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G:\My Drive\Overflow Fund\NEMISA\January 2021\NC data\"/>
    </mc:Choice>
  </mc:AlternateContent>
  <xr:revisionPtr revIDLastSave="0" documentId="8_{79B7A82E-DA31-485B-8E6D-8A227D66283C}" xr6:coauthVersionLast="46" xr6:coauthVersionMax="46" xr10:uidLastSave="{00000000-0000-0000-0000-000000000000}"/>
  <workbookProtection workbookAlgorithmName="SHA-512" workbookHashValue="Zczi8bfq3nIN2H6p0ILzEqRLYel6ozuHsYxNXw9sCKzR9J1RuJw5hT8OSLmY0hSgQS2Tp0zJEhgJaNQAkKYuuw==" workbookSaltValue="G60og46kRZffIPEpFwEi4w==" workbookSpinCount="100000" lockStructure="1"/>
  <bookViews>
    <workbookView xWindow="-110" yWindow="-110" windowWidth="19420" windowHeight="10420" firstSheet="18" activeTab="4" xr2:uid="{00000000-000D-0000-FFFF-FFFF00000000}"/>
  </bookViews>
  <sheets>
    <sheet name="SUMMARY INDICES" sheetId="10" state="hidden" r:id="rId1"/>
    <sheet name="DATA SEPOT" sheetId="29" state="hidden" r:id="rId2"/>
    <sheet name="DATA" sheetId="14" state="hidden" r:id="rId3"/>
    <sheet name="TOWN WEIGHTS" sheetId="30" state="hidden" r:id="rId4"/>
    <sheet name="PERCENT" sheetId="15" r:id="rId5"/>
    <sheet name="SCATTER" sheetId="24" state="hidden" r:id="rId6"/>
    <sheet name="Sheet1" sheetId="31" state="hidden" r:id="rId7"/>
    <sheet name="STD" sheetId="16" r:id="rId8"/>
    <sheet name="DIAGRAMS (ALL)" sheetId="25" state="hidden" r:id="rId9"/>
    <sheet name="CSV" sheetId="28" state="hidden" r:id="rId10"/>
    <sheet name="Sheet2" sheetId="27" state="hidden" r:id="rId11"/>
    <sheet name="OLD STUDY" sheetId="26" state="hidden" r:id="rId12"/>
    <sheet name="DIAGRAMS" sheetId="22" r:id="rId13"/>
    <sheet name="MUN RANKS" sheetId="23" r:id="rId14"/>
    <sheet name="TOWN RANKS" sheetId="21" r:id="rId15"/>
    <sheet name="Natural Resources" sheetId="1" r:id="rId16"/>
    <sheet name="Human Resources" sheetId="2" r:id="rId17"/>
    <sheet name="Transport and Com" sheetId="4" r:id="rId18"/>
    <sheet name="Institutional services" sheetId="3" r:id="rId19"/>
    <sheet name="Economic Sectors" sheetId="5" r:id="rId20"/>
    <sheet name="Commercial Services" sheetId="6" r:id="rId21"/>
    <sheet name="Market and Accessibility" sheetId="7" r:id="rId22"/>
    <sheet name="Property Market" sheetId="8" r:id="rId23"/>
    <sheet name="Human Development Index" sheetId="9" r:id="rId24"/>
  </sheets>
  <definedNames>
    <definedName name="_xlnm._FilterDatabase" localSheetId="2" hidden="1">DATA!$A$2:$IM$2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9" i="27" l="1"/>
  <c r="C114" i="27" l="1"/>
  <c r="C113" i="27"/>
  <c r="C112" i="27"/>
  <c r="C111" i="27"/>
  <c r="C110" i="27"/>
  <c r="C109" i="27"/>
  <c r="C104" i="27"/>
  <c r="C103" i="27"/>
  <c r="C101" i="27"/>
  <c r="C100" i="27"/>
  <c r="C99" i="27"/>
  <c r="C98" i="27"/>
  <c r="C97" i="27"/>
  <c r="C96" i="27"/>
  <c r="C95" i="27"/>
  <c r="C94" i="27"/>
  <c r="C92" i="27"/>
  <c r="C91" i="27"/>
  <c r="D89" i="27"/>
  <c r="E89" i="27"/>
  <c r="F89" i="27"/>
  <c r="G89" i="27"/>
  <c r="H89" i="27"/>
  <c r="I89" i="27"/>
  <c r="J89" i="27"/>
  <c r="K89" i="27"/>
  <c r="L89" i="27"/>
  <c r="M89" i="27"/>
  <c r="N89" i="27"/>
  <c r="O89" i="27"/>
  <c r="C99" i="21"/>
  <c r="C29" i="23"/>
  <c r="B29" i="23"/>
  <c r="B99" i="21"/>
  <c r="D72" i="30" l="1"/>
  <c r="E20" i="30"/>
  <c r="I20" i="30" s="1"/>
  <c r="H2" i="30"/>
  <c r="G2" i="30"/>
  <c r="C107" i="27" s="1"/>
  <c r="F2" i="30"/>
  <c r="I2" i="30" s="1"/>
  <c r="D2" i="30"/>
  <c r="F63" i="30"/>
  <c r="E63" i="30"/>
  <c r="H63" i="30" s="1"/>
  <c r="E33" i="30"/>
  <c r="I33" i="30" s="1"/>
  <c r="G53" i="30"/>
  <c r="F53" i="30"/>
  <c r="F52" i="30"/>
  <c r="H53" i="30" s="1"/>
  <c r="E53" i="30"/>
  <c r="E37" i="30"/>
  <c r="BR6" i="14"/>
  <c r="BS6" i="14" s="1"/>
  <c r="BR3" i="14"/>
  <c r="M32" i="15"/>
  <c r="F38" i="30" l="1"/>
  <c r="I38" i="30" s="1"/>
  <c r="E38" i="30"/>
  <c r="H38" i="30" s="1"/>
  <c r="J53" i="30"/>
  <c r="H20" i="30"/>
  <c r="G63" i="30"/>
  <c r="C106" i="27" s="1"/>
  <c r="I53" i="30"/>
  <c r="C102" i="27" s="1"/>
  <c r="F20" i="30"/>
  <c r="G20" i="30"/>
  <c r="F33" i="30"/>
  <c r="G33" i="30"/>
  <c r="H33" i="30"/>
  <c r="AP3" i="15"/>
  <c r="AP4" i="15"/>
  <c r="AP5" i="15"/>
  <c r="AP6" i="15"/>
  <c r="AP7" i="15"/>
  <c r="AP8" i="15"/>
  <c r="AP9" i="15"/>
  <c r="AP10" i="15"/>
  <c r="AP11" i="15"/>
  <c r="AP12" i="15"/>
  <c r="AP13" i="15"/>
  <c r="AP14" i="15"/>
  <c r="AP15" i="15"/>
  <c r="AP16" i="15"/>
  <c r="AP17" i="15"/>
  <c r="AP18" i="15"/>
  <c r="AP19" i="15"/>
  <c r="AP20" i="15"/>
  <c r="AP21" i="15"/>
  <c r="AP22" i="15"/>
  <c r="AP23" i="15"/>
  <c r="AP24" i="15"/>
  <c r="AP25" i="15"/>
  <c r="AP26" i="15"/>
  <c r="AP27" i="15"/>
  <c r="AP28" i="15"/>
  <c r="AP29" i="15"/>
  <c r="AP30" i="15"/>
  <c r="AP31" i="15"/>
  <c r="AP32" i="15"/>
  <c r="AP33" i="15"/>
  <c r="AP34" i="15"/>
  <c r="AP35" i="15"/>
  <c r="AP36" i="15"/>
  <c r="AP37" i="15"/>
  <c r="AP38" i="15"/>
  <c r="AP39" i="15"/>
  <c r="AP40" i="15"/>
  <c r="AP41" i="15"/>
  <c r="AP42" i="15"/>
  <c r="AP43" i="15"/>
  <c r="AP44" i="15"/>
  <c r="AP45" i="15"/>
  <c r="AP46" i="15"/>
  <c r="AP47" i="15"/>
  <c r="AP48" i="15"/>
  <c r="AP112" i="15" s="1"/>
  <c r="AP49" i="15"/>
  <c r="AP50" i="15"/>
  <c r="AP51" i="15"/>
  <c r="AP52" i="15"/>
  <c r="AP53" i="15"/>
  <c r="AP54" i="15"/>
  <c r="AP55" i="15"/>
  <c r="AP56" i="15"/>
  <c r="AP57" i="15"/>
  <c r="AP58" i="15"/>
  <c r="AP59" i="15"/>
  <c r="AP60" i="15"/>
  <c r="AP61" i="15"/>
  <c r="AP62" i="15"/>
  <c r="AP63" i="15"/>
  <c r="AP64" i="15"/>
  <c r="AP65" i="15"/>
  <c r="AP66" i="15"/>
  <c r="AP67" i="15"/>
  <c r="AP68" i="15"/>
  <c r="AP69" i="15"/>
  <c r="AP70" i="15"/>
  <c r="AP71" i="15"/>
  <c r="AP72" i="15"/>
  <c r="AP73" i="15"/>
  <c r="AP74" i="15"/>
  <c r="AP75" i="15"/>
  <c r="AP76" i="15"/>
  <c r="AP77" i="15"/>
  <c r="AP78" i="15"/>
  <c r="AP79" i="15"/>
  <c r="AP80" i="15"/>
  <c r="AP81" i="15"/>
  <c r="AP82" i="15"/>
  <c r="AP83" i="15"/>
  <c r="AP84" i="15"/>
  <c r="AP85" i="15"/>
  <c r="AP86" i="15"/>
  <c r="AP87" i="15"/>
  <c r="AP88" i="15"/>
  <c r="AP89" i="15"/>
  <c r="AP90" i="15"/>
  <c r="AP91" i="15"/>
  <c r="AP92" i="15"/>
  <c r="AP93" i="15"/>
  <c r="AP94" i="15"/>
  <c r="AP95" i="15"/>
  <c r="AP96" i="15"/>
  <c r="AP97" i="15"/>
  <c r="AP98" i="15"/>
  <c r="AP2" i="15"/>
  <c r="AP120" i="15" s="1"/>
  <c r="AN3" i="15"/>
  <c r="AN4" i="15"/>
  <c r="AN5" i="15"/>
  <c r="AN6" i="15"/>
  <c r="AN7" i="15"/>
  <c r="AN8" i="15"/>
  <c r="AN9" i="15"/>
  <c r="AN10" i="15"/>
  <c r="AN11" i="15"/>
  <c r="AN12" i="15"/>
  <c r="AN13" i="15"/>
  <c r="AN14" i="15"/>
  <c r="AN15" i="15"/>
  <c r="AN16" i="15"/>
  <c r="AN17" i="15"/>
  <c r="AN18" i="15"/>
  <c r="AN19" i="15"/>
  <c r="AN20" i="15"/>
  <c r="AN21" i="15"/>
  <c r="AN22" i="15"/>
  <c r="AN23" i="15"/>
  <c r="AN24" i="15"/>
  <c r="AN25" i="15"/>
  <c r="AN26" i="15"/>
  <c r="AN27" i="15"/>
  <c r="AN28" i="15"/>
  <c r="AN29" i="15"/>
  <c r="AN30" i="15"/>
  <c r="AN31" i="15"/>
  <c r="AN32" i="15"/>
  <c r="AN33" i="15"/>
  <c r="AN34" i="15"/>
  <c r="AN35" i="15"/>
  <c r="AN36" i="15"/>
  <c r="AN37" i="15"/>
  <c r="AN38" i="15"/>
  <c r="AN39" i="15"/>
  <c r="AN40" i="15"/>
  <c r="AN41" i="15"/>
  <c r="AN42" i="15"/>
  <c r="AN43" i="15"/>
  <c r="AN44" i="15"/>
  <c r="AN45" i="15"/>
  <c r="AN46" i="15"/>
  <c r="AN47" i="15"/>
  <c r="AN48" i="15"/>
  <c r="AN112" i="15" s="1"/>
  <c r="AN49" i="15"/>
  <c r="AN50" i="15"/>
  <c r="AN51" i="15"/>
  <c r="AN52" i="15"/>
  <c r="AN53" i="15"/>
  <c r="AN54" i="15"/>
  <c r="AN55" i="15"/>
  <c r="AN56" i="15"/>
  <c r="AN57" i="15"/>
  <c r="AN58" i="15"/>
  <c r="AN59" i="15"/>
  <c r="AN60" i="15"/>
  <c r="AN61" i="15"/>
  <c r="AN62" i="15"/>
  <c r="AN63" i="15"/>
  <c r="AN64" i="15"/>
  <c r="AN65" i="15"/>
  <c r="AN66" i="15"/>
  <c r="AN67" i="15"/>
  <c r="AN68" i="15"/>
  <c r="AN69" i="15"/>
  <c r="AN70" i="15"/>
  <c r="AN71" i="15"/>
  <c r="AN72" i="15"/>
  <c r="AN73" i="15"/>
  <c r="AN74" i="15"/>
  <c r="AN75" i="15"/>
  <c r="AN76" i="15"/>
  <c r="AN77" i="15"/>
  <c r="AN78" i="15"/>
  <c r="AN79" i="15"/>
  <c r="AN80" i="15"/>
  <c r="AN81" i="15"/>
  <c r="AN82" i="15"/>
  <c r="AN83" i="15"/>
  <c r="AN84" i="15"/>
  <c r="AN85" i="15"/>
  <c r="AN86" i="15"/>
  <c r="AN87" i="15"/>
  <c r="AN88" i="15"/>
  <c r="AN89" i="15"/>
  <c r="AN90" i="15"/>
  <c r="AN91" i="15"/>
  <c r="AN92" i="15"/>
  <c r="AN93" i="15"/>
  <c r="AN94" i="15"/>
  <c r="AN95" i="15"/>
  <c r="AN96" i="15"/>
  <c r="AN97" i="15"/>
  <c r="AN98" i="15"/>
  <c r="AN2" i="15"/>
  <c r="AM3" i="15"/>
  <c r="AM4" i="15"/>
  <c r="AM5" i="15"/>
  <c r="AM6" i="15"/>
  <c r="AM7" i="15"/>
  <c r="AM8" i="15"/>
  <c r="AM9" i="15"/>
  <c r="AM10" i="15"/>
  <c r="AM11" i="15"/>
  <c r="AM12" i="15"/>
  <c r="AM13" i="15"/>
  <c r="AM14" i="15"/>
  <c r="AM15" i="15"/>
  <c r="AM16" i="15"/>
  <c r="AM17" i="15"/>
  <c r="AM119" i="15" s="1"/>
  <c r="AM18" i="15"/>
  <c r="AM19" i="15"/>
  <c r="AM20" i="15"/>
  <c r="AM21" i="15"/>
  <c r="AM22" i="15"/>
  <c r="AM23" i="15"/>
  <c r="AM24" i="15"/>
  <c r="AM25" i="15"/>
  <c r="AM26" i="15"/>
  <c r="AM27" i="15"/>
  <c r="AM28" i="15"/>
  <c r="AM29" i="15"/>
  <c r="AM30" i="15"/>
  <c r="AM31" i="15"/>
  <c r="AM32" i="15"/>
  <c r="AM33" i="15"/>
  <c r="AM34" i="15"/>
  <c r="AM35" i="15"/>
  <c r="AM36" i="15"/>
  <c r="AM37" i="15"/>
  <c r="AM38" i="15"/>
  <c r="AM39" i="15"/>
  <c r="AM40" i="15"/>
  <c r="AM41" i="15"/>
  <c r="AM42" i="15"/>
  <c r="AM43" i="15"/>
  <c r="AM44" i="15"/>
  <c r="AM45" i="15"/>
  <c r="AM46" i="15"/>
  <c r="AM47" i="15"/>
  <c r="AM48" i="15"/>
  <c r="AM112" i="15" s="1"/>
  <c r="AM49" i="15"/>
  <c r="AM50" i="15"/>
  <c r="AM51" i="15"/>
  <c r="AM52" i="15"/>
  <c r="AM53" i="15"/>
  <c r="AM54" i="15"/>
  <c r="AM131" i="15" s="1"/>
  <c r="AM55" i="15"/>
  <c r="AM56" i="15"/>
  <c r="AM57" i="15"/>
  <c r="AM58" i="15"/>
  <c r="AM59" i="15"/>
  <c r="AM60" i="15"/>
  <c r="AM61" i="15"/>
  <c r="AM62" i="15"/>
  <c r="AM63" i="15"/>
  <c r="AM64" i="15"/>
  <c r="AM65" i="15"/>
  <c r="AM66" i="15"/>
  <c r="AM67" i="15"/>
  <c r="AM68" i="15"/>
  <c r="AM69" i="15"/>
  <c r="AM70" i="15"/>
  <c r="AM71" i="15"/>
  <c r="AM72" i="15"/>
  <c r="AM73" i="15"/>
  <c r="AM74" i="15"/>
  <c r="AM75" i="15"/>
  <c r="AM76" i="15"/>
  <c r="AM77" i="15"/>
  <c r="AM78" i="15"/>
  <c r="AM79" i="15"/>
  <c r="AM80" i="15"/>
  <c r="AM81" i="15"/>
  <c r="AM82" i="15"/>
  <c r="AM83" i="15"/>
  <c r="AM84" i="15"/>
  <c r="AM85" i="15"/>
  <c r="AM86" i="15"/>
  <c r="AM87" i="15"/>
  <c r="AM88" i="15"/>
  <c r="AM89" i="15"/>
  <c r="AM90" i="15"/>
  <c r="AM91" i="15"/>
  <c r="AM92" i="15"/>
  <c r="AM93" i="15"/>
  <c r="AM94" i="15"/>
  <c r="AM95" i="15"/>
  <c r="AM96" i="15"/>
  <c r="AM97" i="15"/>
  <c r="AM98" i="15"/>
  <c r="AM2" i="15"/>
  <c r="AL3" i="15"/>
  <c r="AL4" i="15"/>
  <c r="AL5" i="15"/>
  <c r="AL6" i="15"/>
  <c r="AL7" i="15"/>
  <c r="AL8" i="15"/>
  <c r="AL9" i="15"/>
  <c r="AL10" i="15"/>
  <c r="AL11" i="15"/>
  <c r="AL12" i="15"/>
  <c r="AL13" i="15"/>
  <c r="AL14" i="15"/>
  <c r="AL15" i="15"/>
  <c r="AL16" i="15"/>
  <c r="AL17" i="15"/>
  <c r="AL18" i="15"/>
  <c r="AL19" i="15"/>
  <c r="AL20" i="15"/>
  <c r="AL21" i="15"/>
  <c r="AL22" i="15"/>
  <c r="AL23" i="15"/>
  <c r="AL24" i="15"/>
  <c r="AL25" i="15"/>
  <c r="AL26" i="15"/>
  <c r="AL27" i="15"/>
  <c r="AL28" i="15"/>
  <c r="AL29" i="15"/>
  <c r="AL30" i="15"/>
  <c r="AL31" i="15"/>
  <c r="AL32" i="15"/>
  <c r="AL33" i="15"/>
  <c r="AL34" i="15"/>
  <c r="AL35" i="15"/>
  <c r="AL36" i="15"/>
  <c r="AL37" i="15"/>
  <c r="AL38" i="15"/>
  <c r="AL39" i="15"/>
  <c r="AL40" i="15"/>
  <c r="AL41" i="15"/>
  <c r="AL42" i="15"/>
  <c r="AL43" i="15"/>
  <c r="AL44" i="15"/>
  <c r="AL45" i="15"/>
  <c r="AL46" i="15"/>
  <c r="AL47" i="15"/>
  <c r="AL48" i="15"/>
  <c r="AL112" i="15" s="1"/>
  <c r="AL49" i="15"/>
  <c r="AL50" i="15"/>
  <c r="AL51" i="15"/>
  <c r="AL52" i="15"/>
  <c r="AL53" i="15"/>
  <c r="AL54" i="15"/>
  <c r="AL55" i="15"/>
  <c r="AL56" i="15"/>
  <c r="AL57" i="15"/>
  <c r="AL58" i="15"/>
  <c r="AL59" i="15"/>
  <c r="AL60" i="15"/>
  <c r="AL61" i="15"/>
  <c r="AL62" i="15"/>
  <c r="AL63" i="15"/>
  <c r="AL64" i="15"/>
  <c r="AL65" i="15"/>
  <c r="AL66" i="15"/>
  <c r="AL67" i="15"/>
  <c r="AL68" i="15"/>
  <c r="AL69" i="15"/>
  <c r="AL70" i="15"/>
  <c r="AL71" i="15"/>
  <c r="AL72" i="15"/>
  <c r="AL73" i="15"/>
  <c r="AL74" i="15"/>
  <c r="AL75" i="15"/>
  <c r="AL76" i="15"/>
  <c r="AL77" i="15"/>
  <c r="AL78" i="15"/>
  <c r="AL79" i="15"/>
  <c r="AL80" i="15"/>
  <c r="AL81" i="15"/>
  <c r="AL82" i="15"/>
  <c r="AL83" i="15"/>
  <c r="AL84" i="15"/>
  <c r="AL85" i="15"/>
  <c r="AL86" i="15"/>
  <c r="AL87" i="15"/>
  <c r="AL88" i="15"/>
  <c r="AL89" i="15"/>
  <c r="AL90" i="15"/>
  <c r="AL91" i="15"/>
  <c r="AL92" i="15"/>
  <c r="AL93" i="15"/>
  <c r="AL94" i="15"/>
  <c r="AL95" i="15"/>
  <c r="AL96" i="15"/>
  <c r="AL97" i="15"/>
  <c r="AL98" i="15"/>
  <c r="AL2" i="15"/>
  <c r="AJ3" i="15"/>
  <c r="AJ4" i="15"/>
  <c r="AJ5" i="15"/>
  <c r="AJ6" i="15"/>
  <c r="AJ7" i="15"/>
  <c r="AJ8" i="15"/>
  <c r="AJ9" i="15"/>
  <c r="AJ10" i="15"/>
  <c r="AJ11" i="15"/>
  <c r="AJ12" i="15"/>
  <c r="AJ13" i="15"/>
  <c r="AJ14" i="15"/>
  <c r="AJ15" i="15"/>
  <c r="AJ132" i="15" s="1"/>
  <c r="AJ16" i="15"/>
  <c r="AJ17" i="15"/>
  <c r="AJ119" i="15" s="1"/>
  <c r="AJ18" i="15"/>
  <c r="AJ19" i="15"/>
  <c r="AJ20" i="15"/>
  <c r="AJ21" i="15"/>
  <c r="AJ22" i="15"/>
  <c r="AJ23" i="15"/>
  <c r="AJ24" i="15"/>
  <c r="AJ25" i="15"/>
  <c r="AJ26" i="15"/>
  <c r="AJ27" i="15"/>
  <c r="AJ28" i="15"/>
  <c r="AJ29" i="15"/>
  <c r="AJ30" i="15"/>
  <c r="AJ31" i="15"/>
  <c r="AJ32" i="15"/>
  <c r="AJ33" i="15"/>
  <c r="AJ34" i="15"/>
  <c r="AJ35" i="15"/>
  <c r="AJ36" i="15"/>
  <c r="AJ37" i="15"/>
  <c r="AJ38" i="15"/>
  <c r="AJ39" i="15"/>
  <c r="AJ40" i="15"/>
  <c r="AJ41" i="15"/>
  <c r="AJ42" i="15"/>
  <c r="AJ43" i="15"/>
  <c r="AJ44" i="15"/>
  <c r="AJ45" i="15"/>
  <c r="AJ46" i="15"/>
  <c r="AJ47" i="15"/>
  <c r="AJ48" i="15"/>
  <c r="AJ112" i="15" s="1"/>
  <c r="AJ49" i="15"/>
  <c r="AJ50" i="15"/>
  <c r="AJ51" i="15"/>
  <c r="AJ52" i="15"/>
  <c r="AJ53" i="15"/>
  <c r="AJ54" i="15"/>
  <c r="AJ55" i="15"/>
  <c r="AJ56" i="15"/>
  <c r="AJ57" i="15"/>
  <c r="AJ58" i="15"/>
  <c r="AJ59" i="15"/>
  <c r="AJ60" i="15"/>
  <c r="AJ61" i="15"/>
  <c r="AJ62" i="15"/>
  <c r="AJ63" i="15"/>
  <c r="AJ64" i="15"/>
  <c r="AJ65" i="15"/>
  <c r="AJ66" i="15"/>
  <c r="AJ67" i="15"/>
  <c r="AJ68" i="15"/>
  <c r="AJ69" i="15"/>
  <c r="AJ70" i="15"/>
  <c r="AJ71" i="15"/>
  <c r="AJ72" i="15"/>
  <c r="AJ73" i="15"/>
  <c r="AJ74" i="15"/>
  <c r="AJ75" i="15"/>
  <c r="AJ76" i="15"/>
  <c r="AJ77" i="15"/>
  <c r="AJ78" i="15"/>
  <c r="AJ79" i="15"/>
  <c r="AJ80" i="15"/>
  <c r="AJ81" i="15"/>
  <c r="AJ82" i="15"/>
  <c r="AJ83" i="15"/>
  <c r="AJ84" i="15"/>
  <c r="AJ85" i="15"/>
  <c r="AJ86" i="15"/>
  <c r="AJ87" i="15"/>
  <c r="AJ88" i="15"/>
  <c r="AJ89" i="15"/>
  <c r="AJ90" i="15"/>
  <c r="AJ91" i="15"/>
  <c r="AJ92" i="15"/>
  <c r="AJ93" i="15"/>
  <c r="AJ94" i="15"/>
  <c r="AJ95" i="15"/>
  <c r="AJ96" i="15"/>
  <c r="AJ97" i="15"/>
  <c r="AJ98" i="15"/>
  <c r="AJ2" i="15"/>
  <c r="AI3" i="15"/>
  <c r="AI4" i="15"/>
  <c r="AI5" i="15"/>
  <c r="AI6" i="15"/>
  <c r="AI7" i="15"/>
  <c r="AI8" i="15"/>
  <c r="AI9" i="15"/>
  <c r="AI10" i="15"/>
  <c r="AI11" i="15"/>
  <c r="AI12" i="15"/>
  <c r="AI13" i="15"/>
  <c r="AI14" i="15"/>
  <c r="AI15" i="15"/>
  <c r="AI16" i="15"/>
  <c r="AI17" i="15"/>
  <c r="AI18" i="15"/>
  <c r="AI19" i="15"/>
  <c r="AI20" i="15"/>
  <c r="AI21" i="15"/>
  <c r="AI22" i="15"/>
  <c r="AI23" i="15"/>
  <c r="AI24" i="15"/>
  <c r="AI25" i="15"/>
  <c r="AI26" i="15"/>
  <c r="AI27" i="15"/>
  <c r="AI28" i="15"/>
  <c r="AI29" i="15"/>
  <c r="AI30" i="15"/>
  <c r="AI31" i="15"/>
  <c r="AI32" i="15"/>
  <c r="AI33" i="15"/>
  <c r="AI34" i="15"/>
  <c r="AI35" i="15"/>
  <c r="AI36" i="15"/>
  <c r="AI37" i="15"/>
  <c r="AI38" i="15"/>
  <c r="AI39" i="15"/>
  <c r="AI40" i="15"/>
  <c r="AI41" i="15"/>
  <c r="AI42" i="15"/>
  <c r="AI43" i="15"/>
  <c r="AI44" i="15"/>
  <c r="AI45" i="15"/>
  <c r="AI46" i="15"/>
  <c r="AI47" i="15"/>
  <c r="AI48" i="15"/>
  <c r="AI112" i="15" s="1"/>
  <c r="AI49" i="15"/>
  <c r="AI50" i="15"/>
  <c r="AI51" i="15"/>
  <c r="AI52" i="15"/>
  <c r="AI53" i="15"/>
  <c r="AI54" i="15"/>
  <c r="AI55" i="15"/>
  <c r="AI56" i="15"/>
  <c r="AI57" i="15"/>
  <c r="AI58" i="15"/>
  <c r="AI59" i="15"/>
  <c r="AI60" i="15"/>
  <c r="AI61" i="15"/>
  <c r="AI62" i="15"/>
  <c r="AI63" i="15"/>
  <c r="AI64" i="15"/>
  <c r="AI65" i="15"/>
  <c r="AI66" i="15"/>
  <c r="AI67" i="15"/>
  <c r="AI68" i="15"/>
  <c r="AI69" i="15"/>
  <c r="AI70" i="15"/>
  <c r="AI71" i="15"/>
  <c r="AI72" i="15"/>
  <c r="AI73" i="15"/>
  <c r="AI74" i="15"/>
  <c r="AI75" i="15"/>
  <c r="AI76" i="15"/>
  <c r="AI77" i="15"/>
  <c r="AI78" i="15"/>
  <c r="AI79" i="15"/>
  <c r="AI80" i="15"/>
  <c r="AI81" i="15"/>
  <c r="AI82" i="15"/>
  <c r="AI83" i="15"/>
  <c r="AI84" i="15"/>
  <c r="AI85" i="15"/>
  <c r="AI86" i="15"/>
  <c r="AI87" i="15"/>
  <c r="AI88" i="15"/>
  <c r="AI89" i="15"/>
  <c r="AI90" i="15"/>
  <c r="AI91" i="15"/>
  <c r="AI92" i="15"/>
  <c r="AI93" i="15"/>
  <c r="AI94" i="15"/>
  <c r="AI95" i="15"/>
  <c r="AI96" i="15"/>
  <c r="AI97" i="15"/>
  <c r="AI98" i="15"/>
  <c r="AI2" i="15"/>
  <c r="B1" i="28"/>
  <c r="B104" i="28" s="1"/>
  <c r="C1" i="28"/>
  <c r="C104" i="28" s="1"/>
  <c r="D1" i="28"/>
  <c r="D104" i="28" s="1"/>
  <c r="E1" i="28"/>
  <c r="E104" i="28" s="1"/>
  <c r="F1" i="28"/>
  <c r="F104" i="28" s="1"/>
  <c r="G1" i="28"/>
  <c r="G104" i="28" s="1"/>
  <c r="H1" i="28"/>
  <c r="H104" i="28" s="1"/>
  <c r="I1" i="28"/>
  <c r="I104" i="28" s="1"/>
  <c r="J1" i="28"/>
  <c r="J104" i="28" s="1"/>
  <c r="K1" i="28"/>
  <c r="K104" i="28" s="1"/>
  <c r="L1" i="28"/>
  <c r="L104" i="28" s="1"/>
  <c r="M1" i="28"/>
  <c r="M104" i="28" s="1"/>
  <c r="N1" i="28"/>
  <c r="N104" i="28" s="1"/>
  <c r="O1" i="28"/>
  <c r="O104" i="28" s="1"/>
  <c r="P1" i="28"/>
  <c r="P104" i="28" s="1"/>
  <c r="Q1" i="28"/>
  <c r="Q104" i="28" s="1"/>
  <c r="R1" i="28"/>
  <c r="R104" i="28" s="1"/>
  <c r="S1" i="28"/>
  <c r="S104" i="28" s="1"/>
  <c r="T1" i="28"/>
  <c r="T104" i="28" s="1"/>
  <c r="U1" i="28"/>
  <c r="U104" i="28" s="1"/>
  <c r="V1" i="28"/>
  <c r="V104" i="28" s="1"/>
  <c r="W1" i="28"/>
  <c r="W104" i="28" s="1"/>
  <c r="X1" i="28"/>
  <c r="X104" i="28" s="1"/>
  <c r="Y1" i="28"/>
  <c r="Y104" i="28" s="1"/>
  <c r="Z1" i="28"/>
  <c r="Z104" i="28" s="1"/>
  <c r="AA1" i="28"/>
  <c r="AA104" i="28" s="1"/>
  <c r="AB1" i="28"/>
  <c r="AB104" i="28" s="1"/>
  <c r="AC1" i="28"/>
  <c r="AC104" i="28" s="1"/>
  <c r="AD1" i="28"/>
  <c r="AD104" i="28" s="1"/>
  <c r="AE1" i="28"/>
  <c r="AE104" i="28" s="1"/>
  <c r="AF1" i="28"/>
  <c r="AF104" i="28" s="1"/>
  <c r="AG1" i="28"/>
  <c r="AG104" i="28" s="1"/>
  <c r="AH1" i="28"/>
  <c r="AH104" i="28" s="1"/>
  <c r="AI1" i="28"/>
  <c r="AI104" i="28" s="1"/>
  <c r="AJ1" i="28"/>
  <c r="AJ104" i="28" s="1"/>
  <c r="AK1" i="28"/>
  <c r="AK104" i="28" s="1"/>
  <c r="AL1" i="28"/>
  <c r="AL104" i="28" s="1"/>
  <c r="AM1" i="28"/>
  <c r="AM104" i="28" s="1"/>
  <c r="AN1" i="28"/>
  <c r="AN104" i="28" s="1"/>
  <c r="AO1" i="28"/>
  <c r="AO104" i="28" s="1"/>
  <c r="AP1" i="28"/>
  <c r="AP104" i="28" s="1"/>
  <c r="AQ1" i="28"/>
  <c r="AQ104" i="28" s="1"/>
  <c r="AR1" i="28"/>
  <c r="AR104" i="28" s="1"/>
  <c r="AS1" i="28"/>
  <c r="AS104" i="28" s="1"/>
  <c r="AT1" i="28"/>
  <c r="AT104" i="28" s="1"/>
  <c r="AU1" i="28"/>
  <c r="AU104" i="28" s="1"/>
  <c r="AV1" i="28"/>
  <c r="AV104" i="28" s="1"/>
  <c r="AW1" i="28"/>
  <c r="AW104" i="28" s="1"/>
  <c r="AX1" i="28"/>
  <c r="AX104" i="28" s="1"/>
  <c r="AY1" i="28"/>
  <c r="AY104" i="28" s="1"/>
  <c r="AM120" i="15" l="1"/>
  <c r="AM114" i="15"/>
  <c r="AM125" i="15"/>
  <c r="AN111" i="15"/>
  <c r="AP124" i="15"/>
  <c r="AP114" i="15"/>
  <c r="AP125" i="15"/>
  <c r="AI128" i="15"/>
  <c r="AM132" i="15"/>
  <c r="AP119" i="15"/>
  <c r="AL128" i="15"/>
  <c r="AI116" i="15"/>
  <c r="AI111" i="15"/>
  <c r="AL131" i="15"/>
  <c r="AN127" i="15"/>
  <c r="AN118" i="15"/>
  <c r="AJ124" i="15"/>
  <c r="AI120" i="15"/>
  <c r="AL124" i="15"/>
  <c r="AN113" i="15"/>
  <c r="AL129" i="15"/>
  <c r="AN108" i="15"/>
  <c r="AP115" i="15"/>
  <c r="AI132" i="15"/>
  <c r="AL119" i="15"/>
  <c r="AM129" i="15"/>
  <c r="AN120" i="15"/>
  <c r="AN114" i="15"/>
  <c r="AN125" i="15"/>
  <c r="AP111" i="15"/>
  <c r="AP108" i="15"/>
  <c r="AN129" i="15"/>
  <c r="AL132" i="15"/>
  <c r="AN119" i="15"/>
  <c r="AP129" i="15"/>
  <c r="AI107" i="15"/>
  <c r="AI117" i="15"/>
  <c r="AI126" i="15"/>
  <c r="AJ128" i="15"/>
  <c r="AJ107" i="15"/>
  <c r="AJ117" i="15"/>
  <c r="AN132" i="15"/>
  <c r="J33" i="30"/>
  <c r="C105" i="27"/>
  <c r="AJ126" i="15"/>
  <c r="AL107" i="15"/>
  <c r="AL117" i="15"/>
  <c r="AP132" i="15"/>
  <c r="AI123" i="15"/>
  <c r="AI122" i="15"/>
  <c r="AJ116" i="15"/>
  <c r="AL126" i="15"/>
  <c r="AM128" i="15"/>
  <c r="AM107" i="15"/>
  <c r="AM117" i="15"/>
  <c r="J20" i="30"/>
  <c r="C108" i="27"/>
  <c r="AI127" i="15"/>
  <c r="AI118" i="15"/>
  <c r="AI110" i="15"/>
  <c r="AJ123" i="15"/>
  <c r="AJ122" i="15"/>
  <c r="AL116" i="15"/>
  <c r="AM126" i="15"/>
  <c r="AN128" i="15"/>
  <c r="AN107" i="15"/>
  <c r="AN117" i="15"/>
  <c r="AI113" i="15"/>
  <c r="AJ127" i="15"/>
  <c r="AJ118" i="15"/>
  <c r="AJ110" i="15"/>
  <c r="AL123" i="15"/>
  <c r="AL122" i="15"/>
  <c r="AM116" i="15"/>
  <c r="AN126" i="15"/>
  <c r="AP128" i="15"/>
  <c r="AP107" i="15"/>
  <c r="AP117" i="15"/>
  <c r="AI131" i="15"/>
  <c r="AI109" i="15"/>
  <c r="AJ113" i="15"/>
  <c r="AL127" i="15"/>
  <c r="AL118" i="15"/>
  <c r="AL110" i="15"/>
  <c r="AM123" i="15"/>
  <c r="AM122" i="15"/>
  <c r="AN116" i="15"/>
  <c r="AP126" i="15"/>
  <c r="AI124" i="15"/>
  <c r="AI115" i="15"/>
  <c r="AJ131" i="15"/>
  <c r="AJ109" i="15"/>
  <c r="AL113" i="15"/>
  <c r="AM127" i="15"/>
  <c r="AM118" i="15"/>
  <c r="AM110" i="15"/>
  <c r="AN123" i="15"/>
  <c r="AN122" i="15"/>
  <c r="AP116" i="15"/>
  <c r="AI108" i="15"/>
  <c r="AJ115" i="15"/>
  <c r="AL109" i="15"/>
  <c r="AM113" i="15"/>
  <c r="AN110" i="15"/>
  <c r="AP123" i="15"/>
  <c r="AP122" i="15"/>
  <c r="AI114" i="15"/>
  <c r="AI125" i="15"/>
  <c r="AJ111" i="15"/>
  <c r="AJ108" i="15"/>
  <c r="AL115" i="15"/>
  <c r="AM109" i="15"/>
  <c r="AP127" i="15"/>
  <c r="AP118" i="15"/>
  <c r="AP110" i="15"/>
  <c r="AI129" i="15"/>
  <c r="AJ120" i="15"/>
  <c r="AJ114" i="15"/>
  <c r="AJ125" i="15"/>
  <c r="AL111" i="15"/>
  <c r="AL108" i="15"/>
  <c r="AM124" i="15"/>
  <c r="AM115" i="15"/>
  <c r="AN131" i="15"/>
  <c r="AN109" i="15"/>
  <c r="AP113" i="15"/>
  <c r="C93" i="27"/>
  <c r="J19" i="30"/>
  <c r="AI119" i="15"/>
  <c r="AJ129" i="15"/>
  <c r="AL120" i="15"/>
  <c r="AL114" i="15"/>
  <c r="AL125" i="15"/>
  <c r="AM111" i="15"/>
  <c r="AM108" i="15"/>
  <c r="AN124" i="15"/>
  <c r="AN115" i="15"/>
  <c r="AP131" i="15"/>
  <c r="AP109" i="15"/>
  <c r="AH3" i="15"/>
  <c r="AH4" i="15"/>
  <c r="AH5" i="15"/>
  <c r="AH6" i="15"/>
  <c r="AH7" i="15"/>
  <c r="AH8" i="15"/>
  <c r="AH9" i="15"/>
  <c r="AH10" i="15"/>
  <c r="AH11" i="15"/>
  <c r="AH12" i="15"/>
  <c r="AH13" i="15"/>
  <c r="AH14" i="15"/>
  <c r="AH15" i="15"/>
  <c r="AH16" i="15"/>
  <c r="AH17" i="15"/>
  <c r="AH18" i="15"/>
  <c r="AH19" i="15"/>
  <c r="AH20" i="15"/>
  <c r="AH21" i="15"/>
  <c r="AH22" i="15"/>
  <c r="AH23" i="15"/>
  <c r="AH24" i="15"/>
  <c r="AH25" i="15"/>
  <c r="AH123" i="15" s="1"/>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112" i="15" s="1"/>
  <c r="AH49" i="15"/>
  <c r="AH50" i="15"/>
  <c r="AH51" i="15"/>
  <c r="AH52" i="15"/>
  <c r="AH53" i="15"/>
  <c r="AH54" i="15"/>
  <c r="AH55" i="15"/>
  <c r="AH56" i="15"/>
  <c r="AH57" i="15"/>
  <c r="AH58" i="15"/>
  <c r="AH59" i="15"/>
  <c r="AH60" i="15"/>
  <c r="AH61" i="15"/>
  <c r="AH62" i="15"/>
  <c r="AH63" i="15"/>
  <c r="AH64" i="15"/>
  <c r="AH65" i="15"/>
  <c r="AH66" i="15"/>
  <c r="AH67" i="15"/>
  <c r="AH68" i="15"/>
  <c r="AH69" i="15"/>
  <c r="AH70" i="15"/>
  <c r="AH71" i="15"/>
  <c r="AH72" i="15"/>
  <c r="AH73" i="15"/>
  <c r="AH74" i="15"/>
  <c r="AH75" i="15"/>
  <c r="AH76" i="15"/>
  <c r="AH77" i="15"/>
  <c r="AH78" i="15"/>
  <c r="AH79" i="15"/>
  <c r="AH80" i="15"/>
  <c r="AH81" i="15"/>
  <c r="AH82" i="15"/>
  <c r="AH83" i="15"/>
  <c r="AH84" i="15"/>
  <c r="AH85" i="15"/>
  <c r="AH86" i="15"/>
  <c r="AH87" i="15"/>
  <c r="AH88" i="15"/>
  <c r="AH89" i="15"/>
  <c r="AH90" i="15"/>
  <c r="AH91" i="15"/>
  <c r="AH92" i="15"/>
  <c r="AH93" i="15"/>
  <c r="AH94" i="15"/>
  <c r="AH95" i="15"/>
  <c r="AH96" i="15"/>
  <c r="AH97" i="15"/>
  <c r="AH98" i="15"/>
  <c r="AH2" i="15"/>
  <c r="AG3" i="15"/>
  <c r="AG4" i="15"/>
  <c r="AG5" i="15"/>
  <c r="AG6" i="15"/>
  <c r="AG7" i="15"/>
  <c r="AG8" i="15"/>
  <c r="AG110" i="15" s="1"/>
  <c r="AG9" i="15"/>
  <c r="AG10" i="15"/>
  <c r="AG11" i="15"/>
  <c r="AG12" i="15"/>
  <c r="AG13" i="15"/>
  <c r="AG14" i="15"/>
  <c r="AG15" i="15"/>
  <c r="AG16" i="15"/>
  <c r="AG17" i="15"/>
  <c r="AG18" i="15"/>
  <c r="AG19" i="15"/>
  <c r="AG20" i="15"/>
  <c r="AG21" i="15"/>
  <c r="AG22" i="15"/>
  <c r="AG23" i="15"/>
  <c r="AG24" i="15"/>
  <c r="AG25" i="15"/>
  <c r="AG26" i="15"/>
  <c r="AG116" i="15" s="1"/>
  <c r="AG27" i="15"/>
  <c r="AG28" i="15"/>
  <c r="AG29" i="15"/>
  <c r="AG30" i="15"/>
  <c r="AG31" i="15"/>
  <c r="AG32" i="15"/>
  <c r="AG33" i="15"/>
  <c r="AG34" i="15"/>
  <c r="AG35" i="15"/>
  <c r="AG36" i="15"/>
  <c r="AG37" i="15"/>
  <c r="AG38" i="15"/>
  <c r="AG39" i="15"/>
  <c r="AG40" i="15"/>
  <c r="AG41" i="15"/>
  <c r="AG42" i="15"/>
  <c r="AG43" i="15"/>
  <c r="AG44" i="15"/>
  <c r="AG128" i="15" s="1"/>
  <c r="AG45" i="15"/>
  <c r="AG46" i="15"/>
  <c r="AG47" i="15"/>
  <c r="AG48" i="15"/>
  <c r="AG112" i="15" s="1"/>
  <c r="AG49" i="15"/>
  <c r="AG50" i="15"/>
  <c r="AG51" i="15"/>
  <c r="AG52" i="15"/>
  <c r="AG53" i="15"/>
  <c r="AG54" i="15"/>
  <c r="AG55" i="15"/>
  <c r="AG56" i="15"/>
  <c r="AG57" i="15"/>
  <c r="AG58" i="15"/>
  <c r="AG59" i="15"/>
  <c r="AG60" i="15"/>
  <c r="AG61" i="15"/>
  <c r="AG62" i="15"/>
  <c r="AG63" i="15"/>
  <c r="AG64" i="15"/>
  <c r="AG65" i="15"/>
  <c r="AG66" i="15"/>
  <c r="AG67" i="15"/>
  <c r="AG68" i="15"/>
  <c r="AG69" i="15"/>
  <c r="AG70" i="15"/>
  <c r="AG71" i="15"/>
  <c r="AG72" i="15"/>
  <c r="AG73" i="15"/>
  <c r="AG74" i="15"/>
  <c r="AG75" i="15"/>
  <c r="AG76" i="15"/>
  <c r="AG77" i="15"/>
  <c r="AG78" i="15"/>
  <c r="AG79" i="15"/>
  <c r="AG80" i="15"/>
  <c r="AG81" i="15"/>
  <c r="AG82" i="15"/>
  <c r="AG83" i="15"/>
  <c r="AG84" i="15"/>
  <c r="AG85" i="15"/>
  <c r="AG86" i="15"/>
  <c r="AG87" i="15"/>
  <c r="AG88" i="15"/>
  <c r="AG89" i="15"/>
  <c r="AG90" i="15"/>
  <c r="AG91" i="15"/>
  <c r="AG92" i="15"/>
  <c r="AG93" i="15"/>
  <c r="AG94" i="15"/>
  <c r="AG95" i="15"/>
  <c r="AG96" i="15"/>
  <c r="AG97" i="15"/>
  <c r="AG98" i="15"/>
  <c r="AG2" i="15"/>
  <c r="AF3" i="15"/>
  <c r="AF4" i="15"/>
  <c r="AF5" i="15"/>
  <c r="AF6" i="15"/>
  <c r="AF7" i="15"/>
  <c r="AF113" i="15" s="1"/>
  <c r="AF8" i="15"/>
  <c r="AF9" i="15"/>
  <c r="AF10" i="15"/>
  <c r="AF11" i="15"/>
  <c r="AF12" i="15"/>
  <c r="AF13" i="15"/>
  <c r="AF14" i="15"/>
  <c r="AF15" i="15"/>
  <c r="AF16" i="15"/>
  <c r="AF17" i="15"/>
  <c r="AF18" i="15"/>
  <c r="AF19" i="15"/>
  <c r="AF20" i="15"/>
  <c r="AF21" i="15"/>
  <c r="AF22" i="15"/>
  <c r="AF23" i="15"/>
  <c r="AF24" i="15"/>
  <c r="AF25" i="15"/>
  <c r="AF123" i="15" s="1"/>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112" i="15" s="1"/>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2" i="15"/>
  <c r="AR3" i="15"/>
  <c r="AR4" i="15"/>
  <c r="AR5" i="15"/>
  <c r="AR6" i="15"/>
  <c r="AR7" i="15"/>
  <c r="AR8" i="15"/>
  <c r="AR110" i="15" s="1"/>
  <c r="AR9" i="15"/>
  <c r="AR10" i="15"/>
  <c r="AR11" i="15"/>
  <c r="AR12" i="15"/>
  <c r="AR13" i="15"/>
  <c r="AR14" i="15"/>
  <c r="AR15" i="15"/>
  <c r="AR16" i="15"/>
  <c r="AR17" i="15"/>
  <c r="AR119" i="15" s="1"/>
  <c r="AR18" i="15"/>
  <c r="AR19" i="15"/>
  <c r="AR20" i="15"/>
  <c r="AR21" i="15"/>
  <c r="AR22" i="15"/>
  <c r="AR23" i="15"/>
  <c r="AR24" i="15"/>
  <c r="AR25" i="15"/>
  <c r="AR26" i="15"/>
  <c r="AR27" i="15"/>
  <c r="AR28" i="15"/>
  <c r="AR29" i="15"/>
  <c r="AR30" i="15"/>
  <c r="AR31" i="15"/>
  <c r="AR32" i="15"/>
  <c r="AR33" i="15"/>
  <c r="AR34" i="15"/>
  <c r="AR35" i="15"/>
  <c r="AR36" i="15"/>
  <c r="AR37" i="15"/>
  <c r="AR38" i="15"/>
  <c r="AR39" i="15"/>
  <c r="AR40" i="15"/>
  <c r="AR41" i="15"/>
  <c r="AR42" i="15"/>
  <c r="AR43" i="15"/>
  <c r="AR44" i="15"/>
  <c r="AR128" i="15" s="1"/>
  <c r="AR45" i="15"/>
  <c r="AR46" i="15"/>
  <c r="AR47" i="15"/>
  <c r="AR48" i="15"/>
  <c r="AR112" i="15" s="1"/>
  <c r="AR49" i="15"/>
  <c r="AR50" i="15"/>
  <c r="AR51" i="15"/>
  <c r="AR52" i="15"/>
  <c r="AR53" i="15"/>
  <c r="AR54" i="15"/>
  <c r="AR131" i="15" s="1"/>
  <c r="AR55" i="15"/>
  <c r="AR56" i="15"/>
  <c r="AR57" i="15"/>
  <c r="AR58" i="15"/>
  <c r="AR59" i="15"/>
  <c r="AR60" i="15"/>
  <c r="AR61" i="15"/>
  <c r="AR62" i="15"/>
  <c r="AR63" i="15"/>
  <c r="AR64" i="15"/>
  <c r="AR65" i="15"/>
  <c r="AR66" i="15"/>
  <c r="AR67" i="15"/>
  <c r="AR68" i="15"/>
  <c r="AR69" i="15"/>
  <c r="AR70" i="15"/>
  <c r="AR71" i="15"/>
  <c r="AR72" i="15"/>
  <c r="AR73" i="15"/>
  <c r="AR74" i="15"/>
  <c r="AR75" i="15"/>
  <c r="AR76" i="15"/>
  <c r="AR77" i="15"/>
  <c r="AR78" i="15"/>
  <c r="AR79" i="15"/>
  <c r="AR80" i="15"/>
  <c r="AR81" i="15"/>
  <c r="AR82" i="15"/>
  <c r="AR83" i="15"/>
  <c r="AR84" i="15"/>
  <c r="AR85" i="15"/>
  <c r="AR86" i="15"/>
  <c r="AR87" i="15"/>
  <c r="AR88" i="15"/>
  <c r="AR89" i="15"/>
  <c r="AR90" i="15"/>
  <c r="AR91" i="15"/>
  <c r="AR92" i="15"/>
  <c r="AR93" i="15"/>
  <c r="AR94" i="15"/>
  <c r="AR95" i="15"/>
  <c r="AR96" i="15"/>
  <c r="AR97" i="15"/>
  <c r="AR98" i="15"/>
  <c r="AR2" i="15"/>
  <c r="AQ3" i="15"/>
  <c r="AQ4" i="15"/>
  <c r="AQ5" i="15"/>
  <c r="AQ6" i="15"/>
  <c r="AQ7" i="15"/>
  <c r="AQ8" i="15"/>
  <c r="AQ9" i="15"/>
  <c r="AQ10" i="15"/>
  <c r="AQ11" i="15"/>
  <c r="AQ12" i="15"/>
  <c r="AQ13" i="15"/>
  <c r="AQ14" i="15"/>
  <c r="AQ15" i="15"/>
  <c r="AQ16" i="15"/>
  <c r="AQ17" i="15"/>
  <c r="AQ18" i="15"/>
  <c r="AQ19" i="15"/>
  <c r="AQ20" i="15"/>
  <c r="AQ21" i="15"/>
  <c r="AQ22" i="15"/>
  <c r="AQ23" i="15"/>
  <c r="AQ24" i="15"/>
  <c r="AQ25" i="15"/>
  <c r="AQ26" i="15"/>
  <c r="AQ27" i="15"/>
  <c r="AQ28" i="15"/>
  <c r="AQ29" i="15"/>
  <c r="AQ30" i="15"/>
  <c r="AQ31" i="15"/>
  <c r="AQ32" i="15"/>
  <c r="AQ33" i="15"/>
  <c r="AQ34" i="15"/>
  <c r="AQ35" i="15"/>
  <c r="AQ36" i="15"/>
  <c r="AQ37" i="15"/>
  <c r="AQ38" i="15"/>
  <c r="AQ39" i="15"/>
  <c r="AQ40" i="15"/>
  <c r="AQ41" i="15"/>
  <c r="AQ42" i="15"/>
  <c r="AQ43" i="15"/>
  <c r="AQ44" i="15"/>
  <c r="AQ45" i="15"/>
  <c r="AQ46" i="15"/>
  <c r="AQ47" i="15"/>
  <c r="AQ48" i="15"/>
  <c r="AQ112" i="15" s="1"/>
  <c r="AQ49" i="15"/>
  <c r="AQ50" i="15"/>
  <c r="AQ51" i="15"/>
  <c r="AQ52" i="15"/>
  <c r="AQ53" i="15"/>
  <c r="AQ54" i="15"/>
  <c r="AQ55" i="15"/>
  <c r="AQ56" i="15"/>
  <c r="AQ57" i="15"/>
  <c r="AQ58" i="15"/>
  <c r="AQ59" i="15"/>
  <c r="AQ60" i="15"/>
  <c r="AQ61" i="15"/>
  <c r="AQ62" i="15"/>
  <c r="AQ63" i="15"/>
  <c r="AQ64" i="15"/>
  <c r="AQ65" i="15"/>
  <c r="AQ66" i="15"/>
  <c r="AQ67" i="15"/>
  <c r="AQ68" i="15"/>
  <c r="AQ69" i="15"/>
  <c r="AQ70" i="15"/>
  <c r="AQ71" i="15"/>
  <c r="AQ72" i="15"/>
  <c r="AQ73" i="15"/>
  <c r="AQ74" i="15"/>
  <c r="AQ75" i="15"/>
  <c r="AQ76" i="15"/>
  <c r="AQ77" i="15"/>
  <c r="AQ78" i="15"/>
  <c r="AQ79" i="15"/>
  <c r="AQ80" i="15"/>
  <c r="AQ81" i="15"/>
  <c r="AQ82" i="15"/>
  <c r="AQ83" i="15"/>
  <c r="AQ84" i="15"/>
  <c r="AQ85" i="15"/>
  <c r="AQ86" i="15"/>
  <c r="AQ87" i="15"/>
  <c r="AQ88" i="15"/>
  <c r="AQ89" i="15"/>
  <c r="AQ90" i="15"/>
  <c r="AQ91" i="15"/>
  <c r="AQ92" i="15"/>
  <c r="AQ93" i="15"/>
  <c r="AQ94" i="15"/>
  <c r="AQ95" i="15"/>
  <c r="AQ96" i="15"/>
  <c r="AQ97" i="15"/>
  <c r="AQ98" i="15"/>
  <c r="AQ2" i="15"/>
  <c r="AK3" i="15"/>
  <c r="AK4" i="15"/>
  <c r="AK5" i="15"/>
  <c r="AK6" i="15"/>
  <c r="AK7" i="15"/>
  <c r="AK8" i="15"/>
  <c r="AK9" i="15"/>
  <c r="AK10" i="15"/>
  <c r="AK11" i="15"/>
  <c r="AK12" i="15"/>
  <c r="AK13" i="15"/>
  <c r="AK14" i="15"/>
  <c r="AK15" i="15"/>
  <c r="AK16" i="15"/>
  <c r="AK17" i="15"/>
  <c r="AK18" i="15"/>
  <c r="AK19" i="15"/>
  <c r="AK20" i="15"/>
  <c r="AK111" i="15" s="1"/>
  <c r="AK21" i="15"/>
  <c r="AK22" i="15"/>
  <c r="AK23" i="15"/>
  <c r="AK24" i="15"/>
  <c r="AK25" i="15"/>
  <c r="AK26" i="15"/>
  <c r="AK116" i="15" s="1"/>
  <c r="AK27" i="15"/>
  <c r="AK28" i="15"/>
  <c r="AK29" i="15"/>
  <c r="AK30" i="15"/>
  <c r="AK31" i="15"/>
  <c r="AK32" i="15"/>
  <c r="AK33" i="15"/>
  <c r="AK34" i="15"/>
  <c r="AK35" i="15"/>
  <c r="AK36" i="15"/>
  <c r="AK37" i="15"/>
  <c r="AK38" i="15"/>
  <c r="AK39" i="15"/>
  <c r="AK40" i="15"/>
  <c r="AK41" i="15"/>
  <c r="AK42" i="15"/>
  <c r="AK43" i="15"/>
  <c r="AK44" i="15"/>
  <c r="AK45" i="15"/>
  <c r="AK46" i="15"/>
  <c r="AK47" i="15"/>
  <c r="AK48" i="15"/>
  <c r="AK112" i="15" s="1"/>
  <c r="AK49" i="15"/>
  <c r="AK50" i="15"/>
  <c r="AK51" i="15"/>
  <c r="AK52" i="15"/>
  <c r="AK53" i="15"/>
  <c r="AK54" i="15"/>
  <c r="AK55" i="15"/>
  <c r="AK56" i="15"/>
  <c r="AK57" i="15"/>
  <c r="AK58" i="15"/>
  <c r="AK59" i="15"/>
  <c r="AK60" i="15"/>
  <c r="AK61" i="15"/>
  <c r="AK62" i="15"/>
  <c r="AK63" i="15"/>
  <c r="AK64" i="15"/>
  <c r="AK65" i="15"/>
  <c r="AK66" i="15"/>
  <c r="AK67" i="15"/>
  <c r="AK68" i="15"/>
  <c r="AK69" i="15"/>
  <c r="AK124" i="15" s="1"/>
  <c r="AK70" i="15"/>
  <c r="AK71" i="15"/>
  <c r="AK72" i="15"/>
  <c r="AK73" i="15"/>
  <c r="AK74" i="15"/>
  <c r="AK75" i="15"/>
  <c r="AK76" i="15"/>
  <c r="AK77" i="15"/>
  <c r="AK78" i="15"/>
  <c r="AK79" i="15"/>
  <c r="AK80" i="15"/>
  <c r="AK81" i="15"/>
  <c r="AK82" i="15"/>
  <c r="AK83" i="15"/>
  <c r="AK84" i="15"/>
  <c r="AK85" i="15"/>
  <c r="AK86" i="15"/>
  <c r="AK87" i="15"/>
  <c r="AK88" i="15"/>
  <c r="AK89" i="15"/>
  <c r="AK90" i="15"/>
  <c r="AK91" i="15"/>
  <c r="AK92" i="15"/>
  <c r="AK93" i="15"/>
  <c r="AK94" i="15"/>
  <c r="AK95" i="15"/>
  <c r="AK96" i="15"/>
  <c r="AK97" i="15"/>
  <c r="AK98" i="15"/>
  <c r="AK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128" i="15" s="1"/>
  <c r="J45" i="15"/>
  <c r="J46" i="15"/>
  <c r="J47" i="15"/>
  <c r="J48" i="15"/>
  <c r="J112" i="15" s="1"/>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2" i="15"/>
  <c r="AA11" i="15"/>
  <c r="AA29" i="15"/>
  <c r="AA32" i="15"/>
  <c r="AA45" i="15"/>
  <c r="AA63" i="15"/>
  <c r="AA68" i="15"/>
  <c r="AA77" i="15"/>
  <c r="J119" i="15" l="1"/>
  <c r="J127" i="15"/>
  <c r="J110" i="15"/>
  <c r="J124" i="15"/>
  <c r="J111" i="15"/>
  <c r="J114" i="15"/>
  <c r="J125" i="15"/>
  <c r="AG124" i="15"/>
  <c r="AH131" i="15"/>
  <c r="AQ132" i="15"/>
  <c r="AF119" i="15"/>
  <c r="AQ120" i="15"/>
  <c r="AR132" i="15"/>
  <c r="AH132" i="15"/>
  <c r="AR117" i="15"/>
  <c r="AF128" i="15"/>
  <c r="AK127" i="15"/>
  <c r="AK131" i="15"/>
  <c r="AK109" i="15"/>
  <c r="AQ113" i="15"/>
  <c r="AR127" i="15"/>
  <c r="AR118" i="15"/>
  <c r="AF122" i="15"/>
  <c r="AH126" i="15"/>
  <c r="AQ131" i="15"/>
  <c r="AR113" i="15"/>
  <c r="AF127" i="15"/>
  <c r="AF118" i="15"/>
  <c r="AF110" i="15"/>
  <c r="AG123" i="15"/>
  <c r="AH116" i="15"/>
  <c r="AG127" i="15"/>
  <c r="AG118" i="15"/>
  <c r="AQ115" i="15"/>
  <c r="AH122" i="15"/>
  <c r="J129" i="15"/>
  <c r="AK120" i="15"/>
  <c r="AK114" i="15"/>
  <c r="AK125" i="15"/>
  <c r="AQ111" i="15"/>
  <c r="AQ108" i="15"/>
  <c r="AR124" i="15"/>
  <c r="AR115" i="15"/>
  <c r="AF131" i="15"/>
  <c r="AF109" i="15"/>
  <c r="AG113" i="15"/>
  <c r="AH127" i="15"/>
  <c r="AH118" i="15"/>
  <c r="AH110" i="15"/>
  <c r="AK129" i="15"/>
  <c r="AQ114" i="15"/>
  <c r="AQ125" i="15"/>
  <c r="AR111" i="15"/>
  <c r="AR108" i="15"/>
  <c r="AF124" i="15"/>
  <c r="AF115" i="15"/>
  <c r="AG131" i="15"/>
  <c r="AG109" i="15"/>
  <c r="AH113" i="15"/>
  <c r="J108" i="15"/>
  <c r="AQ129" i="15"/>
  <c r="AR120" i="15"/>
  <c r="AR114" i="15"/>
  <c r="AR125" i="15"/>
  <c r="AF111" i="15"/>
  <c r="AF108" i="15"/>
  <c r="AG115" i="15"/>
  <c r="AH109" i="15"/>
  <c r="AG122" i="15"/>
  <c r="AK119" i="15"/>
  <c r="J132" i="15"/>
  <c r="AQ119" i="15"/>
  <c r="AR129" i="15"/>
  <c r="AF120" i="15"/>
  <c r="AF114" i="15"/>
  <c r="AF125" i="15"/>
  <c r="AG111" i="15"/>
  <c r="AG108" i="15"/>
  <c r="AH124" i="15"/>
  <c r="AH115" i="15"/>
  <c r="AK132" i="15"/>
  <c r="AF129" i="15"/>
  <c r="AG120" i="15"/>
  <c r="AG114" i="15"/>
  <c r="AG125" i="15"/>
  <c r="AH111" i="15"/>
  <c r="AH108" i="15"/>
  <c r="AG129" i="15"/>
  <c r="AH120" i="15"/>
  <c r="AH114" i="15"/>
  <c r="AH125" i="15"/>
  <c r="AK108" i="15"/>
  <c r="J107" i="15"/>
  <c r="AG119" i="15"/>
  <c r="AH129" i="15"/>
  <c r="J117" i="15"/>
  <c r="J126" i="15"/>
  <c r="AK128" i="15"/>
  <c r="AK107" i="15"/>
  <c r="AK117" i="15"/>
  <c r="AF132" i="15"/>
  <c r="AH119" i="15"/>
  <c r="J120" i="15"/>
  <c r="AQ124" i="15"/>
  <c r="J116" i="15"/>
  <c r="AK126" i="15"/>
  <c r="AQ128" i="15"/>
  <c r="AQ107" i="15"/>
  <c r="AQ117" i="15"/>
  <c r="AG132" i="15"/>
  <c r="J115" i="15"/>
  <c r="AQ109" i="15"/>
  <c r="J122" i="15"/>
  <c r="AQ126" i="15"/>
  <c r="AR107" i="15"/>
  <c r="J118" i="15"/>
  <c r="AK123" i="15"/>
  <c r="AK122" i="15"/>
  <c r="AQ116" i="15"/>
  <c r="AR126" i="15"/>
  <c r="AF107" i="15"/>
  <c r="AF117" i="15"/>
  <c r="AR109" i="15"/>
  <c r="AK110" i="15"/>
  <c r="AQ123" i="15"/>
  <c r="AQ122" i="15"/>
  <c r="AR116" i="15"/>
  <c r="AF126" i="15"/>
  <c r="AG107" i="15"/>
  <c r="AG117" i="15"/>
  <c r="AK115" i="15"/>
  <c r="J123" i="15"/>
  <c r="J113" i="15"/>
  <c r="AK118" i="15"/>
  <c r="J131" i="15"/>
  <c r="J109" i="15"/>
  <c r="AK113" i="15"/>
  <c r="AQ127" i="15"/>
  <c r="AQ118" i="15"/>
  <c r="AQ110" i="15"/>
  <c r="AR123" i="15"/>
  <c r="AR122" i="15"/>
  <c r="AF116" i="15"/>
  <c r="AG126" i="15"/>
  <c r="AH128" i="15"/>
  <c r="AH107" i="15"/>
  <c r="AH117" i="15"/>
  <c r="BH1" i="26"/>
  <c r="BG1" i="26"/>
  <c r="BF1" i="26"/>
  <c r="BE1" i="26"/>
  <c r="BD1" i="26"/>
  <c r="BC1" i="26"/>
  <c r="BB1" i="26"/>
  <c r="BA1" i="26"/>
  <c r="AZ1" i="26"/>
  <c r="AY1" i="26"/>
  <c r="AX1" i="26"/>
  <c r="AW1" i="26"/>
  <c r="AV1" i="26"/>
  <c r="AT1" i="26"/>
  <c r="AR1" i="26"/>
  <c r="AQ1" i="26"/>
  <c r="AP1" i="26"/>
  <c r="AO1" i="26"/>
  <c r="AM1" i="26"/>
  <c r="AK1" i="26"/>
  <c r="AJ1" i="26"/>
  <c r="AI1" i="26"/>
  <c r="AG1" i="26"/>
  <c r="AF1" i="26"/>
  <c r="AE1" i="26"/>
  <c r="AD1" i="26"/>
  <c r="AC1" i="26"/>
  <c r="Z1" i="26"/>
  <c r="Y1" i="26"/>
  <c r="W1" i="26"/>
  <c r="V1" i="26"/>
  <c r="U1" i="26"/>
  <c r="T1" i="26"/>
  <c r="S1" i="26"/>
  <c r="J1" i="26"/>
  <c r="I1" i="26"/>
  <c r="H1" i="26"/>
  <c r="G1" i="26"/>
  <c r="F1" i="26"/>
  <c r="E1" i="26"/>
  <c r="D1" i="26"/>
  <c r="C1" i="26"/>
  <c r="B1" i="26"/>
  <c r="A1" i="26"/>
  <c r="G35" i="9" l="1"/>
  <c r="G34" i="9" s="1"/>
  <c r="F34" i="9"/>
  <c r="G33" i="9"/>
  <c r="G32" i="9"/>
  <c r="G31" i="9"/>
  <c r="F30" i="9"/>
  <c r="G29" i="9"/>
  <c r="G28" i="9"/>
  <c r="F28" i="9"/>
  <c r="G27" i="9"/>
  <c r="G26" i="9" s="1"/>
  <c r="F26" i="9"/>
  <c r="G25" i="9"/>
  <c r="G24" i="9" s="1"/>
  <c r="F24" i="9"/>
  <c r="G23" i="9"/>
  <c r="G22" i="9" s="1"/>
  <c r="F22" i="9"/>
  <c r="G21" i="9"/>
  <c r="G20" i="9" s="1"/>
  <c r="F20" i="9"/>
  <c r="G19" i="9"/>
  <c r="G18" i="9" s="1"/>
  <c r="F18" i="9"/>
  <c r="G17" i="9"/>
  <c r="G16" i="9"/>
  <c r="G14" i="9" s="1"/>
  <c r="G15" i="9"/>
  <c r="F14" i="9"/>
  <c r="G13" i="9"/>
  <c r="G12" i="9"/>
  <c r="F11" i="9"/>
  <c r="G10" i="9"/>
  <c r="G8" i="9" s="1"/>
  <c r="G9" i="9"/>
  <c r="F8" i="9"/>
  <c r="G7" i="9"/>
  <c r="G6" i="9"/>
  <c r="F6" i="9"/>
  <c r="G5" i="9"/>
  <c r="G4" i="9" s="1"/>
  <c r="F4" i="9"/>
  <c r="E2" i="9"/>
  <c r="G6" i="8"/>
  <c r="G5" i="8"/>
  <c r="F4" i="8"/>
  <c r="G10" i="7"/>
  <c r="F10" i="7"/>
  <c r="G8" i="7"/>
  <c r="F8" i="7"/>
  <c r="G6" i="7"/>
  <c r="F6" i="7"/>
  <c r="G4" i="7"/>
  <c r="F4" i="7"/>
  <c r="E2" i="7"/>
  <c r="G8" i="6"/>
  <c r="G7" i="6"/>
  <c r="G6" i="6"/>
  <c r="G5" i="6"/>
  <c r="F4" i="6"/>
  <c r="G11" i="5"/>
  <c r="G10" i="5" s="1"/>
  <c r="F10" i="5"/>
  <c r="G9" i="5"/>
  <c r="G8" i="5"/>
  <c r="G7" i="5"/>
  <c r="G6" i="5" s="1"/>
  <c r="F6" i="5"/>
  <c r="G5" i="5"/>
  <c r="E2" i="5" s="1"/>
  <c r="G4" i="5"/>
  <c r="F4" i="5"/>
  <c r="G16" i="3"/>
  <c r="G15" i="3" s="1"/>
  <c r="F15" i="3"/>
  <c r="G14" i="3"/>
  <c r="F13" i="3"/>
  <c r="G12" i="3"/>
  <c r="F11" i="3"/>
  <c r="G10" i="3"/>
  <c r="G9" i="3"/>
  <c r="G8" i="3"/>
  <c r="G7" i="3"/>
  <c r="F6" i="3"/>
  <c r="G5" i="3"/>
  <c r="G4" i="3"/>
  <c r="F4" i="3"/>
  <c r="E2" i="3"/>
  <c r="G10" i="4"/>
  <c r="G9" i="4"/>
  <c r="G4" i="4" s="1"/>
  <c r="G8" i="4"/>
  <c r="G7" i="4"/>
  <c r="G6" i="4"/>
  <c r="G5" i="4"/>
  <c r="F4" i="4"/>
  <c r="E2" i="4"/>
  <c r="G8" i="2"/>
  <c r="G7" i="2"/>
  <c r="G6" i="2" s="1"/>
  <c r="F6" i="2"/>
  <c r="G5" i="2"/>
  <c r="G4" i="2" s="1"/>
  <c r="F4" i="2"/>
  <c r="E2" i="2"/>
  <c r="G28" i="1"/>
  <c r="G27" i="1"/>
  <c r="G26" i="1"/>
  <c r="G25" i="1"/>
  <c r="F24" i="1"/>
  <c r="G23" i="1"/>
  <c r="G22" i="1"/>
  <c r="G20" i="1" s="1"/>
  <c r="G21" i="1"/>
  <c r="F20" i="1"/>
  <c r="G19" i="1"/>
  <c r="G18" i="1"/>
  <c r="G17" i="1"/>
  <c r="F16" i="1"/>
  <c r="G15" i="1"/>
  <c r="G10" i="1" s="1"/>
  <c r="G14" i="1"/>
  <c r="G13" i="1"/>
  <c r="G12" i="1"/>
  <c r="G11" i="1"/>
  <c r="F10" i="1"/>
  <c r="G9" i="1"/>
  <c r="G8" i="1"/>
  <c r="G7" i="1"/>
  <c r="G6" i="1"/>
  <c r="G4" i="1" s="1"/>
  <c r="G5" i="1"/>
  <c r="F4" i="1"/>
  <c r="E2" i="1"/>
  <c r="D99" i="21"/>
  <c r="BG1" i="22"/>
  <c r="BF1" i="22"/>
  <c r="BE1" i="22"/>
  <c r="BD1" i="22"/>
  <c r="BC1" i="22"/>
  <c r="BB1" i="22"/>
  <c r="BA1" i="22"/>
  <c r="AZ1" i="22"/>
  <c r="AY1" i="22"/>
  <c r="AX1" i="22"/>
  <c r="AW1" i="22"/>
  <c r="AV1" i="22"/>
  <c r="AU1" i="22"/>
  <c r="AS1" i="22"/>
  <c r="AQ1" i="22"/>
  <c r="AP1" i="22"/>
  <c r="AO1" i="22"/>
  <c r="AN1" i="22"/>
  <c r="AL1" i="22"/>
  <c r="AJ1" i="22"/>
  <c r="AI1" i="22"/>
  <c r="AH1" i="22"/>
  <c r="AF1" i="22"/>
  <c r="AE1" i="22"/>
  <c r="AD1" i="22"/>
  <c r="AC1" i="22"/>
  <c r="AB1" i="22"/>
  <c r="Y1" i="22"/>
  <c r="X1" i="22"/>
  <c r="V1" i="22"/>
  <c r="U1" i="22"/>
  <c r="T1" i="22"/>
  <c r="S1" i="22"/>
  <c r="R1" i="22"/>
  <c r="BP1" i="22"/>
  <c r="I1" i="22"/>
  <c r="H1" i="22"/>
  <c r="G1" i="22"/>
  <c r="F1" i="22"/>
  <c r="E1" i="22"/>
  <c r="D1" i="22"/>
  <c r="C1" i="22"/>
  <c r="B1" i="22"/>
  <c r="A1" i="22"/>
  <c r="AR1" i="25"/>
  <c r="AQ1" i="25"/>
  <c r="AP1" i="25"/>
  <c r="AO1" i="25"/>
  <c r="AN1" i="25"/>
  <c r="AM1" i="25"/>
  <c r="AL1" i="25"/>
  <c r="AK1" i="25"/>
  <c r="AJ1" i="25"/>
  <c r="AI1" i="25"/>
  <c r="AH1" i="25"/>
  <c r="AG1" i="25"/>
  <c r="AF1" i="25"/>
  <c r="AE1" i="25"/>
  <c r="AD1" i="25"/>
  <c r="AC1" i="25"/>
  <c r="AB1" i="25"/>
  <c r="AA1" i="25"/>
  <c r="Z1" i="25"/>
  <c r="Y1" i="25"/>
  <c r="X1" i="25"/>
  <c r="W1" i="25"/>
  <c r="V1" i="25"/>
  <c r="U1" i="25"/>
  <c r="T1" i="25"/>
  <c r="S1" i="25"/>
  <c r="R1" i="25"/>
  <c r="Q1" i="25"/>
  <c r="P1" i="25"/>
  <c r="O1" i="25"/>
  <c r="N1" i="25"/>
  <c r="M1" i="25"/>
  <c r="L1" i="25"/>
  <c r="K1" i="25"/>
  <c r="J1" i="25"/>
  <c r="I1" i="25"/>
  <c r="H1" i="25"/>
  <c r="G1" i="25"/>
  <c r="F1" i="25"/>
  <c r="E1" i="25"/>
  <c r="D1" i="25"/>
  <c r="C1" i="25"/>
  <c r="B1" i="25"/>
  <c r="A1" i="25"/>
  <c r="AR1" i="16"/>
  <c r="AQ1" i="16"/>
  <c r="AP1" i="16"/>
  <c r="AO1" i="16"/>
  <c r="AN1" i="16"/>
  <c r="AM1" i="16"/>
  <c r="AL1" i="16"/>
  <c r="AK1" i="16"/>
  <c r="AJ1" i="16"/>
  <c r="AI1" i="16"/>
  <c r="AH1" i="16"/>
  <c r="AG1" i="16"/>
  <c r="AF1" i="16"/>
  <c r="AE1" i="16"/>
  <c r="AD1" i="16"/>
  <c r="AC1" i="16"/>
  <c r="AB1" i="16"/>
  <c r="AA1" i="16"/>
  <c r="Z1" i="16"/>
  <c r="Y1" i="16"/>
  <c r="X1" i="16"/>
  <c r="W1" i="16"/>
  <c r="V1" i="16"/>
  <c r="U1" i="16"/>
  <c r="T1" i="16"/>
  <c r="S1" i="16"/>
  <c r="R1" i="16"/>
  <c r="Q1" i="16"/>
  <c r="P1" i="16"/>
  <c r="O1" i="16"/>
  <c r="N1" i="16"/>
  <c r="M1" i="16"/>
  <c r="L1" i="16"/>
  <c r="K1" i="16"/>
  <c r="J1" i="16"/>
  <c r="I1" i="16"/>
  <c r="H1" i="16"/>
  <c r="G1" i="16"/>
  <c r="F1" i="16"/>
  <c r="E1" i="16"/>
  <c r="D1" i="16"/>
  <c r="C1" i="16"/>
  <c r="B1" i="16"/>
  <c r="A1" i="16"/>
  <c r="AR1" i="24"/>
  <c r="AQ1" i="24"/>
  <c r="AP1" i="24"/>
  <c r="AO1" i="24"/>
  <c r="AN1" i="24"/>
  <c r="AM1" i="24"/>
  <c r="AL1" i="24"/>
  <c r="AK1" i="24"/>
  <c r="AJ1" i="24"/>
  <c r="AI1" i="24"/>
  <c r="AH1" i="24"/>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B1" i="24"/>
  <c r="A1" i="24"/>
  <c r="AY98" i="15"/>
  <c r="AO98" i="15"/>
  <c r="AD98" i="15"/>
  <c r="AB98" i="15"/>
  <c r="Z98" i="15"/>
  <c r="Y98" i="15"/>
  <c r="Q98" i="15"/>
  <c r="P98" i="15"/>
  <c r="O98" i="15"/>
  <c r="N98" i="15"/>
  <c r="M98" i="15"/>
  <c r="K98" i="15"/>
  <c r="I98" i="15"/>
  <c r="F98" i="15"/>
  <c r="E98" i="15"/>
  <c r="D98" i="15"/>
  <c r="C98" i="15"/>
  <c r="AY97" i="15"/>
  <c r="AO97" i="15"/>
  <c r="AD97" i="15"/>
  <c r="AC97" i="15" s="1"/>
  <c r="AB97" i="15"/>
  <c r="Z97" i="15"/>
  <c r="Y97" i="15"/>
  <c r="Q97" i="15"/>
  <c r="P97" i="15"/>
  <c r="O97" i="15"/>
  <c r="N97" i="15"/>
  <c r="M97" i="15"/>
  <c r="K97" i="15"/>
  <c r="I97" i="15"/>
  <c r="F97" i="15"/>
  <c r="E97" i="15"/>
  <c r="D97" i="15"/>
  <c r="C97" i="15"/>
  <c r="AY96" i="15"/>
  <c r="AO96" i="15"/>
  <c r="AD96" i="15"/>
  <c r="AC96" i="15" s="1"/>
  <c r="AB96" i="15"/>
  <c r="Z96" i="15"/>
  <c r="Y96" i="15"/>
  <c r="Q96" i="15"/>
  <c r="P96" i="15"/>
  <c r="O96" i="15"/>
  <c r="N96" i="15"/>
  <c r="M96" i="15"/>
  <c r="K96" i="15"/>
  <c r="I96" i="15"/>
  <c r="F96" i="15"/>
  <c r="E96" i="15"/>
  <c r="D96" i="15"/>
  <c r="C96" i="15"/>
  <c r="AY95" i="15"/>
  <c r="AO95" i="15"/>
  <c r="AN121" i="15"/>
  <c r="AM121" i="15"/>
  <c r="AF121" i="15"/>
  <c r="AD95" i="15"/>
  <c r="AB95" i="15"/>
  <c r="Z95" i="15"/>
  <c r="Y95" i="15"/>
  <c r="Q95" i="15"/>
  <c r="P95" i="15"/>
  <c r="O95" i="15"/>
  <c r="N95" i="15"/>
  <c r="M95" i="15"/>
  <c r="K95" i="15"/>
  <c r="I95" i="15"/>
  <c r="F95" i="15"/>
  <c r="E95" i="15"/>
  <c r="D95" i="15"/>
  <c r="C95" i="15"/>
  <c r="AY94" i="15"/>
  <c r="AO94" i="15"/>
  <c r="AD94" i="15"/>
  <c r="AC94" i="15" s="1"/>
  <c r="AB94" i="15"/>
  <c r="Z94" i="15"/>
  <c r="Y94" i="15"/>
  <c r="Q94" i="15"/>
  <c r="P94" i="15"/>
  <c r="O94" i="15"/>
  <c r="N94" i="15"/>
  <c r="M94" i="15"/>
  <c r="K94" i="15"/>
  <c r="I94" i="15"/>
  <c r="F94" i="15"/>
  <c r="E94" i="15"/>
  <c r="D94" i="15"/>
  <c r="C94" i="15"/>
  <c r="AY93" i="15"/>
  <c r="AO93" i="15"/>
  <c r="AD93" i="15"/>
  <c r="AC93" i="15" s="1"/>
  <c r="AB93" i="15"/>
  <c r="Z93" i="15"/>
  <c r="Y93" i="15"/>
  <c r="Q93" i="15"/>
  <c r="P93" i="15"/>
  <c r="O93" i="15"/>
  <c r="N93" i="15"/>
  <c r="M93" i="15"/>
  <c r="K93" i="15"/>
  <c r="I93" i="15"/>
  <c r="F93" i="15"/>
  <c r="E93" i="15"/>
  <c r="D93" i="15"/>
  <c r="C93" i="15"/>
  <c r="AY92" i="15"/>
  <c r="AO92" i="15"/>
  <c r="AD92" i="15"/>
  <c r="AC92" i="15" s="1"/>
  <c r="AB92" i="15"/>
  <c r="Z92" i="15"/>
  <c r="Y92" i="15"/>
  <c r="Q92" i="15"/>
  <c r="P92" i="15"/>
  <c r="O92" i="15"/>
  <c r="N92" i="15"/>
  <c r="M92" i="15"/>
  <c r="K92" i="15"/>
  <c r="I92" i="15"/>
  <c r="F92" i="15"/>
  <c r="E92" i="15"/>
  <c r="D92" i="15"/>
  <c r="C92" i="15"/>
  <c r="AY91" i="15"/>
  <c r="AO91" i="15"/>
  <c r="AD91" i="15"/>
  <c r="AC91" i="15" s="1"/>
  <c r="AB91" i="15"/>
  <c r="Z91" i="15"/>
  <c r="Y91" i="15"/>
  <c r="Q91" i="15"/>
  <c r="P91" i="15"/>
  <c r="O91" i="15"/>
  <c r="N91" i="15"/>
  <c r="M91" i="15"/>
  <c r="K91" i="15"/>
  <c r="I91" i="15"/>
  <c r="F91" i="15"/>
  <c r="E91" i="15"/>
  <c r="D91" i="15"/>
  <c r="C91" i="15"/>
  <c r="AY90" i="15"/>
  <c r="AO90" i="15"/>
  <c r="AD90" i="15"/>
  <c r="AC90" i="15"/>
  <c r="AB90" i="15"/>
  <c r="Z90" i="15"/>
  <c r="Y90" i="15"/>
  <c r="Q90" i="15"/>
  <c r="P90" i="15"/>
  <c r="O90" i="15"/>
  <c r="N90" i="15"/>
  <c r="M90" i="15"/>
  <c r="K90" i="15"/>
  <c r="I90" i="15"/>
  <c r="F90" i="15"/>
  <c r="E90" i="15"/>
  <c r="D90" i="15"/>
  <c r="C90" i="15"/>
  <c r="AY89" i="15"/>
  <c r="AO89" i="15"/>
  <c r="AD89" i="15"/>
  <c r="AC89" i="15" s="1"/>
  <c r="AB89" i="15"/>
  <c r="Z89" i="15"/>
  <c r="Y89" i="15"/>
  <c r="Q89" i="15"/>
  <c r="P89" i="15"/>
  <c r="O89" i="15"/>
  <c r="N89" i="15"/>
  <c r="M89" i="15"/>
  <c r="K89" i="15"/>
  <c r="I89" i="15"/>
  <c r="F89" i="15"/>
  <c r="E89" i="15"/>
  <c r="D89" i="15"/>
  <c r="C89" i="15"/>
  <c r="AY88" i="15"/>
  <c r="AO88" i="15"/>
  <c r="AD88" i="15"/>
  <c r="AB88" i="15"/>
  <c r="Z88" i="15"/>
  <c r="Y88" i="15"/>
  <c r="Q88" i="15"/>
  <c r="P88" i="15"/>
  <c r="O88" i="15"/>
  <c r="N88" i="15"/>
  <c r="M88" i="15"/>
  <c r="K88" i="15"/>
  <c r="I88" i="15"/>
  <c r="F88" i="15"/>
  <c r="E88" i="15"/>
  <c r="D88" i="15"/>
  <c r="C88" i="15"/>
  <c r="AY87" i="15"/>
  <c r="AO87" i="15"/>
  <c r="AD87" i="15"/>
  <c r="AC87" i="15" s="1"/>
  <c r="AB87" i="15"/>
  <c r="Z87" i="15"/>
  <c r="Y87" i="15"/>
  <c r="Q87" i="15"/>
  <c r="P87" i="15"/>
  <c r="O87" i="15"/>
  <c r="N87" i="15"/>
  <c r="M87" i="15"/>
  <c r="K87" i="15"/>
  <c r="I87" i="15"/>
  <c r="F87" i="15"/>
  <c r="E87" i="15"/>
  <c r="D87" i="15"/>
  <c r="C87" i="15"/>
  <c r="AY86" i="15"/>
  <c r="AO86" i="15"/>
  <c r="AD86" i="15"/>
  <c r="AC86" i="15" s="1"/>
  <c r="AB86" i="15"/>
  <c r="Z86" i="15"/>
  <c r="Y86" i="15"/>
  <c r="T86" i="15"/>
  <c r="Q86" i="15"/>
  <c r="P86" i="15"/>
  <c r="O86" i="15"/>
  <c r="N86" i="15"/>
  <c r="M86" i="15"/>
  <c r="K86" i="15"/>
  <c r="I86" i="15"/>
  <c r="F86" i="15"/>
  <c r="E86" i="15"/>
  <c r="D86" i="15"/>
  <c r="C86" i="15"/>
  <c r="AY85" i="15"/>
  <c r="AO85" i="15"/>
  <c r="AD85" i="15"/>
  <c r="AC85" i="15" s="1"/>
  <c r="AB85" i="15"/>
  <c r="Z85" i="15"/>
  <c r="Y85" i="15"/>
  <c r="Q85" i="15"/>
  <c r="P85" i="15"/>
  <c r="O85" i="15"/>
  <c r="N85" i="15"/>
  <c r="M85" i="15"/>
  <c r="K85" i="15"/>
  <c r="I85" i="15"/>
  <c r="F85" i="15"/>
  <c r="E85" i="15"/>
  <c r="D85" i="15"/>
  <c r="C85" i="15"/>
  <c r="AY84" i="15"/>
  <c r="AO84" i="15"/>
  <c r="AD84" i="15"/>
  <c r="AC84" i="15" s="1"/>
  <c r="AB84" i="15"/>
  <c r="Z84" i="15"/>
  <c r="Y84" i="15"/>
  <c r="Q84" i="15"/>
  <c r="P84" i="15"/>
  <c r="O84" i="15"/>
  <c r="N84" i="15"/>
  <c r="M84" i="15"/>
  <c r="K84" i="15"/>
  <c r="I84" i="15"/>
  <c r="F84" i="15"/>
  <c r="E84" i="15"/>
  <c r="D84" i="15"/>
  <c r="C84" i="15"/>
  <c r="AY83" i="15"/>
  <c r="AO83" i="15"/>
  <c r="AD83" i="15"/>
  <c r="AC83" i="15" s="1"/>
  <c r="AB83" i="15"/>
  <c r="Z83" i="15"/>
  <c r="Y83" i="15"/>
  <c r="Q83" i="15"/>
  <c r="P83" i="15"/>
  <c r="O83" i="15"/>
  <c r="N83" i="15"/>
  <c r="M83" i="15"/>
  <c r="K83" i="15"/>
  <c r="I83" i="15"/>
  <c r="F83" i="15"/>
  <c r="E83" i="15"/>
  <c r="D83" i="15"/>
  <c r="C83" i="15"/>
  <c r="AY82" i="15"/>
  <c r="AO82" i="15"/>
  <c r="AD82" i="15"/>
  <c r="AB82" i="15"/>
  <c r="Z82" i="15"/>
  <c r="Y82" i="15"/>
  <c r="Q82" i="15"/>
  <c r="P82" i="15"/>
  <c r="O82" i="15"/>
  <c r="N82" i="15"/>
  <c r="M82" i="15"/>
  <c r="K82" i="15"/>
  <c r="I82" i="15"/>
  <c r="F82" i="15"/>
  <c r="E82" i="15"/>
  <c r="D82" i="15"/>
  <c r="C82" i="15"/>
  <c r="AY81" i="15"/>
  <c r="AO81" i="15"/>
  <c r="AD81" i="15"/>
  <c r="AC81" i="15" s="1"/>
  <c r="AB81" i="15"/>
  <c r="Z81" i="15"/>
  <c r="Y81" i="15"/>
  <c r="Q81" i="15"/>
  <c r="P81" i="15"/>
  <c r="O81" i="15"/>
  <c r="N81" i="15"/>
  <c r="M81" i="15"/>
  <c r="K81" i="15"/>
  <c r="I81" i="15"/>
  <c r="F81" i="15"/>
  <c r="E81" i="15"/>
  <c r="D81" i="15"/>
  <c r="C81" i="15"/>
  <c r="AY80" i="15"/>
  <c r="AO80" i="15"/>
  <c r="AD80" i="15"/>
  <c r="AC80" i="15" s="1"/>
  <c r="AB80" i="15"/>
  <c r="Z80" i="15"/>
  <c r="Y80" i="15"/>
  <c r="Q80" i="15"/>
  <c r="P80" i="15"/>
  <c r="O80" i="15"/>
  <c r="N80" i="15"/>
  <c r="M80" i="15"/>
  <c r="K80" i="15"/>
  <c r="I80" i="15"/>
  <c r="F80" i="15"/>
  <c r="E80" i="15"/>
  <c r="D80" i="15"/>
  <c r="C80" i="15"/>
  <c r="AY79" i="15"/>
  <c r="AO79" i="15"/>
  <c r="AD79" i="15"/>
  <c r="AC79" i="15" s="1"/>
  <c r="AB79" i="15"/>
  <c r="Z79" i="15"/>
  <c r="Y79" i="15"/>
  <c r="Q79" i="15"/>
  <c r="P79" i="15"/>
  <c r="O79" i="15"/>
  <c r="N79" i="15"/>
  <c r="M79" i="15"/>
  <c r="K79" i="15"/>
  <c r="I79" i="15"/>
  <c r="F79" i="15"/>
  <c r="E79" i="15"/>
  <c r="D79" i="15"/>
  <c r="C79" i="15"/>
  <c r="AY78" i="15"/>
  <c r="AO78" i="15"/>
  <c r="AD78" i="15"/>
  <c r="AC78" i="15" s="1"/>
  <c r="AB78" i="15"/>
  <c r="Z78" i="15"/>
  <c r="Y78" i="15"/>
  <c r="Q78" i="15"/>
  <c r="P78" i="15"/>
  <c r="O78" i="15"/>
  <c r="N78" i="15"/>
  <c r="M78" i="15"/>
  <c r="K78" i="15"/>
  <c r="I78" i="15"/>
  <c r="F78" i="15"/>
  <c r="E78" i="15"/>
  <c r="D78" i="15"/>
  <c r="C78" i="15"/>
  <c r="AY77" i="15"/>
  <c r="AO77" i="15"/>
  <c r="AD77" i="15"/>
  <c r="AC77" i="15" s="1"/>
  <c r="AB77" i="15"/>
  <c r="Z77" i="15"/>
  <c r="Y77" i="15"/>
  <c r="U77" i="15"/>
  <c r="T77" i="15"/>
  <c r="S77" i="15"/>
  <c r="Q77" i="15"/>
  <c r="P77" i="15"/>
  <c r="O77" i="15"/>
  <c r="N77" i="15"/>
  <c r="M77" i="15"/>
  <c r="K77" i="15"/>
  <c r="I77" i="15"/>
  <c r="F77" i="15"/>
  <c r="E77" i="15"/>
  <c r="D77" i="15"/>
  <c r="C77" i="15"/>
  <c r="AY76" i="15"/>
  <c r="AO76" i="15"/>
  <c r="AD76" i="15"/>
  <c r="AC76" i="15" s="1"/>
  <c r="AB76" i="15"/>
  <c r="Z76" i="15"/>
  <c r="Y76" i="15"/>
  <c r="Q76" i="15"/>
  <c r="P76" i="15"/>
  <c r="O76" i="15"/>
  <c r="N76" i="15"/>
  <c r="M76" i="15"/>
  <c r="K76" i="15"/>
  <c r="I76" i="15"/>
  <c r="F76" i="15"/>
  <c r="E76" i="15"/>
  <c r="D76" i="15"/>
  <c r="C76" i="15"/>
  <c r="AY75" i="15"/>
  <c r="AO75" i="15"/>
  <c r="AN130" i="15"/>
  <c r="AM130" i="15"/>
  <c r="AL130" i="15"/>
  <c r="AK130" i="15"/>
  <c r="AF130" i="15"/>
  <c r="AD75" i="15"/>
  <c r="AC75" i="15" s="1"/>
  <c r="AB75" i="15"/>
  <c r="Z75" i="15"/>
  <c r="Y75" i="15"/>
  <c r="Q75" i="15"/>
  <c r="P75" i="15"/>
  <c r="O75" i="15"/>
  <c r="N75" i="15"/>
  <c r="M75" i="15"/>
  <c r="M130" i="15" s="1"/>
  <c r="K75" i="15"/>
  <c r="I75" i="15"/>
  <c r="F75" i="15"/>
  <c r="E75" i="15"/>
  <c r="D75" i="15"/>
  <c r="C75" i="15"/>
  <c r="AY74" i="15"/>
  <c r="AO74" i="15"/>
  <c r="AD74" i="15"/>
  <c r="AC74" i="15" s="1"/>
  <c r="AB74" i="15"/>
  <c r="Z74" i="15"/>
  <c r="Y74" i="15"/>
  <c r="Q74" i="15"/>
  <c r="P74" i="15"/>
  <c r="O74" i="15"/>
  <c r="N74" i="15"/>
  <c r="M74" i="15"/>
  <c r="K74" i="15"/>
  <c r="I74" i="15"/>
  <c r="F74" i="15"/>
  <c r="E74" i="15"/>
  <c r="D74" i="15"/>
  <c r="C74" i="15"/>
  <c r="AY73" i="15"/>
  <c r="AO73" i="15"/>
  <c r="AD73" i="15"/>
  <c r="AC73" i="15" s="1"/>
  <c r="AB73" i="15"/>
  <c r="Z73" i="15"/>
  <c r="Y73" i="15"/>
  <c r="Q73" i="15"/>
  <c r="P73" i="15"/>
  <c r="O73" i="15"/>
  <c r="N73" i="15"/>
  <c r="M73" i="15"/>
  <c r="K73" i="15"/>
  <c r="I73" i="15"/>
  <c r="F73" i="15"/>
  <c r="E73" i="15"/>
  <c r="D73" i="15"/>
  <c r="C73" i="15"/>
  <c r="AY72" i="15"/>
  <c r="AO72" i="15"/>
  <c r="AD72" i="15"/>
  <c r="AC72" i="15"/>
  <c r="AB72" i="15"/>
  <c r="Z72" i="15"/>
  <c r="Y72" i="15"/>
  <c r="Q72" i="15"/>
  <c r="P72" i="15"/>
  <c r="O72" i="15"/>
  <c r="N72" i="15"/>
  <c r="M72" i="15"/>
  <c r="K72" i="15"/>
  <c r="I72" i="15"/>
  <c r="F72" i="15"/>
  <c r="E72" i="15"/>
  <c r="D72" i="15"/>
  <c r="C72" i="15"/>
  <c r="AY71" i="15"/>
  <c r="AO71" i="15"/>
  <c r="AD71" i="15"/>
  <c r="AB71" i="15"/>
  <c r="Z71" i="15"/>
  <c r="Y71" i="15"/>
  <c r="Q71" i="15"/>
  <c r="P71" i="15"/>
  <c r="O71" i="15"/>
  <c r="N71" i="15"/>
  <c r="M71" i="15"/>
  <c r="K71" i="15"/>
  <c r="I71" i="15"/>
  <c r="F71" i="15"/>
  <c r="E71" i="15"/>
  <c r="D71" i="15"/>
  <c r="C71" i="15"/>
  <c r="AY70" i="15"/>
  <c r="AO70" i="15"/>
  <c r="AD70" i="15"/>
  <c r="AC70" i="15" s="1"/>
  <c r="AB70" i="15"/>
  <c r="Z70" i="15"/>
  <c r="Y70" i="15"/>
  <c r="Q70" i="15"/>
  <c r="P70" i="15"/>
  <c r="O70" i="15"/>
  <c r="N70" i="15"/>
  <c r="M70" i="15"/>
  <c r="K70" i="15"/>
  <c r="I70" i="15"/>
  <c r="F70" i="15"/>
  <c r="E70" i="15"/>
  <c r="D70" i="15"/>
  <c r="C70" i="15"/>
  <c r="AY69" i="15"/>
  <c r="AY124" i="15" s="1"/>
  <c r="AO69" i="15"/>
  <c r="AD69" i="15"/>
  <c r="AB69" i="15"/>
  <c r="AB124" i="15" s="1"/>
  <c r="Z69" i="15"/>
  <c r="Y69" i="15"/>
  <c r="Q69" i="15"/>
  <c r="Q124" i="15" s="1"/>
  <c r="P69" i="15"/>
  <c r="P124" i="15" s="1"/>
  <c r="O69" i="15"/>
  <c r="O124" i="15" s="1"/>
  <c r="N69" i="15"/>
  <c r="M69" i="15"/>
  <c r="M124" i="15" s="1"/>
  <c r="K69" i="15"/>
  <c r="I69" i="15"/>
  <c r="F69" i="15"/>
  <c r="E69" i="15"/>
  <c r="E124" i="15" s="1"/>
  <c r="D69" i="15"/>
  <c r="C69" i="15"/>
  <c r="AY68" i="15"/>
  <c r="AO68" i="15"/>
  <c r="AD68" i="15"/>
  <c r="AC68" i="15" s="1"/>
  <c r="AB68" i="15"/>
  <c r="Z68" i="15"/>
  <c r="Y68" i="15"/>
  <c r="U68" i="15"/>
  <c r="T68" i="15"/>
  <c r="S68" i="15"/>
  <c r="Q68" i="15"/>
  <c r="P68" i="15"/>
  <c r="O68" i="15"/>
  <c r="N68" i="15"/>
  <c r="M68" i="15"/>
  <c r="K68" i="15"/>
  <c r="I68" i="15"/>
  <c r="F68" i="15"/>
  <c r="E68" i="15"/>
  <c r="D68" i="15"/>
  <c r="C68" i="15"/>
  <c r="AY67" i="15"/>
  <c r="AO67" i="15"/>
  <c r="AD67" i="15"/>
  <c r="AC67" i="15" s="1"/>
  <c r="AB67" i="15"/>
  <c r="Z67" i="15"/>
  <c r="Y67" i="15"/>
  <c r="Q67" i="15"/>
  <c r="P67" i="15"/>
  <c r="O67" i="15"/>
  <c r="N67" i="15"/>
  <c r="M67" i="15"/>
  <c r="K67" i="15"/>
  <c r="I67" i="15"/>
  <c r="F67" i="15"/>
  <c r="E67" i="15"/>
  <c r="D67" i="15"/>
  <c r="C67" i="15"/>
  <c r="AY66" i="15"/>
  <c r="AO66" i="15"/>
  <c r="AD66" i="15"/>
  <c r="AC66" i="15" s="1"/>
  <c r="AB66" i="15"/>
  <c r="Z66" i="15"/>
  <c r="Y66" i="15"/>
  <c r="Q66" i="15"/>
  <c r="P66" i="15"/>
  <c r="O66" i="15"/>
  <c r="N66" i="15"/>
  <c r="M66" i="15"/>
  <c r="K66" i="15"/>
  <c r="I66" i="15"/>
  <c r="F66" i="15"/>
  <c r="E66" i="15"/>
  <c r="D66" i="15"/>
  <c r="C66" i="15"/>
  <c r="AY65" i="15"/>
  <c r="AO65" i="15"/>
  <c r="AD65" i="15"/>
  <c r="AC65" i="15" s="1"/>
  <c r="AB65" i="15"/>
  <c r="Z65" i="15"/>
  <c r="Y65" i="15"/>
  <c r="U65" i="15"/>
  <c r="Q65" i="15"/>
  <c r="P65" i="15"/>
  <c r="O65" i="15"/>
  <c r="N65" i="15"/>
  <c r="M65" i="15"/>
  <c r="K65" i="15"/>
  <c r="I65" i="15"/>
  <c r="F65" i="15"/>
  <c r="E65" i="15"/>
  <c r="D65" i="15"/>
  <c r="C65" i="15"/>
  <c r="AY64" i="15"/>
  <c r="AO64" i="15"/>
  <c r="AD64" i="15"/>
  <c r="AC64" i="15" s="1"/>
  <c r="AB64" i="15"/>
  <c r="Z64" i="15"/>
  <c r="Y64" i="15"/>
  <c r="Q64" i="15"/>
  <c r="P64" i="15"/>
  <c r="O64" i="15"/>
  <c r="N64" i="15"/>
  <c r="M64" i="15"/>
  <c r="K64" i="15"/>
  <c r="I64" i="15"/>
  <c r="F64" i="15"/>
  <c r="E64" i="15"/>
  <c r="D64" i="15"/>
  <c r="C64" i="15"/>
  <c r="AY63" i="15"/>
  <c r="AO63" i="15"/>
  <c r="AD63" i="15"/>
  <c r="AC63" i="15" s="1"/>
  <c r="AB63" i="15"/>
  <c r="Z63" i="15"/>
  <c r="Y63" i="15"/>
  <c r="U63" i="15"/>
  <c r="T63" i="15"/>
  <c r="S63" i="15"/>
  <c r="Q63" i="15"/>
  <c r="P63" i="15"/>
  <c r="O63" i="15"/>
  <c r="N63" i="15"/>
  <c r="M63" i="15"/>
  <c r="K63" i="15"/>
  <c r="I63" i="15"/>
  <c r="G63" i="15"/>
  <c r="F63" i="15"/>
  <c r="E63" i="15"/>
  <c r="D63" i="15"/>
  <c r="C63" i="15"/>
  <c r="AY62" i="15"/>
  <c r="AO62" i="15"/>
  <c r="AD62" i="15"/>
  <c r="AC62" i="15"/>
  <c r="AB62" i="15"/>
  <c r="Z62" i="15"/>
  <c r="Y62" i="15"/>
  <c r="Q62" i="15"/>
  <c r="P62" i="15"/>
  <c r="O62" i="15"/>
  <c r="N62" i="15"/>
  <c r="M62" i="15"/>
  <c r="K62" i="15"/>
  <c r="I62" i="15"/>
  <c r="F62" i="15"/>
  <c r="E62" i="15"/>
  <c r="D62" i="15"/>
  <c r="C62" i="15"/>
  <c r="AY61" i="15"/>
  <c r="AO61" i="15"/>
  <c r="AD61" i="15"/>
  <c r="AC61" i="15" s="1"/>
  <c r="AB61" i="15"/>
  <c r="Z61" i="15"/>
  <c r="Y61" i="15"/>
  <c r="Q61" i="15"/>
  <c r="P61" i="15"/>
  <c r="O61" i="15"/>
  <c r="N61" i="15"/>
  <c r="M61" i="15"/>
  <c r="K61" i="15"/>
  <c r="I61" i="15"/>
  <c r="F61" i="15"/>
  <c r="E61" i="15"/>
  <c r="D61" i="15"/>
  <c r="C61" i="15"/>
  <c r="AY60" i="15"/>
  <c r="AO60" i="15"/>
  <c r="AD60" i="15"/>
  <c r="AC60" i="15" s="1"/>
  <c r="AB60" i="15"/>
  <c r="Z60" i="15"/>
  <c r="Y60" i="15"/>
  <c r="Q60" i="15"/>
  <c r="P60" i="15"/>
  <c r="O60" i="15"/>
  <c r="N60" i="15"/>
  <c r="M60" i="15"/>
  <c r="K60" i="15"/>
  <c r="I60" i="15"/>
  <c r="F60" i="15"/>
  <c r="E60" i="15"/>
  <c r="D60" i="15"/>
  <c r="C60" i="15"/>
  <c r="AY59" i="15"/>
  <c r="AO59" i="15"/>
  <c r="AD59" i="15"/>
  <c r="AC59" i="15" s="1"/>
  <c r="AB59" i="15"/>
  <c r="Z59" i="15"/>
  <c r="Y59" i="15"/>
  <c r="U59" i="15"/>
  <c r="Q59" i="15"/>
  <c r="P59" i="15"/>
  <c r="O59" i="15"/>
  <c r="N59" i="15"/>
  <c r="M59" i="15"/>
  <c r="K59" i="15"/>
  <c r="I59" i="15"/>
  <c r="F59" i="15"/>
  <c r="E59" i="15"/>
  <c r="D59" i="15"/>
  <c r="C59" i="15"/>
  <c r="AY58" i="15"/>
  <c r="AO58" i="15"/>
  <c r="AD58" i="15"/>
  <c r="AC58" i="15"/>
  <c r="AB58" i="15"/>
  <c r="Z58" i="15"/>
  <c r="Y58" i="15"/>
  <c r="Q58" i="15"/>
  <c r="P58" i="15"/>
  <c r="O58" i="15"/>
  <c r="N58" i="15"/>
  <c r="M58" i="15"/>
  <c r="K58" i="15"/>
  <c r="I58" i="15"/>
  <c r="F58" i="15"/>
  <c r="E58" i="15"/>
  <c r="D58" i="15"/>
  <c r="C58" i="15"/>
  <c r="AY57" i="15"/>
  <c r="AO57" i="15"/>
  <c r="AD57" i="15"/>
  <c r="AB57" i="15"/>
  <c r="Z57" i="15"/>
  <c r="Y57" i="15"/>
  <c r="Q57" i="15"/>
  <c r="P57" i="15"/>
  <c r="O57" i="15"/>
  <c r="N57" i="15"/>
  <c r="M57" i="15"/>
  <c r="K57" i="15"/>
  <c r="I57" i="15"/>
  <c r="F57" i="15"/>
  <c r="E57" i="15"/>
  <c r="D57" i="15"/>
  <c r="C57" i="15"/>
  <c r="AY56" i="15"/>
  <c r="AY127" i="15" s="1"/>
  <c r="AO56" i="15"/>
  <c r="AD56" i="15"/>
  <c r="AC56" i="15"/>
  <c r="AB56" i="15"/>
  <c r="Z56" i="15"/>
  <c r="Z127" i="15" s="1"/>
  <c r="Y56" i="15"/>
  <c r="Q56" i="15"/>
  <c r="P56" i="15"/>
  <c r="O56" i="15"/>
  <c r="N56" i="15"/>
  <c r="N127" i="15" s="1"/>
  <c r="M56" i="15"/>
  <c r="K56" i="15"/>
  <c r="K127" i="15" s="1"/>
  <c r="I56" i="15"/>
  <c r="F56" i="15"/>
  <c r="F127" i="15" s="1"/>
  <c r="E56" i="15"/>
  <c r="E127" i="15" s="1"/>
  <c r="D56" i="15"/>
  <c r="D127" i="15" s="1"/>
  <c r="C56" i="15"/>
  <c r="AY55" i="15"/>
  <c r="AO55" i="15"/>
  <c r="AD55" i="15"/>
  <c r="AC55" i="15"/>
  <c r="AB55" i="15"/>
  <c r="Z55" i="15"/>
  <c r="Y55" i="15"/>
  <c r="Q55" i="15"/>
  <c r="P55" i="15"/>
  <c r="O55" i="15"/>
  <c r="N55" i="15"/>
  <c r="M55" i="15"/>
  <c r="K55" i="15"/>
  <c r="I55" i="15"/>
  <c r="F55" i="15"/>
  <c r="E55" i="15"/>
  <c r="D55" i="15"/>
  <c r="C55" i="15"/>
  <c r="AY54" i="15"/>
  <c r="AY131" i="15" s="1"/>
  <c r="AO54" i="15"/>
  <c r="AO131" i="15" s="1"/>
  <c r="AD54" i="15"/>
  <c r="AD131" i="15" s="1"/>
  <c r="AB54" i="15"/>
  <c r="AB131" i="15" s="1"/>
  <c r="Z54" i="15"/>
  <c r="Z131" i="15" s="1"/>
  <c r="Y54" i="15"/>
  <c r="Q54" i="15"/>
  <c r="Q131" i="15" s="1"/>
  <c r="P54" i="15"/>
  <c r="P131" i="15" s="1"/>
  <c r="O54" i="15"/>
  <c r="N54" i="15"/>
  <c r="N131" i="15" s="1"/>
  <c r="M54" i="15"/>
  <c r="M131" i="15" s="1"/>
  <c r="K54" i="15"/>
  <c r="K131" i="15" s="1"/>
  <c r="I54" i="15"/>
  <c r="I131" i="15" s="1"/>
  <c r="F54" i="15"/>
  <c r="E54" i="15"/>
  <c r="D54" i="15"/>
  <c r="D131" i="15" s="1"/>
  <c r="C54" i="15"/>
  <c r="AY53" i="15"/>
  <c r="AO53" i="15"/>
  <c r="AD53" i="15"/>
  <c r="AB53" i="15"/>
  <c r="Z53" i="15"/>
  <c r="Y53" i="15"/>
  <c r="Q53" i="15"/>
  <c r="P53" i="15"/>
  <c r="O53" i="15"/>
  <c r="N53" i="15"/>
  <c r="M53" i="15"/>
  <c r="K53" i="15"/>
  <c r="I53" i="15"/>
  <c r="F53" i="15"/>
  <c r="E53" i="15"/>
  <c r="D53" i="15"/>
  <c r="C53" i="15"/>
  <c r="AY52" i="15"/>
  <c r="AO52" i="15"/>
  <c r="AD52" i="15"/>
  <c r="AC52" i="15" s="1"/>
  <c r="AB52" i="15"/>
  <c r="Z52" i="15"/>
  <c r="Y52" i="15"/>
  <c r="Q52" i="15"/>
  <c r="P52" i="15"/>
  <c r="O52" i="15"/>
  <c r="N52" i="15"/>
  <c r="M52" i="15"/>
  <c r="K52" i="15"/>
  <c r="I52" i="15"/>
  <c r="F52" i="15"/>
  <c r="E52" i="15"/>
  <c r="D52" i="15"/>
  <c r="C52" i="15"/>
  <c r="AY51" i="15"/>
  <c r="AO51" i="15"/>
  <c r="AD51" i="15"/>
  <c r="AC51" i="15" s="1"/>
  <c r="AB51" i="15"/>
  <c r="Z51" i="15"/>
  <c r="Y51" i="15"/>
  <c r="Q51" i="15"/>
  <c r="P51" i="15"/>
  <c r="O51" i="15"/>
  <c r="N51" i="15"/>
  <c r="M51" i="15"/>
  <c r="K51" i="15"/>
  <c r="I51" i="15"/>
  <c r="F51" i="15"/>
  <c r="E51" i="15"/>
  <c r="D51" i="15"/>
  <c r="C51" i="15"/>
  <c r="AY50" i="15"/>
  <c r="AO50" i="15"/>
  <c r="AD50" i="15"/>
  <c r="AC50" i="15" s="1"/>
  <c r="AB50" i="15"/>
  <c r="Z50" i="15"/>
  <c r="Y50" i="15"/>
  <c r="Q50" i="15"/>
  <c r="P50" i="15"/>
  <c r="O50" i="15"/>
  <c r="N50" i="15"/>
  <c r="M50" i="15"/>
  <c r="K50" i="15"/>
  <c r="I50" i="15"/>
  <c r="G50" i="15"/>
  <c r="F50" i="15"/>
  <c r="E50" i="15"/>
  <c r="D50" i="15"/>
  <c r="C50" i="15"/>
  <c r="AY49" i="15"/>
  <c r="AO49" i="15"/>
  <c r="AD49" i="15"/>
  <c r="AB49" i="15"/>
  <c r="Z49" i="15"/>
  <c r="Y49" i="15"/>
  <c r="Q49" i="15"/>
  <c r="P49" i="15"/>
  <c r="O49" i="15"/>
  <c r="N49" i="15"/>
  <c r="M49" i="15"/>
  <c r="K49" i="15"/>
  <c r="I49" i="15"/>
  <c r="F49" i="15"/>
  <c r="E49" i="15"/>
  <c r="D49" i="15"/>
  <c r="C49" i="15"/>
  <c r="AY48" i="15"/>
  <c r="AY112" i="15" s="1"/>
  <c r="AO48" i="15"/>
  <c r="AO112" i="15" s="1"/>
  <c r="AD48" i="15"/>
  <c r="AD112" i="15" s="1"/>
  <c r="AB48" i="15"/>
  <c r="AB112" i="15" s="1"/>
  <c r="Z48" i="15"/>
  <c r="Z112" i="15" s="1"/>
  <c r="Y48" i="15"/>
  <c r="Y112" i="15" s="1"/>
  <c r="Q48" i="15"/>
  <c r="Q112" i="15" s="1"/>
  <c r="P48" i="15"/>
  <c r="P112" i="15" s="1"/>
  <c r="O48" i="15"/>
  <c r="O112" i="15" s="1"/>
  <c r="N48" i="15"/>
  <c r="N112" i="15" s="1"/>
  <c r="M48" i="15"/>
  <c r="M112" i="15" s="1"/>
  <c r="K48" i="15"/>
  <c r="K112" i="15" s="1"/>
  <c r="I48" i="15"/>
  <c r="I112" i="15" s="1"/>
  <c r="F48" i="15"/>
  <c r="F112" i="15" s="1"/>
  <c r="E48" i="15"/>
  <c r="E112" i="15" s="1"/>
  <c r="D48" i="15"/>
  <c r="D112" i="15" s="1"/>
  <c r="C48" i="15"/>
  <c r="C112" i="15" s="1"/>
  <c r="AY47" i="15"/>
  <c r="AO47" i="15"/>
  <c r="AD47" i="15"/>
  <c r="AC47" i="15" s="1"/>
  <c r="AB47" i="15"/>
  <c r="Z47" i="15"/>
  <c r="Y47" i="15"/>
  <c r="Q47" i="15"/>
  <c r="P47" i="15"/>
  <c r="O47" i="15"/>
  <c r="N47" i="15"/>
  <c r="M47" i="15"/>
  <c r="K47" i="15"/>
  <c r="I47" i="15"/>
  <c r="F47" i="15"/>
  <c r="E47" i="15"/>
  <c r="D47" i="15"/>
  <c r="C47" i="15"/>
  <c r="AY46" i="15"/>
  <c r="AO46" i="15"/>
  <c r="AD46" i="15"/>
  <c r="AB46" i="15"/>
  <c r="Z46" i="15"/>
  <c r="Y46" i="15"/>
  <c r="Q46" i="15"/>
  <c r="P46" i="15"/>
  <c r="O46" i="15"/>
  <c r="N46" i="15"/>
  <c r="M46" i="15"/>
  <c r="K46" i="15"/>
  <c r="I46" i="15"/>
  <c r="F46" i="15"/>
  <c r="E46" i="15"/>
  <c r="D46" i="15"/>
  <c r="C46" i="15"/>
  <c r="AY45" i="15"/>
  <c r="AO45" i="15"/>
  <c r="AD45" i="15"/>
  <c r="AB45" i="15"/>
  <c r="Z45" i="15"/>
  <c r="Y45" i="15"/>
  <c r="U45" i="15"/>
  <c r="T45" i="15"/>
  <c r="S45" i="15"/>
  <c r="Q45" i="15"/>
  <c r="P45" i="15"/>
  <c r="O45" i="15"/>
  <c r="N45" i="15"/>
  <c r="M45" i="15"/>
  <c r="K45" i="15"/>
  <c r="I45" i="15"/>
  <c r="F45" i="15"/>
  <c r="E45" i="15"/>
  <c r="D45" i="15"/>
  <c r="C45" i="15"/>
  <c r="AY44" i="15"/>
  <c r="AY128" i="15" s="1"/>
  <c r="AO44" i="15"/>
  <c r="AO128" i="15" s="1"/>
  <c r="AD44" i="15"/>
  <c r="AC44" i="15" s="1"/>
  <c r="AB44" i="15"/>
  <c r="AB128" i="15" s="1"/>
  <c r="Z44" i="15"/>
  <c r="Z128" i="15" s="1"/>
  <c r="Y44" i="15"/>
  <c r="Y128" i="15" s="1"/>
  <c r="Q44" i="15"/>
  <c r="Q128" i="15" s="1"/>
  <c r="P44" i="15"/>
  <c r="P128" i="15" s="1"/>
  <c r="O44" i="15"/>
  <c r="O128" i="15" s="1"/>
  <c r="N44" i="15"/>
  <c r="N128" i="15" s="1"/>
  <c r="M44" i="15"/>
  <c r="M128" i="15" s="1"/>
  <c r="K44" i="15"/>
  <c r="K128" i="15" s="1"/>
  <c r="I44" i="15"/>
  <c r="F44" i="15"/>
  <c r="F128" i="15" s="1"/>
  <c r="E44" i="15"/>
  <c r="D44" i="15"/>
  <c r="C44" i="15"/>
  <c r="AY43" i="15"/>
  <c r="AO43" i="15"/>
  <c r="AD43" i="15"/>
  <c r="AB43" i="15"/>
  <c r="Z43" i="15"/>
  <c r="Y43" i="15"/>
  <c r="Q43" i="15"/>
  <c r="P43" i="15"/>
  <c r="O43" i="15"/>
  <c r="N43" i="15"/>
  <c r="M43" i="15"/>
  <c r="K43" i="15"/>
  <c r="I43" i="15"/>
  <c r="F43" i="15"/>
  <c r="E43" i="15"/>
  <c r="D43" i="15"/>
  <c r="C43" i="15"/>
  <c r="AY42" i="15"/>
  <c r="AO42" i="15"/>
  <c r="AD42" i="15"/>
  <c r="AC42" i="15" s="1"/>
  <c r="AB42" i="15"/>
  <c r="Z42" i="15"/>
  <c r="Y42" i="15"/>
  <c r="Q42" i="15"/>
  <c r="P42" i="15"/>
  <c r="O42" i="15"/>
  <c r="N42" i="15"/>
  <c r="M42" i="15"/>
  <c r="K42" i="15"/>
  <c r="I42" i="15"/>
  <c r="F42" i="15"/>
  <c r="E42" i="15"/>
  <c r="D42" i="15"/>
  <c r="C42" i="15"/>
  <c r="AY41" i="15"/>
  <c r="AO41" i="15"/>
  <c r="AD41" i="15"/>
  <c r="AC41" i="15" s="1"/>
  <c r="AB41" i="15"/>
  <c r="Z41" i="15"/>
  <c r="Y41" i="15"/>
  <c r="U41" i="15"/>
  <c r="Q41" i="15"/>
  <c r="P41" i="15"/>
  <c r="O41" i="15"/>
  <c r="N41" i="15"/>
  <c r="M41" i="15"/>
  <c r="K41" i="15"/>
  <c r="I41" i="15"/>
  <c r="F41" i="15"/>
  <c r="E41" i="15"/>
  <c r="D41" i="15"/>
  <c r="C41" i="15"/>
  <c r="AY40" i="15"/>
  <c r="AO40" i="15"/>
  <c r="AD40" i="15"/>
  <c r="AC40" i="15" s="1"/>
  <c r="AB40" i="15"/>
  <c r="Z40" i="15"/>
  <c r="Y40" i="15"/>
  <c r="Q40" i="15"/>
  <c r="P40" i="15"/>
  <c r="O40" i="15"/>
  <c r="N40" i="15"/>
  <c r="M40" i="15"/>
  <c r="K40" i="15"/>
  <c r="I40" i="15"/>
  <c r="F40" i="15"/>
  <c r="E40" i="15"/>
  <c r="D40" i="15"/>
  <c r="C40" i="15"/>
  <c r="AY39" i="15"/>
  <c r="AO39" i="15"/>
  <c r="AD39" i="15"/>
  <c r="AC39" i="15" s="1"/>
  <c r="AB39" i="15"/>
  <c r="Z39" i="15"/>
  <c r="Y39" i="15"/>
  <c r="Q39" i="15"/>
  <c r="P39" i="15"/>
  <c r="O39" i="15"/>
  <c r="N39" i="15"/>
  <c r="M39" i="15"/>
  <c r="K39" i="15"/>
  <c r="I39" i="15"/>
  <c r="F39" i="15"/>
  <c r="E39" i="15"/>
  <c r="D39" i="15"/>
  <c r="C39" i="15"/>
  <c r="AY38" i="15"/>
  <c r="AO38" i="15"/>
  <c r="AD38" i="15"/>
  <c r="AB38" i="15"/>
  <c r="Z38" i="15"/>
  <c r="Y38" i="15"/>
  <c r="Q38" i="15"/>
  <c r="P38" i="15"/>
  <c r="O38" i="15"/>
  <c r="N38" i="15"/>
  <c r="M38" i="15"/>
  <c r="K38" i="15"/>
  <c r="I38" i="15"/>
  <c r="F38" i="15"/>
  <c r="E38" i="15"/>
  <c r="D38" i="15"/>
  <c r="C38" i="15"/>
  <c r="AY37" i="15"/>
  <c r="AO37" i="15"/>
  <c r="AD37" i="15"/>
  <c r="AB37" i="15"/>
  <c r="Z37" i="15"/>
  <c r="Y37" i="15"/>
  <c r="Q37" i="15"/>
  <c r="P37" i="15"/>
  <c r="O37" i="15"/>
  <c r="N37" i="15"/>
  <c r="M37" i="15"/>
  <c r="K37" i="15"/>
  <c r="I37" i="15"/>
  <c r="F37" i="15"/>
  <c r="E37" i="15"/>
  <c r="D37" i="15"/>
  <c r="C37" i="15"/>
  <c r="AY36" i="15"/>
  <c r="AO36" i="15"/>
  <c r="AD36" i="15"/>
  <c r="AC36" i="15" s="1"/>
  <c r="AB36" i="15"/>
  <c r="Z36" i="15"/>
  <c r="Y36" i="15"/>
  <c r="Q36" i="15"/>
  <c r="P36" i="15"/>
  <c r="O36" i="15"/>
  <c r="N36" i="15"/>
  <c r="M36" i="15"/>
  <c r="K36" i="15"/>
  <c r="I36" i="15"/>
  <c r="F36" i="15"/>
  <c r="E36" i="15"/>
  <c r="D36" i="15"/>
  <c r="C36" i="15"/>
  <c r="AY35" i="15"/>
  <c r="AY114" i="15" s="1"/>
  <c r="AO35" i="15"/>
  <c r="AO114" i="15" s="1"/>
  <c r="AD35" i="15"/>
  <c r="AC35" i="15"/>
  <c r="AB35" i="15"/>
  <c r="Z35" i="15"/>
  <c r="Y35" i="15"/>
  <c r="U35" i="15"/>
  <c r="U114" i="15" s="1"/>
  <c r="T35" i="15"/>
  <c r="T114" i="15" s="1"/>
  <c r="Q35" i="15"/>
  <c r="Q114" i="15" s="1"/>
  <c r="P35" i="15"/>
  <c r="P114" i="15" s="1"/>
  <c r="O35" i="15"/>
  <c r="O114" i="15" s="1"/>
  <c r="N35" i="15"/>
  <c r="N114" i="15" s="1"/>
  <c r="M35" i="15"/>
  <c r="M114" i="15" s="1"/>
  <c r="K35" i="15"/>
  <c r="K114" i="15" s="1"/>
  <c r="I35" i="15"/>
  <c r="F35" i="15"/>
  <c r="E35" i="15"/>
  <c r="E114" i="15" s="1"/>
  <c r="D35" i="15"/>
  <c r="D114" i="15" s="1"/>
  <c r="C35" i="15"/>
  <c r="AY34" i="15"/>
  <c r="AO34" i="15"/>
  <c r="AD34" i="15"/>
  <c r="AC34" i="15" s="1"/>
  <c r="AB34" i="15"/>
  <c r="AB129" i="15" s="1"/>
  <c r="Z34" i="15"/>
  <c r="Y34" i="15"/>
  <c r="Q34" i="15"/>
  <c r="P34" i="15"/>
  <c r="O34" i="15"/>
  <c r="O129" i="15" s="1"/>
  <c r="N34" i="15"/>
  <c r="N129" i="15" s="1"/>
  <c r="M34" i="15"/>
  <c r="M129" i="15" s="1"/>
  <c r="K34" i="15"/>
  <c r="I34" i="15"/>
  <c r="I129" i="15" s="1"/>
  <c r="F34" i="15"/>
  <c r="E34" i="15"/>
  <c r="D34" i="15"/>
  <c r="C34" i="15"/>
  <c r="C129" i="15" s="1"/>
  <c r="AY33" i="15"/>
  <c r="AO33" i="15"/>
  <c r="AD33" i="15"/>
  <c r="AC33" i="15" s="1"/>
  <c r="AB33" i="15"/>
  <c r="Z33" i="15"/>
  <c r="Y33" i="15"/>
  <c r="Q33" i="15"/>
  <c r="P33" i="15"/>
  <c r="O33" i="15"/>
  <c r="N33" i="15"/>
  <c r="M33" i="15"/>
  <c r="K33" i="15"/>
  <c r="I33" i="15"/>
  <c r="G33" i="15"/>
  <c r="F33" i="15"/>
  <c r="E33" i="15"/>
  <c r="D33" i="15"/>
  <c r="C33" i="15"/>
  <c r="AY32" i="15"/>
  <c r="AO32" i="15"/>
  <c r="AD32" i="15"/>
  <c r="AC32" i="15" s="1"/>
  <c r="AB32" i="15"/>
  <c r="Z32" i="15"/>
  <c r="Y32" i="15"/>
  <c r="U32" i="15"/>
  <c r="T32" i="15"/>
  <c r="Q32" i="15"/>
  <c r="P32" i="15"/>
  <c r="O32" i="15"/>
  <c r="N32" i="15"/>
  <c r="K32" i="15"/>
  <c r="I32" i="15"/>
  <c r="F32" i="15"/>
  <c r="E32" i="15"/>
  <c r="D32" i="15"/>
  <c r="C32" i="15"/>
  <c r="AY31" i="15"/>
  <c r="AO31" i="15"/>
  <c r="AD31" i="15"/>
  <c r="AC31" i="15" s="1"/>
  <c r="AB31" i="15"/>
  <c r="Z31" i="15"/>
  <c r="Y31" i="15"/>
  <c r="Q31" i="15"/>
  <c r="P31" i="15"/>
  <c r="O31" i="15"/>
  <c r="N31" i="15"/>
  <c r="M31" i="15"/>
  <c r="K31" i="15"/>
  <c r="I31" i="15"/>
  <c r="F31" i="15"/>
  <c r="E31" i="15"/>
  <c r="D31" i="15"/>
  <c r="C31" i="15"/>
  <c r="AY30" i="15"/>
  <c r="AO30" i="15"/>
  <c r="AD30" i="15"/>
  <c r="AB30" i="15"/>
  <c r="Z30" i="15"/>
  <c r="Y30" i="15"/>
  <c r="U30" i="15"/>
  <c r="Q30" i="15"/>
  <c r="P30" i="15"/>
  <c r="O30" i="15"/>
  <c r="N30" i="15"/>
  <c r="M30" i="15"/>
  <c r="K30" i="15"/>
  <c r="I30" i="15"/>
  <c r="F30" i="15"/>
  <c r="E30" i="15"/>
  <c r="D30" i="15"/>
  <c r="C30" i="15"/>
  <c r="AY29" i="15"/>
  <c r="AO29" i="15"/>
  <c r="AD29" i="15"/>
  <c r="AC29" i="15" s="1"/>
  <c r="AB29" i="15"/>
  <c r="Z29" i="15"/>
  <c r="Y29" i="15"/>
  <c r="U29" i="15"/>
  <c r="T29" i="15"/>
  <c r="S29" i="15"/>
  <c r="Q29" i="15"/>
  <c r="P29" i="15"/>
  <c r="O29" i="15"/>
  <c r="N29" i="15"/>
  <c r="M29" i="15"/>
  <c r="K29" i="15"/>
  <c r="I29" i="15"/>
  <c r="F29" i="15"/>
  <c r="E29" i="15"/>
  <c r="D29" i="15"/>
  <c r="C29" i="15"/>
  <c r="AY28" i="15"/>
  <c r="AY107" i="15" s="1"/>
  <c r="AO28" i="15"/>
  <c r="AD28" i="15"/>
  <c r="AD107" i="15" s="1"/>
  <c r="AB28" i="15"/>
  <c r="Z28" i="15"/>
  <c r="Y28" i="15"/>
  <c r="Q28" i="15"/>
  <c r="Q107" i="15" s="1"/>
  <c r="P28" i="15"/>
  <c r="P107" i="15" s="1"/>
  <c r="O28" i="15"/>
  <c r="N28" i="15"/>
  <c r="M28" i="15"/>
  <c r="M107" i="15" s="1"/>
  <c r="K28" i="15"/>
  <c r="I28" i="15"/>
  <c r="I107" i="15" s="1"/>
  <c r="F28" i="15"/>
  <c r="F107" i="15" s="1"/>
  <c r="E28" i="15"/>
  <c r="D28" i="15"/>
  <c r="C28" i="15"/>
  <c r="AY27" i="15"/>
  <c r="AO27" i="15"/>
  <c r="AD27" i="15"/>
  <c r="AC27" i="15" s="1"/>
  <c r="AB27" i="15"/>
  <c r="Z27" i="15"/>
  <c r="Y27" i="15"/>
  <c r="Q27" i="15"/>
  <c r="P27" i="15"/>
  <c r="O27" i="15"/>
  <c r="N27" i="15"/>
  <c r="M27" i="15"/>
  <c r="K27" i="15"/>
  <c r="I27" i="15"/>
  <c r="F27" i="15"/>
  <c r="E27" i="15"/>
  <c r="D27" i="15"/>
  <c r="C27" i="15"/>
  <c r="AY26" i="15"/>
  <c r="AO26" i="15"/>
  <c r="AD26" i="15"/>
  <c r="AB26" i="15"/>
  <c r="Z26" i="15"/>
  <c r="Y26" i="15"/>
  <c r="Y116" i="15" s="1"/>
  <c r="Q26" i="15"/>
  <c r="Q116" i="15" s="1"/>
  <c r="P26" i="15"/>
  <c r="P116" i="15" s="1"/>
  <c r="O26" i="15"/>
  <c r="N26" i="15"/>
  <c r="M26" i="15"/>
  <c r="M116" i="15" s="1"/>
  <c r="K26" i="15"/>
  <c r="I26" i="15"/>
  <c r="F26" i="15"/>
  <c r="E26" i="15"/>
  <c r="D26" i="15"/>
  <c r="C26" i="15"/>
  <c r="AY25" i="15"/>
  <c r="AY123" i="15" s="1"/>
  <c r="AO25" i="15"/>
  <c r="AD25" i="15"/>
  <c r="AC25" i="15" s="1"/>
  <c r="AB25" i="15"/>
  <c r="Z25" i="15"/>
  <c r="Z123" i="15" s="1"/>
  <c r="Y25" i="15"/>
  <c r="Y123" i="15" s="1"/>
  <c r="Q25" i="15"/>
  <c r="Q123" i="15" s="1"/>
  <c r="P25" i="15"/>
  <c r="O25" i="15"/>
  <c r="N25" i="15"/>
  <c r="M25" i="15"/>
  <c r="K25" i="15"/>
  <c r="K123" i="15" s="1"/>
  <c r="I25" i="15"/>
  <c r="F25" i="15"/>
  <c r="E25" i="15"/>
  <c r="E123" i="15" s="1"/>
  <c r="D25" i="15"/>
  <c r="C25" i="15"/>
  <c r="C123" i="15" s="1"/>
  <c r="AY24" i="15"/>
  <c r="AY118" i="15" s="1"/>
  <c r="AO24" i="15"/>
  <c r="AD24" i="15"/>
  <c r="AD118" i="15" s="1"/>
  <c r="AB24" i="15"/>
  <c r="AB118" i="15" s="1"/>
  <c r="Z24" i="15"/>
  <c r="Z118" i="15" s="1"/>
  <c r="Y24" i="15"/>
  <c r="Q24" i="15"/>
  <c r="P24" i="15"/>
  <c r="P118" i="15" s="1"/>
  <c r="O24" i="15"/>
  <c r="O118" i="15" s="1"/>
  <c r="N24" i="15"/>
  <c r="N118" i="15" s="1"/>
  <c r="M24" i="15"/>
  <c r="M118" i="15" s="1"/>
  <c r="K24" i="15"/>
  <c r="K118" i="15" s="1"/>
  <c r="I24" i="15"/>
  <c r="I118" i="15" s="1"/>
  <c r="F24" i="15"/>
  <c r="F118" i="15" s="1"/>
  <c r="E24" i="15"/>
  <c r="E118" i="15" s="1"/>
  <c r="D24" i="15"/>
  <c r="D118" i="15" s="1"/>
  <c r="C24" i="15"/>
  <c r="C118" i="15" s="1"/>
  <c r="AY23" i="15"/>
  <c r="AO23" i="15"/>
  <c r="AD23" i="15"/>
  <c r="AC23" i="15"/>
  <c r="AB23" i="15"/>
  <c r="Z23" i="15"/>
  <c r="Y23" i="15"/>
  <c r="Q23" i="15"/>
  <c r="P23" i="15"/>
  <c r="O23" i="15"/>
  <c r="N23" i="15"/>
  <c r="M23" i="15"/>
  <c r="K23" i="15"/>
  <c r="I23" i="15"/>
  <c r="G23" i="15"/>
  <c r="F23" i="15"/>
  <c r="E23" i="15"/>
  <c r="D23" i="15"/>
  <c r="C23" i="15"/>
  <c r="AY22" i="15"/>
  <c r="AO22" i="15"/>
  <c r="AD22" i="15"/>
  <c r="AC22" i="15" s="1"/>
  <c r="AB22" i="15"/>
  <c r="Z22" i="15"/>
  <c r="Y22" i="15"/>
  <c r="Q22" i="15"/>
  <c r="P22" i="15"/>
  <c r="O22" i="15"/>
  <c r="N22" i="15"/>
  <c r="M22" i="15"/>
  <c r="K22" i="15"/>
  <c r="I22" i="15"/>
  <c r="F22" i="15"/>
  <c r="E22" i="15"/>
  <c r="D22" i="15"/>
  <c r="C22" i="15"/>
  <c r="AY21" i="15"/>
  <c r="AO21" i="15"/>
  <c r="AD21" i="15"/>
  <c r="AC21" i="15" s="1"/>
  <c r="AB21" i="15"/>
  <c r="Z21" i="15"/>
  <c r="Y21" i="15"/>
  <c r="Q21" i="15"/>
  <c r="P21" i="15"/>
  <c r="O21" i="15"/>
  <c r="N21" i="15"/>
  <c r="M21" i="15"/>
  <c r="K21" i="15"/>
  <c r="I21" i="15"/>
  <c r="F21" i="15"/>
  <c r="E21" i="15"/>
  <c r="D21" i="15"/>
  <c r="C21" i="15"/>
  <c r="AY20" i="15"/>
  <c r="AO20" i="15"/>
  <c r="AD20" i="15"/>
  <c r="AC20" i="15" s="1"/>
  <c r="AB20" i="15"/>
  <c r="Z20" i="15"/>
  <c r="Y20" i="15"/>
  <c r="Y111" i="15" s="1"/>
  <c r="Q20" i="15"/>
  <c r="P20" i="15"/>
  <c r="O20" i="15"/>
  <c r="O111" i="15" s="1"/>
  <c r="N20" i="15"/>
  <c r="N111" i="15" s="1"/>
  <c r="M20" i="15"/>
  <c r="M111" i="15" s="1"/>
  <c r="K20" i="15"/>
  <c r="K111" i="15" s="1"/>
  <c r="I20" i="15"/>
  <c r="F20" i="15"/>
  <c r="E20" i="15"/>
  <c r="D20" i="15"/>
  <c r="D111" i="15" s="1"/>
  <c r="C20" i="15"/>
  <c r="AY19" i="15"/>
  <c r="AO19" i="15"/>
  <c r="AD19" i="15"/>
  <c r="AC19" i="15" s="1"/>
  <c r="AB19" i="15"/>
  <c r="Z19" i="15"/>
  <c r="Y19" i="15"/>
  <c r="Q19" i="15"/>
  <c r="P19" i="15"/>
  <c r="O19" i="15"/>
  <c r="N19" i="15"/>
  <c r="M19" i="15"/>
  <c r="K19" i="15"/>
  <c r="I19" i="15"/>
  <c r="F19" i="15"/>
  <c r="E19" i="15"/>
  <c r="D19" i="15"/>
  <c r="C19" i="15"/>
  <c r="AY18" i="15"/>
  <c r="AO18" i="15"/>
  <c r="AD18" i="15"/>
  <c r="AC18" i="15" s="1"/>
  <c r="AB18" i="15"/>
  <c r="Z18" i="15"/>
  <c r="Y18" i="15"/>
  <c r="Q18" i="15"/>
  <c r="P18" i="15"/>
  <c r="O18" i="15"/>
  <c r="N18" i="15"/>
  <c r="M18" i="15"/>
  <c r="K18" i="15"/>
  <c r="I18" i="15"/>
  <c r="G18" i="15"/>
  <c r="F18" i="15"/>
  <c r="E18" i="15"/>
  <c r="D18" i="15"/>
  <c r="C18" i="15"/>
  <c r="AY17" i="15"/>
  <c r="AO17" i="15"/>
  <c r="AO119" i="15" s="1"/>
  <c r="AD17" i="15"/>
  <c r="AB17" i="15"/>
  <c r="AB119" i="15" s="1"/>
  <c r="Z17" i="15"/>
  <c r="Z119" i="15" s="1"/>
  <c r="Y17" i="15"/>
  <c r="Q17" i="15"/>
  <c r="Q119" i="15" s="1"/>
  <c r="P17" i="15"/>
  <c r="P119" i="15" s="1"/>
  <c r="O17" i="15"/>
  <c r="O119" i="15" s="1"/>
  <c r="N17" i="15"/>
  <c r="N119" i="15" s="1"/>
  <c r="M17" i="15"/>
  <c r="M119" i="15" s="1"/>
  <c r="K17" i="15"/>
  <c r="K119" i="15" s="1"/>
  <c r="I17" i="15"/>
  <c r="F17" i="15"/>
  <c r="E17" i="15"/>
  <c r="D17" i="15"/>
  <c r="D119" i="15" s="1"/>
  <c r="C17" i="15"/>
  <c r="AY16" i="15"/>
  <c r="AO16" i="15"/>
  <c r="AD16" i="15"/>
  <c r="AC16" i="15" s="1"/>
  <c r="AB16" i="15"/>
  <c r="Z16" i="15"/>
  <c r="Y16" i="15"/>
  <c r="Q16" i="15"/>
  <c r="P16" i="15"/>
  <c r="O16" i="15"/>
  <c r="N16" i="15"/>
  <c r="M16" i="15"/>
  <c r="K16" i="15"/>
  <c r="I16" i="15"/>
  <c r="F16" i="15"/>
  <c r="E16" i="15"/>
  <c r="D16" i="15"/>
  <c r="C16" i="15"/>
  <c r="AY15" i="15"/>
  <c r="AY132" i="15" s="1"/>
  <c r="AO15" i="15"/>
  <c r="AO132" i="15" s="1"/>
  <c r="AD15" i="15"/>
  <c r="AD132" i="15" s="1"/>
  <c r="AB15" i="15"/>
  <c r="Z15" i="15"/>
  <c r="Y15" i="15"/>
  <c r="Q15" i="15"/>
  <c r="Q132" i="15" s="1"/>
  <c r="P15" i="15"/>
  <c r="P132" i="15" s="1"/>
  <c r="O15" i="15"/>
  <c r="N15" i="15"/>
  <c r="M15" i="15"/>
  <c r="K15" i="15"/>
  <c r="I15" i="15"/>
  <c r="F15" i="15"/>
  <c r="F132" i="15" s="1"/>
  <c r="E15" i="15"/>
  <c r="D15" i="15"/>
  <c r="D132" i="15" s="1"/>
  <c r="C15" i="15"/>
  <c r="AY14" i="15"/>
  <c r="AO14" i="15"/>
  <c r="AD14" i="15"/>
  <c r="AC14" i="15" s="1"/>
  <c r="AB14" i="15"/>
  <c r="Z14" i="15"/>
  <c r="Y14" i="15"/>
  <c r="Q14" i="15"/>
  <c r="P14" i="15"/>
  <c r="O14" i="15"/>
  <c r="N14" i="15"/>
  <c r="M14" i="15"/>
  <c r="K14" i="15"/>
  <c r="I14" i="15"/>
  <c r="F14" i="15"/>
  <c r="E14" i="15"/>
  <c r="D14" i="15"/>
  <c r="C14" i="15"/>
  <c r="AY13" i="15"/>
  <c r="AO13" i="15"/>
  <c r="AD13" i="15"/>
  <c r="AB13" i="15"/>
  <c r="Z13" i="15"/>
  <c r="Y13" i="15"/>
  <c r="Q13" i="15"/>
  <c r="P13" i="15"/>
  <c r="O13" i="15"/>
  <c r="N13" i="15"/>
  <c r="M13" i="15"/>
  <c r="K13" i="15"/>
  <c r="I13" i="15"/>
  <c r="F13" i="15"/>
  <c r="E13" i="15"/>
  <c r="D13" i="15"/>
  <c r="C13" i="15"/>
  <c r="AY12" i="15"/>
  <c r="AO12" i="15"/>
  <c r="AD12" i="15"/>
  <c r="AB12" i="15"/>
  <c r="AB117" i="15" s="1"/>
  <c r="Z12" i="15"/>
  <c r="Z117" i="15" s="1"/>
  <c r="Y12" i="15"/>
  <c r="Y117" i="15" s="1"/>
  <c r="Q12" i="15"/>
  <c r="Q117" i="15" s="1"/>
  <c r="P12" i="15"/>
  <c r="P117" i="15" s="1"/>
  <c r="O12" i="15"/>
  <c r="O117" i="15" s="1"/>
  <c r="N12" i="15"/>
  <c r="N117" i="15" s="1"/>
  <c r="M12" i="15"/>
  <c r="M117" i="15" s="1"/>
  <c r="K12" i="15"/>
  <c r="I12" i="15"/>
  <c r="F12" i="15"/>
  <c r="E12" i="15"/>
  <c r="E117" i="15" s="1"/>
  <c r="D12" i="15"/>
  <c r="D117" i="15" s="1"/>
  <c r="C12" i="15"/>
  <c r="C117" i="15" s="1"/>
  <c r="AY11" i="15"/>
  <c r="AO11" i="15"/>
  <c r="AD11" i="15"/>
  <c r="AB11" i="15"/>
  <c r="AB126" i="15" s="1"/>
  <c r="Z11" i="15"/>
  <c r="Z126" i="15" s="1"/>
  <c r="Y11" i="15"/>
  <c r="U11" i="15"/>
  <c r="T11" i="15"/>
  <c r="S11" i="15"/>
  <c r="Q11" i="15"/>
  <c r="P11" i="15"/>
  <c r="O11" i="15"/>
  <c r="N11" i="15"/>
  <c r="N126" i="15" s="1"/>
  <c r="M11" i="15"/>
  <c r="M126" i="15" s="1"/>
  <c r="K11" i="15"/>
  <c r="K126" i="15" s="1"/>
  <c r="I11" i="15"/>
  <c r="I126" i="15" s="1"/>
  <c r="F11" i="15"/>
  <c r="F126" i="15" s="1"/>
  <c r="E11" i="15"/>
  <c r="D11" i="15"/>
  <c r="C11" i="15"/>
  <c r="C126" i="15" s="1"/>
  <c r="AY10" i="15"/>
  <c r="AO10" i="15"/>
  <c r="AD10" i="15"/>
  <c r="AC10" i="15" s="1"/>
  <c r="AB10" i="15"/>
  <c r="Z10" i="15"/>
  <c r="Y10" i="15"/>
  <c r="U10" i="15"/>
  <c r="Q10" i="15"/>
  <c r="P10" i="15"/>
  <c r="O10" i="15"/>
  <c r="N10" i="15"/>
  <c r="M10" i="15"/>
  <c r="K10" i="15"/>
  <c r="I10" i="15"/>
  <c r="F10" i="15"/>
  <c r="E10" i="15"/>
  <c r="D10" i="15"/>
  <c r="C10" i="15"/>
  <c r="AY9" i="15"/>
  <c r="AO9" i="15"/>
  <c r="AD9" i="15"/>
  <c r="AC9" i="15" s="1"/>
  <c r="AB9" i="15"/>
  <c r="Z9" i="15"/>
  <c r="Y9" i="15"/>
  <c r="Q9" i="15"/>
  <c r="P9" i="15"/>
  <c r="O9" i="15"/>
  <c r="N9" i="15"/>
  <c r="M9" i="15"/>
  <c r="K9" i="15"/>
  <c r="I9" i="15"/>
  <c r="F9" i="15"/>
  <c r="F122" i="15" s="1"/>
  <c r="E9" i="15"/>
  <c r="D9" i="15"/>
  <c r="C9" i="15"/>
  <c r="AY8" i="15"/>
  <c r="AO8" i="15"/>
  <c r="AD8" i="15"/>
  <c r="AB8" i="15"/>
  <c r="Z8" i="15"/>
  <c r="Z110" i="15" s="1"/>
  <c r="Y8" i="15"/>
  <c r="Y110" i="15" s="1"/>
  <c r="Q8" i="15"/>
  <c r="P8" i="15"/>
  <c r="O8" i="15"/>
  <c r="N8" i="15"/>
  <c r="N110" i="15" s="1"/>
  <c r="M8" i="15"/>
  <c r="M110" i="15" s="1"/>
  <c r="K8" i="15"/>
  <c r="I8" i="15"/>
  <c r="F8" i="15"/>
  <c r="E8" i="15"/>
  <c r="E110" i="15" s="1"/>
  <c r="D8" i="15"/>
  <c r="D110" i="15" s="1"/>
  <c r="C8" i="15"/>
  <c r="C110" i="15" s="1"/>
  <c r="AY7" i="15"/>
  <c r="AY113" i="15" s="1"/>
  <c r="AO7" i="15"/>
  <c r="AD7" i="15"/>
  <c r="AB7" i="15"/>
  <c r="Z7" i="15"/>
  <c r="Z113" i="15" s="1"/>
  <c r="Y7" i="15"/>
  <c r="Y113" i="15" s="1"/>
  <c r="Q7" i="15"/>
  <c r="P7" i="15"/>
  <c r="O7" i="15"/>
  <c r="N7" i="15"/>
  <c r="N113" i="15" s="1"/>
  <c r="M7" i="15"/>
  <c r="K7" i="15"/>
  <c r="I7" i="15"/>
  <c r="I113" i="15" s="1"/>
  <c r="F7" i="15"/>
  <c r="F113" i="15" s="1"/>
  <c r="E7" i="15"/>
  <c r="D7" i="15"/>
  <c r="C7" i="15"/>
  <c r="AY6" i="15"/>
  <c r="AY109" i="15" s="1"/>
  <c r="AO6" i="15"/>
  <c r="AO109" i="15" s="1"/>
  <c r="AD6" i="15"/>
  <c r="AB6" i="15"/>
  <c r="Z6" i="15"/>
  <c r="Y6" i="15"/>
  <c r="Y109" i="15" s="1"/>
  <c r="Q6" i="15"/>
  <c r="P6" i="15"/>
  <c r="O6" i="15"/>
  <c r="N6" i="15"/>
  <c r="M6" i="15"/>
  <c r="K6" i="15"/>
  <c r="I6" i="15"/>
  <c r="I109" i="15" s="1"/>
  <c r="F6" i="15"/>
  <c r="F109" i="15" s="1"/>
  <c r="E6" i="15"/>
  <c r="E109" i="15" s="1"/>
  <c r="D6" i="15"/>
  <c r="C6" i="15"/>
  <c r="AY5" i="15"/>
  <c r="AY115" i="15" s="1"/>
  <c r="AO5" i="15"/>
  <c r="AD5" i="15"/>
  <c r="AC5" i="15"/>
  <c r="AB5" i="15"/>
  <c r="Z5" i="15"/>
  <c r="Y5" i="15"/>
  <c r="Q5" i="15"/>
  <c r="P5" i="15"/>
  <c r="O5" i="15"/>
  <c r="O115" i="15" s="1"/>
  <c r="N5" i="15"/>
  <c r="M5" i="15"/>
  <c r="K5" i="15"/>
  <c r="I5" i="15"/>
  <c r="F5" i="15"/>
  <c r="E5" i="15"/>
  <c r="E115" i="15" s="1"/>
  <c r="D5" i="15"/>
  <c r="C5" i="15"/>
  <c r="AY4" i="15"/>
  <c r="AO4" i="15"/>
  <c r="AO108" i="15" s="1"/>
  <c r="AD4" i="15"/>
  <c r="AB4" i="15"/>
  <c r="Z4" i="15"/>
  <c r="Y4" i="15"/>
  <c r="Q4" i="15"/>
  <c r="Q108" i="15" s="1"/>
  <c r="P4" i="15"/>
  <c r="P108" i="15" s="1"/>
  <c r="O4" i="15"/>
  <c r="O108" i="15" s="1"/>
  <c r="N4" i="15"/>
  <c r="N108" i="15" s="1"/>
  <c r="M4" i="15"/>
  <c r="M108" i="15" s="1"/>
  <c r="K4" i="15"/>
  <c r="I4" i="15"/>
  <c r="F4" i="15"/>
  <c r="E4" i="15"/>
  <c r="D4" i="15"/>
  <c r="C4" i="15"/>
  <c r="AY3" i="15"/>
  <c r="AO3" i="15"/>
  <c r="AD3" i="15"/>
  <c r="AD125" i="15" s="1"/>
  <c r="AB3" i="15"/>
  <c r="Z3" i="15"/>
  <c r="Y3" i="15"/>
  <c r="Q3" i="15"/>
  <c r="Q125" i="15" s="1"/>
  <c r="P3" i="15"/>
  <c r="P125" i="15" s="1"/>
  <c r="O3" i="15"/>
  <c r="N3" i="15"/>
  <c r="N125" i="15" s="1"/>
  <c r="M3" i="15"/>
  <c r="M125" i="15" s="1"/>
  <c r="K3" i="15"/>
  <c r="I3" i="15"/>
  <c r="F3" i="15"/>
  <c r="E3" i="15"/>
  <c r="E125" i="15" s="1"/>
  <c r="D3" i="15"/>
  <c r="D125" i="15" s="1"/>
  <c r="C3" i="15"/>
  <c r="AY2" i="15"/>
  <c r="AY120" i="15" s="1"/>
  <c r="AO2" i="15"/>
  <c r="AO120" i="15" s="1"/>
  <c r="AD2" i="15"/>
  <c r="AB2" i="15"/>
  <c r="AB120" i="15" s="1"/>
  <c r="Z2" i="15"/>
  <c r="Y2" i="15"/>
  <c r="Q2" i="15"/>
  <c r="Q120" i="15" s="1"/>
  <c r="P2" i="15"/>
  <c r="P120" i="15" s="1"/>
  <c r="O2" i="15"/>
  <c r="N2" i="15"/>
  <c r="M2" i="15"/>
  <c r="K2" i="15"/>
  <c r="I2" i="15"/>
  <c r="F2" i="15"/>
  <c r="F120" i="15" s="1"/>
  <c r="E2" i="15"/>
  <c r="E120" i="15" s="1"/>
  <c r="D2" i="15"/>
  <c r="D120" i="15" s="1"/>
  <c r="C2" i="15"/>
  <c r="C120" i="15" s="1"/>
  <c r="EJ99" i="14"/>
  <c r="U98" i="15" s="1"/>
  <c r="CH99" i="14"/>
  <c r="T98" i="15" s="1"/>
  <c r="BS99" i="14"/>
  <c r="S98" i="15" s="1"/>
  <c r="BR99" i="14"/>
  <c r="BK99" i="14"/>
  <c r="AA98" i="15" s="1"/>
  <c r="AI99" i="14"/>
  <c r="G98" i="15" s="1"/>
  <c r="EJ98" i="14"/>
  <c r="U97" i="15" s="1"/>
  <c r="CH98" i="14"/>
  <c r="T97" i="15" s="1"/>
  <c r="BS98" i="14"/>
  <c r="S97" i="15" s="1"/>
  <c r="BR98" i="14"/>
  <c r="BK98" i="14"/>
  <c r="AA97" i="15" s="1"/>
  <c r="AI98" i="14"/>
  <c r="G97" i="15" s="1"/>
  <c r="EJ97" i="14"/>
  <c r="U96" i="15" s="1"/>
  <c r="CH97" i="14"/>
  <c r="T96" i="15" s="1"/>
  <c r="BR97" i="14"/>
  <c r="BS97" i="14" s="1"/>
  <c r="S96" i="15" s="1"/>
  <c r="BK97" i="14"/>
  <c r="AA96" i="15" s="1"/>
  <c r="AI97" i="14"/>
  <c r="G96" i="15" s="1"/>
  <c r="EJ96" i="14"/>
  <c r="U95" i="15" s="1"/>
  <c r="CH96" i="14"/>
  <c r="T95" i="15" s="1"/>
  <c r="BR96" i="14"/>
  <c r="BS96" i="14" s="1"/>
  <c r="S95" i="15" s="1"/>
  <c r="BK96" i="14"/>
  <c r="AA95" i="15" s="1"/>
  <c r="AI96" i="14"/>
  <c r="G95" i="15" s="1"/>
  <c r="EJ95" i="14"/>
  <c r="U94" i="15" s="1"/>
  <c r="CH95" i="14"/>
  <c r="T94" i="15" s="1"/>
  <c r="BR95" i="14"/>
  <c r="BS95" i="14" s="1"/>
  <c r="S94" i="15" s="1"/>
  <c r="BK95" i="14"/>
  <c r="AA94" i="15" s="1"/>
  <c r="AI95" i="14"/>
  <c r="G94" i="15" s="1"/>
  <c r="EJ94" i="14"/>
  <c r="U93" i="15" s="1"/>
  <c r="CH94" i="14"/>
  <c r="T93" i="15" s="1"/>
  <c r="BR94" i="14"/>
  <c r="BS94" i="14" s="1"/>
  <c r="S93" i="15" s="1"/>
  <c r="BK94" i="14"/>
  <c r="AA93" i="15" s="1"/>
  <c r="AI94" i="14"/>
  <c r="G93" i="15" s="1"/>
  <c r="EJ93" i="14"/>
  <c r="U92" i="15" s="1"/>
  <c r="CH93" i="14"/>
  <c r="T92" i="15" s="1"/>
  <c r="BR93" i="14"/>
  <c r="BS93" i="14" s="1"/>
  <c r="S92" i="15" s="1"/>
  <c r="BK93" i="14"/>
  <c r="AA92" i="15" s="1"/>
  <c r="AI93" i="14"/>
  <c r="G92" i="15" s="1"/>
  <c r="EJ92" i="14"/>
  <c r="U91" i="15" s="1"/>
  <c r="CH92" i="14"/>
  <c r="T91" i="15" s="1"/>
  <c r="BR92" i="14"/>
  <c r="BS92" i="14" s="1"/>
  <c r="S91" i="15" s="1"/>
  <c r="BK92" i="14"/>
  <c r="AA91" i="15" s="1"/>
  <c r="AI92" i="14"/>
  <c r="G91" i="15" s="1"/>
  <c r="EJ91" i="14"/>
  <c r="U90" i="15" s="1"/>
  <c r="CH91" i="14"/>
  <c r="T90" i="15" s="1"/>
  <c r="BR91" i="14"/>
  <c r="BS91" i="14" s="1"/>
  <c r="S90" i="15" s="1"/>
  <c r="BK91" i="14"/>
  <c r="AA90" i="15" s="1"/>
  <c r="AI91" i="14"/>
  <c r="G90" i="15" s="1"/>
  <c r="EJ90" i="14"/>
  <c r="U89" i="15" s="1"/>
  <c r="CH90" i="14"/>
  <c r="T89" i="15" s="1"/>
  <c r="BR90" i="14"/>
  <c r="BS90" i="14" s="1"/>
  <c r="S89" i="15" s="1"/>
  <c r="BK90" i="14"/>
  <c r="AA89" i="15" s="1"/>
  <c r="AI90" i="14"/>
  <c r="G89" i="15" s="1"/>
  <c r="EJ89" i="14"/>
  <c r="U88" i="15" s="1"/>
  <c r="CH89" i="14"/>
  <c r="T88" i="15" s="1"/>
  <c r="BR89" i="14"/>
  <c r="BS89" i="14" s="1"/>
  <c r="S88" i="15" s="1"/>
  <c r="BK89" i="14"/>
  <c r="AA88" i="15" s="1"/>
  <c r="AI89" i="14"/>
  <c r="G88" i="15" s="1"/>
  <c r="EJ88" i="14"/>
  <c r="U87" i="15" s="1"/>
  <c r="CH88" i="14"/>
  <c r="T87" i="15" s="1"/>
  <c r="BS88" i="14"/>
  <c r="S87" i="15" s="1"/>
  <c r="BR88" i="14"/>
  <c r="BK88" i="14"/>
  <c r="AA87" i="15" s="1"/>
  <c r="AI88" i="14"/>
  <c r="G87" i="15" s="1"/>
  <c r="EJ87" i="14"/>
  <c r="U86" i="15" s="1"/>
  <c r="CH87" i="14"/>
  <c r="BR87" i="14"/>
  <c r="BS87" i="14" s="1"/>
  <c r="S86" i="15" s="1"/>
  <c r="BK87" i="14"/>
  <c r="AA86" i="15" s="1"/>
  <c r="AI87" i="14"/>
  <c r="G86" i="15" s="1"/>
  <c r="EJ86" i="14"/>
  <c r="U85" i="15" s="1"/>
  <c r="CH86" i="14"/>
  <c r="T85" i="15" s="1"/>
  <c r="BS86" i="14"/>
  <c r="S85" i="15" s="1"/>
  <c r="BR86" i="14"/>
  <c r="BK86" i="14"/>
  <c r="AA85" i="15" s="1"/>
  <c r="AI86" i="14"/>
  <c r="G85" i="15" s="1"/>
  <c r="EJ85" i="14"/>
  <c r="U84" i="15" s="1"/>
  <c r="CH85" i="14"/>
  <c r="T84" i="15" s="1"/>
  <c r="BR85" i="14"/>
  <c r="BS85" i="14" s="1"/>
  <c r="S84" i="15" s="1"/>
  <c r="BK85" i="14"/>
  <c r="AA84" i="15" s="1"/>
  <c r="AI85" i="14"/>
  <c r="G84" i="15" s="1"/>
  <c r="EJ84" i="14"/>
  <c r="U83" i="15" s="1"/>
  <c r="CH84" i="14"/>
  <c r="T83" i="15" s="1"/>
  <c r="BS84" i="14"/>
  <c r="S83" i="15" s="1"/>
  <c r="BR84" i="14"/>
  <c r="BK84" i="14"/>
  <c r="AA83" i="15" s="1"/>
  <c r="AI84" i="14"/>
  <c r="G83" i="15" s="1"/>
  <c r="EJ83" i="14"/>
  <c r="U82" i="15" s="1"/>
  <c r="CH83" i="14"/>
  <c r="T82" i="15" s="1"/>
  <c r="BR83" i="14"/>
  <c r="BS83" i="14" s="1"/>
  <c r="S82" i="15" s="1"/>
  <c r="BK83" i="14"/>
  <c r="AA82" i="15" s="1"/>
  <c r="AI83" i="14"/>
  <c r="G82" i="15" s="1"/>
  <c r="EJ82" i="14"/>
  <c r="U81" i="15" s="1"/>
  <c r="CH82" i="14"/>
  <c r="T81" i="15" s="1"/>
  <c r="BS82" i="14"/>
  <c r="S81" i="15" s="1"/>
  <c r="BR82" i="14"/>
  <c r="BK82" i="14"/>
  <c r="AA81" i="15" s="1"/>
  <c r="AI82" i="14"/>
  <c r="G81" i="15" s="1"/>
  <c r="EJ81" i="14"/>
  <c r="U80" i="15" s="1"/>
  <c r="CH81" i="14"/>
  <c r="T80" i="15" s="1"/>
  <c r="BR81" i="14"/>
  <c r="BS81" i="14" s="1"/>
  <c r="S80" i="15" s="1"/>
  <c r="BK81" i="14"/>
  <c r="AA80" i="15" s="1"/>
  <c r="AI81" i="14"/>
  <c r="G80" i="15" s="1"/>
  <c r="EJ80" i="14"/>
  <c r="U79" i="15" s="1"/>
  <c r="CH80" i="14"/>
  <c r="T79" i="15" s="1"/>
  <c r="BR80" i="14"/>
  <c r="BS80" i="14" s="1"/>
  <c r="S79" i="15" s="1"/>
  <c r="BK80" i="14"/>
  <c r="AA79" i="15" s="1"/>
  <c r="AI80" i="14"/>
  <c r="G79" i="15" s="1"/>
  <c r="EJ79" i="14"/>
  <c r="U78" i="15" s="1"/>
  <c r="CH79" i="14"/>
  <c r="T78" i="15" s="1"/>
  <c r="BS79" i="14"/>
  <c r="S78" i="15" s="1"/>
  <c r="BR79" i="14"/>
  <c r="BK79" i="14"/>
  <c r="AA78" i="15" s="1"/>
  <c r="AI79" i="14"/>
  <c r="G78" i="15" s="1"/>
  <c r="AI78" i="14"/>
  <c r="G77" i="15" s="1"/>
  <c r="EJ77" i="14"/>
  <c r="U76" i="15" s="1"/>
  <c r="CH77" i="14"/>
  <c r="T76" i="15" s="1"/>
  <c r="BR77" i="14"/>
  <c r="BS77" i="14" s="1"/>
  <c r="S76" i="15" s="1"/>
  <c r="BK77" i="14"/>
  <c r="AA76" i="15" s="1"/>
  <c r="AI77" i="14"/>
  <c r="G76" i="15" s="1"/>
  <c r="EJ76" i="14"/>
  <c r="U75" i="15" s="1"/>
  <c r="CH76" i="14"/>
  <c r="T75" i="15" s="1"/>
  <c r="BR76" i="14"/>
  <c r="BS76" i="14" s="1"/>
  <c r="S75" i="15" s="1"/>
  <c r="BK76" i="14"/>
  <c r="AA75" i="15" s="1"/>
  <c r="AI76" i="14"/>
  <c r="G75" i="15" s="1"/>
  <c r="EJ75" i="14"/>
  <c r="U74" i="15" s="1"/>
  <c r="CH75" i="14"/>
  <c r="T74" i="15" s="1"/>
  <c r="BR75" i="14"/>
  <c r="BS75" i="14" s="1"/>
  <c r="S74" i="15" s="1"/>
  <c r="BK75" i="14"/>
  <c r="AA74" i="15" s="1"/>
  <c r="AI75" i="14"/>
  <c r="G74" i="15" s="1"/>
  <c r="EJ74" i="14"/>
  <c r="U73" i="15" s="1"/>
  <c r="CH74" i="14"/>
  <c r="T73" i="15" s="1"/>
  <c r="BR74" i="14"/>
  <c r="BS74" i="14" s="1"/>
  <c r="S73" i="15" s="1"/>
  <c r="BK74" i="14"/>
  <c r="AA73" i="15" s="1"/>
  <c r="AI74" i="14"/>
  <c r="G73" i="15" s="1"/>
  <c r="EJ73" i="14"/>
  <c r="U72" i="15" s="1"/>
  <c r="CH73" i="14"/>
  <c r="T72" i="15" s="1"/>
  <c r="BR73" i="14"/>
  <c r="BS73" i="14" s="1"/>
  <c r="S72" i="15" s="1"/>
  <c r="BK73" i="14"/>
  <c r="AA72" i="15" s="1"/>
  <c r="AI73" i="14"/>
  <c r="G72" i="15" s="1"/>
  <c r="EJ72" i="14"/>
  <c r="U71" i="15" s="1"/>
  <c r="CH72" i="14"/>
  <c r="T71" i="15" s="1"/>
  <c r="BR72" i="14"/>
  <c r="BS72" i="14" s="1"/>
  <c r="S71" i="15" s="1"/>
  <c r="BK72" i="14"/>
  <c r="AA71" i="15" s="1"/>
  <c r="AI72" i="14"/>
  <c r="G71" i="15" s="1"/>
  <c r="EJ71" i="14"/>
  <c r="U70" i="15" s="1"/>
  <c r="CH71" i="14"/>
  <c r="T70" i="15" s="1"/>
  <c r="BR71" i="14"/>
  <c r="BS71" i="14" s="1"/>
  <c r="S70" i="15" s="1"/>
  <c r="BK71" i="14"/>
  <c r="AA70" i="15" s="1"/>
  <c r="AI71" i="14"/>
  <c r="G70" i="15" s="1"/>
  <c r="EJ70" i="14"/>
  <c r="U69" i="15" s="1"/>
  <c r="CH70" i="14"/>
  <c r="T69" i="15" s="1"/>
  <c r="T124" i="15" s="1"/>
  <c r="BR70" i="14"/>
  <c r="BS70" i="14" s="1"/>
  <c r="S69" i="15" s="1"/>
  <c r="BK70" i="14"/>
  <c r="AA69" i="15" s="1"/>
  <c r="AI70" i="14"/>
  <c r="G69" i="15" s="1"/>
  <c r="G124" i="15" s="1"/>
  <c r="AI69" i="14"/>
  <c r="G68" i="15" s="1"/>
  <c r="EJ68" i="14"/>
  <c r="U67" i="15" s="1"/>
  <c r="CH68" i="14"/>
  <c r="T67" i="15" s="1"/>
  <c r="BS68" i="14"/>
  <c r="S67" i="15" s="1"/>
  <c r="BR68" i="14"/>
  <c r="BK68" i="14"/>
  <c r="AA67" i="15" s="1"/>
  <c r="AI68" i="14"/>
  <c r="G67" i="15" s="1"/>
  <c r="EJ67" i="14"/>
  <c r="U66" i="15" s="1"/>
  <c r="CH67" i="14"/>
  <c r="T66" i="15" s="1"/>
  <c r="BS67" i="14"/>
  <c r="S66" i="15" s="1"/>
  <c r="BR67" i="14"/>
  <c r="BK67" i="14"/>
  <c r="AA66" i="15" s="1"/>
  <c r="AI67" i="14"/>
  <c r="G66" i="15" s="1"/>
  <c r="EJ66" i="14"/>
  <c r="CH66" i="14"/>
  <c r="T65" i="15" s="1"/>
  <c r="BR66" i="14"/>
  <c r="BS66" i="14" s="1"/>
  <c r="S65" i="15" s="1"/>
  <c r="BK66" i="14"/>
  <c r="AA65" i="15" s="1"/>
  <c r="AI66" i="14"/>
  <c r="G65" i="15" s="1"/>
  <c r="EJ65" i="14"/>
  <c r="U64" i="15" s="1"/>
  <c r="CH65" i="14"/>
  <c r="T64" i="15" s="1"/>
  <c r="BR65" i="14"/>
  <c r="BS65" i="14" s="1"/>
  <c r="S64" i="15" s="1"/>
  <c r="BK65" i="14"/>
  <c r="AA64" i="15" s="1"/>
  <c r="AI65" i="14"/>
  <c r="G64" i="15" s="1"/>
  <c r="EJ63" i="14"/>
  <c r="U62" i="15" s="1"/>
  <c r="CH63" i="14"/>
  <c r="T62" i="15" s="1"/>
  <c r="BS63" i="14"/>
  <c r="S62" i="15" s="1"/>
  <c r="BR63" i="14"/>
  <c r="BK63" i="14"/>
  <c r="AA62" i="15" s="1"/>
  <c r="AI63" i="14"/>
  <c r="G62" i="15" s="1"/>
  <c r="EJ62" i="14"/>
  <c r="U61" i="15" s="1"/>
  <c r="CH62" i="14"/>
  <c r="T61" i="15" s="1"/>
  <c r="BS62" i="14"/>
  <c r="S61" i="15" s="1"/>
  <c r="BR62" i="14"/>
  <c r="BK62" i="14"/>
  <c r="AA61" i="15" s="1"/>
  <c r="AI62" i="14"/>
  <c r="G61" i="15" s="1"/>
  <c r="EJ61" i="14"/>
  <c r="U60" i="15" s="1"/>
  <c r="CH61" i="14"/>
  <c r="T60" i="15" s="1"/>
  <c r="BR61" i="14"/>
  <c r="BS61" i="14" s="1"/>
  <c r="S60" i="15" s="1"/>
  <c r="BK61" i="14"/>
  <c r="AA60" i="15" s="1"/>
  <c r="AI61" i="14"/>
  <c r="G60" i="15" s="1"/>
  <c r="EJ60" i="14"/>
  <c r="CH60" i="14"/>
  <c r="T59" i="15" s="1"/>
  <c r="BS60" i="14"/>
  <c r="S59" i="15" s="1"/>
  <c r="BR60" i="14"/>
  <c r="BK60" i="14"/>
  <c r="AA59" i="15" s="1"/>
  <c r="AI60" i="14"/>
  <c r="G59" i="15" s="1"/>
  <c r="EJ59" i="14"/>
  <c r="U58" i="15" s="1"/>
  <c r="CH59" i="14"/>
  <c r="T58" i="15" s="1"/>
  <c r="BR59" i="14"/>
  <c r="BS59" i="14" s="1"/>
  <c r="S58" i="15" s="1"/>
  <c r="BK59" i="14"/>
  <c r="AA58" i="15" s="1"/>
  <c r="AI59" i="14"/>
  <c r="G58" i="15" s="1"/>
  <c r="EJ58" i="14"/>
  <c r="U57" i="15" s="1"/>
  <c r="CH58" i="14"/>
  <c r="T57" i="15" s="1"/>
  <c r="BR58" i="14"/>
  <c r="BS58" i="14" s="1"/>
  <c r="S57" i="15" s="1"/>
  <c r="BK58" i="14"/>
  <c r="AA57" i="15" s="1"/>
  <c r="AI58" i="14"/>
  <c r="G57" i="15" s="1"/>
  <c r="EJ57" i="14"/>
  <c r="U56" i="15" s="1"/>
  <c r="CH57" i="14"/>
  <c r="T56" i="15" s="1"/>
  <c r="BR57" i="14"/>
  <c r="BS57" i="14" s="1"/>
  <c r="S56" i="15" s="1"/>
  <c r="S127" i="15" s="1"/>
  <c r="BK57" i="14"/>
  <c r="AA56" i="15" s="1"/>
  <c r="AA127" i="15" s="1"/>
  <c r="AI57" i="14"/>
  <c r="G56" i="15" s="1"/>
  <c r="EJ56" i="14"/>
  <c r="U55" i="15" s="1"/>
  <c r="CH56" i="14"/>
  <c r="T55" i="15" s="1"/>
  <c r="BS56" i="14"/>
  <c r="S55" i="15" s="1"/>
  <c r="BR56" i="14"/>
  <c r="BK56" i="14"/>
  <c r="AA55" i="15" s="1"/>
  <c r="AI56" i="14"/>
  <c r="G55" i="15" s="1"/>
  <c r="EJ55" i="14"/>
  <c r="U54" i="15" s="1"/>
  <c r="CH55" i="14"/>
  <c r="T54" i="15" s="1"/>
  <c r="T131" i="15" s="1"/>
  <c r="BR55" i="14"/>
  <c r="BS55" i="14" s="1"/>
  <c r="S54" i="15" s="1"/>
  <c r="S131" i="15" s="1"/>
  <c r="BK55" i="14"/>
  <c r="AA54" i="15" s="1"/>
  <c r="AA131" i="15" s="1"/>
  <c r="AI55" i="14"/>
  <c r="G54" i="15" s="1"/>
  <c r="G131" i="15" s="1"/>
  <c r="EJ54" i="14"/>
  <c r="U53" i="15" s="1"/>
  <c r="CH54" i="14"/>
  <c r="T53" i="15" s="1"/>
  <c r="BR54" i="14"/>
  <c r="BS54" i="14" s="1"/>
  <c r="S53" i="15" s="1"/>
  <c r="BK54" i="14"/>
  <c r="AA53" i="15" s="1"/>
  <c r="AI54" i="14"/>
  <c r="G53" i="15" s="1"/>
  <c r="EJ53" i="14"/>
  <c r="U52" i="15" s="1"/>
  <c r="CH53" i="14"/>
  <c r="T52" i="15" s="1"/>
  <c r="BR53" i="14"/>
  <c r="BS53" i="14" s="1"/>
  <c r="S52" i="15" s="1"/>
  <c r="BK53" i="14"/>
  <c r="AA52" i="15" s="1"/>
  <c r="AI53" i="14"/>
  <c r="G52" i="15" s="1"/>
  <c r="EJ52" i="14"/>
  <c r="U51" i="15" s="1"/>
  <c r="CH52" i="14"/>
  <c r="T51" i="15" s="1"/>
  <c r="BS52" i="14"/>
  <c r="S51" i="15" s="1"/>
  <c r="BR52" i="14"/>
  <c r="BK52" i="14"/>
  <c r="AA51" i="15" s="1"/>
  <c r="AI52" i="14"/>
  <c r="G51" i="15" s="1"/>
  <c r="EJ51" i="14"/>
  <c r="U50" i="15" s="1"/>
  <c r="CH51" i="14"/>
  <c r="T50" i="15" s="1"/>
  <c r="BS51" i="14"/>
  <c r="S50" i="15" s="1"/>
  <c r="BR51" i="14"/>
  <c r="BK51" i="14"/>
  <c r="AA50" i="15" s="1"/>
  <c r="AI51" i="14"/>
  <c r="EJ50" i="14"/>
  <c r="U49" i="15" s="1"/>
  <c r="CH50" i="14"/>
  <c r="T49" i="15" s="1"/>
  <c r="BR50" i="14"/>
  <c r="BS50" i="14" s="1"/>
  <c r="S49" i="15" s="1"/>
  <c r="BK50" i="14"/>
  <c r="AA49" i="15" s="1"/>
  <c r="AI50" i="14"/>
  <c r="G49" i="15" s="1"/>
  <c r="EJ49" i="14"/>
  <c r="U48" i="15" s="1"/>
  <c r="U112" i="15" s="1"/>
  <c r="CH49" i="14"/>
  <c r="T48" i="15" s="1"/>
  <c r="T112" i="15" s="1"/>
  <c r="BR49" i="14"/>
  <c r="BS49" i="14" s="1"/>
  <c r="S48" i="15" s="1"/>
  <c r="S112" i="15" s="1"/>
  <c r="BK49" i="14"/>
  <c r="AA48" i="15" s="1"/>
  <c r="AA112" i="15" s="1"/>
  <c r="AI49" i="14"/>
  <c r="G48" i="15" s="1"/>
  <c r="G112" i="15" s="1"/>
  <c r="EJ48" i="14"/>
  <c r="U47" i="15" s="1"/>
  <c r="CH48" i="14"/>
  <c r="T47" i="15" s="1"/>
  <c r="BS48" i="14"/>
  <c r="S47" i="15" s="1"/>
  <c r="BR48" i="14"/>
  <c r="BK48" i="14"/>
  <c r="AA47" i="15" s="1"/>
  <c r="AI48" i="14"/>
  <c r="G47" i="15" s="1"/>
  <c r="EJ47" i="14"/>
  <c r="U46" i="15" s="1"/>
  <c r="CH47" i="14"/>
  <c r="T46" i="15" s="1"/>
  <c r="BS47" i="14"/>
  <c r="S46" i="15" s="1"/>
  <c r="BR47" i="14"/>
  <c r="BK47" i="14"/>
  <c r="AA46" i="15" s="1"/>
  <c r="AI47" i="14"/>
  <c r="G46" i="15" s="1"/>
  <c r="AI46" i="14"/>
  <c r="G45" i="15" s="1"/>
  <c r="EJ45" i="14"/>
  <c r="U44" i="15" s="1"/>
  <c r="U128" i="15" s="1"/>
  <c r="CH45" i="14"/>
  <c r="T44" i="15" s="1"/>
  <c r="T128" i="15" s="1"/>
  <c r="BR45" i="14"/>
  <c r="BS45" i="14" s="1"/>
  <c r="S44" i="15" s="1"/>
  <c r="BK45" i="14"/>
  <c r="AA44" i="15" s="1"/>
  <c r="AI45" i="14"/>
  <c r="G44" i="15" s="1"/>
  <c r="EJ44" i="14"/>
  <c r="U43" i="15" s="1"/>
  <c r="CH44" i="14"/>
  <c r="T43" i="15" s="1"/>
  <c r="BR44" i="14"/>
  <c r="BS44" i="14" s="1"/>
  <c r="S43" i="15" s="1"/>
  <c r="BK44" i="14"/>
  <c r="AA43" i="15" s="1"/>
  <c r="AI44" i="14"/>
  <c r="G43" i="15" s="1"/>
  <c r="EJ43" i="14"/>
  <c r="U42" i="15" s="1"/>
  <c r="CH43" i="14"/>
  <c r="T42" i="15" s="1"/>
  <c r="BR43" i="14"/>
  <c r="BS43" i="14" s="1"/>
  <c r="S42" i="15" s="1"/>
  <c r="BK43" i="14"/>
  <c r="AA42" i="15" s="1"/>
  <c r="AI43" i="14"/>
  <c r="G42" i="15" s="1"/>
  <c r="EJ42" i="14"/>
  <c r="CH42" i="14"/>
  <c r="T41" i="15" s="1"/>
  <c r="BR42" i="14"/>
  <c r="BS42" i="14" s="1"/>
  <c r="S41" i="15" s="1"/>
  <c r="BK42" i="14"/>
  <c r="AA41" i="15" s="1"/>
  <c r="AI42" i="14"/>
  <c r="G41" i="15" s="1"/>
  <c r="EJ41" i="14"/>
  <c r="U40" i="15" s="1"/>
  <c r="CH41" i="14"/>
  <c r="T40" i="15" s="1"/>
  <c r="BR41" i="14"/>
  <c r="BS41" i="14" s="1"/>
  <c r="S40" i="15" s="1"/>
  <c r="BK41" i="14"/>
  <c r="AA40" i="15" s="1"/>
  <c r="AI41" i="14"/>
  <c r="G40" i="15" s="1"/>
  <c r="EJ40" i="14"/>
  <c r="U39" i="15" s="1"/>
  <c r="CH40" i="14"/>
  <c r="T39" i="15" s="1"/>
  <c r="BR40" i="14"/>
  <c r="BS40" i="14" s="1"/>
  <c r="S39" i="15" s="1"/>
  <c r="BK40" i="14"/>
  <c r="AA39" i="15" s="1"/>
  <c r="AI40" i="14"/>
  <c r="G39" i="15" s="1"/>
  <c r="EJ39" i="14"/>
  <c r="U38" i="15" s="1"/>
  <c r="CH39" i="14"/>
  <c r="T38" i="15" s="1"/>
  <c r="BR39" i="14"/>
  <c r="BS39" i="14" s="1"/>
  <c r="S38" i="15" s="1"/>
  <c r="BK39" i="14"/>
  <c r="AA38" i="15" s="1"/>
  <c r="AI39" i="14"/>
  <c r="G38" i="15" s="1"/>
  <c r="EJ38" i="14"/>
  <c r="U37" i="15" s="1"/>
  <c r="CH38" i="14"/>
  <c r="T37" i="15" s="1"/>
  <c r="BR38" i="14"/>
  <c r="BS38" i="14" s="1"/>
  <c r="S37" i="15" s="1"/>
  <c r="BK38" i="14"/>
  <c r="AA37" i="15" s="1"/>
  <c r="AI38" i="14"/>
  <c r="G37" i="15" s="1"/>
  <c r="EJ37" i="14"/>
  <c r="U36" i="15" s="1"/>
  <c r="CH37" i="14"/>
  <c r="T36" i="15" s="1"/>
  <c r="BR37" i="14"/>
  <c r="BS37" i="14" s="1"/>
  <c r="S36" i="15" s="1"/>
  <c r="BK37" i="14"/>
  <c r="AA36" i="15" s="1"/>
  <c r="AI37" i="14"/>
  <c r="G36" i="15" s="1"/>
  <c r="EJ36" i="14"/>
  <c r="CH36" i="14"/>
  <c r="BR36" i="14"/>
  <c r="BS36" i="14" s="1"/>
  <c r="S35" i="15" s="1"/>
  <c r="BK36" i="14"/>
  <c r="AA35" i="15" s="1"/>
  <c r="AI36" i="14"/>
  <c r="G35" i="15" s="1"/>
  <c r="EJ35" i="14"/>
  <c r="U34" i="15" s="1"/>
  <c r="U129" i="15" s="1"/>
  <c r="CH35" i="14"/>
  <c r="T34" i="15" s="1"/>
  <c r="T129" i="15" s="1"/>
  <c r="BR35" i="14"/>
  <c r="BS35" i="14" s="1"/>
  <c r="S34" i="15" s="1"/>
  <c r="S129" i="15" s="1"/>
  <c r="BK35" i="14"/>
  <c r="AA34" i="15" s="1"/>
  <c r="AI35" i="14"/>
  <c r="G34" i="15" s="1"/>
  <c r="EJ34" i="14"/>
  <c r="U33" i="15" s="1"/>
  <c r="CH34" i="14"/>
  <c r="T33" i="15" s="1"/>
  <c r="BR34" i="14"/>
  <c r="BS34" i="14" s="1"/>
  <c r="S33" i="15" s="1"/>
  <c r="BK34" i="14"/>
  <c r="AA33" i="15" s="1"/>
  <c r="AI34" i="14"/>
  <c r="BS33" i="14"/>
  <c r="S32" i="15" s="1"/>
  <c r="AI33" i="14"/>
  <c r="G32" i="15" s="1"/>
  <c r="EJ32" i="14"/>
  <c r="U31" i="15" s="1"/>
  <c r="CH32" i="14"/>
  <c r="T31" i="15" s="1"/>
  <c r="BR32" i="14"/>
  <c r="BS32" i="14" s="1"/>
  <c r="S31" i="15" s="1"/>
  <c r="BK32" i="14"/>
  <c r="AA31" i="15" s="1"/>
  <c r="AI32" i="14"/>
  <c r="G31" i="15" s="1"/>
  <c r="EJ31" i="14"/>
  <c r="CH31" i="14"/>
  <c r="T30" i="15" s="1"/>
  <c r="BR31" i="14"/>
  <c r="BS31" i="14" s="1"/>
  <c r="S30" i="15" s="1"/>
  <c r="BK31" i="14"/>
  <c r="AA30" i="15" s="1"/>
  <c r="AI31" i="14"/>
  <c r="G30" i="15" s="1"/>
  <c r="AI30" i="14"/>
  <c r="G29" i="15" s="1"/>
  <c r="EJ29" i="14"/>
  <c r="U28" i="15" s="1"/>
  <c r="CH29" i="14"/>
  <c r="T28" i="15" s="1"/>
  <c r="BS29" i="14"/>
  <c r="S28" i="15" s="1"/>
  <c r="S107" i="15" s="1"/>
  <c r="BR29" i="14"/>
  <c r="BK29" i="14"/>
  <c r="AA28" i="15" s="1"/>
  <c r="AI29" i="14"/>
  <c r="G28" i="15" s="1"/>
  <c r="G107" i="15" s="1"/>
  <c r="EJ28" i="14"/>
  <c r="U27" i="15" s="1"/>
  <c r="CH28" i="14"/>
  <c r="T27" i="15" s="1"/>
  <c r="BR28" i="14"/>
  <c r="BS28" i="14" s="1"/>
  <c r="S27" i="15" s="1"/>
  <c r="BK28" i="14"/>
  <c r="AA27" i="15" s="1"/>
  <c r="AI28" i="14"/>
  <c r="G27" i="15" s="1"/>
  <c r="EJ27" i="14"/>
  <c r="U26" i="15" s="1"/>
  <c r="U116" i="15" s="1"/>
  <c r="CH27" i="14"/>
  <c r="T26" i="15" s="1"/>
  <c r="BS27" i="14"/>
  <c r="S26" i="15" s="1"/>
  <c r="BR27" i="14"/>
  <c r="BK27" i="14"/>
  <c r="AA26" i="15" s="1"/>
  <c r="AI27" i="14"/>
  <c r="G26" i="15" s="1"/>
  <c r="EJ26" i="14"/>
  <c r="U25" i="15" s="1"/>
  <c r="CH26" i="14"/>
  <c r="T25" i="15" s="1"/>
  <c r="T123" i="15" s="1"/>
  <c r="BR26" i="14"/>
  <c r="BS26" i="14" s="1"/>
  <c r="S25" i="15" s="1"/>
  <c r="S123" i="15" s="1"/>
  <c r="BK26" i="14"/>
  <c r="AI26" i="14"/>
  <c r="G25" i="15" s="1"/>
  <c r="EJ25" i="14"/>
  <c r="U24" i="15" s="1"/>
  <c r="U118" i="15" s="1"/>
  <c r="CH25" i="14"/>
  <c r="T24" i="15" s="1"/>
  <c r="BR25" i="14"/>
  <c r="BS25" i="14" s="1"/>
  <c r="S24" i="15" s="1"/>
  <c r="S118" i="15" s="1"/>
  <c r="BK25" i="14"/>
  <c r="AA24" i="15" s="1"/>
  <c r="AA118" i="15" s="1"/>
  <c r="AI25" i="14"/>
  <c r="G24" i="15" s="1"/>
  <c r="G118" i="15" s="1"/>
  <c r="EJ24" i="14"/>
  <c r="U23" i="15" s="1"/>
  <c r="CH24" i="14"/>
  <c r="T23" i="15" s="1"/>
  <c r="BR24" i="14"/>
  <c r="BS24" i="14" s="1"/>
  <c r="S23" i="15" s="1"/>
  <c r="BK24" i="14"/>
  <c r="AA23" i="15" s="1"/>
  <c r="AI24" i="14"/>
  <c r="EJ23" i="14"/>
  <c r="U22" i="15" s="1"/>
  <c r="CH23" i="14"/>
  <c r="T22" i="15" s="1"/>
  <c r="BR23" i="14"/>
  <c r="BS23" i="14" s="1"/>
  <c r="S22" i="15" s="1"/>
  <c r="BK23" i="14"/>
  <c r="AA22" i="15" s="1"/>
  <c r="AI23" i="14"/>
  <c r="G22" i="15" s="1"/>
  <c r="EJ22" i="14"/>
  <c r="U21" i="15" s="1"/>
  <c r="CH22" i="14"/>
  <c r="T21" i="15" s="1"/>
  <c r="BR22" i="14"/>
  <c r="BS22" i="14" s="1"/>
  <c r="S21" i="15" s="1"/>
  <c r="BK22" i="14"/>
  <c r="AA21" i="15" s="1"/>
  <c r="AI22" i="14"/>
  <c r="G21" i="15" s="1"/>
  <c r="EJ21" i="14"/>
  <c r="U20" i="15" s="1"/>
  <c r="CH21" i="14"/>
  <c r="T20" i="15" s="1"/>
  <c r="T111" i="15" s="1"/>
  <c r="BR21" i="14"/>
  <c r="BS21" i="14" s="1"/>
  <c r="S20" i="15" s="1"/>
  <c r="S111" i="15" s="1"/>
  <c r="BK21" i="14"/>
  <c r="AA20" i="15" s="1"/>
  <c r="AI21" i="14"/>
  <c r="G20" i="15" s="1"/>
  <c r="EJ20" i="14"/>
  <c r="U19" i="15" s="1"/>
  <c r="CH20" i="14"/>
  <c r="T19" i="15" s="1"/>
  <c r="BR20" i="14"/>
  <c r="BS20" i="14" s="1"/>
  <c r="S19" i="15" s="1"/>
  <c r="BK20" i="14"/>
  <c r="AA19" i="15" s="1"/>
  <c r="AI20" i="14"/>
  <c r="G19" i="15" s="1"/>
  <c r="EJ19" i="14"/>
  <c r="U18" i="15" s="1"/>
  <c r="CH19" i="14"/>
  <c r="T18" i="15" s="1"/>
  <c r="BS19" i="14"/>
  <c r="S18" i="15" s="1"/>
  <c r="BR19" i="14"/>
  <c r="BK19" i="14"/>
  <c r="AA18" i="15" s="1"/>
  <c r="AI19" i="14"/>
  <c r="EJ18" i="14"/>
  <c r="U17" i="15" s="1"/>
  <c r="CH18" i="14"/>
  <c r="T17" i="15" s="1"/>
  <c r="BR18" i="14"/>
  <c r="BS18" i="14" s="1"/>
  <c r="S17" i="15" s="1"/>
  <c r="S119" i="15" s="1"/>
  <c r="BK18" i="14"/>
  <c r="AI18" i="14"/>
  <c r="G17" i="15" s="1"/>
  <c r="EJ17" i="14"/>
  <c r="U16" i="15" s="1"/>
  <c r="CH17" i="14"/>
  <c r="T16" i="15" s="1"/>
  <c r="BS17" i="14"/>
  <c r="S16" i="15" s="1"/>
  <c r="BR17" i="14"/>
  <c r="BK17" i="14"/>
  <c r="AA16" i="15" s="1"/>
  <c r="AI17" i="14"/>
  <c r="G16" i="15" s="1"/>
  <c r="EJ16" i="14"/>
  <c r="U15" i="15" s="1"/>
  <c r="U132" i="15" s="1"/>
  <c r="CH16" i="14"/>
  <c r="T15" i="15" s="1"/>
  <c r="BR16" i="14"/>
  <c r="BS16" i="14" s="1"/>
  <c r="S15" i="15" s="1"/>
  <c r="S132" i="15" s="1"/>
  <c r="BK16" i="14"/>
  <c r="AA15" i="15" s="1"/>
  <c r="AI16" i="14"/>
  <c r="G15" i="15" s="1"/>
  <c r="EJ15" i="14"/>
  <c r="U14" i="15" s="1"/>
  <c r="CH15" i="14"/>
  <c r="T14" i="15" s="1"/>
  <c r="BS15" i="14"/>
  <c r="S14" i="15" s="1"/>
  <c r="BR15" i="14"/>
  <c r="BK15" i="14"/>
  <c r="AA14" i="15" s="1"/>
  <c r="AI15" i="14"/>
  <c r="G14" i="15" s="1"/>
  <c r="EJ14" i="14"/>
  <c r="U13" i="15" s="1"/>
  <c r="CH14" i="14"/>
  <c r="T13" i="15" s="1"/>
  <c r="BR14" i="14"/>
  <c r="BS14" i="14" s="1"/>
  <c r="S13" i="15" s="1"/>
  <c r="BK14" i="14"/>
  <c r="AA13" i="15" s="1"/>
  <c r="AI14" i="14"/>
  <c r="G13" i="15" s="1"/>
  <c r="EJ13" i="14"/>
  <c r="U12" i="15" s="1"/>
  <c r="U117" i="15" s="1"/>
  <c r="CH13" i="14"/>
  <c r="T12" i="15" s="1"/>
  <c r="T117" i="15" s="1"/>
  <c r="BR13" i="14"/>
  <c r="BS13" i="14" s="1"/>
  <c r="S12" i="15" s="1"/>
  <c r="S117" i="15" s="1"/>
  <c r="BK13" i="14"/>
  <c r="AA12" i="15" s="1"/>
  <c r="AI13" i="14"/>
  <c r="G12" i="15" s="1"/>
  <c r="AI12" i="14"/>
  <c r="G11" i="15" s="1"/>
  <c r="EJ11" i="14"/>
  <c r="CH11" i="14"/>
  <c r="T10" i="15" s="1"/>
  <c r="BR11" i="14"/>
  <c r="BS11" i="14" s="1"/>
  <c r="S10" i="15" s="1"/>
  <c r="BK11" i="14"/>
  <c r="AA10" i="15" s="1"/>
  <c r="AI11" i="14"/>
  <c r="G10" i="15" s="1"/>
  <c r="EJ10" i="14"/>
  <c r="U9" i="15" s="1"/>
  <c r="CH10" i="14"/>
  <c r="T9" i="15" s="1"/>
  <c r="T122" i="15" s="1"/>
  <c r="BR10" i="14"/>
  <c r="BS10" i="14" s="1"/>
  <c r="S9" i="15" s="1"/>
  <c r="BK10" i="14"/>
  <c r="AA9" i="15" s="1"/>
  <c r="AI10" i="14"/>
  <c r="G9" i="15" s="1"/>
  <c r="EJ9" i="14"/>
  <c r="U8" i="15" s="1"/>
  <c r="CH9" i="14"/>
  <c r="T8" i="15" s="1"/>
  <c r="BR9" i="14"/>
  <c r="BS9" i="14" s="1"/>
  <c r="S8" i="15" s="1"/>
  <c r="BK9" i="14"/>
  <c r="AA8" i="15" s="1"/>
  <c r="AI9" i="14"/>
  <c r="G8" i="15" s="1"/>
  <c r="G110" i="15" s="1"/>
  <c r="EJ8" i="14"/>
  <c r="U7" i="15" s="1"/>
  <c r="CH8" i="14"/>
  <c r="T7" i="15" s="1"/>
  <c r="BR8" i="14"/>
  <c r="BS8" i="14" s="1"/>
  <c r="S7" i="15" s="1"/>
  <c r="BK8" i="14"/>
  <c r="AA7" i="15" s="1"/>
  <c r="AA113" i="15" s="1"/>
  <c r="AI8" i="14"/>
  <c r="G7" i="15" s="1"/>
  <c r="EJ7" i="14"/>
  <c r="U6" i="15" s="1"/>
  <c r="U109" i="15" s="1"/>
  <c r="CH7" i="14"/>
  <c r="T6" i="15" s="1"/>
  <c r="BR7" i="14"/>
  <c r="BS7" i="14" s="1"/>
  <c r="S6" i="15" s="1"/>
  <c r="BK7" i="14"/>
  <c r="AA6" i="15" s="1"/>
  <c r="AI7" i="14"/>
  <c r="G6" i="15" s="1"/>
  <c r="EJ6" i="14"/>
  <c r="U5" i="15" s="1"/>
  <c r="CH6" i="14"/>
  <c r="T5" i="15" s="1"/>
  <c r="S5" i="15"/>
  <c r="BK6" i="14"/>
  <c r="AA5" i="15" s="1"/>
  <c r="AI6" i="14"/>
  <c r="G5" i="15" s="1"/>
  <c r="EJ5" i="14"/>
  <c r="U4" i="15" s="1"/>
  <c r="CH5" i="14"/>
  <c r="T4" i="15" s="1"/>
  <c r="BR5" i="14"/>
  <c r="BS5" i="14" s="1"/>
  <c r="S4" i="15" s="1"/>
  <c r="BK5" i="14"/>
  <c r="AA4" i="15" s="1"/>
  <c r="AI5" i="14"/>
  <c r="G4" i="15" s="1"/>
  <c r="EJ4" i="14"/>
  <c r="U3" i="15" s="1"/>
  <c r="CH4" i="14"/>
  <c r="T3" i="15" s="1"/>
  <c r="T125" i="15" s="1"/>
  <c r="BR4" i="14"/>
  <c r="BS4" i="14" s="1"/>
  <c r="S3" i="15" s="1"/>
  <c r="BK4" i="14"/>
  <c r="AA3" i="15" s="1"/>
  <c r="AI4" i="14"/>
  <c r="G3" i="15" s="1"/>
  <c r="G125" i="15" s="1"/>
  <c r="EJ3" i="14"/>
  <c r="U2" i="15" s="1"/>
  <c r="U120" i="15" s="1"/>
  <c r="CH3" i="14"/>
  <c r="T2" i="15" s="1"/>
  <c r="BS3" i="14"/>
  <c r="S2" i="15" s="1"/>
  <c r="BK3" i="14"/>
  <c r="AA2" i="15" s="1"/>
  <c r="AA120" i="15" s="1"/>
  <c r="AI3" i="14"/>
  <c r="G2" i="15" s="1"/>
  <c r="C63" i="10"/>
  <c r="B63" i="10"/>
  <c r="C62" i="10"/>
  <c r="B62" i="10"/>
  <c r="C61" i="10"/>
  <c r="B61" i="10"/>
  <c r="C60" i="10"/>
  <c r="B60" i="10"/>
  <c r="C59" i="10"/>
  <c r="B59" i="10"/>
  <c r="C58" i="10"/>
  <c r="B58" i="10"/>
  <c r="C57" i="10"/>
  <c r="B57" i="10"/>
  <c r="C56" i="10"/>
  <c r="B56" i="10"/>
  <c r="C55" i="10"/>
  <c r="B55" i="10"/>
  <c r="C54" i="10"/>
  <c r="B54" i="10"/>
  <c r="C53" i="10"/>
  <c r="B53" i="10"/>
  <c r="C52" i="10"/>
  <c r="B52" i="10"/>
  <c r="C51" i="10"/>
  <c r="C49" i="10" s="1"/>
  <c r="B51" i="10"/>
  <c r="B47" i="10"/>
  <c r="C43" i="10"/>
  <c r="B43" i="10"/>
  <c r="C42" i="10"/>
  <c r="B42" i="10"/>
  <c r="C41" i="10"/>
  <c r="C38" i="10" s="1"/>
  <c r="B41" i="10"/>
  <c r="C40" i="10"/>
  <c r="B40" i="10"/>
  <c r="C36" i="10"/>
  <c r="B36" i="10"/>
  <c r="C34" i="10"/>
  <c r="C32" i="10"/>
  <c r="B32" i="10"/>
  <c r="C31" i="10"/>
  <c r="B31" i="10"/>
  <c r="C30" i="10"/>
  <c r="C28" i="10" s="1"/>
  <c r="B30" i="10"/>
  <c r="C26" i="10"/>
  <c r="B26" i="10"/>
  <c r="C25" i="10"/>
  <c r="B25" i="10"/>
  <c r="C24" i="10"/>
  <c r="B24" i="10"/>
  <c r="C23" i="10"/>
  <c r="C20" i="10" s="1"/>
  <c r="B23" i="10"/>
  <c r="C22" i="10"/>
  <c r="B22" i="10"/>
  <c r="C18" i="10"/>
  <c r="C16" i="10" s="1"/>
  <c r="B18" i="10"/>
  <c r="C14" i="10"/>
  <c r="C11" i="10" s="1"/>
  <c r="B14" i="10"/>
  <c r="C13" i="10"/>
  <c r="B13" i="10"/>
  <c r="C9" i="10"/>
  <c r="B9" i="10"/>
  <c r="C8" i="10"/>
  <c r="B8" i="10"/>
  <c r="C7" i="10"/>
  <c r="B7" i="10"/>
  <c r="C6" i="10"/>
  <c r="B6" i="10"/>
  <c r="C5" i="10"/>
  <c r="C3" i="10" s="1"/>
  <c r="B5" i="10"/>
  <c r="G4" i="6" l="1"/>
  <c r="G13" i="3"/>
  <c r="G11" i="3" s="1"/>
  <c r="G6" i="3"/>
  <c r="K109" i="15"/>
  <c r="K113" i="15"/>
  <c r="K124" i="15"/>
  <c r="K129" i="15"/>
  <c r="K107" i="15"/>
  <c r="I111" i="15"/>
  <c r="I128" i="15"/>
  <c r="I127" i="15"/>
  <c r="I123" i="15"/>
  <c r="I114" i="15"/>
  <c r="I116" i="15"/>
  <c r="I119" i="15"/>
  <c r="E131" i="15"/>
  <c r="G128" i="15"/>
  <c r="F131" i="15"/>
  <c r="E128" i="15"/>
  <c r="D123" i="15"/>
  <c r="C125" i="15"/>
  <c r="C132" i="15"/>
  <c r="F123" i="15"/>
  <c r="F114" i="15"/>
  <c r="G16" i="1"/>
  <c r="G117" i="15"/>
  <c r="E132" i="15"/>
  <c r="C119" i="15"/>
  <c r="E107" i="15"/>
  <c r="C124" i="15"/>
  <c r="D124" i="15"/>
  <c r="E113" i="15"/>
  <c r="F124" i="15"/>
  <c r="G113" i="15"/>
  <c r="F110" i="15"/>
  <c r="C131" i="15"/>
  <c r="G24" i="1"/>
  <c r="Y125" i="15"/>
  <c r="AB123" i="15"/>
  <c r="Y114" i="15"/>
  <c r="Z125" i="15"/>
  <c r="Y132" i="15"/>
  <c r="AB125" i="15"/>
  <c r="Z132" i="15"/>
  <c r="AB132" i="15"/>
  <c r="Y119" i="15"/>
  <c r="AB110" i="15"/>
  <c r="Z122" i="15"/>
  <c r="Z111" i="15"/>
  <c r="AA122" i="15"/>
  <c r="AB122" i="15"/>
  <c r="AB111" i="15"/>
  <c r="Y131" i="15"/>
  <c r="Y122" i="15"/>
  <c r="AA109" i="15"/>
  <c r="AA125" i="15"/>
  <c r="AA132" i="15"/>
  <c r="AA124" i="15"/>
  <c r="Z129" i="15"/>
  <c r="G11" i="9"/>
  <c r="AO115" i="15"/>
  <c r="AO124" i="15"/>
  <c r="AO110" i="15"/>
  <c r="AO126" i="15"/>
  <c r="AO118" i="15"/>
  <c r="AO123" i="15"/>
  <c r="G30" i="9"/>
  <c r="AO125" i="15"/>
  <c r="AC128" i="15"/>
  <c r="AC127" i="15"/>
  <c r="G4" i="8"/>
  <c r="C47" i="10" s="1"/>
  <c r="C45" i="10" s="1"/>
  <c r="AD110" i="15"/>
  <c r="AC111" i="15"/>
  <c r="AD126" i="15"/>
  <c r="AC3" i="15"/>
  <c r="AC125" i="15" s="1"/>
  <c r="T115" i="15"/>
  <c r="P115" i="15"/>
  <c r="E129" i="15"/>
  <c r="S125" i="15"/>
  <c r="T109" i="15"/>
  <c r="U122" i="15"/>
  <c r="T118" i="15"/>
  <c r="G114" i="15"/>
  <c r="T127" i="15"/>
  <c r="Z108" i="15"/>
  <c r="O109" i="15"/>
  <c r="M113" i="15"/>
  <c r="C122" i="15"/>
  <c r="AD122" i="15"/>
  <c r="Q126" i="15"/>
  <c r="I117" i="15"/>
  <c r="AD123" i="15"/>
  <c r="Z116" i="15"/>
  <c r="N107" i="15"/>
  <c r="F129" i="15"/>
  <c r="AO129" i="15"/>
  <c r="G127" i="15"/>
  <c r="Q115" i="15"/>
  <c r="AA114" i="15"/>
  <c r="U127" i="15"/>
  <c r="U124" i="15"/>
  <c r="AB108" i="15"/>
  <c r="Y115" i="15"/>
  <c r="P109" i="15"/>
  <c r="I110" i="15"/>
  <c r="D122" i="15"/>
  <c r="AO122" i="15"/>
  <c r="S126" i="15"/>
  <c r="K117" i="15"/>
  <c r="AB116" i="15"/>
  <c r="O107" i="15"/>
  <c r="AY129" i="15"/>
  <c r="Z114" i="15"/>
  <c r="M127" i="15"/>
  <c r="I124" i="15"/>
  <c r="AC69" i="15"/>
  <c r="AD124" i="15"/>
  <c r="U125" i="15"/>
  <c r="G123" i="15"/>
  <c r="S114" i="15"/>
  <c r="AY125" i="15"/>
  <c r="AC4" i="15"/>
  <c r="AD108" i="15"/>
  <c r="Z115" i="15"/>
  <c r="Q109" i="15"/>
  <c r="O113" i="15"/>
  <c r="K110" i="15"/>
  <c r="E122" i="15"/>
  <c r="AY122" i="15"/>
  <c r="T126" i="15"/>
  <c r="C90" i="27"/>
  <c r="C111" i="15"/>
  <c r="AD111" i="15"/>
  <c r="AC26" i="15"/>
  <c r="AC116" i="15" s="1"/>
  <c r="AD116" i="15"/>
  <c r="C114" i="15"/>
  <c r="AB114" i="15"/>
  <c r="M109" i="15"/>
  <c r="S124" i="15"/>
  <c r="F117" i="15"/>
  <c r="I120" i="15"/>
  <c r="F125" i="15"/>
  <c r="C108" i="15"/>
  <c r="AB115" i="15"/>
  <c r="P113" i="15"/>
  <c r="U126" i="15"/>
  <c r="AO111" i="15"/>
  <c r="C116" i="15"/>
  <c r="AO116" i="15"/>
  <c r="AC114" i="15"/>
  <c r="O127" i="15"/>
  <c r="D129" i="15"/>
  <c r="AA108" i="15"/>
  <c r="S113" i="15"/>
  <c r="G119" i="15"/>
  <c r="AA107" i="15"/>
  <c r="K120" i="15"/>
  <c r="I125" i="15"/>
  <c r="D108" i="15"/>
  <c r="AY108" i="15"/>
  <c r="Q113" i="15"/>
  <c r="I122" i="15"/>
  <c r="E111" i="15"/>
  <c r="AY111" i="15"/>
  <c r="D116" i="15"/>
  <c r="AY116" i="15"/>
  <c r="AD114" i="15"/>
  <c r="AC54" i="15"/>
  <c r="AC131" i="15" s="1"/>
  <c r="P127" i="15"/>
  <c r="N124" i="15"/>
  <c r="P126" i="15"/>
  <c r="S108" i="15"/>
  <c r="T113" i="15"/>
  <c r="G111" i="15"/>
  <c r="M120" i="15"/>
  <c r="L2" i="15"/>
  <c r="K125" i="15"/>
  <c r="E108" i="15"/>
  <c r="C115" i="15"/>
  <c r="AD115" i="15"/>
  <c r="Z109" i="15"/>
  <c r="O110" i="15"/>
  <c r="K122" i="15"/>
  <c r="Y126" i="15"/>
  <c r="F111" i="15"/>
  <c r="E116" i="15"/>
  <c r="Y107" i="15"/>
  <c r="Q127" i="15"/>
  <c r="G109" i="15"/>
  <c r="W5" i="15"/>
  <c r="W102" i="15" s="1"/>
  <c r="W21" i="15"/>
  <c r="W37" i="15"/>
  <c r="V37" i="15" s="1"/>
  <c r="W53" i="15"/>
  <c r="W69" i="15"/>
  <c r="W85" i="15"/>
  <c r="V85" i="15" s="1"/>
  <c r="W22" i="15"/>
  <c r="V22" i="15" s="1"/>
  <c r="W54" i="15"/>
  <c r="W86" i="15"/>
  <c r="V86" i="15" s="1"/>
  <c r="W71" i="15"/>
  <c r="V71" i="15" s="1"/>
  <c r="W24" i="15"/>
  <c r="W88" i="15"/>
  <c r="W50" i="15"/>
  <c r="V50" i="15" s="1"/>
  <c r="W3" i="15"/>
  <c r="W68" i="15"/>
  <c r="W6" i="15"/>
  <c r="W38" i="15"/>
  <c r="V38" i="15" s="1"/>
  <c r="W70" i="15"/>
  <c r="V70" i="15" s="1"/>
  <c r="W55" i="15"/>
  <c r="W8" i="15"/>
  <c r="W40" i="15"/>
  <c r="V40" i="15" s="1"/>
  <c r="W56" i="15"/>
  <c r="W35" i="15"/>
  <c r="W36" i="15"/>
  <c r="V36" i="15" s="1"/>
  <c r="W7" i="15"/>
  <c r="W23" i="15"/>
  <c r="V23" i="15" s="1"/>
  <c r="W39" i="15"/>
  <c r="V39" i="15" s="1"/>
  <c r="W87" i="15"/>
  <c r="V87" i="15" s="1"/>
  <c r="W72" i="15"/>
  <c r="W34" i="15"/>
  <c r="W66" i="15"/>
  <c r="W84" i="15"/>
  <c r="W82" i="15"/>
  <c r="V82" i="15" s="1"/>
  <c r="W9" i="15"/>
  <c r="W25" i="15"/>
  <c r="V25" i="15" s="1"/>
  <c r="V123" i="15" s="1"/>
  <c r="W41" i="15"/>
  <c r="W57" i="15"/>
  <c r="W73" i="15"/>
  <c r="V73" i="15" s="1"/>
  <c r="W89" i="15"/>
  <c r="V89" i="15" s="1"/>
  <c r="W11" i="15"/>
  <c r="W43" i="15"/>
  <c r="V43" i="15" s="1"/>
  <c r="W59" i="15"/>
  <c r="W91" i="15"/>
  <c r="V91" i="15" s="1"/>
  <c r="W12" i="15"/>
  <c r="W28" i="15"/>
  <c r="W60" i="15"/>
  <c r="W67" i="15"/>
  <c r="V67" i="15" s="1"/>
  <c r="W52" i="15"/>
  <c r="W10" i="15"/>
  <c r="V10" i="15" s="1"/>
  <c r="W26" i="15"/>
  <c r="W42" i="15"/>
  <c r="V42" i="15" s="1"/>
  <c r="W58" i="15"/>
  <c r="W74" i="15"/>
  <c r="V74" i="15" s="1"/>
  <c r="W90" i="15"/>
  <c r="V90" i="15" s="1"/>
  <c r="W27" i="15"/>
  <c r="V27" i="15" s="1"/>
  <c r="W75" i="15"/>
  <c r="V75" i="15" s="1"/>
  <c r="W76" i="15"/>
  <c r="W83" i="15"/>
  <c r="V83" i="15" s="1"/>
  <c r="W4" i="15"/>
  <c r="W44" i="15"/>
  <c r="W18" i="15"/>
  <c r="V18" i="15" s="1"/>
  <c r="W98" i="15"/>
  <c r="V98" i="15" s="1"/>
  <c r="W19" i="15"/>
  <c r="V19" i="15" s="1"/>
  <c r="W92" i="15"/>
  <c r="W13" i="15"/>
  <c r="V13" i="15" s="1"/>
  <c r="W29" i="15"/>
  <c r="W45" i="15"/>
  <c r="V45" i="15" s="1"/>
  <c r="W61" i="15"/>
  <c r="W77" i="15"/>
  <c r="V77" i="15" s="1"/>
  <c r="W93" i="15"/>
  <c r="V93" i="15" s="1"/>
  <c r="W16" i="15"/>
  <c r="V16" i="15" s="1"/>
  <c r="W48" i="15"/>
  <c r="W112" i="15" s="1"/>
  <c r="W96" i="15"/>
  <c r="W2" i="15"/>
  <c r="W14" i="15"/>
  <c r="V14" i="15" s="1"/>
  <c r="W30" i="15"/>
  <c r="V30" i="15" s="1"/>
  <c r="W46" i="15"/>
  <c r="V46" i="15" s="1"/>
  <c r="W62" i="15"/>
  <c r="W78" i="15"/>
  <c r="V78" i="15" s="1"/>
  <c r="W94" i="15"/>
  <c r="V94" i="15" s="1"/>
  <c r="W15" i="15"/>
  <c r="W31" i="15"/>
  <c r="V31" i="15" s="1"/>
  <c r="W47" i="15"/>
  <c r="V47" i="15" s="1"/>
  <c r="W79" i="15"/>
  <c r="V79" i="15" s="1"/>
  <c r="W95" i="15"/>
  <c r="V95" i="15" s="1"/>
  <c r="W32" i="15"/>
  <c r="V32" i="15" s="1"/>
  <c r="W51" i="15"/>
  <c r="W63" i="15"/>
  <c r="W80" i="15"/>
  <c r="W64" i="15"/>
  <c r="W17" i="15"/>
  <c r="W33" i="15"/>
  <c r="W49" i="15"/>
  <c r="W65" i="15"/>
  <c r="W81" i="15"/>
  <c r="V81" i="15" s="1"/>
  <c r="W97" i="15"/>
  <c r="V97" i="15" s="1"/>
  <c r="W20" i="15"/>
  <c r="G126" i="15"/>
  <c r="N120" i="15"/>
  <c r="F108" i="15"/>
  <c r="D115" i="15"/>
  <c r="AB109" i="15"/>
  <c r="P110" i="15"/>
  <c r="M122" i="15"/>
  <c r="AC17" i="15"/>
  <c r="AC119" i="15" s="1"/>
  <c r="AD119" i="15"/>
  <c r="F116" i="15"/>
  <c r="Z107" i="15"/>
  <c r="P129" i="15"/>
  <c r="Y127" i="15"/>
  <c r="AA111" i="15"/>
  <c r="U108" i="15"/>
  <c r="T107" i="15"/>
  <c r="O120" i="15"/>
  <c r="I108" i="15"/>
  <c r="AD109" i="15"/>
  <c r="Q110" i="15"/>
  <c r="N122" i="15"/>
  <c r="D126" i="15"/>
  <c r="I132" i="15"/>
  <c r="M123" i="15"/>
  <c r="AB107" i="15"/>
  <c r="Q129" i="15"/>
  <c r="S122" i="15"/>
  <c r="AC129" i="15"/>
  <c r="N109" i="15"/>
  <c r="T108" i="15"/>
  <c r="U131" i="15"/>
  <c r="U123" i="15"/>
  <c r="G115" i="15"/>
  <c r="AA110" i="15"/>
  <c r="AA117" i="15"/>
  <c r="T119" i="15"/>
  <c r="G116" i="15"/>
  <c r="U107" i="15"/>
  <c r="O125" i="15"/>
  <c r="K108" i="15"/>
  <c r="F115" i="15"/>
  <c r="C109" i="15"/>
  <c r="AB113" i="15"/>
  <c r="O122" i="15"/>
  <c r="E126" i="15"/>
  <c r="AC11" i="15"/>
  <c r="AC126" i="15" s="1"/>
  <c r="K132" i="15"/>
  <c r="AY119" i="15"/>
  <c r="N123" i="15"/>
  <c r="K116" i="15"/>
  <c r="C107" i="15"/>
  <c r="AC28" i="15"/>
  <c r="AB127" i="15"/>
  <c r="AA128" i="15"/>
  <c r="O126" i="15"/>
  <c r="S109" i="15"/>
  <c r="Y108" i="15"/>
  <c r="AD129" i="15"/>
  <c r="G120" i="15"/>
  <c r="AA115" i="15"/>
  <c r="S110" i="15"/>
  <c r="G132" i="15"/>
  <c r="U119" i="15"/>
  <c r="AA116" i="15"/>
  <c r="I115" i="15"/>
  <c r="D109" i="15"/>
  <c r="AC7" i="15"/>
  <c r="AC113" i="15" s="1"/>
  <c r="AD113" i="15"/>
  <c r="P122" i="15"/>
  <c r="M132" i="15"/>
  <c r="Q118" i="15"/>
  <c r="O123" i="15"/>
  <c r="D107" i="15"/>
  <c r="S128" i="15"/>
  <c r="S115" i="15"/>
  <c r="T110" i="15"/>
  <c r="U111" i="15"/>
  <c r="Y120" i="15"/>
  <c r="K115" i="15"/>
  <c r="C113" i="15"/>
  <c r="AO113" i="15"/>
  <c r="Q122" i="15"/>
  <c r="AC12" i="15"/>
  <c r="AC117" i="15" s="1"/>
  <c r="AD117" i="15"/>
  <c r="N132" i="15"/>
  <c r="E119" i="15"/>
  <c r="P123" i="15"/>
  <c r="N116" i="15"/>
  <c r="AO107" i="15"/>
  <c r="AD127" i="15"/>
  <c r="Y124" i="15"/>
  <c r="E2" i="6"/>
  <c r="E2" i="8"/>
  <c r="AC123" i="15"/>
  <c r="U113" i="15"/>
  <c r="R2" i="15"/>
  <c r="S120" i="15"/>
  <c r="U110" i="15"/>
  <c r="S116" i="15"/>
  <c r="G129" i="15"/>
  <c r="Z120" i="15"/>
  <c r="M115" i="15"/>
  <c r="D113" i="15"/>
  <c r="AY126" i="15"/>
  <c r="AO117" i="15"/>
  <c r="O132" i="15"/>
  <c r="F119" i="15"/>
  <c r="P111" i="15"/>
  <c r="Y118" i="15"/>
  <c r="O116" i="15"/>
  <c r="Y129" i="15"/>
  <c r="C128" i="15"/>
  <c r="C127" i="15"/>
  <c r="AO127" i="15"/>
  <c r="Z124" i="15"/>
  <c r="AC2" i="15"/>
  <c r="AC120" i="15" s="1"/>
  <c r="AD120" i="15"/>
  <c r="AY110" i="15"/>
  <c r="G108" i="15"/>
  <c r="T120" i="15"/>
  <c r="U115" i="15"/>
  <c r="G122" i="15"/>
  <c r="T132" i="15"/>
  <c r="AA126" i="15"/>
  <c r="T116" i="15"/>
  <c r="AA129" i="15"/>
  <c r="N115" i="15"/>
  <c r="AC8" i="15"/>
  <c r="AC110" i="15" s="1"/>
  <c r="AY117" i="15"/>
  <c r="Q111" i="15"/>
  <c r="D128" i="15"/>
  <c r="AD128" i="15"/>
  <c r="O131" i="15"/>
  <c r="AA17" i="15"/>
  <c r="AA119" i="15" s="1"/>
  <c r="AA25" i="15"/>
  <c r="AA123" i="15" s="1"/>
  <c r="AE24" i="15"/>
  <c r="AC98" i="15"/>
  <c r="AE7" i="15"/>
  <c r="AC57" i="15"/>
  <c r="H76" i="15"/>
  <c r="AC49" i="15"/>
  <c r="AE6" i="15"/>
  <c r="AC6" i="15"/>
  <c r="H7" i="15"/>
  <c r="R6" i="15"/>
  <c r="AE16" i="15"/>
  <c r="AE37" i="15"/>
  <c r="AV37" i="15" s="1"/>
  <c r="AE17" i="15"/>
  <c r="AE53" i="15"/>
  <c r="AC15" i="15"/>
  <c r="AC132" i="15" s="1"/>
  <c r="AE15" i="15"/>
  <c r="R30" i="15"/>
  <c r="AE30" i="15"/>
  <c r="AV30" i="15" s="1"/>
  <c r="X11" i="15"/>
  <c r="AC13" i="15"/>
  <c r="R14" i="15"/>
  <c r="H15" i="15"/>
  <c r="AC24" i="15"/>
  <c r="AC118" i="15" s="1"/>
  <c r="H25" i="15"/>
  <c r="H30" i="15"/>
  <c r="R34" i="15"/>
  <c r="H37" i="15"/>
  <c r="R13" i="15"/>
  <c r="H14" i="15"/>
  <c r="AE14" i="15"/>
  <c r="AV14" i="15" s="1"/>
  <c r="R22" i="15"/>
  <c r="H23" i="15"/>
  <c r="AE23" i="15"/>
  <c r="AE29" i="15"/>
  <c r="AV29" i="15" s="1"/>
  <c r="H34" i="15"/>
  <c r="AE36" i="15"/>
  <c r="H42" i="15"/>
  <c r="AE42" i="15"/>
  <c r="AV42" i="15" s="1"/>
  <c r="AC46" i="15"/>
  <c r="AE48" i="15"/>
  <c r="AE112" i="15" s="1"/>
  <c r="AC71" i="15"/>
  <c r="H72" i="15"/>
  <c r="E130" i="15"/>
  <c r="P130" i="15"/>
  <c r="G121" i="15"/>
  <c r="H98" i="15"/>
  <c r="H6" i="15"/>
  <c r="AE5" i="15"/>
  <c r="H13" i="15"/>
  <c r="AE13" i="15"/>
  <c r="AV13" i="15" s="1"/>
  <c r="AX13" i="15" s="1"/>
  <c r="H22" i="15"/>
  <c r="AS22" i="15" s="1"/>
  <c r="AE22" i="15"/>
  <c r="H29" i="15"/>
  <c r="AE33" i="15"/>
  <c r="AV33" i="15" s="1"/>
  <c r="H35" i="15"/>
  <c r="AE35" i="15"/>
  <c r="AC45" i="15"/>
  <c r="R46" i="15"/>
  <c r="AE46" i="15"/>
  <c r="AV46" i="15" s="1"/>
  <c r="AE52" i="15"/>
  <c r="AV52" i="15" s="1"/>
  <c r="AE66" i="15"/>
  <c r="X68" i="15"/>
  <c r="AE69" i="15"/>
  <c r="AE71" i="15"/>
  <c r="AC130" i="15"/>
  <c r="AC88" i="15"/>
  <c r="H89" i="15"/>
  <c r="AE89" i="15"/>
  <c r="O130" i="15"/>
  <c r="AC95" i="15"/>
  <c r="R10" i="15"/>
  <c r="AE12" i="15"/>
  <c r="H21" i="15"/>
  <c r="AE21" i="15"/>
  <c r="AV21" i="15" s="1"/>
  <c r="AX21" i="15" s="1"/>
  <c r="AE28" i="15"/>
  <c r="AV28" i="15" s="1"/>
  <c r="AV107" i="15" s="1"/>
  <c r="H33" i="15"/>
  <c r="AE34" i="15"/>
  <c r="H46" i="15"/>
  <c r="AE55" i="15"/>
  <c r="AV55" i="15" s="1"/>
  <c r="AE88" i="15"/>
  <c r="H5" i="15"/>
  <c r="AE20" i="15"/>
  <c r="AE32" i="15"/>
  <c r="AC38" i="15"/>
  <c r="H39" i="15"/>
  <c r="AE39" i="15"/>
  <c r="AV39" i="15" s="1"/>
  <c r="AE51" i="15"/>
  <c r="AV51" i="15" s="1"/>
  <c r="AE62" i="15"/>
  <c r="AC82" i="15"/>
  <c r="AE83" i="15"/>
  <c r="AE49" i="15"/>
  <c r="AE98" i="15"/>
  <c r="H3" i="15"/>
  <c r="AE2" i="15"/>
  <c r="R9" i="15"/>
  <c r="H10" i="15"/>
  <c r="R26" i="15"/>
  <c r="H27" i="15"/>
  <c r="AE27" i="15"/>
  <c r="AV27" i="15" s="1"/>
  <c r="H2" i="15"/>
  <c r="AE3" i="15"/>
  <c r="H9" i="15"/>
  <c r="AE9" i="15"/>
  <c r="AE10" i="15"/>
  <c r="AV10" i="15" s="1"/>
  <c r="R17" i="15"/>
  <c r="R18" i="15"/>
  <c r="H19" i="15"/>
  <c r="AE19" i="15"/>
  <c r="AV19" i="15" s="1"/>
  <c r="H26" i="15"/>
  <c r="AE26" i="15"/>
  <c r="AV26" i="15" s="1"/>
  <c r="AC37" i="15"/>
  <c r="AC115" i="15" s="1"/>
  <c r="R38" i="15"/>
  <c r="AE38" i="15"/>
  <c r="AV38" i="15" s="1"/>
  <c r="AC48" i="15"/>
  <c r="AC112" i="15" s="1"/>
  <c r="AE82" i="15"/>
  <c r="AE4" i="15"/>
  <c r="H11" i="15"/>
  <c r="AE11" i="15"/>
  <c r="AV11" i="15" s="1"/>
  <c r="AE8" i="15"/>
  <c r="H17" i="15"/>
  <c r="H18" i="15"/>
  <c r="AE18" i="15"/>
  <c r="AV18" i="15" s="1"/>
  <c r="AE25" i="15"/>
  <c r="AC30" i="15"/>
  <c r="H31" i="15"/>
  <c r="AE31" i="15"/>
  <c r="AV31" i="15" s="1"/>
  <c r="H38" i="15"/>
  <c r="AC43" i="15"/>
  <c r="AE44" i="15"/>
  <c r="AC53" i="15"/>
  <c r="AE58" i="15"/>
  <c r="AV58" i="15" s="1"/>
  <c r="AE76" i="15"/>
  <c r="H82" i="15"/>
  <c r="H45" i="15"/>
  <c r="AE45" i="15"/>
  <c r="AV45" i="15" s="1"/>
  <c r="AX45" i="15" s="1"/>
  <c r="AE57" i="15"/>
  <c r="AV57" i="15" s="1"/>
  <c r="AE61" i="15"/>
  <c r="AE65" i="15"/>
  <c r="AV65" i="15" s="1"/>
  <c r="H70" i="15"/>
  <c r="AE70" i="15"/>
  <c r="F130" i="15"/>
  <c r="AE75" i="15"/>
  <c r="AE130" i="15" s="1"/>
  <c r="H81" i="15"/>
  <c r="AE81" i="15"/>
  <c r="H88" i="15"/>
  <c r="H94" i="15"/>
  <c r="AE94" i="15"/>
  <c r="H97" i="15"/>
  <c r="AE97" i="15"/>
  <c r="G130" i="15"/>
  <c r="AD130" i="15"/>
  <c r="AE80" i="15"/>
  <c r="AE87" i="15"/>
  <c r="H93" i="15"/>
  <c r="AE93" i="15"/>
  <c r="AE96" i="15"/>
  <c r="AV96" i="15" s="1"/>
  <c r="R42" i="15"/>
  <c r="H43" i="15"/>
  <c r="AE43" i="15"/>
  <c r="AE56" i="15"/>
  <c r="AE60" i="15"/>
  <c r="AV60" i="15" s="1"/>
  <c r="AE64" i="15"/>
  <c r="H69" i="15"/>
  <c r="AS69" i="15" s="1"/>
  <c r="H80" i="15"/>
  <c r="H86" i="15"/>
  <c r="AE86" i="15"/>
  <c r="AV86" i="15" s="1"/>
  <c r="AE92" i="15"/>
  <c r="AV92" i="15" s="1"/>
  <c r="H96" i="15"/>
  <c r="AE68" i="15"/>
  <c r="H74" i="15"/>
  <c r="AE74" i="15"/>
  <c r="U130" i="15"/>
  <c r="AE79" i="15"/>
  <c r="H85" i="15"/>
  <c r="AE85" i="15"/>
  <c r="H92" i="15"/>
  <c r="O121" i="15"/>
  <c r="AE95" i="15"/>
  <c r="AE121" i="15" s="1"/>
  <c r="H41" i="15"/>
  <c r="AE41" i="15"/>
  <c r="AV41" i="15" s="1"/>
  <c r="AX41" i="15" s="1"/>
  <c r="AE59" i="15"/>
  <c r="AE63" i="15"/>
  <c r="AV63" i="15" s="1"/>
  <c r="H68" i="15"/>
  <c r="H73" i="15"/>
  <c r="AE73" i="15"/>
  <c r="H78" i="15"/>
  <c r="AE78" i="15"/>
  <c r="AE84" i="15"/>
  <c r="AV84" i="15" s="1"/>
  <c r="AE91" i="15"/>
  <c r="P121" i="15"/>
  <c r="AE40" i="15"/>
  <c r="AE47" i="15"/>
  <c r="AE50" i="15"/>
  <c r="AV50" i="15" s="1"/>
  <c r="AE54" i="15"/>
  <c r="AE131" i="15" s="1"/>
  <c r="AE67" i="15"/>
  <c r="AE72" i="15"/>
  <c r="H77" i="15"/>
  <c r="AE77" i="15"/>
  <c r="AV77" i="15" s="1"/>
  <c r="H84" i="15"/>
  <c r="H90" i="15"/>
  <c r="AE90" i="15"/>
  <c r="L8" i="15"/>
  <c r="L17" i="15"/>
  <c r="L18" i="15"/>
  <c r="L32" i="15"/>
  <c r="L41" i="15"/>
  <c r="AT41" i="15" s="1"/>
  <c r="L51" i="15"/>
  <c r="L55" i="15"/>
  <c r="AT55" i="15" s="1"/>
  <c r="L68" i="15"/>
  <c r="L73" i="15"/>
  <c r="AT73" i="15" s="1"/>
  <c r="L78" i="15"/>
  <c r="AT78" i="15" s="1"/>
  <c r="L91" i="15"/>
  <c r="L64" i="15"/>
  <c r="L7" i="15"/>
  <c r="AT7" i="15" s="1"/>
  <c r="L16" i="15"/>
  <c r="L25" i="15"/>
  <c r="L31" i="15"/>
  <c r="AT31" i="15" s="1"/>
  <c r="L40" i="15"/>
  <c r="AT40" i="15" s="1"/>
  <c r="L48" i="15"/>
  <c r="L112" i="15" s="1"/>
  <c r="L59" i="15"/>
  <c r="AT59" i="15" s="1"/>
  <c r="L63" i="15"/>
  <c r="L67" i="15"/>
  <c r="L77" i="15"/>
  <c r="L84" i="15"/>
  <c r="L90" i="15"/>
  <c r="AT90" i="15" s="1"/>
  <c r="L26" i="15"/>
  <c r="L15" i="15"/>
  <c r="L24" i="15"/>
  <c r="L30" i="15"/>
  <c r="L39" i="15"/>
  <c r="L47" i="15"/>
  <c r="AT47" i="15" s="1"/>
  <c r="L50" i="15"/>
  <c r="AT50" i="15" s="1"/>
  <c r="L54" i="15"/>
  <c r="L72" i="15"/>
  <c r="AT72" i="15" s="1"/>
  <c r="L83" i="15"/>
  <c r="L89" i="15"/>
  <c r="AT89" i="15" s="1"/>
  <c r="L60" i="15"/>
  <c r="L6" i="15"/>
  <c r="L14" i="15"/>
  <c r="L23" i="15"/>
  <c r="AT23" i="15" s="1"/>
  <c r="L38" i="15"/>
  <c r="L46" i="15"/>
  <c r="L58" i="15"/>
  <c r="L62" i="15"/>
  <c r="L66" i="15"/>
  <c r="L71" i="15"/>
  <c r="L76" i="15"/>
  <c r="L82" i="15"/>
  <c r="L95" i="15"/>
  <c r="AT95" i="15" s="1"/>
  <c r="L98" i="15"/>
  <c r="L9" i="15"/>
  <c r="L42" i="15"/>
  <c r="L79" i="15"/>
  <c r="AT79" i="15" s="1"/>
  <c r="L13" i="15"/>
  <c r="AT13" i="15" s="1"/>
  <c r="L22" i="15"/>
  <c r="L29" i="15"/>
  <c r="AT29" i="15" s="1"/>
  <c r="L37" i="15"/>
  <c r="AT37" i="15" s="1"/>
  <c r="L45" i="15"/>
  <c r="AT45" i="15" s="1"/>
  <c r="L49" i="15"/>
  <c r="L53" i="15"/>
  <c r="L70" i="15"/>
  <c r="AT70" i="15" s="1"/>
  <c r="L81" i="15"/>
  <c r="L88" i="15"/>
  <c r="L94" i="15"/>
  <c r="AT94" i="15" s="1"/>
  <c r="L97" i="15"/>
  <c r="L33" i="15"/>
  <c r="L69" i="15"/>
  <c r="L85" i="15"/>
  <c r="L3" i="15"/>
  <c r="L5" i="15"/>
  <c r="L12" i="15"/>
  <c r="L21" i="15"/>
  <c r="AT21" i="15" s="1"/>
  <c r="L28" i="15"/>
  <c r="L34" i="15"/>
  <c r="L36" i="15"/>
  <c r="AT36" i="15" s="1"/>
  <c r="L44" i="15"/>
  <c r="L57" i="15"/>
  <c r="L61" i="15"/>
  <c r="AT61" i="15" s="1"/>
  <c r="L65" i="15"/>
  <c r="AT65" i="15" s="1"/>
  <c r="L87" i="15"/>
  <c r="L93" i="15"/>
  <c r="L19" i="15"/>
  <c r="L74" i="15"/>
  <c r="L92" i="15"/>
  <c r="L4" i="15"/>
  <c r="L10" i="15"/>
  <c r="L11" i="15"/>
  <c r="L20" i="15"/>
  <c r="L27" i="15"/>
  <c r="AT27" i="15" s="1"/>
  <c r="L35" i="15"/>
  <c r="L43" i="15"/>
  <c r="AT43" i="15" s="1"/>
  <c r="L52" i="15"/>
  <c r="L56" i="15"/>
  <c r="N130" i="15"/>
  <c r="L75" i="15"/>
  <c r="L80" i="15"/>
  <c r="AT80" i="15" s="1"/>
  <c r="L86" i="15"/>
  <c r="L96" i="15"/>
  <c r="X72" i="15"/>
  <c r="X76" i="15"/>
  <c r="X80" i="15"/>
  <c r="X84" i="15"/>
  <c r="X88" i="15"/>
  <c r="X92" i="15"/>
  <c r="X96" i="15"/>
  <c r="X15" i="15"/>
  <c r="X46" i="15"/>
  <c r="R68" i="15"/>
  <c r="X70" i="15"/>
  <c r="R72" i="15"/>
  <c r="R76" i="15"/>
  <c r="R80" i="15"/>
  <c r="X82" i="15"/>
  <c r="R84" i="15"/>
  <c r="X86" i="15"/>
  <c r="R88" i="15"/>
  <c r="R92" i="15"/>
  <c r="R96" i="15"/>
  <c r="W121" i="15"/>
  <c r="R5" i="15"/>
  <c r="X19" i="15"/>
  <c r="R21" i="15"/>
  <c r="X23" i="15"/>
  <c r="R25" i="15"/>
  <c r="X27" i="15"/>
  <c r="R29" i="15"/>
  <c r="R33" i="15"/>
  <c r="R89" i="15"/>
  <c r="X3" i="15"/>
  <c r="X7" i="15"/>
  <c r="G101" i="15"/>
  <c r="G12" i="16" s="1"/>
  <c r="Q100" i="15"/>
  <c r="AT3" i="15"/>
  <c r="AT39" i="15"/>
  <c r="B67" i="15"/>
  <c r="B71" i="15"/>
  <c r="B75" i="15"/>
  <c r="B130" i="15" s="1"/>
  <c r="B79" i="15"/>
  <c r="B83" i="15"/>
  <c r="AS83" i="15" s="1"/>
  <c r="B87" i="15"/>
  <c r="B91" i="15"/>
  <c r="B95" i="15"/>
  <c r="B121" i="15" s="1"/>
  <c r="X31" i="15"/>
  <c r="X35" i="15"/>
  <c r="R37" i="15"/>
  <c r="X39" i="15"/>
  <c r="R41" i="15"/>
  <c r="X43" i="15"/>
  <c r="R45" i="15"/>
  <c r="R69" i="15"/>
  <c r="R73" i="15"/>
  <c r="R85" i="15"/>
  <c r="B2" i="15"/>
  <c r="B6" i="15"/>
  <c r="B10" i="15"/>
  <c r="B14" i="15"/>
  <c r="AS14" i="15" s="1"/>
  <c r="B18" i="15"/>
  <c r="B22" i="15"/>
  <c r="B26" i="15"/>
  <c r="B30" i="15"/>
  <c r="B34" i="15"/>
  <c r="B38" i="15"/>
  <c r="B42" i="15"/>
  <c r="AS42" i="15" s="1"/>
  <c r="B46" i="15"/>
  <c r="AS46" i="15" s="1"/>
  <c r="Y100" i="15"/>
  <c r="R4" i="15"/>
  <c r="R8" i="15"/>
  <c r="X10" i="15"/>
  <c r="R12" i="15"/>
  <c r="X14" i="15"/>
  <c r="R16" i="15"/>
  <c r="X18" i="15"/>
  <c r="R20" i="15"/>
  <c r="X22" i="15"/>
  <c r="R24" i="15"/>
  <c r="X26" i="15"/>
  <c r="R28" i="15"/>
  <c r="R107" i="15" s="1"/>
  <c r="X30" i="15"/>
  <c r="R32" i="15"/>
  <c r="X34" i="15"/>
  <c r="R36" i="15"/>
  <c r="X38" i="15"/>
  <c r="R40" i="15"/>
  <c r="X42" i="15"/>
  <c r="R44" i="15"/>
  <c r="R128" i="15" s="1"/>
  <c r="X98" i="15"/>
  <c r="AM101" i="15"/>
  <c r="X6" i="15"/>
  <c r="O101" i="15"/>
  <c r="B5" i="15"/>
  <c r="B9" i="15"/>
  <c r="B13" i="15"/>
  <c r="B17" i="15"/>
  <c r="B21" i="15"/>
  <c r="B25" i="15"/>
  <c r="B29" i="15"/>
  <c r="AS29" i="15" s="1"/>
  <c r="B33" i="15"/>
  <c r="AS33" i="15" s="1"/>
  <c r="B37" i="15"/>
  <c r="B41" i="15"/>
  <c r="B45" i="15"/>
  <c r="B69" i="15"/>
  <c r="B81" i="15"/>
  <c r="B85" i="15"/>
  <c r="B97" i="15"/>
  <c r="X5" i="15"/>
  <c r="X9" i="15"/>
  <c r="X13" i="15"/>
  <c r="X17" i="15"/>
  <c r="X21" i="15"/>
  <c r="X29" i="15"/>
  <c r="X33" i="15"/>
  <c r="X37" i="15"/>
  <c r="X41" i="15"/>
  <c r="X45" i="15"/>
  <c r="X69" i="15"/>
  <c r="R71" i="15"/>
  <c r="X73" i="15"/>
  <c r="R75" i="15"/>
  <c r="X77" i="15"/>
  <c r="R79" i="15"/>
  <c r="X81" i="15"/>
  <c r="R83" i="15"/>
  <c r="X85" i="15"/>
  <c r="R87" i="15"/>
  <c r="X89" i="15"/>
  <c r="R91" i="15"/>
  <c r="X93" i="15"/>
  <c r="R95" i="15"/>
  <c r="X97" i="15"/>
  <c r="B4" i="15"/>
  <c r="B8" i="15"/>
  <c r="B12" i="15"/>
  <c r="B16" i="15"/>
  <c r="B20" i="15"/>
  <c r="B24" i="15"/>
  <c r="B28" i="15"/>
  <c r="B32" i="15"/>
  <c r="B36" i="15"/>
  <c r="B40" i="15"/>
  <c r="B44" i="15"/>
  <c r="B128" i="15" s="1"/>
  <c r="B88" i="15"/>
  <c r="AX10" i="15"/>
  <c r="AS26" i="15"/>
  <c r="AX37" i="15"/>
  <c r="U101" i="15"/>
  <c r="U100" i="15"/>
  <c r="AK62" i="26" s="1"/>
  <c r="AV68" i="15"/>
  <c r="V130" i="15"/>
  <c r="H79" i="15"/>
  <c r="B82" i="15"/>
  <c r="R86" i="15"/>
  <c r="V88" i="15"/>
  <c r="X95" i="15"/>
  <c r="Y121" i="15"/>
  <c r="AG121" i="15"/>
  <c r="AO121" i="15"/>
  <c r="U102" i="15"/>
  <c r="F101" i="15"/>
  <c r="F100" i="15"/>
  <c r="F6" i="28" s="1"/>
  <c r="F102" i="15"/>
  <c r="N101" i="15"/>
  <c r="AD24" i="26" s="1"/>
  <c r="N100" i="15"/>
  <c r="N102" i="15"/>
  <c r="AD17" i="26" s="1"/>
  <c r="V2" i="15"/>
  <c r="AD101" i="15"/>
  <c r="AT5" i="26" s="1"/>
  <c r="AD100" i="15"/>
  <c r="AD73" i="24" s="1"/>
  <c r="AD102" i="15"/>
  <c r="AL101" i="15"/>
  <c r="AL2" i="24" s="1"/>
  <c r="AL100" i="15"/>
  <c r="AL33" i="25" s="1"/>
  <c r="AL102" i="15"/>
  <c r="AL53" i="24" s="1"/>
  <c r="AV5" i="15"/>
  <c r="V6" i="15"/>
  <c r="X48" i="15"/>
  <c r="X112" i="15" s="1"/>
  <c r="B49" i="15"/>
  <c r="V49" i="15"/>
  <c r="H52" i="15"/>
  <c r="R52" i="15"/>
  <c r="X56" i="15"/>
  <c r="B57" i="15"/>
  <c r="AT57" i="15"/>
  <c r="V57" i="15"/>
  <c r="H60" i="15"/>
  <c r="R60" i="15"/>
  <c r="X64" i="15"/>
  <c r="B65" i="15"/>
  <c r="V65" i="15"/>
  <c r="AV66" i="15"/>
  <c r="B68" i="15"/>
  <c r="V68" i="15"/>
  <c r="X75" i="15"/>
  <c r="AU75" i="15" s="1"/>
  <c r="Y130" i="15"/>
  <c r="AG130" i="15"/>
  <c r="AO130" i="15"/>
  <c r="AV80" i="15"/>
  <c r="H91" i="15"/>
  <c r="B94" i="15"/>
  <c r="R98" i="15"/>
  <c r="AV49" i="15"/>
  <c r="R51" i="15"/>
  <c r="V64" i="15"/>
  <c r="X49" i="15"/>
  <c r="B50" i="15"/>
  <c r="H53" i="15"/>
  <c r="R53" i="15"/>
  <c r="X57" i="15"/>
  <c r="B58" i="15"/>
  <c r="V58" i="15"/>
  <c r="AV59" i="15"/>
  <c r="H61" i="15"/>
  <c r="R61" i="15"/>
  <c r="X65" i="15"/>
  <c r="B66" i="15"/>
  <c r="V66" i="15"/>
  <c r="X67" i="15"/>
  <c r="H71" i="15"/>
  <c r="B74" i="15"/>
  <c r="R78" i="15"/>
  <c r="B80" i="15"/>
  <c r="V80" i="15"/>
  <c r="X87" i="15"/>
  <c r="B93" i="15"/>
  <c r="X94" i="15"/>
  <c r="R97" i="15"/>
  <c r="I100" i="15"/>
  <c r="I48" i="25" s="1"/>
  <c r="AK102" i="15"/>
  <c r="AT49" i="15"/>
  <c r="H51" i="15"/>
  <c r="X55" i="15"/>
  <c r="AK67" i="26"/>
  <c r="P100" i="15"/>
  <c r="P102" i="15"/>
  <c r="P101" i="15"/>
  <c r="P76" i="16" s="1"/>
  <c r="X2" i="15"/>
  <c r="AF100" i="15"/>
  <c r="AF27" i="25" s="1"/>
  <c r="AF102" i="15"/>
  <c r="AU84" i="22" s="1"/>
  <c r="AF101" i="15"/>
  <c r="AN100" i="15"/>
  <c r="AN76" i="16" s="1"/>
  <c r="AN102" i="15"/>
  <c r="AN101" i="15"/>
  <c r="AV6" i="15"/>
  <c r="AT19" i="15"/>
  <c r="AV22" i="15"/>
  <c r="AV34" i="15"/>
  <c r="U43" i="22"/>
  <c r="X50" i="15"/>
  <c r="B51" i="15"/>
  <c r="V51" i="15"/>
  <c r="H54" i="15"/>
  <c r="H131" i="15" s="1"/>
  <c r="R54" i="15"/>
  <c r="R131" i="15" s="1"/>
  <c r="X58" i="15"/>
  <c r="B59" i="15"/>
  <c r="V59" i="15"/>
  <c r="H62" i="15"/>
  <c r="R62" i="15"/>
  <c r="X66" i="15"/>
  <c r="B73" i="15"/>
  <c r="X74" i="15"/>
  <c r="R77" i="15"/>
  <c r="H83" i="15"/>
  <c r="B86" i="15"/>
  <c r="AT86" i="15"/>
  <c r="R90" i="15"/>
  <c r="B92" i="15"/>
  <c r="V92" i="15"/>
  <c r="Q121" i="15"/>
  <c r="B48" i="15"/>
  <c r="B112" i="15" s="1"/>
  <c r="U49" i="16"/>
  <c r="H59" i="15"/>
  <c r="I102" i="15"/>
  <c r="I88" i="24" s="1"/>
  <c r="I101" i="15"/>
  <c r="X5" i="22" s="1"/>
  <c r="AG102" i="15"/>
  <c r="AG7" i="16" s="1"/>
  <c r="AG101" i="15"/>
  <c r="AG61" i="25" s="1"/>
  <c r="H47" i="15"/>
  <c r="R47" i="15"/>
  <c r="X51" i="15"/>
  <c r="B52" i="15"/>
  <c r="V52" i="15"/>
  <c r="AV53" i="15"/>
  <c r="H55" i="15"/>
  <c r="R55" i="15"/>
  <c r="X59" i="15"/>
  <c r="B60" i="15"/>
  <c r="V60" i="15"/>
  <c r="AV61" i="15"/>
  <c r="H63" i="15"/>
  <c r="R63" i="15"/>
  <c r="R70" i="15"/>
  <c r="B72" i="15"/>
  <c r="V72" i="15"/>
  <c r="Q130" i="15"/>
  <c r="X79" i="15"/>
  <c r="H95" i="15"/>
  <c r="I121" i="15"/>
  <c r="B98" i="15"/>
  <c r="V56" i="15"/>
  <c r="AM100" i="15"/>
  <c r="AM8" i="25" s="1"/>
  <c r="AM102" i="15"/>
  <c r="Q102" i="15"/>
  <c r="AG50" i="26" s="1"/>
  <c r="Q101" i="15"/>
  <c r="Q43" i="16" s="1"/>
  <c r="Y102" i="15"/>
  <c r="Y24" i="28" s="1"/>
  <c r="Y101" i="15"/>
  <c r="Y15" i="28" s="1"/>
  <c r="AO102" i="15"/>
  <c r="AO101" i="15"/>
  <c r="J102" i="15"/>
  <c r="J101" i="15"/>
  <c r="J100" i="15"/>
  <c r="Z102" i="15"/>
  <c r="Z101" i="15"/>
  <c r="Z100" i="15"/>
  <c r="Z7" i="25" s="1"/>
  <c r="AH102" i="15"/>
  <c r="AH101" i="15"/>
  <c r="AH100" i="15"/>
  <c r="AW39" i="22" s="1"/>
  <c r="AP102" i="15"/>
  <c r="AP101" i="15"/>
  <c r="AP100" i="15"/>
  <c r="AV3" i="15"/>
  <c r="AD8" i="16"/>
  <c r="V12" i="15"/>
  <c r="V117" i="15" s="1"/>
  <c r="AV15" i="15"/>
  <c r="AT16" i="15"/>
  <c r="AV23" i="15"/>
  <c r="AT24" i="15"/>
  <c r="BB28" i="26"/>
  <c r="F19" i="24"/>
  <c r="AD32" i="26"/>
  <c r="N19" i="24"/>
  <c r="AS32" i="22"/>
  <c r="AT32" i="15"/>
  <c r="AC36" i="22"/>
  <c r="AV43" i="15"/>
  <c r="V44" i="26"/>
  <c r="N2" i="24"/>
  <c r="AT44" i="26"/>
  <c r="I48" i="16"/>
  <c r="H48" i="15"/>
  <c r="H112" i="15" s="1"/>
  <c r="R48" i="15"/>
  <c r="R112" i="15" s="1"/>
  <c r="Q47" i="24"/>
  <c r="X52" i="15"/>
  <c r="B53" i="15"/>
  <c r="V53" i="15"/>
  <c r="H56" i="15"/>
  <c r="R56" i="15"/>
  <c r="X60" i="15"/>
  <c r="B61" i="15"/>
  <c r="V61" i="15"/>
  <c r="AJ62" i="22"/>
  <c r="AV62" i="15"/>
  <c r="H64" i="15"/>
  <c r="R64" i="15"/>
  <c r="Y75" i="26"/>
  <c r="H75" i="15"/>
  <c r="I130" i="15"/>
  <c r="R130" i="15"/>
  <c r="B78" i="15"/>
  <c r="R82" i="15"/>
  <c r="B84" i="15"/>
  <c r="V84" i="15"/>
  <c r="AF87" i="22"/>
  <c r="Q87" i="16"/>
  <c r="X91" i="15"/>
  <c r="AG100" i="15"/>
  <c r="E101" i="15"/>
  <c r="E17" i="25" s="1"/>
  <c r="E100" i="15"/>
  <c r="AK101" i="15"/>
  <c r="AK100" i="15"/>
  <c r="AZ46" i="22" s="1"/>
  <c r="U30" i="24"/>
  <c r="X47" i="15"/>
  <c r="V48" i="15"/>
  <c r="V112" i="15" s="1"/>
  <c r="B56" i="15"/>
  <c r="AF60" i="22"/>
  <c r="X63" i="15"/>
  <c r="G100" i="15"/>
  <c r="G102" i="15"/>
  <c r="O100" i="15"/>
  <c r="AE40" i="26" s="1"/>
  <c r="O102" i="15"/>
  <c r="Y5" i="26"/>
  <c r="I5" i="16"/>
  <c r="C102" i="15"/>
  <c r="C101" i="15"/>
  <c r="C100" i="15"/>
  <c r="C93" i="24" s="1"/>
  <c r="S102" i="15"/>
  <c r="S101" i="15"/>
  <c r="S100" i="15"/>
  <c r="AY102" i="15"/>
  <c r="AY27" i="25" s="1"/>
  <c r="AY101" i="15"/>
  <c r="Q6" i="26" s="1"/>
  <c r="AY100" i="15"/>
  <c r="AY34" i="25" s="1"/>
  <c r="Q3" i="16"/>
  <c r="X7" i="22"/>
  <c r="I7" i="25"/>
  <c r="I86" i="24"/>
  <c r="Q31" i="24"/>
  <c r="I23" i="16"/>
  <c r="P26" i="22"/>
  <c r="Q27" i="16"/>
  <c r="Q68" i="24"/>
  <c r="Y31" i="26"/>
  <c r="X31" i="22"/>
  <c r="I31" i="25"/>
  <c r="AG31" i="26"/>
  <c r="Q31" i="25"/>
  <c r="Q31" i="16"/>
  <c r="Q55" i="24"/>
  <c r="Y35" i="26"/>
  <c r="X35" i="22"/>
  <c r="I35" i="25"/>
  <c r="I35" i="16"/>
  <c r="I38" i="24"/>
  <c r="AF35" i="22"/>
  <c r="U37" i="16"/>
  <c r="I39" i="25"/>
  <c r="I71" i="24"/>
  <c r="AG39" i="26"/>
  <c r="Q39" i="25"/>
  <c r="Q39" i="16"/>
  <c r="AK41" i="26"/>
  <c r="Q42" i="26"/>
  <c r="X43" i="22"/>
  <c r="I43" i="25"/>
  <c r="I43" i="16"/>
  <c r="I44" i="24"/>
  <c r="AG43" i="26"/>
  <c r="AF43" i="22"/>
  <c r="Q44" i="24"/>
  <c r="AY46" i="25"/>
  <c r="AV47" i="15"/>
  <c r="Y49" i="26"/>
  <c r="X49" i="22"/>
  <c r="I49" i="25"/>
  <c r="I49" i="16"/>
  <c r="I47" i="24"/>
  <c r="H49" i="15"/>
  <c r="R49" i="15"/>
  <c r="X53" i="15"/>
  <c r="B54" i="15"/>
  <c r="B131" i="15" s="1"/>
  <c r="V54" i="15"/>
  <c r="V131" i="15" s="1"/>
  <c r="U55" i="16"/>
  <c r="Y57" i="26"/>
  <c r="X57" i="22"/>
  <c r="I57" i="25"/>
  <c r="H57" i="15"/>
  <c r="I57" i="16"/>
  <c r="R57" i="15"/>
  <c r="Q58" i="25"/>
  <c r="X61" i="15"/>
  <c r="B62" i="15"/>
  <c r="AT62" i="15"/>
  <c r="V62" i="15"/>
  <c r="AY62" i="25"/>
  <c r="U63" i="25"/>
  <c r="Y65" i="26"/>
  <c r="I91" i="24"/>
  <c r="H65" i="15"/>
  <c r="R65" i="15"/>
  <c r="AG66" i="26"/>
  <c r="AF66" i="22"/>
  <c r="Q66" i="25"/>
  <c r="Q66" i="16"/>
  <c r="Q25" i="24"/>
  <c r="I67" i="25"/>
  <c r="I67" i="16"/>
  <c r="I16" i="24"/>
  <c r="H67" i="15"/>
  <c r="R67" i="15"/>
  <c r="AK16" i="24"/>
  <c r="X71" i="15"/>
  <c r="O72" i="25"/>
  <c r="AV76" i="15"/>
  <c r="B77" i="15"/>
  <c r="X78" i="15"/>
  <c r="R81" i="15"/>
  <c r="Y87" i="26"/>
  <c r="X87" i="22"/>
  <c r="I49" i="24"/>
  <c r="H87" i="15"/>
  <c r="B90" i="15"/>
  <c r="R94" i="15"/>
  <c r="P94" i="22"/>
  <c r="B96" i="15"/>
  <c r="V96" i="15"/>
  <c r="AO100" i="15"/>
  <c r="AO9" i="28" s="1"/>
  <c r="E102" i="15"/>
  <c r="E96" i="24" s="1"/>
  <c r="E65" i="24"/>
  <c r="I67" i="24"/>
  <c r="U48" i="24"/>
  <c r="M101" i="15"/>
  <c r="M100" i="15"/>
  <c r="E6" i="16"/>
  <c r="AG8" i="26"/>
  <c r="AF8" i="22"/>
  <c r="Q8" i="25"/>
  <c r="Q8" i="16"/>
  <c r="AG12" i="26"/>
  <c r="AF12" i="22"/>
  <c r="Q12" i="25"/>
  <c r="Q12" i="16"/>
  <c r="AK18" i="26"/>
  <c r="Y32" i="26"/>
  <c r="X32" i="22"/>
  <c r="I32" i="25"/>
  <c r="I32" i="16"/>
  <c r="I19" i="24"/>
  <c r="AN32" i="22"/>
  <c r="I36" i="25"/>
  <c r="I36" i="16"/>
  <c r="AY39" i="25"/>
  <c r="Y44" i="25"/>
  <c r="U46" i="26"/>
  <c r="E45" i="24"/>
  <c r="R59" i="15"/>
  <c r="B64" i="15"/>
  <c r="W100" i="15"/>
  <c r="AL89" i="22" s="1"/>
  <c r="AG5" i="26"/>
  <c r="AF5" i="22"/>
  <c r="O9" i="24"/>
  <c r="Y9" i="26"/>
  <c r="I9" i="16"/>
  <c r="I79" i="24"/>
  <c r="K102" i="15"/>
  <c r="K101" i="15"/>
  <c r="K100" i="15"/>
  <c r="AI102" i="15"/>
  <c r="AI101" i="15"/>
  <c r="AI100" i="15"/>
  <c r="AQ102" i="15"/>
  <c r="AQ95" i="16" s="1"/>
  <c r="AQ101" i="15"/>
  <c r="BG68" i="26" s="1"/>
  <c r="AQ100" i="15"/>
  <c r="Y3" i="26"/>
  <c r="X3" i="22"/>
  <c r="I3" i="25"/>
  <c r="AY9" i="24"/>
  <c r="AG7" i="26"/>
  <c r="AF7" i="22"/>
  <c r="Q7" i="25"/>
  <c r="Q7" i="16"/>
  <c r="Q86" i="24"/>
  <c r="E9" i="25"/>
  <c r="X11" i="22"/>
  <c r="I11" i="25"/>
  <c r="I11" i="16"/>
  <c r="I73" i="24"/>
  <c r="AF11" i="22"/>
  <c r="Q11" i="25"/>
  <c r="U13" i="26"/>
  <c r="T13" i="22"/>
  <c r="U13" i="16"/>
  <c r="Q14" i="26"/>
  <c r="AG15" i="26"/>
  <c r="AF15" i="22"/>
  <c r="Q15" i="25"/>
  <c r="Q15" i="16"/>
  <c r="Q17" i="24"/>
  <c r="E42" i="24"/>
  <c r="Y19" i="26"/>
  <c r="X19" i="22"/>
  <c r="I19" i="25"/>
  <c r="I19" i="16"/>
  <c r="I31" i="24"/>
  <c r="U21" i="25"/>
  <c r="P22" i="22"/>
  <c r="AY22" i="25"/>
  <c r="AY22" i="16"/>
  <c r="AG23" i="26"/>
  <c r="Q88" i="24"/>
  <c r="D102" i="15"/>
  <c r="D101" i="15"/>
  <c r="D100" i="15"/>
  <c r="T102" i="15"/>
  <c r="AI50" i="22" s="1"/>
  <c r="T101" i="15"/>
  <c r="T100" i="15"/>
  <c r="AB102" i="15"/>
  <c r="AB101" i="15"/>
  <c r="AB100" i="15"/>
  <c r="AJ102" i="15"/>
  <c r="AJ101" i="15"/>
  <c r="AJ100" i="15"/>
  <c r="AY98" i="22" s="1"/>
  <c r="AR102" i="15"/>
  <c r="AR101" i="15"/>
  <c r="BH77" i="26" s="1"/>
  <c r="AR100" i="15"/>
  <c r="B3" i="15"/>
  <c r="R3" i="15"/>
  <c r="Z82" i="24"/>
  <c r="H4" i="15"/>
  <c r="H108" i="15" s="1"/>
  <c r="X4" i="15"/>
  <c r="AV4" i="26"/>
  <c r="AF4" i="16"/>
  <c r="AV4" i="15"/>
  <c r="V5" i="26"/>
  <c r="F5" i="16"/>
  <c r="F18" i="24"/>
  <c r="AD5" i="26"/>
  <c r="AS5" i="22"/>
  <c r="AD5" i="25"/>
  <c r="AD5" i="16"/>
  <c r="AL18" i="24"/>
  <c r="B7" i="15"/>
  <c r="B113" i="15" s="1"/>
  <c r="R7" i="15"/>
  <c r="R113" i="15" s="1"/>
  <c r="AP7" i="26"/>
  <c r="Z7" i="16"/>
  <c r="H8" i="15"/>
  <c r="X8" i="15"/>
  <c r="X110" i="15" s="1"/>
  <c r="AV8" i="26"/>
  <c r="AU8" i="22"/>
  <c r="AF8" i="25"/>
  <c r="AF35" i="24"/>
  <c r="AV8" i="15"/>
  <c r="U9" i="22"/>
  <c r="F9" i="25"/>
  <c r="V9" i="15"/>
  <c r="AT9" i="26"/>
  <c r="BB9" i="26"/>
  <c r="AL79" i="24"/>
  <c r="AT9" i="15"/>
  <c r="B11" i="15"/>
  <c r="R11" i="15"/>
  <c r="AP11" i="26"/>
  <c r="Z11" i="25"/>
  <c r="Z11" i="16"/>
  <c r="H12" i="15"/>
  <c r="P12" i="16"/>
  <c r="X12" i="15"/>
  <c r="AV12" i="26"/>
  <c r="AU12" i="22"/>
  <c r="AF50" i="24"/>
  <c r="AV12" i="15"/>
  <c r="V13" i="26"/>
  <c r="U13" i="22"/>
  <c r="F13" i="16"/>
  <c r="F40" i="24"/>
  <c r="AS13" i="22"/>
  <c r="AD13" i="25"/>
  <c r="AD13" i="16"/>
  <c r="B15" i="15"/>
  <c r="R15" i="15"/>
  <c r="R132" i="15" s="1"/>
  <c r="H16" i="15"/>
  <c r="X16" i="15"/>
  <c r="AV16" i="26"/>
  <c r="AF16" i="16"/>
  <c r="AF67" i="24"/>
  <c r="AV16" i="15"/>
  <c r="U17" i="22"/>
  <c r="F17" i="25"/>
  <c r="N17" i="16"/>
  <c r="V17" i="15"/>
  <c r="V119" i="15" s="1"/>
  <c r="AT17" i="15"/>
  <c r="AT119" i="15" s="1"/>
  <c r="B19" i="15"/>
  <c r="R19" i="15"/>
  <c r="H20" i="15"/>
  <c r="X20" i="15"/>
  <c r="X111" i="15" s="1"/>
  <c r="AU20" i="22"/>
  <c r="AF20" i="25"/>
  <c r="AF57" i="24"/>
  <c r="V21" i="26"/>
  <c r="F21" i="25"/>
  <c r="F21" i="16"/>
  <c r="N21" i="16"/>
  <c r="V21" i="15"/>
  <c r="AD21" i="16"/>
  <c r="AD11" i="24"/>
  <c r="B23" i="15"/>
  <c r="R23" i="15"/>
  <c r="AO23" i="22"/>
  <c r="Z23" i="16"/>
  <c r="Z88" i="24"/>
  <c r="H24" i="15"/>
  <c r="H118" i="15" s="1"/>
  <c r="X24" i="15"/>
  <c r="X118" i="15" s="1"/>
  <c r="AV24" i="26"/>
  <c r="AU24" i="22"/>
  <c r="AF24" i="25"/>
  <c r="AN24" i="16"/>
  <c r="AV24" i="15"/>
  <c r="U25" i="22"/>
  <c r="F25" i="25"/>
  <c r="F25" i="16"/>
  <c r="AD25" i="25"/>
  <c r="BB25" i="26"/>
  <c r="AL25" i="16"/>
  <c r="B27" i="15"/>
  <c r="R27" i="15"/>
  <c r="AO27" i="22"/>
  <c r="Z27" i="16"/>
  <c r="H28" i="15"/>
  <c r="H107" i="15" s="1"/>
  <c r="X28" i="15"/>
  <c r="X107" i="15" s="1"/>
  <c r="AU28" i="22"/>
  <c r="AF28" i="25"/>
  <c r="AF28" i="16"/>
  <c r="AF37" i="24"/>
  <c r="V29" i="26"/>
  <c r="F29" i="25"/>
  <c r="F29" i="16"/>
  <c r="V29" i="15"/>
  <c r="AL29" i="25"/>
  <c r="B31" i="15"/>
  <c r="R31" i="15"/>
  <c r="AO31" i="22"/>
  <c r="Z31" i="25"/>
  <c r="Z31" i="16"/>
  <c r="H32" i="15"/>
  <c r="X32" i="15"/>
  <c r="AV32" i="26"/>
  <c r="AF32" i="25"/>
  <c r="AV32" i="15"/>
  <c r="U33" i="22"/>
  <c r="F33" i="25"/>
  <c r="V33" i="15"/>
  <c r="AT33" i="26"/>
  <c r="AS33" i="22"/>
  <c r="AD33" i="25"/>
  <c r="AD33" i="16"/>
  <c r="AD77" i="24"/>
  <c r="AL33" i="16"/>
  <c r="AT33" i="15"/>
  <c r="B35" i="15"/>
  <c r="R35" i="15"/>
  <c r="R114" i="15" s="1"/>
  <c r="AP35" i="26"/>
  <c r="AO35" i="22"/>
  <c r="Z35" i="16"/>
  <c r="Z38" i="24"/>
  <c r="H36" i="15"/>
  <c r="X36" i="15"/>
  <c r="AF36" i="16"/>
  <c r="AF8" i="24"/>
  <c r="AV36" i="15"/>
  <c r="U37" i="22"/>
  <c r="F37" i="25"/>
  <c r="AT37" i="26"/>
  <c r="AS37" i="22"/>
  <c r="AD37" i="25"/>
  <c r="AD37" i="16"/>
  <c r="AD7" i="24"/>
  <c r="B39" i="15"/>
  <c r="R39" i="15"/>
  <c r="AP39" i="26"/>
  <c r="AO39" i="22"/>
  <c r="Z39" i="25"/>
  <c r="Z39" i="16"/>
  <c r="Z71" i="24"/>
  <c r="H40" i="15"/>
  <c r="X40" i="15"/>
  <c r="AU40" i="22"/>
  <c r="AF28" i="24"/>
  <c r="AV40" i="15"/>
  <c r="V41" i="26"/>
  <c r="F41" i="25"/>
  <c r="F41" i="16"/>
  <c r="AD41" i="26"/>
  <c r="N41" i="25"/>
  <c r="N41" i="16"/>
  <c r="N6" i="24"/>
  <c r="V41" i="15"/>
  <c r="AT41" i="26"/>
  <c r="AS41" i="22"/>
  <c r="AD41" i="25"/>
  <c r="AD41" i="16"/>
  <c r="AD6" i="24"/>
  <c r="AJ42" i="25"/>
  <c r="B43" i="15"/>
  <c r="R43" i="15"/>
  <c r="AP43" i="26"/>
  <c r="AO43" i="22"/>
  <c r="Z43" i="25"/>
  <c r="Z43" i="16"/>
  <c r="Z44" i="24"/>
  <c r="H44" i="15"/>
  <c r="H128" i="15" s="1"/>
  <c r="X44" i="15"/>
  <c r="X128" i="15" s="1"/>
  <c r="AF44" i="16"/>
  <c r="AF2" i="24"/>
  <c r="AV44" i="15"/>
  <c r="U45" i="22"/>
  <c r="F45" i="25"/>
  <c r="F45" i="16"/>
  <c r="AS45" i="22"/>
  <c r="BB45" i="26"/>
  <c r="BA45" i="22"/>
  <c r="AL45" i="16"/>
  <c r="AJ46" i="16"/>
  <c r="S47" i="26"/>
  <c r="C47" i="25"/>
  <c r="C84" i="24"/>
  <c r="B47" i="15"/>
  <c r="Q47" i="26"/>
  <c r="P47" i="22"/>
  <c r="AY47" i="25"/>
  <c r="AY84" i="24"/>
  <c r="AY47" i="16"/>
  <c r="AT48" i="15"/>
  <c r="AT112" i="15" s="1"/>
  <c r="AK48" i="26"/>
  <c r="AJ48" i="22"/>
  <c r="U48" i="25"/>
  <c r="U48" i="16"/>
  <c r="U4" i="24"/>
  <c r="AV48" i="15"/>
  <c r="AV112" i="15" s="1"/>
  <c r="Y50" i="26"/>
  <c r="X50" i="22"/>
  <c r="I50" i="25"/>
  <c r="I50" i="16"/>
  <c r="I66" i="24"/>
  <c r="H50" i="15"/>
  <c r="R50" i="15"/>
  <c r="BA50" i="26"/>
  <c r="AG51" i="26"/>
  <c r="AF51" i="22"/>
  <c r="Q51" i="25"/>
  <c r="Q51" i="16"/>
  <c r="Q58" i="24"/>
  <c r="X54" i="15"/>
  <c r="C55" i="25"/>
  <c r="B55" i="15"/>
  <c r="V55" i="15"/>
  <c r="Q55" i="26"/>
  <c r="P55" i="22"/>
  <c r="AY55" i="25"/>
  <c r="AY55" i="16"/>
  <c r="AY33" i="24"/>
  <c r="K56" i="16"/>
  <c r="AT56" i="15"/>
  <c r="AJ56" i="22"/>
  <c r="U56" i="25"/>
  <c r="U72" i="24"/>
  <c r="AV56" i="15"/>
  <c r="AV127" i="15" s="1"/>
  <c r="Y58" i="26"/>
  <c r="X58" i="22"/>
  <c r="I58" i="16"/>
  <c r="I74" i="24"/>
  <c r="H58" i="15"/>
  <c r="R58" i="15"/>
  <c r="BA58" i="26"/>
  <c r="AK58" i="16"/>
  <c r="AG59" i="26"/>
  <c r="AF59" i="22"/>
  <c r="Q59" i="25"/>
  <c r="Q59" i="16"/>
  <c r="Q76" i="24"/>
  <c r="E61" i="16"/>
  <c r="X62" i="15"/>
  <c r="B63" i="15"/>
  <c r="V63" i="15"/>
  <c r="Q63" i="26"/>
  <c r="P63" i="22"/>
  <c r="AY63" i="25"/>
  <c r="AY63" i="16"/>
  <c r="AY12" i="24"/>
  <c r="AT64" i="15"/>
  <c r="AK64" i="26"/>
  <c r="AJ64" i="22"/>
  <c r="U64" i="25"/>
  <c r="U64" i="16"/>
  <c r="U34" i="24"/>
  <c r="AV64" i="15"/>
  <c r="Y66" i="26"/>
  <c r="X66" i="22"/>
  <c r="I66" i="25"/>
  <c r="I66" i="16"/>
  <c r="H66" i="15"/>
  <c r="R66" i="15"/>
  <c r="AJ69" i="22"/>
  <c r="U69" i="16"/>
  <c r="U69" i="24"/>
  <c r="R70" i="22"/>
  <c r="C70" i="25"/>
  <c r="B70" i="15"/>
  <c r="R74" i="15"/>
  <c r="Q74" i="26"/>
  <c r="P74" i="22"/>
  <c r="AY74" i="25"/>
  <c r="AY74" i="16"/>
  <c r="AY54" i="24"/>
  <c r="B76" i="15"/>
  <c r="V76" i="15"/>
  <c r="AG79" i="26"/>
  <c r="AF79" i="22"/>
  <c r="Q79" i="25"/>
  <c r="Q79" i="16"/>
  <c r="Q5" i="24"/>
  <c r="AU80" i="15"/>
  <c r="AT82" i="15"/>
  <c r="X83" i="15"/>
  <c r="AV88" i="15"/>
  <c r="B89" i="15"/>
  <c r="X90" i="15"/>
  <c r="R93" i="15"/>
  <c r="V121" i="15"/>
  <c r="M102" i="15"/>
  <c r="M89" i="25" s="1"/>
  <c r="E9" i="24"/>
  <c r="Q67" i="24"/>
  <c r="I57" i="24"/>
  <c r="AY88" i="24"/>
  <c r="O32" i="24"/>
  <c r="U62" i="24"/>
  <c r="AD15" i="24"/>
  <c r="I8" i="24"/>
  <c r="AP47" i="26"/>
  <c r="AO47" i="22"/>
  <c r="Z47" i="25"/>
  <c r="Z47" i="16"/>
  <c r="Z84" i="24"/>
  <c r="AE48" i="22"/>
  <c r="P4" i="24"/>
  <c r="AF4" i="24"/>
  <c r="V49" i="26"/>
  <c r="U49" i="22"/>
  <c r="F49" i="16"/>
  <c r="F47" i="24"/>
  <c r="AD49" i="26"/>
  <c r="BB49" i="26"/>
  <c r="BA49" i="22"/>
  <c r="AL49" i="25"/>
  <c r="AL47" i="24"/>
  <c r="AJ50" i="26"/>
  <c r="T50" i="25"/>
  <c r="T50" i="16"/>
  <c r="T66" i="24"/>
  <c r="AQ50" i="22"/>
  <c r="AP51" i="26"/>
  <c r="AO51" i="22"/>
  <c r="Z51" i="25"/>
  <c r="Z51" i="16"/>
  <c r="Z58" i="24"/>
  <c r="AV52" i="26"/>
  <c r="AU52" i="22"/>
  <c r="AF52" i="25"/>
  <c r="AF39" i="24"/>
  <c r="V53" i="26"/>
  <c r="U53" i="22"/>
  <c r="F53" i="16"/>
  <c r="F24" i="24"/>
  <c r="AT53" i="26"/>
  <c r="AS53" i="22"/>
  <c r="AD53" i="25"/>
  <c r="AD53" i="16"/>
  <c r="AD24" i="24"/>
  <c r="BB53" i="26"/>
  <c r="BA53" i="22"/>
  <c r="AL53" i="25"/>
  <c r="AL24" i="24"/>
  <c r="AJ54" i="26"/>
  <c r="AI54" i="22"/>
  <c r="T54" i="25"/>
  <c r="T85" i="24"/>
  <c r="AP55" i="26"/>
  <c r="AO55" i="22"/>
  <c r="Z55" i="25"/>
  <c r="Z55" i="16"/>
  <c r="Z33" i="24"/>
  <c r="AF56" i="26"/>
  <c r="P56" i="16"/>
  <c r="AV56" i="26"/>
  <c r="AU56" i="22"/>
  <c r="AF56" i="25"/>
  <c r="AF72" i="24"/>
  <c r="F57" i="25"/>
  <c r="F57" i="16"/>
  <c r="F60" i="24"/>
  <c r="N60" i="24"/>
  <c r="AS57" i="22"/>
  <c r="BB57" i="26"/>
  <c r="BA57" i="22"/>
  <c r="AL57" i="25"/>
  <c r="AL57" i="16"/>
  <c r="AL60" i="24"/>
  <c r="AJ58" i="26"/>
  <c r="T58" i="25"/>
  <c r="T58" i="16"/>
  <c r="T74" i="24"/>
  <c r="AJ58" i="25"/>
  <c r="AP59" i="26"/>
  <c r="AO59" i="22"/>
  <c r="Z59" i="25"/>
  <c r="Z59" i="16"/>
  <c r="Z76" i="24"/>
  <c r="AU60" i="22"/>
  <c r="AF60" i="25"/>
  <c r="AF60" i="16"/>
  <c r="AF64" i="24"/>
  <c r="BD60" i="26"/>
  <c r="AN60" i="25"/>
  <c r="V61" i="26"/>
  <c r="F61" i="25"/>
  <c r="F61" i="16"/>
  <c r="AC61" i="22"/>
  <c r="AD61" i="25"/>
  <c r="BB61" i="26"/>
  <c r="BA61" i="22"/>
  <c r="AL61" i="25"/>
  <c r="AL61" i="16"/>
  <c r="AL63" i="24"/>
  <c r="AJ62" i="26"/>
  <c r="AI62" i="22"/>
  <c r="T62" i="25"/>
  <c r="T62" i="16"/>
  <c r="T46" i="24"/>
  <c r="AQ62" i="22"/>
  <c r="AZ62" i="26"/>
  <c r="AU64" i="22"/>
  <c r="AF64" i="16"/>
  <c r="AF34" i="24"/>
  <c r="AN64" i="25"/>
  <c r="V65" i="26"/>
  <c r="U65" i="22"/>
  <c r="F65" i="16"/>
  <c r="F91" i="24"/>
  <c r="AD65" i="26"/>
  <c r="AC65" i="22"/>
  <c r="N65" i="25"/>
  <c r="N65" i="16"/>
  <c r="N91" i="24"/>
  <c r="AD91" i="24"/>
  <c r="BB65" i="26"/>
  <c r="BA65" i="22"/>
  <c r="AL65" i="16"/>
  <c r="AL65" i="25"/>
  <c r="AL91" i="24"/>
  <c r="AJ66" i="26"/>
  <c r="AI66" i="22"/>
  <c r="T66" i="25"/>
  <c r="T66" i="16"/>
  <c r="T25" i="24"/>
  <c r="AB66" i="16"/>
  <c r="AJ66" i="16"/>
  <c r="AV68" i="26"/>
  <c r="AF68" i="16"/>
  <c r="V69" i="26"/>
  <c r="F69" i="25"/>
  <c r="F69" i="16"/>
  <c r="AD69" i="26"/>
  <c r="AC69" i="22"/>
  <c r="N69" i="25"/>
  <c r="N69" i="16"/>
  <c r="N69" i="24"/>
  <c r="AD69" i="24"/>
  <c r="BB69" i="26"/>
  <c r="AL69" i="25"/>
  <c r="AL69" i="16"/>
  <c r="AL69" i="24"/>
  <c r="AT69" i="15"/>
  <c r="AJ70" i="26"/>
  <c r="AI70" i="22"/>
  <c r="T70" i="25"/>
  <c r="T70" i="16"/>
  <c r="T94" i="24"/>
  <c r="Z71" i="26"/>
  <c r="AP71" i="26"/>
  <c r="AO71" i="22"/>
  <c r="Z71" i="25"/>
  <c r="Z71" i="16"/>
  <c r="Z51" i="24"/>
  <c r="P56" i="24"/>
  <c r="AV72" i="26"/>
  <c r="AU72" i="22"/>
  <c r="AF72" i="25"/>
  <c r="AF72" i="16"/>
  <c r="V73" i="26"/>
  <c r="F73" i="25"/>
  <c r="F73" i="16"/>
  <c r="AC73" i="22"/>
  <c r="AT73" i="26"/>
  <c r="AS73" i="22"/>
  <c r="AD73" i="25"/>
  <c r="AD73" i="16"/>
  <c r="AD53" i="24"/>
  <c r="BB73" i="26"/>
  <c r="BA73" i="22"/>
  <c r="AL73" i="25"/>
  <c r="AL73" i="16"/>
  <c r="AJ74" i="16"/>
  <c r="AU76" i="22"/>
  <c r="AF76" i="25"/>
  <c r="AF76" i="16"/>
  <c r="AF21" i="24"/>
  <c r="AN76" i="25"/>
  <c r="U77" i="22"/>
  <c r="F77" i="25"/>
  <c r="F77" i="16"/>
  <c r="AT77" i="26"/>
  <c r="BB77" i="26"/>
  <c r="BA77" i="22"/>
  <c r="AL77" i="25"/>
  <c r="AL77" i="16"/>
  <c r="AL98" i="24"/>
  <c r="AJ78" i="26"/>
  <c r="AI78" i="22"/>
  <c r="T78" i="25"/>
  <c r="T78" i="16"/>
  <c r="T96" i="24"/>
  <c r="AJ96" i="24"/>
  <c r="P80" i="16"/>
  <c r="AV80" i="26"/>
  <c r="AU80" i="22"/>
  <c r="AF80" i="16"/>
  <c r="V81" i="26"/>
  <c r="U81" i="22"/>
  <c r="F36" i="24"/>
  <c r="AD81" i="26"/>
  <c r="AC81" i="22"/>
  <c r="N81" i="25"/>
  <c r="N81" i="16"/>
  <c r="N36" i="24"/>
  <c r="AS81" i="22"/>
  <c r="BB81" i="26"/>
  <c r="BA81" i="22"/>
  <c r="AL81" i="16"/>
  <c r="AL36" i="24"/>
  <c r="AP83" i="26"/>
  <c r="AO83" i="22"/>
  <c r="Z83" i="25"/>
  <c r="Z83" i="16"/>
  <c r="Z59" i="24"/>
  <c r="AF84" i="26"/>
  <c r="AF84" i="25"/>
  <c r="AF84" i="16"/>
  <c r="AF27" i="24"/>
  <c r="BD84" i="26"/>
  <c r="AN84" i="25"/>
  <c r="F85" i="25"/>
  <c r="F85" i="16"/>
  <c r="F52" i="24"/>
  <c r="N85" i="25"/>
  <c r="BB85" i="26"/>
  <c r="BA85" i="22"/>
  <c r="AL85" i="25"/>
  <c r="AL85" i="16"/>
  <c r="AL52" i="24"/>
  <c r="AJ86" i="26"/>
  <c r="AI86" i="22"/>
  <c r="T86" i="25"/>
  <c r="T86" i="16"/>
  <c r="T89" i="24"/>
  <c r="AB86" i="25"/>
  <c r="AZ86" i="26"/>
  <c r="AP87" i="26"/>
  <c r="AO87" i="22"/>
  <c r="Z87" i="25"/>
  <c r="Z87" i="16"/>
  <c r="Z49" i="24"/>
  <c r="AV88" i="26"/>
  <c r="AU88" i="22"/>
  <c r="AF88" i="25"/>
  <c r="AF88" i="16"/>
  <c r="BD88" i="26"/>
  <c r="AN88" i="16"/>
  <c r="AN3" i="24"/>
  <c r="V89" i="26"/>
  <c r="U89" i="22"/>
  <c r="F87" i="24"/>
  <c r="N87" i="24"/>
  <c r="BB89" i="26"/>
  <c r="BA89" i="22"/>
  <c r="AL89" i="25"/>
  <c r="AL89" i="16"/>
  <c r="AL87" i="24"/>
  <c r="AJ90" i="26"/>
  <c r="AI90" i="22"/>
  <c r="T90" i="25"/>
  <c r="T90" i="16"/>
  <c r="T93" i="24"/>
  <c r="AY90" i="22"/>
  <c r="AP91" i="26"/>
  <c r="AO91" i="22"/>
  <c r="Z91" i="25"/>
  <c r="Z91" i="16"/>
  <c r="Z61" i="24"/>
  <c r="AV92" i="26"/>
  <c r="AU92" i="22"/>
  <c r="AF92" i="25"/>
  <c r="AF26" i="24"/>
  <c r="AN92" i="25"/>
  <c r="AN92" i="16"/>
  <c r="AN26" i="24"/>
  <c r="V93" i="26"/>
  <c r="U93" i="22"/>
  <c r="F93" i="16"/>
  <c r="F83" i="24"/>
  <c r="N93" i="25"/>
  <c r="AD93" i="16"/>
  <c r="BB93" i="26"/>
  <c r="BA93" i="22"/>
  <c r="AL93" i="25"/>
  <c r="AL93" i="16"/>
  <c r="AL83" i="24"/>
  <c r="AJ94" i="26"/>
  <c r="AI94" i="22"/>
  <c r="T94" i="25"/>
  <c r="T94" i="16"/>
  <c r="T80" i="24"/>
  <c r="BH94" i="26"/>
  <c r="Y95" i="22"/>
  <c r="P96" i="25"/>
  <c r="AV96" i="26"/>
  <c r="AU96" i="22"/>
  <c r="AF96" i="25"/>
  <c r="AF96" i="16"/>
  <c r="BD96" i="26"/>
  <c r="AN96" i="16"/>
  <c r="AN70" i="24"/>
  <c r="V97" i="26"/>
  <c r="U97" i="22"/>
  <c r="F81" i="24"/>
  <c r="AD97" i="26"/>
  <c r="AC97" i="22"/>
  <c r="N97" i="25"/>
  <c r="N97" i="16"/>
  <c r="N81" i="24"/>
  <c r="AT97" i="26"/>
  <c r="AS97" i="22"/>
  <c r="AD97" i="25"/>
  <c r="AD97" i="16"/>
  <c r="AD81" i="24"/>
  <c r="BB97" i="26"/>
  <c r="BA97" i="22"/>
  <c r="AL97" i="25"/>
  <c r="AL97" i="16"/>
  <c r="AL81" i="24"/>
  <c r="AJ98" i="26"/>
  <c r="AI98" i="22"/>
  <c r="T98" i="25"/>
  <c r="T98" i="16"/>
  <c r="T41" i="24"/>
  <c r="AZ98" i="26"/>
  <c r="AJ98" i="25"/>
  <c r="AJ41" i="24"/>
  <c r="AJ66" i="22"/>
  <c r="U66" i="25"/>
  <c r="U25" i="24"/>
  <c r="BA66" i="26"/>
  <c r="AK66" i="25"/>
  <c r="AK66" i="16"/>
  <c r="AK25" i="24"/>
  <c r="Q67" i="26"/>
  <c r="P67" i="22"/>
  <c r="AY67" i="25"/>
  <c r="AY67" i="16"/>
  <c r="AY16" i="24"/>
  <c r="Y68" i="26"/>
  <c r="X68" i="22"/>
  <c r="I68" i="25"/>
  <c r="I78" i="24"/>
  <c r="AG68" i="26"/>
  <c r="AF68" i="22"/>
  <c r="Q68" i="25"/>
  <c r="Q68" i="16"/>
  <c r="Q78" i="24"/>
  <c r="AW68" i="26"/>
  <c r="BD68" i="22"/>
  <c r="AD69" i="22"/>
  <c r="AK70" i="26"/>
  <c r="AJ70" i="22"/>
  <c r="U70" i="25"/>
  <c r="U70" i="16"/>
  <c r="U94" i="24"/>
  <c r="AZ70" i="22"/>
  <c r="S71" i="26"/>
  <c r="R71" i="22"/>
  <c r="C71" i="16"/>
  <c r="C51" i="24"/>
  <c r="AY71" i="26"/>
  <c r="Q71" i="26"/>
  <c r="P71" i="22"/>
  <c r="AY71" i="25"/>
  <c r="AY71" i="16"/>
  <c r="AY51" i="24"/>
  <c r="Y72" i="26"/>
  <c r="X72" i="22"/>
  <c r="I72" i="25"/>
  <c r="I72" i="16"/>
  <c r="I56" i="24"/>
  <c r="AG72" i="26"/>
  <c r="AF72" i="22"/>
  <c r="Q72" i="25"/>
  <c r="Q72" i="16"/>
  <c r="Q56" i="24"/>
  <c r="O73" i="16"/>
  <c r="AK74" i="26"/>
  <c r="AJ74" i="22"/>
  <c r="U74" i="25"/>
  <c r="U74" i="16"/>
  <c r="U54" i="24"/>
  <c r="BA74" i="26"/>
  <c r="AZ74" i="22"/>
  <c r="AK74" i="16"/>
  <c r="AK54" i="24"/>
  <c r="D75" i="22"/>
  <c r="Q75" i="26"/>
  <c r="P75" i="22"/>
  <c r="AY75" i="25"/>
  <c r="AY75" i="16"/>
  <c r="AY29" i="24"/>
  <c r="Y76" i="26"/>
  <c r="X76" i="22"/>
  <c r="I76" i="25"/>
  <c r="I76" i="16"/>
  <c r="I21" i="24"/>
  <c r="AG76" i="26"/>
  <c r="AF76" i="22"/>
  <c r="Q76" i="25"/>
  <c r="Q76" i="16"/>
  <c r="Q21" i="24"/>
  <c r="AN76" i="22"/>
  <c r="AV76" i="22"/>
  <c r="AK78" i="26"/>
  <c r="AJ78" i="22"/>
  <c r="U78" i="25"/>
  <c r="U78" i="16"/>
  <c r="U96" i="24"/>
  <c r="BA78" i="26"/>
  <c r="S79" i="26"/>
  <c r="AH79" i="22"/>
  <c r="Q79" i="26"/>
  <c r="P79" i="22"/>
  <c r="AY79" i="25"/>
  <c r="AY79" i="16"/>
  <c r="AY5" i="24"/>
  <c r="Y80" i="26"/>
  <c r="X80" i="22"/>
  <c r="I80" i="25"/>
  <c r="I80" i="16"/>
  <c r="I75" i="24"/>
  <c r="AG80" i="26"/>
  <c r="AF80" i="22"/>
  <c r="Q80" i="25"/>
  <c r="Q80" i="16"/>
  <c r="Q75" i="24"/>
  <c r="Y80" i="16"/>
  <c r="O81" i="25"/>
  <c r="T82" i="22"/>
  <c r="E82" i="25"/>
  <c r="E82" i="16"/>
  <c r="M10" i="24"/>
  <c r="AK82" i="26"/>
  <c r="AJ82" i="22"/>
  <c r="U82" i="25"/>
  <c r="U82" i="16"/>
  <c r="U10" i="24"/>
  <c r="BA82" i="26"/>
  <c r="AZ82" i="22"/>
  <c r="AK82" i="16"/>
  <c r="AK10" i="24"/>
  <c r="C83" i="25"/>
  <c r="C83" i="16"/>
  <c r="C59" i="24"/>
  <c r="Q83" i="26"/>
  <c r="P83" i="22"/>
  <c r="AY83" i="25"/>
  <c r="AY83" i="16"/>
  <c r="AY59" i="24"/>
  <c r="Y84" i="26"/>
  <c r="X84" i="22"/>
  <c r="I84" i="25"/>
  <c r="I84" i="16"/>
  <c r="I27" i="24"/>
  <c r="AG84" i="26"/>
  <c r="AF84" i="22"/>
  <c r="Q84" i="25"/>
  <c r="Q84" i="16"/>
  <c r="Q27" i="24"/>
  <c r="AW84" i="26"/>
  <c r="AD85" i="22"/>
  <c r="O52" i="24"/>
  <c r="AK86" i="26"/>
  <c r="AJ86" i="22"/>
  <c r="U86" i="25"/>
  <c r="U86" i="16"/>
  <c r="U89" i="24"/>
  <c r="AK89" i="24"/>
  <c r="C49" i="24"/>
  <c r="Q87" i="26"/>
  <c r="P87" i="22"/>
  <c r="AY87" i="25"/>
  <c r="AY87" i="16"/>
  <c r="AY49" i="24"/>
  <c r="Y88" i="26"/>
  <c r="X88" i="22"/>
  <c r="I88" i="25"/>
  <c r="I88" i="16"/>
  <c r="I3" i="24"/>
  <c r="AG88" i="26"/>
  <c r="AF88" i="22"/>
  <c r="Q88" i="25"/>
  <c r="Q88" i="16"/>
  <c r="Q3" i="24"/>
  <c r="Y88" i="25"/>
  <c r="O89" i="16"/>
  <c r="E90" i="25"/>
  <c r="AK90" i="26"/>
  <c r="AJ90" i="22"/>
  <c r="U90" i="25"/>
  <c r="U90" i="16"/>
  <c r="U93" i="24"/>
  <c r="AK90" i="16"/>
  <c r="Q91" i="26"/>
  <c r="P91" i="22"/>
  <c r="AY91" i="25"/>
  <c r="AY91" i="16"/>
  <c r="AY61" i="24"/>
  <c r="Y92" i="26"/>
  <c r="X92" i="22"/>
  <c r="I92" i="25"/>
  <c r="I92" i="16"/>
  <c r="I26" i="24"/>
  <c r="AG92" i="26"/>
  <c r="AF92" i="22"/>
  <c r="Q92" i="25"/>
  <c r="Q92" i="16"/>
  <c r="Q26" i="24"/>
  <c r="AV92" i="22"/>
  <c r="AE93" i="26"/>
  <c r="AK94" i="26"/>
  <c r="AJ94" i="22"/>
  <c r="U94" i="25"/>
  <c r="U94" i="16"/>
  <c r="U80" i="24"/>
  <c r="S95" i="26"/>
  <c r="C95" i="16"/>
  <c r="Q95" i="26"/>
  <c r="P95" i="22"/>
  <c r="AY95" i="25"/>
  <c r="AY95" i="16"/>
  <c r="AY14" i="24"/>
  <c r="Y96" i="26"/>
  <c r="X96" i="22"/>
  <c r="I96" i="25"/>
  <c r="I96" i="16"/>
  <c r="I70" i="24"/>
  <c r="AG96" i="26"/>
  <c r="AF96" i="22"/>
  <c r="Q96" i="25"/>
  <c r="Q96" i="16"/>
  <c r="Q70" i="24"/>
  <c r="Y96" i="16"/>
  <c r="AW96" i="26"/>
  <c r="AG96" i="25"/>
  <c r="AO96" i="25"/>
  <c r="O97" i="25"/>
  <c r="U98" i="26"/>
  <c r="T98" i="22"/>
  <c r="E98" i="25"/>
  <c r="E41" i="24"/>
  <c r="AK98" i="26"/>
  <c r="AJ98" i="22"/>
  <c r="U98" i="25"/>
  <c r="U98" i="16"/>
  <c r="U41" i="24"/>
  <c r="W130" i="15"/>
  <c r="AJ47" i="26"/>
  <c r="AI47" i="22"/>
  <c r="T47" i="25"/>
  <c r="T47" i="16"/>
  <c r="AZ47" i="26"/>
  <c r="AY47" i="22"/>
  <c r="AJ47" i="16"/>
  <c r="AV49" i="26"/>
  <c r="AU49" i="22"/>
  <c r="AF49" i="25"/>
  <c r="AF49" i="16"/>
  <c r="AN49" i="25"/>
  <c r="U50" i="22"/>
  <c r="F50" i="25"/>
  <c r="F50" i="16"/>
  <c r="AD50" i="26"/>
  <c r="AC50" i="22"/>
  <c r="N50" i="25"/>
  <c r="N50" i="16"/>
  <c r="AD50" i="16"/>
  <c r="BB50" i="26"/>
  <c r="BA50" i="22"/>
  <c r="AL50" i="25"/>
  <c r="AL50" i="16"/>
  <c r="AJ51" i="26"/>
  <c r="AI51" i="22"/>
  <c r="T51" i="25"/>
  <c r="T51" i="16"/>
  <c r="AB51" i="25"/>
  <c r="AJ51" i="16"/>
  <c r="Z52" i="16"/>
  <c r="AE53" i="22"/>
  <c r="AU53" i="22"/>
  <c r="AF53" i="25"/>
  <c r="AF53" i="16"/>
  <c r="BD53" i="26"/>
  <c r="BC53" i="22"/>
  <c r="AN53" i="25"/>
  <c r="V54" i="26"/>
  <c r="F54" i="25"/>
  <c r="F54" i="16"/>
  <c r="AD54" i="26"/>
  <c r="AC54" i="22"/>
  <c r="N54" i="25"/>
  <c r="N54" i="16"/>
  <c r="BB54" i="26"/>
  <c r="BA54" i="22"/>
  <c r="AL54" i="25"/>
  <c r="AL54" i="16"/>
  <c r="T55" i="25"/>
  <c r="AZ55" i="26"/>
  <c r="AY55" i="22"/>
  <c r="AJ55" i="25"/>
  <c r="Z56" i="26"/>
  <c r="AP56" i="26"/>
  <c r="AO56" i="22"/>
  <c r="Z56" i="25"/>
  <c r="Z56" i="16"/>
  <c r="AV57" i="26"/>
  <c r="AU57" i="22"/>
  <c r="AF57" i="16"/>
  <c r="AN57" i="25"/>
  <c r="AN57" i="16"/>
  <c r="V58" i="26"/>
  <c r="U58" i="22"/>
  <c r="AD58" i="26"/>
  <c r="AC58" i="22"/>
  <c r="N58" i="25"/>
  <c r="N58" i="16"/>
  <c r="AT58" i="26"/>
  <c r="BB58" i="26"/>
  <c r="BA58" i="22"/>
  <c r="AL58" i="25"/>
  <c r="AL58" i="16"/>
  <c r="AJ59" i="26"/>
  <c r="AI59" i="22"/>
  <c r="T59" i="25"/>
  <c r="T59" i="16"/>
  <c r="AZ59" i="26"/>
  <c r="AJ59" i="25"/>
  <c r="AJ59" i="16"/>
  <c r="Z60" i="26"/>
  <c r="AP60" i="26"/>
  <c r="AO60" i="22"/>
  <c r="Z60" i="25"/>
  <c r="Z60" i="16"/>
  <c r="AF61" i="26"/>
  <c r="AE61" i="22"/>
  <c r="P61" i="25"/>
  <c r="P61" i="16"/>
  <c r="AV61" i="26"/>
  <c r="AU61" i="22"/>
  <c r="AF61" i="25"/>
  <c r="AF61" i="16"/>
  <c r="V62" i="26"/>
  <c r="F62" i="16"/>
  <c r="AD62" i="26"/>
  <c r="AC62" i="22"/>
  <c r="N62" i="25"/>
  <c r="N62" i="16"/>
  <c r="AT62" i="26"/>
  <c r="T63" i="25"/>
  <c r="AZ63" i="26"/>
  <c r="P65" i="25"/>
  <c r="AV65" i="26"/>
  <c r="AU65" i="22"/>
  <c r="AF65" i="25"/>
  <c r="AF65" i="16"/>
  <c r="BD65" i="26"/>
  <c r="BC65" i="22"/>
  <c r="AN65" i="25"/>
  <c r="V66" i="26"/>
  <c r="U66" i="22"/>
  <c r="F66" i="25"/>
  <c r="AD66" i="26"/>
  <c r="AC66" i="22"/>
  <c r="N66" i="25"/>
  <c r="N66" i="16"/>
  <c r="AT66" i="26"/>
  <c r="AS66" i="22"/>
  <c r="AD66" i="25"/>
  <c r="AD66" i="16"/>
  <c r="BB66" i="26"/>
  <c r="BA66" i="22"/>
  <c r="AL66" i="25"/>
  <c r="AL66" i="16"/>
  <c r="T67" i="25"/>
  <c r="AB67" i="25"/>
  <c r="AZ67" i="26"/>
  <c r="AY67" i="22"/>
  <c r="AJ67" i="25"/>
  <c r="AJ67" i="16"/>
  <c r="Z68" i="26"/>
  <c r="AP68" i="26"/>
  <c r="AO68" i="22"/>
  <c r="Z68" i="25"/>
  <c r="Z68" i="16"/>
  <c r="AV69" i="26"/>
  <c r="AU69" i="22"/>
  <c r="AF69" i="25"/>
  <c r="AF69" i="16"/>
  <c r="BC69" i="22"/>
  <c r="AN69" i="16"/>
  <c r="AV69" i="15"/>
  <c r="V70" i="26"/>
  <c r="F70" i="25"/>
  <c r="F70" i="16"/>
  <c r="AD70" i="26"/>
  <c r="AC70" i="22"/>
  <c r="N70" i="25"/>
  <c r="N70" i="16"/>
  <c r="BB70" i="26"/>
  <c r="BA70" i="22"/>
  <c r="AL70" i="25"/>
  <c r="AL70" i="16"/>
  <c r="AJ71" i="26"/>
  <c r="AI71" i="22"/>
  <c r="T71" i="25"/>
  <c r="T71" i="16"/>
  <c r="AZ71" i="26"/>
  <c r="AY71" i="22"/>
  <c r="AJ71" i="25"/>
  <c r="AP72" i="26"/>
  <c r="AO72" i="22"/>
  <c r="Z72" i="25"/>
  <c r="Z72" i="16"/>
  <c r="AF73" i="26"/>
  <c r="AE73" i="22"/>
  <c r="P73" i="25"/>
  <c r="P73" i="16"/>
  <c r="AV73" i="26"/>
  <c r="AU73" i="22"/>
  <c r="AF73" i="25"/>
  <c r="AF73" i="16"/>
  <c r="BD73" i="26"/>
  <c r="BC73" i="22"/>
  <c r="AN73" i="16"/>
  <c r="AV73" i="15"/>
  <c r="V74" i="26"/>
  <c r="F74" i="16"/>
  <c r="AD74" i="26"/>
  <c r="AC74" i="22"/>
  <c r="N74" i="25"/>
  <c r="N74" i="16"/>
  <c r="AT74" i="26"/>
  <c r="AS74" i="22"/>
  <c r="AD74" i="25"/>
  <c r="AD74" i="16"/>
  <c r="AL74" i="25"/>
  <c r="AJ75" i="26"/>
  <c r="AR75" i="26"/>
  <c r="AB75" i="25"/>
  <c r="AJ75" i="16"/>
  <c r="J76" i="25"/>
  <c r="AF77" i="26"/>
  <c r="AE77" i="22"/>
  <c r="P77" i="25"/>
  <c r="P77" i="16"/>
  <c r="AV77" i="26"/>
  <c r="AU77" i="22"/>
  <c r="AF77" i="25"/>
  <c r="AF77" i="16"/>
  <c r="BC77" i="22"/>
  <c r="AN77" i="25"/>
  <c r="AN77" i="16"/>
  <c r="V78" i="26"/>
  <c r="F78" i="25"/>
  <c r="F78" i="16"/>
  <c r="N78" i="16"/>
  <c r="BB78" i="26"/>
  <c r="BA78" i="22"/>
  <c r="AL78" i="25"/>
  <c r="AL78" i="16"/>
  <c r="AZ79" i="26"/>
  <c r="AY79" i="22"/>
  <c r="AJ79" i="16"/>
  <c r="J80" i="16"/>
  <c r="AP80" i="26"/>
  <c r="AO80" i="22"/>
  <c r="Z80" i="25"/>
  <c r="Z80" i="16"/>
  <c r="AU81" i="22"/>
  <c r="AF81" i="25"/>
  <c r="AF81" i="16"/>
  <c r="AV81" i="15"/>
  <c r="U82" i="22"/>
  <c r="F82" i="25"/>
  <c r="F82" i="16"/>
  <c r="AD82" i="26"/>
  <c r="AC82" i="22"/>
  <c r="N82" i="25"/>
  <c r="N82" i="16"/>
  <c r="AD82" i="25"/>
  <c r="AJ83" i="26"/>
  <c r="AI83" i="22"/>
  <c r="T83" i="25"/>
  <c r="T83" i="16"/>
  <c r="AF85" i="26"/>
  <c r="AE85" i="22"/>
  <c r="P85" i="25"/>
  <c r="P85" i="16"/>
  <c r="AV85" i="26"/>
  <c r="AU85" i="22"/>
  <c r="AF85" i="25"/>
  <c r="AF85" i="16"/>
  <c r="BD85" i="26"/>
  <c r="AN85" i="25"/>
  <c r="AN85" i="16"/>
  <c r="V86" i="26"/>
  <c r="U86" i="22"/>
  <c r="F86" i="25"/>
  <c r="F86" i="16"/>
  <c r="N86" i="16"/>
  <c r="AT86" i="26"/>
  <c r="AS86" i="22"/>
  <c r="AD86" i="25"/>
  <c r="AD86" i="16"/>
  <c r="BB86" i="26"/>
  <c r="BA86" i="22"/>
  <c r="AL86" i="25"/>
  <c r="AL86" i="16"/>
  <c r="AJ87" i="26"/>
  <c r="AI87" i="22"/>
  <c r="T87" i="25"/>
  <c r="T87" i="16"/>
  <c r="AB87" i="25"/>
  <c r="AO88" i="22"/>
  <c r="AF89" i="26"/>
  <c r="AE89" i="22"/>
  <c r="P89" i="25"/>
  <c r="P89" i="16"/>
  <c r="AV89" i="26"/>
  <c r="AU89" i="22"/>
  <c r="AF89" i="25"/>
  <c r="AF89" i="16"/>
  <c r="BD89" i="26"/>
  <c r="AN89" i="25"/>
  <c r="AN89" i="16"/>
  <c r="AV89" i="15"/>
  <c r="V90" i="26"/>
  <c r="U90" i="22"/>
  <c r="F90" i="25"/>
  <c r="F90" i="16"/>
  <c r="AD90" i="25"/>
  <c r="BB90" i="26"/>
  <c r="BA90" i="22"/>
  <c r="AL90" i="25"/>
  <c r="AL90" i="16"/>
  <c r="AJ91" i="26"/>
  <c r="AI91" i="22"/>
  <c r="T91" i="25"/>
  <c r="T91" i="16"/>
  <c r="AQ91" i="22"/>
  <c r="J92" i="16"/>
  <c r="AP92" i="26"/>
  <c r="AO92" i="22"/>
  <c r="Z92" i="25"/>
  <c r="Z92" i="16"/>
  <c r="AF93" i="26"/>
  <c r="AE93" i="22"/>
  <c r="P93" i="25"/>
  <c r="P93" i="16"/>
  <c r="AV93" i="26"/>
  <c r="AU93" i="22"/>
  <c r="AF93" i="25"/>
  <c r="AF93" i="16"/>
  <c r="BC93" i="22"/>
  <c r="AN93" i="25"/>
  <c r="AN93" i="16"/>
  <c r="AV93" i="15"/>
  <c r="V94" i="26"/>
  <c r="U94" i="22"/>
  <c r="F94" i="25"/>
  <c r="F94" i="16"/>
  <c r="AD94" i="26"/>
  <c r="AC94" i="22"/>
  <c r="N94" i="25"/>
  <c r="N94" i="16"/>
  <c r="AD94" i="25"/>
  <c r="BB94" i="26"/>
  <c r="BA94" i="22"/>
  <c r="AL94" i="25"/>
  <c r="AL94" i="16"/>
  <c r="AJ95" i="26"/>
  <c r="AI95" i="22"/>
  <c r="T95" i="25"/>
  <c r="T95" i="16"/>
  <c r="AZ95" i="26"/>
  <c r="AY95" i="22"/>
  <c r="AJ95" i="16"/>
  <c r="J96" i="25"/>
  <c r="AP96" i="26"/>
  <c r="AO96" i="22"/>
  <c r="Z96" i="25"/>
  <c r="Z96" i="16"/>
  <c r="AV97" i="26"/>
  <c r="AU97" i="22"/>
  <c r="AF97" i="25"/>
  <c r="AF97" i="16"/>
  <c r="BD97" i="26"/>
  <c r="BC97" i="22"/>
  <c r="AN97" i="25"/>
  <c r="AN97" i="16"/>
  <c r="AV97" i="15"/>
  <c r="V98" i="26"/>
  <c r="U98" i="22"/>
  <c r="F98" i="25"/>
  <c r="F98" i="16"/>
  <c r="AD98" i="26"/>
  <c r="AC98" i="22"/>
  <c r="N98" i="25"/>
  <c r="N98" i="16"/>
  <c r="AS98" i="22"/>
  <c r="AD98" i="16"/>
  <c r="J121" i="15"/>
  <c r="Z121" i="15"/>
  <c r="AH121" i="15"/>
  <c r="AP121" i="15"/>
  <c r="AL66" i="24"/>
  <c r="AJ76" i="24"/>
  <c r="N46" i="24"/>
  <c r="F25" i="24"/>
  <c r="Z56" i="24"/>
  <c r="AN53" i="24"/>
  <c r="AF98" i="24"/>
  <c r="P52" i="24"/>
  <c r="AD89" i="24"/>
  <c r="N80" i="24"/>
  <c r="F41" i="24"/>
  <c r="Q68" i="26"/>
  <c r="P68" i="22"/>
  <c r="AY68" i="25"/>
  <c r="AY68" i="16"/>
  <c r="AY78" i="24"/>
  <c r="Y69" i="26"/>
  <c r="X69" i="22"/>
  <c r="I69" i="25"/>
  <c r="I69" i="16"/>
  <c r="I69" i="24"/>
  <c r="AG69" i="26"/>
  <c r="AF69" i="22"/>
  <c r="Q69" i="25"/>
  <c r="Q69" i="16"/>
  <c r="Q69" i="24"/>
  <c r="Y69" i="25"/>
  <c r="AW69" i="26"/>
  <c r="AG69" i="25"/>
  <c r="AE70" i="26"/>
  <c r="U71" i="26"/>
  <c r="AC71" i="26"/>
  <c r="AK71" i="26"/>
  <c r="AJ71" i="22"/>
  <c r="U71" i="25"/>
  <c r="U71" i="16"/>
  <c r="U51" i="24"/>
  <c r="BA71" i="26"/>
  <c r="Q72" i="26"/>
  <c r="P72" i="22"/>
  <c r="AY72" i="25"/>
  <c r="AY72" i="16"/>
  <c r="AY56" i="24"/>
  <c r="Y73" i="26"/>
  <c r="X73" i="22"/>
  <c r="I73" i="25"/>
  <c r="I73" i="16"/>
  <c r="I53" i="24"/>
  <c r="AG73" i="26"/>
  <c r="AF73" i="22"/>
  <c r="Q73" i="25"/>
  <c r="Q73" i="16"/>
  <c r="Q53" i="24"/>
  <c r="AV73" i="22"/>
  <c r="O74" i="25"/>
  <c r="U75" i="26"/>
  <c r="T75" i="22"/>
  <c r="E75" i="25"/>
  <c r="E75" i="16"/>
  <c r="E29" i="24"/>
  <c r="AK75" i="26"/>
  <c r="AJ75" i="22"/>
  <c r="U75" i="25"/>
  <c r="U75" i="16"/>
  <c r="U29" i="24"/>
  <c r="BA75" i="26"/>
  <c r="AZ75" i="22"/>
  <c r="AK75" i="25"/>
  <c r="AK75" i="16"/>
  <c r="AK29" i="24"/>
  <c r="S76" i="26"/>
  <c r="AQ21" i="24"/>
  <c r="Q76" i="26"/>
  <c r="P76" i="22"/>
  <c r="AY76" i="25"/>
  <c r="AY76" i="16"/>
  <c r="AY21" i="24"/>
  <c r="Y77" i="26"/>
  <c r="X77" i="22"/>
  <c r="I77" i="25"/>
  <c r="I77" i="16"/>
  <c r="I98" i="24"/>
  <c r="AG77" i="26"/>
  <c r="AF77" i="22"/>
  <c r="Q77" i="25"/>
  <c r="Q77" i="16"/>
  <c r="Q98" i="24"/>
  <c r="AV77" i="22"/>
  <c r="AG77" i="16"/>
  <c r="AD78" i="22"/>
  <c r="O96" i="24"/>
  <c r="BC78" i="26"/>
  <c r="U79" i="26"/>
  <c r="T79" i="22"/>
  <c r="E79" i="25"/>
  <c r="E79" i="16"/>
  <c r="E5" i="24"/>
  <c r="AK79" i="26"/>
  <c r="AJ79" i="22"/>
  <c r="U79" i="25"/>
  <c r="U79" i="16"/>
  <c r="U5" i="24"/>
  <c r="AZ79" i="22"/>
  <c r="AK5" i="24"/>
  <c r="R80" i="22"/>
  <c r="C80" i="25"/>
  <c r="C80" i="16"/>
  <c r="K80" i="25"/>
  <c r="Q80" i="26"/>
  <c r="P80" i="22"/>
  <c r="AY80" i="25"/>
  <c r="AY80" i="16"/>
  <c r="AY75" i="24"/>
  <c r="Y81" i="26"/>
  <c r="X81" i="22"/>
  <c r="I81" i="25"/>
  <c r="I81" i="16"/>
  <c r="I36" i="24"/>
  <c r="AG81" i="26"/>
  <c r="AF81" i="22"/>
  <c r="Q81" i="25"/>
  <c r="Q81" i="16"/>
  <c r="Q36" i="24"/>
  <c r="AE82" i="26"/>
  <c r="AD82" i="22"/>
  <c r="O82" i="25"/>
  <c r="O82" i="16"/>
  <c r="O10" i="24"/>
  <c r="U83" i="26"/>
  <c r="T83" i="22"/>
  <c r="E83" i="25"/>
  <c r="E83" i="16"/>
  <c r="E59" i="24"/>
  <c r="AK83" i="26"/>
  <c r="AJ83" i="22"/>
  <c r="U83" i="25"/>
  <c r="U83" i="16"/>
  <c r="U59" i="24"/>
  <c r="AK83" i="25"/>
  <c r="AK59" i="24"/>
  <c r="C84" i="25"/>
  <c r="AI84" i="26"/>
  <c r="S84" i="16"/>
  <c r="AX84" i="22"/>
  <c r="Q84" i="26"/>
  <c r="P84" i="22"/>
  <c r="AY84" i="25"/>
  <c r="AY84" i="16"/>
  <c r="AY27" i="24"/>
  <c r="Y85" i="26"/>
  <c r="X85" i="22"/>
  <c r="I85" i="25"/>
  <c r="I85" i="16"/>
  <c r="I52" i="24"/>
  <c r="AG85" i="26"/>
  <c r="AF85" i="22"/>
  <c r="Q85" i="25"/>
  <c r="Q85" i="16"/>
  <c r="Q52" i="24"/>
  <c r="Y85" i="25"/>
  <c r="AV85" i="22"/>
  <c r="AO85" i="16"/>
  <c r="AD86" i="22"/>
  <c r="O89" i="24"/>
  <c r="U87" i="26"/>
  <c r="T87" i="22"/>
  <c r="E87" i="25"/>
  <c r="E87" i="16"/>
  <c r="E49" i="24"/>
  <c r="AK87" i="26"/>
  <c r="AJ87" i="22"/>
  <c r="U87" i="25"/>
  <c r="U87" i="16"/>
  <c r="U49" i="24"/>
  <c r="BA87" i="26"/>
  <c r="AZ87" i="22"/>
  <c r="AK87" i="25"/>
  <c r="AK87" i="16"/>
  <c r="AK49" i="24"/>
  <c r="R88" i="22"/>
  <c r="C3" i="24"/>
  <c r="AI88" i="26"/>
  <c r="S88" i="25"/>
  <c r="S3" i="24"/>
  <c r="AQ3" i="24"/>
  <c r="Q88" i="26"/>
  <c r="P88" i="22"/>
  <c r="AY88" i="25"/>
  <c r="AY88" i="16"/>
  <c r="AY3" i="24"/>
  <c r="Y89" i="26"/>
  <c r="X89" i="22"/>
  <c r="I89" i="25"/>
  <c r="I89" i="16"/>
  <c r="I87" i="24"/>
  <c r="AG89" i="26"/>
  <c r="AF89" i="22"/>
  <c r="Q89" i="25"/>
  <c r="Q89" i="16"/>
  <c r="Q87" i="24"/>
  <c r="AV89" i="22"/>
  <c r="AG87" i="24"/>
  <c r="AE90" i="26"/>
  <c r="O90" i="16"/>
  <c r="AM90" i="16"/>
  <c r="U91" i="26"/>
  <c r="T91" i="22"/>
  <c r="E91" i="16"/>
  <c r="AK91" i="26"/>
  <c r="AJ91" i="22"/>
  <c r="U91" i="25"/>
  <c r="U91" i="16"/>
  <c r="U61" i="24"/>
  <c r="BA91" i="26"/>
  <c r="AZ91" i="22"/>
  <c r="AK91" i="25"/>
  <c r="AK91" i="16"/>
  <c r="AK61" i="24"/>
  <c r="S92" i="26"/>
  <c r="R92" i="22"/>
  <c r="C92" i="25"/>
  <c r="C92" i="16"/>
  <c r="C26" i="24"/>
  <c r="D92" i="22"/>
  <c r="BF92" i="22"/>
  <c r="Q92" i="26"/>
  <c r="P92" i="22"/>
  <c r="AY92" i="25"/>
  <c r="AY92" i="16"/>
  <c r="AY26" i="24"/>
  <c r="Y93" i="26"/>
  <c r="X93" i="22"/>
  <c r="I93" i="25"/>
  <c r="I93" i="16"/>
  <c r="I83" i="24"/>
  <c r="AG93" i="26"/>
  <c r="AF93" i="22"/>
  <c r="Q93" i="25"/>
  <c r="Q93" i="16"/>
  <c r="Q83" i="24"/>
  <c r="AG93" i="16"/>
  <c r="AO93" i="25"/>
  <c r="AD94" i="22"/>
  <c r="O94" i="16"/>
  <c r="U95" i="26"/>
  <c r="T95" i="22"/>
  <c r="E95" i="25"/>
  <c r="E95" i="16"/>
  <c r="E14" i="24"/>
  <c r="M95" i="25"/>
  <c r="AK95" i="26"/>
  <c r="AJ95" i="22"/>
  <c r="U95" i="25"/>
  <c r="U95" i="16"/>
  <c r="U14" i="24"/>
  <c r="BA95" i="26"/>
  <c r="AZ95" i="22"/>
  <c r="AK95" i="25"/>
  <c r="AK95" i="16"/>
  <c r="AK14" i="24"/>
  <c r="R96" i="22"/>
  <c r="C70" i="24"/>
  <c r="AQ96" i="16"/>
  <c r="Q96" i="26"/>
  <c r="P96" i="22"/>
  <c r="AY96" i="25"/>
  <c r="AY96" i="16"/>
  <c r="AY70" i="24"/>
  <c r="Y97" i="26"/>
  <c r="X97" i="22"/>
  <c r="I97" i="25"/>
  <c r="I97" i="16"/>
  <c r="I81" i="24"/>
  <c r="AG97" i="26"/>
  <c r="AF97" i="22"/>
  <c r="Q97" i="25"/>
  <c r="Q97" i="16"/>
  <c r="Q81" i="24"/>
  <c r="AW97" i="26"/>
  <c r="AG97" i="25"/>
  <c r="AE98" i="26"/>
  <c r="O98" i="16"/>
  <c r="C121" i="15"/>
  <c r="K121" i="15"/>
  <c r="S121" i="15"/>
  <c r="AA121" i="15"/>
  <c r="AI121" i="15"/>
  <c r="AQ121" i="15"/>
  <c r="AY121" i="15"/>
  <c r="AF47" i="24"/>
  <c r="AL85" i="24"/>
  <c r="P60" i="24"/>
  <c r="AD74" i="24"/>
  <c r="N25" i="24"/>
  <c r="F94" i="24"/>
  <c r="T51" i="24"/>
  <c r="AN98" i="24"/>
  <c r="AF36" i="24"/>
  <c r="AL89" i="24"/>
  <c r="P87" i="24"/>
  <c r="AJ14" i="24"/>
  <c r="N41" i="24"/>
  <c r="AD47" i="26"/>
  <c r="AC47" i="22"/>
  <c r="N47" i="25"/>
  <c r="N47" i="16"/>
  <c r="N84" i="24"/>
  <c r="AT47" i="26"/>
  <c r="AD47" i="25"/>
  <c r="AD47" i="16"/>
  <c r="AD84" i="24"/>
  <c r="BB47" i="26"/>
  <c r="BA47" i="22"/>
  <c r="AL47" i="25"/>
  <c r="AL47" i="16"/>
  <c r="AL84" i="24"/>
  <c r="AI48" i="22"/>
  <c r="T4" i="24"/>
  <c r="AR48" i="26"/>
  <c r="AB48" i="25"/>
  <c r="AZ48" i="26"/>
  <c r="AY48" i="22"/>
  <c r="AJ48" i="25"/>
  <c r="AJ48" i="16"/>
  <c r="AJ4" i="24"/>
  <c r="Z49" i="26"/>
  <c r="Y49" i="22"/>
  <c r="J49" i="16"/>
  <c r="AP49" i="26"/>
  <c r="AO49" i="22"/>
  <c r="Z49" i="25"/>
  <c r="Z49" i="16"/>
  <c r="Z47" i="24"/>
  <c r="AF50" i="26"/>
  <c r="AE50" i="22"/>
  <c r="P50" i="25"/>
  <c r="P66" i="24"/>
  <c r="AV50" i="26"/>
  <c r="AU50" i="22"/>
  <c r="AF50" i="25"/>
  <c r="AF50" i="16"/>
  <c r="AF66" i="24"/>
  <c r="BC50" i="22"/>
  <c r="AN50" i="25"/>
  <c r="AN66" i="24"/>
  <c r="V51" i="26"/>
  <c r="U51" i="22"/>
  <c r="F51" i="25"/>
  <c r="F51" i="16"/>
  <c r="F58" i="24"/>
  <c r="AD51" i="26"/>
  <c r="AT51" i="26"/>
  <c r="AS51" i="22"/>
  <c r="AD51" i="25"/>
  <c r="AD51" i="16"/>
  <c r="AD58" i="24"/>
  <c r="BB51" i="26"/>
  <c r="BA51" i="22"/>
  <c r="AL51" i="25"/>
  <c r="AL51" i="16"/>
  <c r="AL58" i="24"/>
  <c r="AJ52" i="26"/>
  <c r="AI52" i="22"/>
  <c r="T52" i="25"/>
  <c r="T52" i="16"/>
  <c r="T39" i="24"/>
  <c r="AQ52" i="22"/>
  <c r="AZ52" i="26"/>
  <c r="AY52" i="22"/>
  <c r="AJ52" i="25"/>
  <c r="AJ52" i="16"/>
  <c r="AJ39" i="24"/>
  <c r="Z53" i="26"/>
  <c r="J53" i="25"/>
  <c r="J53" i="16"/>
  <c r="J24" i="24"/>
  <c r="AF54" i="26"/>
  <c r="AE54" i="22"/>
  <c r="P54" i="25"/>
  <c r="P54" i="16"/>
  <c r="P85" i="24"/>
  <c r="AV54" i="26"/>
  <c r="AU54" i="22"/>
  <c r="AF54" i="25"/>
  <c r="AF54" i="16"/>
  <c r="AF85" i="24"/>
  <c r="BD54" i="26"/>
  <c r="BC54" i="22"/>
  <c r="AN54" i="16"/>
  <c r="AN85" i="24"/>
  <c r="V55" i="26"/>
  <c r="U55" i="22"/>
  <c r="F55" i="25"/>
  <c r="F55" i="16"/>
  <c r="F33" i="24"/>
  <c r="AD55" i="26"/>
  <c r="AC55" i="22"/>
  <c r="N55" i="25"/>
  <c r="N55" i="16"/>
  <c r="N33" i="24"/>
  <c r="AT55" i="26"/>
  <c r="AS55" i="22"/>
  <c r="AD55" i="25"/>
  <c r="AD55" i="16"/>
  <c r="AD33" i="24"/>
  <c r="BB55" i="26"/>
  <c r="BA55" i="22"/>
  <c r="AL55" i="25"/>
  <c r="AL55" i="16"/>
  <c r="AL33" i="24"/>
  <c r="AJ56" i="26"/>
  <c r="AI56" i="22"/>
  <c r="T56" i="25"/>
  <c r="T56" i="16"/>
  <c r="T72" i="24"/>
  <c r="AZ56" i="26"/>
  <c r="AY56" i="22"/>
  <c r="AJ56" i="25"/>
  <c r="AJ56" i="16"/>
  <c r="AJ72" i="24"/>
  <c r="J60" i="24"/>
  <c r="AP57" i="26"/>
  <c r="AO57" i="22"/>
  <c r="Z57" i="25"/>
  <c r="Z57" i="16"/>
  <c r="Z60" i="24"/>
  <c r="AF58" i="26"/>
  <c r="AE58" i="22"/>
  <c r="P58" i="25"/>
  <c r="P58" i="16"/>
  <c r="P74" i="24"/>
  <c r="AV58" i="26"/>
  <c r="AU58" i="22"/>
  <c r="AF58" i="25"/>
  <c r="AF58" i="16"/>
  <c r="AF74" i="24"/>
  <c r="BD58" i="26"/>
  <c r="BC58" i="22"/>
  <c r="AN58" i="25"/>
  <c r="AN74" i="24"/>
  <c r="V59" i="26"/>
  <c r="U59" i="22"/>
  <c r="F59" i="25"/>
  <c r="F59" i="16"/>
  <c r="F76" i="24"/>
  <c r="AD59" i="26"/>
  <c r="AC59" i="22"/>
  <c r="N59" i="25"/>
  <c r="N59" i="16"/>
  <c r="N76" i="24"/>
  <c r="AT59" i="26"/>
  <c r="AD59" i="25"/>
  <c r="AD59" i="16"/>
  <c r="AD76" i="24"/>
  <c r="BB59" i="26"/>
  <c r="BA59" i="22"/>
  <c r="AL59" i="25"/>
  <c r="AL59" i="16"/>
  <c r="AL76" i="24"/>
  <c r="T60" i="26"/>
  <c r="AJ60" i="26"/>
  <c r="AI60" i="22"/>
  <c r="T60" i="25"/>
  <c r="T60" i="16"/>
  <c r="T64" i="24"/>
  <c r="AR60" i="26"/>
  <c r="AB60" i="25"/>
  <c r="Z61" i="26"/>
  <c r="Y61" i="22"/>
  <c r="J61" i="25"/>
  <c r="J63" i="24"/>
  <c r="AP61" i="26"/>
  <c r="AO61" i="22"/>
  <c r="Z61" i="25"/>
  <c r="Z61" i="16"/>
  <c r="Z63" i="24"/>
  <c r="AH63" i="24"/>
  <c r="AE62" i="22"/>
  <c r="P62" i="25"/>
  <c r="P62" i="16"/>
  <c r="AV62" i="26"/>
  <c r="AU62" i="22"/>
  <c r="AF62" i="25"/>
  <c r="AF62" i="16"/>
  <c r="AF46" i="24"/>
  <c r="BC62" i="22"/>
  <c r="AN62" i="25"/>
  <c r="AN62" i="16"/>
  <c r="AN46" i="24"/>
  <c r="V63" i="26"/>
  <c r="U63" i="22"/>
  <c r="F63" i="25"/>
  <c r="F63" i="16"/>
  <c r="F12" i="24"/>
  <c r="AD63" i="26"/>
  <c r="AC63" i="22"/>
  <c r="N63" i="25"/>
  <c r="N63" i="16"/>
  <c r="N12" i="24"/>
  <c r="AT63" i="26"/>
  <c r="AS63" i="22"/>
  <c r="AD63" i="25"/>
  <c r="AD63" i="16"/>
  <c r="AD12" i="24"/>
  <c r="AL12" i="24"/>
  <c r="T64" i="26"/>
  <c r="AJ64" i="26"/>
  <c r="AI64" i="22"/>
  <c r="T34" i="24"/>
  <c r="AZ64" i="26"/>
  <c r="AY64" i="22"/>
  <c r="AJ64" i="25"/>
  <c r="AJ64" i="16"/>
  <c r="AJ34" i="24"/>
  <c r="Z65" i="26"/>
  <c r="Y65" i="22"/>
  <c r="J65" i="25"/>
  <c r="J65" i="16"/>
  <c r="J91" i="24"/>
  <c r="AP65" i="26"/>
  <c r="AO65" i="22"/>
  <c r="Z65" i="25"/>
  <c r="Z65" i="16"/>
  <c r="Z91" i="24"/>
  <c r="AF66" i="26"/>
  <c r="AE66" i="22"/>
  <c r="P66" i="25"/>
  <c r="P66" i="16"/>
  <c r="P25" i="24"/>
  <c r="AV66" i="26"/>
  <c r="AU66" i="22"/>
  <c r="AF66" i="25"/>
  <c r="AF66" i="16"/>
  <c r="AF25" i="24"/>
  <c r="BD66" i="26"/>
  <c r="BC66" i="22"/>
  <c r="AN66" i="25"/>
  <c r="AN66" i="16"/>
  <c r="AN25" i="24"/>
  <c r="V67" i="26"/>
  <c r="U67" i="22"/>
  <c r="F67" i="25"/>
  <c r="F67" i="16"/>
  <c r="F16" i="24"/>
  <c r="AD67" i="26"/>
  <c r="AC67" i="22"/>
  <c r="N67" i="25"/>
  <c r="N67" i="16"/>
  <c r="N16" i="24"/>
  <c r="AT67" i="26"/>
  <c r="AS67" i="22"/>
  <c r="AD67" i="25"/>
  <c r="AD67" i="16"/>
  <c r="AD16" i="24"/>
  <c r="AT67" i="15"/>
  <c r="AJ68" i="26"/>
  <c r="T68" i="16"/>
  <c r="AZ68" i="26"/>
  <c r="Z69" i="26"/>
  <c r="Y69" i="22"/>
  <c r="J69" i="25"/>
  <c r="J69" i="16"/>
  <c r="J69" i="24"/>
  <c r="AP69" i="26"/>
  <c r="AO69" i="22"/>
  <c r="Z69" i="25"/>
  <c r="Z69" i="16"/>
  <c r="Z69" i="24"/>
  <c r="AF70" i="26"/>
  <c r="AE70" i="22"/>
  <c r="P70" i="25"/>
  <c r="P70" i="16"/>
  <c r="P94" i="24"/>
  <c r="AV70" i="26"/>
  <c r="AU70" i="22"/>
  <c r="AF70" i="25"/>
  <c r="AF70" i="16"/>
  <c r="AF94" i="24"/>
  <c r="BD70" i="26"/>
  <c r="BC70" i="22"/>
  <c r="AN70" i="25"/>
  <c r="AN70" i="16"/>
  <c r="AN94" i="24"/>
  <c r="AV70" i="15"/>
  <c r="V71" i="26"/>
  <c r="U71" i="22"/>
  <c r="F71" i="25"/>
  <c r="F71" i="16"/>
  <c r="F51" i="24"/>
  <c r="AD71" i="26"/>
  <c r="AC71" i="22"/>
  <c r="N71" i="25"/>
  <c r="N71" i="16"/>
  <c r="N51" i="24"/>
  <c r="AT71" i="26"/>
  <c r="AS71" i="22"/>
  <c r="AD71" i="25"/>
  <c r="AD71" i="16"/>
  <c r="AD51" i="24"/>
  <c r="BB71" i="26"/>
  <c r="BA71" i="22"/>
  <c r="AL71" i="25"/>
  <c r="AL71" i="16"/>
  <c r="AL51" i="24"/>
  <c r="AT71" i="15"/>
  <c r="AJ72" i="26"/>
  <c r="AI72" i="22"/>
  <c r="T72" i="25"/>
  <c r="T72" i="16"/>
  <c r="T56" i="24"/>
  <c r="AQ72" i="22"/>
  <c r="Z73" i="26"/>
  <c r="Y73" i="22"/>
  <c r="J73" i="25"/>
  <c r="J73" i="16"/>
  <c r="J53" i="24"/>
  <c r="AP73" i="26"/>
  <c r="AO73" i="22"/>
  <c r="Z73" i="25"/>
  <c r="Z73" i="16"/>
  <c r="Z53" i="24"/>
  <c r="AF74" i="26"/>
  <c r="AE74" i="22"/>
  <c r="P74" i="25"/>
  <c r="P74" i="16"/>
  <c r="P54" i="24"/>
  <c r="AV74" i="26"/>
  <c r="AU74" i="22"/>
  <c r="AF74" i="25"/>
  <c r="AF74" i="16"/>
  <c r="AF54" i="24"/>
  <c r="BD74" i="26"/>
  <c r="BC74" i="22"/>
  <c r="AN74" i="25"/>
  <c r="AN74" i="16"/>
  <c r="AN54" i="24"/>
  <c r="AV74" i="15"/>
  <c r="V75" i="26"/>
  <c r="U75" i="22"/>
  <c r="F75" i="25"/>
  <c r="F75" i="16"/>
  <c r="F29" i="24"/>
  <c r="AD75" i="26"/>
  <c r="AC75" i="22"/>
  <c r="N75" i="25"/>
  <c r="N75" i="16"/>
  <c r="N29" i="24"/>
  <c r="AT75" i="26"/>
  <c r="AS75" i="22"/>
  <c r="AD75" i="25"/>
  <c r="AD75" i="16"/>
  <c r="AD29" i="24"/>
  <c r="AT75" i="15"/>
  <c r="AJ76" i="26"/>
  <c r="AI76" i="22"/>
  <c r="T76" i="25"/>
  <c r="T76" i="16"/>
  <c r="T21" i="24"/>
  <c r="AR76" i="26"/>
  <c r="AQ76" i="22"/>
  <c r="AZ76" i="26"/>
  <c r="Z77" i="26"/>
  <c r="Y77" i="22"/>
  <c r="J77" i="25"/>
  <c r="J77" i="16"/>
  <c r="J98" i="24"/>
  <c r="AP77" i="26"/>
  <c r="AO77" i="22"/>
  <c r="Z77" i="25"/>
  <c r="Z77" i="16"/>
  <c r="Z98" i="24"/>
  <c r="AX77" i="26"/>
  <c r="AF78" i="26"/>
  <c r="AE78" i="22"/>
  <c r="P78" i="25"/>
  <c r="P78" i="16"/>
  <c r="P96" i="24"/>
  <c r="AV78" i="26"/>
  <c r="AU78" i="22"/>
  <c r="AF78" i="25"/>
  <c r="AF78" i="16"/>
  <c r="AF96" i="24"/>
  <c r="BD78" i="26"/>
  <c r="BC78" i="22"/>
  <c r="AN78" i="25"/>
  <c r="AN78" i="16"/>
  <c r="AN96" i="24"/>
  <c r="AV78" i="15"/>
  <c r="V79" i="26"/>
  <c r="U79" i="22"/>
  <c r="F79" i="25"/>
  <c r="F79" i="16"/>
  <c r="F5" i="24"/>
  <c r="AD79" i="26"/>
  <c r="AC79" i="22"/>
  <c r="N79" i="25"/>
  <c r="N79" i="16"/>
  <c r="N5" i="24"/>
  <c r="AT79" i="26"/>
  <c r="AS79" i="22"/>
  <c r="AD79" i="25"/>
  <c r="AD79" i="16"/>
  <c r="AD5" i="24"/>
  <c r="AJ80" i="26"/>
  <c r="AI80" i="22"/>
  <c r="T80" i="25"/>
  <c r="T80" i="16"/>
  <c r="T75" i="24"/>
  <c r="AR80" i="26"/>
  <c r="AQ80" i="22"/>
  <c r="AJ80" i="16"/>
  <c r="Z81" i="26"/>
  <c r="Y81" i="22"/>
  <c r="J81" i="25"/>
  <c r="J81" i="16"/>
  <c r="J36" i="24"/>
  <c r="AP81" i="26"/>
  <c r="AO81" i="22"/>
  <c r="Z81" i="25"/>
  <c r="Z81" i="16"/>
  <c r="Z36" i="24"/>
  <c r="AF82" i="26"/>
  <c r="AE82" i="22"/>
  <c r="P82" i="25"/>
  <c r="P82" i="16"/>
  <c r="P10" i="24"/>
  <c r="AV82" i="26"/>
  <c r="AU82" i="22"/>
  <c r="AF82" i="25"/>
  <c r="AF82" i="16"/>
  <c r="AF10" i="24"/>
  <c r="BD82" i="26"/>
  <c r="BC82" i="22"/>
  <c r="AN82" i="25"/>
  <c r="AN82" i="16"/>
  <c r="AN10" i="24"/>
  <c r="AV82" i="15"/>
  <c r="V83" i="26"/>
  <c r="U83" i="22"/>
  <c r="F83" i="25"/>
  <c r="F83" i="16"/>
  <c r="F59" i="24"/>
  <c r="AD83" i="26"/>
  <c r="AC83" i="22"/>
  <c r="N83" i="25"/>
  <c r="N83" i="16"/>
  <c r="N59" i="24"/>
  <c r="AT83" i="26"/>
  <c r="AS83" i="22"/>
  <c r="AD83" i="25"/>
  <c r="AD83" i="16"/>
  <c r="AD59" i="24"/>
  <c r="BB83" i="26"/>
  <c r="BA83" i="22"/>
  <c r="AL83" i="25"/>
  <c r="AL83" i="16"/>
  <c r="AL59" i="24"/>
  <c r="AT83" i="15"/>
  <c r="AJ84" i="26"/>
  <c r="T84" i="16"/>
  <c r="AJ84" i="16"/>
  <c r="Z85" i="26"/>
  <c r="Y85" i="22"/>
  <c r="J85" i="25"/>
  <c r="J85" i="16"/>
  <c r="J52" i="24"/>
  <c r="AP85" i="26"/>
  <c r="AO85" i="22"/>
  <c r="Z85" i="25"/>
  <c r="Z85" i="16"/>
  <c r="Z52" i="24"/>
  <c r="AF86" i="26"/>
  <c r="AE86" i="22"/>
  <c r="P86" i="25"/>
  <c r="P86" i="16"/>
  <c r="P89" i="24"/>
  <c r="AV86" i="26"/>
  <c r="AU86" i="22"/>
  <c r="AF86" i="25"/>
  <c r="AF86" i="16"/>
  <c r="AF89" i="24"/>
  <c r="BD86" i="26"/>
  <c r="BC86" i="22"/>
  <c r="AN86" i="25"/>
  <c r="AN86" i="16"/>
  <c r="AN89" i="24"/>
  <c r="V87" i="26"/>
  <c r="U87" i="22"/>
  <c r="F87" i="25"/>
  <c r="F87" i="16"/>
  <c r="F49" i="24"/>
  <c r="AD87" i="26"/>
  <c r="AC87" i="22"/>
  <c r="N87" i="25"/>
  <c r="N87" i="16"/>
  <c r="N49" i="24"/>
  <c r="AT87" i="26"/>
  <c r="AS87" i="22"/>
  <c r="AD87" i="25"/>
  <c r="AD87" i="16"/>
  <c r="AD49" i="24"/>
  <c r="BB87" i="26"/>
  <c r="BA87" i="22"/>
  <c r="AL87" i="25"/>
  <c r="AL87" i="16"/>
  <c r="AL49" i="24"/>
  <c r="AT87" i="15"/>
  <c r="AI88" i="22"/>
  <c r="T88" i="16"/>
  <c r="AZ88" i="26"/>
  <c r="AY88" i="22"/>
  <c r="AJ88" i="25"/>
  <c r="AJ88" i="16"/>
  <c r="AJ3" i="24"/>
  <c r="Z89" i="26"/>
  <c r="Y89" i="22"/>
  <c r="J89" i="25"/>
  <c r="J89" i="16"/>
  <c r="J87" i="24"/>
  <c r="AP89" i="26"/>
  <c r="AO89" i="22"/>
  <c r="Z89" i="25"/>
  <c r="Z89" i="16"/>
  <c r="Z87" i="24"/>
  <c r="AH89" i="16"/>
  <c r="AF90" i="26"/>
  <c r="AE90" i="22"/>
  <c r="P90" i="25"/>
  <c r="P90" i="16"/>
  <c r="P93" i="24"/>
  <c r="AV90" i="26"/>
  <c r="AU90" i="22"/>
  <c r="AF90" i="25"/>
  <c r="AF90" i="16"/>
  <c r="AF93" i="24"/>
  <c r="BD90" i="26"/>
  <c r="BC90" i="22"/>
  <c r="AN90" i="25"/>
  <c r="AN90" i="16"/>
  <c r="AN93" i="24"/>
  <c r="V91" i="26"/>
  <c r="U91" i="22"/>
  <c r="F91" i="25"/>
  <c r="F91" i="16"/>
  <c r="F61" i="24"/>
  <c r="AD91" i="26"/>
  <c r="AC91" i="22"/>
  <c r="N91" i="25"/>
  <c r="N91" i="16"/>
  <c r="N61" i="24"/>
  <c r="AT91" i="26"/>
  <c r="AS91" i="22"/>
  <c r="AD91" i="25"/>
  <c r="AD91" i="16"/>
  <c r="AD61" i="24"/>
  <c r="BB91" i="26"/>
  <c r="BA91" i="22"/>
  <c r="AL91" i="25"/>
  <c r="AL91" i="16"/>
  <c r="AL61" i="24"/>
  <c r="AT91" i="15"/>
  <c r="AJ92" i="26"/>
  <c r="AI92" i="22"/>
  <c r="T92" i="25"/>
  <c r="T92" i="16"/>
  <c r="T26" i="24"/>
  <c r="AZ92" i="26"/>
  <c r="AY92" i="22"/>
  <c r="AJ92" i="25"/>
  <c r="AJ92" i="16"/>
  <c r="AJ26" i="24"/>
  <c r="Z93" i="26"/>
  <c r="Y93" i="22"/>
  <c r="J93" i="25"/>
  <c r="J93" i="16"/>
  <c r="J83" i="24"/>
  <c r="AP93" i="26"/>
  <c r="AO93" i="22"/>
  <c r="Z93" i="25"/>
  <c r="Z93" i="16"/>
  <c r="Z83" i="24"/>
  <c r="AF94" i="26"/>
  <c r="AE94" i="22"/>
  <c r="P94" i="25"/>
  <c r="P94" i="16"/>
  <c r="P80" i="24"/>
  <c r="AV94" i="26"/>
  <c r="AU94" i="22"/>
  <c r="AF94" i="25"/>
  <c r="AF94" i="16"/>
  <c r="AF80" i="24"/>
  <c r="BD94" i="26"/>
  <c r="BC94" i="22"/>
  <c r="AN94" i="25"/>
  <c r="AN94" i="16"/>
  <c r="AN80" i="24"/>
  <c r="AV94" i="15"/>
  <c r="V95" i="26"/>
  <c r="U95" i="22"/>
  <c r="F95" i="25"/>
  <c r="F95" i="16"/>
  <c r="F14" i="24"/>
  <c r="AD95" i="26"/>
  <c r="AC95" i="22"/>
  <c r="N95" i="25"/>
  <c r="N95" i="16"/>
  <c r="N14" i="24"/>
  <c r="AT95" i="26"/>
  <c r="AS95" i="22"/>
  <c r="AD95" i="25"/>
  <c r="AD95" i="16"/>
  <c r="AD14" i="24"/>
  <c r="AL95" i="25"/>
  <c r="AJ96" i="26"/>
  <c r="AI96" i="22"/>
  <c r="T96" i="25"/>
  <c r="T96" i="16"/>
  <c r="T70" i="24"/>
  <c r="AB96" i="25"/>
  <c r="AB96" i="16"/>
  <c r="AB70" i="24"/>
  <c r="AZ96" i="26"/>
  <c r="AY96" i="22"/>
  <c r="AJ96" i="25"/>
  <c r="AJ96" i="16"/>
  <c r="AJ70" i="24"/>
  <c r="AR96" i="16"/>
  <c r="Z97" i="26"/>
  <c r="Y97" i="22"/>
  <c r="J97" i="25"/>
  <c r="J97" i="16"/>
  <c r="J81" i="24"/>
  <c r="AP97" i="26"/>
  <c r="AO97" i="22"/>
  <c r="Z97" i="25"/>
  <c r="Z97" i="16"/>
  <c r="Z81" i="24"/>
  <c r="AF98" i="26"/>
  <c r="AE98" i="22"/>
  <c r="P98" i="25"/>
  <c r="P98" i="16"/>
  <c r="P41" i="24"/>
  <c r="AV98" i="26"/>
  <c r="AU98" i="22"/>
  <c r="AF98" i="25"/>
  <c r="AF98" i="16"/>
  <c r="AF41" i="24"/>
  <c r="BD98" i="26"/>
  <c r="BC98" i="22"/>
  <c r="AN98" i="25"/>
  <c r="AN98" i="16"/>
  <c r="AN41" i="24"/>
  <c r="AV98" i="15"/>
  <c r="D121" i="15"/>
  <c r="T121" i="15"/>
  <c r="AB121" i="15"/>
  <c r="AJ121" i="15"/>
  <c r="AR121" i="15"/>
  <c r="J130" i="15"/>
  <c r="Z130" i="15"/>
  <c r="AH130" i="15"/>
  <c r="AP130" i="15"/>
  <c r="AN47" i="24"/>
  <c r="AF24" i="24"/>
  <c r="J72" i="24"/>
  <c r="AL74" i="24"/>
  <c r="P63" i="24"/>
  <c r="AD46" i="24"/>
  <c r="AJ16" i="24"/>
  <c r="N94" i="24"/>
  <c r="F54" i="24"/>
  <c r="T29" i="24"/>
  <c r="Z75" i="24"/>
  <c r="AN36" i="24"/>
  <c r="AF52" i="24"/>
  <c r="AL93" i="24"/>
  <c r="P83" i="24"/>
  <c r="AD80" i="24"/>
  <c r="AO25" i="24"/>
  <c r="AD67" i="22"/>
  <c r="O67" i="25"/>
  <c r="U68" i="26"/>
  <c r="T68" i="22"/>
  <c r="E68" i="25"/>
  <c r="E68" i="16"/>
  <c r="E78" i="24"/>
  <c r="AK68" i="26"/>
  <c r="AJ68" i="22"/>
  <c r="U68" i="25"/>
  <c r="U68" i="16"/>
  <c r="U78" i="24"/>
  <c r="AZ68" i="22"/>
  <c r="AK68" i="25"/>
  <c r="S69" i="26"/>
  <c r="C69" i="25"/>
  <c r="C69" i="24"/>
  <c r="Q69" i="26"/>
  <c r="P69" i="22"/>
  <c r="AY69" i="25"/>
  <c r="AY69" i="16"/>
  <c r="AY69" i="24"/>
  <c r="Y70" i="26"/>
  <c r="X70" i="22"/>
  <c r="I70" i="25"/>
  <c r="I70" i="16"/>
  <c r="I94" i="24"/>
  <c r="AG70" i="26"/>
  <c r="AF70" i="22"/>
  <c r="Q70" i="25"/>
  <c r="Q70" i="16"/>
  <c r="Q94" i="24"/>
  <c r="AN70" i="22"/>
  <c r="AG70" i="25"/>
  <c r="AD71" i="22"/>
  <c r="O71" i="16"/>
  <c r="O51" i="24"/>
  <c r="U72" i="26"/>
  <c r="T72" i="22"/>
  <c r="E72" i="25"/>
  <c r="E72" i="16"/>
  <c r="E56" i="24"/>
  <c r="AK72" i="26"/>
  <c r="AJ72" i="22"/>
  <c r="U72" i="25"/>
  <c r="U72" i="16"/>
  <c r="U56" i="24"/>
  <c r="AZ72" i="22"/>
  <c r="AK72" i="16"/>
  <c r="AK56" i="24"/>
  <c r="S73" i="26"/>
  <c r="R73" i="22"/>
  <c r="C73" i="25"/>
  <c r="C73" i="16"/>
  <c r="C53" i="24"/>
  <c r="Q73" i="26"/>
  <c r="P73" i="22"/>
  <c r="AY73" i="25"/>
  <c r="AY73" i="16"/>
  <c r="AY53" i="24"/>
  <c r="Y74" i="26"/>
  <c r="X74" i="22"/>
  <c r="I74" i="25"/>
  <c r="I74" i="16"/>
  <c r="I54" i="24"/>
  <c r="AG74" i="26"/>
  <c r="AF74" i="22"/>
  <c r="Q74" i="25"/>
  <c r="Q74" i="16"/>
  <c r="Q54" i="24"/>
  <c r="AO74" i="26"/>
  <c r="AV74" i="22"/>
  <c r="AG74" i="25"/>
  <c r="AG74" i="16"/>
  <c r="AE75" i="26"/>
  <c r="AD75" i="22"/>
  <c r="O75" i="25"/>
  <c r="O75" i="16"/>
  <c r="O29" i="24"/>
  <c r="U76" i="26"/>
  <c r="T76" i="22"/>
  <c r="E76" i="25"/>
  <c r="E76" i="16"/>
  <c r="E21" i="24"/>
  <c r="AK76" i="26"/>
  <c r="AJ76" i="22"/>
  <c r="U76" i="25"/>
  <c r="U76" i="16"/>
  <c r="U21" i="24"/>
  <c r="AZ76" i="22"/>
  <c r="AK76" i="16"/>
  <c r="S77" i="26"/>
  <c r="R77" i="22"/>
  <c r="C77" i="25"/>
  <c r="C77" i="16"/>
  <c r="C98" i="24"/>
  <c r="D77" i="22"/>
  <c r="K77" i="16"/>
  <c r="K98" i="24"/>
  <c r="Q77" i="26"/>
  <c r="P77" i="22"/>
  <c r="AY77" i="25"/>
  <c r="AY77" i="16"/>
  <c r="AY98" i="24"/>
  <c r="Y78" i="26"/>
  <c r="X78" i="22"/>
  <c r="I78" i="25"/>
  <c r="I78" i="16"/>
  <c r="I96" i="24"/>
  <c r="AG78" i="26"/>
  <c r="AF78" i="22"/>
  <c r="Q78" i="25"/>
  <c r="Q78" i="16"/>
  <c r="Q96" i="24"/>
  <c r="AV78" i="22"/>
  <c r="AG78" i="25"/>
  <c r="AG78" i="16"/>
  <c r="AE79" i="26"/>
  <c r="O79" i="16"/>
  <c r="BB79" i="22"/>
  <c r="U80" i="26"/>
  <c r="T80" i="22"/>
  <c r="E80" i="25"/>
  <c r="E80" i="16"/>
  <c r="E75" i="24"/>
  <c r="AK80" i="26"/>
  <c r="AJ80" i="22"/>
  <c r="U80" i="25"/>
  <c r="U80" i="16"/>
  <c r="U75" i="24"/>
  <c r="BA80" i="26"/>
  <c r="AZ80" i="22"/>
  <c r="AK80" i="25"/>
  <c r="AK80" i="16"/>
  <c r="AK75" i="24"/>
  <c r="S81" i="26"/>
  <c r="C81" i="25"/>
  <c r="C81" i="16"/>
  <c r="AI81" i="26"/>
  <c r="AH81" i="22"/>
  <c r="S81" i="25"/>
  <c r="S81" i="16"/>
  <c r="S36" i="24"/>
  <c r="AQ81" i="25"/>
  <c r="Q81" i="26"/>
  <c r="P81" i="22"/>
  <c r="AY81" i="25"/>
  <c r="AY81" i="16"/>
  <c r="AY36" i="24"/>
  <c r="Y82" i="26"/>
  <c r="X82" i="22"/>
  <c r="I82" i="25"/>
  <c r="I82" i="16"/>
  <c r="I10" i="24"/>
  <c r="AG82" i="26"/>
  <c r="AF82" i="22"/>
  <c r="Q82" i="25"/>
  <c r="Q82" i="16"/>
  <c r="Q10" i="24"/>
  <c r="AN82" i="22"/>
  <c r="Y82" i="25"/>
  <c r="Y82" i="16"/>
  <c r="AW82" i="26"/>
  <c r="AG82" i="16"/>
  <c r="AD83" i="22"/>
  <c r="O83" i="25"/>
  <c r="O83" i="16"/>
  <c r="U84" i="26"/>
  <c r="T84" i="22"/>
  <c r="E84" i="25"/>
  <c r="E84" i="16"/>
  <c r="E27" i="24"/>
  <c r="AK84" i="26"/>
  <c r="AJ84" i="22"/>
  <c r="U84" i="25"/>
  <c r="U84" i="16"/>
  <c r="U27" i="24"/>
  <c r="BA84" i="26"/>
  <c r="AZ84" i="22"/>
  <c r="AK84" i="25"/>
  <c r="AK84" i="16"/>
  <c r="AK27" i="24"/>
  <c r="S85" i="26"/>
  <c r="R85" i="22"/>
  <c r="C85" i="25"/>
  <c r="C85" i="16"/>
  <c r="C52" i="24"/>
  <c r="Q85" i="26"/>
  <c r="P85" i="22"/>
  <c r="AY85" i="25"/>
  <c r="AY85" i="16"/>
  <c r="AY52" i="24"/>
  <c r="Y86" i="26"/>
  <c r="X86" i="22"/>
  <c r="I86" i="25"/>
  <c r="I86" i="16"/>
  <c r="I89" i="24"/>
  <c r="AG86" i="26"/>
  <c r="AF86" i="22"/>
  <c r="Q86" i="25"/>
  <c r="Q86" i="16"/>
  <c r="Q89" i="24"/>
  <c r="AG86" i="25"/>
  <c r="AG86" i="16"/>
  <c r="AG89" i="24"/>
  <c r="G87" i="25"/>
  <c r="AE87" i="26"/>
  <c r="AD87" i="22"/>
  <c r="O87" i="16"/>
  <c r="O49" i="24"/>
  <c r="U88" i="26"/>
  <c r="T88" i="22"/>
  <c r="E88" i="25"/>
  <c r="E88" i="16"/>
  <c r="E3" i="24"/>
  <c r="AK88" i="26"/>
  <c r="AJ88" i="22"/>
  <c r="U88" i="25"/>
  <c r="U88" i="16"/>
  <c r="U3" i="24"/>
  <c r="BA88" i="26"/>
  <c r="AZ88" i="22"/>
  <c r="AK88" i="25"/>
  <c r="AK88" i="16"/>
  <c r="AK3" i="24"/>
  <c r="S89" i="26"/>
  <c r="R89" i="22"/>
  <c r="C89" i="25"/>
  <c r="C89" i="16"/>
  <c r="C87" i="24"/>
  <c r="D89" i="22"/>
  <c r="K89" i="25"/>
  <c r="K89" i="16"/>
  <c r="Q89" i="26"/>
  <c r="P89" i="22"/>
  <c r="AY89" i="25"/>
  <c r="AY89" i="16"/>
  <c r="AY87" i="24"/>
  <c r="Y90" i="26"/>
  <c r="X90" i="22"/>
  <c r="I90" i="25"/>
  <c r="I90" i="16"/>
  <c r="I93" i="24"/>
  <c r="AG90" i="26"/>
  <c r="AF90" i="22"/>
  <c r="Q90" i="25"/>
  <c r="Q90" i="16"/>
  <c r="Q93" i="24"/>
  <c r="AN90" i="22"/>
  <c r="AD91" i="22"/>
  <c r="O91" i="25"/>
  <c r="O91" i="16"/>
  <c r="U92" i="26"/>
  <c r="T92" i="22"/>
  <c r="E92" i="25"/>
  <c r="E92" i="16"/>
  <c r="E26" i="24"/>
  <c r="AB92" i="22"/>
  <c r="AK92" i="26"/>
  <c r="AJ92" i="22"/>
  <c r="U92" i="25"/>
  <c r="U92" i="16"/>
  <c r="U26" i="24"/>
  <c r="AZ92" i="22"/>
  <c r="AK92" i="25"/>
  <c r="AK92" i="16"/>
  <c r="S93" i="26"/>
  <c r="R93" i="22"/>
  <c r="C93" i="25"/>
  <c r="C83" i="24"/>
  <c r="D93" i="26"/>
  <c r="D93" i="22"/>
  <c r="K93" i="16"/>
  <c r="K83" i="24"/>
  <c r="AI93" i="16"/>
  <c r="AQ93" i="16"/>
  <c r="Q93" i="26"/>
  <c r="P93" i="22"/>
  <c r="AY93" i="25"/>
  <c r="AY93" i="16"/>
  <c r="AY83" i="24"/>
  <c r="Y94" i="26"/>
  <c r="X94" i="22"/>
  <c r="I94" i="25"/>
  <c r="I94" i="16"/>
  <c r="I80" i="24"/>
  <c r="AG94" i="26"/>
  <c r="AF94" i="22"/>
  <c r="Q94" i="25"/>
  <c r="Q94" i="16"/>
  <c r="Q80" i="24"/>
  <c r="AG94" i="16"/>
  <c r="AE95" i="26"/>
  <c r="AD95" i="22"/>
  <c r="O95" i="25"/>
  <c r="O95" i="16"/>
  <c r="O14" i="24"/>
  <c r="AM95" i="16"/>
  <c r="U96" i="26"/>
  <c r="E96" i="25"/>
  <c r="T96" i="22"/>
  <c r="E96" i="16"/>
  <c r="E70" i="24"/>
  <c r="AK96" i="26"/>
  <c r="AJ96" i="22"/>
  <c r="U96" i="25"/>
  <c r="U96" i="16"/>
  <c r="U70" i="24"/>
  <c r="BA96" i="26"/>
  <c r="AZ96" i="22"/>
  <c r="AK96" i="16"/>
  <c r="AK70" i="24"/>
  <c r="S97" i="26"/>
  <c r="R97" i="22"/>
  <c r="C97" i="25"/>
  <c r="C97" i="16"/>
  <c r="C81" i="24"/>
  <c r="D97" i="22"/>
  <c r="K97" i="25"/>
  <c r="K97" i="16"/>
  <c r="S81" i="24"/>
  <c r="AQ97" i="16"/>
  <c r="Q97" i="26"/>
  <c r="P97" i="22"/>
  <c r="AY97" i="25"/>
  <c r="AY97" i="16"/>
  <c r="AY81" i="24"/>
  <c r="Y98" i="26"/>
  <c r="X98" i="22"/>
  <c r="I98" i="25"/>
  <c r="I98" i="16"/>
  <c r="I41" i="24"/>
  <c r="AG98" i="26"/>
  <c r="AF98" i="22"/>
  <c r="Q98" i="25"/>
  <c r="Q98" i="16"/>
  <c r="Q41" i="24"/>
  <c r="Y98" i="25"/>
  <c r="E121" i="15"/>
  <c r="M121" i="15"/>
  <c r="U121" i="15"/>
  <c r="AC121" i="15"/>
  <c r="AK121" i="15"/>
  <c r="C130" i="15"/>
  <c r="K130" i="15"/>
  <c r="S130" i="15"/>
  <c r="AA130" i="15"/>
  <c r="AI130" i="15"/>
  <c r="AQ130" i="15"/>
  <c r="AY130" i="15"/>
  <c r="T84" i="24"/>
  <c r="AN24" i="24"/>
  <c r="AF60" i="24"/>
  <c r="J64" i="24"/>
  <c r="P91" i="24"/>
  <c r="AD25" i="24"/>
  <c r="AJ51" i="24"/>
  <c r="N54" i="24"/>
  <c r="F96" i="24"/>
  <c r="AN52" i="24"/>
  <c r="AF87" i="24"/>
  <c r="J26" i="24"/>
  <c r="AL80" i="24"/>
  <c r="P81" i="24"/>
  <c r="AD41" i="24"/>
  <c r="AF47" i="26"/>
  <c r="AE47" i="22"/>
  <c r="P47" i="25"/>
  <c r="P47" i="16"/>
  <c r="P84" i="24"/>
  <c r="AV47" i="26"/>
  <c r="AU47" i="22"/>
  <c r="AF47" i="25"/>
  <c r="AF47" i="16"/>
  <c r="AF84" i="24"/>
  <c r="BD47" i="26"/>
  <c r="BC47" i="22"/>
  <c r="AN47" i="25"/>
  <c r="AN47" i="16"/>
  <c r="AN84" i="24"/>
  <c r="V48" i="26"/>
  <c r="U48" i="22"/>
  <c r="F48" i="25"/>
  <c r="F48" i="16"/>
  <c r="F4" i="24"/>
  <c r="AD48" i="26"/>
  <c r="AC48" i="22"/>
  <c r="N48" i="25"/>
  <c r="N48" i="16"/>
  <c r="N4" i="24"/>
  <c r="AT48" i="26"/>
  <c r="AS48" i="22"/>
  <c r="AD48" i="25"/>
  <c r="AD48" i="16"/>
  <c r="AD4" i="24"/>
  <c r="AJ49" i="26"/>
  <c r="AI49" i="22"/>
  <c r="T49" i="16"/>
  <c r="T47" i="24"/>
  <c r="AR49" i="26"/>
  <c r="AZ49" i="26"/>
  <c r="AY49" i="22"/>
  <c r="AJ49" i="25"/>
  <c r="AJ49" i="16"/>
  <c r="AJ47" i="24"/>
  <c r="J50" i="25"/>
  <c r="AP50" i="26"/>
  <c r="AO50" i="22"/>
  <c r="Z50" i="25"/>
  <c r="Z50" i="16"/>
  <c r="Z66" i="24"/>
  <c r="AF51" i="26"/>
  <c r="AE51" i="22"/>
  <c r="P51" i="25"/>
  <c r="P51" i="16"/>
  <c r="P58" i="24"/>
  <c r="AV51" i="26"/>
  <c r="AU51" i="22"/>
  <c r="AF51" i="25"/>
  <c r="AF51" i="16"/>
  <c r="AF58" i="24"/>
  <c r="BD51" i="26"/>
  <c r="AN51" i="25"/>
  <c r="BC51" i="22"/>
  <c r="AN51" i="16"/>
  <c r="AN58" i="24"/>
  <c r="V52" i="26"/>
  <c r="U52" i="22"/>
  <c r="F52" i="25"/>
  <c r="F52" i="16"/>
  <c r="F39" i="24"/>
  <c r="AD52" i="26"/>
  <c r="AC52" i="22"/>
  <c r="N52" i="25"/>
  <c r="N52" i="16"/>
  <c r="N39" i="24"/>
  <c r="AT52" i="26"/>
  <c r="AS52" i="22"/>
  <c r="AD52" i="25"/>
  <c r="AD52" i="16"/>
  <c r="AD39" i="24"/>
  <c r="AJ53" i="26"/>
  <c r="AI53" i="22"/>
  <c r="T53" i="16"/>
  <c r="T24" i="24"/>
  <c r="AZ53" i="26"/>
  <c r="AY53" i="22"/>
  <c r="AJ53" i="25"/>
  <c r="AJ53" i="16"/>
  <c r="AJ24" i="24"/>
  <c r="Z54" i="26"/>
  <c r="Y54" i="22"/>
  <c r="J54" i="25"/>
  <c r="J85" i="24"/>
  <c r="J54" i="16"/>
  <c r="AP54" i="26"/>
  <c r="AO54" i="22"/>
  <c r="Z54" i="25"/>
  <c r="Z54" i="16"/>
  <c r="Z85" i="24"/>
  <c r="AF55" i="26"/>
  <c r="AE55" i="22"/>
  <c r="P55" i="25"/>
  <c r="P55" i="16"/>
  <c r="P33" i="24"/>
  <c r="AV55" i="26"/>
  <c r="AU55" i="22"/>
  <c r="AF55" i="25"/>
  <c r="AF55" i="16"/>
  <c r="AF33" i="24"/>
  <c r="BD55" i="26"/>
  <c r="BC55" i="22"/>
  <c r="AN55" i="25"/>
  <c r="AN55" i="16"/>
  <c r="AN33" i="24"/>
  <c r="V56" i="26"/>
  <c r="U56" i="22"/>
  <c r="F56" i="25"/>
  <c r="F72" i="24"/>
  <c r="F56" i="16"/>
  <c r="AD56" i="26"/>
  <c r="AC56" i="22"/>
  <c r="N56" i="25"/>
  <c r="N56" i="16"/>
  <c r="N72" i="24"/>
  <c r="AT56" i="26"/>
  <c r="AS56" i="22"/>
  <c r="AD56" i="25"/>
  <c r="AD56" i="16"/>
  <c r="AD72" i="24"/>
  <c r="BB56" i="26"/>
  <c r="BA56" i="22"/>
  <c r="AL56" i="25"/>
  <c r="AL56" i="16"/>
  <c r="AL72" i="24"/>
  <c r="AJ57" i="26"/>
  <c r="AI57" i="22"/>
  <c r="T57" i="25"/>
  <c r="T60" i="24"/>
  <c r="T57" i="16"/>
  <c r="AZ57" i="26"/>
  <c r="AY57" i="22"/>
  <c r="AJ57" i="25"/>
  <c r="AJ57" i="16"/>
  <c r="AJ60" i="24"/>
  <c r="Z58" i="26"/>
  <c r="Y58" i="22"/>
  <c r="J58" i="25"/>
  <c r="J58" i="16"/>
  <c r="J74" i="24"/>
  <c r="AO58" i="22"/>
  <c r="AF59" i="26"/>
  <c r="AE59" i="22"/>
  <c r="P59" i="25"/>
  <c r="P76" i="24"/>
  <c r="P59" i="16"/>
  <c r="AV59" i="26"/>
  <c r="AU59" i="22"/>
  <c r="AF59" i="25"/>
  <c r="AF59" i="16"/>
  <c r="AF76" i="24"/>
  <c r="BD59" i="26"/>
  <c r="BC59" i="22"/>
  <c r="AN59" i="25"/>
  <c r="AN59" i="16"/>
  <c r="AN76" i="24"/>
  <c r="V60" i="26"/>
  <c r="U60" i="22"/>
  <c r="F60" i="25"/>
  <c r="F60" i="16"/>
  <c r="F64" i="24"/>
  <c r="AD60" i="26"/>
  <c r="AC60" i="22"/>
  <c r="N60" i="25"/>
  <c r="N60" i="16"/>
  <c r="N64" i="24"/>
  <c r="AT60" i="26"/>
  <c r="AS60" i="22"/>
  <c r="AD60" i="25"/>
  <c r="AD64" i="24"/>
  <c r="BB60" i="26"/>
  <c r="BA60" i="22"/>
  <c r="AL60" i="25"/>
  <c r="AL60" i="16"/>
  <c r="AL64" i="24"/>
  <c r="AJ61" i="26"/>
  <c r="AI61" i="22"/>
  <c r="T61" i="25"/>
  <c r="T61" i="16"/>
  <c r="T63" i="24"/>
  <c r="AR61" i="26"/>
  <c r="AZ61" i="26"/>
  <c r="AY61" i="22"/>
  <c r="AJ61" i="25"/>
  <c r="AJ61" i="16"/>
  <c r="AJ63" i="24"/>
  <c r="Z62" i="26"/>
  <c r="Y62" i="22"/>
  <c r="J62" i="25"/>
  <c r="J62" i="16"/>
  <c r="J46" i="24"/>
  <c r="AP62" i="26"/>
  <c r="AO62" i="22"/>
  <c r="Z62" i="25"/>
  <c r="Z46" i="24"/>
  <c r="Z62" i="16"/>
  <c r="AF63" i="26"/>
  <c r="AE63" i="22"/>
  <c r="P63" i="25"/>
  <c r="P63" i="16"/>
  <c r="P12" i="24"/>
  <c r="AV63" i="26"/>
  <c r="AU63" i="22"/>
  <c r="AF63" i="25"/>
  <c r="AF63" i="16"/>
  <c r="AF12" i="24"/>
  <c r="BD63" i="26"/>
  <c r="BC63" i="22"/>
  <c r="AN63" i="25"/>
  <c r="AN63" i="16"/>
  <c r="AN12" i="24"/>
  <c r="V64" i="26"/>
  <c r="U64" i="22"/>
  <c r="F64" i="25"/>
  <c r="F64" i="16"/>
  <c r="F34" i="24"/>
  <c r="AD64" i="26"/>
  <c r="AC64" i="22"/>
  <c r="N64" i="25"/>
  <c r="N64" i="16"/>
  <c r="N34" i="24"/>
  <c r="AT64" i="26"/>
  <c r="AS64" i="22"/>
  <c r="AD64" i="25"/>
  <c r="AD64" i="16"/>
  <c r="AD34" i="24"/>
  <c r="D65" i="25"/>
  <c r="AJ65" i="26"/>
  <c r="AI65" i="22"/>
  <c r="T65" i="25"/>
  <c r="T65" i="16"/>
  <c r="T91" i="24"/>
  <c r="AB65" i="25"/>
  <c r="AJ91" i="24"/>
  <c r="J25" i="24"/>
  <c r="AP66" i="26"/>
  <c r="AO66" i="22"/>
  <c r="Z66" i="25"/>
  <c r="Z66" i="16"/>
  <c r="Z25" i="24"/>
  <c r="AH25" i="24"/>
  <c r="AF67" i="26"/>
  <c r="AE67" i="22"/>
  <c r="P67" i="25"/>
  <c r="P67" i="16"/>
  <c r="P16" i="24"/>
  <c r="AV67" i="26"/>
  <c r="AU67" i="22"/>
  <c r="AF67" i="25"/>
  <c r="AF67" i="16"/>
  <c r="AF16" i="24"/>
  <c r="BD67" i="26"/>
  <c r="BC67" i="22"/>
  <c r="AN67" i="25"/>
  <c r="AN67" i="16"/>
  <c r="AN16" i="24"/>
  <c r="AV67" i="15"/>
  <c r="V68" i="26"/>
  <c r="U68" i="22"/>
  <c r="F68" i="25"/>
  <c r="F68" i="16"/>
  <c r="F78" i="24"/>
  <c r="AD68" i="26"/>
  <c r="AC68" i="22"/>
  <c r="N68" i="25"/>
  <c r="N68" i="16"/>
  <c r="N78" i="24"/>
  <c r="AT68" i="26"/>
  <c r="AS68" i="22"/>
  <c r="AD68" i="25"/>
  <c r="AD68" i="16"/>
  <c r="AD78" i="24"/>
  <c r="BB68" i="26"/>
  <c r="BA68" i="22"/>
  <c r="AL68" i="25"/>
  <c r="AL68" i="16"/>
  <c r="AL78" i="24"/>
  <c r="AT68" i="15"/>
  <c r="AJ69" i="26"/>
  <c r="AI69" i="22"/>
  <c r="T69" i="25"/>
  <c r="T69" i="16"/>
  <c r="T69" i="24"/>
  <c r="AB69" i="25"/>
  <c r="AB69" i="16"/>
  <c r="AB69" i="24"/>
  <c r="AZ69" i="26"/>
  <c r="AY69" i="22"/>
  <c r="AJ69" i="25"/>
  <c r="AJ69" i="16"/>
  <c r="AJ69" i="24"/>
  <c r="AR69" i="25"/>
  <c r="Z70" i="26"/>
  <c r="Y70" i="22"/>
  <c r="J70" i="25"/>
  <c r="J70" i="16"/>
  <c r="J94" i="24"/>
  <c r="AP70" i="26"/>
  <c r="AO70" i="22"/>
  <c r="Z70" i="25"/>
  <c r="Z70" i="16"/>
  <c r="Z94" i="24"/>
  <c r="AH70" i="25"/>
  <c r="AF71" i="26"/>
  <c r="AE71" i="22"/>
  <c r="P71" i="25"/>
  <c r="P71" i="16"/>
  <c r="P51" i="24"/>
  <c r="AV71" i="26"/>
  <c r="AU71" i="22"/>
  <c r="AF71" i="25"/>
  <c r="AF71" i="16"/>
  <c r="AF51" i="24"/>
  <c r="BD71" i="26"/>
  <c r="BC71" i="22"/>
  <c r="AN71" i="25"/>
  <c r="AN71" i="16"/>
  <c r="AN51" i="24"/>
  <c r="AV71" i="15"/>
  <c r="V72" i="26"/>
  <c r="F72" i="25"/>
  <c r="U72" i="22"/>
  <c r="F72" i="16"/>
  <c r="F56" i="24"/>
  <c r="AD72" i="26"/>
  <c r="AC72" i="22"/>
  <c r="N72" i="25"/>
  <c r="N72" i="16"/>
  <c r="N56" i="24"/>
  <c r="AT72" i="26"/>
  <c r="AS72" i="22"/>
  <c r="AD72" i="25"/>
  <c r="AD72" i="16"/>
  <c r="AD56" i="24"/>
  <c r="BB72" i="26"/>
  <c r="BA72" i="22"/>
  <c r="AL72" i="25"/>
  <c r="AL72" i="16"/>
  <c r="AL56" i="24"/>
  <c r="AJ73" i="26"/>
  <c r="AI73" i="22"/>
  <c r="T73" i="25"/>
  <c r="T73" i="16"/>
  <c r="T53" i="24"/>
  <c r="AJ73" i="16"/>
  <c r="AP74" i="26"/>
  <c r="AO74" i="22"/>
  <c r="Z74" i="25"/>
  <c r="Z74" i="16"/>
  <c r="Z54" i="24"/>
  <c r="AF75" i="26"/>
  <c r="AE75" i="22"/>
  <c r="P75" i="25"/>
  <c r="P75" i="16"/>
  <c r="P29" i="24"/>
  <c r="AV75" i="26"/>
  <c r="AU75" i="22"/>
  <c r="AF75" i="25"/>
  <c r="AF75" i="16"/>
  <c r="AF29" i="24"/>
  <c r="BD75" i="26"/>
  <c r="BC75" i="22"/>
  <c r="AN75" i="25"/>
  <c r="AN75" i="16"/>
  <c r="AN29" i="24"/>
  <c r="AV75" i="15"/>
  <c r="V76" i="26"/>
  <c r="U76" i="22"/>
  <c r="F76" i="25"/>
  <c r="F76" i="16"/>
  <c r="F21" i="24"/>
  <c r="AD76" i="26"/>
  <c r="AC76" i="22"/>
  <c r="N76" i="25"/>
  <c r="N76" i="16"/>
  <c r="N21" i="24"/>
  <c r="AT76" i="26"/>
  <c r="AS76" i="22"/>
  <c r="AD76" i="25"/>
  <c r="AD76" i="16"/>
  <c r="AD21" i="24"/>
  <c r="AT76" i="15"/>
  <c r="AJ77" i="26"/>
  <c r="AI77" i="22"/>
  <c r="T77" i="25"/>
  <c r="T77" i="16"/>
  <c r="T98" i="24"/>
  <c r="AR77" i="26"/>
  <c r="AB77" i="25"/>
  <c r="AJ77" i="16"/>
  <c r="Z78" i="26"/>
  <c r="Y78" i="22"/>
  <c r="J78" i="25"/>
  <c r="J78" i="16"/>
  <c r="J96" i="24"/>
  <c r="AP78" i="26"/>
  <c r="AO78" i="22"/>
  <c r="Z78" i="25"/>
  <c r="Z78" i="16"/>
  <c r="Z96" i="24"/>
  <c r="AH78" i="25"/>
  <c r="AF79" i="26"/>
  <c r="AE79" i="22"/>
  <c r="P79" i="25"/>
  <c r="P79" i="16"/>
  <c r="P5" i="24"/>
  <c r="AV79" i="26"/>
  <c r="AU79" i="22"/>
  <c r="AF79" i="25"/>
  <c r="AF79" i="16"/>
  <c r="AF5" i="24"/>
  <c r="BD79" i="26"/>
  <c r="BC79" i="22"/>
  <c r="AN79" i="25"/>
  <c r="AN79" i="16"/>
  <c r="AN5" i="24"/>
  <c r="AV79" i="15"/>
  <c r="V80" i="26"/>
  <c r="U80" i="22"/>
  <c r="F80" i="25"/>
  <c r="F80" i="16"/>
  <c r="F75" i="24"/>
  <c r="AD80" i="26"/>
  <c r="AC80" i="22"/>
  <c r="N80" i="25"/>
  <c r="N80" i="16"/>
  <c r="N75" i="24"/>
  <c r="AT80" i="26"/>
  <c r="AS80" i="22"/>
  <c r="AD80" i="25"/>
  <c r="AD80" i="16"/>
  <c r="AD75" i="24"/>
  <c r="BB80" i="26"/>
  <c r="BA80" i="22"/>
  <c r="AL80" i="25"/>
  <c r="AL80" i="16"/>
  <c r="AL75" i="24"/>
  <c r="AJ81" i="26"/>
  <c r="AI81" i="22"/>
  <c r="T81" i="25"/>
  <c r="T81" i="16"/>
  <c r="T36" i="24"/>
  <c r="AB81" i="25"/>
  <c r="AB36" i="24"/>
  <c r="AZ81" i="26"/>
  <c r="AY81" i="22"/>
  <c r="AJ81" i="25"/>
  <c r="AJ81" i="16"/>
  <c r="AJ36" i="24"/>
  <c r="Z10" i="24"/>
  <c r="AF83" i="26"/>
  <c r="AE83" i="22"/>
  <c r="P83" i="25"/>
  <c r="P83" i="16"/>
  <c r="P59" i="24"/>
  <c r="AV83" i="26"/>
  <c r="AU83" i="22"/>
  <c r="AF83" i="25"/>
  <c r="AF83" i="16"/>
  <c r="AF59" i="24"/>
  <c r="BD83" i="26"/>
  <c r="BC83" i="22"/>
  <c r="AN83" i="25"/>
  <c r="AN83" i="16"/>
  <c r="AN59" i="24"/>
  <c r="AV83" i="15"/>
  <c r="V84" i="26"/>
  <c r="U84" i="22"/>
  <c r="F84" i="25"/>
  <c r="F84" i="16"/>
  <c r="F27" i="24"/>
  <c r="AD84" i="26"/>
  <c r="AC84" i="22"/>
  <c r="N84" i="25"/>
  <c r="N84" i="16"/>
  <c r="N27" i="24"/>
  <c r="AT84" i="26"/>
  <c r="AS84" i="22"/>
  <c r="AD84" i="25"/>
  <c r="AD84" i="16"/>
  <c r="AD27" i="24"/>
  <c r="BB84" i="26"/>
  <c r="BA84" i="22"/>
  <c r="AL84" i="25"/>
  <c r="AL84" i="16"/>
  <c r="AL27" i="24"/>
  <c r="AT84" i="15"/>
  <c r="AJ85" i="26"/>
  <c r="AI85" i="22"/>
  <c r="T85" i="25"/>
  <c r="T85" i="16"/>
  <c r="T52" i="24"/>
  <c r="AR85" i="26"/>
  <c r="AY85" i="22"/>
  <c r="BH85" i="26"/>
  <c r="Z86" i="26"/>
  <c r="Y86" i="22"/>
  <c r="J86" i="25"/>
  <c r="J86" i="16"/>
  <c r="J89" i="24"/>
  <c r="AP86" i="26"/>
  <c r="AO86" i="22"/>
  <c r="Z86" i="25"/>
  <c r="Z86" i="16"/>
  <c r="Z89" i="24"/>
  <c r="AX86" i="26"/>
  <c r="AF87" i="26"/>
  <c r="AE87" i="22"/>
  <c r="P87" i="25"/>
  <c r="P87" i="16"/>
  <c r="P49" i="24"/>
  <c r="AV87" i="26"/>
  <c r="AF87" i="25"/>
  <c r="AU87" i="22"/>
  <c r="AF87" i="16"/>
  <c r="AF49" i="24"/>
  <c r="BD87" i="26"/>
  <c r="BC87" i="22"/>
  <c r="AN87" i="25"/>
  <c r="AN87" i="16"/>
  <c r="AN49" i="24"/>
  <c r="AV87" i="15"/>
  <c r="V88" i="26"/>
  <c r="U88" i="22"/>
  <c r="F88" i="25"/>
  <c r="F88" i="16"/>
  <c r="F3" i="24"/>
  <c r="AD88" i="26"/>
  <c r="AC88" i="22"/>
  <c r="N88" i="25"/>
  <c r="N88" i="16"/>
  <c r="N3" i="24"/>
  <c r="AT88" i="26"/>
  <c r="AS88" i="22"/>
  <c r="AD88" i="25"/>
  <c r="AD88" i="16"/>
  <c r="AD3" i="24"/>
  <c r="AT88" i="15"/>
  <c r="D87" i="24"/>
  <c r="AJ89" i="26"/>
  <c r="AI89" i="22"/>
  <c r="T89" i="25"/>
  <c r="T89" i="16"/>
  <c r="T87" i="24"/>
  <c r="AB89" i="16"/>
  <c r="AZ89" i="26"/>
  <c r="AY89" i="22"/>
  <c r="AJ89" i="25"/>
  <c r="AJ89" i="16"/>
  <c r="AJ87" i="24"/>
  <c r="Z90" i="26"/>
  <c r="Y90" i="22"/>
  <c r="J90" i="25"/>
  <c r="J90" i="16"/>
  <c r="J93" i="24"/>
  <c r="AP90" i="26"/>
  <c r="AO90" i="22"/>
  <c r="Z90" i="25"/>
  <c r="Z90" i="16"/>
  <c r="Z93" i="24"/>
  <c r="AX90" i="26"/>
  <c r="AF91" i="26"/>
  <c r="AE91" i="22"/>
  <c r="P91" i="25"/>
  <c r="P91" i="16"/>
  <c r="P61" i="24"/>
  <c r="AV91" i="26"/>
  <c r="AU91" i="22"/>
  <c r="AF91" i="25"/>
  <c r="AF91" i="16"/>
  <c r="AF61" i="24"/>
  <c r="BD91" i="26"/>
  <c r="BC91" i="22"/>
  <c r="AN91" i="25"/>
  <c r="AN91" i="16"/>
  <c r="AN61" i="24"/>
  <c r="AV91" i="15"/>
  <c r="V92" i="26"/>
  <c r="U92" i="22"/>
  <c r="F92" i="25"/>
  <c r="F92" i="16"/>
  <c r="F26" i="24"/>
  <c r="AD92" i="26"/>
  <c r="AC92" i="22"/>
  <c r="N92" i="25"/>
  <c r="N92" i="16"/>
  <c r="N26" i="24"/>
  <c r="AT92" i="26"/>
  <c r="AS92" i="22"/>
  <c r="AD92" i="25"/>
  <c r="AD92" i="16"/>
  <c r="AD26" i="24"/>
  <c r="S93" i="22"/>
  <c r="D93" i="16"/>
  <c r="AJ93" i="26"/>
  <c r="AI93" i="22"/>
  <c r="T93" i="25"/>
  <c r="T93" i="16"/>
  <c r="T83" i="24"/>
  <c r="AQ93" i="22"/>
  <c r="Z94" i="26"/>
  <c r="Y94" i="22"/>
  <c r="J94" i="25"/>
  <c r="J94" i="16"/>
  <c r="J80" i="24"/>
  <c r="AP94" i="26"/>
  <c r="AO94" i="22"/>
  <c r="Z94" i="25"/>
  <c r="Z94" i="16"/>
  <c r="Z80" i="24"/>
  <c r="AF95" i="26"/>
  <c r="AE95" i="22"/>
  <c r="P95" i="25"/>
  <c r="P95" i="16"/>
  <c r="P14" i="24"/>
  <c r="AV95" i="26"/>
  <c r="AU95" i="22"/>
  <c r="AF95" i="25"/>
  <c r="AF95" i="16"/>
  <c r="AF14" i="24"/>
  <c r="BD95" i="26"/>
  <c r="BC95" i="22"/>
  <c r="AN95" i="25"/>
  <c r="AN95" i="16"/>
  <c r="AN14" i="24"/>
  <c r="AV95" i="15"/>
  <c r="V96" i="26"/>
  <c r="U96" i="22"/>
  <c r="F96" i="25"/>
  <c r="F96" i="16"/>
  <c r="F70" i="24"/>
  <c r="AD96" i="26"/>
  <c r="AC96" i="22"/>
  <c r="N96" i="25"/>
  <c r="N96" i="16"/>
  <c r="N70" i="24"/>
  <c r="AT96" i="26"/>
  <c r="AS96" i="22"/>
  <c r="AD96" i="25"/>
  <c r="AD96" i="16"/>
  <c r="AD70" i="24"/>
  <c r="BB96" i="26"/>
  <c r="BA96" i="22"/>
  <c r="AL96" i="25"/>
  <c r="AL96" i="16"/>
  <c r="AL70" i="24"/>
  <c r="AT96" i="15"/>
  <c r="D97" i="25"/>
  <c r="D81" i="24"/>
  <c r="AJ97" i="26"/>
  <c r="AI97" i="22"/>
  <c r="T97" i="25"/>
  <c r="T97" i="16"/>
  <c r="T81" i="24"/>
  <c r="BG97" i="22"/>
  <c r="Z98" i="26"/>
  <c r="Y98" i="22"/>
  <c r="J98" i="25"/>
  <c r="J98" i="16"/>
  <c r="J41" i="24"/>
  <c r="AP98" i="26"/>
  <c r="AO98" i="22"/>
  <c r="Z98" i="25"/>
  <c r="Z98" i="16"/>
  <c r="Z41" i="24"/>
  <c r="F121" i="15"/>
  <c r="N121" i="15"/>
  <c r="AD121" i="15"/>
  <c r="AL121" i="15"/>
  <c r="D130" i="15"/>
  <c r="T130" i="15"/>
  <c r="AB130" i="15"/>
  <c r="AJ130" i="15"/>
  <c r="AR130" i="15"/>
  <c r="F66" i="24"/>
  <c r="T58" i="24"/>
  <c r="Z72" i="24"/>
  <c r="AN60" i="24"/>
  <c r="AF63" i="24"/>
  <c r="AL25" i="24"/>
  <c r="P69" i="24"/>
  <c r="AD94" i="24"/>
  <c r="N96" i="24"/>
  <c r="AB5" i="24"/>
  <c r="F10" i="24"/>
  <c r="T59" i="24"/>
  <c r="AN87" i="24"/>
  <c r="AF83" i="24"/>
  <c r="J70" i="24"/>
  <c r="AM98" i="26" l="1"/>
  <c r="W71" i="25"/>
  <c r="W51" i="24"/>
  <c r="W98" i="16"/>
  <c r="W90" i="16"/>
  <c r="AL90" i="22"/>
  <c r="W93" i="16"/>
  <c r="AM77" i="26"/>
  <c r="AM93" i="26"/>
  <c r="W117" i="15"/>
  <c r="W59" i="24"/>
  <c r="W96" i="24"/>
  <c r="W52" i="24"/>
  <c r="W49" i="24"/>
  <c r="W83" i="25"/>
  <c r="W80" i="24"/>
  <c r="W78" i="25"/>
  <c r="W70" i="16"/>
  <c r="W97" i="25"/>
  <c r="W120" i="15"/>
  <c r="W87" i="16"/>
  <c r="AL83" i="22"/>
  <c r="AL94" i="22"/>
  <c r="AM70" i="26"/>
  <c r="W61" i="24"/>
  <c r="W87" i="25"/>
  <c r="AM83" i="26"/>
  <c r="W81" i="25"/>
  <c r="W91" i="25"/>
  <c r="AM87" i="26"/>
  <c r="W79" i="16"/>
  <c r="W69" i="24"/>
  <c r="AL91" i="22"/>
  <c r="W79" i="25"/>
  <c r="W89" i="24"/>
  <c r="AM91" i="26"/>
  <c r="AM79" i="26"/>
  <c r="AL86" i="22"/>
  <c r="W74" i="25"/>
  <c r="AM74" i="26"/>
  <c r="V5" i="15"/>
  <c r="R125" i="15"/>
  <c r="L124" i="15"/>
  <c r="L114" i="15"/>
  <c r="L129" i="15"/>
  <c r="L116" i="15"/>
  <c r="I68" i="16"/>
  <c r="I25" i="24"/>
  <c r="I58" i="25"/>
  <c r="I82" i="24"/>
  <c r="I9" i="25"/>
  <c r="X36" i="22"/>
  <c r="I87" i="16"/>
  <c r="X67" i="22"/>
  <c r="Y43" i="26"/>
  <c r="X23" i="22"/>
  <c r="Z59" i="26"/>
  <c r="AS81" i="15"/>
  <c r="I3" i="16"/>
  <c r="X9" i="22"/>
  <c r="Y36" i="26"/>
  <c r="I87" i="25"/>
  <c r="Y67" i="26"/>
  <c r="Y23" i="26"/>
  <c r="I38" i="25"/>
  <c r="I17" i="24"/>
  <c r="I5" i="25"/>
  <c r="Y64" i="26"/>
  <c r="I55" i="24"/>
  <c r="I15" i="16"/>
  <c r="H117" i="15"/>
  <c r="H111" i="15"/>
  <c r="I66" i="28"/>
  <c r="H110" i="15"/>
  <c r="Y11" i="26"/>
  <c r="I60" i="24"/>
  <c r="Y39" i="26"/>
  <c r="I65" i="16"/>
  <c r="I68" i="24"/>
  <c r="H127" i="15"/>
  <c r="I65" i="25"/>
  <c r="I27" i="16"/>
  <c r="I56" i="16"/>
  <c r="X65" i="22"/>
  <c r="Y27" i="26"/>
  <c r="S72" i="26"/>
  <c r="U74" i="22"/>
  <c r="S83" i="26"/>
  <c r="F89" i="25"/>
  <c r="V85" i="26"/>
  <c r="F53" i="24"/>
  <c r="F69" i="24"/>
  <c r="F63" i="24"/>
  <c r="V57" i="26"/>
  <c r="C70" i="16"/>
  <c r="F6" i="24"/>
  <c r="F33" i="16"/>
  <c r="F97" i="24"/>
  <c r="F9" i="16"/>
  <c r="U17" i="26"/>
  <c r="E6" i="24"/>
  <c r="C10" i="16"/>
  <c r="F24" i="25"/>
  <c r="C75" i="24"/>
  <c r="U78" i="22"/>
  <c r="U70" i="22"/>
  <c r="F66" i="16"/>
  <c r="U54" i="22"/>
  <c r="E98" i="16"/>
  <c r="E80" i="24"/>
  <c r="C79" i="16"/>
  <c r="F93" i="25"/>
  <c r="U73" i="22"/>
  <c r="U69" i="22"/>
  <c r="U61" i="22"/>
  <c r="F49" i="25"/>
  <c r="S70" i="26"/>
  <c r="F95" i="24"/>
  <c r="U41" i="22"/>
  <c r="V33" i="26"/>
  <c r="U29" i="22"/>
  <c r="F32" i="24"/>
  <c r="V9" i="26"/>
  <c r="E79" i="24"/>
  <c r="V24" i="26"/>
  <c r="F71" i="24"/>
  <c r="S80" i="26"/>
  <c r="F62" i="25"/>
  <c r="F58" i="16"/>
  <c r="R91" i="22"/>
  <c r="C67" i="25"/>
  <c r="F97" i="16"/>
  <c r="F81" i="16"/>
  <c r="U97" i="26"/>
  <c r="V45" i="26"/>
  <c r="F7" i="24"/>
  <c r="V25" i="26"/>
  <c r="F42" i="24"/>
  <c r="F5" i="25"/>
  <c r="E11" i="24"/>
  <c r="F74" i="24"/>
  <c r="F40" i="16"/>
  <c r="F39" i="25"/>
  <c r="E71" i="16"/>
  <c r="U62" i="22"/>
  <c r="F58" i="25"/>
  <c r="T86" i="22"/>
  <c r="F97" i="25"/>
  <c r="F81" i="25"/>
  <c r="C47" i="16"/>
  <c r="F37" i="16"/>
  <c r="F11" i="24"/>
  <c r="F17" i="16"/>
  <c r="U5" i="22"/>
  <c r="E21" i="25"/>
  <c r="E40" i="24"/>
  <c r="U35" i="22"/>
  <c r="B124" i="15"/>
  <c r="V4" i="26"/>
  <c r="C76" i="25"/>
  <c r="E10" i="24"/>
  <c r="C71" i="25"/>
  <c r="F98" i="24"/>
  <c r="F65" i="25"/>
  <c r="F53" i="25"/>
  <c r="R47" i="22"/>
  <c r="V37" i="26"/>
  <c r="U21" i="22"/>
  <c r="V17" i="26"/>
  <c r="F13" i="25"/>
  <c r="C72" i="16"/>
  <c r="V82" i="26"/>
  <c r="F74" i="25"/>
  <c r="V50" i="26"/>
  <c r="R83" i="22"/>
  <c r="U82" i="26"/>
  <c r="F89" i="16"/>
  <c r="U85" i="22"/>
  <c r="V77" i="26"/>
  <c r="U57" i="22"/>
  <c r="C94" i="24"/>
  <c r="F77" i="24"/>
  <c r="F79" i="24"/>
  <c r="F32" i="25"/>
  <c r="AN98" i="22"/>
  <c r="AO90" i="26"/>
  <c r="AO70" i="26"/>
  <c r="AN85" i="22"/>
  <c r="AN69" i="22"/>
  <c r="Y96" i="25"/>
  <c r="Y80" i="25"/>
  <c r="AA100" i="15"/>
  <c r="Y71" i="24"/>
  <c r="Y24" i="25"/>
  <c r="AO85" i="26"/>
  <c r="AO69" i="26"/>
  <c r="AN96" i="22"/>
  <c r="AN80" i="22"/>
  <c r="AA101" i="15"/>
  <c r="AO96" i="26"/>
  <c r="AO80" i="26"/>
  <c r="Y78" i="24"/>
  <c r="X131" i="15"/>
  <c r="AQ85" i="22"/>
  <c r="AA102" i="15"/>
  <c r="AA78" i="24" s="1"/>
  <c r="Y26" i="24"/>
  <c r="Y68" i="16"/>
  <c r="AO62" i="26"/>
  <c r="Y54" i="16"/>
  <c r="X129" i="15"/>
  <c r="Y80" i="24"/>
  <c r="Y53" i="24"/>
  <c r="Y92" i="16"/>
  <c r="Y68" i="25"/>
  <c r="Y59" i="24"/>
  <c r="AN3" i="22"/>
  <c r="Y94" i="16"/>
  <c r="Y73" i="16"/>
  <c r="Y92" i="25"/>
  <c r="AN68" i="22"/>
  <c r="X25" i="15"/>
  <c r="Y94" i="25"/>
  <c r="Y96" i="24"/>
  <c r="Y83" i="24"/>
  <c r="Y73" i="25"/>
  <c r="AN92" i="22"/>
  <c r="AO68" i="26"/>
  <c r="X108" i="15"/>
  <c r="AN94" i="22"/>
  <c r="Y78" i="16"/>
  <c r="Y66" i="16"/>
  <c r="Y81" i="24"/>
  <c r="Y93" i="16"/>
  <c r="AN73" i="22"/>
  <c r="AO92" i="26"/>
  <c r="AO84" i="26"/>
  <c r="AO94" i="26"/>
  <c r="Y89" i="24"/>
  <c r="Y78" i="25"/>
  <c r="AN66" i="22"/>
  <c r="Y97" i="16"/>
  <c r="Y93" i="25"/>
  <c r="AO73" i="26"/>
  <c r="Y86" i="16"/>
  <c r="AN78" i="22"/>
  <c r="Y97" i="25"/>
  <c r="AN93" i="22"/>
  <c r="Y87" i="24"/>
  <c r="Y98" i="24"/>
  <c r="Y50" i="24"/>
  <c r="Y86" i="25"/>
  <c r="AO78" i="26"/>
  <c r="AN97" i="22"/>
  <c r="AO93" i="26"/>
  <c r="Y89" i="16"/>
  <c r="Y77" i="16"/>
  <c r="AN86" i="22"/>
  <c r="Y54" i="24"/>
  <c r="AO97" i="26"/>
  <c r="Y89" i="25"/>
  <c r="Y81" i="25"/>
  <c r="Y77" i="25"/>
  <c r="Y53" i="25"/>
  <c r="AO60" i="26"/>
  <c r="Y93" i="24"/>
  <c r="AO86" i="26"/>
  <c r="Y74" i="16"/>
  <c r="Y94" i="24"/>
  <c r="AN89" i="22"/>
  <c r="AN77" i="22"/>
  <c r="AU14" i="15"/>
  <c r="Y90" i="16"/>
  <c r="Y74" i="25"/>
  <c r="Y70" i="16"/>
  <c r="AO89" i="26"/>
  <c r="Y52" i="24"/>
  <c r="AO77" i="26"/>
  <c r="Y69" i="24"/>
  <c r="Y98" i="16"/>
  <c r="Y90" i="25"/>
  <c r="AN74" i="22"/>
  <c r="Y70" i="25"/>
  <c r="Y85" i="16"/>
  <c r="Y69" i="16"/>
  <c r="Y70" i="24"/>
  <c r="Y75" i="24"/>
  <c r="AO61" i="26"/>
  <c r="Y31" i="25"/>
  <c r="Y84" i="24"/>
  <c r="AH80" i="24"/>
  <c r="AW78" i="22"/>
  <c r="AW70" i="22"/>
  <c r="AH66" i="16"/>
  <c r="AM95" i="25"/>
  <c r="BC79" i="26"/>
  <c r="AO66" i="16"/>
  <c r="AH81" i="24"/>
  <c r="BA95" i="22"/>
  <c r="AH89" i="25"/>
  <c r="AH36" i="24"/>
  <c r="AL63" i="16"/>
  <c r="AH61" i="25"/>
  <c r="AN54" i="25"/>
  <c r="BD50" i="26"/>
  <c r="BD93" i="22"/>
  <c r="AO85" i="25"/>
  <c r="AM70" i="25"/>
  <c r="AJ95" i="25"/>
  <c r="AJ79" i="25"/>
  <c r="BD77" i="26"/>
  <c r="BA74" i="22"/>
  <c r="AN73" i="25"/>
  <c r="AJ71" i="16"/>
  <c r="AY59" i="22"/>
  <c r="AJ55" i="16"/>
  <c r="BC49" i="22"/>
  <c r="AK98" i="25"/>
  <c r="BD96" i="22"/>
  <c r="BA94" i="26"/>
  <c r="AZ86" i="22"/>
  <c r="AM77" i="16"/>
  <c r="AK74" i="25"/>
  <c r="BE68" i="26"/>
  <c r="AZ66" i="22"/>
  <c r="AJ94" i="16"/>
  <c r="BC76" i="22"/>
  <c r="BA69" i="22"/>
  <c r="AF68" i="25"/>
  <c r="AV64" i="26"/>
  <c r="AO83" i="25"/>
  <c r="AV40" i="26"/>
  <c r="AF92" i="24"/>
  <c r="AF12" i="16"/>
  <c r="AF4" i="25"/>
  <c r="AH94" i="16"/>
  <c r="AX78" i="26"/>
  <c r="AX70" i="26"/>
  <c r="AH66" i="25"/>
  <c r="AH74" i="24"/>
  <c r="AL39" i="24"/>
  <c r="BB95" i="22"/>
  <c r="AO54" i="24"/>
  <c r="AO66" i="25"/>
  <c r="AH97" i="16"/>
  <c r="BB95" i="26"/>
  <c r="AH83" i="24"/>
  <c r="AW89" i="22"/>
  <c r="AH81" i="16"/>
  <c r="AH69" i="24"/>
  <c r="AL63" i="25"/>
  <c r="AW61" i="22"/>
  <c r="AM41" i="24"/>
  <c r="BE93" i="26"/>
  <c r="BD85" i="22"/>
  <c r="BC70" i="26"/>
  <c r="AH92" i="16"/>
  <c r="BB74" i="26"/>
  <c r="AX64" i="26"/>
  <c r="AN53" i="16"/>
  <c r="BD49" i="26"/>
  <c r="BE96" i="26"/>
  <c r="AG68" i="25"/>
  <c r="BD76" i="26"/>
  <c r="AU68" i="22"/>
  <c r="AX63" i="26"/>
  <c r="AJ50" i="16"/>
  <c r="AG83" i="16"/>
  <c r="BE62" i="26"/>
  <c r="AF24" i="16"/>
  <c r="BA17" i="22"/>
  <c r="AF12" i="25"/>
  <c r="AU4" i="22"/>
  <c r="AE108" i="15"/>
  <c r="AL34" i="24"/>
  <c r="AL52" i="16"/>
  <c r="AH75" i="24"/>
  <c r="BC95" i="26"/>
  <c r="AO74" i="16"/>
  <c r="BD66" i="22"/>
  <c r="AH97" i="25"/>
  <c r="AH93" i="16"/>
  <c r="AX89" i="26"/>
  <c r="AH81" i="25"/>
  <c r="AH69" i="16"/>
  <c r="BA63" i="22"/>
  <c r="AX61" i="26"/>
  <c r="AH56" i="24"/>
  <c r="AM98" i="25"/>
  <c r="BE85" i="26"/>
  <c r="AO36" i="24"/>
  <c r="BB74" i="22"/>
  <c r="AL98" i="16"/>
  <c r="AW88" i="22"/>
  <c r="AW84" i="22"/>
  <c r="AO21" i="24"/>
  <c r="AG46" i="24"/>
  <c r="AW94" i="22"/>
  <c r="AX66" i="26"/>
  <c r="AH58" i="25"/>
  <c r="AL52" i="25"/>
  <c r="AO74" i="25"/>
  <c r="BE66" i="26"/>
  <c r="AW97" i="22"/>
  <c r="AH93" i="25"/>
  <c r="AW81" i="22"/>
  <c r="AL29" i="24"/>
  <c r="AH69" i="25"/>
  <c r="BB63" i="26"/>
  <c r="BC98" i="26"/>
  <c r="AO81" i="16"/>
  <c r="AL98" i="25"/>
  <c r="AO3" i="24"/>
  <c r="AO76" i="16"/>
  <c r="AX67" i="26"/>
  <c r="AF48" i="16"/>
  <c r="BE54" i="26"/>
  <c r="AE111" i="15"/>
  <c r="AH94" i="25"/>
  <c r="AW66" i="22"/>
  <c r="AL64" i="25"/>
  <c r="AW58" i="22"/>
  <c r="BA52" i="22"/>
  <c r="AH66" i="24"/>
  <c r="BD74" i="22"/>
  <c r="AM71" i="25"/>
  <c r="AX97" i="26"/>
  <c r="AW93" i="22"/>
  <c r="AX81" i="26"/>
  <c r="AL75" i="16"/>
  <c r="AW69" i="22"/>
  <c r="AL16" i="24"/>
  <c r="AO87" i="24"/>
  <c r="AO81" i="25"/>
  <c r="AO98" i="24"/>
  <c r="BA98" i="22"/>
  <c r="AL62" i="16"/>
  <c r="AO88" i="16"/>
  <c r="AO76" i="25"/>
  <c r="AR94" i="24"/>
  <c r="AF48" i="25"/>
  <c r="AG54" i="16"/>
  <c r="AY26" i="22"/>
  <c r="AH41" i="24"/>
  <c r="AH98" i="16"/>
  <c r="AL21" i="24"/>
  <c r="BA64" i="22"/>
  <c r="AH46" i="24"/>
  <c r="AX58" i="26"/>
  <c r="BB52" i="26"/>
  <c r="AH50" i="16"/>
  <c r="AO89" i="24"/>
  <c r="BE74" i="26"/>
  <c r="AX93" i="26"/>
  <c r="AL75" i="25"/>
  <c r="AX69" i="26"/>
  <c r="AL67" i="16"/>
  <c r="AO89" i="16"/>
  <c r="BD81" i="22"/>
  <c r="AO77" i="16"/>
  <c r="AO69" i="24"/>
  <c r="AL10" i="24"/>
  <c r="BB98" i="26"/>
  <c r="AL62" i="25"/>
  <c r="BC57" i="22"/>
  <c r="AO88" i="25"/>
  <c r="BD76" i="22"/>
  <c r="AN96" i="25"/>
  <c r="BC92" i="22"/>
  <c r="AN88" i="25"/>
  <c r="AN27" i="24"/>
  <c r="AJ82" i="16"/>
  <c r="AJ94" i="24"/>
  <c r="AN64" i="24"/>
  <c r="AY58" i="22"/>
  <c r="AU48" i="22"/>
  <c r="AV54" i="22"/>
  <c r="AF19" i="24"/>
  <c r="AM47" i="25"/>
  <c r="AV54" i="15"/>
  <c r="AV131" i="15" s="1"/>
  <c r="AE132" i="15"/>
  <c r="AH58" i="16"/>
  <c r="AL64" i="16"/>
  <c r="AX94" i="26"/>
  <c r="AH98" i="25"/>
  <c r="AL76" i="16"/>
  <c r="BB64" i="26"/>
  <c r="AH62" i="16"/>
  <c r="AH50" i="25"/>
  <c r="AO93" i="24"/>
  <c r="AO86" i="16"/>
  <c r="AO10" i="24"/>
  <c r="AO96" i="24"/>
  <c r="BA75" i="22"/>
  <c r="AL67" i="25"/>
  <c r="AH60" i="24"/>
  <c r="AO89" i="25"/>
  <c r="BE81" i="26"/>
  <c r="AO77" i="25"/>
  <c r="AO53" i="24"/>
  <c r="AO69" i="16"/>
  <c r="AN69" i="25"/>
  <c r="BA62" i="22"/>
  <c r="BD57" i="26"/>
  <c r="AW48" i="22"/>
  <c r="BD88" i="22"/>
  <c r="BE76" i="26"/>
  <c r="AJ98" i="16"/>
  <c r="BC96" i="22"/>
  <c r="BD92" i="26"/>
  <c r="BC88" i="22"/>
  <c r="AN84" i="16"/>
  <c r="AF75" i="24"/>
  <c r="AV76" i="26"/>
  <c r="AJ70" i="16"/>
  <c r="AN60" i="16"/>
  <c r="BC56" i="22"/>
  <c r="AN52" i="16"/>
  <c r="AV48" i="26"/>
  <c r="AF32" i="16"/>
  <c r="AV20" i="15"/>
  <c r="AV111" i="15" s="1"/>
  <c r="AV110" i="15"/>
  <c r="BB36" i="26"/>
  <c r="AL76" i="25"/>
  <c r="AH62" i="25"/>
  <c r="AW50" i="22"/>
  <c r="AO90" i="16"/>
  <c r="AO82" i="16"/>
  <c r="AO78" i="16"/>
  <c r="AL5" i="24"/>
  <c r="BB75" i="26"/>
  <c r="AH53" i="24"/>
  <c r="BA67" i="22"/>
  <c r="AH91" i="24"/>
  <c r="AH57" i="25"/>
  <c r="BD89" i="22"/>
  <c r="BD77" i="22"/>
  <c r="AO73" i="16"/>
  <c r="AO69" i="25"/>
  <c r="AL82" i="16"/>
  <c r="BB62" i="26"/>
  <c r="BE88" i="26"/>
  <c r="AO90" i="24"/>
  <c r="AM48" i="16"/>
  <c r="AE116" i="15"/>
  <c r="AH10" i="24"/>
  <c r="AO86" i="25"/>
  <c r="AH39" i="24"/>
  <c r="AX98" i="26"/>
  <c r="AL92" i="16"/>
  <c r="AL88" i="16"/>
  <c r="AH82" i="16"/>
  <c r="BA76" i="22"/>
  <c r="AW62" i="22"/>
  <c r="AX50" i="26"/>
  <c r="AL46" i="24"/>
  <c r="AO80" i="24"/>
  <c r="AO90" i="25"/>
  <c r="BD86" i="22"/>
  <c r="AO82" i="25"/>
  <c r="AO78" i="25"/>
  <c r="AM16" i="24"/>
  <c r="AL79" i="16"/>
  <c r="AH73" i="16"/>
  <c r="BB67" i="26"/>
  <c r="AH65" i="16"/>
  <c r="AN58" i="16"/>
  <c r="AW57" i="22"/>
  <c r="AO81" i="24"/>
  <c r="AM94" i="16"/>
  <c r="BE89" i="26"/>
  <c r="BE77" i="26"/>
  <c r="AO73" i="25"/>
  <c r="BD69" i="22"/>
  <c r="BD93" i="26"/>
  <c r="BC89" i="22"/>
  <c r="BC85" i="22"/>
  <c r="AL82" i="25"/>
  <c r="AV81" i="26"/>
  <c r="BD69" i="26"/>
  <c r="AN65" i="16"/>
  <c r="AF57" i="25"/>
  <c r="AV53" i="26"/>
  <c r="AJ47" i="25"/>
  <c r="AW88" i="26"/>
  <c r="AK82" i="25"/>
  <c r="AO75" i="24"/>
  <c r="AM73" i="16"/>
  <c r="AF70" i="24"/>
  <c r="AF92" i="16"/>
  <c r="AF3" i="24"/>
  <c r="BC84" i="22"/>
  <c r="AL81" i="25"/>
  <c r="AF80" i="25"/>
  <c r="AF56" i="24"/>
  <c r="BC60" i="22"/>
  <c r="AF56" i="16"/>
  <c r="AL53" i="16"/>
  <c r="AF52" i="16"/>
  <c r="AL49" i="16"/>
  <c r="BD44" i="26"/>
  <c r="AU32" i="22"/>
  <c r="AF20" i="16"/>
  <c r="AF8" i="16"/>
  <c r="AR42" i="16"/>
  <c r="BB76" i="26"/>
  <c r="AH85" i="24"/>
  <c r="AL4" i="24"/>
  <c r="BD90" i="22"/>
  <c r="BE86" i="26"/>
  <c r="BD82" i="22"/>
  <c r="BD78" i="22"/>
  <c r="AM67" i="16"/>
  <c r="AH52" i="24"/>
  <c r="AL79" i="25"/>
  <c r="AH73" i="25"/>
  <c r="AH65" i="25"/>
  <c r="AX57" i="26"/>
  <c r="AO97" i="16"/>
  <c r="AM89" i="24"/>
  <c r="BD73" i="22"/>
  <c r="BE69" i="26"/>
  <c r="AH78" i="24"/>
  <c r="AH96" i="25"/>
  <c r="BA82" i="22"/>
  <c r="AW80" i="22"/>
  <c r="AO80" i="16"/>
  <c r="AL41" i="25"/>
  <c r="BB96" i="22"/>
  <c r="AL26" i="24"/>
  <c r="AH54" i="24"/>
  <c r="AX62" i="26"/>
  <c r="AH54" i="16"/>
  <c r="AL48" i="16"/>
  <c r="AO41" i="24"/>
  <c r="AO94" i="25"/>
  <c r="BE90" i="26"/>
  <c r="AM59" i="24"/>
  <c r="BE82" i="26"/>
  <c r="BE78" i="26"/>
  <c r="AO94" i="24"/>
  <c r="AM67" i="25"/>
  <c r="AH85" i="16"/>
  <c r="BA79" i="22"/>
  <c r="AW73" i="22"/>
  <c r="AW65" i="22"/>
  <c r="AH49" i="16"/>
  <c r="AO97" i="25"/>
  <c r="BE73" i="26"/>
  <c r="BB82" i="26"/>
  <c r="AO26" i="24"/>
  <c r="AO27" i="24"/>
  <c r="AO80" i="25"/>
  <c r="AO56" i="24"/>
  <c r="BA41" i="22"/>
  <c r="AL7" i="24"/>
  <c r="AN67" i="24"/>
  <c r="AL92" i="25"/>
  <c r="AO94" i="16"/>
  <c r="BA88" i="22"/>
  <c r="AH54" i="25"/>
  <c r="AL48" i="25"/>
  <c r="AO98" i="16"/>
  <c r="BD94" i="22"/>
  <c r="AM87" i="25"/>
  <c r="AM83" i="16"/>
  <c r="BB75" i="22"/>
  <c r="AO70" i="16"/>
  <c r="BB67" i="22"/>
  <c r="AH85" i="25"/>
  <c r="BB79" i="26"/>
  <c r="AH98" i="24"/>
  <c r="AX73" i="26"/>
  <c r="AX65" i="26"/>
  <c r="AW49" i="22"/>
  <c r="BD97" i="22"/>
  <c r="AW72" i="22"/>
  <c r="AO92" i="16"/>
  <c r="AO84" i="16"/>
  <c r="BD80" i="22"/>
  <c r="AO72" i="16"/>
  <c r="AF44" i="25"/>
  <c r="BB41" i="26"/>
  <c r="BA37" i="22"/>
  <c r="AF36" i="25"/>
  <c r="AV20" i="26"/>
  <c r="AW98" i="22"/>
  <c r="AL41" i="24"/>
  <c r="AH82" i="25"/>
  <c r="AW82" i="22"/>
  <c r="AH74" i="16"/>
  <c r="AH93" i="24"/>
  <c r="AH74" i="25"/>
  <c r="AW54" i="22"/>
  <c r="BA48" i="22"/>
  <c r="AH4" i="24"/>
  <c r="AO98" i="25"/>
  <c r="BE94" i="26"/>
  <c r="AM83" i="25"/>
  <c r="AM5" i="24"/>
  <c r="AO70" i="25"/>
  <c r="BC67" i="26"/>
  <c r="AH21" i="24"/>
  <c r="AW85" i="22"/>
  <c r="AH77" i="16"/>
  <c r="AX49" i="26"/>
  <c r="BE97" i="26"/>
  <c r="AO92" i="25"/>
  <c r="AO84" i="25"/>
  <c r="BE80" i="26"/>
  <c r="AO72" i="25"/>
  <c r="AO78" i="24"/>
  <c r="AX91" i="26"/>
  <c r="AU44" i="22"/>
  <c r="BB37" i="26"/>
  <c r="AU36" i="22"/>
  <c r="BA21" i="22"/>
  <c r="AL3" i="24"/>
  <c r="BA92" i="22"/>
  <c r="BB92" i="26"/>
  <c r="BB88" i="26"/>
  <c r="AH89" i="24"/>
  <c r="AH90" i="16"/>
  <c r="AH86" i="16"/>
  <c r="AH90" i="25"/>
  <c r="AH86" i="25"/>
  <c r="AH96" i="24"/>
  <c r="AX74" i="26"/>
  <c r="AH94" i="24"/>
  <c r="AX54" i="26"/>
  <c r="BB48" i="26"/>
  <c r="BD98" i="22"/>
  <c r="BB83" i="22"/>
  <c r="AM79" i="16"/>
  <c r="BD70" i="22"/>
  <c r="AL14" i="24"/>
  <c r="AX85" i="26"/>
  <c r="AH77" i="25"/>
  <c r="AW53" i="22"/>
  <c r="AO83" i="24"/>
  <c r="AO70" i="24"/>
  <c r="BD92" i="22"/>
  <c r="BD84" i="22"/>
  <c r="BD72" i="22"/>
  <c r="AO68" i="16"/>
  <c r="AH87" i="25"/>
  <c r="AN21" i="24"/>
  <c r="AN68" i="16"/>
  <c r="AV44" i="26"/>
  <c r="AF40" i="16"/>
  <c r="AV36" i="26"/>
  <c r="AV28" i="26"/>
  <c r="AF16" i="25"/>
  <c r="AL88" i="25"/>
  <c r="AX82" i="26"/>
  <c r="AW74" i="22"/>
  <c r="AH27" i="24"/>
  <c r="AW90" i="22"/>
  <c r="AW86" i="22"/>
  <c r="AH78" i="16"/>
  <c r="AH70" i="16"/>
  <c r="BE98" i="26"/>
  <c r="AM14" i="24"/>
  <c r="BC83" i="26"/>
  <c r="AM79" i="25"/>
  <c r="BE70" i="26"/>
  <c r="AL95" i="16"/>
  <c r="AH87" i="24"/>
  <c r="AW77" i="22"/>
  <c r="AO93" i="16"/>
  <c r="AO52" i="24"/>
  <c r="AM78" i="25"/>
  <c r="AL74" i="16"/>
  <c r="AN49" i="16"/>
  <c r="AO96" i="16"/>
  <c r="BE92" i="26"/>
  <c r="BE84" i="26"/>
  <c r="BE72" i="26"/>
  <c r="AO68" i="25"/>
  <c r="AV84" i="26"/>
  <c r="AF78" i="24"/>
  <c r="AF64" i="25"/>
  <c r="AV60" i="26"/>
  <c r="AK50" i="16"/>
  <c r="AF40" i="25"/>
  <c r="AU16" i="22"/>
  <c r="AF90" i="24"/>
  <c r="AL43" i="16"/>
  <c r="AD21" i="25"/>
  <c r="AS46" i="22"/>
  <c r="AS21" i="22"/>
  <c r="AC100" i="15"/>
  <c r="AT34" i="26"/>
  <c r="AT21" i="26"/>
  <c r="AD36" i="16"/>
  <c r="AS20" i="22"/>
  <c r="AT27" i="26"/>
  <c r="AT20" i="26"/>
  <c r="AD32" i="16"/>
  <c r="AD32" i="25"/>
  <c r="AT19" i="26"/>
  <c r="AD17" i="24"/>
  <c r="AD44" i="25"/>
  <c r="AD40" i="24"/>
  <c r="AD18" i="24"/>
  <c r="AS44" i="22"/>
  <c r="AD35" i="24"/>
  <c r="AD15" i="28"/>
  <c r="AC122" i="15"/>
  <c r="AD39" i="16"/>
  <c r="AT13" i="26"/>
  <c r="D94" i="24"/>
  <c r="T94" i="26"/>
  <c r="S82" i="22"/>
  <c r="D89" i="24"/>
  <c r="S74" i="22"/>
  <c r="D54" i="24"/>
  <c r="D51" i="25"/>
  <c r="D46" i="25"/>
  <c r="D97" i="16"/>
  <c r="D93" i="25"/>
  <c r="D65" i="16"/>
  <c r="D64" i="25"/>
  <c r="AH60" i="25"/>
  <c r="D10" i="24"/>
  <c r="AS29" i="22"/>
  <c r="AD49" i="25"/>
  <c r="AD85" i="16"/>
  <c r="AD54" i="16"/>
  <c r="AT94" i="26"/>
  <c r="AD85" i="24"/>
  <c r="AD4" i="16"/>
  <c r="AT28" i="26"/>
  <c r="AD29" i="25"/>
  <c r="AD49" i="16"/>
  <c r="AD52" i="24"/>
  <c r="AT50" i="26"/>
  <c r="AS94" i="22"/>
  <c r="AT98" i="26"/>
  <c r="AD90" i="24"/>
  <c r="AT25" i="26"/>
  <c r="AD29" i="16"/>
  <c r="AD47" i="24"/>
  <c r="AS50" i="22"/>
  <c r="AT82" i="26"/>
  <c r="AT90" i="26"/>
  <c r="AS25" i="22"/>
  <c r="AD97" i="24"/>
  <c r="AT45" i="26"/>
  <c r="AT57" i="26"/>
  <c r="AD50" i="25"/>
  <c r="AS82" i="22"/>
  <c r="AS90" i="22"/>
  <c r="AD94" i="16"/>
  <c r="AD98" i="25"/>
  <c r="AS9" i="22"/>
  <c r="AD25" i="16"/>
  <c r="AD45" i="25"/>
  <c r="AD57" i="25"/>
  <c r="AT89" i="26"/>
  <c r="AT78" i="26"/>
  <c r="AD82" i="16"/>
  <c r="AD90" i="16"/>
  <c r="AS47" i="22"/>
  <c r="AS59" i="22"/>
  <c r="AD40" i="25"/>
  <c r="AD9" i="25"/>
  <c r="AD32" i="24"/>
  <c r="AD45" i="16"/>
  <c r="AD57" i="16"/>
  <c r="AT65" i="26"/>
  <c r="AT69" i="26"/>
  <c r="AS89" i="22"/>
  <c r="AS78" i="22"/>
  <c r="AD40" i="16"/>
  <c r="AD9" i="16"/>
  <c r="AD95" i="24"/>
  <c r="AD60" i="24"/>
  <c r="AS65" i="22"/>
  <c r="AS69" i="22"/>
  <c r="AD89" i="25"/>
  <c r="AT93" i="26"/>
  <c r="AD78" i="25"/>
  <c r="AD28" i="24"/>
  <c r="AD79" i="24"/>
  <c r="AT61" i="26"/>
  <c r="AD65" i="25"/>
  <c r="AD69" i="25"/>
  <c r="AD89" i="16"/>
  <c r="AS93" i="22"/>
  <c r="AD78" i="16"/>
  <c r="AS61" i="22"/>
  <c r="AD65" i="16"/>
  <c r="AD69" i="16"/>
  <c r="AT81" i="26"/>
  <c r="AD87" i="24"/>
  <c r="AD93" i="25"/>
  <c r="AT12" i="26"/>
  <c r="AD10" i="24"/>
  <c r="AT17" i="26"/>
  <c r="AD61" i="16"/>
  <c r="AS77" i="22"/>
  <c r="AD81" i="25"/>
  <c r="AD83" i="24"/>
  <c r="AS58" i="22"/>
  <c r="AS62" i="22"/>
  <c r="AT70" i="26"/>
  <c r="AS12" i="22"/>
  <c r="AT24" i="26"/>
  <c r="AS17" i="22"/>
  <c r="AD63" i="24"/>
  <c r="AD77" i="25"/>
  <c r="AD81" i="16"/>
  <c r="AD58" i="25"/>
  <c r="AD62" i="25"/>
  <c r="AS70" i="22"/>
  <c r="AD93" i="24"/>
  <c r="AD86" i="24"/>
  <c r="AD17" i="25"/>
  <c r="AD77" i="16"/>
  <c r="AD36" i="24"/>
  <c r="AT85" i="26"/>
  <c r="AT54" i="26"/>
  <c r="AD58" i="16"/>
  <c r="AD62" i="16"/>
  <c r="AD70" i="25"/>
  <c r="AD17" i="16"/>
  <c r="AT49" i="26"/>
  <c r="AD98" i="24"/>
  <c r="AS85" i="22"/>
  <c r="AS54" i="22"/>
  <c r="AD70" i="16"/>
  <c r="AD16" i="16"/>
  <c r="AD42" i="24"/>
  <c r="AT29" i="26"/>
  <c r="AS49" i="22"/>
  <c r="AD85" i="25"/>
  <c r="AD54" i="25"/>
  <c r="S97" i="22"/>
  <c r="T93" i="26"/>
  <c r="D89" i="16"/>
  <c r="D52" i="24"/>
  <c r="S65" i="22"/>
  <c r="D24" i="24"/>
  <c r="AM6" i="16"/>
  <c r="AD8" i="26"/>
  <c r="T97" i="26"/>
  <c r="D89" i="25"/>
  <c r="D85" i="16"/>
  <c r="D53" i="24"/>
  <c r="S53" i="22"/>
  <c r="D68" i="25"/>
  <c r="AH68" i="16"/>
  <c r="AH56" i="25"/>
  <c r="AM69" i="16"/>
  <c r="T68" i="26"/>
  <c r="AQ76" i="25"/>
  <c r="AQ76" i="16"/>
  <c r="BF95" i="22"/>
  <c r="AQ95" i="25"/>
  <c r="BG75" i="26"/>
  <c r="BF67" i="22"/>
  <c r="BF75" i="22"/>
  <c r="AQ67" i="16"/>
  <c r="AQ75" i="16"/>
  <c r="AQ16" i="24"/>
  <c r="AQ29" i="24"/>
  <c r="BG88" i="26"/>
  <c r="BF79" i="22"/>
  <c r="BF88" i="22"/>
  <c r="AQ79" i="25"/>
  <c r="BG76" i="26"/>
  <c r="AQ88" i="25"/>
  <c r="AQ79" i="16"/>
  <c r="BF76" i="22"/>
  <c r="AQ88" i="16"/>
  <c r="BC44" i="22"/>
  <c r="BD72" i="26"/>
  <c r="AN61" i="25"/>
  <c r="BC72" i="22"/>
  <c r="AN61" i="16"/>
  <c r="AN72" i="16"/>
  <c r="BC52" i="22"/>
  <c r="AN56" i="24"/>
  <c r="AN50" i="16"/>
  <c r="AN32" i="25"/>
  <c r="AN39" i="24"/>
  <c r="BD81" i="26"/>
  <c r="BD48" i="26"/>
  <c r="BC81" i="22"/>
  <c r="AN48" i="25"/>
  <c r="AN81" i="25"/>
  <c r="AN81" i="16"/>
  <c r="BC64" i="22"/>
  <c r="BC68" i="22"/>
  <c r="AN34" i="24"/>
  <c r="AN78" i="24"/>
  <c r="BC80" i="22"/>
  <c r="BC20" i="22"/>
  <c r="AN80" i="25"/>
  <c r="BD15" i="26"/>
  <c r="AN80" i="16"/>
  <c r="AN75" i="24"/>
  <c r="BD61" i="26"/>
  <c r="BD40" i="26"/>
  <c r="BC61" i="22"/>
  <c r="BD62" i="26"/>
  <c r="D85" i="25"/>
  <c r="D73" i="16"/>
  <c r="T89" i="26"/>
  <c r="S85" i="22"/>
  <c r="S73" i="22"/>
  <c r="D59" i="24"/>
  <c r="D26" i="24"/>
  <c r="N37" i="25"/>
  <c r="AD89" i="26"/>
  <c r="N90" i="25"/>
  <c r="N37" i="16"/>
  <c r="N95" i="24"/>
  <c r="AC89" i="22"/>
  <c r="AD78" i="26"/>
  <c r="N90" i="16"/>
  <c r="N89" i="25"/>
  <c r="AD93" i="26"/>
  <c r="AC78" i="22"/>
  <c r="AD61" i="26"/>
  <c r="N89" i="16"/>
  <c r="AC93" i="22"/>
  <c r="N78" i="25"/>
  <c r="N8" i="16"/>
  <c r="N61" i="25"/>
  <c r="AD77" i="26"/>
  <c r="N93" i="16"/>
  <c r="N61" i="16"/>
  <c r="AC77" i="22"/>
  <c r="N83" i="24"/>
  <c r="N63" i="24"/>
  <c r="N77" i="25"/>
  <c r="AD86" i="26"/>
  <c r="N77" i="16"/>
  <c r="AD85" i="26"/>
  <c r="AC86" i="22"/>
  <c r="AD73" i="26"/>
  <c r="N98" i="24"/>
  <c r="AC85" i="22"/>
  <c r="N86" i="25"/>
  <c r="N24" i="16"/>
  <c r="AD53" i="26"/>
  <c r="N73" i="25"/>
  <c r="N85" i="16"/>
  <c r="AC51" i="22"/>
  <c r="AC33" i="22"/>
  <c r="N73" i="16"/>
  <c r="N52" i="24"/>
  <c r="N51" i="25"/>
  <c r="N53" i="24"/>
  <c r="N51" i="16"/>
  <c r="AD90" i="26"/>
  <c r="N58" i="24"/>
  <c r="AC37" i="22"/>
  <c r="AC90" i="22"/>
  <c r="D69" i="24"/>
  <c r="S92" i="22"/>
  <c r="S69" i="22"/>
  <c r="T92" i="26"/>
  <c r="AH68" i="24"/>
  <c r="AH44" i="24"/>
  <c r="AH29" i="24"/>
  <c r="AH5" i="24"/>
  <c r="AW83" i="22"/>
  <c r="AH95" i="16"/>
  <c r="AH83" i="25"/>
  <c r="AH14" i="24"/>
  <c r="AX71" i="26"/>
  <c r="AH83" i="16"/>
  <c r="AX56" i="26"/>
  <c r="AX60" i="26"/>
  <c r="AX68" i="26"/>
  <c r="AW55" i="22"/>
  <c r="AW71" i="22"/>
  <c r="AH59" i="24"/>
  <c r="AW56" i="22"/>
  <c r="AW60" i="22"/>
  <c r="AW68" i="22"/>
  <c r="AX72" i="26"/>
  <c r="AX84" i="26"/>
  <c r="AH49" i="25"/>
  <c r="AH61" i="16"/>
  <c r="AH39" i="25"/>
  <c r="AH51" i="24"/>
  <c r="AX52" i="26"/>
  <c r="AH56" i="16"/>
  <c r="AH60" i="16"/>
  <c r="AW64" i="22"/>
  <c r="AH68" i="25"/>
  <c r="AH72" i="25"/>
  <c r="AH84" i="25"/>
  <c r="AH47" i="24"/>
  <c r="AX51" i="26"/>
  <c r="AW52" i="22"/>
  <c r="AH64" i="25"/>
  <c r="AH72" i="16"/>
  <c r="AH84" i="16"/>
  <c r="AH51" i="25"/>
  <c r="AH52" i="25"/>
  <c r="AH64" i="16"/>
  <c r="AX92" i="26"/>
  <c r="AH51" i="16"/>
  <c r="AX87" i="26"/>
  <c r="AH52" i="16"/>
  <c r="AW92" i="22"/>
  <c r="AX96" i="26"/>
  <c r="AW87" i="22"/>
  <c r="AX48" i="26"/>
  <c r="AX80" i="26"/>
  <c r="AX88" i="26"/>
  <c r="AH92" i="25"/>
  <c r="AW96" i="22"/>
  <c r="AX53" i="26"/>
  <c r="AH57" i="16"/>
  <c r="AW63" i="22"/>
  <c r="AW67" i="22"/>
  <c r="AH49" i="24"/>
  <c r="AW91" i="22"/>
  <c r="AH48" i="25"/>
  <c r="AH80" i="25"/>
  <c r="AH88" i="25"/>
  <c r="AH96" i="16"/>
  <c r="AH53" i="25"/>
  <c r="AH55" i="24"/>
  <c r="AW47" i="22"/>
  <c r="AX59" i="26"/>
  <c r="AH63" i="25"/>
  <c r="AH67" i="25"/>
  <c r="AX75" i="26"/>
  <c r="AX79" i="26"/>
  <c r="AH91" i="16"/>
  <c r="AH48" i="16"/>
  <c r="AX76" i="26"/>
  <c r="AH80" i="16"/>
  <c r="AH88" i="16"/>
  <c r="AH53" i="16"/>
  <c r="AH47" i="16"/>
  <c r="AW59" i="22"/>
  <c r="AH63" i="16"/>
  <c r="AH67" i="16"/>
  <c r="AW75" i="22"/>
  <c r="AW79" i="22"/>
  <c r="AH61" i="24"/>
  <c r="AX95" i="26"/>
  <c r="AW76" i="22"/>
  <c r="AH24" i="24"/>
  <c r="AH35" i="25"/>
  <c r="AW43" i="22"/>
  <c r="AH84" i="24"/>
  <c r="AH59" i="16"/>
  <c r="AH12" i="24"/>
  <c r="AH16" i="24"/>
  <c r="AH75" i="25"/>
  <c r="AH79" i="25"/>
  <c r="AW95" i="22"/>
  <c r="AH76" i="25"/>
  <c r="AH27" i="16"/>
  <c r="AH38" i="24"/>
  <c r="AH43" i="16"/>
  <c r="AH75" i="16"/>
  <c r="AH79" i="16"/>
  <c r="AX83" i="26"/>
  <c r="AH95" i="25"/>
  <c r="AH76" i="16"/>
  <c r="AM24" i="25"/>
  <c r="BB29" i="22"/>
  <c r="AM56" i="25"/>
  <c r="AM85" i="25"/>
  <c r="AM89" i="16"/>
  <c r="AM29" i="25"/>
  <c r="BC48" i="26"/>
  <c r="AM56" i="16"/>
  <c r="BC77" i="26"/>
  <c r="AM85" i="16"/>
  <c r="AM87" i="24"/>
  <c r="BB6" i="22"/>
  <c r="BB32" i="22"/>
  <c r="BB48" i="22"/>
  <c r="AM72" i="24"/>
  <c r="BB77" i="22"/>
  <c r="AM52" i="24"/>
  <c r="AM6" i="25"/>
  <c r="BC8" i="26"/>
  <c r="AM32" i="25"/>
  <c r="AM48" i="25"/>
  <c r="AM77" i="25"/>
  <c r="BB97" i="22"/>
  <c r="BB70" i="22"/>
  <c r="BB78" i="22"/>
  <c r="BB98" i="22"/>
  <c r="BC12" i="26"/>
  <c r="AM76" i="25"/>
  <c r="AM4" i="24"/>
  <c r="AM98" i="24"/>
  <c r="AM70" i="16"/>
  <c r="AM78" i="16"/>
  <c r="AM98" i="16"/>
  <c r="BB12" i="22"/>
  <c r="AM21" i="24"/>
  <c r="AM94" i="24"/>
  <c r="AM96" i="24"/>
  <c r="AM62" i="16"/>
  <c r="AM12" i="25"/>
  <c r="BC69" i="26"/>
  <c r="BC73" i="26"/>
  <c r="AM46" i="24"/>
  <c r="AM50" i="24"/>
  <c r="AM28" i="16"/>
  <c r="BC47" i="26"/>
  <c r="BC64" i="26"/>
  <c r="BB69" i="22"/>
  <c r="BB73" i="22"/>
  <c r="BB47" i="22"/>
  <c r="AM69" i="25"/>
  <c r="AM73" i="25"/>
  <c r="BC82" i="26"/>
  <c r="AM85" i="24"/>
  <c r="AM96" i="25"/>
  <c r="AM84" i="24"/>
  <c r="AM69" i="24"/>
  <c r="AM53" i="24"/>
  <c r="BC36" i="26"/>
  <c r="AM79" i="24"/>
  <c r="AM37" i="25"/>
  <c r="BB36" i="22"/>
  <c r="BC89" i="26"/>
  <c r="AM36" i="25"/>
  <c r="BC56" i="26"/>
  <c r="BB88" i="22"/>
  <c r="BC85" i="26"/>
  <c r="BB89" i="22"/>
  <c r="AM4" i="16"/>
  <c r="AM8" i="24"/>
  <c r="BC29" i="26"/>
  <c r="BB56" i="22"/>
  <c r="BB85" i="22"/>
  <c r="AM89" i="25"/>
  <c r="D98" i="24"/>
  <c r="T45" i="22"/>
  <c r="T66" i="22"/>
  <c r="E94" i="24"/>
  <c r="E54" i="24"/>
  <c r="U94" i="26"/>
  <c r="U61" i="26"/>
  <c r="E66" i="25"/>
  <c r="T94" i="22"/>
  <c r="T61" i="22"/>
  <c r="E66" i="16"/>
  <c r="U90" i="26"/>
  <c r="E94" i="25"/>
  <c r="E5" i="25"/>
  <c r="E61" i="25"/>
  <c r="E25" i="24"/>
  <c r="U86" i="26"/>
  <c r="T90" i="22"/>
  <c r="E94" i="16"/>
  <c r="E91" i="25"/>
  <c r="U53" i="26"/>
  <c r="E63" i="24"/>
  <c r="T97" i="22"/>
  <c r="E86" i="25"/>
  <c r="E90" i="16"/>
  <c r="E61" i="24"/>
  <c r="T53" i="22"/>
  <c r="E97" i="25"/>
  <c r="U78" i="26"/>
  <c r="E86" i="16"/>
  <c r="E93" i="24"/>
  <c r="E53" i="25"/>
  <c r="E97" i="16"/>
  <c r="T78" i="22"/>
  <c r="E89" i="24"/>
  <c r="E53" i="16"/>
  <c r="E81" i="24"/>
  <c r="E78" i="25"/>
  <c r="T71" i="22"/>
  <c r="E24" i="24"/>
  <c r="E78" i="16"/>
  <c r="E71" i="25"/>
  <c r="E51" i="24"/>
  <c r="U70" i="26"/>
  <c r="U74" i="26"/>
  <c r="T70" i="22"/>
  <c r="T74" i="22"/>
  <c r="T42" i="22"/>
  <c r="E70" i="25"/>
  <c r="E74" i="25"/>
  <c r="U66" i="26"/>
  <c r="E70" i="16"/>
  <c r="E74" i="16"/>
  <c r="D84" i="25"/>
  <c r="AA51" i="24"/>
  <c r="AQ83" i="26"/>
  <c r="AA68" i="25"/>
  <c r="AP83" i="22"/>
  <c r="AA68" i="16"/>
  <c r="AA83" i="25"/>
  <c r="AA83" i="16"/>
  <c r="AA98" i="16"/>
  <c r="AQ76" i="26"/>
  <c r="AA92" i="16"/>
  <c r="AA76" i="25"/>
  <c r="AQ71" i="26"/>
  <c r="AA76" i="16"/>
  <c r="AP71" i="22"/>
  <c r="AA21" i="24"/>
  <c r="AQ96" i="26"/>
  <c r="AA71" i="25"/>
  <c r="AQ68" i="26"/>
  <c r="AP96" i="22"/>
  <c r="AA71" i="16"/>
  <c r="AP68" i="22"/>
  <c r="AA96" i="25"/>
  <c r="G81" i="24"/>
  <c r="W12" i="26"/>
  <c r="P90" i="24"/>
  <c r="AE60" i="22"/>
  <c r="AE64" i="22"/>
  <c r="AE68" i="22"/>
  <c r="P3" i="24"/>
  <c r="P92" i="25"/>
  <c r="P49" i="16"/>
  <c r="P81" i="16"/>
  <c r="AE36" i="22"/>
  <c r="P60" i="25"/>
  <c r="P64" i="25"/>
  <c r="P68" i="25"/>
  <c r="AF76" i="26"/>
  <c r="AF80" i="26"/>
  <c r="P92" i="16"/>
  <c r="P8" i="24"/>
  <c r="AF44" i="26"/>
  <c r="P60" i="16"/>
  <c r="P64" i="16"/>
  <c r="P68" i="16"/>
  <c r="AE76" i="22"/>
  <c r="AE80" i="22"/>
  <c r="P26" i="24"/>
  <c r="AF96" i="26"/>
  <c r="AE24" i="22"/>
  <c r="P44" i="16"/>
  <c r="P64" i="24"/>
  <c r="P34" i="24"/>
  <c r="P78" i="24"/>
  <c r="P76" i="25"/>
  <c r="P80" i="25"/>
  <c r="AE96" i="22"/>
  <c r="AE20" i="22"/>
  <c r="P21" i="24"/>
  <c r="P75" i="24"/>
  <c r="AE84" i="22"/>
  <c r="P96" i="16"/>
  <c r="AF62" i="26"/>
  <c r="P88" i="24"/>
  <c r="AF72" i="26"/>
  <c r="P84" i="25"/>
  <c r="P70" i="24"/>
  <c r="AF57" i="26"/>
  <c r="AF69" i="26"/>
  <c r="AF40" i="26"/>
  <c r="AE72" i="22"/>
  <c r="P84" i="16"/>
  <c r="AE57" i="22"/>
  <c r="AE69" i="22"/>
  <c r="P4" i="25"/>
  <c r="P40" i="16"/>
  <c r="P72" i="25"/>
  <c r="P27" i="24"/>
  <c r="P57" i="25"/>
  <c r="AF65" i="26"/>
  <c r="P69" i="25"/>
  <c r="P4" i="16"/>
  <c r="AF52" i="26"/>
  <c r="P72" i="16"/>
  <c r="AF53" i="26"/>
  <c r="P57" i="16"/>
  <c r="AE65" i="22"/>
  <c r="P69" i="16"/>
  <c r="P50" i="16"/>
  <c r="P46" i="24"/>
  <c r="P52" i="25"/>
  <c r="P53" i="25"/>
  <c r="P65" i="16"/>
  <c r="P52" i="16"/>
  <c r="AF88" i="26"/>
  <c r="P53" i="16"/>
  <c r="AF97" i="26"/>
  <c r="P39" i="24"/>
  <c r="AE88" i="22"/>
  <c r="AF49" i="26"/>
  <c r="AF81" i="26"/>
  <c r="AE97" i="22"/>
  <c r="P32" i="16"/>
  <c r="P88" i="25"/>
  <c r="AF92" i="26"/>
  <c r="AE49" i="22"/>
  <c r="AE81" i="22"/>
  <c r="P97" i="25"/>
  <c r="AF60" i="26"/>
  <c r="AF64" i="26"/>
  <c r="AF68" i="26"/>
  <c r="P88" i="16"/>
  <c r="AE92" i="22"/>
  <c r="P49" i="25"/>
  <c r="P81" i="25"/>
  <c r="P97" i="16"/>
  <c r="P24" i="24"/>
  <c r="D77" i="25"/>
  <c r="AH71" i="16"/>
  <c r="E18" i="24"/>
  <c r="BC76" i="26"/>
  <c r="S77" i="22"/>
  <c r="D49" i="16"/>
  <c r="D83" i="25"/>
  <c r="AE52" i="22"/>
  <c r="S67" i="16"/>
  <c r="S29" i="24"/>
  <c r="S16" i="24"/>
  <c r="AI79" i="26"/>
  <c r="AH88" i="22"/>
  <c r="S79" i="25"/>
  <c r="S88" i="16"/>
  <c r="S79" i="16"/>
  <c r="S5" i="24"/>
  <c r="AH84" i="22"/>
  <c r="S54" i="24"/>
  <c r="S84" i="25"/>
  <c r="S27" i="24"/>
  <c r="AI75" i="26"/>
  <c r="AI67" i="26"/>
  <c r="AH75" i="22"/>
  <c r="AH67" i="22"/>
  <c r="S75" i="25"/>
  <c r="S67" i="25"/>
  <c r="S75" i="16"/>
  <c r="D77" i="16"/>
  <c r="T77" i="26"/>
  <c r="D49" i="25"/>
  <c r="S56" i="22"/>
  <c r="D96" i="24"/>
  <c r="AH33" i="24"/>
  <c r="AM32" i="16"/>
  <c r="S89" i="22"/>
  <c r="T85" i="26"/>
  <c r="D83" i="24"/>
  <c r="S49" i="22"/>
  <c r="J7" i="16"/>
  <c r="J58" i="24"/>
  <c r="J87" i="25"/>
  <c r="Z52" i="26"/>
  <c r="Y84" i="22"/>
  <c r="Y92" i="22"/>
  <c r="Z96" i="26"/>
  <c r="J87" i="16"/>
  <c r="Y52" i="22"/>
  <c r="Z80" i="26"/>
  <c r="J84" i="25"/>
  <c r="J92" i="25"/>
  <c r="Y96" i="22"/>
  <c r="J49" i="24"/>
  <c r="J52" i="25"/>
  <c r="Y80" i="22"/>
  <c r="J84" i="16"/>
  <c r="J52" i="16"/>
  <c r="J80" i="25"/>
  <c r="J96" i="16"/>
  <c r="Z47" i="26"/>
  <c r="J59" i="25"/>
  <c r="Y53" i="22"/>
  <c r="Y31" i="22"/>
  <c r="J47" i="16"/>
  <c r="J59" i="16"/>
  <c r="Z83" i="26"/>
  <c r="J31" i="25"/>
  <c r="Y35" i="22"/>
  <c r="J44" i="24"/>
  <c r="Z67" i="26"/>
  <c r="Y83" i="22"/>
  <c r="J35" i="25"/>
  <c r="J67" i="25"/>
  <c r="J83" i="16"/>
  <c r="J48" i="16"/>
  <c r="Z76" i="26"/>
  <c r="J75" i="24"/>
  <c r="J63" i="16"/>
  <c r="J67" i="16"/>
  <c r="J59" i="24"/>
  <c r="Z95" i="26"/>
  <c r="Y76" i="22"/>
  <c r="J27" i="24"/>
  <c r="J49" i="25"/>
  <c r="J61" i="16"/>
  <c r="Z27" i="26"/>
  <c r="Z55" i="26"/>
  <c r="J71" i="25"/>
  <c r="J75" i="16"/>
  <c r="Z79" i="26"/>
  <c r="J95" i="16"/>
  <c r="Y56" i="22"/>
  <c r="Y60" i="22"/>
  <c r="Y68" i="22"/>
  <c r="Z72" i="26"/>
  <c r="J76" i="16"/>
  <c r="J47" i="24"/>
  <c r="Y23" i="22"/>
  <c r="J39" i="25"/>
  <c r="Y55" i="22"/>
  <c r="J71" i="16"/>
  <c r="J14" i="24"/>
  <c r="J56" i="25"/>
  <c r="J60" i="25"/>
  <c r="J68" i="25"/>
  <c r="Y72" i="22"/>
  <c r="Z57" i="26"/>
  <c r="Z11" i="26"/>
  <c r="J23" i="25"/>
  <c r="J71" i="24"/>
  <c r="J55" i="16"/>
  <c r="J56" i="16"/>
  <c r="J60" i="16"/>
  <c r="J68" i="16"/>
  <c r="J72" i="25"/>
  <c r="J4" i="24"/>
  <c r="Y57" i="22"/>
  <c r="Y11" i="22"/>
  <c r="J72" i="16"/>
  <c r="J57" i="25"/>
  <c r="J7" i="25"/>
  <c r="J51" i="25"/>
  <c r="Y87" i="22"/>
  <c r="Z84" i="26"/>
  <c r="Z92" i="26"/>
  <c r="J39" i="24"/>
  <c r="J57" i="16"/>
  <c r="R126" i="15"/>
  <c r="AZ26" i="26"/>
  <c r="C43" i="24"/>
  <c r="AZ42" i="22"/>
  <c r="E71" i="28"/>
  <c r="Q57" i="25"/>
  <c r="AU27" i="22"/>
  <c r="V109" i="15"/>
  <c r="B117" i="15"/>
  <c r="R117" i="15"/>
  <c r="B120" i="15"/>
  <c r="X132" i="15"/>
  <c r="H124" i="15"/>
  <c r="H120" i="15"/>
  <c r="W107" i="15"/>
  <c r="V28" i="15"/>
  <c r="V107" i="15" s="1"/>
  <c r="AI58" i="22"/>
  <c r="AJ58" i="16"/>
  <c r="AY22" i="24"/>
  <c r="AY31" i="24"/>
  <c r="R127" i="15"/>
  <c r="AV27" i="26"/>
  <c r="AV132" i="15"/>
  <c r="AV125" i="15"/>
  <c r="Y47" i="26"/>
  <c r="AV115" i="15"/>
  <c r="B110" i="15"/>
  <c r="X124" i="15"/>
  <c r="AT28" i="15"/>
  <c r="L107" i="15"/>
  <c r="H129" i="15"/>
  <c r="X126" i="15"/>
  <c r="AV7" i="15"/>
  <c r="AV113" i="15" s="1"/>
  <c r="AE113" i="15"/>
  <c r="W128" i="15"/>
  <c r="V44" i="15"/>
  <c r="V128" i="15" s="1"/>
  <c r="AC108" i="15"/>
  <c r="AF7" i="24"/>
  <c r="AU35" i="22"/>
  <c r="I96" i="28"/>
  <c r="B108" i="15"/>
  <c r="R110" i="15"/>
  <c r="R115" i="15"/>
  <c r="AT20" i="15"/>
  <c r="L111" i="15"/>
  <c r="W119" i="15"/>
  <c r="W108" i="15"/>
  <c r="V4" i="15"/>
  <c r="V108" i="15" s="1"/>
  <c r="W118" i="15"/>
  <c r="V24" i="15"/>
  <c r="V118" i="15" s="1"/>
  <c r="AV117" i="15"/>
  <c r="B126" i="15"/>
  <c r="AV35" i="26"/>
  <c r="AV109" i="15"/>
  <c r="R108" i="15"/>
  <c r="R124" i="15"/>
  <c r="AT11" i="15"/>
  <c r="AT126" i="15" s="1"/>
  <c r="L126" i="15"/>
  <c r="AT12" i="15"/>
  <c r="AT117" i="15" s="1"/>
  <c r="L117" i="15"/>
  <c r="AE127" i="15"/>
  <c r="AE128" i="15"/>
  <c r="R116" i="15"/>
  <c r="H115" i="15"/>
  <c r="AE118" i="15"/>
  <c r="AV128" i="15"/>
  <c r="AV118" i="15"/>
  <c r="AM96" i="16"/>
  <c r="X127" i="15"/>
  <c r="Y48" i="28"/>
  <c r="AT5" i="15"/>
  <c r="L115" i="15"/>
  <c r="L109" i="15"/>
  <c r="AE115" i="15"/>
  <c r="W113" i="15"/>
  <c r="V7" i="15"/>
  <c r="V113" i="15" s="1"/>
  <c r="Q92" i="28"/>
  <c r="AT4" i="15"/>
  <c r="L108" i="15"/>
  <c r="L125" i="15"/>
  <c r="R122" i="15"/>
  <c r="AE124" i="15"/>
  <c r="H109" i="15"/>
  <c r="W126" i="15"/>
  <c r="V11" i="15"/>
  <c r="V126" i="15" s="1"/>
  <c r="W131" i="15"/>
  <c r="T54" i="16"/>
  <c r="AT127" i="15"/>
  <c r="B132" i="15"/>
  <c r="AV43" i="26"/>
  <c r="V127" i="15"/>
  <c r="B123" i="15"/>
  <c r="AV2" i="15"/>
  <c r="AV120" i="15" s="1"/>
  <c r="AE120" i="15"/>
  <c r="W114" i="15"/>
  <c r="V35" i="15"/>
  <c r="V114" i="15" s="1"/>
  <c r="AY85" i="24"/>
  <c r="S60" i="28"/>
  <c r="AF11" i="25"/>
  <c r="AD27" i="25"/>
  <c r="X123" i="15"/>
  <c r="W101" i="15"/>
  <c r="L122" i="15"/>
  <c r="L119" i="15"/>
  <c r="H116" i="15"/>
  <c r="H125" i="15"/>
  <c r="AE129" i="15"/>
  <c r="AV17" i="15"/>
  <c r="AE119" i="15"/>
  <c r="W127" i="15"/>
  <c r="AC124" i="15"/>
  <c r="V115" i="15"/>
  <c r="B127" i="15"/>
  <c r="V120" i="15"/>
  <c r="B119" i="15"/>
  <c r="B129" i="15"/>
  <c r="X113" i="15"/>
  <c r="AT8" i="15"/>
  <c r="L110" i="15"/>
  <c r="AC107" i="15"/>
  <c r="W124" i="15"/>
  <c r="V69" i="15"/>
  <c r="V124" i="15" s="1"/>
  <c r="B114" i="15"/>
  <c r="X117" i="15"/>
  <c r="AA18" i="16"/>
  <c r="AV116" i="15"/>
  <c r="X119" i="15"/>
  <c r="X116" i="15"/>
  <c r="X114" i="15"/>
  <c r="X125" i="15"/>
  <c r="AT54" i="15"/>
  <c r="L131" i="15"/>
  <c r="AE123" i="15"/>
  <c r="AE107" i="15"/>
  <c r="W110" i="15"/>
  <c r="V8" i="15"/>
  <c r="V110" i="15" s="1"/>
  <c r="Z86" i="24"/>
  <c r="Z3" i="25"/>
  <c r="D36" i="24"/>
  <c r="S46" i="26"/>
  <c r="Q49" i="25"/>
  <c r="F88" i="24"/>
  <c r="X120" i="15"/>
  <c r="B122" i="15"/>
  <c r="R118" i="15"/>
  <c r="B116" i="15"/>
  <c r="L123" i="15"/>
  <c r="R129" i="15"/>
  <c r="R109" i="15"/>
  <c r="W123" i="15"/>
  <c r="L120" i="15"/>
  <c r="X122" i="15"/>
  <c r="B115" i="15"/>
  <c r="R119" i="15"/>
  <c r="H113" i="15"/>
  <c r="R120" i="15"/>
  <c r="W116" i="15"/>
  <c r="V26" i="15"/>
  <c r="W122" i="15"/>
  <c r="Z73" i="24"/>
  <c r="V122" i="15"/>
  <c r="B125" i="15"/>
  <c r="T6" i="22"/>
  <c r="Q58" i="16"/>
  <c r="I39" i="16"/>
  <c r="X27" i="22"/>
  <c r="AF39" i="16"/>
  <c r="AF7" i="16"/>
  <c r="AT35" i="15"/>
  <c r="AT114" i="15" s="1"/>
  <c r="B107" i="15"/>
  <c r="X115" i="15"/>
  <c r="R111" i="15"/>
  <c r="L113" i="15"/>
  <c r="AD75" i="28"/>
  <c r="H119" i="15"/>
  <c r="AE117" i="15"/>
  <c r="AE114" i="15"/>
  <c r="H123" i="15"/>
  <c r="AC109" i="15"/>
  <c r="W111" i="15"/>
  <c r="V20" i="15"/>
  <c r="V111" i="15" s="1"/>
  <c r="W132" i="15"/>
  <c r="V15" i="15"/>
  <c r="V132" i="15" s="1"/>
  <c r="W115" i="15"/>
  <c r="AV124" i="15"/>
  <c r="AR50" i="25"/>
  <c r="AF39" i="25"/>
  <c r="AU19" i="22"/>
  <c r="B118" i="15"/>
  <c r="X109" i="15"/>
  <c r="L127" i="15"/>
  <c r="AE110" i="15"/>
  <c r="AV9" i="15"/>
  <c r="AE122" i="15"/>
  <c r="H114" i="15"/>
  <c r="AE109" i="15"/>
  <c r="W109" i="15"/>
  <c r="B111" i="15"/>
  <c r="R123" i="15"/>
  <c r="AT44" i="15"/>
  <c r="AT128" i="15" s="1"/>
  <c r="L128" i="15"/>
  <c r="L118" i="15"/>
  <c r="Y75" i="28"/>
  <c r="AE126" i="15"/>
  <c r="H122" i="15"/>
  <c r="H132" i="15"/>
  <c r="AT124" i="15"/>
  <c r="AV108" i="15"/>
  <c r="AD67" i="24"/>
  <c r="AD4" i="25"/>
  <c r="U15" i="22"/>
  <c r="B109" i="15"/>
  <c r="AT15" i="15"/>
  <c r="AT132" i="15" s="1"/>
  <c r="L132" i="15"/>
  <c r="H126" i="15"/>
  <c r="AE125" i="15"/>
  <c r="W129" i="15"/>
  <c r="V34" i="15"/>
  <c r="V129" i="15" s="1"/>
  <c r="W125" i="15"/>
  <c r="V3" i="15"/>
  <c r="V125" i="15" s="1"/>
  <c r="AR48" i="24"/>
  <c r="AB83" i="28"/>
  <c r="AB18" i="25"/>
  <c r="AB34" i="25"/>
  <c r="AB62" i="28"/>
  <c r="D20" i="28"/>
  <c r="D78" i="28"/>
  <c r="G79" i="28"/>
  <c r="V16" i="22"/>
  <c r="G17" i="25"/>
  <c r="AV27" i="22"/>
  <c r="AV31" i="22"/>
  <c r="AW53" i="26"/>
  <c r="AG63" i="24"/>
  <c r="AG27" i="25"/>
  <c r="AG31" i="25"/>
  <c r="AV53" i="22"/>
  <c r="AW71" i="26"/>
  <c r="AG23" i="25"/>
  <c r="AG55" i="24"/>
  <c r="AV39" i="22"/>
  <c r="AV43" i="22"/>
  <c r="AG53" i="16"/>
  <c r="AG71" i="25"/>
  <c r="AV11" i="22"/>
  <c r="AG88" i="24"/>
  <c r="AG39" i="25"/>
  <c r="AG43" i="25"/>
  <c r="AG24" i="24"/>
  <c r="AW61" i="26"/>
  <c r="AG71" i="16"/>
  <c r="AG11" i="25"/>
  <c r="AG39" i="16"/>
  <c r="AG43" i="16"/>
  <c r="AV61" i="22"/>
  <c r="AG51" i="24"/>
  <c r="AG11" i="16"/>
  <c r="AR72" i="26"/>
  <c r="S68" i="22"/>
  <c r="S64" i="22"/>
  <c r="AQ60" i="22"/>
  <c r="T56" i="26"/>
  <c r="AR52" i="26"/>
  <c r="AQ48" i="22"/>
  <c r="AB16" i="24"/>
  <c r="AV97" i="22"/>
  <c r="AW89" i="26"/>
  <c r="W78" i="26"/>
  <c r="AG77" i="25"/>
  <c r="AW73" i="26"/>
  <c r="AV69" i="22"/>
  <c r="AR91" i="26"/>
  <c r="AB87" i="16"/>
  <c r="D83" i="16"/>
  <c r="AQ75" i="22"/>
  <c r="AB67" i="16"/>
  <c r="AB63" i="16"/>
  <c r="AB51" i="16"/>
  <c r="D51" i="16"/>
  <c r="AV96" i="22"/>
  <c r="AW92" i="26"/>
  <c r="AW76" i="26"/>
  <c r="AV68" i="22"/>
  <c r="AB89" i="24"/>
  <c r="D82" i="25"/>
  <c r="D74" i="25"/>
  <c r="AB25" i="24"/>
  <c r="AB46" i="24"/>
  <c r="AB50" i="16"/>
  <c r="T50" i="26"/>
  <c r="AG59" i="24"/>
  <c r="AG54" i="25"/>
  <c r="P2" i="24"/>
  <c r="AN36" i="25"/>
  <c r="P36" i="25"/>
  <c r="P19" i="24"/>
  <c r="BB29" i="26"/>
  <c r="BA25" i="22"/>
  <c r="N11" i="24"/>
  <c r="N42" i="24"/>
  <c r="AL9" i="25"/>
  <c r="AL5" i="16"/>
  <c r="U17" i="16"/>
  <c r="G80" i="16"/>
  <c r="AV71" i="22"/>
  <c r="AJ63" i="22"/>
  <c r="U6" i="24"/>
  <c r="U46" i="24"/>
  <c r="AD44" i="26"/>
  <c r="AC32" i="22"/>
  <c r="U5" i="28"/>
  <c r="AB81" i="24"/>
  <c r="AQ69" i="22"/>
  <c r="D69" i="16"/>
  <c r="T65" i="26"/>
  <c r="D53" i="16"/>
  <c r="T49" i="26"/>
  <c r="G91" i="16"/>
  <c r="AV86" i="22"/>
  <c r="AW78" i="26"/>
  <c r="AW74" i="26"/>
  <c r="AQ96" i="22"/>
  <c r="AB26" i="24"/>
  <c r="D27" i="24"/>
  <c r="BG76" i="22"/>
  <c r="AR76" i="24"/>
  <c r="AW77" i="26"/>
  <c r="AQ87" i="22"/>
  <c r="S83" i="22"/>
  <c r="AB79" i="16"/>
  <c r="AB71" i="16"/>
  <c r="T71" i="26"/>
  <c r="AQ67" i="22"/>
  <c r="D63" i="16"/>
  <c r="AQ51" i="22"/>
  <c r="S51" i="22"/>
  <c r="D93" i="24"/>
  <c r="AQ86" i="22"/>
  <c r="D86" i="25"/>
  <c r="T82" i="26"/>
  <c r="D78" i="25"/>
  <c r="T74" i="26"/>
  <c r="D70" i="25"/>
  <c r="AQ66" i="22"/>
  <c r="AR50" i="26"/>
  <c r="AG83" i="25"/>
  <c r="AG62" i="16"/>
  <c r="AW54" i="26"/>
  <c r="S46" i="22"/>
  <c r="P44" i="25"/>
  <c r="AF36" i="26"/>
  <c r="P32" i="25"/>
  <c r="N21" i="25"/>
  <c r="N17" i="25"/>
  <c r="AL13" i="16"/>
  <c r="N13" i="25"/>
  <c r="AC9" i="22"/>
  <c r="AG73" i="24"/>
  <c r="O6" i="16"/>
  <c r="U3" i="25"/>
  <c r="U14" i="25"/>
  <c r="AG31" i="16"/>
  <c r="P38" i="22"/>
  <c r="AY42" i="16"/>
  <c r="Q62" i="26"/>
  <c r="Q27" i="26"/>
  <c r="Q39" i="26"/>
  <c r="AY38" i="16"/>
  <c r="P46" i="22"/>
  <c r="P62" i="22"/>
  <c r="Q94" i="26"/>
  <c r="P27" i="22"/>
  <c r="P39" i="22"/>
  <c r="AY20" i="24"/>
  <c r="AY45" i="24"/>
  <c r="Q54" i="26"/>
  <c r="AY62" i="16"/>
  <c r="AY94" i="25"/>
  <c r="AY27" i="16"/>
  <c r="AY71" i="24"/>
  <c r="P6" i="22"/>
  <c r="P14" i="22"/>
  <c r="AY63" i="28"/>
  <c r="P30" i="22"/>
  <c r="P54" i="22"/>
  <c r="AY46" i="24"/>
  <c r="AY94" i="16"/>
  <c r="AY39" i="16"/>
  <c r="AY6" i="25"/>
  <c r="AY14" i="25"/>
  <c r="Q26" i="26"/>
  <c r="AY62" i="24"/>
  <c r="AY54" i="16"/>
  <c r="AY80" i="24"/>
  <c r="AY6" i="16"/>
  <c r="AY14" i="16"/>
  <c r="Q22" i="26"/>
  <c r="C46" i="16"/>
  <c r="S62" i="26"/>
  <c r="C62" i="24"/>
  <c r="C62" i="25"/>
  <c r="S90" i="26"/>
  <c r="C73" i="24"/>
  <c r="S10" i="26"/>
  <c r="C46" i="24"/>
  <c r="R90" i="22"/>
  <c r="R10" i="22"/>
  <c r="R54" i="22"/>
  <c r="C90" i="16"/>
  <c r="C10" i="25"/>
  <c r="AK38" i="26"/>
  <c r="AL38" i="24"/>
  <c r="BB24" i="26"/>
  <c r="BC40" i="26"/>
  <c r="AM63" i="25"/>
  <c r="AM21" i="16"/>
  <c r="AB97" i="16"/>
  <c r="AR89" i="16"/>
  <c r="AB52" i="24"/>
  <c r="D73" i="25"/>
  <c r="AR69" i="26"/>
  <c r="D69" i="25"/>
  <c r="AB63" i="24"/>
  <c r="AR57" i="16"/>
  <c r="D53" i="25"/>
  <c r="AW86" i="26"/>
  <c r="AG10" i="24"/>
  <c r="AI69" i="26"/>
  <c r="G67" i="16"/>
  <c r="AR96" i="26"/>
  <c r="AB92" i="16"/>
  <c r="D84" i="16"/>
  <c r="BG72" i="22"/>
  <c r="D5" i="24"/>
  <c r="AB95" i="16"/>
  <c r="AR87" i="26"/>
  <c r="T83" i="26"/>
  <c r="AB79" i="25"/>
  <c r="D75" i="25"/>
  <c r="AB71" i="25"/>
  <c r="AR67" i="26"/>
  <c r="D63" i="25"/>
  <c r="AB59" i="16"/>
  <c r="S59" i="22"/>
  <c r="AR51" i="26"/>
  <c r="T51" i="26"/>
  <c r="AG3" i="24"/>
  <c r="AG56" i="24"/>
  <c r="AB80" i="24"/>
  <c r="D90" i="25"/>
  <c r="AR86" i="26"/>
  <c r="S86" i="22"/>
  <c r="S78" i="22"/>
  <c r="S70" i="22"/>
  <c r="AV83" i="22"/>
  <c r="AG62" i="25"/>
  <c r="AL95" i="24"/>
  <c r="AE44" i="22"/>
  <c r="D42" i="25"/>
  <c r="AC41" i="22"/>
  <c r="BC40" i="22"/>
  <c r="P28" i="24"/>
  <c r="BA33" i="22"/>
  <c r="AF32" i="26"/>
  <c r="AR26" i="26"/>
  <c r="P24" i="16"/>
  <c r="AD21" i="26"/>
  <c r="AQ18" i="22"/>
  <c r="BA13" i="22"/>
  <c r="AN35" i="24"/>
  <c r="AW11" i="26"/>
  <c r="C54" i="25"/>
  <c r="AW31" i="26"/>
  <c r="AK7" i="25"/>
  <c r="BA13" i="26"/>
  <c r="AK13" i="24"/>
  <c r="BA17" i="26"/>
  <c r="AB97" i="25"/>
  <c r="AB61" i="16"/>
  <c r="BG92" i="22"/>
  <c r="AB92" i="25"/>
  <c r="AB75" i="24"/>
  <c r="AB21" i="24"/>
  <c r="AB56" i="24"/>
  <c r="AR64" i="24"/>
  <c r="D72" i="24"/>
  <c r="AB39" i="24"/>
  <c r="T48" i="26"/>
  <c r="AG53" i="24"/>
  <c r="AB95" i="25"/>
  <c r="AR91" i="25"/>
  <c r="AQ79" i="22"/>
  <c r="AR75" i="25"/>
  <c r="AQ71" i="22"/>
  <c r="S63" i="22"/>
  <c r="AB59" i="25"/>
  <c r="AG26" i="24"/>
  <c r="AG88" i="16"/>
  <c r="AG21" i="24"/>
  <c r="AB41" i="24"/>
  <c r="S98" i="22"/>
  <c r="AB94" i="16"/>
  <c r="D80" i="24"/>
  <c r="S90" i="22"/>
  <c r="T86" i="26"/>
  <c r="T78" i="26"/>
  <c r="T70" i="26"/>
  <c r="D58" i="16"/>
  <c r="AG35" i="24"/>
  <c r="AW83" i="26"/>
  <c r="AV62" i="22"/>
  <c r="T10" i="26"/>
  <c r="AG23" i="16"/>
  <c r="AG53" i="25"/>
  <c r="AG44" i="24"/>
  <c r="AG71" i="24"/>
  <c r="AG68" i="24"/>
  <c r="O54" i="28"/>
  <c r="O81" i="28"/>
  <c r="O44" i="16"/>
  <c r="AE12" i="26"/>
  <c r="O2" i="24"/>
  <c r="AD60" i="22"/>
  <c r="O72" i="28"/>
  <c r="AD32" i="22"/>
  <c r="O36" i="16"/>
  <c r="AD6" i="22"/>
  <c r="O67" i="24"/>
  <c r="P7" i="25"/>
  <c r="P57" i="24"/>
  <c r="AF24" i="26"/>
  <c r="AE32" i="22"/>
  <c r="P36" i="16"/>
  <c r="P24" i="25"/>
  <c r="P15" i="16"/>
  <c r="P68" i="24"/>
  <c r="AF43" i="26"/>
  <c r="AF4" i="26"/>
  <c r="AF20" i="26"/>
  <c r="P92" i="24"/>
  <c r="AL8" i="16"/>
  <c r="BA36" i="22"/>
  <c r="AL30" i="24"/>
  <c r="BB12" i="26"/>
  <c r="BA9" i="22"/>
  <c r="BB13" i="26"/>
  <c r="BB17" i="26"/>
  <c r="BB21" i="26"/>
  <c r="AL25" i="25"/>
  <c r="BA29" i="22"/>
  <c r="BB33" i="26"/>
  <c r="BB23" i="26"/>
  <c r="AL31" i="25"/>
  <c r="BB39" i="26"/>
  <c r="AL23" i="25"/>
  <c r="AL27" i="16"/>
  <c r="BA35" i="22"/>
  <c r="AL39" i="25"/>
  <c r="AL20" i="16"/>
  <c r="AL40" i="16"/>
  <c r="BB5" i="26"/>
  <c r="AL9" i="16"/>
  <c r="AL13" i="25"/>
  <c r="AL17" i="25"/>
  <c r="AL21" i="25"/>
  <c r="AL32" i="24"/>
  <c r="AL35" i="16"/>
  <c r="BA4" i="22"/>
  <c r="BB16" i="26"/>
  <c r="AL44" i="25"/>
  <c r="BA5" i="22"/>
  <c r="AL4" i="16"/>
  <c r="AL16" i="25"/>
  <c r="AL44" i="16"/>
  <c r="AL5" i="25"/>
  <c r="AL40" i="24"/>
  <c r="AL42" i="24"/>
  <c r="AL11" i="24"/>
  <c r="AL77" i="24"/>
  <c r="U16" i="28"/>
  <c r="U31" i="28"/>
  <c r="U64" i="28"/>
  <c r="U62" i="25"/>
  <c r="AJ38" i="22"/>
  <c r="AJ55" i="22"/>
  <c r="U63" i="16"/>
  <c r="AK14" i="26"/>
  <c r="AJ18" i="22"/>
  <c r="U34" i="16"/>
  <c r="U40" i="24"/>
  <c r="U4" i="28"/>
  <c r="U97" i="28"/>
  <c r="U87" i="28"/>
  <c r="U36" i="25"/>
  <c r="U62" i="16"/>
  <c r="U38" i="25"/>
  <c r="U29" i="25"/>
  <c r="U55" i="25"/>
  <c r="U12" i="24"/>
  <c r="AJ14" i="22"/>
  <c r="U18" i="25"/>
  <c r="AJ3" i="22"/>
  <c r="AJ21" i="22"/>
  <c r="U78" i="28"/>
  <c r="U93" i="28"/>
  <c r="U92" i="28"/>
  <c r="U46" i="25"/>
  <c r="U38" i="16"/>
  <c r="U32" i="24"/>
  <c r="AK37" i="26"/>
  <c r="AJ41" i="22"/>
  <c r="U33" i="24"/>
  <c r="U14" i="16"/>
  <c r="U42" i="24"/>
  <c r="U21" i="16"/>
  <c r="U83" i="28"/>
  <c r="U75" i="28"/>
  <c r="AJ15" i="22"/>
  <c r="AJ37" i="22"/>
  <c r="U41" i="25"/>
  <c r="U84" i="24"/>
  <c r="AK5" i="26"/>
  <c r="AK13" i="26"/>
  <c r="U11" i="24"/>
  <c r="AJ44" i="22"/>
  <c r="U37" i="25"/>
  <c r="U41" i="16"/>
  <c r="AK63" i="26"/>
  <c r="AJ5" i="22"/>
  <c r="AJ13" i="22"/>
  <c r="U80" i="28"/>
  <c r="U32" i="28"/>
  <c r="AB85" i="16"/>
  <c r="AQ97" i="22"/>
  <c r="AB85" i="25"/>
  <c r="AR81" i="25"/>
  <c r="T73" i="26"/>
  <c r="T69" i="26"/>
  <c r="AR63" i="24"/>
  <c r="AB61" i="25"/>
  <c r="T61" i="26"/>
  <c r="T53" i="26"/>
  <c r="S85" i="25"/>
  <c r="AG82" i="25"/>
  <c r="AB51" i="24"/>
  <c r="D58" i="24"/>
  <c r="AQ92" i="22"/>
  <c r="D92" i="16"/>
  <c r="S84" i="22"/>
  <c r="AB80" i="16"/>
  <c r="AB76" i="16"/>
  <c r="AB72" i="16"/>
  <c r="D78" i="24"/>
  <c r="D34" i="24"/>
  <c r="AB64" i="24"/>
  <c r="D56" i="16"/>
  <c r="AB52" i="16"/>
  <c r="AB4" i="24"/>
  <c r="AG81" i="24"/>
  <c r="AG89" i="16"/>
  <c r="AG73" i="16"/>
  <c r="AG69" i="24"/>
  <c r="AB14" i="24"/>
  <c r="AQ95" i="22"/>
  <c r="AB91" i="16"/>
  <c r="D91" i="25"/>
  <c r="BH79" i="26"/>
  <c r="AR79" i="26"/>
  <c r="BH71" i="26"/>
  <c r="AR71" i="26"/>
  <c r="D67" i="25"/>
  <c r="T63" i="26"/>
  <c r="AQ59" i="22"/>
  <c r="BG47" i="22"/>
  <c r="AG70" i="24"/>
  <c r="AG92" i="16"/>
  <c r="W89" i="26"/>
  <c r="AG88" i="25"/>
  <c r="S87" i="25"/>
  <c r="AG76" i="16"/>
  <c r="AG78" i="24"/>
  <c r="AB98" i="25"/>
  <c r="AB94" i="25"/>
  <c r="D94" i="25"/>
  <c r="T90" i="26"/>
  <c r="S58" i="22"/>
  <c r="D54" i="16"/>
  <c r="AW62" i="26"/>
  <c r="AB76" i="24"/>
  <c r="AL45" i="25"/>
  <c r="AL6" i="24"/>
  <c r="P40" i="25"/>
  <c r="AL37" i="16"/>
  <c r="AB15" i="24"/>
  <c r="AL97" i="24"/>
  <c r="P20" i="16"/>
  <c r="AE4" i="22"/>
  <c r="AV23" i="22"/>
  <c r="AK21" i="26"/>
  <c r="U13" i="25"/>
  <c r="U87" i="24"/>
  <c r="R62" i="22"/>
  <c r="AK55" i="26"/>
  <c r="C46" i="25"/>
  <c r="AW43" i="26"/>
  <c r="AW39" i="26"/>
  <c r="U29" i="16"/>
  <c r="BA40" i="22"/>
  <c r="AE39" i="22"/>
  <c r="AN31" i="25"/>
  <c r="BC11" i="22"/>
  <c r="AN73" i="24"/>
  <c r="BD28" i="26"/>
  <c r="BC36" i="22"/>
  <c r="AN20" i="25"/>
  <c r="P3" i="16"/>
  <c r="P8" i="16"/>
  <c r="N63" i="28"/>
  <c r="AC8" i="22"/>
  <c r="AC24" i="22"/>
  <c r="N32" i="25"/>
  <c r="N8" i="25"/>
  <c r="N24" i="25"/>
  <c r="N32" i="16"/>
  <c r="AD36" i="26"/>
  <c r="N97" i="24"/>
  <c r="AD37" i="26"/>
  <c r="N32" i="28"/>
  <c r="N35" i="24"/>
  <c r="N92" i="24"/>
  <c r="N28" i="16"/>
  <c r="N36" i="25"/>
  <c r="AC44" i="22"/>
  <c r="N36" i="16"/>
  <c r="N44" i="25"/>
  <c r="N8" i="24"/>
  <c r="N44" i="16"/>
  <c r="AC17" i="22"/>
  <c r="AC21" i="22"/>
  <c r="N7" i="24"/>
  <c r="U94" i="28"/>
  <c r="AC101" i="15"/>
  <c r="AC21" i="28" s="1"/>
  <c r="BG89" i="22"/>
  <c r="S77" i="25"/>
  <c r="AR97" i="26"/>
  <c r="BH65" i="26"/>
  <c r="D91" i="24"/>
  <c r="AQ61" i="22"/>
  <c r="D47" i="24"/>
  <c r="AB29" i="24"/>
  <c r="D33" i="24"/>
  <c r="AV82" i="22"/>
  <c r="AG96" i="24"/>
  <c r="AG54" i="24"/>
  <c r="AR92" i="26"/>
  <c r="D92" i="25"/>
  <c r="T84" i="26"/>
  <c r="AB80" i="25"/>
  <c r="D80" i="16"/>
  <c r="AB76" i="25"/>
  <c r="T76" i="26"/>
  <c r="AB72" i="25"/>
  <c r="D68" i="16"/>
  <c r="D64" i="16"/>
  <c r="AB60" i="16"/>
  <c r="D56" i="25"/>
  <c r="AR52" i="16"/>
  <c r="AB52" i="25"/>
  <c r="AB48" i="16"/>
  <c r="AG97" i="16"/>
  <c r="W90" i="26"/>
  <c r="AG89" i="25"/>
  <c r="AG98" i="24"/>
  <c r="G54" i="24"/>
  <c r="AG73" i="25"/>
  <c r="AG69" i="16"/>
  <c r="AR95" i="26"/>
  <c r="AB91" i="25"/>
  <c r="D79" i="16"/>
  <c r="AB75" i="16"/>
  <c r="AR63" i="25"/>
  <c r="BG59" i="22"/>
  <c r="AR59" i="26"/>
  <c r="BG51" i="22"/>
  <c r="AG96" i="16"/>
  <c r="G93" i="25"/>
  <c r="AG92" i="25"/>
  <c r="AV88" i="22"/>
  <c r="AG76" i="25"/>
  <c r="AG68" i="16"/>
  <c r="BH98" i="26"/>
  <c r="AQ98" i="22"/>
  <c r="AQ94" i="22"/>
  <c r="S94" i="22"/>
  <c r="BH86" i="26"/>
  <c r="S54" i="22"/>
  <c r="O84" i="25"/>
  <c r="AG85" i="24"/>
  <c r="O53" i="16"/>
  <c r="AL41" i="16"/>
  <c r="AE40" i="22"/>
  <c r="AL37" i="25"/>
  <c r="AL29" i="16"/>
  <c r="AL21" i="16"/>
  <c r="P20" i="25"/>
  <c r="AL17" i="16"/>
  <c r="AW23" i="26"/>
  <c r="U18" i="16"/>
  <c r="AG61" i="16"/>
  <c r="U7" i="24"/>
  <c r="Q18" i="26"/>
  <c r="Z60" i="28"/>
  <c r="AP26" i="26"/>
  <c r="AP34" i="26"/>
  <c r="Z48" i="28"/>
  <c r="Z26" i="25"/>
  <c r="AO30" i="22"/>
  <c r="Z3" i="16"/>
  <c r="AP27" i="26"/>
  <c r="AP31" i="26"/>
  <c r="AP23" i="26"/>
  <c r="Z27" i="25"/>
  <c r="Z23" i="24"/>
  <c r="AP3" i="26"/>
  <c r="AO3" i="22"/>
  <c r="AO7" i="22"/>
  <c r="AO11" i="22"/>
  <c r="Z23" i="25"/>
  <c r="Z68" i="24"/>
  <c r="Z55" i="24"/>
  <c r="Z35" i="25"/>
  <c r="Q82" i="24"/>
  <c r="AF19" i="22"/>
  <c r="Q35" i="25"/>
  <c r="Q74" i="24"/>
  <c r="Q5" i="25"/>
  <c r="Q11" i="16"/>
  <c r="Q19" i="25"/>
  <c r="Q5" i="16"/>
  <c r="Q73" i="24"/>
  <c r="AG65" i="26"/>
  <c r="Q50" i="25"/>
  <c r="Q18" i="24"/>
  <c r="AF23" i="22"/>
  <c r="AF67" i="22"/>
  <c r="AF27" i="22"/>
  <c r="Q50" i="16"/>
  <c r="AG58" i="26"/>
  <c r="Q23" i="25"/>
  <c r="Q27" i="25"/>
  <c r="Q66" i="24"/>
  <c r="AF58" i="22"/>
  <c r="AG11" i="26"/>
  <c r="Q23" i="16"/>
  <c r="AV25" i="15"/>
  <c r="AV123" i="15" s="1"/>
  <c r="AT25" i="15"/>
  <c r="AT123" i="15" s="1"/>
  <c r="AR79" i="25"/>
  <c r="AB45" i="24"/>
  <c r="D10" i="16"/>
  <c r="AQ92" i="16"/>
  <c r="BC32" i="26"/>
  <c r="BC6" i="26"/>
  <c r="BC96" i="26"/>
  <c r="AM62" i="25"/>
  <c r="P29" i="28"/>
  <c r="F47" i="16"/>
  <c r="P98" i="28"/>
  <c r="AO59" i="28"/>
  <c r="F78" i="28"/>
  <c r="I27" i="28"/>
  <c r="AD94" i="28"/>
  <c r="Y68" i="28"/>
  <c r="T25" i="28"/>
  <c r="AO28" i="25"/>
  <c r="AM8" i="16"/>
  <c r="BC62" i="26"/>
  <c r="AP55" i="16"/>
  <c r="Z91" i="28"/>
  <c r="AD27" i="26"/>
  <c r="Y56" i="28"/>
  <c r="Y97" i="28"/>
  <c r="Y62" i="28"/>
  <c r="AD44" i="28"/>
  <c r="F88" i="28"/>
  <c r="AD27" i="28"/>
  <c r="K51" i="28"/>
  <c r="AM76" i="16"/>
  <c r="Y19" i="16"/>
  <c r="AM35" i="24"/>
  <c r="Q10" i="26"/>
  <c r="Y63" i="16"/>
  <c r="F35" i="16"/>
  <c r="U65" i="28"/>
  <c r="F82" i="28"/>
  <c r="F50" i="28"/>
  <c r="I69" i="28"/>
  <c r="AD16" i="28"/>
  <c r="Y8" i="28"/>
  <c r="I68" i="28"/>
  <c r="F85" i="28"/>
  <c r="AD17" i="28"/>
  <c r="AJ23" i="24"/>
  <c r="AI14" i="24"/>
  <c r="D83" i="26"/>
  <c r="AM29" i="16"/>
  <c r="AB63" i="22"/>
  <c r="BB76" i="22"/>
  <c r="AM47" i="16"/>
  <c r="AM36" i="16"/>
  <c r="AM12" i="16"/>
  <c r="BB8" i="22"/>
  <c r="AM9" i="24"/>
  <c r="E80" i="28"/>
  <c r="AM70" i="24"/>
  <c r="AD47" i="28"/>
  <c r="F97" i="28"/>
  <c r="Y25" i="28"/>
  <c r="F47" i="28"/>
  <c r="AD73" i="28"/>
  <c r="F79" i="28"/>
  <c r="AD18" i="28"/>
  <c r="P81" i="28"/>
  <c r="P95" i="28"/>
  <c r="P97" i="28"/>
  <c r="P64" i="28"/>
  <c r="P45" i="28"/>
  <c r="P88" i="28"/>
  <c r="P89" i="28"/>
  <c r="P63" i="28"/>
  <c r="P74" i="28"/>
  <c r="P52" i="28"/>
  <c r="AC97" i="28"/>
  <c r="AC39" i="28"/>
  <c r="AC18" i="28"/>
  <c r="AC44" i="28"/>
  <c r="AC51" i="28"/>
  <c r="AC23" i="28"/>
  <c r="AC55" i="28"/>
  <c r="AC8" i="28"/>
  <c r="S97" i="25"/>
  <c r="S83" i="24"/>
  <c r="AC92" i="16"/>
  <c r="G91" i="25"/>
  <c r="S87" i="24"/>
  <c r="V87" i="22"/>
  <c r="AI85" i="26"/>
  <c r="G5" i="24"/>
  <c r="K69" i="16"/>
  <c r="G67" i="25"/>
  <c r="G80" i="24"/>
  <c r="S80" i="25"/>
  <c r="S76" i="16"/>
  <c r="G74" i="25"/>
  <c r="G97" i="16"/>
  <c r="K87" i="25"/>
  <c r="I86" i="26"/>
  <c r="V85" i="22"/>
  <c r="G58" i="24"/>
  <c r="K48" i="16"/>
  <c r="AI52" i="25"/>
  <c r="AM56" i="26"/>
  <c r="W17" i="26"/>
  <c r="V80" i="22"/>
  <c r="G50" i="16"/>
  <c r="G36" i="25"/>
  <c r="U29" i="26"/>
  <c r="G28" i="16"/>
  <c r="AY58" i="28"/>
  <c r="AY18" i="28"/>
  <c r="AY31" i="28"/>
  <c r="AY25" i="28"/>
  <c r="AY47" i="28"/>
  <c r="AY33" i="28"/>
  <c r="AY56" i="28"/>
  <c r="AY43" i="28"/>
  <c r="AY30" i="28"/>
  <c r="AY65" i="28"/>
  <c r="AY44" i="28"/>
  <c r="AY8" i="28"/>
  <c r="AY16" i="28"/>
  <c r="AY57" i="28"/>
  <c r="AY72" i="28"/>
  <c r="AY36" i="28"/>
  <c r="AY66" i="28"/>
  <c r="AY2" i="28"/>
  <c r="AY26" i="28"/>
  <c r="AY38" i="28"/>
  <c r="AY53" i="28"/>
  <c r="AY15" i="28"/>
  <c r="AY14" i="28"/>
  <c r="AY13" i="28"/>
  <c r="AY22" i="28"/>
  <c r="AY77" i="28"/>
  <c r="AY50" i="28"/>
  <c r="AY7" i="28"/>
  <c r="AY6" i="28"/>
  <c r="AY23" i="28"/>
  <c r="AY90" i="28"/>
  <c r="AY5" i="28"/>
  <c r="AY37" i="28"/>
  <c r="AY3" i="28"/>
  <c r="AY9" i="28"/>
  <c r="AY54" i="28"/>
  <c r="AY29" i="28"/>
  <c r="AY67" i="28"/>
  <c r="AY89" i="28"/>
  <c r="AY28" i="28"/>
  <c r="AY35" i="28"/>
  <c r="AY21" i="28"/>
  <c r="AY4" i="28"/>
  <c r="AY83" i="28"/>
  <c r="AY75" i="28"/>
  <c r="AY94" i="28"/>
  <c r="AY97" i="28"/>
  <c r="AY87" i="28"/>
  <c r="AY93" i="28"/>
  <c r="AY32" i="28"/>
  <c r="AY78" i="28"/>
  <c r="AY24" i="28"/>
  <c r="AY34" i="28"/>
  <c r="AY40" i="28"/>
  <c r="AY98" i="28"/>
  <c r="AY68" i="28"/>
  <c r="AY95" i="28"/>
  <c r="AY49" i="28"/>
  <c r="AY82" i="28"/>
  <c r="AY69" i="28"/>
  <c r="AY86" i="28"/>
  <c r="AY92" i="28"/>
  <c r="AY42" i="28"/>
  <c r="AY73" i="28"/>
  <c r="AY91" i="28"/>
  <c r="AY48" i="28"/>
  <c r="AY60" i="28"/>
  <c r="AY12" i="28"/>
  <c r="AY11" i="28"/>
  <c r="AY20" i="28"/>
  <c r="AY46" i="28"/>
  <c r="AY88" i="28"/>
  <c r="AY52" i="28"/>
  <c r="AY51" i="28"/>
  <c r="AY74" i="28"/>
  <c r="AY79" i="28"/>
  <c r="AY76" i="28"/>
  <c r="AY45" i="28"/>
  <c r="AY62" i="28"/>
  <c r="AY71" i="28"/>
  <c r="AY70" i="28"/>
  <c r="AY80" i="28"/>
  <c r="AY64" i="28"/>
  <c r="AY85" i="28"/>
  <c r="AY59" i="28"/>
  <c r="AY27" i="28"/>
  <c r="AY61" i="28"/>
  <c r="AY55" i="28"/>
  <c r="C86" i="24"/>
  <c r="C78" i="28"/>
  <c r="C19" i="28"/>
  <c r="C50" i="28"/>
  <c r="C10" i="28"/>
  <c r="C26" i="28"/>
  <c r="C27" i="28"/>
  <c r="C54" i="28"/>
  <c r="C79" i="28"/>
  <c r="C72" i="28"/>
  <c r="C83" i="28"/>
  <c r="C4" i="28"/>
  <c r="C11" i="28"/>
  <c r="C7" i="28"/>
  <c r="C74" i="28"/>
  <c r="C36" i="28"/>
  <c r="C42" i="28"/>
  <c r="C22" i="28"/>
  <c r="C6" i="28"/>
  <c r="C3" i="28"/>
  <c r="C21" i="28"/>
  <c r="C33" i="28"/>
  <c r="C59" i="28"/>
  <c r="C39" i="28"/>
  <c r="C38" i="28"/>
  <c r="C45" i="28"/>
  <c r="C64" i="28"/>
  <c r="C92" i="28"/>
  <c r="C68" i="28"/>
  <c r="C53" i="28"/>
  <c r="C23" i="28"/>
  <c r="C49" i="28"/>
  <c r="C28" i="28"/>
  <c r="C40" i="28"/>
  <c r="C63" i="28"/>
  <c r="C9" i="28"/>
  <c r="C8" i="28"/>
  <c r="C17" i="28"/>
  <c r="C16" i="28"/>
  <c r="C15" i="28"/>
  <c r="C24" i="28"/>
  <c r="C30" i="28"/>
  <c r="C47" i="28"/>
  <c r="C29" i="28"/>
  <c r="C76" i="28"/>
  <c r="C81" i="28"/>
  <c r="C57" i="28"/>
  <c r="C93" i="28"/>
  <c r="C18" i="28"/>
  <c r="C41" i="28"/>
  <c r="C12" i="28"/>
  <c r="C98" i="28"/>
  <c r="C43" i="28"/>
  <c r="C52" i="28"/>
  <c r="C86" i="28"/>
  <c r="C37" i="28"/>
  <c r="C60" i="28"/>
  <c r="C58" i="28"/>
  <c r="C95" i="28"/>
  <c r="C80" i="28"/>
  <c r="C55" i="28"/>
  <c r="C2" i="28"/>
  <c r="C91" i="28"/>
  <c r="C51" i="28"/>
  <c r="C67" i="28"/>
  <c r="C84" i="28"/>
  <c r="C61" i="28"/>
  <c r="C56" i="28"/>
  <c r="C25" i="28"/>
  <c r="C85" i="28"/>
  <c r="C32" i="28"/>
  <c r="C46" i="28"/>
  <c r="C62" i="28"/>
  <c r="C71" i="28"/>
  <c r="C88" i="28"/>
  <c r="C94" i="28"/>
  <c r="C44" i="28"/>
  <c r="C75" i="28"/>
  <c r="C96" i="28"/>
  <c r="C73" i="28"/>
  <c r="C14" i="28"/>
  <c r="C5" i="28"/>
  <c r="C77" i="28"/>
  <c r="C90" i="28"/>
  <c r="C70" i="28"/>
  <c r="C35" i="28"/>
  <c r="C69" i="28"/>
  <c r="C20" i="28"/>
  <c r="C48" i="28"/>
  <c r="C13" i="28"/>
  <c r="C66" i="28"/>
  <c r="C97" i="28"/>
  <c r="C65" i="28"/>
  <c r="X48" i="22"/>
  <c r="Q72" i="24"/>
  <c r="Q98" i="28"/>
  <c r="Q14" i="16"/>
  <c r="Q49" i="28"/>
  <c r="Q77" i="28"/>
  <c r="Q89" i="28"/>
  <c r="Q66" i="28"/>
  <c r="AS95" i="15"/>
  <c r="AF89" i="28"/>
  <c r="AF57" i="28"/>
  <c r="AF25" i="28"/>
  <c r="AF47" i="28"/>
  <c r="AF46" i="28"/>
  <c r="AF72" i="28"/>
  <c r="AF93" i="28"/>
  <c r="AF29" i="28"/>
  <c r="AF84" i="28"/>
  <c r="AF20" i="28"/>
  <c r="AF67" i="28"/>
  <c r="AF3" i="28"/>
  <c r="AF48" i="28"/>
  <c r="AF42" i="28"/>
  <c r="AF39" i="28"/>
  <c r="AF64" i="28"/>
  <c r="AF38" i="28"/>
  <c r="AF40" i="28"/>
  <c r="AF85" i="28"/>
  <c r="AF21" i="28"/>
  <c r="AF76" i="28"/>
  <c r="AF12" i="28"/>
  <c r="AF59" i="28"/>
  <c r="AF16" i="28"/>
  <c r="AF98" i="28"/>
  <c r="AF34" i="28"/>
  <c r="AF51" i="28"/>
  <c r="AF26" i="28"/>
  <c r="AF6" i="28"/>
  <c r="AF81" i="28"/>
  <c r="AF49" i="28"/>
  <c r="AF17" i="28"/>
  <c r="AF95" i="28"/>
  <c r="AF31" i="28"/>
  <c r="AF32" i="28"/>
  <c r="AF94" i="28"/>
  <c r="AF30" i="28"/>
  <c r="AF8" i="28"/>
  <c r="AF77" i="28"/>
  <c r="AF13" i="28"/>
  <c r="AF68" i="28"/>
  <c r="AF4" i="28"/>
  <c r="AF90" i="28"/>
  <c r="AF74" i="28"/>
  <c r="AF87" i="28"/>
  <c r="AF23" i="28"/>
  <c r="AF86" i="28"/>
  <c r="AF22" i="28"/>
  <c r="AF69" i="28"/>
  <c r="AF5" i="28"/>
  <c r="AF60" i="28"/>
  <c r="AF2" i="28"/>
  <c r="AF43" i="28"/>
  <c r="AF82" i="28"/>
  <c r="AF18" i="28"/>
  <c r="AF10" i="28"/>
  <c r="AF7" i="28"/>
  <c r="AF70" i="28"/>
  <c r="AF53" i="28"/>
  <c r="AF73" i="28"/>
  <c r="AF41" i="28"/>
  <c r="AF9" i="28"/>
  <c r="AF88" i="28"/>
  <c r="AF79" i="28"/>
  <c r="AF15" i="28"/>
  <c r="AF78" i="28"/>
  <c r="AF14" i="28"/>
  <c r="AF61" i="28"/>
  <c r="AF52" i="28"/>
  <c r="AF35" i="28"/>
  <c r="AF71" i="28"/>
  <c r="AF97" i="28"/>
  <c r="AF65" i="28"/>
  <c r="AF33" i="28"/>
  <c r="AF63" i="28"/>
  <c r="AF62" i="28"/>
  <c r="AF45" i="28"/>
  <c r="AF36" i="28"/>
  <c r="AF56" i="28"/>
  <c r="AF83" i="28"/>
  <c r="AF19" i="28"/>
  <c r="AF58" i="28"/>
  <c r="AF55" i="28"/>
  <c r="AF54" i="28"/>
  <c r="AF44" i="28"/>
  <c r="AF91" i="28"/>
  <c r="AF80" i="28"/>
  <c r="AF66" i="28"/>
  <c r="AF28" i="28"/>
  <c r="AF75" i="28"/>
  <c r="AF96" i="28"/>
  <c r="AF24" i="28"/>
  <c r="AF27" i="28"/>
  <c r="AF50" i="28"/>
  <c r="AF37" i="28"/>
  <c r="AF11" i="28"/>
  <c r="AF92" i="28"/>
  <c r="AF19" i="25"/>
  <c r="AF27" i="16"/>
  <c r="AF38" i="24"/>
  <c r="AF71" i="24"/>
  <c r="AU43" i="22"/>
  <c r="AV15" i="26"/>
  <c r="AF68" i="24"/>
  <c r="AF43" i="25"/>
  <c r="AU15" i="22"/>
  <c r="AF55" i="24"/>
  <c r="AF43" i="16"/>
  <c r="AF44" i="24"/>
  <c r="AF17" i="24"/>
  <c r="AV23" i="26"/>
  <c r="AU6" i="22"/>
  <c r="D61" i="28"/>
  <c r="Q59" i="28"/>
  <c r="C89" i="28"/>
  <c r="K59" i="28"/>
  <c r="AY19" i="28"/>
  <c r="E15" i="28"/>
  <c r="D96" i="28"/>
  <c r="C31" i="28"/>
  <c r="AH97" i="22"/>
  <c r="S93" i="16"/>
  <c r="AC92" i="25"/>
  <c r="W91" i="26"/>
  <c r="S89" i="25"/>
  <c r="AC3" i="24"/>
  <c r="W87" i="26"/>
  <c r="K52" i="24"/>
  <c r="G79" i="25"/>
  <c r="G29" i="24"/>
  <c r="G51" i="24"/>
  <c r="D69" i="26"/>
  <c r="V67" i="22"/>
  <c r="I95" i="22"/>
  <c r="G94" i="16"/>
  <c r="K84" i="25"/>
  <c r="AI80" i="26"/>
  <c r="AI76" i="26"/>
  <c r="AC51" i="24"/>
  <c r="G97" i="25"/>
  <c r="W73" i="26"/>
  <c r="G76" i="24"/>
  <c r="G51" i="16"/>
  <c r="AQ87" i="28"/>
  <c r="AQ7" i="28"/>
  <c r="AQ95" i="28"/>
  <c r="AQ45" i="28"/>
  <c r="AQ44" i="28"/>
  <c r="AQ91" i="28"/>
  <c r="AQ27" i="28"/>
  <c r="AQ82" i="28"/>
  <c r="AQ18" i="28"/>
  <c r="AQ94" i="28"/>
  <c r="AQ57" i="28"/>
  <c r="AQ70" i="28"/>
  <c r="AQ40" i="28"/>
  <c r="AQ5" i="28"/>
  <c r="AQ79" i="28"/>
  <c r="AQ31" i="28"/>
  <c r="AQ23" i="28"/>
  <c r="AQ54" i="28"/>
  <c r="AQ37" i="28"/>
  <c r="AQ36" i="28"/>
  <c r="AQ83" i="28"/>
  <c r="AQ19" i="28"/>
  <c r="AQ74" i="28"/>
  <c r="AQ10" i="28"/>
  <c r="AQ62" i="28"/>
  <c r="AQ49" i="28"/>
  <c r="AQ38" i="28"/>
  <c r="AQ96" i="28"/>
  <c r="AQ32" i="28"/>
  <c r="AQ88" i="28"/>
  <c r="AQ24" i="28"/>
  <c r="AQ72" i="28"/>
  <c r="AQ4" i="28"/>
  <c r="AQ51" i="28"/>
  <c r="AQ47" i="28"/>
  <c r="AQ14" i="28"/>
  <c r="AQ93" i="28"/>
  <c r="AQ29" i="28"/>
  <c r="AQ92" i="28"/>
  <c r="AQ28" i="28"/>
  <c r="AQ86" i="28"/>
  <c r="AQ75" i="28"/>
  <c r="AQ11" i="28"/>
  <c r="AQ66" i="28"/>
  <c r="AQ22" i="28"/>
  <c r="AQ98" i="28"/>
  <c r="AQ41" i="28"/>
  <c r="AQ69" i="28"/>
  <c r="AQ68" i="28"/>
  <c r="AQ15" i="28"/>
  <c r="AQ85" i="28"/>
  <c r="AQ21" i="28"/>
  <c r="AQ84" i="28"/>
  <c r="AQ20" i="28"/>
  <c r="AQ46" i="28"/>
  <c r="AQ67" i="28"/>
  <c r="AQ3" i="28"/>
  <c r="AQ58" i="28"/>
  <c r="AQ97" i="28"/>
  <c r="AQ33" i="28"/>
  <c r="AQ80" i="28"/>
  <c r="AQ16" i="28"/>
  <c r="AQ8" i="28"/>
  <c r="AQ55" i="28"/>
  <c r="AQ77" i="28"/>
  <c r="AQ13" i="28"/>
  <c r="AQ76" i="28"/>
  <c r="AQ12" i="28"/>
  <c r="AQ6" i="28"/>
  <c r="AQ59" i="28"/>
  <c r="AQ50" i="28"/>
  <c r="AQ89" i="28"/>
  <c r="AQ25" i="28"/>
  <c r="AQ78" i="28"/>
  <c r="AQ63" i="28"/>
  <c r="AQ71" i="28"/>
  <c r="AQ61" i="28"/>
  <c r="AQ30" i="28"/>
  <c r="AQ60" i="28"/>
  <c r="AQ43" i="28"/>
  <c r="AQ34" i="28"/>
  <c r="AQ73" i="28"/>
  <c r="AQ9" i="28"/>
  <c r="AQ56" i="28"/>
  <c r="AQ39" i="28"/>
  <c r="AQ53" i="28"/>
  <c r="AQ52" i="28"/>
  <c r="AQ48" i="28"/>
  <c r="AQ90" i="28"/>
  <c r="AQ2" i="28"/>
  <c r="AQ42" i="28"/>
  <c r="AQ81" i="28"/>
  <c r="AQ64" i="28"/>
  <c r="AQ35" i="28"/>
  <c r="AQ26" i="28"/>
  <c r="AQ65" i="28"/>
  <c r="AQ17" i="28"/>
  <c r="AA91" i="28"/>
  <c r="AA75" i="28"/>
  <c r="AA83" i="28"/>
  <c r="AA58" i="28"/>
  <c r="AA40" i="28"/>
  <c r="AA87" i="28"/>
  <c r="AA23" i="28"/>
  <c r="AA50" i="28"/>
  <c r="AA82" i="28"/>
  <c r="AA53" i="28"/>
  <c r="AA18" i="28"/>
  <c r="AA6" i="28"/>
  <c r="AA36" i="28"/>
  <c r="AA80" i="28"/>
  <c r="AA43" i="28"/>
  <c r="AA27" i="28"/>
  <c r="AA35" i="28"/>
  <c r="AA26" i="28"/>
  <c r="AA32" i="28"/>
  <c r="AA79" i="28"/>
  <c r="AA15" i="28"/>
  <c r="AA34" i="28"/>
  <c r="AA94" i="28"/>
  <c r="AA45" i="28"/>
  <c r="AA92" i="28"/>
  <c r="AA28" i="28"/>
  <c r="AA84" i="28"/>
  <c r="AA41" i="28"/>
  <c r="AA33" i="28"/>
  <c r="AA11" i="28"/>
  <c r="AA24" i="28"/>
  <c r="AA74" i="28"/>
  <c r="AA71" i="28"/>
  <c r="AA7" i="28"/>
  <c r="AA10" i="28"/>
  <c r="AA78" i="28"/>
  <c r="AA37" i="28"/>
  <c r="AA20" i="28"/>
  <c r="AA47" i="28"/>
  <c r="AA2" i="28"/>
  <c r="AA97" i="28"/>
  <c r="AA89" i="28"/>
  <c r="AA16" i="28"/>
  <c r="AA81" i="28"/>
  <c r="AA63" i="28"/>
  <c r="AA62" i="28"/>
  <c r="AA93" i="28"/>
  <c r="AA29" i="28"/>
  <c r="AA86" i="28"/>
  <c r="AA76" i="28"/>
  <c r="AA12" i="28"/>
  <c r="AA72" i="28"/>
  <c r="AA51" i="28"/>
  <c r="AA73" i="28"/>
  <c r="AA65" i="28"/>
  <c r="AA96" i="28"/>
  <c r="AA8" i="28"/>
  <c r="AA57" i="28"/>
  <c r="AA88" i="28"/>
  <c r="AA55" i="28"/>
  <c r="AA46" i="28"/>
  <c r="AA85" i="28"/>
  <c r="AA21" i="28"/>
  <c r="AA70" i="28"/>
  <c r="AA68" i="28"/>
  <c r="AA4" i="28"/>
  <c r="AA3" i="28"/>
  <c r="AA49" i="28"/>
  <c r="AA59" i="28"/>
  <c r="AA17" i="28"/>
  <c r="AA66" i="28"/>
  <c r="AA25" i="28"/>
  <c r="AA64" i="28"/>
  <c r="AA56" i="28"/>
  <c r="AA39" i="28"/>
  <c r="AA14" i="28"/>
  <c r="AA69" i="28"/>
  <c r="AA5" i="28"/>
  <c r="AA90" i="28"/>
  <c r="AA38" i="28"/>
  <c r="AA52" i="28"/>
  <c r="AA67" i="28"/>
  <c r="AA19" i="28"/>
  <c r="AA98" i="28"/>
  <c r="AA9" i="28"/>
  <c r="AA48" i="28"/>
  <c r="AA30" i="28"/>
  <c r="AA13" i="28"/>
  <c r="AA60" i="28"/>
  <c r="AA44" i="28"/>
  <c r="AA31" i="28"/>
  <c r="AA22" i="28"/>
  <c r="AA61" i="28"/>
  <c r="AA54" i="28"/>
  <c r="AA95" i="28"/>
  <c r="AA42" i="28"/>
  <c r="AA77" i="28"/>
  <c r="W92" i="28"/>
  <c r="W68" i="28"/>
  <c r="W66" i="28"/>
  <c r="W35" i="28"/>
  <c r="W82" i="28"/>
  <c r="W73" i="28"/>
  <c r="W9" i="28"/>
  <c r="W58" i="28"/>
  <c r="W56" i="28"/>
  <c r="W79" i="28"/>
  <c r="W86" i="28"/>
  <c r="W22" i="28"/>
  <c r="W69" i="28"/>
  <c r="W5" i="28"/>
  <c r="W80" i="28"/>
  <c r="W44" i="28"/>
  <c r="W20" i="28"/>
  <c r="W42" i="28"/>
  <c r="W50" i="28"/>
  <c r="W65" i="28"/>
  <c r="W34" i="28"/>
  <c r="W48" i="28"/>
  <c r="W91" i="28"/>
  <c r="W55" i="28"/>
  <c r="W78" i="28"/>
  <c r="W14" i="28"/>
  <c r="W67" i="28"/>
  <c r="W87" i="28"/>
  <c r="W61" i="28"/>
  <c r="W19" i="28"/>
  <c r="W71" i="28"/>
  <c r="W53" i="28"/>
  <c r="W16" i="28"/>
  <c r="W76" i="28"/>
  <c r="W84" i="28"/>
  <c r="W75" i="28"/>
  <c r="W18" i="28"/>
  <c r="W26" i="28"/>
  <c r="W57" i="28"/>
  <c r="W10" i="28"/>
  <c r="W40" i="28"/>
  <c r="W43" i="28"/>
  <c r="W39" i="28"/>
  <c r="W70" i="28"/>
  <c r="W6" i="28"/>
  <c r="W97" i="28"/>
  <c r="W60" i="28"/>
  <c r="W36" i="28"/>
  <c r="W28" i="28"/>
  <c r="W27" i="28"/>
  <c r="W49" i="28"/>
  <c r="W2" i="28"/>
  <c r="W96" i="28"/>
  <c r="W32" i="28"/>
  <c r="W59" i="28"/>
  <c r="W23" i="28"/>
  <c r="W62" i="28"/>
  <c r="W63" i="28"/>
  <c r="W45" i="28"/>
  <c r="W11" i="28"/>
  <c r="W12" i="28"/>
  <c r="W41" i="28"/>
  <c r="W51" i="28"/>
  <c r="W88" i="28"/>
  <c r="W24" i="28"/>
  <c r="W3" i="28"/>
  <c r="W7" i="28"/>
  <c r="W54" i="28"/>
  <c r="W47" i="28"/>
  <c r="W37" i="28"/>
  <c r="W33" i="28"/>
  <c r="W52" i="28"/>
  <c r="W89" i="28"/>
  <c r="W25" i="28"/>
  <c r="W98" i="28"/>
  <c r="W72" i="28"/>
  <c r="W8" i="28"/>
  <c r="W38" i="28"/>
  <c r="W15" i="28"/>
  <c r="W85" i="28"/>
  <c r="W21" i="28"/>
  <c r="W4" i="28"/>
  <c r="W90" i="28"/>
  <c r="W83" i="28"/>
  <c r="W81" i="28"/>
  <c r="W17" i="28"/>
  <c r="W93" i="28"/>
  <c r="W77" i="28"/>
  <c r="W31" i="28"/>
  <c r="W95" i="28"/>
  <c r="W94" i="28"/>
  <c r="W29" i="28"/>
  <c r="W64" i="28"/>
  <c r="W46" i="28"/>
  <c r="W74" i="28"/>
  <c r="W30" i="28"/>
  <c r="W13" i="28"/>
  <c r="W36" i="26"/>
  <c r="V28" i="22"/>
  <c r="G57" i="24"/>
  <c r="G35" i="24"/>
  <c r="Q67" i="16"/>
  <c r="Q65" i="28"/>
  <c r="Q83" i="28"/>
  <c r="Q38" i="28"/>
  <c r="Q53" i="28"/>
  <c r="Q76" i="28"/>
  <c r="AB57" i="28"/>
  <c r="AY41" i="28"/>
  <c r="T78" i="28"/>
  <c r="O53" i="28"/>
  <c r="AY96" i="28"/>
  <c r="S85" i="28"/>
  <c r="Q41" i="28"/>
  <c r="Q37" i="28"/>
  <c r="E6" i="28"/>
  <c r="Z7" i="28"/>
  <c r="G3" i="28"/>
  <c r="AI97" i="26"/>
  <c r="G14" i="24"/>
  <c r="S93" i="25"/>
  <c r="I92" i="22"/>
  <c r="AH89" i="22"/>
  <c r="AC88" i="16"/>
  <c r="K85" i="16"/>
  <c r="G59" i="24"/>
  <c r="W79" i="26"/>
  <c r="AC21" i="24"/>
  <c r="G75" i="16"/>
  <c r="S53" i="24"/>
  <c r="G71" i="16"/>
  <c r="W67" i="26"/>
  <c r="I95" i="26"/>
  <c r="G94" i="25"/>
  <c r="G86" i="16"/>
  <c r="D84" i="26"/>
  <c r="AC5" i="24"/>
  <c r="K76" i="16"/>
  <c r="AC71" i="16"/>
  <c r="AV85" i="15"/>
  <c r="AX85" i="15" s="1"/>
  <c r="V97" i="22"/>
  <c r="K79" i="16"/>
  <c r="G98" i="24"/>
  <c r="G59" i="16"/>
  <c r="G51" i="25"/>
  <c r="AR78" i="28"/>
  <c r="AR14" i="28"/>
  <c r="AR23" i="28"/>
  <c r="AR77" i="28"/>
  <c r="AR13" i="28"/>
  <c r="AR60" i="28"/>
  <c r="AR51" i="28"/>
  <c r="AR90" i="28"/>
  <c r="AR26" i="28"/>
  <c r="AR73" i="28"/>
  <c r="AR9" i="28"/>
  <c r="AR71" i="28"/>
  <c r="AR88" i="28"/>
  <c r="AR70" i="28"/>
  <c r="AR6" i="28"/>
  <c r="AR69" i="28"/>
  <c r="AR5" i="28"/>
  <c r="AR52" i="28"/>
  <c r="AR43" i="28"/>
  <c r="AR82" i="28"/>
  <c r="AR18" i="28"/>
  <c r="AR65" i="28"/>
  <c r="AR74" i="28"/>
  <c r="AR57" i="28"/>
  <c r="AR48" i="28"/>
  <c r="AR8" i="28"/>
  <c r="AR38" i="28"/>
  <c r="AR72" i="28"/>
  <c r="AR64" i="28"/>
  <c r="AR40" i="28"/>
  <c r="AR62" i="28"/>
  <c r="AR61" i="28"/>
  <c r="AR44" i="28"/>
  <c r="AR2" i="28"/>
  <c r="AR35" i="28"/>
  <c r="AR10" i="28"/>
  <c r="AR95" i="28"/>
  <c r="AR80" i="28"/>
  <c r="AR20" i="28"/>
  <c r="AR32" i="28"/>
  <c r="AR55" i="28"/>
  <c r="AR54" i="28"/>
  <c r="AR53" i="28"/>
  <c r="AR36" i="28"/>
  <c r="AR91" i="28"/>
  <c r="AR27" i="28"/>
  <c r="AR87" i="28"/>
  <c r="AR66" i="28"/>
  <c r="AR63" i="28"/>
  <c r="AR49" i="28"/>
  <c r="AR96" i="28"/>
  <c r="AR24" i="28"/>
  <c r="AR46" i="28"/>
  <c r="AR45" i="28"/>
  <c r="AR92" i="28"/>
  <c r="AR28" i="28"/>
  <c r="AR83" i="28"/>
  <c r="AR19" i="28"/>
  <c r="AR31" i="28"/>
  <c r="AR58" i="28"/>
  <c r="AR39" i="28"/>
  <c r="AR41" i="28"/>
  <c r="AR37" i="28"/>
  <c r="AR16" i="28"/>
  <c r="AR94" i="28"/>
  <c r="AR30" i="28"/>
  <c r="AR93" i="28"/>
  <c r="AR29" i="28"/>
  <c r="AR47" i="28"/>
  <c r="AR76" i="28"/>
  <c r="AR12" i="28"/>
  <c r="AR67" i="28"/>
  <c r="AR3" i="28"/>
  <c r="AR42" i="28"/>
  <c r="AR89" i="28"/>
  <c r="AR25" i="28"/>
  <c r="AR56" i="28"/>
  <c r="AR86" i="28"/>
  <c r="AR22" i="28"/>
  <c r="AR79" i="28"/>
  <c r="AR85" i="28"/>
  <c r="AR21" i="28"/>
  <c r="AR15" i="28"/>
  <c r="AR33" i="28"/>
  <c r="AR17" i="28"/>
  <c r="AR98" i="28"/>
  <c r="AR81" i="28"/>
  <c r="AR7" i="28"/>
  <c r="AR84" i="28"/>
  <c r="AR97" i="28"/>
  <c r="AR68" i="28"/>
  <c r="AR75" i="28"/>
  <c r="AR11" i="28"/>
  <c r="AR59" i="28"/>
  <c r="AR4" i="28"/>
  <c r="AR50" i="28"/>
  <c r="AR34" i="28"/>
  <c r="AB9" i="28"/>
  <c r="AB93" i="28"/>
  <c r="AB92" i="28"/>
  <c r="AB2" i="28"/>
  <c r="AB17" i="28"/>
  <c r="AB28" i="28"/>
  <c r="AB25" i="28"/>
  <c r="AB31" i="28"/>
  <c r="AB64" i="28"/>
  <c r="AB23" i="28"/>
  <c r="AB56" i="28"/>
  <c r="AB59" i="28"/>
  <c r="AB91" i="28"/>
  <c r="AB54" i="28"/>
  <c r="AB22" i="28"/>
  <c r="AB8" i="28"/>
  <c r="AB48" i="28"/>
  <c r="AB96" i="28"/>
  <c r="AB24" i="28"/>
  <c r="AB68" i="28"/>
  <c r="AB12" i="28"/>
  <c r="AB21" i="28"/>
  <c r="AB32" i="28"/>
  <c r="AB75" i="28"/>
  <c r="AB26" i="28"/>
  <c r="AB30" i="28"/>
  <c r="AB42" i="28"/>
  <c r="AB63" i="28"/>
  <c r="AB33" i="28"/>
  <c r="AB4" i="28"/>
  <c r="AB10" i="28"/>
  <c r="AB38" i="28"/>
  <c r="AB13" i="28"/>
  <c r="AB36" i="28"/>
  <c r="AB60" i="28"/>
  <c r="AB51" i="28"/>
  <c r="AB52" i="28"/>
  <c r="AB11" i="28"/>
  <c r="AB27" i="28"/>
  <c r="AB6" i="28"/>
  <c r="AB55" i="28"/>
  <c r="AB74" i="28"/>
  <c r="AB73" i="28"/>
  <c r="AB47" i="28"/>
  <c r="AB72" i="28"/>
  <c r="AB89" i="28"/>
  <c r="AB53" i="28"/>
  <c r="AB95" i="28"/>
  <c r="AB98" i="28"/>
  <c r="AB97" i="28"/>
  <c r="AB86" i="28"/>
  <c r="AB7" i="28"/>
  <c r="AB15" i="28"/>
  <c r="AB80" i="28"/>
  <c r="AB79" i="28"/>
  <c r="AB66" i="28"/>
  <c r="AB45" i="28"/>
  <c r="AB71" i="28"/>
  <c r="AB61" i="28"/>
  <c r="AB70" i="28"/>
  <c r="AB94" i="28"/>
  <c r="AB35" i="28"/>
  <c r="AB20" i="28"/>
  <c r="AB37" i="28"/>
  <c r="AB16" i="28"/>
  <c r="AB67" i="28"/>
  <c r="AB29" i="28"/>
  <c r="AB34" i="28"/>
  <c r="AB76" i="28"/>
  <c r="AB82" i="28"/>
  <c r="AB88" i="28"/>
  <c r="AB65" i="28"/>
  <c r="AB5" i="28"/>
  <c r="AB44" i="28"/>
  <c r="AB43" i="28"/>
  <c r="AB14" i="28"/>
  <c r="AB84" i="28"/>
  <c r="AB77" i="28"/>
  <c r="AB46" i="28"/>
  <c r="AB41" i="28"/>
  <c r="AB85" i="28"/>
  <c r="AB40" i="28"/>
  <c r="AB58" i="28"/>
  <c r="AB3" i="28"/>
  <c r="AB39" i="28"/>
  <c r="AB19" i="28"/>
  <c r="AB87" i="28"/>
  <c r="AB78" i="28"/>
  <c r="AB49" i="28"/>
  <c r="AB81" i="28"/>
  <c r="D46" i="28"/>
  <c r="D3" i="28"/>
  <c r="D11" i="28"/>
  <c r="D26" i="28"/>
  <c r="D21" i="28"/>
  <c r="D19" i="28"/>
  <c r="D32" i="28"/>
  <c r="D69" i="28"/>
  <c r="D86" i="28"/>
  <c r="D42" i="28"/>
  <c r="D73" i="28"/>
  <c r="D63" i="28"/>
  <c r="D33" i="28"/>
  <c r="D27" i="28"/>
  <c r="D18" i="28"/>
  <c r="D30" i="28"/>
  <c r="D85" i="28"/>
  <c r="D6" i="28"/>
  <c r="D14" i="28"/>
  <c r="D2" i="28"/>
  <c r="D13" i="28"/>
  <c r="D60" i="28"/>
  <c r="D51" i="28"/>
  <c r="D4" i="28"/>
  <c r="D28" i="28"/>
  <c r="D9" i="28"/>
  <c r="D80" i="28"/>
  <c r="D48" i="28"/>
  <c r="D67" i="28"/>
  <c r="D10" i="28"/>
  <c r="D5" i="28"/>
  <c r="D52" i="28"/>
  <c r="D59" i="28"/>
  <c r="D74" i="28"/>
  <c r="D8" i="28"/>
  <c r="D38" i="28"/>
  <c r="D37" i="28"/>
  <c r="D43" i="28"/>
  <c r="D23" i="28"/>
  <c r="D22" i="28"/>
  <c r="D55" i="28"/>
  <c r="D91" i="28"/>
  <c r="D40" i="28"/>
  <c r="D12" i="28"/>
  <c r="D75" i="28"/>
  <c r="D7" i="28"/>
  <c r="D24" i="28"/>
  <c r="D98" i="28"/>
  <c r="D31" i="28"/>
  <c r="D15" i="28"/>
  <c r="D29" i="28"/>
  <c r="D90" i="28"/>
  <c r="D83" i="28"/>
  <c r="D76" i="28"/>
  <c r="D88" i="28"/>
  <c r="D65" i="28"/>
  <c r="D64" i="28"/>
  <c r="D39" i="28"/>
  <c r="D56" i="28"/>
  <c r="D77" i="28"/>
  <c r="D84" i="28"/>
  <c r="D89" i="28"/>
  <c r="D82" i="28"/>
  <c r="D94" i="28"/>
  <c r="D34" i="28"/>
  <c r="D41" i="28"/>
  <c r="D58" i="28"/>
  <c r="D97" i="28"/>
  <c r="D44" i="28"/>
  <c r="D87" i="28"/>
  <c r="D17" i="28"/>
  <c r="D35" i="28"/>
  <c r="D79" i="28"/>
  <c r="D49" i="28"/>
  <c r="D70" i="28"/>
  <c r="D93" i="28"/>
  <c r="D92" i="28"/>
  <c r="D68" i="28"/>
  <c r="D50" i="28"/>
  <c r="D62" i="28"/>
  <c r="D57" i="28"/>
  <c r="D16" i="28"/>
  <c r="D25" i="28"/>
  <c r="D47" i="28"/>
  <c r="D54" i="28"/>
  <c r="D72" i="28"/>
  <c r="D95" i="28"/>
  <c r="D53" i="28"/>
  <c r="D81" i="28"/>
  <c r="I58" i="28"/>
  <c r="AY84" i="28"/>
  <c r="Z65" i="28"/>
  <c r="D71" i="28"/>
  <c r="C82" i="28"/>
  <c r="Z66" i="28"/>
  <c r="AB50" i="28"/>
  <c r="Z72" i="28"/>
  <c r="K58" i="28"/>
  <c r="AC15" i="28"/>
  <c r="AC102" i="15"/>
  <c r="AC28" i="28" s="1"/>
  <c r="AC5" i="28"/>
  <c r="P134" i="15"/>
  <c r="G95" i="16"/>
  <c r="AI93" i="26"/>
  <c r="I92" i="26"/>
  <c r="AI89" i="26"/>
  <c r="AC88" i="25"/>
  <c r="D85" i="22"/>
  <c r="G83" i="16"/>
  <c r="AC76" i="16"/>
  <c r="G75" i="25"/>
  <c r="S73" i="25"/>
  <c r="G71" i="25"/>
  <c r="S70" i="24"/>
  <c r="V94" i="22"/>
  <c r="G93" i="24"/>
  <c r="V86" i="22"/>
  <c r="AC79" i="16"/>
  <c r="G96" i="24"/>
  <c r="D76" i="26"/>
  <c r="AC71" i="25"/>
  <c r="S78" i="24"/>
  <c r="W97" i="26"/>
  <c r="AH95" i="22"/>
  <c r="S61" i="24"/>
  <c r="G87" i="24"/>
  <c r="G36" i="24"/>
  <c r="G77" i="16"/>
  <c r="AC25" i="24"/>
  <c r="G59" i="25"/>
  <c r="V51" i="22"/>
  <c r="G32" i="16"/>
  <c r="E29" i="28"/>
  <c r="AV72" i="15"/>
  <c r="AV126" i="15" s="1"/>
  <c r="AO54" i="28"/>
  <c r="S39" i="28"/>
  <c r="G90" i="28"/>
  <c r="E76" i="28"/>
  <c r="E68" i="28"/>
  <c r="AO31" i="28"/>
  <c r="AY39" i="28"/>
  <c r="C34" i="28"/>
  <c r="G95" i="25"/>
  <c r="I88" i="22"/>
  <c r="D85" i="26"/>
  <c r="G83" i="25"/>
  <c r="AC76" i="25"/>
  <c r="V75" i="22"/>
  <c r="AY73" i="26"/>
  <c r="AI73" i="26"/>
  <c r="V71" i="22"/>
  <c r="S96" i="25"/>
  <c r="W94" i="26"/>
  <c r="G90" i="16"/>
  <c r="G10" i="24"/>
  <c r="AC79" i="25"/>
  <c r="G78" i="16"/>
  <c r="AH72" i="22"/>
  <c r="I71" i="22"/>
  <c r="K78" i="24"/>
  <c r="K95" i="16"/>
  <c r="K61" i="24"/>
  <c r="G89" i="16"/>
  <c r="AC89" i="24"/>
  <c r="S83" i="16"/>
  <c r="G77" i="25"/>
  <c r="AC66" i="16"/>
  <c r="G26" i="24"/>
  <c r="D82" i="26"/>
  <c r="V59" i="22"/>
  <c r="W51" i="26"/>
  <c r="G50" i="24"/>
  <c r="AC9" i="25"/>
  <c r="G25" i="16"/>
  <c r="W32" i="26"/>
  <c r="S43" i="28"/>
  <c r="O17" i="28"/>
  <c r="O31" i="28"/>
  <c r="O16" i="28"/>
  <c r="O25" i="28"/>
  <c r="O3" i="28"/>
  <c r="O20" i="28"/>
  <c r="O26" i="28"/>
  <c r="O2" i="28"/>
  <c r="O15" i="28"/>
  <c r="O68" i="28"/>
  <c r="O78" i="28"/>
  <c r="O77" i="28"/>
  <c r="O11" i="28"/>
  <c r="O21" i="28"/>
  <c r="O19" i="28"/>
  <c r="O86" i="28"/>
  <c r="O42" i="28"/>
  <c r="O32" i="28"/>
  <c r="O73" i="28"/>
  <c r="O46" i="28"/>
  <c r="O33" i="28"/>
  <c r="O18" i="28"/>
  <c r="O30" i="28"/>
  <c r="O85" i="28"/>
  <c r="O14" i="28"/>
  <c r="O13" i="28"/>
  <c r="O60" i="28"/>
  <c r="O51" i="28"/>
  <c r="O4" i="28"/>
  <c r="O28" i="28"/>
  <c r="O75" i="28"/>
  <c r="O6" i="28"/>
  <c r="O80" i="28"/>
  <c r="O67" i="28"/>
  <c r="O10" i="28"/>
  <c r="O5" i="28"/>
  <c r="O52" i="28"/>
  <c r="O74" i="28"/>
  <c r="O8" i="28"/>
  <c r="O38" i="28"/>
  <c r="O37" i="28"/>
  <c r="O43" i="28"/>
  <c r="O27" i="28"/>
  <c r="O9" i="28"/>
  <c r="O22" i="28"/>
  <c r="O63" i="28"/>
  <c r="O66" i="28"/>
  <c r="O71" i="28"/>
  <c r="O95" i="28"/>
  <c r="O45" i="28"/>
  <c r="O36" i="28"/>
  <c r="O61" i="28"/>
  <c r="O69" i="28"/>
  <c r="O98" i="28"/>
  <c r="O96" i="28"/>
  <c r="O24" i="28"/>
  <c r="O29" i="28"/>
  <c r="O59" i="28"/>
  <c r="O90" i="28"/>
  <c r="O39" i="28"/>
  <c r="O83" i="28"/>
  <c r="O76" i="28"/>
  <c r="O88" i="28"/>
  <c r="O65" i="28"/>
  <c r="O64" i="28"/>
  <c r="O56" i="28"/>
  <c r="O84" i="28"/>
  <c r="O89" i="28"/>
  <c r="O82" i="28"/>
  <c r="O94" i="28"/>
  <c r="O34" i="28"/>
  <c r="O41" i="28"/>
  <c r="O58" i="28"/>
  <c r="O97" i="28"/>
  <c r="O44" i="28"/>
  <c r="O87" i="28"/>
  <c r="O4" i="16"/>
  <c r="O23" i="28"/>
  <c r="O35" i="28"/>
  <c r="O79" i="28"/>
  <c r="O49" i="28"/>
  <c r="O70" i="28"/>
  <c r="O93" i="28"/>
  <c r="O12" i="28"/>
  <c r="O92" i="28"/>
  <c r="O7" i="28"/>
  <c r="O91" i="28"/>
  <c r="O50" i="28"/>
  <c r="O62" i="28"/>
  <c r="O57" i="28"/>
  <c r="AW60" i="26"/>
  <c r="AG90" i="28"/>
  <c r="AG58" i="28"/>
  <c r="AG80" i="28"/>
  <c r="AG16" i="28"/>
  <c r="AG79" i="28"/>
  <c r="AG15" i="28"/>
  <c r="AG62" i="28"/>
  <c r="AG53" i="28"/>
  <c r="AG25" i="28"/>
  <c r="AG36" i="28"/>
  <c r="AG75" i="28"/>
  <c r="AG11" i="28"/>
  <c r="AG39" i="28"/>
  <c r="AG86" i="28"/>
  <c r="AG18" i="28"/>
  <c r="AG72" i="28"/>
  <c r="AG8" i="28"/>
  <c r="AG71" i="28"/>
  <c r="AG7" i="28"/>
  <c r="AG54" i="28"/>
  <c r="AG45" i="28"/>
  <c r="AG92" i="28"/>
  <c r="AG28" i="28"/>
  <c r="AG67" i="28"/>
  <c r="AG3" i="28"/>
  <c r="AG20" i="28"/>
  <c r="AG17" i="28"/>
  <c r="AG59" i="28"/>
  <c r="AG40" i="28"/>
  <c r="AG22" i="28"/>
  <c r="AG82" i="28"/>
  <c r="AG50" i="28"/>
  <c r="AG64" i="28"/>
  <c r="AG63" i="28"/>
  <c r="AG46" i="28"/>
  <c r="AG37" i="28"/>
  <c r="AG84" i="28"/>
  <c r="AG49" i="28"/>
  <c r="AG10" i="28"/>
  <c r="AG56" i="28"/>
  <c r="AG97" i="28"/>
  <c r="AG55" i="28"/>
  <c r="AG89" i="28"/>
  <c r="AG38" i="28"/>
  <c r="AG93" i="28"/>
  <c r="AG29" i="28"/>
  <c r="AG76" i="28"/>
  <c r="AG12" i="28"/>
  <c r="AG51" i="28"/>
  <c r="AG43" i="28"/>
  <c r="AG57" i="28"/>
  <c r="AG65" i="28"/>
  <c r="AG74" i="28"/>
  <c r="AG42" i="28"/>
  <c r="AG48" i="28"/>
  <c r="AG81" i="28"/>
  <c r="AG47" i="28"/>
  <c r="AG73" i="28"/>
  <c r="AG94" i="28"/>
  <c r="AG30" i="28"/>
  <c r="AG85" i="28"/>
  <c r="AG21" i="28"/>
  <c r="AG68" i="28"/>
  <c r="AG4" i="28"/>
  <c r="AG98" i="28"/>
  <c r="AG66" i="28"/>
  <c r="AG34" i="28"/>
  <c r="AG33" i="28"/>
  <c r="AG96" i="28"/>
  <c r="AG32" i="28"/>
  <c r="AG41" i="28"/>
  <c r="AG95" i="28"/>
  <c r="AG31" i="28"/>
  <c r="AG78" i="28"/>
  <c r="AG14" i="28"/>
  <c r="AG69" i="28"/>
  <c r="AG5" i="28"/>
  <c r="AG52" i="28"/>
  <c r="AG91" i="28"/>
  <c r="AG27" i="28"/>
  <c r="AG26" i="28"/>
  <c r="AG88" i="28"/>
  <c r="AG24" i="28"/>
  <c r="AG9" i="28"/>
  <c r="AG87" i="28"/>
  <c r="AG23" i="28"/>
  <c r="AG70" i="28"/>
  <c r="AG35" i="28"/>
  <c r="AG6" i="28"/>
  <c r="AG13" i="28"/>
  <c r="AG44" i="28"/>
  <c r="AG83" i="28"/>
  <c r="AG77" i="28"/>
  <c r="AG60" i="28"/>
  <c r="AG61" i="28"/>
  <c r="AG2" i="28"/>
  <c r="AG19" i="28"/>
  <c r="Z14" i="16"/>
  <c r="Z48" i="24"/>
  <c r="Z30" i="16"/>
  <c r="Z34" i="25"/>
  <c r="Z62" i="24"/>
  <c r="Z34" i="16"/>
  <c r="AP46" i="26"/>
  <c r="Z46" i="25"/>
  <c r="AP42" i="26"/>
  <c r="Z46" i="16"/>
  <c r="AO42" i="22"/>
  <c r="E70" i="28"/>
  <c r="D36" i="28"/>
  <c r="C87" i="28"/>
  <c r="G78" i="28"/>
  <c r="O47" i="28"/>
  <c r="AY81" i="28"/>
  <c r="Q86" i="28"/>
  <c r="AE102" i="15"/>
  <c r="AV35" i="15"/>
  <c r="AE101" i="15"/>
  <c r="G71" i="28"/>
  <c r="G30" i="28"/>
  <c r="G13" i="28"/>
  <c r="G29" i="28"/>
  <c r="G12" i="28"/>
  <c r="G53" i="28"/>
  <c r="G20" i="28"/>
  <c r="G62" i="28"/>
  <c r="G82" i="28"/>
  <c r="G98" i="28"/>
  <c r="G69" i="28"/>
  <c r="G80" i="28"/>
  <c r="G86" i="28"/>
  <c r="G15" i="28"/>
  <c r="G22" i="28"/>
  <c r="G35" i="28"/>
  <c r="G97" i="28"/>
  <c r="G36" i="28"/>
  <c r="G40" i="28"/>
  <c r="G11" i="28"/>
  <c r="G70" i="28"/>
  <c r="G2" i="28"/>
  <c r="G26" i="28"/>
  <c r="G17" i="28"/>
  <c r="G37" i="28"/>
  <c r="G41" i="28"/>
  <c r="G21" i="28"/>
  <c r="G34" i="28"/>
  <c r="G55" i="28"/>
  <c r="G4" i="28"/>
  <c r="G45" i="28"/>
  <c r="G88" i="28"/>
  <c r="G7" i="28"/>
  <c r="G16" i="28"/>
  <c r="G81" i="28"/>
  <c r="G14" i="28"/>
  <c r="G5" i="28"/>
  <c r="G94" i="28"/>
  <c r="G27" i="28"/>
  <c r="G9" i="28"/>
  <c r="G25" i="28"/>
  <c r="G58" i="28"/>
  <c r="G57" i="28"/>
  <c r="G95" i="28"/>
  <c r="G33" i="28"/>
  <c r="G52" i="28"/>
  <c r="G23" i="28"/>
  <c r="G6" i="28"/>
  <c r="G49" i="28"/>
  <c r="G10" i="28"/>
  <c r="G19" i="28"/>
  <c r="G76" i="28"/>
  <c r="G65" i="28"/>
  <c r="G87" i="28"/>
  <c r="G64" i="28"/>
  <c r="G63" i="28"/>
  <c r="G89" i="28"/>
  <c r="G43" i="28"/>
  <c r="G51" i="28"/>
  <c r="G61" i="28"/>
  <c r="G42" i="28"/>
  <c r="G83" i="28"/>
  <c r="G93" i="28"/>
  <c r="G96" i="28"/>
  <c r="G92" i="28"/>
  <c r="G77" i="28"/>
  <c r="G47" i="28"/>
  <c r="G24" i="28"/>
  <c r="G56" i="28"/>
  <c r="G46" i="28"/>
  <c r="G38" i="28"/>
  <c r="G48" i="28"/>
  <c r="G74" i="28"/>
  <c r="G67" i="28"/>
  <c r="G31" i="28"/>
  <c r="G50" i="28"/>
  <c r="G66" i="28"/>
  <c r="G8" i="28"/>
  <c r="G18" i="28"/>
  <c r="G91" i="28"/>
  <c r="G72" i="28"/>
  <c r="G32" i="28"/>
  <c r="G44" i="28"/>
  <c r="G75" i="28"/>
  <c r="G68" i="28"/>
  <c r="G73" i="28"/>
  <c r="G59" i="28"/>
  <c r="G54" i="28"/>
  <c r="G28" i="28"/>
  <c r="G60" i="28"/>
  <c r="G85" i="28"/>
  <c r="G39" i="28"/>
  <c r="K40" i="28"/>
  <c r="V95" i="22"/>
  <c r="I88" i="26"/>
  <c r="S52" i="24"/>
  <c r="W83" i="26"/>
  <c r="K81" i="16"/>
  <c r="I76" i="22"/>
  <c r="W75" i="26"/>
  <c r="K73" i="25"/>
  <c r="W71" i="26"/>
  <c r="S69" i="16"/>
  <c r="AV90" i="15"/>
  <c r="G98" i="25"/>
  <c r="K70" i="24"/>
  <c r="AH92" i="22"/>
  <c r="I91" i="22"/>
  <c r="G90" i="25"/>
  <c r="K3" i="24"/>
  <c r="W82" i="26"/>
  <c r="I79" i="22"/>
  <c r="G78" i="25"/>
  <c r="AC75" i="25"/>
  <c r="K72" i="16"/>
  <c r="I71" i="26"/>
  <c r="D68" i="22"/>
  <c r="AC41" i="24"/>
  <c r="D91" i="22"/>
  <c r="G89" i="25"/>
  <c r="AC86" i="16"/>
  <c r="AI83" i="26"/>
  <c r="V77" i="22"/>
  <c r="AC54" i="24"/>
  <c r="S71" i="25"/>
  <c r="AC70" i="25"/>
  <c r="AC66" i="25"/>
  <c r="G97" i="24"/>
  <c r="D64" i="22"/>
  <c r="W59" i="26"/>
  <c r="K30" i="24"/>
  <c r="K8" i="28"/>
  <c r="K6" i="28"/>
  <c r="K36" i="28"/>
  <c r="K18" i="28"/>
  <c r="K38" i="28"/>
  <c r="K15" i="28"/>
  <c r="K37" i="28"/>
  <c r="K48" i="28"/>
  <c r="K14" i="28"/>
  <c r="K34" i="28"/>
  <c r="K53" i="28"/>
  <c r="K13" i="28"/>
  <c r="K22" i="28"/>
  <c r="K77" i="28"/>
  <c r="K43" i="28"/>
  <c r="K23" i="28"/>
  <c r="K90" i="28"/>
  <c r="K5" i="28"/>
  <c r="K52" i="28"/>
  <c r="K21" i="28"/>
  <c r="K9" i="28"/>
  <c r="K62" i="28"/>
  <c r="K7" i="28"/>
  <c r="K24" i="28"/>
  <c r="K67" i="28"/>
  <c r="K29" i="28"/>
  <c r="K89" i="28"/>
  <c r="K28" i="28"/>
  <c r="K27" i="28"/>
  <c r="K39" i="28"/>
  <c r="K25" i="28"/>
  <c r="K47" i="28"/>
  <c r="K72" i="28"/>
  <c r="K35" i="28"/>
  <c r="K33" i="28"/>
  <c r="K11" i="28"/>
  <c r="K66" i="28"/>
  <c r="K76" i="28"/>
  <c r="K17" i="28"/>
  <c r="K30" i="28"/>
  <c r="K12" i="28"/>
  <c r="K63" i="28"/>
  <c r="K16" i="28"/>
  <c r="K82" i="28"/>
  <c r="K95" i="28"/>
  <c r="K57" i="28"/>
  <c r="K86" i="28"/>
  <c r="K42" i="28"/>
  <c r="K73" i="28"/>
  <c r="K91" i="28"/>
  <c r="K10" i="28"/>
  <c r="K32" i="28"/>
  <c r="K44" i="28"/>
  <c r="K60" i="28"/>
  <c r="K55" i="28"/>
  <c r="K20" i="28"/>
  <c r="K45" i="28"/>
  <c r="K46" i="28"/>
  <c r="K61" i="28"/>
  <c r="K69" i="28"/>
  <c r="K74" i="28"/>
  <c r="K79" i="28"/>
  <c r="K56" i="28"/>
  <c r="K2" i="28"/>
  <c r="K71" i="28"/>
  <c r="K70" i="28"/>
  <c r="K85" i="28"/>
  <c r="K68" i="28"/>
  <c r="K65" i="28"/>
  <c r="K96" i="28"/>
  <c r="K64" i="28"/>
  <c r="K54" i="28"/>
  <c r="K19" i="28"/>
  <c r="K81" i="28"/>
  <c r="K75" i="28"/>
  <c r="K41" i="28"/>
  <c r="K31" i="28"/>
  <c r="K50" i="28"/>
  <c r="K4" i="28"/>
  <c r="K83" i="28"/>
  <c r="K88" i="28"/>
  <c r="K94" i="28"/>
  <c r="K97" i="28"/>
  <c r="K87" i="28"/>
  <c r="K93" i="28"/>
  <c r="K80" i="28"/>
  <c r="K92" i="28"/>
  <c r="K78" i="28"/>
  <c r="W25" i="26"/>
  <c r="AO17" i="28"/>
  <c r="AO42" i="28"/>
  <c r="AO22" i="28"/>
  <c r="AO89" i="28"/>
  <c r="AO6" i="28"/>
  <c r="AO23" i="28"/>
  <c r="AO66" i="28"/>
  <c r="AO28" i="28"/>
  <c r="AO88" i="28"/>
  <c r="AO27" i="28"/>
  <c r="AO26" i="28"/>
  <c r="AO38" i="28"/>
  <c r="AO16" i="28"/>
  <c r="AO46" i="28"/>
  <c r="AO71" i="28"/>
  <c r="AO34" i="28"/>
  <c r="AO32" i="28"/>
  <c r="AO10" i="28"/>
  <c r="AO11" i="28"/>
  <c r="AO65" i="28"/>
  <c r="AO75" i="28"/>
  <c r="AO29" i="28"/>
  <c r="AO69" i="28"/>
  <c r="AO62" i="28"/>
  <c r="AO49" i="28"/>
  <c r="AO98" i="28"/>
  <c r="AO2" i="28"/>
  <c r="AO82" i="28"/>
  <c r="AO70" i="28"/>
  <c r="AO97" i="28"/>
  <c r="AO15" i="28"/>
  <c r="AO30" i="28"/>
  <c r="AO48" i="28"/>
  <c r="AO20" i="28"/>
  <c r="AO39" i="28"/>
  <c r="AO3" i="28"/>
  <c r="AO19" i="28"/>
  <c r="AO18" i="28"/>
  <c r="AO45" i="28"/>
  <c r="AO81" i="28"/>
  <c r="AO55" i="28"/>
  <c r="AO24" i="28"/>
  <c r="AO5" i="28"/>
  <c r="AO44" i="28"/>
  <c r="AO60" i="28"/>
  <c r="AO73" i="28"/>
  <c r="AO78" i="28"/>
  <c r="AO13" i="28"/>
  <c r="AO52" i="28"/>
  <c r="AO4" i="28"/>
  <c r="AO84" i="28"/>
  <c r="AO67" i="28"/>
  <c r="AO76" i="28"/>
  <c r="AO64" i="28"/>
  <c r="AO95" i="28"/>
  <c r="AO63" i="28"/>
  <c r="AO7" i="28"/>
  <c r="AO36" i="28"/>
  <c r="AO33" i="28"/>
  <c r="AO12" i="28"/>
  <c r="AO21" i="28"/>
  <c r="AO51" i="28"/>
  <c r="AO61" i="28"/>
  <c r="AO80" i="28"/>
  <c r="AO74" i="28"/>
  <c r="AO40" i="28"/>
  <c r="AO53" i="28"/>
  <c r="AO8" i="28"/>
  <c r="AO87" i="28"/>
  <c r="AO93" i="28"/>
  <c r="AO96" i="28"/>
  <c r="AO86" i="28"/>
  <c r="AO92" i="28"/>
  <c r="AO79" i="28"/>
  <c r="AO91" i="28"/>
  <c r="AO47" i="28"/>
  <c r="AO77" i="28"/>
  <c r="AO37" i="28"/>
  <c r="AO83" i="28"/>
  <c r="AO25" i="28"/>
  <c r="AO58" i="28"/>
  <c r="AO57" i="28"/>
  <c r="AO50" i="28"/>
  <c r="AO14" i="28"/>
  <c r="AO35" i="28"/>
  <c r="AO94" i="28"/>
  <c r="AO56" i="28"/>
  <c r="AO85" i="28"/>
  <c r="AO41" i="28"/>
  <c r="AO72" i="28"/>
  <c r="AO90" i="28"/>
  <c r="G66" i="25"/>
  <c r="G44" i="25"/>
  <c r="AX42" i="26"/>
  <c r="AH83" i="28"/>
  <c r="AH66" i="28"/>
  <c r="AH49" i="28"/>
  <c r="AH82" i="28"/>
  <c r="AH48" i="28"/>
  <c r="AH50" i="28"/>
  <c r="AH95" i="28"/>
  <c r="AH31" i="28"/>
  <c r="AH86" i="28"/>
  <c r="AH22" i="28"/>
  <c r="AH69" i="28"/>
  <c r="AH5" i="28"/>
  <c r="AH44" i="28"/>
  <c r="AH51" i="28"/>
  <c r="AH9" i="28"/>
  <c r="AH42" i="28"/>
  <c r="AH41" i="28"/>
  <c r="AH58" i="28"/>
  <c r="AH40" i="28"/>
  <c r="AH19" i="28"/>
  <c r="AH34" i="28"/>
  <c r="AH87" i="28"/>
  <c r="AH23" i="28"/>
  <c r="AH78" i="28"/>
  <c r="AH14" i="28"/>
  <c r="AH61" i="28"/>
  <c r="AH36" i="28"/>
  <c r="AH53" i="28"/>
  <c r="AH92" i="28"/>
  <c r="AH28" i="28"/>
  <c r="AH76" i="28"/>
  <c r="AH8" i="28"/>
  <c r="AH75" i="28"/>
  <c r="AH18" i="28"/>
  <c r="AH97" i="28"/>
  <c r="AH33" i="28"/>
  <c r="AH26" i="28"/>
  <c r="AH96" i="28"/>
  <c r="AH32" i="28"/>
  <c r="AH10" i="28"/>
  <c r="AH79" i="28"/>
  <c r="AH15" i="28"/>
  <c r="AH70" i="28"/>
  <c r="AH6" i="28"/>
  <c r="AH2" i="28"/>
  <c r="AH73" i="28"/>
  <c r="AH72" i="28"/>
  <c r="AH67" i="28"/>
  <c r="AH89" i="28"/>
  <c r="AH25" i="28"/>
  <c r="AH88" i="28"/>
  <c r="AH24" i="28"/>
  <c r="AH71" i="28"/>
  <c r="AH7" i="28"/>
  <c r="AH62" i="28"/>
  <c r="AH45" i="28"/>
  <c r="AH84" i="28"/>
  <c r="AH20" i="28"/>
  <c r="AH59" i="28"/>
  <c r="AH81" i="28"/>
  <c r="AH17" i="28"/>
  <c r="AH80" i="28"/>
  <c r="AH16" i="28"/>
  <c r="AH63" i="28"/>
  <c r="AH54" i="28"/>
  <c r="AH37" i="28"/>
  <c r="AH12" i="28"/>
  <c r="AH91" i="28"/>
  <c r="AH43" i="28"/>
  <c r="AH11" i="28"/>
  <c r="AH65" i="28"/>
  <c r="AH64" i="28"/>
  <c r="AH98" i="28"/>
  <c r="AH47" i="28"/>
  <c r="AH38" i="28"/>
  <c r="AH85" i="28"/>
  <c r="AH21" i="28"/>
  <c r="AH60" i="28"/>
  <c r="AH35" i="28"/>
  <c r="AH90" i="28"/>
  <c r="AH57" i="28"/>
  <c r="AH56" i="28"/>
  <c r="AH29" i="28"/>
  <c r="AH68" i="28"/>
  <c r="AH13" i="28"/>
  <c r="AH52" i="28"/>
  <c r="AH4" i="28"/>
  <c r="AH94" i="28"/>
  <c r="AH93" i="28"/>
  <c r="AH74" i="28"/>
  <c r="AH55" i="28"/>
  <c r="AH39" i="28"/>
  <c r="AH3" i="28"/>
  <c r="AH27" i="28"/>
  <c r="AH77" i="28"/>
  <c r="AH46" i="28"/>
  <c r="AH30" i="28"/>
  <c r="AH26" i="24"/>
  <c r="AH38" i="16"/>
  <c r="J53" i="28"/>
  <c r="J43" i="28"/>
  <c r="J42" i="28"/>
  <c r="J89" i="28"/>
  <c r="J25" i="28"/>
  <c r="J40" i="28"/>
  <c r="J55" i="28"/>
  <c r="J80" i="28"/>
  <c r="J38" i="28"/>
  <c r="J61" i="28"/>
  <c r="J5" i="28"/>
  <c r="J35" i="28"/>
  <c r="J76" i="28"/>
  <c r="J98" i="28"/>
  <c r="J34" i="28"/>
  <c r="J81" i="28"/>
  <c r="J17" i="28"/>
  <c r="J32" i="28"/>
  <c r="J47" i="28"/>
  <c r="J64" i="28"/>
  <c r="J94" i="28"/>
  <c r="J30" i="28"/>
  <c r="J39" i="28"/>
  <c r="J48" i="28"/>
  <c r="J86" i="28"/>
  <c r="J22" i="28"/>
  <c r="J44" i="28"/>
  <c r="J67" i="28"/>
  <c r="J66" i="28"/>
  <c r="J93" i="28"/>
  <c r="J69" i="28"/>
  <c r="J27" i="28"/>
  <c r="J20" i="28"/>
  <c r="J90" i="28"/>
  <c r="J26" i="28"/>
  <c r="J73" i="28"/>
  <c r="J9" i="28"/>
  <c r="J16" i="28"/>
  <c r="J49" i="28"/>
  <c r="J37" i="28"/>
  <c r="J13" i="28"/>
  <c r="J2" i="28"/>
  <c r="J19" i="28"/>
  <c r="J91" i="28"/>
  <c r="J82" i="28"/>
  <c r="J18" i="28"/>
  <c r="J83" i="28"/>
  <c r="J65" i="28"/>
  <c r="J92" i="28"/>
  <c r="J95" i="28"/>
  <c r="J31" i="28"/>
  <c r="J60" i="28"/>
  <c r="J24" i="28"/>
  <c r="J78" i="28"/>
  <c r="J14" i="28"/>
  <c r="J29" i="28"/>
  <c r="J85" i="28"/>
  <c r="J77" i="28"/>
  <c r="J84" i="28"/>
  <c r="J75" i="28"/>
  <c r="J11" i="28"/>
  <c r="J74" i="28"/>
  <c r="J10" i="28"/>
  <c r="J57" i="28"/>
  <c r="J4" i="28"/>
  <c r="J87" i="28"/>
  <c r="J23" i="28"/>
  <c r="J36" i="28"/>
  <c r="J8" i="28"/>
  <c r="J70" i="28"/>
  <c r="J6" i="28"/>
  <c r="J45" i="28"/>
  <c r="J3" i="28"/>
  <c r="J21" i="28"/>
  <c r="J59" i="28"/>
  <c r="J58" i="28"/>
  <c r="J68" i="28"/>
  <c r="J41" i="28"/>
  <c r="J12" i="28"/>
  <c r="J72" i="28"/>
  <c r="J71" i="28"/>
  <c r="J7" i="28"/>
  <c r="J54" i="28"/>
  <c r="J51" i="28"/>
  <c r="J50" i="28"/>
  <c r="J97" i="28"/>
  <c r="J28" i="28"/>
  <c r="J33" i="28"/>
  <c r="J79" i="28"/>
  <c r="J88" i="28"/>
  <c r="J52" i="28"/>
  <c r="J15" i="28"/>
  <c r="J62" i="28"/>
  <c r="J46" i="28"/>
  <c r="J56" i="28"/>
  <c r="J63" i="28"/>
  <c r="J96" i="28"/>
  <c r="Y22" i="26"/>
  <c r="Y14" i="26"/>
  <c r="I4" i="24"/>
  <c r="X64" i="22"/>
  <c r="X14" i="22"/>
  <c r="I64" i="25"/>
  <c r="I14" i="25"/>
  <c r="I64" i="16"/>
  <c r="I18" i="24"/>
  <c r="I34" i="24"/>
  <c r="I20" i="24"/>
  <c r="Y48" i="26"/>
  <c r="I43" i="28"/>
  <c r="I63" i="28"/>
  <c r="I84" i="28"/>
  <c r="Y42" i="26"/>
  <c r="Y63" i="26"/>
  <c r="BA15" i="22"/>
  <c r="AL17" i="24"/>
  <c r="BB32" i="26"/>
  <c r="AL36" i="25"/>
  <c r="BA32" i="22"/>
  <c r="AL36" i="16"/>
  <c r="AL3" i="16"/>
  <c r="AL32" i="25"/>
  <c r="AL8" i="24"/>
  <c r="AL32" i="16"/>
  <c r="BB44" i="26"/>
  <c r="AL19" i="24"/>
  <c r="BA44" i="22"/>
  <c r="BB15" i="26"/>
  <c r="AS45" i="15"/>
  <c r="AS17" i="15"/>
  <c r="AU10" i="15"/>
  <c r="AS10" i="15"/>
  <c r="T73" i="28"/>
  <c r="AC62" i="28"/>
  <c r="AO68" i="28"/>
  <c r="AB90" i="28"/>
  <c r="K98" i="28"/>
  <c r="AB69" i="28"/>
  <c r="K3" i="28"/>
  <c r="O48" i="28"/>
  <c r="Z74" i="28"/>
  <c r="O40" i="28"/>
  <c r="AY17" i="28"/>
  <c r="W95" i="26"/>
  <c r="G61" i="24"/>
  <c r="G49" i="24"/>
  <c r="S85" i="16"/>
  <c r="D81" i="22"/>
  <c r="S98" i="24"/>
  <c r="I76" i="26"/>
  <c r="D73" i="22"/>
  <c r="S69" i="25"/>
  <c r="G16" i="24"/>
  <c r="W98" i="26"/>
  <c r="D96" i="22"/>
  <c r="AC14" i="24"/>
  <c r="K26" i="24"/>
  <c r="I91" i="26"/>
  <c r="V90" i="22"/>
  <c r="K88" i="25"/>
  <c r="AC49" i="24"/>
  <c r="AC59" i="24"/>
  <c r="I79" i="26"/>
  <c r="V78" i="22"/>
  <c r="I75" i="22"/>
  <c r="G70" i="25"/>
  <c r="AC98" i="16"/>
  <c r="V89" i="22"/>
  <c r="AC86" i="25"/>
  <c r="AC96" i="24"/>
  <c r="W77" i="26"/>
  <c r="AC74" i="16"/>
  <c r="I70" i="22"/>
  <c r="I66" i="26"/>
  <c r="T9" i="24"/>
  <c r="T23" i="28"/>
  <c r="T95" i="28"/>
  <c r="T28" i="28"/>
  <c r="T16" i="28"/>
  <c r="T34" i="28"/>
  <c r="T57" i="28"/>
  <c r="T72" i="28"/>
  <c r="T6" i="28"/>
  <c r="T66" i="28"/>
  <c r="T32" i="28"/>
  <c r="T5" i="28"/>
  <c r="T20" i="28"/>
  <c r="T2" i="28"/>
  <c r="T11" i="28"/>
  <c r="T38" i="28"/>
  <c r="T53" i="28"/>
  <c r="T15" i="28"/>
  <c r="T30" i="28"/>
  <c r="T54" i="28"/>
  <c r="T70" i="28"/>
  <c r="T24" i="28"/>
  <c r="T50" i="28"/>
  <c r="T3" i="28"/>
  <c r="T39" i="28"/>
  <c r="T19" i="28"/>
  <c r="T18" i="28"/>
  <c r="T45" i="28"/>
  <c r="T81" i="28"/>
  <c r="T29" i="28"/>
  <c r="T46" i="28"/>
  <c r="T62" i="28"/>
  <c r="T76" i="28"/>
  <c r="T35" i="28"/>
  <c r="T83" i="28"/>
  <c r="T4" i="28"/>
  <c r="T13" i="28"/>
  <c r="T27" i="28"/>
  <c r="T68" i="28"/>
  <c r="T48" i="28"/>
  <c r="T67" i="28"/>
  <c r="T7" i="28"/>
  <c r="T42" i="28"/>
  <c r="T98" i="28"/>
  <c r="T22" i="28"/>
  <c r="T37" i="28"/>
  <c r="T49" i="28"/>
  <c r="T92" i="28"/>
  <c r="T36" i="28"/>
  <c r="T12" i="28"/>
  <c r="T21" i="28"/>
  <c r="T17" i="28"/>
  <c r="T60" i="28"/>
  <c r="T74" i="28"/>
  <c r="T40" i="28"/>
  <c r="T58" i="28"/>
  <c r="T89" i="28"/>
  <c r="T71" i="28"/>
  <c r="T8" i="28"/>
  <c r="T82" i="28"/>
  <c r="T88" i="28"/>
  <c r="T87" i="28"/>
  <c r="T93" i="28"/>
  <c r="T52" i="28"/>
  <c r="T86" i="28"/>
  <c r="T69" i="28"/>
  <c r="T79" i="28"/>
  <c r="T51" i="28"/>
  <c r="T91" i="28"/>
  <c r="T77" i="28"/>
  <c r="T26" i="28"/>
  <c r="T10" i="28"/>
  <c r="T65" i="28"/>
  <c r="T80" i="28"/>
  <c r="T64" i="28"/>
  <c r="T59" i="28"/>
  <c r="T14" i="28"/>
  <c r="T47" i="28"/>
  <c r="T94" i="28"/>
  <c r="T97" i="28"/>
  <c r="T61" i="28"/>
  <c r="T56" i="28"/>
  <c r="T85" i="28"/>
  <c r="T41" i="28"/>
  <c r="T55" i="28"/>
  <c r="T90" i="28"/>
  <c r="T33" i="28"/>
  <c r="T9" i="28"/>
  <c r="T31" i="28"/>
  <c r="T43" i="28"/>
  <c r="T96" i="28"/>
  <c r="T63" i="28"/>
  <c r="T84" i="28"/>
  <c r="V12" i="22"/>
  <c r="G17" i="16"/>
  <c r="S80" i="24"/>
  <c r="V66" i="22"/>
  <c r="E94" i="28"/>
  <c r="I67" i="28"/>
  <c r="G84" i="28"/>
  <c r="D45" i="28"/>
  <c r="D66" i="28"/>
  <c r="T75" i="28"/>
  <c r="AO43" i="28"/>
  <c r="O55" i="28"/>
  <c r="T44" i="28"/>
  <c r="K26" i="28"/>
  <c r="AY10" i="28"/>
  <c r="K84" i="28"/>
  <c r="K49" i="28"/>
  <c r="AB18" i="28"/>
  <c r="AD71" i="24"/>
  <c r="AS27" i="22"/>
  <c r="V19" i="26"/>
  <c r="U68" i="24"/>
  <c r="AT46" i="26"/>
  <c r="AT22" i="26"/>
  <c r="AS88" i="15"/>
  <c r="AS41" i="15"/>
  <c r="AS13" i="15"/>
  <c r="AU34" i="15"/>
  <c r="AU22" i="15"/>
  <c r="AS38" i="15"/>
  <c r="AS6" i="15"/>
  <c r="N31" i="28"/>
  <c r="E97" i="28"/>
  <c r="Z93" i="28"/>
  <c r="E88" i="28"/>
  <c r="F76" i="28"/>
  <c r="AD66" i="28"/>
  <c r="Y60" i="28"/>
  <c r="S54" i="28"/>
  <c r="E45" i="28"/>
  <c r="U41" i="28"/>
  <c r="Y35" i="28"/>
  <c r="I32" i="28"/>
  <c r="E98" i="28"/>
  <c r="I78" i="28"/>
  <c r="I73" i="28"/>
  <c r="Z70" i="28"/>
  <c r="P62" i="28"/>
  <c r="S59" i="28"/>
  <c r="Q47" i="28"/>
  <c r="Y44" i="28"/>
  <c r="AD91" i="28"/>
  <c r="E89" i="28"/>
  <c r="P83" i="28"/>
  <c r="S73" i="28"/>
  <c r="Y70" i="28"/>
  <c r="S68" i="28"/>
  <c r="Y65" i="28"/>
  <c r="F59" i="28"/>
  <c r="P90" i="28"/>
  <c r="Q78" i="28"/>
  <c r="I75" i="28"/>
  <c r="E63" i="28"/>
  <c r="F41" i="28"/>
  <c r="F92" i="28"/>
  <c r="Q85" i="28"/>
  <c r="U81" i="28"/>
  <c r="Z67" i="28"/>
  <c r="F86" i="28"/>
  <c r="I81" i="28"/>
  <c r="Y77" i="28"/>
  <c r="Y72" i="28"/>
  <c r="E64" i="28"/>
  <c r="I53" i="28"/>
  <c r="S44" i="28"/>
  <c r="Z79" i="28"/>
  <c r="AC53" i="28"/>
  <c r="F37" i="28"/>
  <c r="U19" i="28"/>
  <c r="Z5" i="28"/>
  <c r="I11" i="28"/>
  <c r="Y6" i="28"/>
  <c r="Y63" i="28"/>
  <c r="Z23" i="28"/>
  <c r="S18" i="28"/>
  <c r="Y14" i="28"/>
  <c r="P61" i="28"/>
  <c r="E48" i="28"/>
  <c r="Q18" i="28"/>
  <c r="E52" i="28"/>
  <c r="AD65" i="28"/>
  <c r="Y73" i="28"/>
  <c r="P2" i="28"/>
  <c r="E96" i="28"/>
  <c r="U30" i="28"/>
  <c r="I23" i="28"/>
  <c r="I25" i="28"/>
  <c r="U54" i="28"/>
  <c r="AT10" i="26"/>
  <c r="AD23" i="28"/>
  <c r="AD49" i="28"/>
  <c r="AD21" i="28"/>
  <c r="AD3" i="28"/>
  <c r="AD28" i="28"/>
  <c r="AD10" i="28"/>
  <c r="AD30" i="28"/>
  <c r="AD42" i="28"/>
  <c r="AD29" i="28"/>
  <c r="AD82" i="28"/>
  <c r="AD8" i="28"/>
  <c r="AD48" i="28"/>
  <c r="AD61" i="28"/>
  <c r="AD43" i="28"/>
  <c r="AD98" i="28"/>
  <c r="AD13" i="28"/>
  <c r="AD24" i="28"/>
  <c r="AD12" i="28"/>
  <c r="AD88" i="28"/>
  <c r="AD20" i="28"/>
  <c r="AD2" i="28"/>
  <c r="AD56" i="28"/>
  <c r="AD57" i="28"/>
  <c r="AD35" i="28"/>
  <c r="AD46" i="28"/>
  <c r="AD97" i="28"/>
  <c r="AD40" i="28"/>
  <c r="AD11" i="28"/>
  <c r="AD32" i="28"/>
  <c r="AD70" i="28"/>
  <c r="AD37" i="28"/>
  <c r="AD4" i="28"/>
  <c r="AD87" i="28"/>
  <c r="AD93" i="28"/>
  <c r="AD60" i="28"/>
  <c r="AD6" i="28"/>
  <c r="AD22" i="28"/>
  <c r="AD71" i="28"/>
  <c r="AD45" i="28"/>
  <c r="AD95" i="28"/>
  <c r="AD9" i="28"/>
  <c r="AD36" i="28"/>
  <c r="AD26" i="28"/>
  <c r="AS79" i="15"/>
  <c r="AS37" i="15"/>
  <c r="AS34" i="15"/>
  <c r="Z96" i="28"/>
  <c r="Z87" i="28"/>
  <c r="S72" i="28"/>
  <c r="Z44" i="28"/>
  <c r="AD31" i="28"/>
  <c r="Z97" i="28"/>
  <c r="E95" i="28"/>
  <c r="Y80" i="28"/>
  <c r="AD67" i="28"/>
  <c r="E62" i="28"/>
  <c r="Y52" i="28"/>
  <c r="U96" i="28"/>
  <c r="Y94" i="28"/>
  <c r="S91" i="28"/>
  <c r="Z88" i="28"/>
  <c r="E83" i="28"/>
  <c r="E90" i="28"/>
  <c r="P84" i="28"/>
  <c r="AD74" i="28"/>
  <c r="Y71" i="28"/>
  <c r="AD68" i="28"/>
  <c r="Z62" i="28"/>
  <c r="P59" i="28"/>
  <c r="Y53" i="28"/>
  <c r="Y46" i="28"/>
  <c r="P91" i="28"/>
  <c r="P78" i="28"/>
  <c r="Y66" i="28"/>
  <c r="Z63" i="28"/>
  <c r="AD52" i="28"/>
  <c r="AD53" i="28"/>
  <c r="F15" i="28"/>
  <c r="Y74" i="28"/>
  <c r="S38" i="28"/>
  <c r="I3" i="28"/>
  <c r="AD34" i="28"/>
  <c r="E61" i="28"/>
  <c r="Z47" i="28"/>
  <c r="F18" i="28"/>
  <c r="Y85" i="28"/>
  <c r="F45" i="28"/>
  <c r="I33" i="28"/>
  <c r="P19" i="28"/>
  <c r="S95" i="28"/>
  <c r="AC71" i="28"/>
  <c r="P39" i="28"/>
  <c r="Z45" i="28"/>
  <c r="P3" i="28"/>
  <c r="Z10" i="28"/>
  <c r="AK14" i="28"/>
  <c r="AK5" i="28"/>
  <c r="AK76" i="28"/>
  <c r="AK12" i="28"/>
  <c r="AK75" i="28"/>
  <c r="AK11" i="28"/>
  <c r="AK77" i="28"/>
  <c r="AK58" i="28"/>
  <c r="AK33" i="28"/>
  <c r="AK88" i="28"/>
  <c r="AK24" i="28"/>
  <c r="AK17" i="28"/>
  <c r="AK71" i="28"/>
  <c r="AK7" i="28"/>
  <c r="AK35" i="28"/>
  <c r="AK18" i="28"/>
  <c r="AK68" i="28"/>
  <c r="AK4" i="28"/>
  <c r="AK67" i="28"/>
  <c r="AK3" i="28"/>
  <c r="AK37" i="28"/>
  <c r="AK50" i="28"/>
  <c r="AK25" i="28"/>
  <c r="AK80" i="28"/>
  <c r="AK16" i="28"/>
  <c r="AK63" i="28"/>
  <c r="AK55" i="28"/>
  <c r="AK30" i="28"/>
  <c r="AK22" i="28"/>
  <c r="AK54" i="28"/>
  <c r="AK60" i="28"/>
  <c r="AK59" i="28"/>
  <c r="AK42" i="28"/>
  <c r="AK72" i="28"/>
  <c r="AK8" i="28"/>
  <c r="AK6" i="28"/>
  <c r="AK52" i="28"/>
  <c r="AK69" i="28"/>
  <c r="AK51" i="28"/>
  <c r="AK98" i="28"/>
  <c r="AK34" i="28"/>
  <c r="AK97" i="28"/>
  <c r="AK64" i="28"/>
  <c r="AK47" i="28"/>
  <c r="AK36" i="28"/>
  <c r="AK2" i="28"/>
  <c r="AK82" i="28"/>
  <c r="AK78" i="28"/>
  <c r="AK70" i="28"/>
  <c r="AK44" i="28"/>
  <c r="AK21" i="28"/>
  <c r="AK43" i="28"/>
  <c r="AK90" i="28"/>
  <c r="AK26" i="28"/>
  <c r="AK81" i="28"/>
  <c r="AK56" i="28"/>
  <c r="AK39" i="28"/>
  <c r="AK86" i="28"/>
  <c r="AK94" i="28"/>
  <c r="AK85" i="28"/>
  <c r="AK92" i="28"/>
  <c r="AK28" i="28"/>
  <c r="AK91" i="28"/>
  <c r="AK27" i="28"/>
  <c r="AK74" i="28"/>
  <c r="AK10" i="28"/>
  <c r="AK9" i="28"/>
  <c r="AK49" i="28"/>
  <c r="AK40" i="28"/>
  <c r="AK53" i="28"/>
  <c r="AK73" i="28"/>
  <c r="AK87" i="28"/>
  <c r="AK23" i="28"/>
  <c r="AK62" i="28"/>
  <c r="AK38" i="28"/>
  <c r="AK46" i="28"/>
  <c r="AK45" i="28"/>
  <c r="AK84" i="28"/>
  <c r="AK20" i="28"/>
  <c r="AK83" i="28"/>
  <c r="AK19" i="28"/>
  <c r="AK29" i="28"/>
  <c r="AK48" i="28"/>
  <c r="AK95" i="28"/>
  <c r="AK32" i="28"/>
  <c r="AK61" i="28"/>
  <c r="AK93" i="28"/>
  <c r="AK66" i="28"/>
  <c r="AK79" i="28"/>
  <c r="AK13" i="28"/>
  <c r="AK31" i="28"/>
  <c r="AK41" i="28"/>
  <c r="AK96" i="28"/>
  <c r="AK15" i="28"/>
  <c r="AK65" i="28"/>
  <c r="AK89" i="28"/>
  <c r="AK57" i="28"/>
  <c r="AS40" i="22"/>
  <c r="AD36" i="25"/>
  <c r="F8" i="24"/>
  <c r="AT32" i="26"/>
  <c r="AD16" i="25"/>
  <c r="AD8" i="25"/>
  <c r="AS4" i="22"/>
  <c r="J79" i="25"/>
  <c r="AD39" i="25"/>
  <c r="AD88" i="24"/>
  <c r="AD11" i="16"/>
  <c r="AD43" i="24"/>
  <c r="F18" i="16"/>
  <c r="F36" i="28"/>
  <c r="F14" i="28"/>
  <c r="F40" i="28"/>
  <c r="F29" i="28"/>
  <c r="F3" i="28"/>
  <c r="F20" i="28"/>
  <c r="F57" i="28"/>
  <c r="F13" i="28"/>
  <c r="F94" i="28"/>
  <c r="F93" i="28"/>
  <c r="F48" i="28"/>
  <c r="F4" i="28"/>
  <c r="F10" i="28"/>
  <c r="F26" i="28"/>
  <c r="F32" i="28"/>
  <c r="F49" i="28"/>
  <c r="F24" i="28"/>
  <c r="F42" i="28"/>
  <c r="F5" i="28"/>
  <c r="F9" i="28"/>
  <c r="F25" i="28"/>
  <c r="F69" i="28"/>
  <c r="F22" i="28"/>
  <c r="F33" i="28"/>
  <c r="F27" i="28"/>
  <c r="F35" i="28"/>
  <c r="F8" i="28"/>
  <c r="F43" i="28"/>
  <c r="F64" i="28"/>
  <c r="F23" i="28"/>
  <c r="F53" i="28"/>
  <c r="F34" i="28"/>
  <c r="F11" i="28"/>
  <c r="F70" i="28"/>
  <c r="F65" i="28"/>
  <c r="F31" i="28"/>
  <c r="F17" i="28"/>
  <c r="AS9" i="15"/>
  <c r="AU89" i="15"/>
  <c r="AU73" i="15"/>
  <c r="AS97" i="15"/>
  <c r="AS5" i="15"/>
  <c r="AU30" i="15"/>
  <c r="AS30" i="15"/>
  <c r="N68" i="28"/>
  <c r="I90" i="28"/>
  <c r="E81" i="28"/>
  <c r="U68" i="28"/>
  <c r="F66" i="28"/>
  <c r="AD62" i="28"/>
  <c r="Z56" i="28"/>
  <c r="P53" i="28"/>
  <c r="S50" i="28"/>
  <c r="F38" i="28"/>
  <c r="Z34" i="28"/>
  <c r="S31" i="28"/>
  <c r="Z94" i="28"/>
  <c r="F89" i="28"/>
  <c r="U85" i="28"/>
  <c r="F83" i="28"/>
  <c r="AD77" i="28"/>
  <c r="AD72" i="28"/>
  <c r="S67" i="28"/>
  <c r="Z61" i="28"/>
  <c r="I55" i="28"/>
  <c r="I41" i="28"/>
  <c r="I85" i="28"/>
  <c r="Z82" i="28"/>
  <c r="F77" i="28"/>
  <c r="Y61" i="28"/>
  <c r="Z89" i="28"/>
  <c r="E84" i="28"/>
  <c r="S74" i="28"/>
  <c r="Q68" i="28"/>
  <c r="E59" i="28"/>
  <c r="Y49" i="28"/>
  <c r="E40" i="28"/>
  <c r="E91" i="28"/>
  <c r="E78" i="28"/>
  <c r="U70" i="28"/>
  <c r="I61" i="28"/>
  <c r="I94" i="28"/>
  <c r="P85" i="28"/>
  <c r="AD80" i="28"/>
  <c r="U76" i="28"/>
  <c r="U71" i="28"/>
  <c r="Y67" i="28"/>
  <c r="S57" i="28"/>
  <c r="Q52" i="28"/>
  <c r="Q43" i="28"/>
  <c r="S58" i="28"/>
  <c r="Q48" i="28"/>
  <c r="S25" i="28"/>
  <c r="S53" i="28"/>
  <c r="F61" i="28"/>
  <c r="I2" i="28"/>
  <c r="P25" i="28"/>
  <c r="AC38" i="28"/>
  <c r="Q17" i="28"/>
  <c r="Y91" i="28"/>
  <c r="U56" i="28"/>
  <c r="AC95" i="28"/>
  <c r="Q11" i="28"/>
  <c r="AD5" i="28"/>
  <c r="S56" i="28"/>
  <c r="I47" i="28"/>
  <c r="Q28" i="28"/>
  <c r="U17" i="28"/>
  <c r="AT40" i="26"/>
  <c r="AS36" i="22"/>
  <c r="AD37" i="24"/>
  <c r="F37" i="24"/>
  <c r="AD92" i="24"/>
  <c r="F20" i="25"/>
  <c r="AS16" i="22"/>
  <c r="AD50" i="24"/>
  <c r="AS8" i="22"/>
  <c r="AT4" i="26"/>
  <c r="AU72" i="15"/>
  <c r="AS43" i="22"/>
  <c r="AS39" i="22"/>
  <c r="AD23" i="16"/>
  <c r="AD31" i="24"/>
  <c r="AD15" i="16"/>
  <c r="AD11" i="25"/>
  <c r="AD18" i="16"/>
  <c r="AD10" i="25"/>
  <c r="AT6" i="26"/>
  <c r="AS85" i="15"/>
  <c r="AU18" i="15"/>
  <c r="Q95" i="28"/>
  <c r="Y92" i="28"/>
  <c r="AD83" i="28"/>
  <c r="Z80" i="28"/>
  <c r="Q71" i="28"/>
  <c r="Q62" i="28"/>
  <c r="I59" i="28"/>
  <c r="E53" i="28"/>
  <c r="S47" i="28"/>
  <c r="P37" i="28"/>
  <c r="U79" i="28"/>
  <c r="S77" i="28"/>
  <c r="U74" i="28"/>
  <c r="Q72" i="28"/>
  <c r="U69" i="28"/>
  <c r="P58" i="28"/>
  <c r="AD54" i="28"/>
  <c r="P46" i="28"/>
  <c r="P72" i="28"/>
  <c r="Q67" i="28"/>
  <c r="I64" i="28"/>
  <c r="Y95" i="28"/>
  <c r="S92" i="28"/>
  <c r="Z83" i="28"/>
  <c r="I80" i="28"/>
  <c r="P77" i="28"/>
  <c r="F68" i="28"/>
  <c r="U61" i="28"/>
  <c r="Z58" i="28"/>
  <c r="I56" i="28"/>
  <c r="Y45" i="28"/>
  <c r="S42" i="28"/>
  <c r="Z39" i="28"/>
  <c r="S96" i="28"/>
  <c r="Z90" i="28"/>
  <c r="Z77" i="28"/>
  <c r="I65" i="28"/>
  <c r="F60" i="28"/>
  <c r="AD96" i="28"/>
  <c r="Q80" i="28"/>
  <c r="F52" i="28"/>
  <c r="U46" i="28"/>
  <c r="P23" i="28"/>
  <c r="P14" i="28"/>
  <c r="Q81" i="28"/>
  <c r="P43" i="28"/>
  <c r="I26" i="28"/>
  <c r="U20" i="28"/>
  <c r="U11" i="28"/>
  <c r="Q7" i="28"/>
  <c r="E25" i="28"/>
  <c r="F2" i="28"/>
  <c r="P28" i="28"/>
  <c r="F44" i="28"/>
  <c r="AD38" i="28"/>
  <c r="Q31" i="28"/>
  <c r="S2" i="28"/>
  <c r="P44" i="28"/>
  <c r="E31" i="28"/>
  <c r="Y16" i="28"/>
  <c r="E9" i="28"/>
  <c r="S98" i="28"/>
  <c r="P93" i="28"/>
  <c r="F28" i="28"/>
  <c r="F21" i="28"/>
  <c r="AC6" i="28"/>
  <c r="AT36" i="26"/>
  <c r="AD28" i="16"/>
  <c r="AD24" i="16"/>
  <c r="AD57" i="24"/>
  <c r="V20" i="26"/>
  <c r="AT16" i="26"/>
  <c r="AT8" i="26"/>
  <c r="Z55" i="28"/>
  <c r="Z2" i="28"/>
  <c r="Z12" i="28"/>
  <c r="Z25" i="28"/>
  <c r="Z31" i="28"/>
  <c r="Z50" i="28"/>
  <c r="Z16" i="28"/>
  <c r="Z37" i="28"/>
  <c r="Z69" i="28"/>
  <c r="Z27" i="28"/>
  <c r="Z24" i="28"/>
  <c r="Z13" i="28"/>
  <c r="Z35" i="28"/>
  <c r="Z3" i="28"/>
  <c r="Z26" i="28"/>
  <c r="Z54" i="28"/>
  <c r="Z15" i="28"/>
  <c r="Z11" i="28"/>
  <c r="Z46" i="28"/>
  <c r="Z19" i="28"/>
  <c r="Z86" i="28"/>
  <c r="Z6" i="28"/>
  <c r="Z42" i="28"/>
  <c r="Z21" i="28"/>
  <c r="Z33" i="28"/>
  <c r="Z59" i="28"/>
  <c r="Z73" i="28"/>
  <c r="Z84" i="28"/>
  <c r="Z51" i="28"/>
  <c r="Z18" i="28"/>
  <c r="Z64" i="28"/>
  <c r="Z30" i="28"/>
  <c r="Z85" i="28"/>
  <c r="Z14" i="28"/>
  <c r="Z4" i="28"/>
  <c r="Z28" i="28"/>
  <c r="Z92" i="28"/>
  <c r="Z68" i="28"/>
  <c r="Z53" i="28"/>
  <c r="AT39" i="26"/>
  <c r="AD23" i="25"/>
  <c r="AD19" i="16"/>
  <c r="AD15" i="25"/>
  <c r="AS11" i="22"/>
  <c r="P33" i="28"/>
  <c r="P96" i="28"/>
  <c r="P9" i="28"/>
  <c r="P31" i="28"/>
  <c r="P56" i="28"/>
  <c r="P41" i="28"/>
  <c r="P8" i="28"/>
  <c r="P54" i="28"/>
  <c r="P24" i="28"/>
  <c r="P6" i="28"/>
  <c r="P80" i="28"/>
  <c r="P40" i="28"/>
  <c r="P21" i="28"/>
  <c r="P13" i="28"/>
  <c r="P10" i="28"/>
  <c r="P32" i="28"/>
  <c r="P75" i="28"/>
  <c r="P26" i="28"/>
  <c r="P30" i="28"/>
  <c r="P42" i="28"/>
  <c r="P22" i="28"/>
  <c r="P4" i="28"/>
  <c r="P51" i="28"/>
  <c r="P17" i="28"/>
  <c r="P38" i="28"/>
  <c r="P7" i="28"/>
  <c r="P36" i="28"/>
  <c r="P47" i="28"/>
  <c r="P57" i="28"/>
  <c r="P11" i="28"/>
  <c r="P27" i="28"/>
  <c r="P55" i="28"/>
  <c r="P50" i="28"/>
  <c r="P16" i="28"/>
  <c r="P69" i="28"/>
  <c r="P79" i="28"/>
  <c r="P73" i="28"/>
  <c r="P5" i="28"/>
  <c r="P12" i="28"/>
  <c r="P20" i="28"/>
  <c r="P65" i="28"/>
  <c r="P18" i="28"/>
  <c r="P87" i="28"/>
  <c r="AD45" i="24"/>
  <c r="AD18" i="25"/>
  <c r="AS10" i="22"/>
  <c r="AU85" i="15"/>
  <c r="AU42" i="15"/>
  <c r="F95" i="28"/>
  <c r="AD89" i="28"/>
  <c r="Y86" i="28"/>
  <c r="S83" i="28"/>
  <c r="I77" i="28"/>
  <c r="F71" i="28"/>
  <c r="F62" i="28"/>
  <c r="AD58" i="28"/>
  <c r="U55" i="28"/>
  <c r="Z52" i="28"/>
  <c r="P49" i="28"/>
  <c r="Y43" i="28"/>
  <c r="E37" i="28"/>
  <c r="Q30" i="28"/>
  <c r="Y96" i="28"/>
  <c r="I91" i="28"/>
  <c r="P82" i="28"/>
  <c r="F72" i="28"/>
  <c r="U60" i="28"/>
  <c r="E58" i="28"/>
  <c r="Q54" i="28"/>
  <c r="I51" i="28"/>
  <c r="S48" i="28"/>
  <c r="E46" i="28"/>
  <c r="Z98" i="28"/>
  <c r="Q90" i="28"/>
  <c r="AD84" i="28"/>
  <c r="I79" i="28"/>
  <c r="E72" i="28"/>
  <c r="F67" i="28"/>
  <c r="AD63" i="28"/>
  <c r="Y98" i="28"/>
  <c r="I86" i="28"/>
  <c r="E77" i="28"/>
  <c r="Q73" i="28"/>
  <c r="AD55" i="28"/>
  <c r="I52" i="28"/>
  <c r="P48" i="28"/>
  <c r="U44" i="28"/>
  <c r="I93" i="28"/>
  <c r="I87" i="28"/>
  <c r="S80" i="28"/>
  <c r="Q74" i="28"/>
  <c r="Q69" i="28"/>
  <c r="AD64" i="28"/>
  <c r="Q96" i="28"/>
  <c r="I88" i="28"/>
  <c r="F80" i="28"/>
  <c r="F75" i="28"/>
  <c r="U66" i="28"/>
  <c r="S61" i="28"/>
  <c r="F56" i="28"/>
  <c r="I82" i="28"/>
  <c r="Y40" i="28"/>
  <c r="P34" i="28"/>
  <c r="E23" i="28"/>
  <c r="E14" i="28"/>
  <c r="I8" i="28"/>
  <c r="F81" i="28"/>
  <c r="Z41" i="28"/>
  <c r="AC37" i="28"/>
  <c r="F16" i="28"/>
  <c r="F7" i="28"/>
  <c r="Y29" i="28"/>
  <c r="F87" i="28"/>
  <c r="S51" i="28"/>
  <c r="Z43" i="28"/>
  <c r="Y23" i="28"/>
  <c r="Y30" i="28"/>
  <c r="I89" i="28"/>
  <c r="Q70" i="28"/>
  <c r="AC45" i="28"/>
  <c r="S33" i="28"/>
  <c r="Z8" i="28"/>
  <c r="E93" i="28"/>
  <c r="Q12" i="28"/>
  <c r="Z32" i="28"/>
  <c r="AD14" i="28"/>
  <c r="I50" i="28"/>
  <c r="Z9" i="28"/>
  <c r="S23" i="28"/>
  <c r="S3" i="28"/>
  <c r="S28" i="28"/>
  <c r="S66" i="28"/>
  <c r="S10" i="28"/>
  <c r="S6" i="28"/>
  <c r="S46" i="28"/>
  <c r="S71" i="28"/>
  <c r="S8" i="28"/>
  <c r="S65" i="28"/>
  <c r="S34" i="28"/>
  <c r="S29" i="28"/>
  <c r="S12" i="28"/>
  <c r="S20" i="28"/>
  <c r="S19" i="28"/>
  <c r="S62" i="28"/>
  <c r="S82" i="28"/>
  <c r="S15" i="28"/>
  <c r="S30" i="28"/>
  <c r="S13" i="28"/>
  <c r="S35" i="28"/>
  <c r="S97" i="28"/>
  <c r="S40" i="28"/>
  <c r="S11" i="28"/>
  <c r="S32" i="28"/>
  <c r="S70" i="28"/>
  <c r="S9" i="28"/>
  <c r="S87" i="28"/>
  <c r="S93" i="28"/>
  <c r="S75" i="28"/>
  <c r="S24" i="28"/>
  <c r="S37" i="28"/>
  <c r="S22" i="28"/>
  <c r="S41" i="28"/>
  <c r="S21" i="28"/>
  <c r="S55" i="28"/>
  <c r="S4" i="28"/>
  <c r="S45" i="28"/>
  <c r="S88" i="28"/>
  <c r="S26" i="28"/>
  <c r="S17" i="28"/>
  <c r="S7" i="28"/>
  <c r="S16" i="28"/>
  <c r="S81" i="28"/>
  <c r="S5" i="28"/>
  <c r="S94" i="28"/>
  <c r="S36" i="28"/>
  <c r="S27" i="28"/>
  <c r="U34" i="26"/>
  <c r="E56" i="28"/>
  <c r="E41" i="28"/>
  <c r="E75" i="28"/>
  <c r="E8" i="28"/>
  <c r="E12" i="28"/>
  <c r="E13" i="28"/>
  <c r="E10" i="28"/>
  <c r="E26" i="28"/>
  <c r="E30" i="28"/>
  <c r="E42" i="28"/>
  <c r="E21" i="28"/>
  <c r="E4" i="28"/>
  <c r="E32" i="28"/>
  <c r="E51" i="28"/>
  <c r="E17" i="28"/>
  <c r="E38" i="28"/>
  <c r="E36" i="28"/>
  <c r="E47" i="28"/>
  <c r="E57" i="28"/>
  <c r="E28" i="28"/>
  <c r="E11" i="28"/>
  <c r="E27" i="28"/>
  <c r="E55" i="28"/>
  <c r="E33" i="28"/>
  <c r="E50" i="28"/>
  <c r="E16" i="28"/>
  <c r="E79" i="28"/>
  <c r="E73" i="28"/>
  <c r="E5" i="28"/>
  <c r="E22" i="28"/>
  <c r="E20" i="28"/>
  <c r="E65" i="28"/>
  <c r="E18" i="28"/>
  <c r="E87" i="28"/>
  <c r="E43" i="28"/>
  <c r="E34" i="28"/>
  <c r="E60" i="28"/>
  <c r="E74" i="28"/>
  <c r="E85" i="28"/>
  <c r="E35" i="28"/>
  <c r="E3" i="28"/>
  <c r="E39" i="28"/>
  <c r="E2" i="28"/>
  <c r="E19" i="28"/>
  <c r="E44" i="28"/>
  <c r="E86" i="28"/>
  <c r="AD2" i="24"/>
  <c r="AD28" i="25"/>
  <c r="AD24" i="25"/>
  <c r="AD20" i="25"/>
  <c r="F67" i="24"/>
  <c r="AD12" i="16"/>
  <c r="BC57" i="26"/>
  <c r="AD68" i="24"/>
  <c r="AS23" i="22"/>
  <c r="AD19" i="25"/>
  <c r="AS15" i="22"/>
  <c r="AT11" i="26"/>
  <c r="AF82" i="24"/>
  <c r="I7" i="28"/>
  <c r="I16" i="28"/>
  <c r="I34" i="28"/>
  <c r="I57" i="28"/>
  <c r="I72" i="28"/>
  <c r="I6" i="28"/>
  <c r="I15" i="28"/>
  <c r="I54" i="28"/>
  <c r="I70" i="28"/>
  <c r="I97" i="28"/>
  <c r="I24" i="28"/>
  <c r="I39" i="28"/>
  <c r="I19" i="28"/>
  <c r="I18" i="28"/>
  <c r="I45" i="28"/>
  <c r="I29" i="28"/>
  <c r="I46" i="28"/>
  <c r="I20" i="28"/>
  <c r="I62" i="28"/>
  <c r="I76" i="28"/>
  <c r="I35" i="28"/>
  <c r="I83" i="28"/>
  <c r="I9" i="28"/>
  <c r="I31" i="28"/>
  <c r="I44" i="28"/>
  <c r="I37" i="28"/>
  <c r="I14" i="28"/>
  <c r="I36" i="28"/>
  <c r="I13" i="28"/>
  <c r="I12" i="28"/>
  <c r="I21" i="28"/>
  <c r="I71" i="28"/>
  <c r="I10" i="28"/>
  <c r="AD46" i="16"/>
  <c r="AD34" i="16"/>
  <c r="AS14" i="22"/>
  <c r="AL46" i="25"/>
  <c r="N86" i="24"/>
  <c r="AS25" i="15"/>
  <c r="Y20" i="28"/>
  <c r="Y18" i="28"/>
  <c r="Y31" i="28"/>
  <c r="Y59" i="28"/>
  <c r="Y78" i="28"/>
  <c r="Y19" i="28"/>
  <c r="Y32" i="28"/>
  <c r="Y41" i="28"/>
  <c r="Y5" i="28"/>
  <c r="Y21" i="28"/>
  <c r="Y12" i="28"/>
  <c r="Y47" i="28"/>
  <c r="Y50" i="28"/>
  <c r="Y26" i="28"/>
  <c r="Y10" i="28"/>
  <c r="Y27" i="28"/>
  <c r="Y69" i="28"/>
  <c r="Y57" i="28"/>
  <c r="Y79" i="28"/>
  <c r="Y9" i="28"/>
  <c r="Y4" i="28"/>
  <c r="Y17" i="28"/>
  <c r="Y58" i="28"/>
  <c r="Y7" i="28"/>
  <c r="Y37" i="28"/>
  <c r="Y36" i="28"/>
  <c r="Y42" i="28"/>
  <c r="Y22" i="28"/>
  <c r="Y3" i="28"/>
  <c r="Y54" i="28"/>
  <c r="Y90" i="28"/>
  <c r="Y51" i="28"/>
  <c r="Y39" i="28"/>
  <c r="Y2" i="28"/>
  <c r="Y11" i="28"/>
  <c r="Y38" i="28"/>
  <c r="AS18" i="15"/>
  <c r="Q6" i="28"/>
  <c r="Q21" i="28"/>
  <c r="Q39" i="28"/>
  <c r="Q19" i="28"/>
  <c r="Q36" i="28"/>
  <c r="Q14" i="28"/>
  <c r="Q40" i="28"/>
  <c r="Q3" i="28"/>
  <c r="Q20" i="28"/>
  <c r="Q45" i="28"/>
  <c r="Q97" i="28"/>
  <c r="Q44" i="28"/>
  <c r="Q87" i="28"/>
  <c r="Q8" i="28"/>
  <c r="Q16" i="28"/>
  <c r="Q61" i="28"/>
  <c r="Q56" i="28"/>
  <c r="Q75" i="28"/>
  <c r="Q51" i="28"/>
  <c r="Q13" i="28"/>
  <c r="Q94" i="28"/>
  <c r="Q93" i="28"/>
  <c r="Q2" i="28"/>
  <c r="Q15" i="28"/>
  <c r="Q57" i="28"/>
  <c r="Q23" i="28"/>
  <c r="Q4" i="28"/>
  <c r="Q10" i="28"/>
  <c r="Q32" i="28"/>
  <c r="Q26" i="28"/>
  <c r="Q24" i="28"/>
  <c r="Q60" i="28"/>
  <c r="Q42" i="28"/>
  <c r="Q29" i="28"/>
  <c r="Q35" i="28"/>
  <c r="Q9" i="28"/>
  <c r="Q25" i="28"/>
  <c r="Q22" i="28"/>
  <c r="Q33" i="28"/>
  <c r="Q5" i="28"/>
  <c r="Q27" i="28"/>
  <c r="AU46" i="15"/>
  <c r="N64" i="28"/>
  <c r="F98" i="28"/>
  <c r="U91" i="28"/>
  <c r="S89" i="28"/>
  <c r="U73" i="28"/>
  <c r="Q58" i="28"/>
  <c r="E49" i="28"/>
  <c r="Q46" i="28"/>
  <c r="I40" i="28"/>
  <c r="Z36" i="28"/>
  <c r="Y33" i="28"/>
  <c r="F30" i="28"/>
  <c r="Y93" i="28"/>
  <c r="AD90" i="28"/>
  <c r="E82" i="28"/>
  <c r="P66" i="28"/>
  <c r="S63" i="28"/>
  <c r="Z57" i="28"/>
  <c r="F54" i="28"/>
  <c r="AD50" i="28"/>
  <c r="I48" i="28"/>
  <c r="U42" i="28"/>
  <c r="Z95" i="28"/>
  <c r="F90" i="28"/>
  <c r="U86" i="28"/>
  <c r="Q84" i="28"/>
  <c r="Y81" i="28"/>
  <c r="AD78" i="28"/>
  <c r="I74" i="28"/>
  <c r="Z71" i="28"/>
  <c r="Q63" i="28"/>
  <c r="I60" i="28"/>
  <c r="Q91" i="28"/>
  <c r="Y88" i="28"/>
  <c r="AD79" i="28"/>
  <c r="Z76" i="28"/>
  <c r="F73" i="28"/>
  <c r="AD69" i="28"/>
  <c r="P67" i="28"/>
  <c r="S64" i="28"/>
  <c r="U57" i="28"/>
  <c r="Q55" i="28"/>
  <c r="AD51" i="28"/>
  <c r="AD86" i="28"/>
  <c r="Y83" i="28"/>
  <c r="Y76" i="28"/>
  <c r="F74" i="28"/>
  <c r="Q64" i="28"/>
  <c r="F96" i="28"/>
  <c r="P92" i="28"/>
  <c r="U82" i="28"/>
  <c r="S76" i="28"/>
  <c r="I38" i="28"/>
  <c r="Z22" i="28"/>
  <c r="I17" i="28"/>
  <c r="AD7" i="28"/>
  <c r="Y84" i="28"/>
  <c r="Z49" i="28"/>
  <c r="Z29" i="28"/>
  <c r="AD25" i="28"/>
  <c r="AD19" i="28"/>
  <c r="Z75" i="28"/>
  <c r="U63" i="28"/>
  <c r="I5" i="28"/>
  <c r="E54" i="28"/>
  <c r="F39" i="28"/>
  <c r="S49" i="28"/>
  <c r="F12" i="28"/>
  <c r="I30" i="28"/>
  <c r="S14" i="28"/>
  <c r="P35" i="28"/>
  <c r="AD44" i="16"/>
  <c r="AS28" i="22"/>
  <c r="AS24" i="22"/>
  <c r="AD20" i="16"/>
  <c r="F16" i="25"/>
  <c r="AD12" i="25"/>
  <c r="AD27" i="16"/>
  <c r="AT23" i="26"/>
  <c r="AS19" i="22"/>
  <c r="AT15" i="26"/>
  <c r="AD46" i="25"/>
  <c r="AS34" i="22"/>
  <c r="U25" i="28"/>
  <c r="U8" i="28"/>
  <c r="U6" i="28"/>
  <c r="U36" i="28"/>
  <c r="U3" i="28"/>
  <c r="U84" i="28"/>
  <c r="U10" i="28"/>
  <c r="U2" i="28"/>
  <c r="U26" i="28"/>
  <c r="U45" i="28"/>
  <c r="U59" i="28"/>
  <c r="U58" i="28"/>
  <c r="U88" i="28"/>
  <c r="U38" i="28"/>
  <c r="U15" i="28"/>
  <c r="U37" i="28"/>
  <c r="U48" i="28"/>
  <c r="U14" i="28"/>
  <c r="U34" i="28"/>
  <c r="U53" i="28"/>
  <c r="U13" i="28"/>
  <c r="U22" i="28"/>
  <c r="U77" i="28"/>
  <c r="U43" i="28"/>
  <c r="U23" i="28"/>
  <c r="U90" i="28"/>
  <c r="U52" i="28"/>
  <c r="U21" i="28"/>
  <c r="U9" i="28"/>
  <c r="U62" i="28"/>
  <c r="U95" i="28"/>
  <c r="U7" i="28"/>
  <c r="U67" i="28"/>
  <c r="U29" i="28"/>
  <c r="U89" i="28"/>
  <c r="U28" i="28"/>
  <c r="U27" i="28"/>
  <c r="U39" i="28"/>
  <c r="U12" i="28"/>
  <c r="U18" i="28"/>
  <c r="U24" i="28"/>
  <c r="U47" i="28"/>
  <c r="U72" i="28"/>
  <c r="U35" i="28"/>
  <c r="U33" i="28"/>
  <c r="U50" i="28"/>
  <c r="AS21" i="15"/>
  <c r="AU38" i="15"/>
  <c r="P94" i="28"/>
  <c r="Q82" i="28"/>
  <c r="AD76" i="28"/>
  <c r="P70" i="28"/>
  <c r="Y64" i="28"/>
  <c r="F58" i="28"/>
  <c r="U51" i="28"/>
  <c r="F46" i="28"/>
  <c r="AD39" i="28"/>
  <c r="S90" i="28"/>
  <c r="Y87" i="28"/>
  <c r="S84" i="28"/>
  <c r="Z81" i="28"/>
  <c r="P76" i="28"/>
  <c r="P71" i="28"/>
  <c r="E66" i="28"/>
  <c r="Q50" i="28"/>
  <c r="I92" i="28"/>
  <c r="F84" i="28"/>
  <c r="S78" i="28"/>
  <c r="F63" i="28"/>
  <c r="AD59" i="28"/>
  <c r="F91" i="28"/>
  <c r="AD85" i="28"/>
  <c r="Y82" i="28"/>
  <c r="S79" i="28"/>
  <c r="S69" i="28"/>
  <c r="E67" i="28"/>
  <c r="F55" i="28"/>
  <c r="F51" i="28"/>
  <c r="AD41" i="28"/>
  <c r="AD92" i="28"/>
  <c r="Y89" i="28"/>
  <c r="S86" i="28"/>
  <c r="Q79" i="28"/>
  <c r="P68" i="28"/>
  <c r="U98" i="28"/>
  <c r="E92" i="28"/>
  <c r="Z78" i="28"/>
  <c r="P60" i="28"/>
  <c r="I49" i="28"/>
  <c r="AD81" i="28"/>
  <c r="Y55" i="28"/>
  <c r="Y28" i="28"/>
  <c r="Y13" i="28"/>
  <c r="I4" i="28"/>
  <c r="E24" i="28"/>
  <c r="P15" i="28"/>
  <c r="E7" i="28"/>
  <c r="P86" i="28"/>
  <c r="U40" i="28"/>
  <c r="Y34" i="28"/>
  <c r="Q88" i="28"/>
  <c r="E69" i="28"/>
  <c r="U49" i="28"/>
  <c r="I28" i="28"/>
  <c r="F19" i="28"/>
  <c r="I95" i="28"/>
  <c r="S52" i="28"/>
  <c r="Z38" i="28"/>
  <c r="I22" i="28"/>
  <c r="I98" i="28"/>
  <c r="I42" i="28"/>
  <c r="AD33" i="28"/>
  <c r="Z17" i="28"/>
  <c r="Q34" i="28"/>
  <c r="Z40" i="28"/>
  <c r="Z20" i="28"/>
  <c r="AC46" i="28"/>
  <c r="AC57" i="28"/>
  <c r="AE100" i="15"/>
  <c r="AC88" i="28"/>
  <c r="AC24" i="28"/>
  <c r="AC98" i="28"/>
  <c r="AC43" i="28"/>
  <c r="AC48" i="28"/>
  <c r="AC82" i="28"/>
  <c r="AC13" i="28"/>
  <c r="AC30" i="28"/>
  <c r="AC49" i="28"/>
  <c r="AC92" i="26"/>
  <c r="AB95" i="22"/>
  <c r="M29" i="24"/>
  <c r="M82" i="16"/>
  <c r="M78" i="16"/>
  <c r="M54" i="24"/>
  <c r="AC95" i="26"/>
  <c r="M49" i="24"/>
  <c r="M75" i="16"/>
  <c r="M82" i="25"/>
  <c r="M74" i="16"/>
  <c r="M3" i="24"/>
  <c r="M21" i="24"/>
  <c r="M59" i="24"/>
  <c r="M75" i="25"/>
  <c r="M89" i="24"/>
  <c r="AB82" i="22"/>
  <c r="M74" i="25"/>
  <c r="M88" i="16"/>
  <c r="M76" i="16"/>
  <c r="AB75" i="22"/>
  <c r="M51" i="24"/>
  <c r="AC82" i="26"/>
  <c r="AB74" i="22"/>
  <c r="M26" i="24"/>
  <c r="M88" i="25"/>
  <c r="M76" i="25"/>
  <c r="AC72" i="26"/>
  <c r="AC75" i="26"/>
  <c r="M71" i="16"/>
  <c r="AC74" i="26"/>
  <c r="AC70" i="26"/>
  <c r="M92" i="16"/>
  <c r="AB88" i="22"/>
  <c r="AB84" i="22"/>
  <c r="AB76" i="22"/>
  <c r="M68" i="16"/>
  <c r="M14" i="24"/>
  <c r="M71" i="25"/>
  <c r="M12" i="24"/>
  <c r="M26" i="25"/>
  <c r="M91" i="28"/>
  <c r="M83" i="28"/>
  <c r="M75" i="28"/>
  <c r="M67" i="28"/>
  <c r="M59" i="28"/>
  <c r="M51" i="28"/>
  <c r="M43" i="28"/>
  <c r="M35" i="28"/>
  <c r="M27" i="28"/>
  <c r="M19" i="28"/>
  <c r="M11" i="28"/>
  <c r="M3" i="28"/>
  <c r="M24" i="28"/>
  <c r="M94" i="28"/>
  <c r="M86" i="28"/>
  <c r="M78" i="28"/>
  <c r="M70" i="28"/>
  <c r="M62" i="28"/>
  <c r="M54" i="28"/>
  <c r="M46" i="28"/>
  <c r="M38" i="28"/>
  <c r="M30" i="28"/>
  <c r="M22" i="28"/>
  <c r="M14" i="28"/>
  <c r="M6" i="28"/>
  <c r="M97" i="28"/>
  <c r="M89" i="28"/>
  <c r="M81" i="28"/>
  <c r="M73" i="28"/>
  <c r="M65" i="28"/>
  <c r="M57" i="28"/>
  <c r="M49" i="28"/>
  <c r="M41" i="28"/>
  <c r="M33" i="28"/>
  <c r="M25" i="28"/>
  <c r="M17" i="28"/>
  <c r="M9" i="28"/>
  <c r="M92" i="28"/>
  <c r="M84" i="28"/>
  <c r="M76" i="28"/>
  <c r="M68" i="28"/>
  <c r="M60" i="28"/>
  <c r="M52" i="28"/>
  <c r="M44" i="28"/>
  <c r="M36" i="28"/>
  <c r="M28" i="28"/>
  <c r="M20" i="28"/>
  <c r="M12" i="28"/>
  <c r="M4" i="28"/>
  <c r="M96" i="28"/>
  <c r="M80" i="28"/>
  <c r="M56" i="28"/>
  <c r="M40" i="28"/>
  <c r="M32" i="28"/>
  <c r="M8" i="28"/>
  <c r="M95" i="28"/>
  <c r="M87" i="28"/>
  <c r="M79" i="28"/>
  <c r="M71" i="28"/>
  <c r="M63" i="28"/>
  <c r="M55" i="28"/>
  <c r="M47" i="28"/>
  <c r="M39" i="28"/>
  <c r="M31" i="28"/>
  <c r="M23" i="28"/>
  <c r="M15" i="28"/>
  <c r="M7" i="28"/>
  <c r="M64" i="28"/>
  <c r="M16" i="28"/>
  <c r="M98" i="28"/>
  <c r="M90" i="28"/>
  <c r="M82" i="28"/>
  <c r="M74" i="28"/>
  <c r="M66" i="28"/>
  <c r="M58" i="28"/>
  <c r="M50" i="28"/>
  <c r="M42" i="28"/>
  <c r="M34" i="28"/>
  <c r="M26" i="28"/>
  <c r="M18" i="28"/>
  <c r="M10" i="28"/>
  <c r="M2" i="28"/>
  <c r="M88" i="28"/>
  <c r="M48" i="28"/>
  <c r="M93" i="28"/>
  <c r="M85" i="28"/>
  <c r="M77" i="28"/>
  <c r="M69" i="28"/>
  <c r="M61" i="28"/>
  <c r="M53" i="28"/>
  <c r="M45" i="28"/>
  <c r="M37" i="28"/>
  <c r="M29" i="28"/>
  <c r="M21" i="28"/>
  <c r="M13" i="28"/>
  <c r="M5" i="28"/>
  <c r="M72" i="28"/>
  <c r="M92" i="25"/>
  <c r="AC88" i="26"/>
  <c r="M80" i="25"/>
  <c r="AC76" i="26"/>
  <c r="M95" i="16"/>
  <c r="AB71" i="22"/>
  <c r="N75" i="28"/>
  <c r="N43" i="28"/>
  <c r="N11" i="28"/>
  <c r="N74" i="28"/>
  <c r="N65" i="28"/>
  <c r="N36" i="28"/>
  <c r="N12" i="28"/>
  <c r="N69" i="28"/>
  <c r="N94" i="28"/>
  <c r="N53" i="28"/>
  <c r="N29" i="28"/>
  <c r="N42" i="28"/>
  <c r="N82" i="28"/>
  <c r="N62" i="28"/>
  <c r="N23" i="28"/>
  <c r="N89" i="28"/>
  <c r="N50" i="28"/>
  <c r="N24" i="28"/>
  <c r="N84" i="28"/>
  <c r="N59" i="28"/>
  <c r="N25" i="28"/>
  <c r="N91" i="28"/>
  <c r="N55" i="28"/>
  <c r="N18" i="28"/>
  <c r="N96" i="28"/>
  <c r="N35" i="28"/>
  <c r="N10" i="28"/>
  <c r="N19" i="28"/>
  <c r="N61" i="28"/>
  <c r="N34" i="28"/>
  <c r="N5" i="28"/>
  <c r="N33" i="28"/>
  <c r="N88" i="28"/>
  <c r="N49" i="28"/>
  <c r="N22" i="28"/>
  <c r="N9" i="28"/>
  <c r="N76" i="28"/>
  <c r="N58" i="28"/>
  <c r="N14" i="28"/>
  <c r="N83" i="28"/>
  <c r="N47" i="28"/>
  <c r="N15" i="28"/>
  <c r="N77" i="28"/>
  <c r="N48" i="28"/>
  <c r="AD22" i="26"/>
  <c r="N56" i="28"/>
  <c r="N16" i="28"/>
  <c r="N78" i="28"/>
  <c r="N51" i="28"/>
  <c r="N17" i="28"/>
  <c r="N86" i="28"/>
  <c r="N27" i="28"/>
  <c r="N4" i="28"/>
  <c r="N93" i="28"/>
  <c r="N57" i="28"/>
  <c r="N28" i="28"/>
  <c r="N3" i="28"/>
  <c r="N2" i="28"/>
  <c r="N81" i="28"/>
  <c r="N45" i="28"/>
  <c r="N13" i="28"/>
  <c r="N98" i="28"/>
  <c r="N71" i="28"/>
  <c r="N46" i="28"/>
  <c r="N6" i="28"/>
  <c r="N72" i="28"/>
  <c r="N39" i="28"/>
  <c r="N26" i="28"/>
  <c r="N67" i="28"/>
  <c r="N40" i="28"/>
  <c r="N7" i="28"/>
  <c r="N73" i="28"/>
  <c r="N41" i="28"/>
  <c r="N8" i="28"/>
  <c r="AD19" i="26"/>
  <c r="N80" i="28"/>
  <c r="N52" i="28"/>
  <c r="N20" i="28"/>
  <c r="N92" i="28"/>
  <c r="N87" i="28"/>
  <c r="N44" i="28"/>
  <c r="N21" i="28"/>
  <c r="N85" i="28"/>
  <c r="N97" i="28"/>
  <c r="N70" i="28"/>
  <c r="N37" i="28"/>
  <c r="N79" i="28"/>
  <c r="N95" i="28"/>
  <c r="N66" i="28"/>
  <c r="N38" i="28"/>
  <c r="N60" i="28"/>
  <c r="N54" i="28"/>
  <c r="N30" i="28"/>
  <c r="N90" i="28"/>
  <c r="J81" i="26"/>
  <c r="AP15" i="28"/>
  <c r="AP95" i="28"/>
  <c r="AP91" i="28"/>
  <c r="AP87" i="28"/>
  <c r="AP83" i="28"/>
  <c r="AP79" i="28"/>
  <c r="AP75" i="28"/>
  <c r="AP71" i="28"/>
  <c r="AP67" i="28"/>
  <c r="AP63" i="28"/>
  <c r="AP59" i="28"/>
  <c r="AP55" i="28"/>
  <c r="AP51" i="28"/>
  <c r="AP47" i="28"/>
  <c r="AP43" i="28"/>
  <c r="AP39" i="28"/>
  <c r="AP35" i="28"/>
  <c r="AP31" i="28"/>
  <c r="AP27" i="28"/>
  <c r="AP23" i="28"/>
  <c r="AP19" i="28"/>
  <c r="AP7" i="28"/>
  <c r="AP22" i="28"/>
  <c r="AP10" i="28"/>
  <c r="AP2" i="28"/>
  <c r="AP98" i="28"/>
  <c r="AP94" i="28"/>
  <c r="AP90" i="28"/>
  <c r="AP86" i="28"/>
  <c r="AP82" i="28"/>
  <c r="AP78" i="28"/>
  <c r="AP74" i="28"/>
  <c r="AP70" i="28"/>
  <c r="AP66" i="28"/>
  <c r="AP62" i="28"/>
  <c r="AP58" i="28"/>
  <c r="AP54" i="28"/>
  <c r="AP50" i="28"/>
  <c r="AP46" i="28"/>
  <c r="AP42" i="28"/>
  <c r="AP38" i="28"/>
  <c r="AP34" i="28"/>
  <c r="AP30" i="28"/>
  <c r="AP26" i="28"/>
  <c r="AP18" i="28"/>
  <c r="AP14" i="28"/>
  <c r="AP6" i="28"/>
  <c r="AP11" i="28"/>
  <c r="AP21" i="28"/>
  <c r="AP3" i="28"/>
  <c r="AP97" i="28"/>
  <c r="AP93" i="28"/>
  <c r="AP89" i="28"/>
  <c r="AP85" i="28"/>
  <c r="AP81" i="28"/>
  <c r="AP77" i="28"/>
  <c r="AP73" i="28"/>
  <c r="AP69" i="28"/>
  <c r="AP65" i="28"/>
  <c r="AP61" i="28"/>
  <c r="AP57" i="28"/>
  <c r="AP53" i="28"/>
  <c r="AP49" i="28"/>
  <c r="AP45" i="28"/>
  <c r="AP41" i="28"/>
  <c r="AP37" i="28"/>
  <c r="AP33" i="28"/>
  <c r="AP29" i="28"/>
  <c r="AP25" i="28"/>
  <c r="AP17" i="28"/>
  <c r="AP13" i="28"/>
  <c r="AP9" i="28"/>
  <c r="AP5" i="28"/>
  <c r="AP12" i="28"/>
  <c r="AP4" i="28"/>
  <c r="AP96" i="28"/>
  <c r="AP92" i="28"/>
  <c r="AP88" i="28"/>
  <c r="AP84" i="28"/>
  <c r="AP80" i="28"/>
  <c r="AP76" i="28"/>
  <c r="AP72" i="28"/>
  <c r="AP68" i="28"/>
  <c r="AP64" i="28"/>
  <c r="AP60" i="28"/>
  <c r="AP56" i="28"/>
  <c r="AP52" i="28"/>
  <c r="AP48" i="28"/>
  <c r="AP44" i="28"/>
  <c r="AP40" i="28"/>
  <c r="AP36" i="28"/>
  <c r="AP32" i="28"/>
  <c r="AP28" i="28"/>
  <c r="AP24" i="28"/>
  <c r="AP20" i="28"/>
  <c r="AP16" i="28"/>
  <c r="AP8" i="28"/>
  <c r="AN92" i="28"/>
  <c r="AN84" i="28"/>
  <c r="AN76" i="28"/>
  <c r="AN68" i="28"/>
  <c r="AN60" i="28"/>
  <c r="AN52" i="28"/>
  <c r="AN44" i="28"/>
  <c r="AN36" i="28"/>
  <c r="AN28" i="28"/>
  <c r="AN97" i="28"/>
  <c r="AN89" i="28"/>
  <c r="AN81" i="28"/>
  <c r="AN73" i="28"/>
  <c r="AN65" i="28"/>
  <c r="AN57" i="28"/>
  <c r="AN49" i="28"/>
  <c r="AN41" i="28"/>
  <c r="AN33" i="28"/>
  <c r="AN25" i="28"/>
  <c r="AN17" i="28"/>
  <c r="AN9" i="28"/>
  <c r="AN94" i="28"/>
  <c r="AN86" i="28"/>
  <c r="AN78" i="28"/>
  <c r="AN70" i="28"/>
  <c r="AN62" i="28"/>
  <c r="AN54" i="28"/>
  <c r="AN46" i="28"/>
  <c r="AN38" i="28"/>
  <c r="AN30" i="28"/>
  <c r="AN22" i="28"/>
  <c r="AN14" i="28"/>
  <c r="AN6" i="28"/>
  <c r="AN4" i="28"/>
  <c r="AN91" i="28"/>
  <c r="AN83" i="28"/>
  <c r="AN75" i="28"/>
  <c r="AN67" i="28"/>
  <c r="AN59" i="28"/>
  <c r="AN51" i="28"/>
  <c r="AN43" i="28"/>
  <c r="AN35" i="28"/>
  <c r="AN27" i="28"/>
  <c r="AN19" i="28"/>
  <c r="AN11" i="28"/>
  <c r="AN3" i="28"/>
  <c r="AN8" i="28"/>
  <c r="AN96" i="28"/>
  <c r="AN88" i="28"/>
  <c r="AN80" i="28"/>
  <c r="AN72" i="28"/>
  <c r="AN64" i="28"/>
  <c r="AN56" i="28"/>
  <c r="AN48" i="28"/>
  <c r="AN40" i="28"/>
  <c r="AN32" i="28"/>
  <c r="AN24" i="28"/>
  <c r="AN16" i="28"/>
  <c r="AN93" i="28"/>
  <c r="AN85" i="28"/>
  <c r="AN77" i="28"/>
  <c r="AN69" i="28"/>
  <c r="AN61" i="28"/>
  <c r="AN53" i="28"/>
  <c r="AN45" i="28"/>
  <c r="AN37" i="28"/>
  <c r="AN29" i="28"/>
  <c r="AN21" i="28"/>
  <c r="AN13" i="28"/>
  <c r="AN5" i="28"/>
  <c r="AN98" i="28"/>
  <c r="AN90" i="28"/>
  <c r="AN82" i="28"/>
  <c r="AN74" i="28"/>
  <c r="AN66" i="28"/>
  <c r="AN58" i="28"/>
  <c r="AN50" i="28"/>
  <c r="AN42" i="28"/>
  <c r="AN34" i="28"/>
  <c r="AN26" i="28"/>
  <c r="AN18" i="28"/>
  <c r="AN10" i="28"/>
  <c r="AN2" i="28"/>
  <c r="AN95" i="28"/>
  <c r="AN87" i="28"/>
  <c r="AN79" i="28"/>
  <c r="AN71" i="28"/>
  <c r="AN63" i="28"/>
  <c r="AN55" i="28"/>
  <c r="AN47" i="28"/>
  <c r="AN39" i="28"/>
  <c r="AN31" i="28"/>
  <c r="AN23" i="28"/>
  <c r="AN15" i="28"/>
  <c r="AN7" i="28"/>
  <c r="AN20" i="28"/>
  <c r="AN12" i="28"/>
  <c r="BB62" i="22"/>
  <c r="BC15" i="26"/>
  <c r="AM98" i="28"/>
  <c r="AM96" i="28"/>
  <c r="AM94" i="28"/>
  <c r="AM92" i="28"/>
  <c r="AM90" i="28"/>
  <c r="AM88" i="28"/>
  <c r="AM86" i="28"/>
  <c r="AM84" i="28"/>
  <c r="AM82" i="28"/>
  <c r="AM80" i="28"/>
  <c r="AM78" i="28"/>
  <c r="AM76" i="28"/>
  <c r="AM74" i="28"/>
  <c r="AM72" i="28"/>
  <c r="AM70" i="28"/>
  <c r="AM68" i="28"/>
  <c r="AM66" i="28"/>
  <c r="AM64" i="28"/>
  <c r="AM62" i="28"/>
  <c r="AM58" i="28"/>
  <c r="AM54" i="28"/>
  <c r="AM52" i="28"/>
  <c r="AM48" i="28"/>
  <c r="AM40" i="28"/>
  <c r="AM36" i="28"/>
  <c r="AM28" i="28"/>
  <c r="AM20" i="28"/>
  <c r="AM8" i="28"/>
  <c r="AM35" i="28"/>
  <c r="AM23" i="28"/>
  <c r="AM17" i="28"/>
  <c r="AM7" i="28"/>
  <c r="AM3" i="28"/>
  <c r="AM27" i="28"/>
  <c r="AM15" i="28"/>
  <c r="AM9" i="28"/>
  <c r="AM61" i="28"/>
  <c r="AM53" i="28"/>
  <c r="AM49" i="28"/>
  <c r="AM45" i="28"/>
  <c r="AM41" i="28"/>
  <c r="AM39" i="28"/>
  <c r="AM29" i="28"/>
  <c r="AM25" i="28"/>
  <c r="AM21" i="28"/>
  <c r="AM13" i="28"/>
  <c r="AM5" i="28"/>
  <c r="AM2" i="28"/>
  <c r="AM97" i="28"/>
  <c r="AM95" i="28"/>
  <c r="AM93" i="28"/>
  <c r="AM91" i="28"/>
  <c r="AM89" i="28"/>
  <c r="AM87" i="28"/>
  <c r="AM85" i="28"/>
  <c r="AM83" i="28"/>
  <c r="AM81" i="28"/>
  <c r="AM79" i="28"/>
  <c r="AM77" i="28"/>
  <c r="AM75" i="28"/>
  <c r="AM73" i="28"/>
  <c r="AM71" i="28"/>
  <c r="AM69" i="28"/>
  <c r="AM67" i="28"/>
  <c r="AM65" i="28"/>
  <c r="AM63" i="28"/>
  <c r="AM59" i="28"/>
  <c r="AM57" i="28"/>
  <c r="AM55" i="28"/>
  <c r="AM51" i="28"/>
  <c r="AM47" i="28"/>
  <c r="AM43" i="28"/>
  <c r="AM37" i="28"/>
  <c r="AM33" i="28"/>
  <c r="AM31" i="28"/>
  <c r="AM19" i="28"/>
  <c r="AM11" i="28"/>
  <c r="AM38" i="28"/>
  <c r="AM22" i="28"/>
  <c r="AM6" i="28"/>
  <c r="AM60" i="28"/>
  <c r="AM56" i="28"/>
  <c r="AM50" i="28"/>
  <c r="AM46" i="28"/>
  <c r="AM42" i="28"/>
  <c r="AM34" i="28"/>
  <c r="AM30" i="28"/>
  <c r="AM26" i="28"/>
  <c r="AM16" i="28"/>
  <c r="AM14" i="28"/>
  <c r="AM4" i="28"/>
  <c r="AM44" i="28"/>
  <c r="AM32" i="28"/>
  <c r="AM24" i="28"/>
  <c r="AM18" i="28"/>
  <c r="AM12" i="28"/>
  <c r="AM10" i="28"/>
  <c r="J67" i="26"/>
  <c r="BP69" i="22"/>
  <c r="AE16" i="24"/>
  <c r="BB34" i="26"/>
  <c r="AL92" i="28"/>
  <c r="AL84" i="28"/>
  <c r="AL76" i="28"/>
  <c r="AL68" i="28"/>
  <c r="AL60" i="28"/>
  <c r="AL52" i="28"/>
  <c r="AL44" i="28"/>
  <c r="AL36" i="28"/>
  <c r="AL28" i="28"/>
  <c r="AL20" i="28"/>
  <c r="AL12" i="28"/>
  <c r="AL95" i="28"/>
  <c r="AL87" i="28"/>
  <c r="AL79" i="28"/>
  <c r="AL71" i="28"/>
  <c r="AL63" i="28"/>
  <c r="AL55" i="28"/>
  <c r="AL47" i="28"/>
  <c r="AL39" i="28"/>
  <c r="AL31" i="28"/>
  <c r="AL23" i="28"/>
  <c r="AL15" i="28"/>
  <c r="AL7" i="28"/>
  <c r="AL98" i="28"/>
  <c r="AL90" i="28"/>
  <c r="AL82" i="28"/>
  <c r="AL74" i="28"/>
  <c r="AL66" i="28"/>
  <c r="AL58" i="28"/>
  <c r="AL50" i="28"/>
  <c r="AL42" i="28"/>
  <c r="AL34" i="28"/>
  <c r="AL26" i="28"/>
  <c r="AL18" i="28"/>
  <c r="AL10" i="28"/>
  <c r="AL2" i="28"/>
  <c r="AL93" i="28"/>
  <c r="AL85" i="28"/>
  <c r="AL77" i="28"/>
  <c r="AL69" i="28"/>
  <c r="AL61" i="28"/>
  <c r="AL53" i="28"/>
  <c r="AL45" i="28"/>
  <c r="AL37" i="28"/>
  <c r="AL29" i="28"/>
  <c r="AL21" i="28"/>
  <c r="AL13" i="28"/>
  <c r="AL5" i="28"/>
  <c r="AL96" i="28"/>
  <c r="AL88" i="28"/>
  <c r="AL80" i="28"/>
  <c r="AL72" i="28"/>
  <c r="AL64" i="28"/>
  <c r="AL56" i="28"/>
  <c r="AL48" i="28"/>
  <c r="AL40" i="28"/>
  <c r="AL32" i="28"/>
  <c r="AL24" i="28"/>
  <c r="AL16" i="28"/>
  <c r="AL8" i="28"/>
  <c r="AL91" i="28"/>
  <c r="AL83" i="28"/>
  <c r="AL75" i="28"/>
  <c r="AL67" i="28"/>
  <c r="AL59" i="28"/>
  <c r="AL51" i="28"/>
  <c r="AL43" i="28"/>
  <c r="AL35" i="28"/>
  <c r="AL27" i="28"/>
  <c r="AL19" i="28"/>
  <c r="AL11" i="28"/>
  <c r="AL3" i="28"/>
  <c r="AL94" i="28"/>
  <c r="AL86" i="28"/>
  <c r="AL78" i="28"/>
  <c r="AL70" i="28"/>
  <c r="AL62" i="28"/>
  <c r="AL54" i="28"/>
  <c r="AL46" i="28"/>
  <c r="AL38" i="28"/>
  <c r="AL30" i="28"/>
  <c r="AL22" i="28"/>
  <c r="AL14" i="28"/>
  <c r="AL6" i="28"/>
  <c r="AL4" i="28"/>
  <c r="AL97" i="28"/>
  <c r="AL89" i="28"/>
  <c r="AL81" i="28"/>
  <c r="AL73" i="28"/>
  <c r="AL65" i="28"/>
  <c r="AL57" i="28"/>
  <c r="AL49" i="28"/>
  <c r="AL41" i="28"/>
  <c r="AL33" i="28"/>
  <c r="AL25" i="28"/>
  <c r="AL17" i="28"/>
  <c r="AL9" i="28"/>
  <c r="AZ97" i="26"/>
  <c r="AZ93" i="26"/>
  <c r="AJ85" i="25"/>
  <c r="AJ98" i="24"/>
  <c r="AJ53" i="24"/>
  <c r="AJ27" i="24"/>
  <c r="AJ75" i="24"/>
  <c r="AY76" i="22"/>
  <c r="AY68" i="22"/>
  <c r="AZ60" i="26"/>
  <c r="AY63" i="22"/>
  <c r="AJ80" i="24"/>
  <c r="AJ90" i="25"/>
  <c r="AY86" i="22"/>
  <c r="AJ10" i="24"/>
  <c r="AJ54" i="24"/>
  <c r="AJ25" i="24"/>
  <c r="AZ54" i="26"/>
  <c r="AJ66" i="24"/>
  <c r="AJ45" i="24"/>
  <c r="AJ42" i="16"/>
  <c r="AJ26" i="25"/>
  <c r="AZ85" i="26"/>
  <c r="AJ77" i="25"/>
  <c r="AJ73" i="25"/>
  <c r="AJ65" i="16"/>
  <c r="AJ84" i="25"/>
  <c r="AJ80" i="25"/>
  <c r="AJ56" i="24"/>
  <c r="AJ75" i="25"/>
  <c r="AJ51" i="25"/>
  <c r="AJ94" i="25"/>
  <c r="AZ90" i="26"/>
  <c r="AJ82" i="25"/>
  <c r="AJ78" i="16"/>
  <c r="AJ74" i="25"/>
  <c r="AJ70" i="25"/>
  <c r="AJ66" i="25"/>
  <c r="AZ58" i="26"/>
  <c r="AJ50" i="25"/>
  <c r="AJ46" i="25"/>
  <c r="AY42" i="22"/>
  <c r="AJ29" i="24"/>
  <c r="AY77" i="22"/>
  <c r="AY73" i="22"/>
  <c r="AJ65" i="25"/>
  <c r="AY84" i="22"/>
  <c r="AY80" i="22"/>
  <c r="AJ72" i="16"/>
  <c r="AJ87" i="16"/>
  <c r="AY75" i="22"/>
  <c r="AY51" i="22"/>
  <c r="AY94" i="22"/>
  <c r="AY82" i="22"/>
  <c r="AJ78" i="25"/>
  <c r="AY74" i="22"/>
  <c r="AY70" i="22"/>
  <c r="AY66" i="22"/>
  <c r="AY50" i="22"/>
  <c r="AJ58" i="24"/>
  <c r="AY46" i="22"/>
  <c r="AZ42" i="26"/>
  <c r="AJ81" i="24"/>
  <c r="AJ83" i="24"/>
  <c r="AZ77" i="26"/>
  <c r="AZ73" i="26"/>
  <c r="AY65" i="22"/>
  <c r="AZ84" i="26"/>
  <c r="AZ80" i="26"/>
  <c r="AJ72" i="25"/>
  <c r="AJ64" i="24"/>
  <c r="AJ91" i="16"/>
  <c r="AJ87" i="25"/>
  <c r="AJ83" i="16"/>
  <c r="AZ75" i="26"/>
  <c r="AZ51" i="26"/>
  <c r="AZ94" i="26"/>
  <c r="AZ82" i="26"/>
  <c r="AY78" i="22"/>
  <c r="AZ74" i="26"/>
  <c r="AZ70" i="26"/>
  <c r="AZ66" i="26"/>
  <c r="AJ46" i="24"/>
  <c r="AJ85" i="24"/>
  <c r="AZ50" i="26"/>
  <c r="AZ46" i="26"/>
  <c r="AJ97" i="16"/>
  <c r="AJ93" i="16"/>
  <c r="AZ65" i="26"/>
  <c r="AJ21" i="24"/>
  <c r="AY72" i="22"/>
  <c r="AJ78" i="24"/>
  <c r="AJ60" i="16"/>
  <c r="AJ61" i="24"/>
  <c r="AJ91" i="25"/>
  <c r="AY87" i="22"/>
  <c r="AJ83" i="25"/>
  <c r="AJ89" i="24"/>
  <c r="AZ78" i="26"/>
  <c r="AJ62" i="16"/>
  <c r="AJ54" i="16"/>
  <c r="AJ97" i="25"/>
  <c r="AJ93" i="25"/>
  <c r="AJ52" i="24"/>
  <c r="AJ76" i="16"/>
  <c r="AZ72" i="26"/>
  <c r="AJ68" i="16"/>
  <c r="AJ60" i="25"/>
  <c r="AJ12" i="24"/>
  <c r="AY91" i="22"/>
  <c r="AZ87" i="26"/>
  <c r="AY83" i="22"/>
  <c r="AJ63" i="16"/>
  <c r="AJ93" i="24"/>
  <c r="AJ86" i="16"/>
  <c r="AJ62" i="25"/>
  <c r="AJ74" i="24"/>
  <c r="AJ54" i="25"/>
  <c r="AJ30" i="24"/>
  <c r="AY97" i="22"/>
  <c r="AY93" i="22"/>
  <c r="AJ85" i="16"/>
  <c r="AJ76" i="25"/>
  <c r="AJ68" i="25"/>
  <c r="AY60" i="22"/>
  <c r="AZ91" i="26"/>
  <c r="AZ83" i="26"/>
  <c r="AJ63" i="25"/>
  <c r="AJ90" i="16"/>
  <c r="AJ86" i="25"/>
  <c r="AY62" i="22"/>
  <c r="AY54" i="22"/>
  <c r="AY2" i="22"/>
  <c r="AJ96" i="28"/>
  <c r="AJ92" i="28"/>
  <c r="AJ88" i="28"/>
  <c r="AJ84" i="28"/>
  <c r="AJ80" i="28"/>
  <c r="AJ76" i="28"/>
  <c r="AJ72" i="28"/>
  <c r="AJ68" i="28"/>
  <c r="AJ64" i="28"/>
  <c r="AJ60" i="28"/>
  <c r="AJ56" i="28"/>
  <c r="AJ52" i="28"/>
  <c r="AJ48" i="28"/>
  <c r="AJ44" i="28"/>
  <c r="AJ40" i="28"/>
  <c r="AJ36" i="28"/>
  <c r="AJ32" i="28"/>
  <c r="AJ28" i="28"/>
  <c r="AJ24" i="28"/>
  <c r="AJ20" i="28"/>
  <c r="AJ16" i="28"/>
  <c r="AJ12" i="28"/>
  <c r="AJ5" i="28"/>
  <c r="AJ13" i="28"/>
  <c r="AJ97" i="28"/>
  <c r="AJ93" i="28"/>
  <c r="AJ89" i="28"/>
  <c r="AJ85" i="28"/>
  <c r="AJ81" i="28"/>
  <c r="AJ77" i="28"/>
  <c r="AJ73" i="28"/>
  <c r="AJ69" i="28"/>
  <c r="AJ65" i="28"/>
  <c r="AJ61" i="28"/>
  <c r="AJ57" i="28"/>
  <c r="AJ53" i="28"/>
  <c r="AJ49" i="28"/>
  <c r="AJ45" i="28"/>
  <c r="AJ41" i="28"/>
  <c r="AJ37" i="28"/>
  <c r="AJ33" i="28"/>
  <c r="AJ29" i="28"/>
  <c r="AJ25" i="28"/>
  <c r="AJ21" i="28"/>
  <c r="AJ17" i="28"/>
  <c r="AJ9" i="28"/>
  <c r="AJ10" i="28"/>
  <c r="AJ98" i="28"/>
  <c r="AJ94" i="28"/>
  <c r="AJ90" i="28"/>
  <c r="AJ86" i="28"/>
  <c r="AJ82" i="28"/>
  <c r="AJ78" i="28"/>
  <c r="AJ74" i="28"/>
  <c r="AJ70" i="28"/>
  <c r="AJ66" i="28"/>
  <c r="AJ62" i="28"/>
  <c r="AJ58" i="28"/>
  <c r="AJ54" i="28"/>
  <c r="AJ50" i="28"/>
  <c r="AJ46" i="28"/>
  <c r="AJ42" i="28"/>
  <c r="AJ38" i="28"/>
  <c r="AJ34" i="28"/>
  <c r="AJ30" i="28"/>
  <c r="AJ26" i="28"/>
  <c r="AJ22" i="28"/>
  <c r="AJ18" i="28"/>
  <c r="AJ14" i="28"/>
  <c r="AJ6" i="28"/>
  <c r="AJ2" i="28"/>
  <c r="AJ3" i="28"/>
  <c r="AJ4" i="28"/>
  <c r="AJ95" i="28"/>
  <c r="AJ91" i="28"/>
  <c r="AJ87" i="28"/>
  <c r="AJ83" i="28"/>
  <c r="AJ79" i="28"/>
  <c r="AJ75" i="28"/>
  <c r="AJ71" i="28"/>
  <c r="AJ67" i="28"/>
  <c r="AJ63" i="28"/>
  <c r="AJ59" i="28"/>
  <c r="AJ55" i="28"/>
  <c r="AJ51" i="28"/>
  <c r="AJ47" i="28"/>
  <c r="AJ43" i="28"/>
  <c r="AJ39" i="28"/>
  <c r="AJ35" i="28"/>
  <c r="AJ31" i="28"/>
  <c r="AJ27" i="28"/>
  <c r="AJ23" i="28"/>
  <c r="AJ19" i="28"/>
  <c r="AJ15" i="28"/>
  <c r="AJ11" i="28"/>
  <c r="AJ7" i="28"/>
  <c r="AJ8" i="28"/>
  <c r="AE59" i="24"/>
  <c r="AE53" i="24"/>
  <c r="AX89" i="22"/>
  <c r="AI77" i="25"/>
  <c r="J78" i="26"/>
  <c r="AI61" i="24"/>
  <c r="AE77" i="25"/>
  <c r="AE89" i="24"/>
  <c r="BP77" i="22"/>
  <c r="AE86" i="16"/>
  <c r="AE54" i="24"/>
  <c r="J83" i="26"/>
  <c r="AE86" i="25"/>
  <c r="AE95" i="25"/>
  <c r="AE96" i="24"/>
  <c r="AE5" i="24"/>
  <c r="AE78" i="16"/>
  <c r="AY98" i="26"/>
  <c r="AE63" i="28"/>
  <c r="AE65" i="28"/>
  <c r="AE62" i="28"/>
  <c r="AE29" i="28"/>
  <c r="AE22" i="28"/>
  <c r="AE52" i="28"/>
  <c r="AE80" i="28"/>
  <c r="AE43" i="28"/>
  <c r="AE45" i="28"/>
  <c r="AE12" i="28"/>
  <c r="AE9" i="28"/>
  <c r="AE38" i="28"/>
  <c r="AI97" i="28"/>
  <c r="AI93" i="28"/>
  <c r="AI89" i="28"/>
  <c r="AI85" i="28"/>
  <c r="AI81" i="28"/>
  <c r="AI77" i="28"/>
  <c r="AI73" i="28"/>
  <c r="AI69" i="28"/>
  <c r="AI65" i="28"/>
  <c r="AI61" i="28"/>
  <c r="AI57" i="28"/>
  <c r="AI53" i="28"/>
  <c r="AI49" i="28"/>
  <c r="AI45" i="28"/>
  <c r="AI41" i="28"/>
  <c r="AI37" i="28"/>
  <c r="AI33" i="28"/>
  <c r="AI29" i="28"/>
  <c r="AI25" i="28"/>
  <c r="AI21" i="28"/>
  <c r="AI17" i="28"/>
  <c r="AI13" i="28"/>
  <c r="AI9" i="28"/>
  <c r="AI5" i="28"/>
  <c r="AI96" i="28"/>
  <c r="AI92" i="28"/>
  <c r="AI88" i="28"/>
  <c r="AI84" i="28"/>
  <c r="AI80" i="28"/>
  <c r="AI76" i="28"/>
  <c r="AI72" i="28"/>
  <c r="AI68" i="28"/>
  <c r="AI64" i="28"/>
  <c r="AI60" i="28"/>
  <c r="AI56" i="28"/>
  <c r="AI52" i="28"/>
  <c r="AI48" i="28"/>
  <c r="AI44" i="28"/>
  <c r="AI40" i="28"/>
  <c r="AI36" i="28"/>
  <c r="AI32" i="28"/>
  <c r="AI28" i="28"/>
  <c r="AI24" i="28"/>
  <c r="AI20" i="28"/>
  <c r="AI16" i="28"/>
  <c r="AI12" i="28"/>
  <c r="AI8" i="28"/>
  <c r="AI4" i="28"/>
  <c r="AI95" i="28"/>
  <c r="AI91" i="28"/>
  <c r="AI87" i="28"/>
  <c r="AI83" i="28"/>
  <c r="AI79" i="28"/>
  <c r="AI75" i="28"/>
  <c r="AI71" i="28"/>
  <c r="AI67" i="28"/>
  <c r="AI63" i="28"/>
  <c r="AI59" i="28"/>
  <c r="AI55" i="28"/>
  <c r="AI51" i="28"/>
  <c r="AI47" i="28"/>
  <c r="AI43" i="28"/>
  <c r="AI39" i="28"/>
  <c r="AI35" i="28"/>
  <c r="AI31" i="28"/>
  <c r="AI27" i="28"/>
  <c r="AI23" i="28"/>
  <c r="AI19" i="28"/>
  <c r="AI15" i="28"/>
  <c r="AI11" i="28"/>
  <c r="AI7" i="28"/>
  <c r="AI3" i="28"/>
  <c r="AI98" i="28"/>
  <c r="AI94" i="28"/>
  <c r="AI90" i="28"/>
  <c r="AI86" i="28"/>
  <c r="AI82" i="28"/>
  <c r="AI78" i="28"/>
  <c r="AI74" i="28"/>
  <c r="AI70" i="28"/>
  <c r="AI66" i="28"/>
  <c r="AI62" i="28"/>
  <c r="AI58" i="28"/>
  <c r="AI54" i="28"/>
  <c r="AI50" i="28"/>
  <c r="AI46" i="28"/>
  <c r="AI42" i="28"/>
  <c r="AI38" i="28"/>
  <c r="AI34" i="28"/>
  <c r="AI30" i="28"/>
  <c r="AI26" i="28"/>
  <c r="AI22" i="28"/>
  <c r="AI18" i="28"/>
  <c r="AI14" i="28"/>
  <c r="AI10" i="28"/>
  <c r="AI6" i="28"/>
  <c r="AI2" i="28"/>
  <c r="AE95" i="28"/>
  <c r="AE98" i="28"/>
  <c r="AE27" i="28"/>
  <c r="AE93" i="28"/>
  <c r="AE90" i="28"/>
  <c r="AE57" i="28"/>
  <c r="AE86" i="28"/>
  <c r="AE85" i="28"/>
  <c r="AE49" i="28"/>
  <c r="AE48" i="28"/>
  <c r="AE10" i="28"/>
  <c r="AE40" i="28"/>
  <c r="AE69" i="28"/>
  <c r="AE4" i="28"/>
  <c r="AH62" i="24"/>
  <c r="AW80" i="26"/>
  <c r="AV7" i="26"/>
  <c r="AF9" i="24"/>
  <c r="AU18" i="22"/>
  <c r="AR76" i="25"/>
  <c r="BH83" i="26"/>
  <c r="BG79" i="22"/>
  <c r="AR75" i="16"/>
  <c r="AR63" i="16"/>
  <c r="BH18" i="26"/>
  <c r="AR3" i="24"/>
  <c r="BH76" i="26"/>
  <c r="AR4" i="24"/>
  <c r="BG75" i="22"/>
  <c r="BG63" i="22"/>
  <c r="AR12" i="24"/>
  <c r="AR88" i="16"/>
  <c r="AR48" i="16"/>
  <c r="AR95" i="16"/>
  <c r="BH75" i="26"/>
  <c r="BH63" i="26"/>
  <c r="AR88" i="25"/>
  <c r="AR48" i="25"/>
  <c r="AR95" i="25"/>
  <c r="AR82" i="25"/>
  <c r="AR14" i="24"/>
  <c r="BG88" i="22"/>
  <c r="BG48" i="22"/>
  <c r="BG95" i="22"/>
  <c r="AR83" i="16"/>
  <c r="BG82" i="22"/>
  <c r="BH88" i="26"/>
  <c r="AR21" i="24"/>
  <c r="BH48" i="26"/>
  <c r="BH95" i="26"/>
  <c r="AR83" i="25"/>
  <c r="AR79" i="16"/>
  <c r="BH82" i="26"/>
  <c r="AR18" i="16"/>
  <c r="AR76" i="16"/>
  <c r="BG83" i="22"/>
  <c r="AQ97" i="25"/>
  <c r="BF93" i="22"/>
  <c r="BF81" i="22"/>
  <c r="BG96" i="26"/>
  <c r="BF97" i="22"/>
  <c r="BG93" i="26"/>
  <c r="AQ80" i="16"/>
  <c r="AQ59" i="24"/>
  <c r="AQ52" i="24"/>
  <c r="BF80" i="22"/>
  <c r="AQ87" i="16"/>
  <c r="BF83" i="22"/>
  <c r="AQ85" i="16"/>
  <c r="AQ71" i="16"/>
  <c r="AQ89" i="16"/>
  <c r="BF85" i="22"/>
  <c r="AQ69" i="24"/>
  <c r="AQ27" i="24"/>
  <c r="AQ72" i="25"/>
  <c r="BG91" i="26"/>
  <c r="AQ89" i="25"/>
  <c r="BG85" i="26"/>
  <c r="AQ77" i="16"/>
  <c r="AQ73" i="16"/>
  <c r="AQ69" i="16"/>
  <c r="BF84" i="22"/>
  <c r="AQ83" i="24"/>
  <c r="BF89" i="22"/>
  <c r="AQ81" i="16"/>
  <c r="BG77" i="26"/>
  <c r="BF73" i="22"/>
  <c r="BF69" i="22"/>
  <c r="AP49" i="16"/>
  <c r="AP72" i="25"/>
  <c r="AP97" i="25"/>
  <c r="AP52" i="16"/>
  <c r="AP83" i="25"/>
  <c r="BE66" i="22"/>
  <c r="BB87" i="22"/>
  <c r="BC75" i="26"/>
  <c r="BB71" i="22"/>
  <c r="AM94" i="25"/>
  <c r="AM90" i="25"/>
  <c r="AM86" i="16"/>
  <c r="BC74" i="26"/>
  <c r="BC97" i="26"/>
  <c r="AM83" i="24"/>
  <c r="AM36" i="24"/>
  <c r="BC88" i="26"/>
  <c r="BB37" i="22"/>
  <c r="AM21" i="25"/>
  <c r="BB63" i="22"/>
  <c r="AM33" i="24"/>
  <c r="AM2" i="24"/>
  <c r="AM28" i="25"/>
  <c r="BB24" i="22"/>
  <c r="AM4" i="25"/>
  <c r="AM54" i="16"/>
  <c r="AM72" i="25"/>
  <c r="AM61" i="24"/>
  <c r="BC87" i="26"/>
  <c r="BC71" i="26"/>
  <c r="BB94" i="22"/>
  <c r="BB90" i="22"/>
  <c r="AM86" i="25"/>
  <c r="AM93" i="16"/>
  <c r="AM81" i="16"/>
  <c r="BC37" i="26"/>
  <c r="BB21" i="22"/>
  <c r="BC63" i="26"/>
  <c r="AM55" i="16"/>
  <c r="AM44" i="16"/>
  <c r="BB28" i="22"/>
  <c r="BC24" i="26"/>
  <c r="BB4" i="22"/>
  <c r="AM54" i="25"/>
  <c r="AM91" i="16"/>
  <c r="BC94" i="26"/>
  <c r="BC90" i="26"/>
  <c r="BB86" i="22"/>
  <c r="AM93" i="25"/>
  <c r="AM81" i="25"/>
  <c r="BC21" i="26"/>
  <c r="AM55" i="25"/>
  <c r="AM44" i="25"/>
  <c r="BC28" i="26"/>
  <c r="AM57" i="24"/>
  <c r="AM67" i="24"/>
  <c r="BC4" i="26"/>
  <c r="AM60" i="24"/>
  <c r="BB54" i="22"/>
  <c r="AM91" i="25"/>
  <c r="BC86" i="26"/>
  <c r="AM10" i="24"/>
  <c r="BB93" i="22"/>
  <c r="BB81" i="22"/>
  <c r="AM34" i="24"/>
  <c r="BB55" i="22"/>
  <c r="BB44" i="22"/>
  <c r="AM28" i="24"/>
  <c r="AM20" i="16"/>
  <c r="AM16" i="16"/>
  <c r="AM57" i="16"/>
  <c r="AM18" i="24"/>
  <c r="BC54" i="26"/>
  <c r="BB91" i="22"/>
  <c r="AM29" i="24"/>
  <c r="AM82" i="16"/>
  <c r="AM54" i="24"/>
  <c r="AM81" i="24"/>
  <c r="BC93" i="26"/>
  <c r="BC81" i="26"/>
  <c r="AM3" i="24"/>
  <c r="AM64" i="16"/>
  <c r="BC55" i="26"/>
  <c r="BC44" i="26"/>
  <c r="AM40" i="16"/>
  <c r="AM20" i="25"/>
  <c r="AM16" i="25"/>
  <c r="AM57" i="25"/>
  <c r="BC91" i="26"/>
  <c r="AM49" i="24"/>
  <c r="AM75" i="16"/>
  <c r="AM51" i="24"/>
  <c r="AM82" i="25"/>
  <c r="AM74" i="16"/>
  <c r="AM97" i="16"/>
  <c r="AM40" i="24"/>
  <c r="AM88" i="16"/>
  <c r="AM64" i="25"/>
  <c r="AM37" i="16"/>
  <c r="AM12" i="24"/>
  <c r="AM40" i="25"/>
  <c r="AM92" i="24"/>
  <c r="BB20" i="22"/>
  <c r="BB16" i="22"/>
  <c r="BB57" i="22"/>
  <c r="AM87" i="16"/>
  <c r="AM75" i="25"/>
  <c r="AM71" i="16"/>
  <c r="AM80" i="24"/>
  <c r="AM93" i="24"/>
  <c r="BB82" i="22"/>
  <c r="AM74" i="25"/>
  <c r="AM97" i="25"/>
  <c r="AM88" i="25"/>
  <c r="BB64" i="22"/>
  <c r="AM7" i="24"/>
  <c r="AM63" i="16"/>
  <c r="BB40" i="22"/>
  <c r="AM37" i="24"/>
  <c r="AM24" i="16"/>
  <c r="BC20" i="26"/>
  <c r="BC16" i="26"/>
  <c r="AM90" i="24"/>
  <c r="AL19" i="16"/>
  <c r="AL3" i="25"/>
  <c r="AL19" i="25"/>
  <c r="AL15" i="25"/>
  <c r="BA3" i="22"/>
  <c r="AL42" i="16"/>
  <c r="BA42" i="22"/>
  <c r="AL13" i="24"/>
  <c r="AL45" i="24"/>
  <c r="AI93" i="25"/>
  <c r="AI83" i="24"/>
  <c r="AI89" i="25"/>
  <c r="AY85" i="26"/>
  <c r="AY81" i="26"/>
  <c r="AI77" i="16"/>
  <c r="AI73" i="25"/>
  <c r="AY96" i="26"/>
  <c r="AI84" i="25"/>
  <c r="AI56" i="24"/>
  <c r="AY68" i="26"/>
  <c r="AX83" i="22"/>
  <c r="AX93" i="22"/>
  <c r="AY77" i="26"/>
  <c r="AI75" i="24"/>
  <c r="AI91" i="25"/>
  <c r="AI49" i="24"/>
  <c r="AI75" i="25"/>
  <c r="AI41" i="24"/>
  <c r="AY89" i="26"/>
  <c r="AI91" i="16"/>
  <c r="AI81" i="24"/>
  <c r="AY93" i="26"/>
  <c r="AI36" i="24"/>
  <c r="AI70" i="24"/>
  <c r="AI92" i="16"/>
  <c r="AI80" i="16"/>
  <c r="AI21" i="24"/>
  <c r="AI78" i="24"/>
  <c r="AX91" i="22"/>
  <c r="AI87" i="16"/>
  <c r="AI98" i="16"/>
  <c r="AI97" i="16"/>
  <c r="AI52" i="24"/>
  <c r="AI81" i="16"/>
  <c r="AI69" i="24"/>
  <c r="AI96" i="16"/>
  <c r="AY92" i="26"/>
  <c r="AI88" i="16"/>
  <c r="AI80" i="25"/>
  <c r="AX76" i="22"/>
  <c r="AI68" i="16"/>
  <c r="AY91" i="26"/>
  <c r="AI87" i="25"/>
  <c r="AI98" i="25"/>
  <c r="AX77" i="22"/>
  <c r="AY84" i="26"/>
  <c r="AI97" i="25"/>
  <c r="AI87" i="24"/>
  <c r="AI85" i="25"/>
  <c r="AI81" i="25"/>
  <c r="AX69" i="22"/>
  <c r="AI96" i="25"/>
  <c r="AY88" i="26"/>
  <c r="AI27" i="24"/>
  <c r="AX80" i="22"/>
  <c r="AI68" i="25"/>
  <c r="AX87" i="22"/>
  <c r="AX98" i="22"/>
  <c r="AY97" i="26"/>
  <c r="AI89" i="16"/>
  <c r="AX85" i="22"/>
  <c r="AX81" i="22"/>
  <c r="AI98" i="24"/>
  <c r="AI73" i="16"/>
  <c r="AY69" i="26"/>
  <c r="AX96" i="22"/>
  <c r="AI84" i="16"/>
  <c r="AY80" i="26"/>
  <c r="AX68" i="22"/>
  <c r="AY87" i="26"/>
  <c r="AI5" i="24"/>
  <c r="AI64" i="24"/>
  <c r="AX4" i="22"/>
  <c r="AX10" i="26"/>
  <c r="AG94" i="25"/>
  <c r="AV70" i="22"/>
  <c r="AG93" i="25"/>
  <c r="AW85" i="26"/>
  <c r="AG72" i="16"/>
  <c r="AG41" i="24"/>
  <c r="AV94" i="22"/>
  <c r="AW70" i="26"/>
  <c r="AV93" i="22"/>
  <c r="AG72" i="25"/>
  <c r="AG98" i="16"/>
  <c r="AW94" i="26"/>
  <c r="AG93" i="24"/>
  <c r="AG25" i="24"/>
  <c r="AW93" i="26"/>
  <c r="AG36" i="24"/>
  <c r="AG75" i="24"/>
  <c r="AV72" i="22"/>
  <c r="AG98" i="25"/>
  <c r="AG90" i="16"/>
  <c r="AG66" i="16"/>
  <c r="AG81" i="16"/>
  <c r="AG27" i="24"/>
  <c r="AG80" i="16"/>
  <c r="AW72" i="26"/>
  <c r="AG40" i="25"/>
  <c r="AV98" i="22"/>
  <c r="AG90" i="25"/>
  <c r="AG66" i="25"/>
  <c r="AG52" i="24"/>
  <c r="AG81" i="25"/>
  <c r="AG84" i="16"/>
  <c r="AG80" i="25"/>
  <c r="AG19" i="25"/>
  <c r="AV35" i="22"/>
  <c r="AW98" i="26"/>
  <c r="AV90" i="22"/>
  <c r="AG94" i="24"/>
  <c r="AV66" i="22"/>
  <c r="AG85" i="16"/>
  <c r="AV81" i="22"/>
  <c r="AG84" i="25"/>
  <c r="AV80" i="22"/>
  <c r="AG80" i="24"/>
  <c r="AW90" i="26"/>
  <c r="AG70" i="16"/>
  <c r="AW66" i="26"/>
  <c r="AG83" i="24"/>
  <c r="AG85" i="25"/>
  <c r="AW81" i="26"/>
  <c r="AV84" i="22"/>
  <c r="AG15" i="16"/>
  <c r="AG15" i="25"/>
  <c r="AV15" i="22"/>
  <c r="AG12" i="16"/>
  <c r="AW12" i="26"/>
  <c r="AG17" i="24"/>
  <c r="AU39" i="22"/>
  <c r="AF35" i="16"/>
  <c r="AF31" i="16"/>
  <c r="AF23" i="25"/>
  <c r="AV19" i="26"/>
  <c r="AU3" i="22"/>
  <c r="AV39" i="26"/>
  <c r="AF35" i="25"/>
  <c r="AF31" i="25"/>
  <c r="AU23" i="22"/>
  <c r="AF11" i="16"/>
  <c r="AU31" i="22"/>
  <c r="AF88" i="24"/>
  <c r="AF31" i="24"/>
  <c r="AU11" i="22"/>
  <c r="AV3" i="26"/>
  <c r="AV31" i="26"/>
  <c r="AF23" i="16"/>
  <c r="AF19" i="16"/>
  <c r="AF15" i="25"/>
  <c r="AF86" i="24"/>
  <c r="Z82" i="26"/>
  <c r="Z74" i="26"/>
  <c r="J50" i="16"/>
  <c r="Z64" i="26"/>
  <c r="Y79" i="22"/>
  <c r="J29" i="24"/>
  <c r="J12" i="24"/>
  <c r="Z42" i="26"/>
  <c r="J66" i="16"/>
  <c r="Y50" i="22"/>
  <c r="J48" i="25"/>
  <c r="J75" i="25"/>
  <c r="J63" i="25"/>
  <c r="J66" i="25"/>
  <c r="Z50" i="26"/>
  <c r="Y48" i="22"/>
  <c r="J61" i="24"/>
  <c r="Y75" i="22"/>
  <c r="Y63" i="22"/>
  <c r="J10" i="24"/>
  <c r="J54" i="24"/>
  <c r="Y66" i="22"/>
  <c r="J3" i="24"/>
  <c r="J88" i="16"/>
  <c r="Z48" i="26"/>
  <c r="J91" i="16"/>
  <c r="Z75" i="26"/>
  <c r="Z63" i="26"/>
  <c r="J82" i="16"/>
  <c r="J74" i="16"/>
  <c r="Z66" i="26"/>
  <c r="J88" i="25"/>
  <c r="J64" i="16"/>
  <c r="J91" i="25"/>
  <c r="J5" i="24"/>
  <c r="J34" i="24"/>
  <c r="J82" i="25"/>
  <c r="J74" i="25"/>
  <c r="Y88" i="22"/>
  <c r="J64" i="25"/>
  <c r="Y91" i="22"/>
  <c r="J79" i="16"/>
  <c r="Y82" i="22"/>
  <c r="Y74" i="22"/>
  <c r="J66" i="24"/>
  <c r="Z88" i="26"/>
  <c r="Y64" i="22"/>
  <c r="Z91" i="26"/>
  <c r="AU88" i="15"/>
  <c r="AU68" i="15"/>
  <c r="AU92" i="15"/>
  <c r="AU69" i="15"/>
  <c r="BE98" i="22"/>
  <c r="AP56" i="24"/>
  <c r="AP21" i="24"/>
  <c r="AP64" i="16"/>
  <c r="AP20" i="24"/>
  <c r="AP94" i="16"/>
  <c r="BE62" i="22"/>
  <c r="BE76" i="22"/>
  <c r="AP91" i="25"/>
  <c r="AP71" i="25"/>
  <c r="AP78" i="16"/>
  <c r="BF93" i="26"/>
  <c r="BE82" i="22"/>
  <c r="BF58" i="26"/>
  <c r="BF89" i="26"/>
  <c r="AJ13" i="24"/>
  <c r="AJ18" i="16"/>
  <c r="AL55" i="24"/>
  <c r="AL31" i="24"/>
  <c r="BA7" i="22"/>
  <c r="BB3" i="26"/>
  <c r="AL23" i="24"/>
  <c r="AL14" i="25"/>
  <c r="BA19" i="22"/>
  <c r="AL82" i="24"/>
  <c r="BB38" i="26"/>
  <c r="AL15" i="24"/>
  <c r="BB19" i="26"/>
  <c r="AL15" i="16"/>
  <c r="AL34" i="16"/>
  <c r="BA38" i="22"/>
  <c r="AL42" i="25"/>
  <c r="AL34" i="25"/>
  <c r="BB42" i="26"/>
  <c r="AL18" i="25"/>
  <c r="AL38" i="16"/>
  <c r="BA18" i="22"/>
  <c r="AL38" i="25"/>
  <c r="F38" i="16"/>
  <c r="V30" i="26"/>
  <c r="F26" i="25"/>
  <c r="F45" i="24"/>
  <c r="AU33" i="15"/>
  <c r="BH14" i="26"/>
  <c r="AR38" i="16"/>
  <c r="AR46" i="25"/>
  <c r="BG50" i="22"/>
  <c r="BG86" i="22"/>
  <c r="AR80" i="24"/>
  <c r="BG22" i="22"/>
  <c r="BH30" i="26"/>
  <c r="BG34" i="22"/>
  <c r="BG58" i="22"/>
  <c r="AR20" i="24"/>
  <c r="BG26" i="22"/>
  <c r="AR30" i="25"/>
  <c r="AR58" i="25"/>
  <c r="AR62" i="25"/>
  <c r="BH78" i="26"/>
  <c r="BH90" i="26"/>
  <c r="BG98" i="22"/>
  <c r="BH42" i="26"/>
  <c r="AR58" i="24"/>
  <c r="AR54" i="25"/>
  <c r="BG66" i="22"/>
  <c r="BG70" i="22"/>
  <c r="T6" i="26"/>
  <c r="D20" i="24"/>
  <c r="D62" i="24"/>
  <c r="T38" i="26"/>
  <c r="D66" i="24"/>
  <c r="D62" i="25"/>
  <c r="D98" i="25"/>
  <c r="D6" i="25"/>
  <c r="T34" i="26"/>
  <c r="S38" i="22"/>
  <c r="D6" i="16"/>
  <c r="S34" i="22"/>
  <c r="D38" i="25"/>
  <c r="T42" i="26"/>
  <c r="D46" i="24"/>
  <c r="D9" i="24"/>
  <c r="D34" i="25"/>
  <c r="D38" i="16"/>
  <c r="S42" i="22"/>
  <c r="D66" i="25"/>
  <c r="T14" i="26"/>
  <c r="S14" i="22"/>
  <c r="T22" i="26"/>
  <c r="S30" i="22"/>
  <c r="D42" i="16"/>
  <c r="S50" i="22"/>
  <c r="D25" i="24"/>
  <c r="W21" i="24"/>
  <c r="W63" i="25"/>
  <c r="D61" i="24"/>
  <c r="AR51" i="24"/>
  <c r="BH97" i="26"/>
  <c r="AR93" i="26"/>
  <c r="AR89" i="25"/>
  <c r="AB87" i="24"/>
  <c r="BG81" i="22"/>
  <c r="AB81" i="16"/>
  <c r="AQ77" i="22"/>
  <c r="AR53" i="24"/>
  <c r="BG69" i="22"/>
  <c r="AQ65" i="22"/>
  <c r="AR61" i="16"/>
  <c r="AR57" i="25"/>
  <c r="AB60" i="24"/>
  <c r="AL95" i="22"/>
  <c r="W75" i="25"/>
  <c r="AR96" i="25"/>
  <c r="BH92" i="26"/>
  <c r="D80" i="25"/>
  <c r="BH72" i="26"/>
  <c r="D56" i="24"/>
  <c r="AR34" i="24"/>
  <c r="AR60" i="16"/>
  <c r="AR52" i="25"/>
  <c r="AM82" i="26"/>
  <c r="BG91" i="22"/>
  <c r="S91" i="22"/>
  <c r="AR87" i="16"/>
  <c r="D87" i="16"/>
  <c r="D79" i="25"/>
  <c r="S75" i="22"/>
  <c r="S67" i="22"/>
  <c r="BH59" i="26"/>
  <c r="T59" i="26"/>
  <c r="BH51" i="26"/>
  <c r="BH47" i="26"/>
  <c r="T98" i="26"/>
  <c r="BH70" i="26"/>
  <c r="D66" i="16"/>
  <c r="BH38" i="26"/>
  <c r="D34" i="16"/>
  <c r="AH46" i="16"/>
  <c r="AW22" i="22"/>
  <c r="AH48" i="24"/>
  <c r="AH30" i="25"/>
  <c r="AH3" i="16"/>
  <c r="AX23" i="26"/>
  <c r="AX31" i="26"/>
  <c r="AH39" i="16"/>
  <c r="AH58" i="24"/>
  <c r="AX55" i="26"/>
  <c r="AH59" i="25"/>
  <c r="AH87" i="16"/>
  <c r="AX7" i="26"/>
  <c r="AX11" i="26"/>
  <c r="AW23" i="22"/>
  <c r="AW31" i="22"/>
  <c r="AH71" i="24"/>
  <c r="AH26" i="25"/>
  <c r="AW46" i="22"/>
  <c r="AW7" i="22"/>
  <c r="AW11" i="22"/>
  <c r="AH23" i="25"/>
  <c r="AX27" i="26"/>
  <c r="AH31" i="25"/>
  <c r="AX35" i="26"/>
  <c r="AH55" i="25"/>
  <c r="AH76" i="24"/>
  <c r="AX3" i="26"/>
  <c r="AH7" i="25"/>
  <c r="AH11" i="25"/>
  <c r="AH23" i="16"/>
  <c r="AW27" i="22"/>
  <c r="AH31" i="16"/>
  <c r="AW35" i="22"/>
  <c r="AX43" i="26"/>
  <c r="AX47" i="26"/>
  <c r="AH55" i="16"/>
  <c r="AH71" i="25"/>
  <c r="AH91" i="25"/>
  <c r="AH20" i="24"/>
  <c r="AW3" i="22"/>
  <c r="AH7" i="16"/>
  <c r="AH11" i="16"/>
  <c r="AH88" i="24"/>
  <c r="AH64" i="24"/>
  <c r="AH3" i="25"/>
  <c r="AH86" i="24"/>
  <c r="AH73" i="24"/>
  <c r="AH27" i="25"/>
  <c r="AH35" i="16"/>
  <c r="AX39" i="26"/>
  <c r="AH43" i="25"/>
  <c r="AH47" i="25"/>
  <c r="AW51" i="22"/>
  <c r="J6" i="25"/>
  <c r="J6" i="16"/>
  <c r="Y14" i="22"/>
  <c r="Z18" i="26"/>
  <c r="J30" i="25"/>
  <c r="Y34" i="22"/>
  <c r="Y46" i="22"/>
  <c r="J21" i="24"/>
  <c r="J9" i="24"/>
  <c r="J14" i="16"/>
  <c r="Y18" i="22"/>
  <c r="J30" i="16"/>
  <c r="J34" i="25"/>
  <c r="J46" i="25"/>
  <c r="J14" i="25"/>
  <c r="J18" i="25"/>
  <c r="J62" i="24"/>
  <c r="J34" i="16"/>
  <c r="J46" i="16"/>
  <c r="J22" i="24"/>
  <c r="J18" i="16"/>
  <c r="Z26" i="26"/>
  <c r="J15" i="24"/>
  <c r="J45" i="24"/>
  <c r="J13" i="24"/>
  <c r="Y26" i="22"/>
  <c r="J26" i="16"/>
  <c r="Z30" i="26"/>
  <c r="Y6" i="22"/>
  <c r="J86" i="24"/>
  <c r="J11" i="25"/>
  <c r="J23" i="16"/>
  <c r="Y27" i="22"/>
  <c r="J31" i="16"/>
  <c r="J35" i="16"/>
  <c r="Z43" i="26"/>
  <c r="J55" i="25"/>
  <c r="J76" i="24"/>
  <c r="Y67" i="22"/>
  <c r="Y71" i="22"/>
  <c r="Z34" i="26"/>
  <c r="J11" i="16"/>
  <c r="Z19" i="26"/>
  <c r="J88" i="24"/>
  <c r="J27" i="25"/>
  <c r="J55" i="24"/>
  <c r="Y43" i="22"/>
  <c r="J73" i="24"/>
  <c r="Y19" i="22"/>
  <c r="J27" i="16"/>
  <c r="J38" i="24"/>
  <c r="Z39" i="26"/>
  <c r="J43" i="25"/>
  <c r="Y47" i="22"/>
  <c r="Z51" i="26"/>
  <c r="J33" i="24"/>
  <c r="J26" i="25"/>
  <c r="Y30" i="22"/>
  <c r="J19" i="25"/>
  <c r="J68" i="24"/>
  <c r="Y39" i="22"/>
  <c r="J43" i="16"/>
  <c r="J47" i="25"/>
  <c r="Y51" i="22"/>
  <c r="J16" i="24"/>
  <c r="J51" i="24"/>
  <c r="J83" i="25"/>
  <c r="Z87" i="26"/>
  <c r="J95" i="25"/>
  <c r="J48" i="24"/>
  <c r="Z7" i="26"/>
  <c r="J19" i="16"/>
  <c r="Y7" i="22"/>
  <c r="J31" i="24"/>
  <c r="Z23" i="26"/>
  <c r="Z31" i="26"/>
  <c r="Z35" i="26"/>
  <c r="J39" i="16"/>
  <c r="J84" i="24"/>
  <c r="J51" i="16"/>
  <c r="Y59" i="22"/>
  <c r="BG52" i="22"/>
  <c r="T91" i="26"/>
  <c r="AB89" i="25"/>
  <c r="D81" i="16"/>
  <c r="AB57" i="25"/>
  <c r="AR53" i="16"/>
  <c r="AR47" i="24"/>
  <c r="AM75" i="26"/>
  <c r="BH96" i="26"/>
  <c r="D70" i="24"/>
  <c r="D88" i="16"/>
  <c r="AR27" i="24"/>
  <c r="AR75" i="24"/>
  <c r="T80" i="26"/>
  <c r="D72" i="25"/>
  <c r="AR68" i="16"/>
  <c r="AR64" i="25"/>
  <c r="AB34" i="24"/>
  <c r="BG60" i="22"/>
  <c r="AR72" i="24"/>
  <c r="BH52" i="26"/>
  <c r="D39" i="24"/>
  <c r="D95" i="25"/>
  <c r="BG87" i="22"/>
  <c r="S87" i="22"/>
  <c r="T79" i="26"/>
  <c r="AR67" i="25"/>
  <c r="AR55" i="25"/>
  <c r="AR54" i="24"/>
  <c r="AR66" i="25"/>
  <c r="T66" i="26"/>
  <c r="S22" i="22"/>
  <c r="D14" i="16"/>
  <c r="AH82" i="24"/>
  <c r="W16" i="25"/>
  <c r="U35" i="25"/>
  <c r="U28" i="24"/>
  <c r="U53" i="25"/>
  <c r="U97" i="25"/>
  <c r="U54" i="16"/>
  <c r="U39" i="16"/>
  <c r="U59" i="25"/>
  <c r="U4" i="16"/>
  <c r="AK77" i="26"/>
  <c r="U25" i="16"/>
  <c r="U19" i="25"/>
  <c r="U44" i="24"/>
  <c r="U7" i="16"/>
  <c r="AK24" i="26"/>
  <c r="U32" i="16"/>
  <c r="AJ77" i="22"/>
  <c r="U77" i="25"/>
  <c r="U33" i="16"/>
  <c r="AK45" i="26"/>
  <c r="U47" i="16"/>
  <c r="U12" i="16"/>
  <c r="AK54" i="26"/>
  <c r="U77" i="16"/>
  <c r="U20" i="24"/>
  <c r="AJ6" i="22"/>
  <c r="U54" i="25"/>
  <c r="AK25" i="26"/>
  <c r="AK29" i="26"/>
  <c r="U45" i="16"/>
  <c r="AK97" i="26"/>
  <c r="U97" i="24"/>
  <c r="U3" i="16"/>
  <c r="U5" i="25"/>
  <c r="AK9" i="26"/>
  <c r="U56" i="16"/>
  <c r="AK66" i="26"/>
  <c r="U50" i="24"/>
  <c r="U5" i="16"/>
  <c r="AJ9" i="22"/>
  <c r="U98" i="24"/>
  <c r="AK33" i="26"/>
  <c r="AJ45" i="22"/>
  <c r="AK89" i="26"/>
  <c r="AK10" i="26"/>
  <c r="U82" i="24"/>
  <c r="U18" i="24"/>
  <c r="U9" i="25"/>
  <c r="U35" i="24"/>
  <c r="AJ20" i="22"/>
  <c r="AJ54" i="22"/>
  <c r="AJ33" i="22"/>
  <c r="U45" i="25"/>
  <c r="AK47" i="26"/>
  <c r="AJ89" i="22"/>
  <c r="AJ10" i="22"/>
  <c r="AK34" i="26"/>
  <c r="U9" i="16"/>
  <c r="AK17" i="26"/>
  <c r="AK69" i="26"/>
  <c r="U66" i="16"/>
  <c r="U39" i="24"/>
  <c r="U85" i="24"/>
  <c r="AJ25" i="22"/>
  <c r="U33" i="25"/>
  <c r="U95" i="24"/>
  <c r="AJ47" i="22"/>
  <c r="U89" i="25"/>
  <c r="U10" i="25"/>
  <c r="AJ34" i="22"/>
  <c r="U79" i="24"/>
  <c r="AJ17" i="22"/>
  <c r="U23" i="25"/>
  <c r="U73" i="24"/>
  <c r="U25" i="25"/>
  <c r="AJ29" i="22"/>
  <c r="U77" i="24"/>
  <c r="U47" i="25"/>
  <c r="U89" i="16"/>
  <c r="U10" i="16"/>
  <c r="U34" i="25"/>
  <c r="AK3" i="26"/>
  <c r="U17" i="25"/>
  <c r="AK56" i="26"/>
  <c r="U69" i="25"/>
  <c r="BH69" i="26"/>
  <c r="AB57" i="16"/>
  <c r="AR24" i="24"/>
  <c r="AR16" i="24"/>
  <c r="S80" i="22"/>
  <c r="D72" i="16"/>
  <c r="AR61" i="24"/>
  <c r="D95" i="16"/>
  <c r="S79" i="22"/>
  <c r="T67" i="26"/>
  <c r="AB55" i="16"/>
  <c r="S66" i="22"/>
  <c r="D22" i="24"/>
  <c r="AB53" i="24"/>
  <c r="BG61" i="22"/>
  <c r="AR93" i="16"/>
  <c r="AQ89" i="22"/>
  <c r="AR52" i="24"/>
  <c r="AR81" i="26"/>
  <c r="D81" i="25"/>
  <c r="AR98" i="24"/>
  <c r="BG73" i="22"/>
  <c r="AB73" i="16"/>
  <c r="AR91" i="24"/>
  <c r="BH61" i="26"/>
  <c r="D63" i="24"/>
  <c r="AQ57" i="22"/>
  <c r="D57" i="16"/>
  <c r="AR53" i="25"/>
  <c r="AB24" i="24"/>
  <c r="AR49" i="16"/>
  <c r="W16" i="24"/>
  <c r="D96" i="16"/>
  <c r="D88" i="25"/>
  <c r="AR84" i="16"/>
  <c r="AR80" i="16"/>
  <c r="D21" i="24"/>
  <c r="S72" i="22"/>
  <c r="AR68" i="25"/>
  <c r="AB68" i="16"/>
  <c r="BG64" i="22"/>
  <c r="AB64" i="16"/>
  <c r="BH60" i="26"/>
  <c r="D64" i="24"/>
  <c r="AR56" i="16"/>
  <c r="D52" i="16"/>
  <c r="D4" i="24"/>
  <c r="AR33" i="24"/>
  <c r="S95" i="22"/>
  <c r="BH87" i="26"/>
  <c r="T87" i="26"/>
  <c r="BG67" i="22"/>
  <c r="BG55" i="22"/>
  <c r="D55" i="16"/>
  <c r="AR74" i="25"/>
  <c r="AR74" i="26"/>
  <c r="D62" i="16"/>
  <c r="BG54" i="22"/>
  <c r="BG46" i="22"/>
  <c r="D30" i="24"/>
  <c r="BD35" i="22"/>
  <c r="AO54" i="16"/>
  <c r="AO46" i="24"/>
  <c r="BD11" i="22"/>
  <c r="AO15" i="25"/>
  <c r="BD83" i="22"/>
  <c r="AO5" i="16"/>
  <c r="AO83" i="16"/>
  <c r="Z14" i="26"/>
  <c r="BH81" i="26"/>
  <c r="AR73" i="16"/>
  <c r="BG57" i="22"/>
  <c r="BG96" i="22"/>
  <c r="AR78" i="24"/>
  <c r="AR60" i="25"/>
  <c r="BH91" i="26"/>
  <c r="AR87" i="25"/>
  <c r="T75" i="26"/>
  <c r="D22" i="25"/>
  <c r="AR83" i="24"/>
  <c r="BH89" i="26"/>
  <c r="AQ81" i="22"/>
  <c r="AR73" i="25"/>
  <c r="BH57" i="26"/>
  <c r="D60" i="24"/>
  <c r="AB84" i="24"/>
  <c r="AR81" i="24"/>
  <c r="AR93" i="25"/>
  <c r="AB83" i="24"/>
  <c r="AR89" i="26"/>
  <c r="AR85" i="16"/>
  <c r="S81" i="22"/>
  <c r="AR77" i="16"/>
  <c r="BH73" i="26"/>
  <c r="AB73" i="25"/>
  <c r="AR65" i="16"/>
  <c r="D61" i="16"/>
  <c r="AR57" i="26"/>
  <c r="D57" i="25"/>
  <c r="BG53" i="22"/>
  <c r="AB53" i="16"/>
  <c r="AR49" i="25"/>
  <c r="AB47" i="24"/>
  <c r="W67" i="16"/>
  <c r="D96" i="25"/>
  <c r="AR26" i="24"/>
  <c r="AB3" i="24"/>
  <c r="S88" i="22"/>
  <c r="AR84" i="25"/>
  <c r="AB84" i="16"/>
  <c r="AR80" i="25"/>
  <c r="D76" i="16"/>
  <c r="AR56" i="24"/>
  <c r="T72" i="26"/>
  <c r="BG68" i="22"/>
  <c r="AB68" i="25"/>
  <c r="BH64" i="26"/>
  <c r="AQ64" i="22"/>
  <c r="D60" i="16"/>
  <c r="AR56" i="25"/>
  <c r="AB72" i="24"/>
  <c r="D52" i="25"/>
  <c r="D48" i="16"/>
  <c r="W10" i="24"/>
  <c r="D29" i="24"/>
  <c r="T95" i="26"/>
  <c r="AR71" i="16"/>
  <c r="D71" i="16"/>
  <c r="BH67" i="26"/>
  <c r="BH55" i="26"/>
  <c r="D55" i="25"/>
  <c r="AR93" i="24"/>
  <c r="AR96" i="24"/>
  <c r="BG74" i="22"/>
  <c r="S62" i="22"/>
  <c r="D30" i="16"/>
  <c r="AR29" i="16"/>
  <c r="AN20" i="16"/>
  <c r="AN36" i="16"/>
  <c r="AN40" i="25"/>
  <c r="AN44" i="25"/>
  <c r="BC48" i="22"/>
  <c r="BD64" i="26"/>
  <c r="AN57" i="24"/>
  <c r="BD32" i="26"/>
  <c r="AN8" i="24"/>
  <c r="AN40" i="16"/>
  <c r="AN44" i="16"/>
  <c r="BD8" i="26"/>
  <c r="BC32" i="22"/>
  <c r="AN28" i="24"/>
  <c r="AN2" i="24"/>
  <c r="AN48" i="16"/>
  <c r="BC8" i="22"/>
  <c r="AN32" i="16"/>
  <c r="AN4" i="24"/>
  <c r="BD52" i="26"/>
  <c r="AN64" i="16"/>
  <c r="BD68" i="26"/>
  <c r="AN72" i="25"/>
  <c r="BD80" i="26"/>
  <c r="AN68" i="24"/>
  <c r="AN8" i="25"/>
  <c r="BD31" i="26"/>
  <c r="AN8" i="16"/>
  <c r="BD20" i="26"/>
  <c r="AN19" i="24"/>
  <c r="BD36" i="26"/>
  <c r="AN52" i="25"/>
  <c r="AN68" i="25"/>
  <c r="U58" i="24"/>
  <c r="AR65" i="26"/>
  <c r="AR61" i="25"/>
  <c r="D49" i="24"/>
  <c r="D3" i="24"/>
  <c r="AR64" i="16"/>
  <c r="D87" i="25"/>
  <c r="AB83" i="25"/>
  <c r="AR67" i="16"/>
  <c r="AR55" i="16"/>
  <c r="AR97" i="16"/>
  <c r="BG93" i="22"/>
  <c r="AB93" i="16"/>
  <c r="AR85" i="25"/>
  <c r="AR36" i="24"/>
  <c r="T81" i="26"/>
  <c r="AR77" i="25"/>
  <c r="AB98" i="24"/>
  <c r="AQ73" i="22"/>
  <c r="AR69" i="24"/>
  <c r="AR65" i="25"/>
  <c r="AB91" i="24"/>
  <c r="D61" i="25"/>
  <c r="S57" i="22"/>
  <c r="BH53" i="26"/>
  <c r="AB53" i="25"/>
  <c r="BG49" i="22"/>
  <c r="AB49" i="16"/>
  <c r="W14" i="24"/>
  <c r="W67" i="25"/>
  <c r="S96" i="22"/>
  <c r="AR92" i="16"/>
  <c r="AQ88" i="22"/>
  <c r="T88" i="26"/>
  <c r="BG84" i="22"/>
  <c r="AB84" i="25"/>
  <c r="BG80" i="22"/>
  <c r="D76" i="25"/>
  <c r="AR72" i="16"/>
  <c r="BH68" i="26"/>
  <c r="AR68" i="26"/>
  <c r="D60" i="25"/>
  <c r="BG56" i="22"/>
  <c r="AB56" i="16"/>
  <c r="S52" i="22"/>
  <c r="D48" i="25"/>
  <c r="W82" i="16"/>
  <c r="AR71" i="25"/>
  <c r="D71" i="25"/>
  <c r="AR59" i="16"/>
  <c r="D59" i="16"/>
  <c r="S55" i="22"/>
  <c r="AR51" i="16"/>
  <c r="AR47" i="16"/>
  <c r="AB47" i="16"/>
  <c r="AR41" i="24"/>
  <c r="D41" i="24"/>
  <c r="AR94" i="25"/>
  <c r="AR90" i="25"/>
  <c r="AR89" i="24"/>
  <c r="AR78" i="25"/>
  <c r="BH74" i="26"/>
  <c r="T62" i="26"/>
  <c r="D50" i="16"/>
  <c r="D30" i="25"/>
  <c r="Z46" i="26"/>
  <c r="D76" i="24"/>
  <c r="AR97" i="25"/>
  <c r="BH93" i="26"/>
  <c r="AB93" i="25"/>
  <c r="AR87" i="24"/>
  <c r="BG85" i="22"/>
  <c r="AR81" i="16"/>
  <c r="BG77" i="22"/>
  <c r="AB77" i="16"/>
  <c r="AR73" i="26"/>
  <c r="AR69" i="16"/>
  <c r="BG65" i="22"/>
  <c r="AB65" i="16"/>
  <c r="S61" i="22"/>
  <c r="AR60" i="24"/>
  <c r="T57" i="26"/>
  <c r="AR53" i="26"/>
  <c r="BH49" i="26"/>
  <c r="AB49" i="25"/>
  <c r="W95" i="16"/>
  <c r="W29" i="24"/>
  <c r="AL67" i="22"/>
  <c r="AR70" i="24"/>
  <c r="T96" i="26"/>
  <c r="AR92" i="25"/>
  <c r="AR88" i="26"/>
  <c r="BH84" i="26"/>
  <c r="AR84" i="26"/>
  <c r="BH80" i="26"/>
  <c r="D75" i="24"/>
  <c r="S76" i="22"/>
  <c r="AR72" i="25"/>
  <c r="S60" i="22"/>
  <c r="BH56" i="26"/>
  <c r="AQ56" i="22"/>
  <c r="AR39" i="24"/>
  <c r="T52" i="26"/>
  <c r="S48" i="22"/>
  <c r="W82" i="25"/>
  <c r="AR49" i="24"/>
  <c r="AR91" i="16"/>
  <c r="D91" i="16"/>
  <c r="D75" i="16"/>
  <c r="BG71" i="22"/>
  <c r="S71" i="22"/>
  <c r="D67" i="16"/>
  <c r="AR59" i="25"/>
  <c r="D59" i="25"/>
  <c r="T55" i="26"/>
  <c r="AR51" i="25"/>
  <c r="AR47" i="25"/>
  <c r="AR98" i="25"/>
  <c r="D98" i="16"/>
  <c r="BG94" i="22"/>
  <c r="BG90" i="22"/>
  <c r="AR86" i="25"/>
  <c r="BG78" i="22"/>
  <c r="AR70" i="26"/>
  <c r="BG62" i="22"/>
  <c r="D50" i="25"/>
  <c r="W76" i="25"/>
  <c r="D23" i="24"/>
  <c r="D15" i="24"/>
  <c r="T30" i="26"/>
  <c r="AR10" i="24"/>
  <c r="AR6" i="25"/>
  <c r="BG10" i="22"/>
  <c r="AR10" i="16"/>
  <c r="AR10" i="26"/>
  <c r="AB13" i="24"/>
  <c r="AQ26" i="22"/>
  <c r="AB50" i="25"/>
  <c r="AR62" i="26"/>
  <c r="AB86" i="16"/>
  <c r="AR98" i="26"/>
  <c r="AB26" i="25"/>
  <c r="AB26" i="16"/>
  <c r="AR34" i="26"/>
  <c r="AB66" i="24"/>
  <c r="AB62" i="25"/>
  <c r="AB48" i="24"/>
  <c r="AQ34" i="22"/>
  <c r="AB62" i="16"/>
  <c r="AR66" i="26"/>
  <c r="AR94" i="26"/>
  <c r="AB98" i="16"/>
  <c r="AR18" i="26"/>
  <c r="AB34" i="16"/>
  <c r="AB66" i="25"/>
  <c r="E41" i="25"/>
  <c r="E39" i="24"/>
  <c r="AN6" i="16"/>
  <c r="AN15" i="16"/>
  <c r="BC19" i="22"/>
  <c r="AN31" i="16"/>
  <c r="AN71" i="24"/>
  <c r="AN20" i="24"/>
  <c r="AN19" i="25"/>
  <c r="AN55" i="24"/>
  <c r="BD43" i="26"/>
  <c r="AN19" i="16"/>
  <c r="BD35" i="26"/>
  <c r="BC43" i="22"/>
  <c r="AN31" i="24"/>
  <c r="AN23" i="16"/>
  <c r="BD27" i="26"/>
  <c r="BC35" i="22"/>
  <c r="AN43" i="25"/>
  <c r="BC14" i="22"/>
  <c r="BC27" i="22"/>
  <c r="AN35" i="25"/>
  <c r="AN43" i="16"/>
  <c r="AN11" i="25"/>
  <c r="BC15" i="22"/>
  <c r="AN27" i="16"/>
  <c r="BC31" i="22"/>
  <c r="P86" i="24"/>
  <c r="P11" i="16"/>
  <c r="P19" i="25"/>
  <c r="P39" i="25"/>
  <c r="AE43" i="22"/>
  <c r="P73" i="24"/>
  <c r="P31" i="24"/>
  <c r="AF23" i="26"/>
  <c r="AF27" i="26"/>
  <c r="P39" i="16"/>
  <c r="P43" i="25"/>
  <c r="AE23" i="22"/>
  <c r="AE27" i="22"/>
  <c r="P71" i="24"/>
  <c r="P43" i="16"/>
  <c r="P23" i="25"/>
  <c r="P27" i="25"/>
  <c r="P44" i="24"/>
  <c r="AF15" i="26"/>
  <c r="P23" i="16"/>
  <c r="P27" i="16"/>
  <c r="AE7" i="22"/>
  <c r="AE19" i="22"/>
  <c r="AF39" i="26"/>
  <c r="F65" i="24"/>
  <c r="F43" i="24"/>
  <c r="F13" i="24"/>
  <c r="F20" i="24"/>
  <c r="F62" i="24"/>
  <c r="F7" i="16"/>
  <c r="F11" i="25"/>
  <c r="F15" i="25"/>
  <c r="U19" i="22"/>
  <c r="U27" i="22"/>
  <c r="F31" i="25"/>
  <c r="F38" i="24"/>
  <c r="F44" i="24"/>
  <c r="U4" i="22"/>
  <c r="V8" i="26"/>
  <c r="F20" i="16"/>
  <c r="F24" i="16"/>
  <c r="U44" i="22"/>
  <c r="U14" i="22"/>
  <c r="F48" i="24"/>
  <c r="F15" i="24"/>
  <c r="V46" i="26"/>
  <c r="F46" i="24"/>
  <c r="V3" i="26"/>
  <c r="F11" i="16"/>
  <c r="F15" i="16"/>
  <c r="F19" i="25"/>
  <c r="F27" i="25"/>
  <c r="F31" i="16"/>
  <c r="F4" i="25"/>
  <c r="U8" i="22"/>
  <c r="V12" i="26"/>
  <c r="F57" i="24"/>
  <c r="F92" i="24"/>
  <c r="V28" i="26"/>
  <c r="V36" i="26"/>
  <c r="F44" i="25"/>
  <c r="F14" i="16"/>
  <c r="V38" i="26"/>
  <c r="U46" i="22"/>
  <c r="V47" i="26"/>
  <c r="U3" i="22"/>
  <c r="F86" i="24"/>
  <c r="F73" i="24"/>
  <c r="F19" i="16"/>
  <c r="F27" i="16"/>
  <c r="F55" i="24"/>
  <c r="F80" i="24"/>
  <c r="F4" i="16"/>
  <c r="F8" i="25"/>
  <c r="U12" i="22"/>
  <c r="U28" i="22"/>
  <c r="U36" i="22"/>
  <c r="V40" i="26"/>
  <c r="F44" i="16"/>
  <c r="F22" i="24"/>
  <c r="U38" i="22"/>
  <c r="V42" i="26"/>
  <c r="F46" i="25"/>
  <c r="F93" i="24"/>
  <c r="U47" i="22"/>
  <c r="F3" i="25"/>
  <c r="F17" i="24"/>
  <c r="F31" i="24"/>
  <c r="V23" i="26"/>
  <c r="F68" i="24"/>
  <c r="V39" i="26"/>
  <c r="F90" i="24"/>
  <c r="F8" i="16"/>
  <c r="F12" i="25"/>
  <c r="V16" i="26"/>
  <c r="F28" i="25"/>
  <c r="V32" i="26"/>
  <c r="F36" i="25"/>
  <c r="U40" i="22"/>
  <c r="F2" i="24"/>
  <c r="U2" i="22"/>
  <c r="F38" i="25"/>
  <c r="U42" i="22"/>
  <c r="F46" i="16"/>
  <c r="F47" i="25"/>
  <c r="F3" i="16"/>
  <c r="U23" i="22"/>
  <c r="V35" i="26"/>
  <c r="U39" i="22"/>
  <c r="V43" i="26"/>
  <c r="F35" i="24"/>
  <c r="F12" i="16"/>
  <c r="U16" i="22"/>
  <c r="F28" i="16"/>
  <c r="U32" i="22"/>
  <c r="F36" i="16"/>
  <c r="F40" i="25"/>
  <c r="V10" i="26"/>
  <c r="U18" i="22"/>
  <c r="V22" i="26"/>
  <c r="U26" i="22"/>
  <c r="U30" i="22"/>
  <c r="U34" i="22"/>
  <c r="F30" i="24"/>
  <c r="F42" i="16"/>
  <c r="F84" i="24"/>
  <c r="F82" i="24"/>
  <c r="U7" i="22"/>
  <c r="V11" i="26"/>
  <c r="V15" i="26"/>
  <c r="F23" i="16"/>
  <c r="V31" i="26"/>
  <c r="F35" i="25"/>
  <c r="F39" i="16"/>
  <c r="F43" i="25"/>
  <c r="F50" i="24"/>
  <c r="F16" i="16"/>
  <c r="U20" i="22"/>
  <c r="U24" i="22"/>
  <c r="F32" i="16"/>
  <c r="F28" i="24"/>
  <c r="AF65" i="22"/>
  <c r="Q16" i="24"/>
  <c r="Q49" i="24"/>
  <c r="Q60" i="25"/>
  <c r="Q65" i="25"/>
  <c r="Q60" i="16"/>
  <c r="AG3" i="26"/>
  <c r="AG14" i="26"/>
  <c r="Q65" i="16"/>
  <c r="Q64" i="24"/>
  <c r="AF3" i="22"/>
  <c r="AF14" i="22"/>
  <c r="AG49" i="26"/>
  <c r="Q91" i="24"/>
  <c r="Q3" i="25"/>
  <c r="AG19" i="26"/>
  <c r="AG35" i="26"/>
  <c r="AF39" i="22"/>
  <c r="Q43" i="25"/>
  <c r="Q14" i="25"/>
  <c r="AF49" i="22"/>
  <c r="AF57" i="22"/>
  <c r="AG67" i="26"/>
  <c r="AG87" i="26"/>
  <c r="Q22" i="24"/>
  <c r="Q49" i="16"/>
  <c r="Q57" i="16"/>
  <c r="Q67" i="25"/>
  <c r="Q87" i="25"/>
  <c r="AG60" i="26"/>
  <c r="Q19" i="16"/>
  <c r="AG27" i="26"/>
  <c r="AF31" i="22"/>
  <c r="Q35" i="16"/>
  <c r="Q71" i="24"/>
  <c r="AF50" i="22"/>
  <c r="S2" i="22"/>
  <c r="O32" i="16"/>
  <c r="AD8" i="22"/>
  <c r="AE36" i="26"/>
  <c r="AD44" i="22"/>
  <c r="D26" i="25"/>
  <c r="AJ18" i="25"/>
  <c r="D18" i="16"/>
  <c r="D18" i="26"/>
  <c r="AM37" i="26"/>
  <c r="E85" i="16"/>
  <c r="G60" i="24"/>
  <c r="V4" i="22"/>
  <c r="V20" i="22"/>
  <c r="G92" i="24"/>
  <c r="G90" i="24"/>
  <c r="V8" i="22"/>
  <c r="V44" i="22"/>
  <c r="W50" i="26"/>
  <c r="AN27" i="25"/>
  <c r="P19" i="16"/>
  <c r="F43" i="16"/>
  <c r="F23" i="25"/>
  <c r="F23" i="24"/>
  <c r="F34" i="16"/>
  <c r="V26" i="26"/>
  <c r="F10" i="16"/>
  <c r="AL43" i="24"/>
  <c r="AL7" i="25"/>
  <c r="BB11" i="26"/>
  <c r="AL23" i="16"/>
  <c r="AL39" i="16"/>
  <c r="AL90" i="24"/>
  <c r="BA12" i="22"/>
  <c r="AL16" i="16"/>
  <c r="BA24" i="22"/>
  <c r="BA28" i="22"/>
  <c r="AL28" i="24"/>
  <c r="BB30" i="26"/>
  <c r="AL7" i="16"/>
  <c r="BA11" i="22"/>
  <c r="AL88" i="24"/>
  <c r="AL71" i="24"/>
  <c r="AL12" i="25"/>
  <c r="AL67" i="24"/>
  <c r="AL24" i="25"/>
  <c r="AL28" i="25"/>
  <c r="BA30" i="22"/>
  <c r="AL11" i="25"/>
  <c r="BB27" i="26"/>
  <c r="BB43" i="26"/>
  <c r="AL96" i="24"/>
  <c r="BB8" i="26"/>
  <c r="AL12" i="16"/>
  <c r="BB20" i="26"/>
  <c r="AL24" i="16"/>
  <c r="AL28" i="16"/>
  <c r="AL62" i="24"/>
  <c r="BB46" i="26"/>
  <c r="AL86" i="24"/>
  <c r="AL11" i="16"/>
  <c r="BA27" i="22"/>
  <c r="BB31" i="26"/>
  <c r="BA43" i="22"/>
  <c r="BA8" i="22"/>
  <c r="BA20" i="22"/>
  <c r="AL92" i="24"/>
  <c r="AL37" i="24"/>
  <c r="AL10" i="16"/>
  <c r="AL22" i="16"/>
  <c r="BB26" i="26"/>
  <c r="BA46" i="22"/>
  <c r="AL73" i="24"/>
  <c r="AL27" i="25"/>
  <c r="BA31" i="22"/>
  <c r="BB35" i="26"/>
  <c r="AL43" i="25"/>
  <c r="BB4" i="26"/>
  <c r="AL8" i="25"/>
  <c r="AL50" i="24"/>
  <c r="AL20" i="25"/>
  <c r="BB40" i="26"/>
  <c r="AL46" i="16"/>
  <c r="BB7" i="26"/>
  <c r="BA23" i="22"/>
  <c r="AL68" i="24"/>
  <c r="AL31" i="16"/>
  <c r="AL35" i="25"/>
  <c r="BA39" i="22"/>
  <c r="AL44" i="24"/>
  <c r="AL4" i="25"/>
  <c r="AL35" i="24"/>
  <c r="BA16" i="22"/>
  <c r="AL57" i="24"/>
  <c r="AL40" i="25"/>
  <c r="AY18" i="22"/>
  <c r="T18" i="26"/>
  <c r="AJ43" i="24"/>
  <c r="AI43" i="24"/>
  <c r="T85" i="22"/>
  <c r="E52" i="25"/>
  <c r="Q30" i="26"/>
  <c r="AY48" i="24"/>
  <c r="AN38" i="24"/>
  <c r="AF19" i="26"/>
  <c r="AF11" i="26"/>
  <c r="Y2" i="26"/>
  <c r="I10" i="25"/>
  <c r="X75" i="22"/>
  <c r="Y30" i="26"/>
  <c r="I10" i="16"/>
  <c r="I75" i="25"/>
  <c r="Y15" i="26"/>
  <c r="Y28" i="26"/>
  <c r="Y56" i="26"/>
  <c r="I75" i="16"/>
  <c r="X15" i="22"/>
  <c r="I26" i="16"/>
  <c r="X34" i="22"/>
  <c r="Y95" i="26"/>
  <c r="X56" i="22"/>
  <c r="I29" i="24"/>
  <c r="I50" i="24"/>
  <c r="Y7" i="26"/>
  <c r="I15" i="25"/>
  <c r="I27" i="25"/>
  <c r="I31" i="16"/>
  <c r="I14" i="24"/>
  <c r="I56" i="25"/>
  <c r="I72" i="24"/>
  <c r="I7" i="16"/>
  <c r="I23" i="25"/>
  <c r="X39" i="22"/>
  <c r="U11" i="22"/>
  <c r="F42" i="25"/>
  <c r="V34" i="26"/>
  <c r="AJ48" i="24"/>
  <c r="AZ18" i="26"/>
  <c r="AB49" i="24"/>
  <c r="AY10" i="25"/>
  <c r="AY10" i="16"/>
  <c r="AY43" i="24"/>
  <c r="Q46" i="26"/>
  <c r="AY26" i="25"/>
  <c r="AY30" i="25"/>
  <c r="AY46" i="16"/>
  <c r="AY54" i="25"/>
  <c r="S54" i="26"/>
  <c r="C85" i="24"/>
  <c r="BD19" i="26"/>
  <c r="P17" i="24"/>
  <c r="V27" i="26"/>
  <c r="F7" i="25"/>
  <c r="U22" i="22"/>
  <c r="AJ15" i="24"/>
  <c r="AJ34" i="26"/>
  <c r="AJ26" i="16"/>
  <c r="R2" i="22"/>
  <c r="AN44" i="24"/>
  <c r="AN35" i="16"/>
  <c r="AN15" i="25"/>
  <c r="U31" i="22"/>
  <c r="V7" i="26"/>
  <c r="F30" i="16"/>
  <c r="AL26" i="25"/>
  <c r="AG27" i="16"/>
  <c r="AW15" i="26"/>
  <c r="AY15" i="24"/>
  <c r="AG12" i="25"/>
  <c r="AL26" i="16"/>
  <c r="AS2" i="15"/>
  <c r="B101" i="15"/>
  <c r="AS91" i="15"/>
  <c r="AL65" i="24"/>
  <c r="AW27" i="26"/>
  <c r="E32" i="24"/>
  <c r="AF14" i="16"/>
  <c r="BA22" i="22"/>
  <c r="BB18" i="26"/>
  <c r="O3" i="24"/>
  <c r="E15" i="24"/>
  <c r="AG8" i="25"/>
  <c r="Q37" i="16"/>
  <c r="BB6" i="26"/>
  <c r="AU95" i="15"/>
  <c r="AS71" i="15"/>
  <c r="AS124" i="15" s="1"/>
  <c r="AV8" i="22"/>
  <c r="Q36" i="16"/>
  <c r="S56" i="26"/>
  <c r="AW8" i="26"/>
  <c r="AX18" i="26"/>
  <c r="Z38" i="26"/>
  <c r="BA6" i="22"/>
  <c r="AQ30" i="16"/>
  <c r="BG52" i="26"/>
  <c r="AQ52" i="16"/>
  <c r="AQ98" i="16"/>
  <c r="AA35" i="25"/>
  <c r="AA52" i="16"/>
  <c r="AA39" i="24"/>
  <c r="AQ22" i="26"/>
  <c r="AQ6" i="26"/>
  <c r="AA45" i="24"/>
  <c r="AP6" i="22"/>
  <c r="AA6" i="25"/>
  <c r="AQ52" i="26"/>
  <c r="AP60" i="22"/>
  <c r="AA9" i="24"/>
  <c r="AP52" i="22"/>
  <c r="AQ98" i="26"/>
  <c r="S93" i="24"/>
  <c r="AI10" i="26"/>
  <c r="S31" i="25"/>
  <c r="AH35" i="22"/>
  <c r="AH42" i="22"/>
  <c r="AH46" i="22"/>
  <c r="S50" i="16"/>
  <c r="AH14" i="22"/>
  <c r="S26" i="25"/>
  <c r="S23" i="24"/>
  <c r="AI59" i="26"/>
  <c r="AI22" i="26"/>
  <c r="S74" i="24"/>
  <c r="AH74" i="22"/>
  <c r="S22" i="25"/>
  <c r="S74" i="25"/>
  <c r="S18" i="25"/>
  <c r="S30" i="25"/>
  <c r="S15" i="24"/>
  <c r="S38" i="25"/>
  <c r="S57" i="25"/>
  <c r="S22" i="16"/>
  <c r="S74" i="16"/>
  <c r="N16" i="25"/>
  <c r="Y46" i="16"/>
  <c r="Y51" i="25"/>
  <c r="AO16" i="26"/>
  <c r="AN60" i="22"/>
  <c r="AO91" i="26"/>
  <c r="Y24" i="16"/>
  <c r="Y18" i="24"/>
  <c r="AO23" i="26"/>
  <c r="AO27" i="26"/>
  <c r="Y31" i="16"/>
  <c r="AO35" i="26"/>
  <c r="AN61" i="22"/>
  <c r="AO71" i="26"/>
  <c r="Y3" i="25"/>
  <c r="Y85" i="24"/>
  <c r="Y60" i="25"/>
  <c r="AN91" i="22"/>
  <c r="AO11" i="26"/>
  <c r="AN23" i="22"/>
  <c r="AN27" i="22"/>
  <c r="Y55" i="24"/>
  <c r="AN35" i="22"/>
  <c r="AO43" i="26"/>
  <c r="Y61" i="25"/>
  <c r="AN71" i="22"/>
  <c r="AO20" i="26"/>
  <c r="Y3" i="16"/>
  <c r="AO15" i="26"/>
  <c r="Y60" i="16"/>
  <c r="Y91" i="25"/>
  <c r="AO7" i="26"/>
  <c r="AN11" i="22"/>
  <c r="Y23" i="25"/>
  <c r="Y27" i="25"/>
  <c r="Y35" i="25"/>
  <c r="AN43" i="22"/>
  <c r="Y61" i="16"/>
  <c r="Y71" i="25"/>
  <c r="AN20" i="22"/>
  <c r="Y82" i="24"/>
  <c r="AN15" i="22"/>
  <c r="Y64" i="24"/>
  <c r="Y91" i="16"/>
  <c r="AO47" i="26"/>
  <c r="AO5" i="26"/>
  <c r="AN7" i="22"/>
  <c r="Y11" i="25"/>
  <c r="Y23" i="16"/>
  <c r="Y27" i="16"/>
  <c r="Y35" i="16"/>
  <c r="AO39" i="26"/>
  <c r="Y43" i="25"/>
  <c r="Y63" i="24"/>
  <c r="Y71" i="16"/>
  <c r="AO4" i="26"/>
  <c r="Y20" i="25"/>
  <c r="Y15" i="25"/>
  <c r="AO83" i="26"/>
  <c r="Y61" i="24"/>
  <c r="AN47" i="22"/>
  <c r="AN5" i="22"/>
  <c r="Y7" i="25"/>
  <c r="Y11" i="16"/>
  <c r="Y88" i="24"/>
  <c r="Y68" i="24"/>
  <c r="Y38" i="24"/>
  <c r="AN39" i="22"/>
  <c r="Y43" i="16"/>
  <c r="Y51" i="24"/>
  <c r="Y35" i="24"/>
  <c r="AN4" i="22"/>
  <c r="Y20" i="16"/>
  <c r="Y15" i="16"/>
  <c r="AO54" i="26"/>
  <c r="AN83" i="22"/>
  <c r="AO24" i="26"/>
  <c r="Y47" i="25"/>
  <c r="Y5" i="25"/>
  <c r="Y86" i="24"/>
  <c r="Y73" i="24"/>
  <c r="AO31" i="26"/>
  <c r="Y39" i="25"/>
  <c r="Y44" i="24"/>
  <c r="Y4" i="25"/>
  <c r="Y17" i="24"/>
  <c r="AN54" i="22"/>
  <c r="Y83" i="25"/>
  <c r="AO18" i="26"/>
  <c r="Y65" i="24"/>
  <c r="AN24" i="22"/>
  <c r="Y47" i="16"/>
  <c r="Y5" i="16"/>
  <c r="Y7" i="16"/>
  <c r="AN31" i="22"/>
  <c r="Y39" i="16"/>
  <c r="Y4" i="16"/>
  <c r="AO3" i="26"/>
  <c r="Y54" i="25"/>
  <c r="Y83" i="16"/>
  <c r="J2" i="25"/>
  <c r="BD26" i="26"/>
  <c r="BD7" i="26"/>
  <c r="AN88" i="24"/>
  <c r="AN81" i="24"/>
  <c r="AN92" i="24"/>
  <c r="BC28" i="22"/>
  <c r="BC7" i="22"/>
  <c r="BD12" i="26"/>
  <c r="AN28" i="25"/>
  <c r="BD56" i="26"/>
  <c r="AN48" i="24"/>
  <c r="BD30" i="26"/>
  <c r="AN7" i="25"/>
  <c r="BD4" i="26"/>
  <c r="BC12" i="22"/>
  <c r="AN28" i="16"/>
  <c r="BD39" i="26"/>
  <c r="BC4" i="22"/>
  <c r="AN12" i="25"/>
  <c r="BD16" i="26"/>
  <c r="AN37" i="24"/>
  <c r="AN56" i="25"/>
  <c r="BD23" i="26"/>
  <c r="BC39" i="22"/>
  <c r="AN4" i="25"/>
  <c r="AN12" i="16"/>
  <c r="BC16" i="22"/>
  <c r="BD24" i="26"/>
  <c r="AN56" i="16"/>
  <c r="BC3" i="22"/>
  <c r="BC23" i="22"/>
  <c r="AN39" i="25"/>
  <c r="AN4" i="16"/>
  <c r="AN50" i="24"/>
  <c r="AN16" i="25"/>
  <c r="BC24" i="22"/>
  <c r="AN72" i="24"/>
  <c r="AN3" i="16"/>
  <c r="AN23" i="25"/>
  <c r="AN39" i="16"/>
  <c r="AN90" i="24"/>
  <c r="AN16" i="16"/>
  <c r="AN24" i="25"/>
  <c r="AF35" i="26"/>
  <c r="P35" i="24"/>
  <c r="P50" i="24"/>
  <c r="AF16" i="26"/>
  <c r="P48" i="25"/>
  <c r="AE56" i="22"/>
  <c r="AE35" i="22"/>
  <c r="AE16" i="22"/>
  <c r="P48" i="16"/>
  <c r="P56" i="25"/>
  <c r="AF31" i="26"/>
  <c r="P35" i="25"/>
  <c r="P16" i="25"/>
  <c r="AF28" i="26"/>
  <c r="AE34" i="22"/>
  <c r="AE31" i="22"/>
  <c r="P35" i="16"/>
  <c r="P16" i="16"/>
  <c r="AE28" i="22"/>
  <c r="P72" i="24"/>
  <c r="P31" i="25"/>
  <c r="P38" i="24"/>
  <c r="AF8" i="26"/>
  <c r="AF12" i="26"/>
  <c r="P67" i="24"/>
  <c r="P28" i="25"/>
  <c r="P31" i="16"/>
  <c r="AE8" i="22"/>
  <c r="AE12" i="22"/>
  <c r="P28" i="16"/>
  <c r="P3" i="25"/>
  <c r="P55" i="24"/>
  <c r="P8" i="25"/>
  <c r="P12" i="25"/>
  <c r="P37" i="24"/>
  <c r="AF48" i="26"/>
  <c r="AC38" i="22"/>
  <c r="AK5" i="16"/>
  <c r="AK49" i="25"/>
  <c r="N50" i="24"/>
  <c r="AW10" i="22"/>
  <c r="AH14" i="25"/>
  <c r="AW18" i="22"/>
  <c r="AH30" i="24"/>
  <c r="AW42" i="22"/>
  <c r="AX15" i="26"/>
  <c r="AX19" i="26"/>
  <c r="AH10" i="25"/>
  <c r="AH18" i="25"/>
  <c r="AX34" i="26"/>
  <c r="AH42" i="25"/>
  <c r="AW15" i="22"/>
  <c r="AW19" i="22"/>
  <c r="AH18" i="16"/>
  <c r="AW34" i="22"/>
  <c r="AH42" i="16"/>
  <c r="AH15" i="25"/>
  <c r="AH19" i="25"/>
  <c r="AX6" i="26"/>
  <c r="AH13" i="24"/>
  <c r="AH34" i="25"/>
  <c r="AH23" i="24"/>
  <c r="AH15" i="16"/>
  <c r="AH19" i="16"/>
  <c r="AW6" i="22"/>
  <c r="AH34" i="16"/>
  <c r="AX38" i="26"/>
  <c r="AH17" i="24"/>
  <c r="AH31" i="24"/>
  <c r="AH6" i="25"/>
  <c r="AH15" i="24"/>
  <c r="AW38" i="22"/>
  <c r="AX14" i="26"/>
  <c r="AH38" i="25"/>
  <c r="Y38" i="22"/>
  <c r="Y42" i="22"/>
  <c r="Z3" i="26"/>
  <c r="Z15" i="26"/>
  <c r="J38" i="25"/>
  <c r="J42" i="25"/>
  <c r="Y3" i="22"/>
  <c r="Y15" i="22"/>
  <c r="Z22" i="26"/>
  <c r="J38" i="16"/>
  <c r="J42" i="16"/>
  <c r="J3" i="25"/>
  <c r="J15" i="25"/>
  <c r="Z10" i="26"/>
  <c r="Y22" i="22"/>
  <c r="J30" i="24"/>
  <c r="J23" i="24"/>
  <c r="J3" i="16"/>
  <c r="J15" i="16"/>
  <c r="J10" i="25"/>
  <c r="J22" i="25"/>
  <c r="J82" i="24"/>
  <c r="J17" i="24"/>
  <c r="J10" i="16"/>
  <c r="J22" i="16"/>
  <c r="J43" i="24"/>
  <c r="J20" i="24"/>
  <c r="AC35" i="22"/>
  <c r="AC22" i="22"/>
  <c r="N38" i="16"/>
  <c r="AD3" i="26"/>
  <c r="N23" i="25"/>
  <c r="N35" i="25"/>
  <c r="AC4" i="22"/>
  <c r="N16" i="16"/>
  <c r="N37" i="24"/>
  <c r="N40" i="25"/>
  <c r="AC5" i="22"/>
  <c r="N9" i="25"/>
  <c r="N13" i="16"/>
  <c r="N33" i="25"/>
  <c r="N14" i="25"/>
  <c r="N22" i="16"/>
  <c r="N30" i="24"/>
  <c r="AD46" i="26"/>
  <c r="AC3" i="22"/>
  <c r="N23" i="16"/>
  <c r="AD31" i="26"/>
  <c r="N35" i="16"/>
  <c r="AD39" i="26"/>
  <c r="N4" i="25"/>
  <c r="N67" i="24"/>
  <c r="N40" i="16"/>
  <c r="N5" i="25"/>
  <c r="N9" i="16"/>
  <c r="N40" i="24"/>
  <c r="AD25" i="26"/>
  <c r="N33" i="16"/>
  <c r="N14" i="16"/>
  <c r="N20" i="24"/>
  <c r="AC46" i="22"/>
  <c r="N3" i="25"/>
  <c r="AD7" i="26"/>
  <c r="N88" i="24"/>
  <c r="AC31" i="22"/>
  <c r="N38" i="24"/>
  <c r="AC39" i="22"/>
  <c r="N74" i="24"/>
  <c r="N4" i="16"/>
  <c r="AD12" i="26"/>
  <c r="AD20" i="26"/>
  <c r="N28" i="24"/>
  <c r="N5" i="16"/>
  <c r="N79" i="24"/>
  <c r="AC25" i="22"/>
  <c r="N77" i="24"/>
  <c r="N22" i="24"/>
  <c r="AD30" i="26"/>
  <c r="N46" i="25"/>
  <c r="N3" i="16"/>
  <c r="AC7" i="22"/>
  <c r="N31" i="25"/>
  <c r="N39" i="25"/>
  <c r="N90" i="24"/>
  <c r="AC12" i="22"/>
  <c r="AC20" i="22"/>
  <c r="N18" i="24"/>
  <c r="N25" i="25"/>
  <c r="AD29" i="26"/>
  <c r="AD45" i="26"/>
  <c r="N85" i="24"/>
  <c r="AC49" i="22"/>
  <c r="AC53" i="22"/>
  <c r="AD57" i="26"/>
  <c r="N30" i="25"/>
  <c r="N46" i="16"/>
  <c r="N7" i="25"/>
  <c r="N31" i="16"/>
  <c r="N39" i="16"/>
  <c r="N12" i="25"/>
  <c r="N20" i="25"/>
  <c r="AD28" i="26"/>
  <c r="N25" i="16"/>
  <c r="AC29" i="22"/>
  <c r="AC45" i="22"/>
  <c r="N49" i="25"/>
  <c r="N53" i="25"/>
  <c r="AC57" i="22"/>
  <c r="N30" i="16"/>
  <c r="N45" i="24"/>
  <c r="N82" i="24"/>
  <c r="N7" i="16"/>
  <c r="N55" i="24"/>
  <c r="N71" i="24"/>
  <c r="N12" i="16"/>
  <c r="AD16" i="26"/>
  <c r="N20" i="16"/>
  <c r="AC28" i="22"/>
  <c r="AD13" i="26"/>
  <c r="N32" i="24"/>
  <c r="N29" i="25"/>
  <c r="N45" i="25"/>
  <c r="N49" i="16"/>
  <c r="N53" i="16"/>
  <c r="N57" i="25"/>
  <c r="N62" i="24"/>
  <c r="AD38" i="26"/>
  <c r="AD23" i="26"/>
  <c r="AD35" i="26"/>
  <c r="N89" i="24"/>
  <c r="AC16" i="22"/>
  <c r="N57" i="24"/>
  <c r="N28" i="25"/>
  <c r="AD40" i="26"/>
  <c r="AD9" i="26"/>
  <c r="AC13" i="22"/>
  <c r="N29" i="16"/>
  <c r="AD33" i="26"/>
  <c r="N45" i="16"/>
  <c r="N93" i="24"/>
  <c r="N47" i="24"/>
  <c r="N24" i="24"/>
  <c r="N57" i="16"/>
  <c r="J133" i="15"/>
  <c r="AZ22" i="26"/>
  <c r="AY22" i="22"/>
  <c r="AJ20" i="24"/>
  <c r="AY30" i="22"/>
  <c r="AZ14" i="26"/>
  <c r="AJ30" i="25"/>
  <c r="AJ14" i="16"/>
  <c r="AZ38" i="26"/>
  <c r="AJ34" i="25"/>
  <c r="AJ38" i="25"/>
  <c r="I5" i="22"/>
  <c r="I6" i="22"/>
  <c r="AC21" i="25"/>
  <c r="AW14" i="22"/>
  <c r="R121" i="15"/>
  <c r="AW20" i="26"/>
  <c r="AG35" i="25"/>
  <c r="AG28" i="24"/>
  <c r="AG86" i="24"/>
  <c r="AG19" i="16"/>
  <c r="AV20" i="22"/>
  <c r="AG35" i="16"/>
  <c r="AG40" i="16"/>
  <c r="AG31" i="24"/>
  <c r="AG20" i="16"/>
  <c r="AG38" i="24"/>
  <c r="AW32" i="26"/>
  <c r="AW3" i="26"/>
  <c r="AG90" i="24"/>
  <c r="AV32" i="22"/>
  <c r="AV3" i="22"/>
  <c r="AW7" i="26"/>
  <c r="AG32" i="25"/>
  <c r="AG3" i="16"/>
  <c r="AW40" i="26"/>
  <c r="AV7" i="22"/>
  <c r="AW19" i="26"/>
  <c r="AG19" i="24"/>
  <c r="AG82" i="24"/>
  <c r="AW35" i="26"/>
  <c r="AV40" i="22"/>
  <c r="AG7" i="25"/>
  <c r="AV19" i="22"/>
  <c r="AC40" i="22"/>
  <c r="AD4" i="26"/>
  <c r="AC23" i="22"/>
  <c r="AR14" i="16"/>
  <c r="AB43" i="24"/>
  <c r="AR5" i="16"/>
  <c r="U5" i="26"/>
  <c r="AI61" i="25"/>
  <c r="W40" i="16"/>
  <c r="E90" i="24"/>
  <c r="AV91" i="22"/>
  <c r="AZ41" i="26"/>
  <c r="AJ33" i="25"/>
  <c r="Q26" i="16"/>
  <c r="BA14" i="22"/>
  <c r="BA10" i="22"/>
  <c r="N65" i="24"/>
  <c r="AJ65" i="24"/>
  <c r="Z22" i="24"/>
  <c r="AP9" i="26"/>
  <c r="AL15" i="22"/>
  <c r="X42" i="22"/>
  <c r="AE6" i="22"/>
  <c r="AL22" i="25"/>
  <c r="F22" i="25"/>
  <c r="AS18" i="22"/>
  <c r="BB14" i="26"/>
  <c r="V14" i="26"/>
  <c r="BB10" i="26"/>
  <c r="AD6" i="25"/>
  <c r="AL2" i="16"/>
  <c r="AU37" i="15"/>
  <c r="AB8" i="16"/>
  <c r="AA58" i="24"/>
  <c r="E42" i="16"/>
  <c r="AY7" i="16"/>
  <c r="AF64" i="22"/>
  <c r="AR2" i="16"/>
  <c r="T17" i="26"/>
  <c r="K11" i="24"/>
  <c r="E23" i="24"/>
  <c r="S61" i="26"/>
  <c r="G2" i="25"/>
  <c r="AF13" i="24"/>
  <c r="AU87" i="15"/>
  <c r="Q45" i="25"/>
  <c r="Y135" i="15"/>
  <c r="AC4" i="24"/>
  <c r="AG14" i="16"/>
  <c r="Q13" i="24"/>
  <c r="AL30" i="25"/>
  <c r="V18" i="26"/>
  <c r="AL9" i="24"/>
  <c r="AY18" i="16"/>
  <c r="AY65" i="24"/>
  <c r="I56" i="26"/>
  <c r="O41" i="16"/>
  <c r="AL22" i="24"/>
  <c r="U6" i="22"/>
  <c r="AL94" i="24"/>
  <c r="F9" i="24"/>
  <c r="Z31" i="24"/>
  <c r="AP38" i="26"/>
  <c r="Z15" i="16"/>
  <c r="Z82" i="16"/>
  <c r="AP58" i="26"/>
  <c r="M70" i="24"/>
  <c r="AC84" i="26"/>
  <c r="AB80" i="22"/>
  <c r="M68" i="25"/>
  <c r="Z53" i="16"/>
  <c r="M61" i="24"/>
  <c r="M87" i="16"/>
  <c r="M83" i="16"/>
  <c r="Z48" i="16"/>
  <c r="M41" i="24"/>
  <c r="M86" i="16"/>
  <c r="M78" i="25"/>
  <c r="Z14" i="24"/>
  <c r="AO21" i="25"/>
  <c r="BD30" i="22"/>
  <c r="AO35" i="16"/>
  <c r="AO28" i="16"/>
  <c r="AO11" i="25"/>
  <c r="AO15" i="16"/>
  <c r="AO18" i="16"/>
  <c r="BE91" i="26"/>
  <c r="AO43" i="25"/>
  <c r="BD53" i="22"/>
  <c r="BE36" i="26"/>
  <c r="AO18" i="24"/>
  <c r="AO73" i="24"/>
  <c r="AO17" i="24"/>
  <c r="BE60" i="26"/>
  <c r="AO91" i="25"/>
  <c r="AO44" i="24"/>
  <c r="AO53" i="25"/>
  <c r="AO36" i="25"/>
  <c r="BD54" i="22"/>
  <c r="BD62" i="22"/>
  <c r="AO59" i="24"/>
  <c r="BD7" i="22"/>
  <c r="BE39" i="26"/>
  <c r="AO36" i="16"/>
  <c r="BD47" i="22"/>
  <c r="AO54" i="25"/>
  <c r="AO62" i="25"/>
  <c r="AO86" i="24"/>
  <c r="BD23" i="22"/>
  <c r="BE27" i="26"/>
  <c r="BE31" i="26"/>
  <c r="AO39" i="25"/>
  <c r="BD61" i="22"/>
  <c r="AO47" i="25"/>
  <c r="AO52" i="25"/>
  <c r="AO88" i="24"/>
  <c r="AO27" i="16"/>
  <c r="AO31" i="16"/>
  <c r="AO71" i="24"/>
  <c r="AO61" i="25"/>
  <c r="BD71" i="22"/>
  <c r="AO47" i="16"/>
  <c r="BD5" i="22"/>
  <c r="BE15" i="26"/>
  <c r="AO85" i="24"/>
  <c r="AO62" i="16"/>
  <c r="BD19" i="22"/>
  <c r="AO71" i="25"/>
  <c r="BD28" i="22"/>
  <c r="AO5" i="25"/>
  <c r="BE11" i="26"/>
  <c r="BD15" i="22"/>
  <c r="BE83" i="26"/>
  <c r="AP58" i="22"/>
  <c r="Z3" i="24"/>
  <c r="Z82" i="25"/>
  <c r="M96" i="16"/>
  <c r="AC80" i="26"/>
  <c r="AB68" i="22"/>
  <c r="AP53" i="26"/>
  <c r="M91" i="16"/>
  <c r="M87" i="25"/>
  <c r="M83" i="25"/>
  <c r="M5" i="24"/>
  <c r="Z84" i="25"/>
  <c r="Z64" i="16"/>
  <c r="M98" i="16"/>
  <c r="M80" i="24"/>
  <c r="M93" i="24"/>
  <c r="M86" i="25"/>
  <c r="AC78" i="26"/>
  <c r="M87" i="24"/>
  <c r="T20" i="16"/>
  <c r="AI24" i="22"/>
  <c r="T2" i="16"/>
  <c r="AI30" i="22"/>
  <c r="T34" i="25"/>
  <c r="T40" i="24"/>
  <c r="AJ10" i="26"/>
  <c r="T30" i="16"/>
  <c r="T34" i="16"/>
  <c r="AI37" i="22"/>
  <c r="AJ2" i="26"/>
  <c r="T10" i="25"/>
  <c r="AJ22" i="26"/>
  <c r="T62" i="24"/>
  <c r="T17" i="16"/>
  <c r="T65" i="24"/>
  <c r="T43" i="24"/>
  <c r="AJ26" i="26"/>
  <c r="AI18" i="22"/>
  <c r="T26" i="25"/>
  <c r="AI46" i="22"/>
  <c r="T29" i="25"/>
  <c r="AI6" i="22"/>
  <c r="T18" i="25"/>
  <c r="T26" i="16"/>
  <c r="T23" i="24"/>
  <c r="T46" i="16"/>
  <c r="AI33" i="22"/>
  <c r="T6" i="16"/>
  <c r="T45" i="24"/>
  <c r="Z39" i="24"/>
  <c r="M96" i="25"/>
  <c r="AC68" i="26"/>
  <c r="Z21" i="24"/>
  <c r="M91" i="25"/>
  <c r="AB87" i="22"/>
  <c r="AB83" i="22"/>
  <c r="M79" i="16"/>
  <c r="AO76" i="22"/>
  <c r="M98" i="25"/>
  <c r="M94" i="16"/>
  <c r="M90" i="25"/>
  <c r="AC86" i="26"/>
  <c r="AB89" i="22"/>
  <c r="M55" i="25"/>
  <c r="AP74" i="22"/>
  <c r="AO18" i="22"/>
  <c r="AO82" i="22"/>
  <c r="AP82" i="26"/>
  <c r="Z27" i="24"/>
  <c r="AB96" i="22"/>
  <c r="M56" i="24"/>
  <c r="AB91" i="22"/>
  <c r="AC87" i="26"/>
  <c r="AC83" i="26"/>
  <c r="M79" i="25"/>
  <c r="AB98" i="22"/>
  <c r="M94" i="25"/>
  <c r="AB90" i="22"/>
  <c r="M25" i="24"/>
  <c r="Z5" i="24"/>
  <c r="Z29" i="24"/>
  <c r="AB67" i="22"/>
  <c r="AC52" i="26"/>
  <c r="AC69" i="26"/>
  <c r="AB32" i="22"/>
  <c r="AB16" i="22"/>
  <c r="M18" i="25"/>
  <c r="AC29" i="26"/>
  <c r="M85" i="24"/>
  <c r="M26" i="16"/>
  <c r="AC63" i="26"/>
  <c r="M22" i="16"/>
  <c r="M17" i="16"/>
  <c r="M95" i="24"/>
  <c r="M33" i="24"/>
  <c r="M63" i="25"/>
  <c r="M79" i="24"/>
  <c r="AB21" i="22"/>
  <c r="M37" i="25"/>
  <c r="M46" i="24"/>
  <c r="M47" i="25"/>
  <c r="M63" i="16"/>
  <c r="AC46" i="26"/>
  <c r="M11" i="24"/>
  <c r="M41" i="25"/>
  <c r="M2" i="25"/>
  <c r="M84" i="24"/>
  <c r="M61" i="25"/>
  <c r="AB5" i="22"/>
  <c r="M33" i="16"/>
  <c r="AC26" i="26"/>
  <c r="AI45" i="22"/>
  <c r="AJ9" i="26"/>
  <c r="Z74" i="24"/>
  <c r="AC96" i="26"/>
  <c r="M27" i="24"/>
  <c r="M72" i="16"/>
  <c r="AC91" i="26"/>
  <c r="AB79" i="22"/>
  <c r="AC98" i="26"/>
  <c r="AB94" i="22"/>
  <c r="AC90" i="26"/>
  <c r="AB66" i="22"/>
  <c r="AN135" i="15"/>
  <c r="C32" i="25"/>
  <c r="C14" i="16"/>
  <c r="R38" i="22"/>
  <c r="C42" i="16"/>
  <c r="S63" i="26"/>
  <c r="BA51" i="26"/>
  <c r="BA12" i="26"/>
  <c r="AZ26" i="22"/>
  <c r="AZ48" i="22"/>
  <c r="AK32" i="24"/>
  <c r="AK42" i="25"/>
  <c r="AK46" i="25"/>
  <c r="AK7" i="16"/>
  <c r="AZ13" i="22"/>
  <c r="AZ17" i="22"/>
  <c r="AK66" i="24"/>
  <c r="AK4" i="24"/>
  <c r="AK23" i="24"/>
  <c r="AK45" i="24"/>
  <c r="AK13" i="25"/>
  <c r="AK17" i="25"/>
  <c r="BA37" i="26"/>
  <c r="BA41" i="26"/>
  <c r="AK81" i="16"/>
  <c r="AK42" i="16"/>
  <c r="AK46" i="16"/>
  <c r="AK86" i="24"/>
  <c r="AK13" i="16"/>
  <c r="AK17" i="16"/>
  <c r="AZ58" i="22"/>
  <c r="AK83" i="24"/>
  <c r="AZ37" i="22"/>
  <c r="AK41" i="25"/>
  <c r="BA67" i="26"/>
  <c r="AK40" i="24"/>
  <c r="AK42" i="24"/>
  <c r="AK58" i="25"/>
  <c r="AK2" i="25"/>
  <c r="AK37" i="25"/>
  <c r="AK41" i="16"/>
  <c r="AK60" i="24"/>
  <c r="AK91" i="24"/>
  <c r="AZ67" i="22"/>
  <c r="BA16" i="26"/>
  <c r="AK21" i="25"/>
  <c r="AK7" i="24"/>
  <c r="AK6" i="24"/>
  <c r="AK67" i="25"/>
  <c r="BA7" i="26"/>
  <c r="AZ50" i="22"/>
  <c r="AK74" i="24"/>
  <c r="AK11" i="24"/>
  <c r="AZ29" i="22"/>
  <c r="AK67" i="16"/>
  <c r="BA42" i="26"/>
  <c r="BA46" i="26"/>
  <c r="AZ7" i="22"/>
  <c r="AK50" i="25"/>
  <c r="Z58" i="16"/>
  <c r="M84" i="16"/>
  <c r="M75" i="24"/>
  <c r="M72" i="25"/>
  <c r="AC79" i="26"/>
  <c r="AC94" i="26"/>
  <c r="M70" i="16"/>
  <c r="AC66" i="26"/>
  <c r="BF94" i="22"/>
  <c r="BF18" i="22"/>
  <c r="AA14" i="16"/>
  <c r="AA60" i="16"/>
  <c r="AA64" i="24"/>
  <c r="AQ14" i="26"/>
  <c r="AA14" i="25"/>
  <c r="AP18" i="22"/>
  <c r="AA48" i="24"/>
  <c r="AO31" i="24"/>
  <c r="AO3" i="25"/>
  <c r="Z58" i="25"/>
  <c r="M84" i="25"/>
  <c r="M80" i="16"/>
  <c r="AB72" i="22"/>
  <c r="M78" i="24"/>
  <c r="M96" i="24"/>
  <c r="M70" i="25"/>
  <c r="M65" i="24"/>
  <c r="J52" i="26"/>
  <c r="BP41" i="22"/>
  <c r="AE38" i="24"/>
  <c r="AE43" i="16"/>
  <c r="AE73" i="24"/>
  <c r="BP52" i="22"/>
  <c r="AE23" i="25"/>
  <c r="AE71" i="24"/>
  <c r="AE7" i="16"/>
  <c r="AE30" i="24"/>
  <c r="BP72" i="22"/>
  <c r="J10" i="26"/>
  <c r="J53" i="26"/>
  <c r="AE5" i="16"/>
  <c r="AE41" i="16"/>
  <c r="J15" i="26"/>
  <c r="AE22" i="16"/>
  <c r="J26" i="26"/>
  <c r="J35" i="26"/>
  <c r="J11" i="26"/>
  <c r="AE15" i="25"/>
  <c r="BP35" i="22"/>
  <c r="J60" i="26"/>
  <c r="J3" i="26"/>
  <c r="BP43" i="22"/>
  <c r="BP61" i="22"/>
  <c r="BP45" i="22"/>
  <c r="J16" i="26"/>
  <c r="J76" i="26"/>
  <c r="BP4" i="22"/>
  <c r="J29" i="26"/>
  <c r="AE12" i="25"/>
  <c r="BP55" i="22"/>
  <c r="BP76" i="22"/>
  <c r="AE62" i="25"/>
  <c r="AE45" i="16"/>
  <c r="AE40" i="25"/>
  <c r="BP63" i="22"/>
  <c r="AE50" i="25"/>
  <c r="BP11" i="22"/>
  <c r="AE16" i="16"/>
  <c r="J28" i="26"/>
  <c r="AE76" i="16"/>
  <c r="BP8" i="22"/>
  <c r="AE11" i="25"/>
  <c r="AE46" i="24"/>
  <c r="AE32" i="25"/>
  <c r="J44" i="26"/>
  <c r="AE43" i="25"/>
  <c r="AE54" i="16"/>
  <c r="J47" i="26"/>
  <c r="AE40" i="24"/>
  <c r="BP66" i="22"/>
  <c r="J41" i="26"/>
  <c r="BP47" i="22"/>
  <c r="AE35" i="24"/>
  <c r="AB10" i="16"/>
  <c r="AJ6" i="16"/>
  <c r="AJ2" i="25"/>
  <c r="S6" i="22"/>
  <c r="AY48" i="26"/>
  <c r="AI60" i="24"/>
  <c r="AI65" i="16"/>
  <c r="AI25" i="25"/>
  <c r="AY39" i="26"/>
  <c r="AA2" i="25"/>
  <c r="AY61" i="26"/>
  <c r="AA15" i="16"/>
  <c r="BF7" i="22"/>
  <c r="E64" i="24"/>
  <c r="AA46" i="16"/>
  <c r="AM36" i="26"/>
  <c r="AC25" i="25"/>
  <c r="AY2" i="25"/>
  <c r="W41" i="25"/>
  <c r="C31" i="25"/>
  <c r="AB41" i="25"/>
  <c r="AZ29" i="26"/>
  <c r="S21" i="22"/>
  <c r="AY17" i="22"/>
  <c r="D18" i="24"/>
  <c r="AH9" i="25"/>
  <c r="AW37" i="22"/>
  <c r="AH37" i="24"/>
  <c r="AH42" i="24"/>
  <c r="AH33" i="16"/>
  <c r="AF18" i="22"/>
  <c r="AI9" i="25"/>
  <c r="AV79" i="22"/>
  <c r="AQ10" i="22"/>
  <c r="AZ6" i="26"/>
  <c r="AR2" i="25"/>
  <c r="AJ25" i="26"/>
  <c r="S10" i="22"/>
  <c r="AP2" i="22"/>
  <c r="AI4" i="16"/>
  <c r="AQ15" i="26"/>
  <c r="AB41" i="22"/>
  <c r="T60" i="22"/>
  <c r="AP46" i="22"/>
  <c r="K34" i="25"/>
  <c r="AI22" i="24"/>
  <c r="AA10" i="16"/>
  <c r="AQ9" i="24"/>
  <c r="C65" i="24"/>
  <c r="AE21" i="26"/>
  <c r="T54" i="22"/>
  <c r="S31" i="26"/>
  <c r="AK47" i="16"/>
  <c r="AA68" i="24"/>
  <c r="AY82" i="25"/>
  <c r="D6" i="24"/>
  <c r="Z2" i="25"/>
  <c r="Q16" i="25"/>
  <c r="AG6" i="26"/>
  <c r="Q23" i="24"/>
  <c r="AG2" i="26"/>
  <c r="Q2" i="16"/>
  <c r="Q48" i="16"/>
  <c r="AM97" i="24"/>
  <c r="AM13" i="16"/>
  <c r="AM53" i="25"/>
  <c r="AM9" i="16"/>
  <c r="AM18" i="16"/>
  <c r="BC7" i="26"/>
  <c r="AM24" i="24"/>
  <c r="BC2" i="26"/>
  <c r="AM42" i="16"/>
  <c r="BB10" i="22"/>
  <c r="AM7" i="16"/>
  <c r="AM35" i="25"/>
  <c r="AM39" i="25"/>
  <c r="AM43" i="16"/>
  <c r="BC45" i="26"/>
  <c r="AM2" i="25"/>
  <c r="AM38" i="16"/>
  <c r="AM30" i="25"/>
  <c r="BB3" i="22"/>
  <c r="AM35" i="16"/>
  <c r="BB45" i="22"/>
  <c r="AM2" i="16"/>
  <c r="AM59" i="16"/>
  <c r="BB60" i="22"/>
  <c r="BC23" i="26"/>
  <c r="BC84" i="26"/>
  <c r="AM45" i="25"/>
  <c r="AM22" i="16"/>
  <c r="BB23" i="22"/>
  <c r="AM88" i="24"/>
  <c r="AM27" i="24"/>
  <c r="AZ35" i="26"/>
  <c r="AJ40" i="16"/>
  <c r="AZ31" i="26"/>
  <c r="AJ59" i="24"/>
  <c r="AI59" i="16"/>
  <c r="BG38" i="26"/>
  <c r="AQ34" i="25"/>
  <c r="E33" i="16"/>
  <c r="AX14" i="22"/>
  <c r="AQ10" i="26"/>
  <c r="O30" i="25"/>
  <c r="AD7" i="22"/>
  <c r="AD27" i="22"/>
  <c r="AD3" i="22"/>
  <c r="AD11" i="22"/>
  <c r="AE23" i="26"/>
  <c r="AP19" i="22"/>
  <c r="AG52" i="25"/>
  <c r="AR37" i="25"/>
  <c r="BG21" i="22"/>
  <c r="Z8" i="26"/>
  <c r="Y5" i="22"/>
  <c r="J29" i="16"/>
  <c r="J18" i="24"/>
  <c r="Y33" i="22"/>
  <c r="Y9" i="22"/>
  <c r="J40" i="24"/>
  <c r="Y25" i="22"/>
  <c r="J77" i="24"/>
  <c r="V15" i="22"/>
  <c r="AG46" i="26"/>
  <c r="AJ39" i="25"/>
  <c r="AJ10" i="16"/>
  <c r="AB6" i="16"/>
  <c r="I97" i="26"/>
  <c r="AC30" i="16"/>
  <c r="AC87" i="24"/>
  <c r="AC15" i="25"/>
  <c r="I65" i="22"/>
  <c r="K63" i="16"/>
  <c r="AY59" i="26"/>
  <c r="I57" i="22"/>
  <c r="AY38" i="26"/>
  <c r="I33" i="22"/>
  <c r="U33" i="26"/>
  <c r="D26" i="26"/>
  <c r="AX6" i="22"/>
  <c r="P58" i="22"/>
  <c r="AY19" i="25"/>
  <c r="P5" i="22"/>
  <c r="AY40" i="24"/>
  <c r="AY11" i="25"/>
  <c r="AY43" i="25"/>
  <c r="AY70" i="25"/>
  <c r="C11" i="25"/>
  <c r="P7" i="22"/>
  <c r="U55" i="26"/>
  <c r="E81" i="16"/>
  <c r="E11" i="16"/>
  <c r="E44" i="25"/>
  <c r="U8" i="26"/>
  <c r="E15" i="25"/>
  <c r="U10" i="26"/>
  <c r="E47" i="24"/>
  <c r="O42" i="24"/>
  <c r="AY53" i="16"/>
  <c r="AV52" i="22"/>
  <c r="S48" i="16"/>
  <c r="AJ37" i="25"/>
  <c r="AJ32" i="24"/>
  <c r="AH22" i="25"/>
  <c r="AM19" i="16"/>
  <c r="AM15" i="16"/>
  <c r="AI34" i="24"/>
  <c r="AJ10" i="25"/>
  <c r="AB6" i="25"/>
  <c r="AR24" i="25"/>
  <c r="AR50" i="24"/>
  <c r="AJ2" i="16"/>
  <c r="AQ10" i="24"/>
  <c r="AQ41" i="16"/>
  <c r="BG19" i="26"/>
  <c r="AQ13" i="25"/>
  <c r="AQ7" i="24"/>
  <c r="BG36" i="26"/>
  <c r="AQ17" i="25"/>
  <c r="AQ43" i="26"/>
  <c r="AA77" i="24"/>
  <c r="AQ29" i="26"/>
  <c r="AA63" i="24"/>
  <c r="AQ5" i="26"/>
  <c r="AA45" i="25"/>
  <c r="AP35" i="22"/>
  <c r="D23" i="22"/>
  <c r="AP11" i="22"/>
  <c r="AI68" i="24"/>
  <c r="AQ89" i="24"/>
  <c r="AQ59" i="26"/>
  <c r="D55" i="22"/>
  <c r="W44" i="16"/>
  <c r="AQ42" i="25"/>
  <c r="AA38" i="25"/>
  <c r="E7" i="24"/>
  <c r="AY34" i="26"/>
  <c r="AI30" i="16"/>
  <c r="O35" i="24"/>
  <c r="AY17" i="24"/>
  <c r="AY63" i="24"/>
  <c r="P53" i="22"/>
  <c r="AR45" i="25"/>
  <c r="AB11" i="24"/>
  <c r="AJ40" i="24"/>
  <c r="AZ9" i="26"/>
  <c r="AX2" i="26"/>
  <c r="Y10" i="22"/>
  <c r="AM19" i="25"/>
  <c r="AM15" i="25"/>
  <c r="AA8" i="25"/>
  <c r="J45" i="25"/>
  <c r="U9" i="24"/>
  <c r="AK93" i="26"/>
  <c r="U6" i="25"/>
  <c r="U19" i="16"/>
  <c r="U23" i="16"/>
  <c r="AK31" i="26"/>
  <c r="U35" i="16"/>
  <c r="U71" i="24"/>
  <c r="U59" i="16"/>
  <c r="AK42" i="26"/>
  <c r="AJ67" i="22"/>
  <c r="U15" i="25"/>
  <c r="U45" i="24"/>
  <c r="U47" i="24"/>
  <c r="U90" i="24"/>
  <c r="U20" i="25"/>
  <c r="AJ24" i="22"/>
  <c r="U36" i="16"/>
  <c r="U44" i="25"/>
  <c r="U53" i="16"/>
  <c r="AK61" i="26"/>
  <c r="U97" i="16"/>
  <c r="U22" i="24"/>
  <c r="AK50" i="26"/>
  <c r="AJ93" i="22"/>
  <c r="U6" i="16"/>
  <c r="AK65" i="26"/>
  <c r="U31" i="24"/>
  <c r="U88" i="24"/>
  <c r="AJ31" i="22"/>
  <c r="U38" i="24"/>
  <c r="U76" i="24"/>
  <c r="AK73" i="26"/>
  <c r="AJ42" i="22"/>
  <c r="AK57" i="26"/>
  <c r="U67" i="25"/>
  <c r="U15" i="16"/>
  <c r="AK60" i="26"/>
  <c r="AK30" i="26"/>
  <c r="U46" i="16"/>
  <c r="U86" i="24"/>
  <c r="AK16" i="26"/>
  <c r="U20" i="16"/>
  <c r="U24" i="25"/>
  <c r="AK28" i="26"/>
  <c r="U8" i="24"/>
  <c r="U44" i="16"/>
  <c r="U24" i="24"/>
  <c r="AJ61" i="22"/>
  <c r="U81" i="24"/>
  <c r="U43" i="24"/>
  <c r="AJ50" i="22"/>
  <c r="AK58" i="26"/>
  <c r="U93" i="25"/>
  <c r="AJ65" i="22"/>
  <c r="U31" i="25"/>
  <c r="AJ73" i="22"/>
  <c r="U42" i="25"/>
  <c r="AJ57" i="22"/>
  <c r="U67" i="16"/>
  <c r="AJ60" i="22"/>
  <c r="AK85" i="26"/>
  <c r="AK22" i="26"/>
  <c r="AK26" i="26"/>
  <c r="AJ30" i="22"/>
  <c r="AJ16" i="22"/>
  <c r="U57" i="24"/>
  <c r="U24" i="16"/>
  <c r="AJ28" i="22"/>
  <c r="U2" i="24"/>
  <c r="U61" i="25"/>
  <c r="AK12" i="26"/>
  <c r="AK2" i="26"/>
  <c r="U50" i="25"/>
  <c r="AJ58" i="22"/>
  <c r="U93" i="16"/>
  <c r="U65" i="25"/>
  <c r="AK27" i="26"/>
  <c r="U31" i="16"/>
  <c r="AK43" i="26"/>
  <c r="AK51" i="26"/>
  <c r="U73" i="16"/>
  <c r="U23" i="24"/>
  <c r="U57" i="25"/>
  <c r="U16" i="24"/>
  <c r="AK11" i="26"/>
  <c r="U17" i="24"/>
  <c r="AK52" i="26"/>
  <c r="U60" i="25"/>
  <c r="AJ85" i="22"/>
  <c r="AJ22" i="22"/>
  <c r="AJ26" i="22"/>
  <c r="U30" i="25"/>
  <c r="AK8" i="26"/>
  <c r="U16" i="25"/>
  <c r="U92" i="24"/>
  <c r="U28" i="25"/>
  <c r="AK40" i="26"/>
  <c r="U61" i="16"/>
  <c r="AJ12" i="22"/>
  <c r="U2" i="25"/>
  <c r="AJ81" i="22"/>
  <c r="U66" i="24"/>
  <c r="U58" i="25"/>
  <c r="U83" i="24"/>
  <c r="U65" i="16"/>
  <c r="AJ27" i="22"/>
  <c r="U55" i="24"/>
  <c r="AK39" i="26"/>
  <c r="AJ43" i="22"/>
  <c r="AJ51" i="22"/>
  <c r="U73" i="25"/>
  <c r="U42" i="16"/>
  <c r="U57" i="16"/>
  <c r="AJ11" i="22"/>
  <c r="AJ52" i="22"/>
  <c r="U60" i="16"/>
  <c r="U85" i="25"/>
  <c r="U22" i="25"/>
  <c r="U26" i="25"/>
  <c r="U30" i="16"/>
  <c r="AK49" i="26"/>
  <c r="AK7" i="26"/>
  <c r="AK4" i="26"/>
  <c r="AJ8" i="22"/>
  <c r="U16" i="16"/>
  <c r="U28" i="16"/>
  <c r="AK32" i="26"/>
  <c r="AJ40" i="22"/>
  <c r="U63" i="24"/>
  <c r="U12" i="25"/>
  <c r="U81" i="25"/>
  <c r="U50" i="16"/>
  <c r="U58" i="16"/>
  <c r="U91" i="24"/>
  <c r="AK19" i="26"/>
  <c r="AK23" i="26"/>
  <c r="U27" i="25"/>
  <c r="AK35" i="26"/>
  <c r="AJ39" i="22"/>
  <c r="U43" i="25"/>
  <c r="U51" i="25"/>
  <c r="AK59" i="26"/>
  <c r="U53" i="24"/>
  <c r="U60" i="24"/>
  <c r="U11" i="25"/>
  <c r="U52" i="25"/>
  <c r="U64" i="24"/>
  <c r="U85" i="16"/>
  <c r="U22" i="16"/>
  <c r="U26" i="16"/>
  <c r="AK46" i="26"/>
  <c r="AJ49" i="22"/>
  <c r="AJ7" i="22"/>
  <c r="AJ4" i="22"/>
  <c r="U8" i="25"/>
  <c r="U67" i="24"/>
  <c r="U37" i="24"/>
  <c r="AJ32" i="22"/>
  <c r="AK36" i="26"/>
  <c r="U40" i="25"/>
  <c r="AK53" i="26"/>
  <c r="U81" i="16"/>
  <c r="U74" i="24"/>
  <c r="AK6" i="26"/>
  <c r="AJ19" i="22"/>
  <c r="AJ23" i="22"/>
  <c r="U27" i="16"/>
  <c r="AJ35" i="22"/>
  <c r="U39" i="25"/>
  <c r="U43" i="16"/>
  <c r="U51" i="16"/>
  <c r="AJ59" i="22"/>
  <c r="U11" i="16"/>
  <c r="AK15" i="26"/>
  <c r="U52" i="16"/>
  <c r="U52" i="24"/>
  <c r="AJ46" i="22"/>
  <c r="U49" i="25"/>
  <c r="U7" i="25"/>
  <c r="U4" i="25"/>
  <c r="U8" i="16"/>
  <c r="AK20" i="26"/>
  <c r="U32" i="25"/>
  <c r="AJ36" i="22"/>
  <c r="U40" i="16"/>
  <c r="AK44" i="26"/>
  <c r="AJ53" i="22"/>
  <c r="AJ97" i="22"/>
  <c r="AY10" i="22"/>
  <c r="AQ6" i="22"/>
  <c r="AZ30" i="26"/>
  <c r="AB18" i="24"/>
  <c r="D6" i="26"/>
  <c r="AP86" i="22"/>
  <c r="I81" i="26"/>
  <c r="D70" i="22"/>
  <c r="AI45" i="24"/>
  <c r="E95" i="24"/>
  <c r="AA23" i="24"/>
  <c r="AQ38" i="26"/>
  <c r="AC37" i="16"/>
  <c r="T37" i="22"/>
  <c r="AY30" i="26"/>
  <c r="AY22" i="26"/>
  <c r="I13" i="26"/>
  <c r="C47" i="24"/>
  <c r="C9" i="16"/>
  <c r="C8" i="16"/>
  <c r="G62" i="16"/>
  <c r="W88" i="26"/>
  <c r="W56" i="26"/>
  <c r="G95" i="24"/>
  <c r="AC14" i="16"/>
  <c r="AM5" i="26"/>
  <c r="AV57" i="22"/>
  <c r="AV26" i="22"/>
  <c r="AV41" i="22"/>
  <c r="AV65" i="22"/>
  <c r="AG10" i="25"/>
  <c r="AW38" i="26"/>
  <c r="AV42" i="22"/>
  <c r="AG6" i="25"/>
  <c r="AW36" i="26"/>
  <c r="C78" i="16"/>
  <c r="AC69" i="24"/>
  <c r="S34" i="24"/>
  <c r="P61" i="22"/>
  <c r="AG64" i="24"/>
  <c r="AX50" i="22"/>
  <c r="AJ45" i="25"/>
  <c r="AB25" i="25"/>
  <c r="Z11" i="24"/>
  <c r="AM84" i="16"/>
  <c r="J37" i="16"/>
  <c r="P32" i="24"/>
  <c r="P46" i="16"/>
  <c r="P30" i="24"/>
  <c r="AE26" i="22"/>
  <c r="P42" i="25"/>
  <c r="P30" i="25"/>
  <c r="P14" i="16"/>
  <c r="AE18" i="22"/>
  <c r="P47" i="24"/>
  <c r="AJ15" i="16"/>
  <c r="AD22" i="25"/>
  <c r="AD43" i="25"/>
  <c r="AT26" i="26"/>
  <c r="AT3" i="26"/>
  <c r="AT31" i="26"/>
  <c r="AD43" i="16"/>
  <c r="AD38" i="25"/>
  <c r="AD3" i="25"/>
  <c r="AT7" i="26"/>
  <c r="AS31" i="22"/>
  <c r="AT35" i="26"/>
  <c r="AD44" i="24"/>
  <c r="AD3" i="16"/>
  <c r="AS7" i="22"/>
  <c r="AD31" i="25"/>
  <c r="AS35" i="22"/>
  <c r="AD7" i="25"/>
  <c r="AD31" i="16"/>
  <c r="AD35" i="25"/>
  <c r="AD96" i="24"/>
  <c r="AS30" i="22"/>
  <c r="AD60" i="16"/>
  <c r="AD7" i="16"/>
  <c r="AD55" i="24"/>
  <c r="AD35" i="16"/>
  <c r="AD42" i="25"/>
  <c r="AD38" i="24"/>
  <c r="AT43" i="26"/>
  <c r="AC15" i="22"/>
  <c r="AC19" i="22"/>
  <c r="AC27" i="22"/>
  <c r="N15" i="25"/>
  <c r="N31" i="24"/>
  <c r="N68" i="24"/>
  <c r="AC11" i="22"/>
  <c r="AD43" i="26"/>
  <c r="N11" i="25"/>
  <c r="N17" i="24"/>
  <c r="AC43" i="22"/>
  <c r="N43" i="16"/>
  <c r="AC42" i="22"/>
  <c r="N44" i="24"/>
  <c r="AZ10" i="26"/>
  <c r="AJ29" i="16"/>
  <c r="D13" i="25"/>
  <c r="T44" i="26"/>
  <c r="D4" i="16"/>
  <c r="S20" i="22"/>
  <c r="D36" i="16"/>
  <c r="AA6" i="16"/>
  <c r="AM13" i="26"/>
  <c r="AC2" i="16"/>
  <c r="AI46" i="25"/>
  <c r="AC45" i="25"/>
  <c r="AA22" i="25"/>
  <c r="AA4" i="16"/>
  <c r="C56" i="16"/>
  <c r="E14" i="25"/>
  <c r="E2" i="16"/>
  <c r="AG91" i="25"/>
  <c r="AM84" i="26"/>
  <c r="S78" i="26"/>
  <c r="AI54" i="24"/>
  <c r="AA66" i="25"/>
  <c r="Q61" i="26"/>
  <c r="AG60" i="25"/>
  <c r="E59" i="25"/>
  <c r="AL53" i="22"/>
  <c r="AP50" i="22"/>
  <c r="AB95" i="24"/>
  <c r="BH41" i="26"/>
  <c r="AR33" i="25"/>
  <c r="AR42" i="24"/>
  <c r="J2" i="16"/>
  <c r="AW18" i="26"/>
  <c r="AC46" i="16"/>
  <c r="AU22" i="22"/>
  <c r="AV34" i="26"/>
  <c r="AU46" i="22"/>
  <c r="AF34" i="16"/>
  <c r="AF38" i="25"/>
  <c r="AU10" i="22"/>
  <c r="AV42" i="26"/>
  <c r="AF26" i="16"/>
  <c r="AF30" i="25"/>
  <c r="AM27" i="16"/>
  <c r="AG64" i="26"/>
  <c r="Q56" i="25"/>
  <c r="Q26" i="25"/>
  <c r="Y24" i="26"/>
  <c r="I51" i="25"/>
  <c r="Y41" i="26"/>
  <c r="F6" i="16"/>
  <c r="AD65" i="24"/>
  <c r="N2" i="25"/>
  <c r="Q10" i="25"/>
  <c r="AV9" i="26"/>
  <c r="Q28" i="25"/>
  <c r="Q24" i="16"/>
  <c r="Q34" i="16"/>
  <c r="Q30" i="16"/>
  <c r="AF10" i="22"/>
  <c r="X6" i="22"/>
  <c r="AF43" i="24"/>
  <c r="Q77" i="24"/>
  <c r="V6" i="26"/>
  <c r="Q24" i="25"/>
  <c r="Y12" i="16"/>
  <c r="Q34" i="25"/>
  <c r="AG30" i="26"/>
  <c r="Q33" i="24"/>
  <c r="AF2" i="25"/>
  <c r="AD14" i="26"/>
  <c r="V2" i="26"/>
  <c r="Q75" i="16"/>
  <c r="AO59" i="26"/>
  <c r="Y8" i="25"/>
  <c r="Q55" i="16"/>
  <c r="AG17" i="26"/>
  <c r="Q44" i="16"/>
  <c r="Q75" i="25"/>
  <c r="Q34" i="24"/>
  <c r="I65" i="24"/>
  <c r="AG29" i="26"/>
  <c r="AE26" i="25"/>
  <c r="Q44" i="25"/>
  <c r="Y16" i="16"/>
  <c r="AF75" i="22"/>
  <c r="Q64" i="16"/>
  <c r="Q62" i="25"/>
  <c r="F10" i="25"/>
  <c r="AL6" i="25"/>
  <c r="BA2" i="22"/>
  <c r="F2" i="16"/>
  <c r="AX81" i="15"/>
  <c r="AX23" i="15"/>
  <c r="AP27" i="24"/>
  <c r="AP39" i="24"/>
  <c r="BE4" i="22"/>
  <c r="BE12" i="22"/>
  <c r="AP16" i="16"/>
  <c r="AP57" i="24"/>
  <c r="AP28" i="25"/>
  <c r="BF32" i="26"/>
  <c r="BF36" i="26"/>
  <c r="AP40" i="25"/>
  <c r="AP44" i="25"/>
  <c r="AP4" i="25"/>
  <c r="BF8" i="26"/>
  <c r="AP12" i="25"/>
  <c r="AP67" i="24"/>
  <c r="AP28" i="16"/>
  <c r="BE32" i="22"/>
  <c r="BE36" i="22"/>
  <c r="AP40" i="16"/>
  <c r="AP44" i="16"/>
  <c r="AP4" i="16"/>
  <c r="BE8" i="22"/>
  <c r="AP12" i="16"/>
  <c r="BF24" i="26"/>
  <c r="AP32" i="25"/>
  <c r="AP36" i="25"/>
  <c r="AP28" i="24"/>
  <c r="AP2" i="24"/>
  <c r="BE5" i="22"/>
  <c r="AP90" i="24"/>
  <c r="AP8" i="25"/>
  <c r="BF20" i="26"/>
  <c r="BE24" i="22"/>
  <c r="AP37" i="24"/>
  <c r="AP32" i="16"/>
  <c r="AP36" i="16"/>
  <c r="AP8" i="16"/>
  <c r="AP50" i="24"/>
  <c r="BE20" i="22"/>
  <c r="AP24" i="25"/>
  <c r="AP19" i="24"/>
  <c r="AP8" i="24"/>
  <c r="AP35" i="24"/>
  <c r="BE16" i="22"/>
  <c r="AP20" i="16"/>
  <c r="BF28" i="26"/>
  <c r="BF40" i="26"/>
  <c r="BF44" i="26"/>
  <c r="AP16" i="25"/>
  <c r="AP20" i="25"/>
  <c r="BE28" i="22"/>
  <c r="AP3" i="24"/>
  <c r="AP18" i="24"/>
  <c r="AP79" i="24"/>
  <c r="AP42" i="24"/>
  <c r="AP21" i="25"/>
  <c r="BF25" i="26"/>
  <c r="AP77" i="24"/>
  <c r="AP37" i="25"/>
  <c r="BF41" i="26"/>
  <c r="BE45" i="22"/>
  <c r="BE2" i="22"/>
  <c r="AP21" i="16"/>
  <c r="BE25" i="22"/>
  <c r="AP37" i="16"/>
  <c r="BE41" i="22"/>
  <c r="AP45" i="25"/>
  <c r="AP2" i="25"/>
  <c r="BF4" i="26"/>
  <c r="BE44" i="22"/>
  <c r="AP24" i="16"/>
  <c r="BF9" i="26"/>
  <c r="BE13" i="22"/>
  <c r="BF17" i="26"/>
  <c r="AP11" i="24"/>
  <c r="AP25" i="16"/>
  <c r="BF29" i="26"/>
  <c r="AP41" i="16"/>
  <c r="AP95" i="24"/>
  <c r="BF5" i="26"/>
  <c r="BE9" i="22"/>
  <c r="AP13" i="25"/>
  <c r="BE17" i="22"/>
  <c r="BE29" i="22"/>
  <c r="BF33" i="26"/>
  <c r="AP6" i="24"/>
  <c r="BE6" i="22"/>
  <c r="AP10" i="25"/>
  <c r="BF12" i="26"/>
  <c r="AP92" i="24"/>
  <c r="BE40" i="22"/>
  <c r="AP5" i="25"/>
  <c r="AP9" i="25"/>
  <c r="AP13" i="16"/>
  <c r="AP17" i="25"/>
  <c r="AP32" i="24"/>
  <c r="AP29" i="25"/>
  <c r="BE33" i="22"/>
  <c r="AP72" i="24"/>
  <c r="AP5" i="16"/>
  <c r="AP9" i="16"/>
  <c r="AP40" i="24"/>
  <c r="AP17" i="16"/>
  <c r="BF21" i="26"/>
  <c r="AP29" i="16"/>
  <c r="AP33" i="25"/>
  <c r="BF37" i="26"/>
  <c r="AP33" i="16"/>
  <c r="BE37" i="22"/>
  <c r="AP6" i="25"/>
  <c r="BF10" i="26"/>
  <c r="AP14" i="25"/>
  <c r="BF18" i="26"/>
  <c r="BF30" i="26"/>
  <c r="AP15" i="24"/>
  <c r="AP26" i="24"/>
  <c r="BF15" i="26"/>
  <c r="AP19" i="16"/>
  <c r="AP88" i="24"/>
  <c r="BF27" i="26"/>
  <c r="AP38" i="24"/>
  <c r="BF39" i="26"/>
  <c r="BF43" i="26"/>
  <c r="AP84" i="24"/>
  <c r="AP58" i="24"/>
  <c r="AP33" i="24"/>
  <c r="AP76" i="24"/>
  <c r="AP12" i="24"/>
  <c r="AP16" i="24"/>
  <c r="AP71" i="16"/>
  <c r="AP75" i="16"/>
  <c r="AP79" i="16"/>
  <c r="AP83" i="16"/>
  <c r="AP87" i="16"/>
  <c r="AP91" i="16"/>
  <c r="AP95" i="16"/>
  <c r="AP72" i="16"/>
  <c r="AP76" i="25"/>
  <c r="BE80" i="22"/>
  <c r="BF84" i="26"/>
  <c r="AP47" i="24"/>
  <c r="AP24" i="24"/>
  <c r="AP60" i="24"/>
  <c r="AP63" i="24"/>
  <c r="AP91" i="24"/>
  <c r="AP69" i="16"/>
  <c r="BE73" i="22"/>
  <c r="AP85" i="16"/>
  <c r="BE89" i="22"/>
  <c r="AP7" i="24"/>
  <c r="BF2" i="26"/>
  <c r="AP6" i="16"/>
  <c r="BE10" i="22"/>
  <c r="AP14" i="16"/>
  <c r="BE18" i="22"/>
  <c r="BF26" i="26"/>
  <c r="BE30" i="22"/>
  <c r="BF38" i="26"/>
  <c r="BF46" i="26"/>
  <c r="BE15" i="22"/>
  <c r="AP31" i="24"/>
  <c r="BE27" i="22"/>
  <c r="AP135" i="15"/>
  <c r="BE39" i="22"/>
  <c r="BE43" i="22"/>
  <c r="AP51" i="24"/>
  <c r="AP29" i="24"/>
  <c r="AP5" i="24"/>
  <c r="AP59" i="24"/>
  <c r="AP49" i="24"/>
  <c r="AP61" i="24"/>
  <c r="AP14" i="24"/>
  <c r="AP76" i="16"/>
  <c r="AP80" i="25"/>
  <c r="BE84" i="22"/>
  <c r="BF88" i="26"/>
  <c r="BF16" i="26"/>
  <c r="BE21" i="22"/>
  <c r="AP2" i="16"/>
  <c r="AP9" i="24"/>
  <c r="AP10" i="16"/>
  <c r="AP22" i="24"/>
  <c r="AP18" i="25"/>
  <c r="BE26" i="22"/>
  <c r="AP30" i="25"/>
  <c r="BE38" i="22"/>
  <c r="BE46" i="22"/>
  <c r="BF3" i="26"/>
  <c r="BF7" i="26"/>
  <c r="BF11" i="26"/>
  <c r="AP15" i="25"/>
  <c r="AP27" i="25"/>
  <c r="AP134" i="15"/>
  <c r="AP39" i="25"/>
  <c r="AP43" i="25"/>
  <c r="BF13" i="26"/>
  <c r="AP65" i="24"/>
  <c r="AP43" i="24"/>
  <c r="AP18" i="16"/>
  <c r="BF22" i="26"/>
  <c r="AP26" i="25"/>
  <c r="AP30" i="16"/>
  <c r="BF34" i="26"/>
  <c r="AP38" i="25"/>
  <c r="BF42" i="26"/>
  <c r="AP46" i="25"/>
  <c r="BE3" i="22"/>
  <c r="BE7" i="22"/>
  <c r="BE11" i="22"/>
  <c r="AP15" i="16"/>
  <c r="AP27" i="16"/>
  <c r="BF31" i="26"/>
  <c r="AP39" i="16"/>
  <c r="AP43" i="16"/>
  <c r="AP84" i="16"/>
  <c r="AP88" i="25"/>
  <c r="BE92" i="22"/>
  <c r="BF96" i="26"/>
  <c r="AP53" i="24"/>
  <c r="AP77" i="25"/>
  <c r="BF81" i="26"/>
  <c r="AP87" i="24"/>
  <c r="AP93" i="25"/>
  <c r="BF97" i="26"/>
  <c r="AP97" i="24"/>
  <c r="AP13" i="24"/>
  <c r="BE22" i="22"/>
  <c r="AP26" i="16"/>
  <c r="AP62" i="24"/>
  <c r="BE34" i="22"/>
  <c r="AP38" i="16"/>
  <c r="BE42" i="22"/>
  <c r="AP46" i="16"/>
  <c r="AP64" i="24"/>
  <c r="AP3" i="25"/>
  <c r="AP7" i="25"/>
  <c r="AP11" i="25"/>
  <c r="AP17" i="24"/>
  <c r="BF23" i="26"/>
  <c r="AP68" i="24"/>
  <c r="BE31" i="22"/>
  <c r="BF35" i="26"/>
  <c r="AP133" i="15"/>
  <c r="AP109" i="24" s="1"/>
  <c r="AP71" i="24"/>
  <c r="AP44" i="24"/>
  <c r="BF47" i="26"/>
  <c r="BF51" i="26"/>
  <c r="BF55" i="26"/>
  <c r="BF59" i="26"/>
  <c r="BF63" i="26"/>
  <c r="BF67" i="26"/>
  <c r="BF48" i="26"/>
  <c r="BF52" i="26"/>
  <c r="BF56" i="26"/>
  <c r="BF60" i="26"/>
  <c r="BF64" i="26"/>
  <c r="BF68" i="26"/>
  <c r="AP88" i="16"/>
  <c r="AP92" i="25"/>
  <c r="BE96" i="22"/>
  <c r="AP34" i="24"/>
  <c r="AP70" i="24"/>
  <c r="BF49" i="26"/>
  <c r="BF53" i="26"/>
  <c r="BF57" i="26"/>
  <c r="BF61" i="26"/>
  <c r="BF65" i="26"/>
  <c r="AP77" i="16"/>
  <c r="BE81" i="22"/>
  <c r="AP93" i="16"/>
  <c r="BE97" i="22"/>
  <c r="AP50" i="16"/>
  <c r="AP54" i="16"/>
  <c r="AP41" i="25"/>
  <c r="BF45" i="26"/>
  <c r="AP22" i="25"/>
  <c r="AP48" i="24"/>
  <c r="AP34" i="25"/>
  <c r="AP30" i="24"/>
  <c r="AP42" i="25"/>
  <c r="AP45" i="24"/>
  <c r="AP82" i="24"/>
  <c r="AP7" i="16"/>
  <c r="AP11" i="16"/>
  <c r="BF19" i="26"/>
  <c r="BE23" i="22"/>
  <c r="AP31" i="25"/>
  <c r="BE35" i="22"/>
  <c r="BE47" i="22"/>
  <c r="BE51" i="22"/>
  <c r="BE55" i="22"/>
  <c r="BE59" i="22"/>
  <c r="BE63" i="22"/>
  <c r="BE67" i="22"/>
  <c r="BF71" i="26"/>
  <c r="BF75" i="26"/>
  <c r="BF79" i="26"/>
  <c r="BF83" i="26"/>
  <c r="BF87" i="26"/>
  <c r="BF91" i="26"/>
  <c r="BF95" i="26"/>
  <c r="BE48" i="22"/>
  <c r="BE52" i="22"/>
  <c r="BE56" i="22"/>
  <c r="BE60" i="22"/>
  <c r="BE64" i="22"/>
  <c r="BE68" i="22"/>
  <c r="BF72" i="26"/>
  <c r="AP92" i="16"/>
  <c r="AP96" i="25"/>
  <c r="AP45" i="16"/>
  <c r="BF14" i="26"/>
  <c r="AP22" i="16"/>
  <c r="AP34" i="16"/>
  <c r="AP42" i="16"/>
  <c r="AP3" i="16"/>
  <c r="AP86" i="24"/>
  <c r="AP73" i="24"/>
  <c r="BE19" i="22"/>
  <c r="AP23" i="25"/>
  <c r="AP31" i="16"/>
  <c r="AP35" i="25"/>
  <c r="AP47" i="25"/>
  <c r="AP51" i="25"/>
  <c r="AP55" i="25"/>
  <c r="AP59" i="25"/>
  <c r="AP63" i="25"/>
  <c r="AP67" i="25"/>
  <c r="BE71" i="22"/>
  <c r="BE75" i="22"/>
  <c r="BE79" i="22"/>
  <c r="BE83" i="22"/>
  <c r="BE87" i="22"/>
  <c r="BE91" i="22"/>
  <c r="BE95" i="22"/>
  <c r="AP48" i="25"/>
  <c r="AP52" i="25"/>
  <c r="AP56" i="25"/>
  <c r="AP60" i="25"/>
  <c r="AP64" i="25"/>
  <c r="AP68" i="25"/>
  <c r="BE72" i="22"/>
  <c r="BF76" i="26"/>
  <c r="AP96" i="16"/>
  <c r="AP78" i="24"/>
  <c r="AP49" i="25"/>
  <c r="AP53" i="25"/>
  <c r="AP57" i="25"/>
  <c r="AP61" i="25"/>
  <c r="AP65" i="25"/>
  <c r="BE69" i="22"/>
  <c r="AP81" i="16"/>
  <c r="BE85" i="22"/>
  <c r="AP97" i="16"/>
  <c r="BF98" i="26"/>
  <c r="AP94" i="25"/>
  <c r="AX91" i="15"/>
  <c r="AP93" i="24"/>
  <c r="BF82" i="26"/>
  <c r="AP78" i="25"/>
  <c r="AV130" i="15"/>
  <c r="AX75" i="15"/>
  <c r="AP54" i="24"/>
  <c r="BF66" i="26"/>
  <c r="BF62" i="26"/>
  <c r="AP66" i="24"/>
  <c r="AT121" i="15"/>
  <c r="AX86" i="15"/>
  <c r="AP52" i="24"/>
  <c r="BE49" i="22"/>
  <c r="J134" i="15"/>
  <c r="AP56" i="16"/>
  <c r="AR90" i="26"/>
  <c r="AR82" i="26"/>
  <c r="AP79" i="25"/>
  <c r="T30" i="24"/>
  <c r="AP35" i="16"/>
  <c r="Z135" i="15"/>
  <c r="AS27" i="15"/>
  <c r="W92" i="24"/>
  <c r="AX71" i="22"/>
  <c r="AI75" i="16"/>
  <c r="AX92" i="22"/>
  <c r="AX73" i="22"/>
  <c r="AY18" i="26"/>
  <c r="AI39" i="24"/>
  <c r="AY67" i="26"/>
  <c r="AI71" i="25"/>
  <c r="AI29" i="24"/>
  <c r="AY83" i="26"/>
  <c r="AY76" i="26"/>
  <c r="AI92" i="25"/>
  <c r="AI9" i="24"/>
  <c r="AX26" i="22"/>
  <c r="AI34" i="16"/>
  <c r="AI42" i="25"/>
  <c r="AX51" i="22"/>
  <c r="AI89" i="24"/>
  <c r="AI19" i="25"/>
  <c r="AX2" i="22"/>
  <c r="AX18" i="22"/>
  <c r="AX67" i="22"/>
  <c r="AI71" i="16"/>
  <c r="AY60" i="26"/>
  <c r="AI67" i="25"/>
  <c r="AI51" i="24"/>
  <c r="AY79" i="26"/>
  <c r="AI83" i="25"/>
  <c r="AY95" i="26"/>
  <c r="AY72" i="26"/>
  <c r="AI76" i="25"/>
  <c r="AX88" i="22"/>
  <c r="AI26" i="24"/>
  <c r="AI69" i="25"/>
  <c r="AI53" i="24"/>
  <c r="AI55" i="24"/>
  <c r="AI67" i="16"/>
  <c r="AX79" i="22"/>
  <c r="AI83" i="16"/>
  <c r="AX95" i="22"/>
  <c r="AX72" i="22"/>
  <c r="AI76" i="16"/>
  <c r="AI88" i="25"/>
  <c r="AI69" i="16"/>
  <c r="AI85" i="16"/>
  <c r="AX97" i="22"/>
  <c r="AI51" i="16"/>
  <c r="AI65" i="24"/>
  <c r="AX10" i="22"/>
  <c r="AI13" i="24"/>
  <c r="AY52" i="26"/>
  <c r="AI60" i="25"/>
  <c r="AI16" i="24"/>
  <c r="AY75" i="26"/>
  <c r="AI79" i="25"/>
  <c r="AI59" i="24"/>
  <c r="AI95" i="25"/>
  <c r="AI72" i="25"/>
  <c r="AX52" i="22"/>
  <c r="AI60" i="16"/>
  <c r="AI135" i="15"/>
  <c r="AX75" i="22"/>
  <c r="AI79" i="16"/>
  <c r="AI95" i="16"/>
  <c r="AI72" i="16"/>
  <c r="AI3" i="24"/>
  <c r="K7" i="25"/>
  <c r="D11" i="26"/>
  <c r="D43" i="26"/>
  <c r="K94" i="25"/>
  <c r="K58" i="16"/>
  <c r="K66" i="25"/>
  <c r="K74" i="25"/>
  <c r="D27" i="22"/>
  <c r="K19" i="24"/>
  <c r="K8" i="24"/>
  <c r="K40" i="16"/>
  <c r="K2" i="24"/>
  <c r="D51" i="26"/>
  <c r="K17" i="24"/>
  <c r="K7" i="16"/>
  <c r="D11" i="22"/>
  <c r="D43" i="22"/>
  <c r="D57" i="26"/>
  <c r="K94" i="16"/>
  <c r="K43" i="16"/>
  <c r="K74" i="24"/>
  <c r="K66" i="16"/>
  <c r="K74" i="16"/>
  <c r="K27" i="25"/>
  <c r="D8" i="26"/>
  <c r="K11" i="25"/>
  <c r="D19" i="26"/>
  <c r="K43" i="25"/>
  <c r="D57" i="22"/>
  <c r="K80" i="24"/>
  <c r="D50" i="26"/>
  <c r="K25" i="24"/>
  <c r="K54" i="24"/>
  <c r="K27" i="16"/>
  <c r="D8" i="22"/>
  <c r="K51" i="25"/>
  <c r="K89" i="24"/>
  <c r="K49" i="25"/>
  <c r="D12" i="26"/>
  <c r="D20" i="22"/>
  <c r="K135" i="15"/>
  <c r="K11" i="16"/>
  <c r="D19" i="22"/>
  <c r="K44" i="24"/>
  <c r="K57" i="25"/>
  <c r="D50" i="22"/>
  <c r="K8" i="25"/>
  <c r="D28" i="26"/>
  <c r="K55" i="24"/>
  <c r="K19" i="25"/>
  <c r="K57" i="16"/>
  <c r="K50" i="25"/>
  <c r="K8" i="16"/>
  <c r="D28" i="22"/>
  <c r="D32" i="26"/>
  <c r="D36" i="26"/>
  <c r="D44" i="26"/>
  <c r="K51" i="16"/>
  <c r="D7" i="26"/>
  <c r="D94" i="26"/>
  <c r="K66" i="24"/>
  <c r="D58" i="22"/>
  <c r="D66" i="26"/>
  <c r="D74" i="26"/>
  <c r="K35" i="24"/>
  <c r="K28" i="16"/>
  <c r="K32" i="25"/>
  <c r="K36" i="25"/>
  <c r="D40" i="22"/>
  <c r="K44" i="25"/>
  <c r="K59" i="16"/>
  <c r="D86" i="26"/>
  <c r="K15" i="25"/>
  <c r="D39" i="22"/>
  <c r="D16" i="22"/>
  <c r="K24" i="16"/>
  <c r="D94" i="22"/>
  <c r="D40" i="26"/>
  <c r="K58" i="24"/>
  <c r="D15" i="26"/>
  <c r="K39" i="16"/>
  <c r="K67" i="24"/>
  <c r="D20" i="26"/>
  <c r="D52" i="22"/>
  <c r="D60" i="26"/>
  <c r="K68" i="24"/>
  <c r="K17" i="16"/>
  <c r="K97" i="24"/>
  <c r="D41" i="26"/>
  <c r="K78" i="16"/>
  <c r="D35" i="26"/>
  <c r="D5" i="22"/>
  <c r="D66" i="22"/>
  <c r="D32" i="22"/>
  <c r="D36" i="22"/>
  <c r="K40" i="25"/>
  <c r="D15" i="22"/>
  <c r="K71" i="24"/>
  <c r="D49" i="26"/>
  <c r="K20" i="25"/>
  <c r="K52" i="25"/>
  <c r="D60" i="22"/>
  <c r="K42" i="24"/>
  <c r="D25" i="26"/>
  <c r="D33" i="26"/>
  <c r="D41" i="22"/>
  <c r="D61" i="26"/>
  <c r="K96" i="24"/>
  <c r="D35" i="22"/>
  <c r="K5" i="25"/>
  <c r="D9" i="26"/>
  <c r="D13" i="26"/>
  <c r="K60" i="24"/>
  <c r="D58" i="26"/>
  <c r="K32" i="16"/>
  <c r="K36" i="16"/>
  <c r="K28" i="24"/>
  <c r="D44" i="22"/>
  <c r="D7" i="22"/>
  <c r="K58" i="25"/>
  <c r="K31" i="24"/>
  <c r="K44" i="16"/>
  <c r="D59" i="22"/>
  <c r="K88" i="24"/>
  <c r="K49" i="16"/>
  <c r="D12" i="22"/>
  <c r="K57" i="24"/>
  <c r="D24" i="26"/>
  <c r="K39" i="24"/>
  <c r="K60" i="16"/>
  <c r="D98" i="26"/>
  <c r="D21" i="22"/>
  <c r="K25" i="25"/>
  <c r="K33" i="25"/>
  <c r="D37" i="22"/>
  <c r="K41" i="16"/>
  <c r="D45" i="26"/>
  <c r="D53" i="26"/>
  <c r="K61" i="25"/>
  <c r="K59" i="25"/>
  <c r="D86" i="22"/>
  <c r="K47" i="24"/>
  <c r="K12" i="25"/>
  <c r="D24" i="22"/>
  <c r="K64" i="24"/>
  <c r="D98" i="22"/>
  <c r="D3" i="26"/>
  <c r="K21" i="25"/>
  <c r="K25" i="16"/>
  <c r="D29" i="26"/>
  <c r="K33" i="16"/>
  <c r="K37" i="25"/>
  <c r="K6" i="24"/>
  <c r="D45" i="22"/>
  <c r="D53" i="22"/>
  <c r="K61" i="16"/>
  <c r="K134" i="15"/>
  <c r="K13" i="16"/>
  <c r="D27" i="26"/>
  <c r="K28" i="25"/>
  <c r="K76" i="24"/>
  <c r="K86" i="25"/>
  <c r="K12" i="16"/>
  <c r="D16" i="26"/>
  <c r="K24" i="25"/>
  <c r="K98" i="25"/>
  <c r="D3" i="22"/>
  <c r="D17" i="26"/>
  <c r="K21" i="16"/>
  <c r="K32" i="24"/>
  <c r="D29" i="22"/>
  <c r="K77" i="24"/>
  <c r="K37" i="16"/>
  <c r="K45" i="25"/>
  <c r="K53" i="25"/>
  <c r="K63" i="24"/>
  <c r="D78" i="26"/>
  <c r="K37" i="24"/>
  <c r="K86" i="16"/>
  <c r="D39" i="26"/>
  <c r="K16" i="25"/>
  <c r="K98" i="16"/>
  <c r="K3" i="25"/>
  <c r="K20" i="16"/>
  <c r="K24" i="24"/>
  <c r="K133" i="15"/>
  <c r="K9" i="16"/>
  <c r="K62" i="25"/>
  <c r="K93" i="24"/>
  <c r="K4" i="25"/>
  <c r="K10" i="16"/>
  <c r="D22" i="26"/>
  <c r="D26" i="22"/>
  <c r="D30" i="26"/>
  <c r="K34" i="16"/>
  <c r="K45" i="24"/>
  <c r="K55" i="25"/>
  <c r="K12" i="24"/>
  <c r="K70" i="25"/>
  <c r="K23" i="25"/>
  <c r="D2" i="22"/>
  <c r="D6" i="22"/>
  <c r="D14" i="26"/>
  <c r="D18" i="22"/>
  <c r="K4" i="24"/>
  <c r="K72" i="24"/>
  <c r="K64" i="25"/>
  <c r="D82" i="22"/>
  <c r="D71" i="26"/>
  <c r="K75" i="25"/>
  <c r="K5" i="24"/>
  <c r="D87" i="26"/>
  <c r="K91" i="25"/>
  <c r="K14" i="24"/>
  <c r="K68" i="25"/>
  <c r="K56" i="24"/>
  <c r="D80" i="26"/>
  <c r="K84" i="16"/>
  <c r="K96" i="25"/>
  <c r="D73" i="26"/>
  <c r="K77" i="25"/>
  <c r="K36" i="24"/>
  <c r="D89" i="26"/>
  <c r="K93" i="25"/>
  <c r="K81" i="24"/>
  <c r="D74" i="22"/>
  <c r="K16" i="16"/>
  <c r="K41" i="24"/>
  <c r="D17" i="22"/>
  <c r="D25" i="22"/>
  <c r="D78" i="22"/>
  <c r="K38" i="24"/>
  <c r="D5" i="26"/>
  <c r="K79" i="24"/>
  <c r="D54" i="26"/>
  <c r="K62" i="16"/>
  <c r="K4" i="16"/>
  <c r="K43" i="24"/>
  <c r="D22" i="22"/>
  <c r="K26" i="25"/>
  <c r="D30" i="22"/>
  <c r="K15" i="24"/>
  <c r="D42" i="26"/>
  <c r="K55" i="16"/>
  <c r="K70" i="16"/>
  <c r="K23" i="16"/>
  <c r="D31" i="26"/>
  <c r="K2" i="25"/>
  <c r="K6" i="25"/>
  <c r="D14" i="22"/>
  <c r="K18" i="25"/>
  <c r="K64" i="16"/>
  <c r="K82" i="25"/>
  <c r="D71" i="22"/>
  <c r="K75" i="16"/>
  <c r="D87" i="22"/>
  <c r="K91" i="16"/>
  <c r="K68" i="16"/>
  <c r="D80" i="22"/>
  <c r="K27" i="24"/>
  <c r="D92" i="26"/>
  <c r="K96" i="16"/>
  <c r="K39" i="25"/>
  <c r="K17" i="25"/>
  <c r="D33" i="22"/>
  <c r="K78" i="25"/>
  <c r="K5" i="16"/>
  <c r="D54" i="22"/>
  <c r="K46" i="24"/>
  <c r="D65" i="26"/>
  <c r="K90" i="24"/>
  <c r="K22" i="25"/>
  <c r="K26" i="16"/>
  <c r="K30" i="25"/>
  <c r="D42" i="22"/>
  <c r="D47" i="26"/>
  <c r="K33" i="24"/>
  <c r="K94" i="24"/>
  <c r="K86" i="24"/>
  <c r="D31" i="22"/>
  <c r="K2" i="16"/>
  <c r="K6" i="16"/>
  <c r="K14" i="25"/>
  <c r="K18" i="16"/>
  <c r="K34" i="24"/>
  <c r="K82" i="16"/>
  <c r="D67" i="26"/>
  <c r="K71" i="25"/>
  <c r="K29" i="24"/>
  <c r="K45" i="16"/>
  <c r="K18" i="24"/>
  <c r="K54" i="25"/>
  <c r="K82" i="24"/>
  <c r="D65" i="22"/>
  <c r="K22" i="16"/>
  <c r="K48" i="24"/>
  <c r="K30" i="16"/>
  <c r="D38" i="26"/>
  <c r="K42" i="25"/>
  <c r="D47" i="22"/>
  <c r="K31" i="25"/>
  <c r="K65" i="24"/>
  <c r="K9" i="24"/>
  <c r="K14" i="16"/>
  <c r="K13" i="24"/>
  <c r="K10" i="24"/>
  <c r="D67" i="22"/>
  <c r="K71" i="16"/>
  <c r="D83" i="22"/>
  <c r="K87" i="16"/>
  <c r="D76" i="22"/>
  <c r="K80" i="16"/>
  <c r="D88" i="26"/>
  <c r="K92" i="25"/>
  <c r="D69" i="22"/>
  <c r="K73" i="16"/>
  <c r="K19" i="16"/>
  <c r="D51" i="22"/>
  <c r="K3" i="16"/>
  <c r="K29" i="25"/>
  <c r="K95" i="24"/>
  <c r="K54" i="16"/>
  <c r="D90" i="26"/>
  <c r="K65" i="25"/>
  <c r="K20" i="24"/>
  <c r="K62" i="24"/>
  <c r="D38" i="22"/>
  <c r="K42" i="16"/>
  <c r="D46" i="26"/>
  <c r="K47" i="25"/>
  <c r="D63" i="26"/>
  <c r="K31" i="16"/>
  <c r="K22" i="24"/>
  <c r="D48" i="26"/>
  <c r="D56" i="26"/>
  <c r="K67" i="16"/>
  <c r="K51" i="24"/>
  <c r="D79" i="26"/>
  <c r="K83" i="25"/>
  <c r="K49" i="24"/>
  <c r="D95" i="26"/>
  <c r="D72" i="26"/>
  <c r="K76" i="25"/>
  <c r="K75" i="24"/>
  <c r="D88" i="22"/>
  <c r="K92" i="16"/>
  <c r="K69" i="25"/>
  <c r="K53" i="24"/>
  <c r="D81" i="26"/>
  <c r="K85" i="25"/>
  <c r="K87" i="24"/>
  <c r="D97" i="26"/>
  <c r="D59" i="26"/>
  <c r="D49" i="22"/>
  <c r="K92" i="24"/>
  <c r="D21" i="26"/>
  <c r="K29" i="16"/>
  <c r="K35" i="25"/>
  <c r="D9" i="22"/>
  <c r="D13" i="22"/>
  <c r="K85" i="24"/>
  <c r="D90" i="22"/>
  <c r="K65" i="16"/>
  <c r="D10" i="26"/>
  <c r="D34" i="26"/>
  <c r="K38" i="25"/>
  <c r="K23" i="24"/>
  <c r="D46" i="22"/>
  <c r="K84" i="24"/>
  <c r="D63" i="22"/>
  <c r="D48" i="22"/>
  <c r="D56" i="22"/>
  <c r="K73" i="24"/>
  <c r="K67" i="25"/>
  <c r="D79" i="22"/>
  <c r="K83" i="16"/>
  <c r="D95" i="22"/>
  <c r="D72" i="22"/>
  <c r="K50" i="16"/>
  <c r="K15" i="16"/>
  <c r="D52" i="26"/>
  <c r="K60" i="25"/>
  <c r="D37" i="26"/>
  <c r="D61" i="22"/>
  <c r="K35" i="16"/>
  <c r="K9" i="25"/>
  <c r="K13" i="25"/>
  <c r="D62" i="26"/>
  <c r="K90" i="25"/>
  <c r="K91" i="24"/>
  <c r="D4" i="26"/>
  <c r="D10" i="22"/>
  <c r="D34" i="22"/>
  <c r="K38" i="16"/>
  <c r="K46" i="25"/>
  <c r="K47" i="16"/>
  <c r="D55" i="26"/>
  <c r="K63" i="25"/>
  <c r="D70" i="26"/>
  <c r="D23" i="26"/>
  <c r="K48" i="25"/>
  <c r="K56" i="25"/>
  <c r="D64" i="26"/>
  <c r="K16" i="24"/>
  <c r="D75" i="26"/>
  <c r="K79" i="25"/>
  <c r="K59" i="24"/>
  <c r="D91" i="26"/>
  <c r="K95" i="25"/>
  <c r="D68" i="26"/>
  <c r="K72" i="25"/>
  <c r="K21" i="24"/>
  <c r="D84" i="22"/>
  <c r="K88" i="16"/>
  <c r="D96" i="26"/>
  <c r="K69" i="24"/>
  <c r="D77" i="26"/>
  <c r="K81" i="25"/>
  <c r="AX86" i="22"/>
  <c r="AS67" i="15"/>
  <c r="AK77" i="24"/>
  <c r="S71" i="16"/>
  <c r="AH83" i="22"/>
  <c r="S87" i="16"/>
  <c r="AH76" i="22"/>
  <c r="S80" i="16"/>
  <c r="S92" i="25"/>
  <c r="AH69" i="22"/>
  <c r="S73" i="16"/>
  <c r="AH85" i="22"/>
  <c r="S89" i="16"/>
  <c r="S51" i="24"/>
  <c r="S83" i="25"/>
  <c r="S49" i="24"/>
  <c r="AI95" i="26"/>
  <c r="AI72" i="26"/>
  <c r="S76" i="25"/>
  <c r="S75" i="24"/>
  <c r="S26" i="24"/>
  <c r="S6" i="25"/>
  <c r="AI49" i="26"/>
  <c r="S65" i="25"/>
  <c r="S59" i="16"/>
  <c r="S10" i="16"/>
  <c r="AI66" i="26"/>
  <c r="AI58" i="26"/>
  <c r="AH66" i="22"/>
  <c r="S86" i="24"/>
  <c r="S92" i="16"/>
  <c r="S59" i="24"/>
  <c r="AI91" i="26"/>
  <c r="S95" i="25"/>
  <c r="AI68" i="26"/>
  <c r="S72" i="25"/>
  <c r="S21" i="24"/>
  <c r="AI96" i="26"/>
  <c r="S69" i="24"/>
  <c r="AI77" i="26"/>
  <c r="AH91" i="22"/>
  <c r="S95" i="16"/>
  <c r="AH68" i="22"/>
  <c r="S72" i="16"/>
  <c r="AH96" i="22"/>
  <c r="AH77" i="22"/>
  <c r="AH93" i="22"/>
  <c r="S97" i="16"/>
  <c r="S94" i="25"/>
  <c r="AI31" i="26"/>
  <c r="AH50" i="22"/>
  <c r="S58" i="25"/>
  <c r="S66" i="16"/>
  <c r="AI71" i="26"/>
  <c r="AI87" i="26"/>
  <c r="S91" i="25"/>
  <c r="S14" i="24"/>
  <c r="S68" i="25"/>
  <c r="S56" i="24"/>
  <c r="S50" i="25"/>
  <c r="S58" i="16"/>
  <c r="S25" i="24"/>
  <c r="AH71" i="22"/>
  <c r="AH87" i="22"/>
  <c r="S91" i="16"/>
  <c r="S68" i="16"/>
  <c r="AH80" i="22"/>
  <c r="AI92" i="26"/>
  <c r="S96" i="16"/>
  <c r="AH73" i="22"/>
  <c r="S77" i="16"/>
  <c r="BF6" i="26"/>
  <c r="Z25" i="16"/>
  <c r="W19" i="25"/>
  <c r="C41" i="24"/>
  <c r="K41" i="25"/>
  <c r="K7" i="24"/>
  <c r="AQ27" i="16"/>
  <c r="K50" i="24"/>
  <c r="AP85" i="25"/>
  <c r="BE88" i="22"/>
  <c r="AP48" i="16"/>
  <c r="AP95" i="25"/>
  <c r="AP63" i="16"/>
  <c r="AP51" i="16"/>
  <c r="P135" i="15"/>
  <c r="AR38" i="26"/>
  <c r="AR42" i="26"/>
  <c r="AB54" i="25"/>
  <c r="AB58" i="25"/>
  <c r="AQ70" i="22"/>
  <c r="AQ74" i="22"/>
  <c r="AQ78" i="22"/>
  <c r="AQ82" i="22"/>
  <c r="AQ90" i="22"/>
  <c r="AR83" i="26"/>
  <c r="AB56" i="25"/>
  <c r="AB64" i="25"/>
  <c r="AQ68" i="22"/>
  <c r="AQ84" i="22"/>
  <c r="AB2" i="16"/>
  <c r="AB22" i="24"/>
  <c r="AQ38" i="22"/>
  <c r="AQ42" i="22"/>
  <c r="AB54" i="16"/>
  <c r="AB58" i="16"/>
  <c r="AB70" i="25"/>
  <c r="AB74" i="25"/>
  <c r="AB78" i="25"/>
  <c r="AB82" i="25"/>
  <c r="AB90" i="25"/>
  <c r="AQ83" i="22"/>
  <c r="AB38" i="25"/>
  <c r="AB42" i="25"/>
  <c r="AB85" i="24"/>
  <c r="AB74" i="24"/>
  <c r="AB70" i="16"/>
  <c r="AB74" i="16"/>
  <c r="AB78" i="16"/>
  <c r="AB82" i="16"/>
  <c r="AB90" i="16"/>
  <c r="AR30" i="26"/>
  <c r="AB38" i="16"/>
  <c r="AB42" i="16"/>
  <c r="AR46" i="26"/>
  <c r="AB94" i="24"/>
  <c r="AB54" i="24"/>
  <c r="AB96" i="24"/>
  <c r="AB10" i="24"/>
  <c r="AB93" i="24"/>
  <c r="AB83" i="16"/>
  <c r="AB12" i="24"/>
  <c r="AB78" i="24"/>
  <c r="AB27" i="24"/>
  <c r="AB88" i="25"/>
  <c r="AQ30" i="22"/>
  <c r="AB30" i="24"/>
  <c r="AB23" i="24"/>
  <c r="AQ46" i="22"/>
  <c r="AR47" i="26"/>
  <c r="AR55" i="26"/>
  <c r="AR63" i="26"/>
  <c r="AB88" i="16"/>
  <c r="AQ49" i="22"/>
  <c r="AQ53" i="22"/>
  <c r="AB2" i="25"/>
  <c r="AR14" i="26"/>
  <c r="AQ22" i="22"/>
  <c r="AB30" i="25"/>
  <c r="AB46" i="25"/>
  <c r="AQ47" i="22"/>
  <c r="AQ55" i="22"/>
  <c r="AQ63" i="22"/>
  <c r="AB65" i="24"/>
  <c r="AQ14" i="22"/>
  <c r="AB22" i="25"/>
  <c r="AB30" i="16"/>
  <c r="AB46" i="16"/>
  <c r="AR54" i="26"/>
  <c r="AR58" i="26"/>
  <c r="AB47" i="25"/>
  <c r="AB55" i="25"/>
  <c r="AB63" i="25"/>
  <c r="AR56" i="26"/>
  <c r="AR64" i="26"/>
  <c r="Q133" i="15"/>
  <c r="Q135" i="15"/>
  <c r="Q134" i="15"/>
  <c r="V73" i="22"/>
  <c r="G93" i="16"/>
  <c r="G70" i="16"/>
  <c r="V82" i="22"/>
  <c r="G89" i="24"/>
  <c r="G98" i="16"/>
  <c r="G79" i="16"/>
  <c r="V91" i="22"/>
  <c r="V58" i="22"/>
  <c r="G16" i="16"/>
  <c r="W69" i="26"/>
  <c r="G73" i="25"/>
  <c r="W85" i="26"/>
  <c r="G83" i="24"/>
  <c r="G94" i="24"/>
  <c r="G82" i="25"/>
  <c r="G41" i="24"/>
  <c r="G47" i="24"/>
  <c r="V68" i="22"/>
  <c r="G7" i="24"/>
  <c r="W40" i="26"/>
  <c r="G58" i="25"/>
  <c r="G67" i="24"/>
  <c r="V69" i="22"/>
  <c r="G73" i="16"/>
  <c r="W92" i="26"/>
  <c r="G69" i="25"/>
  <c r="G53" i="24"/>
  <c r="W81" i="26"/>
  <c r="G85" i="25"/>
  <c r="W74" i="26"/>
  <c r="V92" i="22"/>
  <c r="G133" i="15"/>
  <c r="G69" i="16"/>
  <c r="V81" i="22"/>
  <c r="G85" i="16"/>
  <c r="V74" i="22"/>
  <c r="W86" i="26"/>
  <c r="V83" i="22"/>
  <c r="G87" i="16"/>
  <c r="G24" i="25"/>
  <c r="G40" i="16"/>
  <c r="G92" i="25"/>
  <c r="G77" i="24"/>
  <c r="G69" i="24"/>
  <c r="G81" i="25"/>
  <c r="G52" i="24"/>
  <c r="W93" i="26"/>
  <c r="W70" i="26"/>
  <c r="W16" i="26"/>
  <c r="G92" i="16"/>
  <c r="G81" i="16"/>
  <c r="V93" i="22"/>
  <c r="V70" i="22"/>
  <c r="G74" i="16"/>
  <c r="G86" i="25"/>
  <c r="V98" i="22"/>
  <c r="V79" i="22"/>
  <c r="BE14" i="22"/>
  <c r="O35" i="25"/>
  <c r="C25" i="25"/>
  <c r="BF23" i="22"/>
  <c r="BF94" i="26"/>
  <c r="AP90" i="25"/>
  <c r="AX87" i="15"/>
  <c r="AP89" i="24"/>
  <c r="BF78" i="26"/>
  <c r="BE74" i="22"/>
  <c r="AX71" i="15"/>
  <c r="AP94" i="24"/>
  <c r="BE50" i="22"/>
  <c r="BF85" i="26"/>
  <c r="AX78" i="15"/>
  <c r="AP98" i="24"/>
  <c r="AP73" i="16"/>
  <c r="AX70" i="15"/>
  <c r="AP69" i="24"/>
  <c r="AP57" i="16"/>
  <c r="AP75" i="25"/>
  <c r="AP47" i="16"/>
  <c r="AU66" i="15"/>
  <c r="AS39" i="15"/>
  <c r="AS116" i="15" s="1"/>
  <c r="AF135" i="15"/>
  <c r="AB14" i="25"/>
  <c r="AS12" i="15"/>
  <c r="AL77" i="22"/>
  <c r="W81" i="16"/>
  <c r="AL93" i="22"/>
  <c r="W97" i="16"/>
  <c r="AL70" i="22"/>
  <c r="W74" i="16"/>
  <c r="W86" i="25"/>
  <c r="W93" i="24"/>
  <c r="AL98" i="22"/>
  <c r="AL79" i="22"/>
  <c r="W83" i="16"/>
  <c r="AM47" i="26"/>
  <c r="AM55" i="26"/>
  <c r="AM73" i="26"/>
  <c r="W77" i="25"/>
  <c r="W36" i="24"/>
  <c r="AM89" i="26"/>
  <c r="W93" i="25"/>
  <c r="W81" i="24"/>
  <c r="W70" i="25"/>
  <c r="W54" i="24"/>
  <c r="W86" i="16"/>
  <c r="AM94" i="26"/>
  <c r="W98" i="25"/>
  <c r="AM54" i="26"/>
  <c r="AL62" i="22"/>
  <c r="W96" i="25"/>
  <c r="W9" i="25"/>
  <c r="W2" i="25"/>
  <c r="AL47" i="22"/>
  <c r="AL55" i="22"/>
  <c r="AL73" i="22"/>
  <c r="W77" i="16"/>
  <c r="AM69" i="26"/>
  <c r="W73" i="25"/>
  <c r="W98" i="24"/>
  <c r="AM85" i="26"/>
  <c r="W89" i="25"/>
  <c r="W83" i="24"/>
  <c r="W94" i="24"/>
  <c r="AM78" i="26"/>
  <c r="W94" i="25"/>
  <c r="W41" i="24"/>
  <c r="AM71" i="26"/>
  <c r="W5" i="24"/>
  <c r="AL69" i="22"/>
  <c r="W73" i="16"/>
  <c r="AL85" i="22"/>
  <c r="W89" i="16"/>
  <c r="AL78" i="22"/>
  <c r="AM90" i="26"/>
  <c r="W94" i="16"/>
  <c r="AL71" i="22"/>
  <c r="AL87" i="22"/>
  <c r="W91" i="16"/>
  <c r="AL12" i="22"/>
  <c r="W24" i="25"/>
  <c r="W84" i="24"/>
  <c r="W33" i="24"/>
  <c r="W69" i="25"/>
  <c r="W53" i="24"/>
  <c r="AM81" i="26"/>
  <c r="W85" i="25"/>
  <c r="W87" i="24"/>
  <c r="AM97" i="26"/>
  <c r="W69" i="16"/>
  <c r="AL81" i="22"/>
  <c r="W85" i="16"/>
  <c r="AL97" i="22"/>
  <c r="AL74" i="22"/>
  <c r="W78" i="16"/>
  <c r="AM86" i="26"/>
  <c r="W90" i="25"/>
  <c r="W71" i="16"/>
  <c r="AS77" i="15"/>
  <c r="AQ22" i="24"/>
  <c r="AX43" i="15"/>
  <c r="AP23" i="24"/>
  <c r="F133" i="15"/>
  <c r="Z17" i="24"/>
  <c r="Z134" i="15"/>
  <c r="Z76" i="25"/>
  <c r="AP84" i="26"/>
  <c r="Z9" i="24"/>
  <c r="Z18" i="16"/>
  <c r="AP22" i="26"/>
  <c r="Z38" i="25"/>
  <c r="Z76" i="16"/>
  <c r="AO84" i="22"/>
  <c r="AP88" i="26"/>
  <c r="Z13" i="24"/>
  <c r="AO22" i="22"/>
  <c r="Z38" i="16"/>
  <c r="Z133" i="15"/>
  <c r="AP63" i="26"/>
  <c r="AP67" i="26"/>
  <c r="AP19" i="26"/>
  <c r="AO63" i="22"/>
  <c r="AO67" i="22"/>
  <c r="AP75" i="26"/>
  <c r="AP79" i="26"/>
  <c r="AP95" i="26"/>
  <c r="Z84" i="16"/>
  <c r="Z88" i="25"/>
  <c r="AO53" i="22"/>
  <c r="Z4" i="24"/>
  <c r="AP15" i="26"/>
  <c r="AO19" i="22"/>
  <c r="Z63" i="25"/>
  <c r="Z67" i="25"/>
  <c r="AO75" i="22"/>
  <c r="AO79" i="22"/>
  <c r="AO95" i="22"/>
  <c r="AP48" i="26"/>
  <c r="AP52" i="26"/>
  <c r="AP64" i="26"/>
  <c r="Z88" i="16"/>
  <c r="Z53" i="25"/>
  <c r="Z20" i="24"/>
  <c r="AO15" i="22"/>
  <c r="Z19" i="25"/>
  <c r="Z63" i="16"/>
  <c r="Z67" i="16"/>
  <c r="Z75" i="25"/>
  <c r="Z79" i="25"/>
  <c r="Z95" i="25"/>
  <c r="AO48" i="22"/>
  <c r="AO52" i="22"/>
  <c r="AO64" i="22"/>
  <c r="Z15" i="25"/>
  <c r="Z19" i="16"/>
  <c r="Z12" i="24"/>
  <c r="Z16" i="24"/>
  <c r="Z75" i="16"/>
  <c r="Z79" i="16"/>
  <c r="Z95" i="16"/>
  <c r="Z48" i="25"/>
  <c r="Z52" i="25"/>
  <c r="Z64" i="25"/>
  <c r="AP76" i="26"/>
  <c r="Z24" i="24"/>
  <c r="AY15" i="26"/>
  <c r="AL43" i="22"/>
  <c r="AQ31" i="25"/>
  <c r="O60" i="24"/>
  <c r="O22" i="25"/>
  <c r="AU78" i="15"/>
  <c r="Z44" i="16"/>
  <c r="AU49" i="15"/>
  <c r="AP74" i="16"/>
  <c r="AP75" i="24"/>
  <c r="AT92" i="15"/>
  <c r="AP74" i="25"/>
  <c r="AP70" i="16"/>
  <c r="AP74" i="24"/>
  <c r="AP85" i="24"/>
  <c r="BF50" i="26"/>
  <c r="AX82" i="15"/>
  <c r="AP36" i="24"/>
  <c r="BE77" i="22"/>
  <c r="AP73" i="25"/>
  <c r="AP69" i="25"/>
  <c r="BE57" i="22"/>
  <c r="BF92" i="26"/>
  <c r="AP60" i="16"/>
  <c r="AX88" i="15"/>
  <c r="AS43" i="15"/>
  <c r="AB62" i="24"/>
  <c r="AP19" i="25"/>
  <c r="AX16" i="15"/>
  <c r="AT14" i="15"/>
  <c r="AW14" i="15" s="1"/>
  <c r="AU4" i="15"/>
  <c r="BG26" i="26"/>
  <c r="C33" i="24"/>
  <c r="R63" i="22"/>
  <c r="C17" i="24"/>
  <c r="C67" i="16"/>
  <c r="R79" i="22"/>
  <c r="R95" i="22"/>
  <c r="R72" i="22"/>
  <c r="C76" i="16"/>
  <c r="S84" i="26"/>
  <c r="C88" i="25"/>
  <c r="C69" i="16"/>
  <c r="R81" i="22"/>
  <c r="R18" i="22"/>
  <c r="S26" i="26"/>
  <c r="R34" i="22"/>
  <c r="C38" i="16"/>
  <c r="C55" i="16"/>
  <c r="C63" i="25"/>
  <c r="C16" i="24"/>
  <c r="S75" i="26"/>
  <c r="C79" i="25"/>
  <c r="S91" i="26"/>
  <c r="C95" i="25"/>
  <c r="C72" i="25"/>
  <c r="C21" i="24"/>
  <c r="R84" i="22"/>
  <c r="C88" i="16"/>
  <c r="S96" i="26"/>
  <c r="S53" i="26"/>
  <c r="C61" i="16"/>
  <c r="S19" i="26"/>
  <c r="S6" i="26"/>
  <c r="C18" i="25"/>
  <c r="R26" i="22"/>
  <c r="C34" i="25"/>
  <c r="C30" i="24"/>
  <c r="S64" i="26"/>
  <c r="S22" i="26"/>
  <c r="C63" i="16"/>
  <c r="R75" i="22"/>
  <c r="R64" i="22"/>
  <c r="R22" i="22"/>
  <c r="C12" i="24"/>
  <c r="C75" i="25"/>
  <c r="C5" i="24"/>
  <c r="S87" i="26"/>
  <c r="C91" i="25"/>
  <c r="C14" i="24"/>
  <c r="C56" i="24"/>
  <c r="C84" i="16"/>
  <c r="C96" i="25"/>
  <c r="C36" i="24"/>
  <c r="C64" i="25"/>
  <c r="C22" i="25"/>
  <c r="C75" i="16"/>
  <c r="R87" i="22"/>
  <c r="C91" i="16"/>
  <c r="C27" i="24"/>
  <c r="C96" i="16"/>
  <c r="C93" i="16"/>
  <c r="C53" i="16"/>
  <c r="C19" i="16"/>
  <c r="C6" i="16"/>
  <c r="R14" i="22"/>
  <c r="C48" i="24"/>
  <c r="C30" i="25"/>
  <c r="R42" i="22"/>
  <c r="C64" i="16"/>
  <c r="C22" i="16"/>
  <c r="S55" i="26"/>
  <c r="S67" i="26"/>
  <c r="C29" i="24"/>
  <c r="C87" i="25"/>
  <c r="C61" i="24"/>
  <c r="C34" i="24"/>
  <c r="C20" i="24"/>
  <c r="R55" i="22"/>
  <c r="R67" i="22"/>
  <c r="C87" i="16"/>
  <c r="R76" i="22"/>
  <c r="S88" i="26"/>
  <c r="R69" i="22"/>
  <c r="V37" i="22"/>
  <c r="W17" i="25"/>
  <c r="AY11" i="26"/>
  <c r="AK36" i="24"/>
  <c r="AK70" i="25"/>
  <c r="AK86" i="25"/>
  <c r="AK93" i="24"/>
  <c r="BA98" i="26"/>
  <c r="AK79" i="25"/>
  <c r="BA68" i="26"/>
  <c r="AK72" i="25"/>
  <c r="AK21" i="24"/>
  <c r="AK26" i="24"/>
  <c r="AZ22" i="22"/>
  <c r="AZ34" i="22"/>
  <c r="AZ9" i="22"/>
  <c r="AK29" i="16"/>
  <c r="AK47" i="24"/>
  <c r="AK70" i="16"/>
  <c r="AK86" i="16"/>
  <c r="AZ98" i="22"/>
  <c r="AK79" i="16"/>
  <c r="AZ8" i="22"/>
  <c r="AK20" i="16"/>
  <c r="AK34" i="24"/>
  <c r="AZ69" i="22"/>
  <c r="AK22" i="25"/>
  <c r="AK34" i="25"/>
  <c r="BA59" i="26"/>
  <c r="AK9" i="25"/>
  <c r="AK97" i="24"/>
  <c r="BA45" i="26"/>
  <c r="AK94" i="24"/>
  <c r="AZ45" i="22"/>
  <c r="BA57" i="26"/>
  <c r="BA65" i="26"/>
  <c r="BA93" i="26"/>
  <c r="AZ78" i="22"/>
  <c r="AZ94" i="22"/>
  <c r="AK98" i="16"/>
  <c r="AZ71" i="22"/>
  <c r="BA83" i="26"/>
  <c r="AK68" i="16"/>
  <c r="AZ65" i="22"/>
  <c r="BA81" i="26"/>
  <c r="AK22" i="16"/>
  <c r="AZ93" i="22"/>
  <c r="AK78" i="25"/>
  <c r="BA90" i="26"/>
  <c r="AK94" i="25"/>
  <c r="AK41" i="24"/>
  <c r="AK71" i="25"/>
  <c r="AZ83" i="22"/>
  <c r="AK78" i="24"/>
  <c r="BA76" i="26"/>
  <c r="BA92" i="26"/>
  <c r="AK96" i="25"/>
  <c r="BA56" i="26"/>
  <c r="AK69" i="24"/>
  <c r="AK59" i="16"/>
  <c r="AZ5" i="22"/>
  <c r="AK25" i="25"/>
  <c r="AK33" i="25"/>
  <c r="AK45" i="16"/>
  <c r="BA49" i="26"/>
  <c r="AK57" i="25"/>
  <c r="AK65" i="25"/>
  <c r="AZ81" i="22"/>
  <c r="AK93" i="25"/>
  <c r="AK20" i="24"/>
  <c r="AK78" i="16"/>
  <c r="AZ90" i="22"/>
  <c r="AK94" i="16"/>
  <c r="AK71" i="16"/>
  <c r="AK95" i="24"/>
  <c r="AZ49" i="22"/>
  <c r="AK57" i="16"/>
  <c r="AK65" i="16"/>
  <c r="AK81" i="25"/>
  <c r="AK93" i="16"/>
  <c r="BA70" i="26"/>
  <c r="AK96" i="24"/>
  <c r="BA86" i="26"/>
  <c r="AK90" i="25"/>
  <c r="AK80" i="24"/>
  <c r="AK51" i="24"/>
  <c r="BA79" i="26"/>
  <c r="AK83" i="16"/>
  <c r="BA72" i="26"/>
  <c r="AK76" i="25"/>
  <c r="AX96" i="15"/>
  <c r="AU82" i="15"/>
  <c r="W61" i="16"/>
  <c r="AI74" i="24"/>
  <c r="AK56" i="25"/>
  <c r="O51" i="25"/>
  <c r="K40" i="24"/>
  <c r="G64" i="25"/>
  <c r="AI15" i="26"/>
  <c r="AP25" i="25"/>
  <c r="AW69" i="15"/>
  <c r="AP90" i="16"/>
  <c r="AP4" i="24"/>
  <c r="BE90" i="22"/>
  <c r="AP86" i="16"/>
  <c r="AP41" i="24"/>
  <c r="BF90" i="26"/>
  <c r="AP86" i="25"/>
  <c r="AX83" i="15"/>
  <c r="AP10" i="24"/>
  <c r="BF74" i="26"/>
  <c r="AP70" i="25"/>
  <c r="AX67" i="15"/>
  <c r="AP25" i="24"/>
  <c r="AP46" i="24"/>
  <c r="AP58" i="16"/>
  <c r="AP54" i="25"/>
  <c r="U134" i="15"/>
  <c r="AP81" i="25"/>
  <c r="BF77" i="26"/>
  <c r="BF73" i="26"/>
  <c r="BF69" i="26"/>
  <c r="AP65" i="16"/>
  <c r="AP84" i="25"/>
  <c r="AP80" i="16"/>
  <c r="AQ58" i="22"/>
  <c r="AN133" i="15"/>
  <c r="AU8" i="15"/>
  <c r="D2" i="26"/>
  <c r="K46" i="16"/>
  <c r="AG135" i="15"/>
  <c r="BG22" i="26"/>
  <c r="O20" i="16"/>
  <c r="D4" i="22"/>
  <c r="AT97" i="15"/>
  <c r="AT118" i="15" s="1"/>
  <c r="K90" i="16"/>
  <c r="G91" i="24"/>
  <c r="AQ66" i="24"/>
  <c r="W49" i="26"/>
  <c r="AB77" i="24"/>
  <c r="N135" i="15"/>
  <c r="Y14" i="24"/>
  <c r="Y64" i="25"/>
  <c r="AN36" i="22"/>
  <c r="Y25" i="25"/>
  <c r="AN37" i="22"/>
  <c r="Y41" i="16"/>
  <c r="Y60" i="24"/>
  <c r="Y64" i="16"/>
  <c r="Y36" i="25"/>
  <c r="Y25" i="16"/>
  <c r="Y37" i="25"/>
  <c r="Y34" i="24"/>
  <c r="Y36" i="16"/>
  <c r="Y37" i="16"/>
  <c r="AN21" i="22"/>
  <c r="AO48" i="26"/>
  <c r="Y8" i="24"/>
  <c r="Y32" i="24"/>
  <c r="Y7" i="24"/>
  <c r="AO95" i="26"/>
  <c r="AN48" i="22"/>
  <c r="AO57" i="26"/>
  <c r="Y95" i="25"/>
  <c r="Y4" i="24"/>
  <c r="AO64" i="26"/>
  <c r="AO25" i="26"/>
  <c r="AN41" i="22"/>
  <c r="Y57" i="25"/>
  <c r="Y67" i="16"/>
  <c r="Y87" i="25"/>
  <c r="Y11" i="24"/>
  <c r="Y57" i="16"/>
  <c r="AO87" i="26"/>
  <c r="Y9" i="24"/>
  <c r="AO22" i="26"/>
  <c r="AO42" i="26"/>
  <c r="Y28" i="24"/>
  <c r="AN95" i="22"/>
  <c r="Y48" i="25"/>
  <c r="AO36" i="26"/>
  <c r="AN25" i="22"/>
  <c r="AO67" i="26"/>
  <c r="AN87" i="22"/>
  <c r="AN22" i="22"/>
  <c r="AN42" i="22"/>
  <c r="Y95" i="16"/>
  <c r="Y48" i="16"/>
  <c r="AO37" i="26"/>
  <c r="Y67" i="25"/>
  <c r="Y49" i="24"/>
  <c r="AN10" i="22"/>
  <c r="AO14" i="26"/>
  <c r="Y22" i="16"/>
  <c r="AN34" i="22"/>
  <c r="AN38" i="22"/>
  <c r="Y42" i="16"/>
  <c r="AO79" i="26"/>
  <c r="AN64" i="22"/>
  <c r="AO41" i="26"/>
  <c r="Y16" i="24"/>
  <c r="AO21" i="26"/>
  <c r="AO6" i="26"/>
  <c r="Y10" i="25"/>
  <c r="AN14" i="22"/>
  <c r="Y20" i="24"/>
  <c r="Y34" i="16"/>
  <c r="Y38" i="25"/>
  <c r="Y23" i="24"/>
  <c r="AN79" i="22"/>
  <c r="AO40" i="26"/>
  <c r="Y41" i="25"/>
  <c r="Y21" i="25"/>
  <c r="AN6" i="22"/>
  <c r="Y43" i="24"/>
  <c r="Y14" i="25"/>
  <c r="Y34" i="25"/>
  <c r="Y38" i="16"/>
  <c r="Y79" i="25"/>
  <c r="Y6" i="24"/>
  <c r="Y21" i="16"/>
  <c r="Y6" i="25"/>
  <c r="Y14" i="16"/>
  <c r="Y12" i="24"/>
  <c r="Y31" i="24"/>
  <c r="Y134" i="15"/>
  <c r="Y53" i="16"/>
  <c r="Y32" i="25"/>
  <c r="Y2" i="24"/>
  <c r="AN62" i="22"/>
  <c r="AO72" i="26"/>
  <c r="Y76" i="25"/>
  <c r="AO88" i="26"/>
  <c r="AO81" i="26"/>
  <c r="Y25" i="24"/>
  <c r="Y10" i="24"/>
  <c r="Y41" i="24"/>
  <c r="Y6" i="16"/>
  <c r="AO10" i="26"/>
  <c r="Y22" i="24"/>
  <c r="Y24" i="24"/>
  <c r="Y32" i="16"/>
  <c r="Y44" i="16"/>
  <c r="Y62" i="25"/>
  <c r="AN72" i="22"/>
  <c r="Y76" i="16"/>
  <c r="AN88" i="22"/>
  <c r="AN81" i="22"/>
  <c r="AN57" i="22"/>
  <c r="Y10" i="16"/>
  <c r="Y22" i="25"/>
  <c r="AN40" i="22"/>
  <c r="AO52" i="26"/>
  <c r="Y133" i="15"/>
  <c r="Y19" i="24"/>
  <c r="Y62" i="16"/>
  <c r="Y72" i="25"/>
  <c r="Y21" i="24"/>
  <c r="Y87" i="16"/>
  <c r="AO34" i="26"/>
  <c r="Y40" i="25"/>
  <c r="AN52" i="22"/>
  <c r="Y46" i="24"/>
  <c r="Y72" i="16"/>
  <c r="AN84" i="22"/>
  <c r="Y88" i="16"/>
  <c r="Y81" i="16"/>
  <c r="Y15" i="24"/>
  <c r="Y79" i="16"/>
  <c r="Y40" i="16"/>
  <c r="Y52" i="25"/>
  <c r="AO63" i="26"/>
  <c r="AO19" i="26"/>
  <c r="Y56" i="24"/>
  <c r="Y84" i="25"/>
  <c r="Y3" i="24"/>
  <c r="Y36" i="24"/>
  <c r="AO66" i="26"/>
  <c r="AO82" i="26"/>
  <c r="AO98" i="26"/>
  <c r="AO38" i="26"/>
  <c r="Y5" i="24"/>
  <c r="Y39" i="24"/>
  <c r="AN63" i="22"/>
  <c r="AN19" i="22"/>
  <c r="AO53" i="26"/>
  <c r="AO44" i="26"/>
  <c r="Y84" i="16"/>
  <c r="AN67" i="22"/>
  <c r="Y30" i="24"/>
  <c r="Y42" i="25"/>
  <c r="Y52" i="16"/>
  <c r="Y63" i="25"/>
  <c r="Y19" i="25"/>
  <c r="AN53" i="22"/>
  <c r="AO32" i="26"/>
  <c r="AN44" i="22"/>
  <c r="AO76" i="26"/>
  <c r="Y27" i="24"/>
  <c r="Y66" i="25"/>
  <c r="W39" i="16"/>
  <c r="AK32" i="16"/>
  <c r="S48" i="26"/>
  <c r="K52" i="16"/>
  <c r="C66" i="24"/>
  <c r="BE78" i="22"/>
  <c r="AP50" i="25"/>
  <c r="AP98" i="16"/>
  <c r="BE86" i="22"/>
  <c r="AP82" i="16"/>
  <c r="BE70" i="22"/>
  <c r="AP66" i="16"/>
  <c r="AP62" i="16"/>
  <c r="AP58" i="25"/>
  <c r="BE54" i="22"/>
  <c r="AX94" i="15"/>
  <c r="AP83" i="24"/>
  <c r="AP89" i="16"/>
  <c r="BE65" i="22"/>
  <c r="AP61" i="16"/>
  <c r="AP53" i="16"/>
  <c r="BF80" i="26"/>
  <c r="AP68" i="16"/>
  <c r="AP87" i="25"/>
  <c r="AR78" i="26"/>
  <c r="AP67" i="16"/>
  <c r="AP59" i="16"/>
  <c r="AX48" i="15"/>
  <c r="AX112" i="15" s="1"/>
  <c r="AP55" i="24"/>
  <c r="AB22" i="16"/>
  <c r="AU11" i="15"/>
  <c r="AH133" i="15"/>
  <c r="AJ55" i="26"/>
  <c r="AJ63" i="26"/>
  <c r="AJ67" i="26"/>
  <c r="T3" i="24"/>
  <c r="T49" i="25"/>
  <c r="T53" i="25"/>
  <c r="AI14" i="22"/>
  <c r="T22" i="25"/>
  <c r="AI55" i="22"/>
  <c r="AI63" i="22"/>
  <c r="AI67" i="22"/>
  <c r="AJ48" i="26"/>
  <c r="T14" i="25"/>
  <c r="T22" i="16"/>
  <c r="AJ74" i="26"/>
  <c r="AJ82" i="26"/>
  <c r="AI74" i="22"/>
  <c r="AI82" i="22"/>
  <c r="T55" i="16"/>
  <c r="T63" i="16"/>
  <c r="T67" i="16"/>
  <c r="AI75" i="22"/>
  <c r="AJ79" i="26"/>
  <c r="T48" i="25"/>
  <c r="T64" i="25"/>
  <c r="AI68" i="22"/>
  <c r="AI84" i="22"/>
  <c r="T74" i="25"/>
  <c r="T82" i="25"/>
  <c r="T75" i="25"/>
  <c r="AI79" i="22"/>
  <c r="T48" i="16"/>
  <c r="T64" i="16"/>
  <c r="T68" i="25"/>
  <c r="T84" i="25"/>
  <c r="AJ88" i="26"/>
  <c r="T5" i="24"/>
  <c r="T38" i="25"/>
  <c r="T42" i="25"/>
  <c r="T74" i="16"/>
  <c r="T82" i="16"/>
  <c r="T75" i="16"/>
  <c r="T79" i="25"/>
  <c r="T54" i="24"/>
  <c r="T10" i="24"/>
  <c r="T79" i="16"/>
  <c r="T16" i="24"/>
  <c r="T78" i="24"/>
  <c r="T27" i="24"/>
  <c r="T88" i="25"/>
  <c r="W12" i="16"/>
  <c r="BG72" i="26"/>
  <c r="AQ75" i="24"/>
  <c r="AQ26" i="24"/>
  <c r="AQ69" i="25"/>
  <c r="AQ53" i="24"/>
  <c r="BG81" i="26"/>
  <c r="AQ85" i="25"/>
  <c r="AQ87" i="24"/>
  <c r="BG97" i="26"/>
  <c r="AQ83" i="16"/>
  <c r="BF72" i="22"/>
  <c r="BG84" i="26"/>
  <c r="BF10" i="22"/>
  <c r="AQ13" i="24"/>
  <c r="AQ60" i="25"/>
  <c r="BF91" i="22"/>
  <c r="BF68" i="22"/>
  <c r="AQ72" i="16"/>
  <c r="AQ84" i="25"/>
  <c r="BF96" i="22"/>
  <c r="BF77" i="22"/>
  <c r="AQ68" i="25"/>
  <c r="AQ56" i="24"/>
  <c r="BG80" i="26"/>
  <c r="AQ84" i="16"/>
  <c r="BG92" i="26"/>
  <c r="AQ96" i="25"/>
  <c r="BG73" i="26"/>
  <c r="AQ77" i="25"/>
  <c r="AQ36" i="24"/>
  <c r="BG89" i="26"/>
  <c r="AQ93" i="25"/>
  <c r="AQ81" i="24"/>
  <c r="BF98" i="22"/>
  <c r="BF71" i="22"/>
  <c r="BF87" i="22"/>
  <c r="AQ91" i="16"/>
  <c r="AQ68" i="16"/>
  <c r="BG83" i="26"/>
  <c r="AQ87" i="25"/>
  <c r="AQ61" i="24"/>
  <c r="AQ78" i="24"/>
  <c r="AQ80" i="25"/>
  <c r="AQ92" i="25"/>
  <c r="AQ70" i="24"/>
  <c r="BG69" i="26"/>
  <c r="AQ73" i="25"/>
  <c r="AQ98" i="24"/>
  <c r="AS64" i="15"/>
  <c r="AS90" i="15"/>
  <c r="AQ59" i="16"/>
  <c r="BF51" i="22"/>
  <c r="K10" i="25"/>
  <c r="BG66" i="26"/>
  <c r="AZ64" i="22"/>
  <c r="T21" i="16"/>
  <c r="C17" i="16"/>
  <c r="AK90" i="24"/>
  <c r="G64" i="24"/>
  <c r="BF49" i="22"/>
  <c r="T28" i="16"/>
  <c r="C37" i="24"/>
  <c r="R44" i="22"/>
  <c r="BE94" i="22"/>
  <c r="AP98" i="25"/>
  <c r="AV121" i="15"/>
  <c r="AX95" i="15"/>
  <c r="AP80" i="24"/>
  <c r="BF86" i="26"/>
  <c r="AP82" i="25"/>
  <c r="AX79" i="15"/>
  <c r="AP96" i="24"/>
  <c r="BF70" i="26"/>
  <c r="AP66" i="25"/>
  <c r="AP62" i="25"/>
  <c r="BE58" i="22"/>
  <c r="BF54" i="26"/>
  <c r="AX98" i="15"/>
  <c r="AP81" i="24"/>
  <c r="BE93" i="22"/>
  <c r="AP89" i="25"/>
  <c r="BE61" i="22"/>
  <c r="BE53" i="22"/>
  <c r="AX93" i="15"/>
  <c r="AQ54" i="22"/>
  <c r="L121" i="15"/>
  <c r="AS35" i="15"/>
  <c r="AP23" i="16"/>
  <c r="AT18" i="15"/>
  <c r="AB90" i="24"/>
  <c r="AM8" i="26"/>
  <c r="I133" i="15"/>
  <c r="I135" i="15"/>
  <c r="I134" i="15"/>
  <c r="O24" i="24"/>
  <c r="O84" i="16"/>
  <c r="O69" i="25"/>
  <c r="O53" i="24"/>
  <c r="AE81" i="26"/>
  <c r="O85" i="25"/>
  <c r="O87" i="24"/>
  <c r="AE97" i="26"/>
  <c r="AE74" i="26"/>
  <c r="O78" i="25"/>
  <c r="AD90" i="22"/>
  <c r="O80" i="24"/>
  <c r="AE67" i="26"/>
  <c r="O71" i="25"/>
  <c r="AE83" i="26"/>
  <c r="O87" i="25"/>
  <c r="O61" i="24"/>
  <c r="AD52" i="22"/>
  <c r="O60" i="16"/>
  <c r="O56" i="24"/>
  <c r="O12" i="25"/>
  <c r="O27" i="24"/>
  <c r="O69" i="16"/>
  <c r="AD81" i="22"/>
  <c r="O85" i="16"/>
  <c r="AD97" i="22"/>
  <c r="AD74" i="22"/>
  <c r="O78" i="16"/>
  <c r="AE86" i="26"/>
  <c r="O90" i="25"/>
  <c r="AE59" i="26"/>
  <c r="AE92" i="26"/>
  <c r="O21" i="16"/>
  <c r="O2" i="25"/>
  <c r="AD24" i="22"/>
  <c r="AE28" i="26"/>
  <c r="O40" i="16"/>
  <c r="O52" i="25"/>
  <c r="O64" i="24"/>
  <c r="O12" i="16"/>
  <c r="AE61" i="26"/>
  <c r="O69" i="24"/>
  <c r="AE77" i="26"/>
  <c r="O50" i="24"/>
  <c r="AE16" i="26"/>
  <c r="AD61" i="22"/>
  <c r="AD77" i="22"/>
  <c r="O81" i="16"/>
  <c r="AD93" i="22"/>
  <c r="O97" i="16"/>
  <c r="AD70" i="22"/>
  <c r="O74" i="16"/>
  <c r="O86" i="25"/>
  <c r="O93" i="24"/>
  <c r="AD98" i="22"/>
  <c r="O67" i="16"/>
  <c r="AD79" i="22"/>
  <c r="AE53" i="26"/>
  <c r="O61" i="25"/>
  <c r="AE73" i="26"/>
  <c r="O77" i="25"/>
  <c r="O36" i="24"/>
  <c r="AE89" i="26"/>
  <c r="O93" i="25"/>
  <c r="O81" i="24"/>
  <c r="O70" i="25"/>
  <c r="O54" i="24"/>
  <c r="O86" i="16"/>
  <c r="AE94" i="26"/>
  <c r="O98" i="25"/>
  <c r="O16" i="24"/>
  <c r="O79" i="25"/>
  <c r="O59" i="24"/>
  <c r="AE91" i="26"/>
  <c r="AD4" i="22"/>
  <c r="AD20" i="22"/>
  <c r="O92" i="24"/>
  <c r="O28" i="16"/>
  <c r="AE72" i="26"/>
  <c r="O16" i="25"/>
  <c r="AD53" i="22"/>
  <c r="O61" i="16"/>
  <c r="AE84" i="26"/>
  <c r="AD73" i="22"/>
  <c r="O77" i="16"/>
  <c r="AD89" i="22"/>
  <c r="O93" i="16"/>
  <c r="O70" i="16"/>
  <c r="O16" i="16"/>
  <c r="O53" i="25"/>
  <c r="O63" i="24"/>
  <c r="AD84" i="22"/>
  <c r="AE69" i="26"/>
  <c r="O73" i="25"/>
  <c r="O98" i="24"/>
  <c r="AE85" i="26"/>
  <c r="O89" i="25"/>
  <c r="O83" i="24"/>
  <c r="O94" i="24"/>
  <c r="AE78" i="26"/>
  <c r="O94" i="25"/>
  <c r="O41" i="24"/>
  <c r="AE71" i="26"/>
  <c r="O5" i="24"/>
  <c r="AD9" i="22"/>
  <c r="AS78" i="15"/>
  <c r="D62" i="22"/>
  <c r="AS53" i="15"/>
  <c r="AB7" i="24"/>
  <c r="AD135" i="15"/>
  <c r="AP6" i="26"/>
  <c r="K53" i="16"/>
  <c r="AX72" i="15"/>
  <c r="F134" i="15"/>
  <c r="AJ32" i="26"/>
  <c r="AK31" i="24"/>
  <c r="AU91" i="15"/>
  <c r="AX77" i="15"/>
  <c r="AQ71" i="25"/>
  <c r="BG67" i="26"/>
  <c r="D58" i="25"/>
  <c r="D54" i="25"/>
  <c r="AQ98" i="25"/>
  <c r="AA41" i="24"/>
  <c r="I93" i="26"/>
  <c r="AC89" i="26"/>
  <c r="W76" i="16"/>
  <c r="AX64" i="15"/>
  <c r="W63" i="16"/>
  <c r="AQ60" i="26"/>
  <c r="AX56" i="15"/>
  <c r="M55" i="16"/>
  <c r="AQ39" i="24"/>
  <c r="AC50" i="16"/>
  <c r="M47" i="16"/>
  <c r="AJ46" i="26"/>
  <c r="AR23" i="24"/>
  <c r="T42" i="16"/>
  <c r="AX40" i="15"/>
  <c r="AR30" i="24"/>
  <c r="AY38" i="22"/>
  <c r="T38" i="16"/>
  <c r="AX36" i="15"/>
  <c r="AR15" i="24"/>
  <c r="AJ34" i="16"/>
  <c r="AT34" i="15"/>
  <c r="AU32" i="15"/>
  <c r="BG30" i="22"/>
  <c r="AJ30" i="26"/>
  <c r="AT26" i="15"/>
  <c r="BH22" i="26"/>
  <c r="AT22" i="15"/>
  <c r="AW22" i="15" s="1"/>
  <c r="AX20" i="15"/>
  <c r="D13" i="24"/>
  <c r="AS16" i="15"/>
  <c r="AJ22" i="24"/>
  <c r="AU13" i="15"/>
  <c r="AR10" i="25"/>
  <c r="AI10" i="22"/>
  <c r="AS7" i="15"/>
  <c r="AJ9" i="24"/>
  <c r="AJ6" i="26"/>
  <c r="AS3" i="15"/>
  <c r="B102" i="15"/>
  <c r="B100" i="15"/>
  <c r="BG2" i="22"/>
  <c r="W24" i="16"/>
  <c r="I21" i="22"/>
  <c r="E21" i="16"/>
  <c r="BG18" i="26"/>
  <c r="AA18" i="25"/>
  <c r="T17" i="22"/>
  <c r="AP14" i="22"/>
  <c r="W12" i="25"/>
  <c r="AI10" i="25"/>
  <c r="I9" i="22"/>
  <c r="E9" i="16"/>
  <c r="T5" i="22"/>
  <c r="AQ65" i="24"/>
  <c r="AE6" i="26"/>
  <c r="AI4" i="25"/>
  <c r="I3" i="26"/>
  <c r="W65" i="24"/>
  <c r="AX61" i="22"/>
  <c r="AX57" i="15"/>
  <c r="E46" i="16"/>
  <c r="U42" i="26"/>
  <c r="AA35" i="16"/>
  <c r="AH31" i="22"/>
  <c r="BG7" i="26"/>
  <c r="E6" i="25"/>
  <c r="AQ3" i="16"/>
  <c r="AC2" i="25"/>
  <c r="AB2" i="22"/>
  <c r="M134" i="15"/>
  <c r="AS96" i="15"/>
  <c r="S94" i="16"/>
  <c r="AQ86" i="16"/>
  <c r="AY86" i="26"/>
  <c r="E85" i="25"/>
  <c r="AU81" i="15"/>
  <c r="G80" i="25"/>
  <c r="AD72" i="22"/>
  <c r="I65" i="26"/>
  <c r="M62" i="16"/>
  <c r="AE60" i="26"/>
  <c r="AQ59" i="25"/>
  <c r="AA59" i="16"/>
  <c r="I57" i="26"/>
  <c r="AX55" i="15"/>
  <c r="W85" i="24"/>
  <c r="M54" i="16"/>
  <c r="E52" i="16"/>
  <c r="BG51" i="26"/>
  <c r="AA51" i="25"/>
  <c r="G66" i="24"/>
  <c r="S47" i="24"/>
  <c r="AI46" i="16"/>
  <c r="AQ46" i="26"/>
  <c r="I45" i="22"/>
  <c r="M45" i="16"/>
  <c r="U45" i="26"/>
  <c r="W44" i="25"/>
  <c r="AE44" i="26"/>
  <c r="AO43" i="16"/>
  <c r="AY23" i="24"/>
  <c r="BF42" i="22"/>
  <c r="AA42" i="16"/>
  <c r="AI42" i="26"/>
  <c r="C42" i="25"/>
  <c r="AC6" i="24"/>
  <c r="E41" i="16"/>
  <c r="W40" i="25"/>
  <c r="G28" i="24"/>
  <c r="BD39" i="22"/>
  <c r="AY38" i="25"/>
  <c r="AI30" i="24"/>
  <c r="AP38" i="22"/>
  <c r="S38" i="26"/>
  <c r="AC37" i="25"/>
  <c r="M37" i="16"/>
  <c r="U37" i="26"/>
  <c r="O8" i="24"/>
  <c r="V36" i="22"/>
  <c r="AO35" i="25"/>
  <c r="AY34" i="16"/>
  <c r="BF34" i="22"/>
  <c r="S34" i="16"/>
  <c r="AK33" i="16"/>
  <c r="I33" i="26"/>
  <c r="M33" i="25"/>
  <c r="O32" i="25"/>
  <c r="AO55" i="24"/>
  <c r="AQ30" i="25"/>
  <c r="AA62" i="24"/>
  <c r="AH30" i="22"/>
  <c r="C30" i="16"/>
  <c r="BA29" i="26"/>
  <c r="E97" i="24"/>
  <c r="O37" i="24"/>
  <c r="G28" i="25"/>
  <c r="AA26" i="16"/>
  <c r="AH26" i="22"/>
  <c r="AK25" i="16"/>
  <c r="I25" i="22"/>
  <c r="E25" i="16"/>
  <c r="G24" i="16"/>
  <c r="BE23" i="26"/>
  <c r="AI20" i="24"/>
  <c r="AP22" i="22"/>
  <c r="AK21" i="16"/>
  <c r="AC21" i="26"/>
  <c r="W57" i="24"/>
  <c r="O20" i="25"/>
  <c r="W20" i="26"/>
  <c r="AY13" i="24"/>
  <c r="AH18" i="22"/>
  <c r="AC42" i="24"/>
  <c r="M17" i="25"/>
  <c r="AQ14" i="16"/>
  <c r="AY14" i="26"/>
  <c r="C14" i="25"/>
  <c r="M40" i="24"/>
  <c r="AA43" i="24"/>
  <c r="M9" i="16"/>
  <c r="G8" i="25"/>
  <c r="BE7" i="26"/>
  <c r="AQ6" i="25"/>
  <c r="AY6" i="26"/>
  <c r="C9" i="24"/>
  <c r="AK5" i="25"/>
  <c r="AC5" i="26"/>
  <c r="W90" i="24"/>
  <c r="O4" i="25"/>
  <c r="W4" i="26"/>
  <c r="AY2" i="16"/>
  <c r="S65" i="24"/>
  <c r="AQ8" i="16"/>
  <c r="AA4" i="25"/>
  <c r="O65" i="24"/>
  <c r="G65" i="24"/>
  <c r="AK76" i="24"/>
  <c r="W4" i="24"/>
  <c r="AL41" i="22"/>
  <c r="W37" i="26"/>
  <c r="AI35" i="26"/>
  <c r="R31" i="22"/>
  <c r="O25" i="25"/>
  <c r="AI23" i="16"/>
  <c r="M22" i="25"/>
  <c r="AQ19" i="26"/>
  <c r="AL17" i="22"/>
  <c r="AC14" i="25"/>
  <c r="C11" i="16"/>
  <c r="AE9" i="26"/>
  <c r="AY7" i="25"/>
  <c r="AK2" i="16"/>
  <c r="E2" i="25"/>
  <c r="M81" i="24"/>
  <c r="O26" i="24"/>
  <c r="BD91" i="22"/>
  <c r="S10" i="24"/>
  <c r="C96" i="24"/>
  <c r="AI74" i="16"/>
  <c r="AQ74" i="26"/>
  <c r="AC69" i="16"/>
  <c r="AI25" i="24"/>
  <c r="AP66" i="22"/>
  <c r="G65" i="16"/>
  <c r="BA64" i="26"/>
  <c r="S64" i="16"/>
  <c r="AX62" i="15"/>
  <c r="W63" i="24"/>
  <c r="AB61" i="22"/>
  <c r="AO60" i="16"/>
  <c r="AV60" i="22"/>
  <c r="O76" i="24"/>
  <c r="T59" i="22"/>
  <c r="AI58" i="16"/>
  <c r="AQ58" i="26"/>
  <c r="G57" i="16"/>
  <c r="AZ56" i="22"/>
  <c r="AU56" i="15"/>
  <c r="AY53" i="25"/>
  <c r="AM53" i="26"/>
  <c r="C24" i="24"/>
  <c r="BD52" i="22"/>
  <c r="AD51" i="22"/>
  <c r="AQ50" i="16"/>
  <c r="AY50" i="26"/>
  <c r="AC48" i="16"/>
  <c r="S48" i="25"/>
  <c r="AH46" i="25"/>
  <c r="BG45" i="22"/>
  <c r="AB45" i="16"/>
  <c r="AJ45" i="26"/>
  <c r="AJ6" i="24"/>
  <c r="AQ41" i="22"/>
  <c r="D41" i="16"/>
  <c r="BG37" i="22"/>
  <c r="AB37" i="16"/>
  <c r="AJ37" i="26"/>
  <c r="BG33" i="22"/>
  <c r="AB33" i="16"/>
  <c r="AJ33" i="26"/>
  <c r="AH30" i="16"/>
  <c r="AP30" i="26"/>
  <c r="AR29" i="25"/>
  <c r="AB97" i="24"/>
  <c r="AI29" i="22"/>
  <c r="AL135" i="15"/>
  <c r="AL134" i="15"/>
  <c r="AX27" i="15"/>
  <c r="AH26" i="16"/>
  <c r="AO26" i="22"/>
  <c r="AJ25" i="16"/>
  <c r="AQ25" i="22"/>
  <c r="AX22" i="26"/>
  <c r="BH21" i="26"/>
  <c r="T21" i="25"/>
  <c r="T21" i="26"/>
  <c r="AP18" i="26"/>
  <c r="AR17" i="16"/>
  <c r="T17" i="25"/>
  <c r="AJ13" i="16"/>
  <c r="T13" i="16"/>
  <c r="AR79" i="24"/>
  <c r="AB79" i="24"/>
  <c r="D79" i="24"/>
  <c r="AR5" i="25"/>
  <c r="AB5" i="16"/>
  <c r="D5" i="16"/>
  <c r="C21" i="25"/>
  <c r="M20" i="25"/>
  <c r="AM19" i="26"/>
  <c r="AO18" i="25"/>
  <c r="AG18" i="26"/>
  <c r="C17" i="25"/>
  <c r="AM15" i="26"/>
  <c r="AO14" i="16"/>
  <c r="AI40" i="24"/>
  <c r="AX9" i="22"/>
  <c r="AV6" i="22"/>
  <c r="S18" i="24"/>
  <c r="AZ4" i="22"/>
  <c r="T4" i="22"/>
  <c r="G82" i="24"/>
  <c r="AN28" i="22"/>
  <c r="Y97" i="24"/>
  <c r="Y33" i="16"/>
  <c r="AO75" i="26"/>
  <c r="Y28" i="25"/>
  <c r="Y77" i="24"/>
  <c r="Y67" i="24"/>
  <c r="Y57" i="24"/>
  <c r="AN75" i="22"/>
  <c r="Y28" i="16"/>
  <c r="AO45" i="26"/>
  <c r="AN49" i="22"/>
  <c r="AN55" i="22"/>
  <c r="AO9" i="26"/>
  <c r="AN13" i="22"/>
  <c r="Y17" i="16"/>
  <c r="AO56" i="26"/>
  <c r="Y75" i="25"/>
  <c r="Y92" i="24"/>
  <c r="AN56" i="22"/>
  <c r="Y75" i="16"/>
  <c r="AO29" i="26"/>
  <c r="Y45" i="25"/>
  <c r="Y49" i="16"/>
  <c r="Y56" i="16"/>
  <c r="Y29" i="25"/>
  <c r="AN33" i="22"/>
  <c r="Y95" i="24"/>
  <c r="AN65" i="22"/>
  <c r="Y33" i="25"/>
  <c r="Y49" i="25"/>
  <c r="Y55" i="16"/>
  <c r="Y13" i="16"/>
  <c r="AO17" i="26"/>
  <c r="AO50" i="26"/>
  <c r="Y8" i="16"/>
  <c r="Y18" i="25"/>
  <c r="Y62" i="24"/>
  <c r="Y58" i="24"/>
  <c r="AN16" i="22"/>
  <c r="AN45" i="22"/>
  <c r="Y47" i="24"/>
  <c r="AO65" i="26"/>
  <c r="Y33" i="24"/>
  <c r="AN9" i="22"/>
  <c r="Y40" i="24"/>
  <c r="AN17" i="22"/>
  <c r="AN50" i="22"/>
  <c r="AO58" i="26"/>
  <c r="Y37" i="24"/>
  <c r="Y18" i="16"/>
  <c r="AO26" i="26"/>
  <c r="Y16" i="25"/>
  <c r="AO2" i="26"/>
  <c r="Y29" i="24"/>
  <c r="Y45" i="16"/>
  <c r="AN29" i="22"/>
  <c r="Y65" i="16"/>
  <c r="Y9" i="16"/>
  <c r="Y50" i="16"/>
  <c r="Y58" i="25"/>
  <c r="Y26" i="25"/>
  <c r="AO46" i="26"/>
  <c r="AN59" i="22"/>
  <c r="Y56" i="25"/>
  <c r="Y29" i="16"/>
  <c r="Y91" i="24"/>
  <c r="Y42" i="24"/>
  <c r="Y66" i="24"/>
  <c r="Y58" i="16"/>
  <c r="Y26" i="16"/>
  <c r="AO30" i="26"/>
  <c r="AN46" i="22"/>
  <c r="AO51" i="26"/>
  <c r="Y59" i="25"/>
  <c r="AO12" i="26"/>
  <c r="Y2" i="16"/>
  <c r="Y72" i="24"/>
  <c r="Y79" i="24"/>
  <c r="Y74" i="24"/>
  <c r="AO8" i="26"/>
  <c r="Y48" i="24"/>
  <c r="AN30" i="22"/>
  <c r="Y46" i="25"/>
  <c r="AN51" i="22"/>
  <c r="Y59" i="16"/>
  <c r="AN12" i="22"/>
  <c r="Y90" i="24"/>
  <c r="AO55" i="26"/>
  <c r="AO13" i="26"/>
  <c r="AN8" i="22"/>
  <c r="AF2" i="22"/>
  <c r="U11" i="26"/>
  <c r="AP8" i="22"/>
  <c r="C8" i="25"/>
  <c r="G60" i="25"/>
  <c r="G52" i="25"/>
  <c r="AC45" i="24"/>
  <c r="AI43" i="16"/>
  <c r="O41" i="25"/>
  <c r="AK38" i="16"/>
  <c r="Q36" i="25"/>
  <c r="I30" i="26"/>
  <c r="AH27" i="22"/>
  <c r="AA23" i="16"/>
  <c r="AK18" i="16"/>
  <c r="S7" i="16"/>
  <c r="R98" i="22"/>
  <c r="AI94" i="25"/>
  <c r="I89" i="26"/>
  <c r="P70" i="22"/>
  <c r="AI65" i="25"/>
  <c r="V64" i="22"/>
  <c r="I63" i="16"/>
  <c r="M60" i="25"/>
  <c r="Y76" i="24"/>
  <c r="AX57" i="22"/>
  <c r="AZ55" i="22"/>
  <c r="I55" i="25"/>
  <c r="AY39" i="24"/>
  <c r="Y51" i="16"/>
  <c r="AI49" i="25"/>
  <c r="AC84" i="24"/>
  <c r="AO46" i="25"/>
  <c r="X46" i="22"/>
  <c r="AP45" i="22"/>
  <c r="AK44" i="25"/>
  <c r="AM44" i="24"/>
  <c r="O43" i="16"/>
  <c r="AQ41" i="25"/>
  <c r="C6" i="24"/>
  <c r="BB39" i="22"/>
  <c r="O71" i="24"/>
  <c r="BF37" i="22"/>
  <c r="AG34" i="25"/>
  <c r="I15" i="24"/>
  <c r="AA33" i="16"/>
  <c r="BA32" i="26"/>
  <c r="E32" i="16"/>
  <c r="BE30" i="26"/>
  <c r="AY29" i="25"/>
  <c r="AH29" i="22"/>
  <c r="AC37" i="24"/>
  <c r="G27" i="25"/>
  <c r="AA32" i="24"/>
  <c r="AK24" i="16"/>
  <c r="AO20" i="24"/>
  <c r="X22" i="22"/>
  <c r="AI21" i="16"/>
  <c r="AI17" i="16"/>
  <c r="P13" i="22"/>
  <c r="G11" i="16"/>
  <c r="AC8" i="16"/>
  <c r="M8" i="16"/>
  <c r="G7" i="25"/>
  <c r="I9" i="24"/>
  <c r="C18" i="24"/>
  <c r="X2" i="22"/>
  <c r="AA61" i="16"/>
  <c r="BG27" i="26"/>
  <c r="AI23" i="26"/>
  <c r="P19" i="22"/>
  <c r="AK14" i="16"/>
  <c r="V5" i="22"/>
  <c r="AS86" i="15"/>
  <c r="AK77" i="16"/>
  <c r="Z78" i="24"/>
  <c r="AA34" i="24"/>
  <c r="S62" i="16"/>
  <c r="R59" i="22"/>
  <c r="E60" i="24"/>
  <c r="S54" i="16"/>
  <c r="C51" i="25"/>
  <c r="T49" i="22"/>
  <c r="AJ44" i="16"/>
  <c r="AZ40" i="26"/>
  <c r="Z37" i="16"/>
  <c r="T36" i="26"/>
  <c r="AN34" i="25"/>
  <c r="AX33" i="26"/>
  <c r="D32" i="25"/>
  <c r="AR37" i="24"/>
  <c r="AH32" i="24"/>
  <c r="BC22" i="22"/>
  <c r="AJ20" i="25"/>
  <c r="Y17" i="22"/>
  <c r="D50" i="24"/>
  <c r="AE10" i="22"/>
  <c r="AR8" i="26"/>
  <c r="AX5" i="26"/>
  <c r="AJ90" i="24"/>
  <c r="BB34" i="22"/>
  <c r="AK31" i="16"/>
  <c r="S28" i="26"/>
  <c r="AA24" i="16"/>
  <c r="G22" i="16"/>
  <c r="M19" i="25"/>
  <c r="Y17" i="25"/>
  <c r="I7" i="22"/>
  <c r="AG4" i="25"/>
  <c r="AO87" i="25"/>
  <c r="AF83" i="22"/>
  <c r="R58" i="22"/>
  <c r="E56" i="25"/>
  <c r="S53" i="16"/>
  <c r="AO49" i="16"/>
  <c r="R24" i="22"/>
  <c r="AG64" i="16"/>
  <c r="AF13" i="26"/>
  <c r="AQ86" i="24"/>
  <c r="AX73" i="15"/>
  <c r="AS121" i="15"/>
  <c r="AU93" i="15"/>
  <c r="AS89" i="15"/>
  <c r="AT46" i="15"/>
  <c r="AS44" i="15"/>
  <c r="AU43" i="15"/>
  <c r="AS40" i="15"/>
  <c r="AU39" i="15"/>
  <c r="AS36" i="15"/>
  <c r="AT30" i="15"/>
  <c r="AS28" i="15"/>
  <c r="AU27" i="15"/>
  <c r="AX24" i="15"/>
  <c r="AU7" i="15"/>
  <c r="AT6" i="15"/>
  <c r="AU3" i="15"/>
  <c r="R100" i="15"/>
  <c r="R101" i="15"/>
  <c r="R67" i="16" s="1"/>
  <c r="R102" i="15"/>
  <c r="F86" i="26" s="1"/>
  <c r="AR29" i="24"/>
  <c r="BG3" i="22"/>
  <c r="BH11" i="26"/>
  <c r="BH15" i="26"/>
  <c r="AR31" i="24"/>
  <c r="BG27" i="22"/>
  <c r="AR55" i="24"/>
  <c r="BH35" i="26"/>
  <c r="AR135" i="15"/>
  <c r="BH43" i="26"/>
  <c r="AR3" i="25"/>
  <c r="BH7" i="26"/>
  <c r="BG11" i="22"/>
  <c r="BG15" i="22"/>
  <c r="AR27" i="25"/>
  <c r="BG35" i="22"/>
  <c r="BG43" i="22"/>
  <c r="AR3" i="16"/>
  <c r="BG7" i="22"/>
  <c r="AR11" i="25"/>
  <c r="AR15" i="25"/>
  <c r="AR27" i="16"/>
  <c r="AR35" i="25"/>
  <c r="BH39" i="26"/>
  <c r="AR43" i="25"/>
  <c r="AR59" i="24"/>
  <c r="BG4" i="22"/>
  <c r="AR77" i="24"/>
  <c r="AR7" i="25"/>
  <c r="AR11" i="16"/>
  <c r="AR15" i="16"/>
  <c r="BH23" i="26"/>
  <c r="AR68" i="24"/>
  <c r="AR35" i="16"/>
  <c r="BG39" i="22"/>
  <c r="AR43" i="16"/>
  <c r="AR82" i="24"/>
  <c r="AR7" i="16"/>
  <c r="AR73" i="24"/>
  <c r="BH19" i="26"/>
  <c r="BG23" i="22"/>
  <c r="BH31" i="26"/>
  <c r="AR134" i="15"/>
  <c r="AR39" i="25"/>
  <c r="AR86" i="24"/>
  <c r="AR19" i="25"/>
  <c r="AR23" i="16"/>
  <c r="AR31" i="25"/>
  <c r="AR38" i="24"/>
  <c r="AR71" i="24"/>
  <c r="BH3" i="26"/>
  <c r="BG19" i="22"/>
  <c r="BG31" i="22"/>
  <c r="AR39" i="16"/>
  <c r="AR35" i="24"/>
  <c r="AR12" i="16"/>
  <c r="AR67" i="24"/>
  <c r="AR20" i="25"/>
  <c r="BH24" i="26"/>
  <c r="AR28" i="25"/>
  <c r="AR28" i="24"/>
  <c r="AR9" i="16"/>
  <c r="AR13" i="25"/>
  <c r="AR19" i="16"/>
  <c r="AR31" i="16"/>
  <c r="BH4" i="26"/>
  <c r="AR20" i="16"/>
  <c r="BG24" i="22"/>
  <c r="AR28" i="16"/>
  <c r="BH32" i="26"/>
  <c r="AR13" i="16"/>
  <c r="AR17" i="25"/>
  <c r="AR23" i="25"/>
  <c r="AR17" i="24"/>
  <c r="AR88" i="24"/>
  <c r="AR133" i="15"/>
  <c r="AR4" i="16"/>
  <c r="BH8" i="26"/>
  <c r="AR24" i="16"/>
  <c r="AR32" i="25"/>
  <c r="BG36" i="22"/>
  <c r="BG44" i="22"/>
  <c r="AR44" i="24"/>
  <c r="AR90" i="24"/>
  <c r="BG8" i="22"/>
  <c r="BH16" i="26"/>
  <c r="AR32" i="16"/>
  <c r="AR36" i="25"/>
  <c r="BH40" i="26"/>
  <c r="AR44" i="25"/>
  <c r="BG5" i="22"/>
  <c r="AR8" i="25"/>
  <c r="BH12" i="26"/>
  <c r="BG16" i="22"/>
  <c r="AR92" i="24"/>
  <c r="AR19" i="24"/>
  <c r="AR36" i="16"/>
  <c r="BG40" i="22"/>
  <c r="AR44" i="16"/>
  <c r="AR8" i="16"/>
  <c r="BG12" i="22"/>
  <c r="AR16" i="25"/>
  <c r="BH20" i="26"/>
  <c r="BH28" i="26"/>
  <c r="AR8" i="24"/>
  <c r="AR40" i="25"/>
  <c r="AR2" i="24"/>
  <c r="AR84" i="24"/>
  <c r="BH2" i="26"/>
  <c r="I21" i="26"/>
  <c r="AQ43" i="24"/>
  <c r="I9" i="26"/>
  <c r="AC5" i="16"/>
  <c r="AQ2" i="16"/>
  <c r="AL37" i="22"/>
  <c r="AL49" i="22"/>
  <c r="W68" i="25"/>
  <c r="AM14" i="26"/>
  <c r="W26" i="25"/>
  <c r="AM30" i="26"/>
  <c r="AM38" i="26"/>
  <c r="W42" i="25"/>
  <c r="W50" i="16"/>
  <c r="W37" i="25"/>
  <c r="W49" i="25"/>
  <c r="W68" i="16"/>
  <c r="AM64" i="26"/>
  <c r="AM10" i="26"/>
  <c r="AL14" i="22"/>
  <c r="W26" i="16"/>
  <c r="AL30" i="22"/>
  <c r="W97" i="24"/>
  <c r="W7" i="24"/>
  <c r="AM88" i="26"/>
  <c r="W49" i="16"/>
  <c r="AM57" i="26"/>
  <c r="AM65" i="26"/>
  <c r="W78" i="24"/>
  <c r="AL64" i="22"/>
  <c r="AL10" i="22"/>
  <c r="W14" i="25"/>
  <c r="W30" i="25"/>
  <c r="W38" i="25"/>
  <c r="W23" i="24"/>
  <c r="W58" i="25"/>
  <c r="AL80" i="22"/>
  <c r="W22" i="16"/>
  <c r="W37" i="16"/>
  <c r="AL88" i="22"/>
  <c r="W47" i="24"/>
  <c r="AL57" i="22"/>
  <c r="AL65" i="22"/>
  <c r="W64" i="25"/>
  <c r="W10" i="25"/>
  <c r="W14" i="16"/>
  <c r="W48" i="24"/>
  <c r="W30" i="16"/>
  <c r="W38" i="16"/>
  <c r="W88" i="25"/>
  <c r="W57" i="25"/>
  <c r="W65" i="25"/>
  <c r="W64" i="16"/>
  <c r="W10" i="16"/>
  <c r="W22" i="24"/>
  <c r="W62" i="24"/>
  <c r="W30" i="24"/>
  <c r="AL46" i="22"/>
  <c r="W18" i="24"/>
  <c r="W79" i="24"/>
  <c r="W32" i="24"/>
  <c r="W3" i="24"/>
  <c r="W60" i="24"/>
  <c r="W91" i="24"/>
  <c r="AM68" i="26"/>
  <c r="AM26" i="26"/>
  <c r="AM42" i="26"/>
  <c r="W46" i="16"/>
  <c r="AL50" i="22"/>
  <c r="W66" i="25"/>
  <c r="AM25" i="26"/>
  <c r="AL18" i="22"/>
  <c r="AL34" i="22"/>
  <c r="W57" i="16"/>
  <c r="W34" i="24"/>
  <c r="AM50" i="26"/>
  <c r="W75" i="24"/>
  <c r="W25" i="16"/>
  <c r="W58" i="24"/>
  <c r="W59" i="16"/>
  <c r="AM92" i="26"/>
  <c r="W95" i="24"/>
  <c r="W11" i="25"/>
  <c r="W88" i="24"/>
  <c r="W31" i="16"/>
  <c r="W38" i="24"/>
  <c r="AM52" i="26"/>
  <c r="W60" i="25"/>
  <c r="W56" i="24"/>
  <c r="W15" i="16"/>
  <c r="W88" i="16"/>
  <c r="W43" i="24"/>
  <c r="AL42" i="22"/>
  <c r="W50" i="25"/>
  <c r="AM18" i="26"/>
  <c r="W76" i="24"/>
  <c r="AL92" i="22"/>
  <c r="AM21" i="26"/>
  <c r="W45" i="16"/>
  <c r="W11" i="16"/>
  <c r="W55" i="24"/>
  <c r="AM43" i="26"/>
  <c r="AL52" i="22"/>
  <c r="W60" i="16"/>
  <c r="AM3" i="26"/>
  <c r="W40" i="24"/>
  <c r="W42" i="16"/>
  <c r="AM49" i="26"/>
  <c r="AL26" i="22"/>
  <c r="AL38" i="22"/>
  <c r="AL58" i="22"/>
  <c r="W18" i="16"/>
  <c r="AM34" i="26"/>
  <c r="W92" i="16"/>
  <c r="W21" i="25"/>
  <c r="AM6" i="26"/>
  <c r="AL7" i="22"/>
  <c r="AL27" i="22"/>
  <c r="AM39" i="26"/>
  <c r="W43" i="25"/>
  <c r="W52" i="16"/>
  <c r="W58" i="16"/>
  <c r="AM66" i="26"/>
  <c r="W13" i="24"/>
  <c r="AM22" i="26"/>
  <c r="W34" i="25"/>
  <c r="AM51" i="26"/>
  <c r="W26" i="24"/>
  <c r="W21" i="16"/>
  <c r="AL6" i="22"/>
  <c r="W7" i="25"/>
  <c r="AM23" i="26"/>
  <c r="W27" i="25"/>
  <c r="AM35" i="26"/>
  <c r="AL39" i="22"/>
  <c r="W43" i="16"/>
  <c r="W39" i="24"/>
  <c r="AM72" i="26"/>
  <c r="AL29" i="22"/>
  <c r="AL33" i="22"/>
  <c r="W56" i="25"/>
  <c r="W3" i="16"/>
  <c r="AL19" i="22"/>
  <c r="AM46" i="26"/>
  <c r="W74" i="24"/>
  <c r="AL66" i="22"/>
  <c r="AM80" i="26"/>
  <c r="AL22" i="22"/>
  <c r="W34" i="16"/>
  <c r="AL51" i="22"/>
  <c r="AM59" i="26"/>
  <c r="AM45" i="26"/>
  <c r="W6" i="25"/>
  <c r="W7" i="16"/>
  <c r="AL23" i="22"/>
  <c r="W27" i="16"/>
  <c r="AM31" i="26"/>
  <c r="AL35" i="22"/>
  <c r="W39" i="25"/>
  <c r="W44" i="24"/>
  <c r="AL72" i="22"/>
  <c r="W29" i="25"/>
  <c r="W33" i="25"/>
  <c r="W65" i="16"/>
  <c r="AL68" i="22"/>
  <c r="W46" i="25"/>
  <c r="W66" i="16"/>
  <c r="W80" i="25"/>
  <c r="AL25" i="22"/>
  <c r="W22" i="25"/>
  <c r="W15" i="24"/>
  <c r="W51" i="25"/>
  <c r="AL59" i="22"/>
  <c r="AA133" i="15"/>
  <c r="W13" i="16"/>
  <c r="AQ3" i="25"/>
  <c r="I2" i="22"/>
  <c r="AC2" i="26"/>
  <c r="AQ88" i="24"/>
  <c r="AS87" i="15"/>
  <c r="AQ86" i="25"/>
  <c r="AA89" i="24"/>
  <c r="AC16" i="24"/>
  <c r="AU65" i="15"/>
  <c r="W46" i="24"/>
  <c r="M62" i="25"/>
  <c r="BF59" i="22"/>
  <c r="AA76" i="24"/>
  <c r="AU57" i="15"/>
  <c r="W54" i="16"/>
  <c r="M54" i="25"/>
  <c r="AP51" i="22"/>
  <c r="S49" i="16"/>
  <c r="S45" i="24"/>
  <c r="I45" i="26"/>
  <c r="M45" i="25"/>
  <c r="AL44" i="22"/>
  <c r="BG42" i="26"/>
  <c r="AA42" i="25"/>
  <c r="AC41" i="16"/>
  <c r="AL40" i="22"/>
  <c r="AI38" i="16"/>
  <c r="I37" i="22"/>
  <c r="BG34" i="26"/>
  <c r="AA15" i="24"/>
  <c r="S34" i="25"/>
  <c r="AB33" i="22"/>
  <c r="W19" i="24"/>
  <c r="BF30" i="22"/>
  <c r="AA30" i="16"/>
  <c r="AI30" i="26"/>
  <c r="AC97" i="24"/>
  <c r="E29" i="16"/>
  <c r="AI48" i="24"/>
  <c r="AA26" i="25"/>
  <c r="AI26" i="26"/>
  <c r="I25" i="26"/>
  <c r="M32" i="24"/>
  <c r="E25" i="25"/>
  <c r="AI22" i="16"/>
  <c r="W20" i="16"/>
  <c r="AI18" i="26"/>
  <c r="AC17" i="16"/>
  <c r="AB17" i="22"/>
  <c r="AQ14" i="25"/>
  <c r="S22" i="24"/>
  <c r="M13" i="25"/>
  <c r="M9" i="25"/>
  <c r="BF6" i="22"/>
  <c r="W4" i="16"/>
  <c r="S2" i="16"/>
  <c r="AQ8" i="25"/>
  <c r="AP4" i="22"/>
  <c r="M82" i="24"/>
  <c r="O79" i="24"/>
  <c r="AD96" i="22"/>
  <c r="O84" i="24"/>
  <c r="O33" i="24"/>
  <c r="O21" i="24"/>
  <c r="O7" i="24"/>
  <c r="O54" i="16"/>
  <c r="AE26" i="26"/>
  <c r="O46" i="25"/>
  <c r="O4" i="24"/>
  <c r="O56" i="16"/>
  <c r="AE5" i="26"/>
  <c r="O96" i="25"/>
  <c r="AE63" i="26"/>
  <c r="O85" i="24"/>
  <c r="AD26" i="22"/>
  <c r="O97" i="24"/>
  <c r="AD5" i="22"/>
  <c r="O96" i="16"/>
  <c r="AD63" i="22"/>
  <c r="O26" i="25"/>
  <c r="AD42" i="22"/>
  <c r="O45" i="24"/>
  <c r="O34" i="24"/>
  <c r="AD62" i="22"/>
  <c r="O43" i="24"/>
  <c r="O18" i="25"/>
  <c r="AE22" i="26"/>
  <c r="O34" i="25"/>
  <c r="O40" i="24"/>
  <c r="O5" i="25"/>
  <c r="O70" i="24"/>
  <c r="O63" i="25"/>
  <c r="AE14" i="26"/>
  <c r="O26" i="16"/>
  <c r="AE30" i="26"/>
  <c r="AE38" i="26"/>
  <c r="O133" i="15"/>
  <c r="O5" i="16"/>
  <c r="AE47" i="26"/>
  <c r="AE55" i="26"/>
  <c r="O63" i="16"/>
  <c r="AE76" i="26"/>
  <c r="AE37" i="26"/>
  <c r="AD14" i="22"/>
  <c r="AD30" i="22"/>
  <c r="AD38" i="22"/>
  <c r="O42" i="16"/>
  <c r="AE48" i="26"/>
  <c r="O47" i="25"/>
  <c r="O55" i="25"/>
  <c r="O76" i="25"/>
  <c r="O37" i="25"/>
  <c r="AD54" i="22"/>
  <c r="O14" i="16"/>
  <c r="O30" i="16"/>
  <c r="O38" i="16"/>
  <c r="AE46" i="26"/>
  <c r="O48" i="25"/>
  <c r="AD56" i="22"/>
  <c r="AE64" i="26"/>
  <c r="O88" i="25"/>
  <c r="O95" i="24"/>
  <c r="AE10" i="26"/>
  <c r="O20" i="24"/>
  <c r="AD55" i="22"/>
  <c r="AD76" i="22"/>
  <c r="O62" i="24"/>
  <c r="O23" i="24"/>
  <c r="O18" i="24"/>
  <c r="O45" i="16"/>
  <c r="O13" i="24"/>
  <c r="AD34" i="22"/>
  <c r="O68" i="16"/>
  <c r="AE17" i="26"/>
  <c r="AE29" i="26"/>
  <c r="O7" i="16"/>
  <c r="AD23" i="22"/>
  <c r="O27" i="16"/>
  <c r="AE31" i="26"/>
  <c r="O38" i="24"/>
  <c r="O39" i="25"/>
  <c r="O44" i="24"/>
  <c r="AD50" i="22"/>
  <c r="O58" i="16"/>
  <c r="O66" i="25"/>
  <c r="O82" i="24"/>
  <c r="AD15" i="22"/>
  <c r="O19" i="25"/>
  <c r="O55" i="16"/>
  <c r="O76" i="16"/>
  <c r="O38" i="25"/>
  <c r="AD22" i="22"/>
  <c r="O34" i="16"/>
  <c r="O78" i="24"/>
  <c r="AD17" i="22"/>
  <c r="AD29" i="22"/>
  <c r="AE33" i="26"/>
  <c r="O86" i="24"/>
  <c r="AE11" i="26"/>
  <c r="O23" i="25"/>
  <c r="O68" i="24"/>
  <c r="AD31" i="22"/>
  <c r="O135" i="15"/>
  <c r="O39" i="16"/>
  <c r="O50" i="25"/>
  <c r="O74" i="24"/>
  <c r="O66" i="16"/>
  <c r="AE13" i="26"/>
  <c r="AE41" i="26"/>
  <c r="O15" i="25"/>
  <c r="O19" i="16"/>
  <c r="AE96" i="26"/>
  <c r="AD37" i="22"/>
  <c r="O48" i="24"/>
  <c r="O30" i="24"/>
  <c r="O12" i="24"/>
  <c r="O37" i="16"/>
  <c r="O14" i="25"/>
  <c r="AD46" i="22"/>
  <c r="O56" i="25"/>
  <c r="AD10" i="22"/>
  <c r="O22" i="16"/>
  <c r="AE49" i="26"/>
  <c r="AE57" i="26"/>
  <c r="AD65" i="22"/>
  <c r="O17" i="16"/>
  <c r="O29" i="16"/>
  <c r="O33" i="25"/>
  <c r="O11" i="25"/>
  <c r="O88" i="24"/>
  <c r="O31" i="16"/>
  <c r="O66" i="24"/>
  <c r="AE80" i="26"/>
  <c r="O13" i="25"/>
  <c r="O22" i="24"/>
  <c r="O46" i="16"/>
  <c r="O72" i="24"/>
  <c r="AD64" i="22"/>
  <c r="AE88" i="26"/>
  <c r="AE62" i="26"/>
  <c r="O10" i="25"/>
  <c r="AD49" i="22"/>
  <c r="AD57" i="22"/>
  <c r="O65" i="25"/>
  <c r="O33" i="16"/>
  <c r="O11" i="16"/>
  <c r="O55" i="24"/>
  <c r="AE35" i="26"/>
  <c r="AE43" i="26"/>
  <c r="AD80" i="22"/>
  <c r="O13" i="16"/>
  <c r="O6" i="24"/>
  <c r="AE3" i="26"/>
  <c r="O17" i="24"/>
  <c r="AD47" i="22"/>
  <c r="AD48" i="22"/>
  <c r="O64" i="25"/>
  <c r="AD88" i="22"/>
  <c r="AE45" i="26"/>
  <c r="O62" i="25"/>
  <c r="O10" i="16"/>
  <c r="AE18" i="26"/>
  <c r="O49" i="25"/>
  <c r="O57" i="25"/>
  <c r="O65" i="16"/>
  <c r="AE68" i="26"/>
  <c r="O77" i="24"/>
  <c r="AE7" i="26"/>
  <c r="O73" i="24"/>
  <c r="AE27" i="26"/>
  <c r="AD35" i="22"/>
  <c r="AD43" i="22"/>
  <c r="AE58" i="26"/>
  <c r="O80" i="25"/>
  <c r="O47" i="16"/>
  <c r="AE54" i="26"/>
  <c r="AE42" i="26"/>
  <c r="O48" i="16"/>
  <c r="O64" i="16"/>
  <c r="O88" i="16"/>
  <c r="AD45" i="22"/>
  <c r="O46" i="24"/>
  <c r="AD18" i="22"/>
  <c r="O47" i="24"/>
  <c r="O57" i="16"/>
  <c r="O91" i="24"/>
  <c r="AD68" i="22"/>
  <c r="G82" i="16"/>
  <c r="G18" i="24"/>
  <c r="G42" i="24"/>
  <c r="G45" i="16"/>
  <c r="G53" i="25"/>
  <c r="G21" i="16"/>
  <c r="G6" i="25"/>
  <c r="G14" i="25"/>
  <c r="G30" i="25"/>
  <c r="G38" i="25"/>
  <c r="G23" i="24"/>
  <c r="G85" i="24"/>
  <c r="W72" i="26"/>
  <c r="G24" i="24"/>
  <c r="G6" i="16"/>
  <c r="G14" i="16"/>
  <c r="G30" i="16"/>
  <c r="G8" i="16"/>
  <c r="W29" i="26"/>
  <c r="V72" i="22"/>
  <c r="G53" i="16"/>
  <c r="W61" i="26"/>
  <c r="W84" i="26"/>
  <c r="G9" i="24"/>
  <c r="G22" i="24"/>
  <c r="W26" i="26"/>
  <c r="G62" i="24"/>
  <c r="G30" i="24"/>
  <c r="V46" i="22"/>
  <c r="G62" i="25"/>
  <c r="G96" i="25"/>
  <c r="W41" i="26"/>
  <c r="W9" i="26"/>
  <c r="V29" i="22"/>
  <c r="G72" i="25"/>
  <c r="V61" i="22"/>
  <c r="V84" i="22"/>
  <c r="V26" i="22"/>
  <c r="G32" i="24"/>
  <c r="V9" i="22"/>
  <c r="W13" i="26"/>
  <c r="G29" i="25"/>
  <c r="W45" i="26"/>
  <c r="G72" i="16"/>
  <c r="G61" i="25"/>
  <c r="G84" i="25"/>
  <c r="G26" i="25"/>
  <c r="W42" i="26"/>
  <c r="G46" i="16"/>
  <c r="W54" i="26"/>
  <c r="G9" i="16"/>
  <c r="G13" i="25"/>
  <c r="G45" i="25"/>
  <c r="W53" i="26"/>
  <c r="G63" i="24"/>
  <c r="G27" i="24"/>
  <c r="V21" i="22"/>
  <c r="W6" i="26"/>
  <c r="W14" i="26"/>
  <c r="W30" i="26"/>
  <c r="W38" i="26"/>
  <c r="G42" i="25"/>
  <c r="G54" i="25"/>
  <c r="G33" i="25"/>
  <c r="G41" i="16"/>
  <c r="G18" i="16"/>
  <c r="V22" i="22"/>
  <c r="G34" i="16"/>
  <c r="G13" i="16"/>
  <c r="G56" i="24"/>
  <c r="W21" i="26"/>
  <c r="G48" i="24"/>
  <c r="G38" i="16"/>
  <c r="W46" i="26"/>
  <c r="G46" i="24"/>
  <c r="V33" i="22"/>
  <c r="G20" i="24"/>
  <c r="G84" i="24"/>
  <c r="G55" i="25"/>
  <c r="G12" i="24"/>
  <c r="G76" i="16"/>
  <c r="W7" i="26"/>
  <c r="G73" i="24"/>
  <c r="W27" i="26"/>
  <c r="G38" i="24"/>
  <c r="V43" i="22"/>
  <c r="W48" i="26"/>
  <c r="G56" i="25"/>
  <c r="G64" i="16"/>
  <c r="G52" i="16"/>
  <c r="V3" i="22"/>
  <c r="V23" i="22"/>
  <c r="V53" i="22"/>
  <c r="G21" i="25"/>
  <c r="G46" i="25"/>
  <c r="V54" i="22"/>
  <c r="W96" i="26"/>
  <c r="G79" i="24"/>
  <c r="G33" i="16"/>
  <c r="W18" i="26"/>
  <c r="G55" i="16"/>
  <c r="G21" i="24"/>
  <c r="W5" i="26"/>
  <c r="V7" i="22"/>
  <c r="V27" i="22"/>
  <c r="G135" i="15"/>
  <c r="W39" i="26"/>
  <c r="G43" i="25"/>
  <c r="V48" i="22"/>
  <c r="G56" i="16"/>
  <c r="G34" i="24"/>
  <c r="G39" i="24"/>
  <c r="W60" i="26"/>
  <c r="G3" i="25"/>
  <c r="W15" i="26"/>
  <c r="W19" i="26"/>
  <c r="G23" i="25"/>
  <c r="G61" i="16"/>
  <c r="G84" i="16"/>
  <c r="V14" i="22"/>
  <c r="G45" i="24"/>
  <c r="G96" i="16"/>
  <c r="G41" i="25"/>
  <c r="G18" i="25"/>
  <c r="W34" i="26"/>
  <c r="G40" i="24"/>
  <c r="G5" i="25"/>
  <c r="G7" i="16"/>
  <c r="G27" i="16"/>
  <c r="W31" i="26"/>
  <c r="G39" i="25"/>
  <c r="G44" i="24"/>
  <c r="G48" i="16"/>
  <c r="V88" i="22"/>
  <c r="V42" i="22"/>
  <c r="G70" i="24"/>
  <c r="G6" i="24"/>
  <c r="G13" i="24"/>
  <c r="V34" i="22"/>
  <c r="W47" i="26"/>
  <c r="W63" i="26"/>
  <c r="G5" i="16"/>
  <c r="G86" i="24"/>
  <c r="W11" i="26"/>
  <c r="G68" i="24"/>
  <c r="V31" i="22"/>
  <c r="W35" i="26"/>
  <c r="G39" i="16"/>
  <c r="G4" i="24"/>
  <c r="G88" i="25"/>
  <c r="G60" i="16"/>
  <c r="G10" i="25"/>
  <c r="G15" i="16"/>
  <c r="G19" i="16"/>
  <c r="G9" i="25"/>
  <c r="G29" i="16"/>
  <c r="G42" i="16"/>
  <c r="W62" i="26"/>
  <c r="W22" i="26"/>
  <c r="G34" i="25"/>
  <c r="V47" i="22"/>
  <c r="V63" i="22"/>
  <c r="W76" i="26"/>
  <c r="V11" i="22"/>
  <c r="G31" i="25"/>
  <c r="V35" i="22"/>
  <c r="G71" i="24"/>
  <c r="W64" i="26"/>
  <c r="G88" i="16"/>
  <c r="V45" i="22"/>
  <c r="V6" i="22"/>
  <c r="G26" i="16"/>
  <c r="V30" i="22"/>
  <c r="V62" i="22"/>
  <c r="G22" i="25"/>
  <c r="G15" i="24"/>
  <c r="G47" i="25"/>
  <c r="W55" i="26"/>
  <c r="G63" i="25"/>
  <c r="V76" i="22"/>
  <c r="E85" i="24"/>
  <c r="W48" i="16"/>
  <c r="AM41" i="26"/>
  <c r="S38" i="24"/>
  <c r="E34" i="16"/>
  <c r="AD25" i="22"/>
  <c r="AI23" i="25"/>
  <c r="AB22" i="22"/>
  <c r="AM17" i="26"/>
  <c r="I14" i="22"/>
  <c r="AI3" i="16"/>
  <c r="T2" i="22"/>
  <c r="G11" i="24"/>
  <c r="M97" i="16"/>
  <c r="O92" i="16"/>
  <c r="AS84" i="15"/>
  <c r="S82" i="16"/>
  <c r="AI74" i="25"/>
  <c r="E53" i="24"/>
  <c r="AC69" i="25"/>
  <c r="G78" i="24"/>
  <c r="AI66" i="16"/>
  <c r="AQ66" i="26"/>
  <c r="G65" i="25"/>
  <c r="AC34" i="24"/>
  <c r="S64" i="25"/>
  <c r="W61" i="25"/>
  <c r="AC61" i="26"/>
  <c r="AO64" i="24"/>
  <c r="O59" i="16"/>
  <c r="U59" i="26"/>
  <c r="AI58" i="25"/>
  <c r="G57" i="25"/>
  <c r="S72" i="24"/>
  <c r="AT53" i="15"/>
  <c r="BE52" i="26"/>
  <c r="AE51" i="26"/>
  <c r="AQ50" i="25"/>
  <c r="AA66" i="24"/>
  <c r="AC48" i="25"/>
  <c r="AH48" i="22"/>
  <c r="BH45" i="26"/>
  <c r="AB45" i="25"/>
  <c r="D95" i="24"/>
  <c r="AJ41" i="16"/>
  <c r="AR41" i="26"/>
  <c r="D41" i="25"/>
  <c r="AX39" i="15"/>
  <c r="BH37" i="26"/>
  <c r="AB37" i="25"/>
  <c r="D7" i="24"/>
  <c r="BH33" i="26"/>
  <c r="AB33" i="25"/>
  <c r="D77" i="24"/>
  <c r="BG29" i="22"/>
  <c r="AB29" i="16"/>
  <c r="AJ29" i="26"/>
  <c r="AR32" i="24"/>
  <c r="AJ25" i="25"/>
  <c r="AR25" i="26"/>
  <c r="D32" i="24"/>
  <c r="AJ11" i="24"/>
  <c r="AB21" i="16"/>
  <c r="AI21" i="22"/>
  <c r="BG17" i="22"/>
  <c r="AB42" i="24"/>
  <c r="AI17" i="22"/>
  <c r="AJ13" i="25"/>
  <c r="AJ13" i="26"/>
  <c r="AX11" i="15"/>
  <c r="BH5" i="26"/>
  <c r="AR5" i="26"/>
  <c r="D5" i="25"/>
  <c r="R21" i="22"/>
  <c r="AB20" i="22"/>
  <c r="O31" i="24"/>
  <c r="BD18" i="22"/>
  <c r="AY17" i="25"/>
  <c r="S17" i="26"/>
  <c r="AO14" i="25"/>
  <c r="AI13" i="16"/>
  <c r="AQ79" i="24"/>
  <c r="AY9" i="26"/>
  <c r="S5" i="25"/>
  <c r="BA4" i="26"/>
  <c r="U4" i="26"/>
  <c r="G3" i="16"/>
  <c r="G43" i="24"/>
  <c r="S35" i="24"/>
  <c r="V60" i="22"/>
  <c r="V52" i="22"/>
  <c r="I46" i="22"/>
  <c r="AI44" i="24"/>
  <c r="AD41" i="22"/>
  <c r="AK30" i="24"/>
  <c r="AI133" i="15"/>
  <c r="M30" i="16"/>
  <c r="AI27" i="26"/>
  <c r="AA23" i="25"/>
  <c r="E18" i="16"/>
  <c r="C15" i="25"/>
  <c r="S7" i="25"/>
  <c r="S98" i="26"/>
  <c r="AA80" i="24"/>
  <c r="AA65" i="16"/>
  <c r="AK63" i="25"/>
  <c r="AY60" i="16"/>
  <c r="AS60" i="15"/>
  <c r="AY57" i="26"/>
  <c r="AC55" i="16"/>
  <c r="P52" i="22"/>
  <c r="C52" i="16"/>
  <c r="AA47" i="24"/>
  <c r="I47" i="22"/>
  <c r="BD46" i="22"/>
  <c r="AY45" i="16"/>
  <c r="S45" i="25"/>
  <c r="O43" i="25"/>
  <c r="AI41" i="16"/>
  <c r="C41" i="16"/>
  <c r="AD39" i="22"/>
  <c r="BG37" i="26"/>
  <c r="C37" i="25"/>
  <c r="G134" i="15"/>
  <c r="S77" i="24"/>
  <c r="AC19" i="24"/>
  <c r="E32" i="25"/>
  <c r="W31" i="25"/>
  <c r="AV30" i="22"/>
  <c r="P29" i="22"/>
  <c r="AC28" i="16"/>
  <c r="M28" i="16"/>
  <c r="AO48" i="24"/>
  <c r="AA25" i="16"/>
  <c r="BA24" i="26"/>
  <c r="M24" i="25"/>
  <c r="BE22" i="26"/>
  <c r="AI21" i="25"/>
  <c r="AY17" i="26"/>
  <c r="Q13" i="26"/>
  <c r="M12" i="25"/>
  <c r="G11" i="25"/>
  <c r="AY9" i="16"/>
  <c r="I8" i="22"/>
  <c r="M8" i="25"/>
  <c r="S5" i="26"/>
  <c r="W9" i="24"/>
  <c r="C134" i="15"/>
  <c r="AC26" i="16"/>
  <c r="P90" i="22"/>
  <c r="S86" i="26"/>
  <c r="AC77" i="16"/>
  <c r="O68" i="25"/>
  <c r="AP64" i="22"/>
  <c r="AY76" i="24"/>
  <c r="AO58" i="16"/>
  <c r="T57" i="22"/>
  <c r="G33" i="24"/>
  <c r="Q51" i="26"/>
  <c r="AO66" i="24"/>
  <c r="AF47" i="22"/>
  <c r="AR40" i="26"/>
  <c r="AX38" i="15"/>
  <c r="BG28" i="22"/>
  <c r="D37" i="24"/>
  <c r="AJ92" i="24"/>
  <c r="D24" i="25"/>
  <c r="AP21" i="26"/>
  <c r="AR16" i="16"/>
  <c r="AR12" i="25"/>
  <c r="AN83" i="24"/>
  <c r="AN63" i="24"/>
  <c r="AN15" i="24"/>
  <c r="AN79" i="24"/>
  <c r="BC13" i="22"/>
  <c r="AN17" i="25"/>
  <c r="AN21" i="16"/>
  <c r="AN29" i="25"/>
  <c r="AN33" i="25"/>
  <c r="AN37" i="25"/>
  <c r="AN6" i="24"/>
  <c r="AN45" i="25"/>
  <c r="AN91" i="24"/>
  <c r="BD5" i="26"/>
  <c r="AN13" i="25"/>
  <c r="AN17" i="16"/>
  <c r="AN32" i="24"/>
  <c r="AN29" i="16"/>
  <c r="AN33" i="16"/>
  <c r="AN37" i="16"/>
  <c r="AN45" i="16"/>
  <c r="BC5" i="22"/>
  <c r="AN13" i="16"/>
  <c r="AN11" i="24"/>
  <c r="AN97" i="24"/>
  <c r="AN77" i="24"/>
  <c r="AN7" i="24"/>
  <c r="AN95" i="24"/>
  <c r="AN2" i="16"/>
  <c r="AN69" i="24"/>
  <c r="AN5" i="25"/>
  <c r="BD9" i="26"/>
  <c r="AN40" i="24"/>
  <c r="AN42" i="24"/>
  <c r="AN5" i="16"/>
  <c r="BC9" i="22"/>
  <c r="BD25" i="26"/>
  <c r="BD41" i="26"/>
  <c r="AN18" i="24"/>
  <c r="AN9" i="16"/>
  <c r="BD17" i="26"/>
  <c r="BC21" i="22"/>
  <c r="AN25" i="25"/>
  <c r="BD29" i="26"/>
  <c r="BD33" i="26"/>
  <c r="BD37" i="26"/>
  <c r="AN41" i="25"/>
  <c r="BD45" i="26"/>
  <c r="BC41" i="22"/>
  <c r="AN2" i="25"/>
  <c r="AN9" i="24"/>
  <c r="AN22" i="25"/>
  <c r="AN34" i="16"/>
  <c r="AN38" i="16"/>
  <c r="BC42" i="22"/>
  <c r="AN46" i="25"/>
  <c r="AN82" i="24"/>
  <c r="AN7" i="16"/>
  <c r="AN17" i="24"/>
  <c r="BC33" i="22"/>
  <c r="AN41" i="16"/>
  <c r="BD14" i="26"/>
  <c r="AN22" i="16"/>
  <c r="AN30" i="24"/>
  <c r="AN42" i="25"/>
  <c r="AN46" i="16"/>
  <c r="AN86" i="24"/>
  <c r="BD11" i="26"/>
  <c r="AN9" i="25"/>
  <c r="BD13" i="26"/>
  <c r="BC25" i="22"/>
  <c r="AN25" i="16"/>
  <c r="BC37" i="22"/>
  <c r="AN65" i="24"/>
  <c r="BD10" i="26"/>
  <c r="AN14" i="25"/>
  <c r="BD18" i="26"/>
  <c r="BC26" i="22"/>
  <c r="BC30" i="22"/>
  <c r="AN23" i="24"/>
  <c r="BD6" i="26"/>
  <c r="BC10" i="22"/>
  <c r="AN14" i="16"/>
  <c r="BC18" i="22"/>
  <c r="AN26" i="25"/>
  <c r="AN30" i="25"/>
  <c r="BD3" i="26"/>
  <c r="AN11" i="16"/>
  <c r="BD21" i="26"/>
  <c r="BC29" i="22"/>
  <c r="BC6" i="22"/>
  <c r="AN10" i="25"/>
  <c r="AN22" i="24"/>
  <c r="AN18" i="25"/>
  <c r="AN26" i="16"/>
  <c r="AN30" i="16"/>
  <c r="BD34" i="26"/>
  <c r="BD38" i="26"/>
  <c r="BC17" i="22"/>
  <c r="AN21" i="25"/>
  <c r="BD2" i="26"/>
  <c r="AN6" i="25"/>
  <c r="AN10" i="16"/>
  <c r="AN18" i="16"/>
  <c r="BD22" i="26"/>
  <c r="AN62" i="24"/>
  <c r="BC34" i="22"/>
  <c r="BC38" i="22"/>
  <c r="BD46" i="26"/>
  <c r="O15" i="24"/>
  <c r="AB31" i="22"/>
  <c r="M68" i="24"/>
  <c r="AW25" i="26"/>
  <c r="Y13" i="25"/>
  <c r="AC73" i="24"/>
  <c r="AO79" i="24"/>
  <c r="AI27" i="25"/>
  <c r="I40" i="25"/>
  <c r="I79" i="16"/>
  <c r="Y52" i="26"/>
  <c r="I60" i="16"/>
  <c r="I21" i="25"/>
  <c r="X29" i="22"/>
  <c r="Y33" i="26"/>
  <c r="I37" i="16"/>
  <c r="Y45" i="26"/>
  <c r="I53" i="25"/>
  <c r="I37" i="24"/>
  <c r="Y4" i="26"/>
  <c r="I28" i="24"/>
  <c r="I5" i="24"/>
  <c r="X52" i="22"/>
  <c r="I21" i="16"/>
  <c r="I29" i="25"/>
  <c r="X33" i="22"/>
  <c r="I7" i="24"/>
  <c r="X4" i="22"/>
  <c r="Y20" i="26"/>
  <c r="I40" i="16"/>
  <c r="I52" i="25"/>
  <c r="Y91" i="26"/>
  <c r="I29" i="16"/>
  <c r="I33" i="25"/>
  <c r="I45" i="25"/>
  <c r="I24" i="24"/>
  <c r="Y61" i="26"/>
  <c r="X16" i="22"/>
  <c r="X44" i="22"/>
  <c r="I58" i="24"/>
  <c r="X17" i="22"/>
  <c r="I4" i="25"/>
  <c r="X20" i="22"/>
  <c r="I39" i="24"/>
  <c r="X91" i="22"/>
  <c r="I11" i="24"/>
  <c r="I97" i="24"/>
  <c r="I33" i="16"/>
  <c r="I4" i="16"/>
  <c r="I20" i="25"/>
  <c r="I52" i="16"/>
  <c r="Y60" i="26"/>
  <c r="I91" i="25"/>
  <c r="I77" i="24"/>
  <c r="X41" i="22"/>
  <c r="I95" i="24"/>
  <c r="I35" i="24"/>
  <c r="Y40" i="26"/>
  <c r="X79" i="22"/>
  <c r="I60" i="25"/>
  <c r="I61" i="24"/>
  <c r="Y21" i="26"/>
  <c r="X37" i="22"/>
  <c r="I41" i="16"/>
  <c r="Y53" i="26"/>
  <c r="I63" i="24"/>
  <c r="I71" i="16"/>
  <c r="Y51" i="26"/>
  <c r="I13" i="25"/>
  <c r="I42" i="24"/>
  <c r="I25" i="16"/>
  <c r="I37" i="25"/>
  <c r="I41" i="25"/>
  <c r="I2" i="24"/>
  <c r="I51" i="16"/>
  <c r="I54" i="16"/>
  <c r="I62" i="25"/>
  <c r="Y83" i="26"/>
  <c r="I90" i="24"/>
  <c r="I12" i="25"/>
  <c r="I24" i="25"/>
  <c r="I59" i="16"/>
  <c r="I2" i="25"/>
  <c r="I6" i="25"/>
  <c r="I22" i="25"/>
  <c r="X26" i="22"/>
  <c r="I34" i="25"/>
  <c r="Y38" i="26"/>
  <c r="I42" i="25"/>
  <c r="Y55" i="26"/>
  <c r="X63" i="22"/>
  <c r="I28" i="25"/>
  <c r="Y10" i="26"/>
  <c r="I14" i="16"/>
  <c r="I20" i="16"/>
  <c r="I6" i="24"/>
  <c r="I44" i="16"/>
  <c r="I32" i="24"/>
  <c r="I85" i="24"/>
  <c r="I62" i="16"/>
  <c r="X83" i="22"/>
  <c r="I12" i="16"/>
  <c r="I24" i="16"/>
  <c r="I76" i="24"/>
  <c r="I2" i="16"/>
  <c r="I6" i="16"/>
  <c r="Y18" i="26"/>
  <c r="I22" i="16"/>
  <c r="I26" i="25"/>
  <c r="I34" i="16"/>
  <c r="X38" i="22"/>
  <c r="I42" i="16"/>
  <c r="Y46" i="26"/>
  <c r="X55" i="22"/>
  <c r="I63" i="25"/>
  <c r="Y8" i="26"/>
  <c r="I28" i="16"/>
  <c r="X10" i="22"/>
  <c r="I22" i="24"/>
  <c r="X21" i="22"/>
  <c r="Y29" i="26"/>
  <c r="X40" i="22"/>
  <c r="X60" i="22"/>
  <c r="Y71" i="26"/>
  <c r="X13" i="22"/>
  <c r="I83" i="16"/>
  <c r="I18" i="25"/>
  <c r="I48" i="24"/>
  <c r="X30" i="22"/>
  <c r="I38" i="16"/>
  <c r="I46" i="25"/>
  <c r="X47" i="22"/>
  <c r="I55" i="16"/>
  <c r="I12" i="24"/>
  <c r="X95" i="22"/>
  <c r="I8" i="25"/>
  <c r="I64" i="24"/>
  <c r="X45" i="22"/>
  <c r="X71" i="22"/>
  <c r="Y16" i="26"/>
  <c r="I13" i="16"/>
  <c r="Y17" i="26"/>
  <c r="I59" i="24"/>
  <c r="I18" i="16"/>
  <c r="I30" i="25"/>
  <c r="I30" i="24"/>
  <c r="I46" i="16"/>
  <c r="I47" i="25"/>
  <c r="I33" i="24"/>
  <c r="I95" i="25"/>
  <c r="I8" i="16"/>
  <c r="I43" i="24"/>
  <c r="I92" i="24"/>
  <c r="I91" i="16"/>
  <c r="I45" i="16"/>
  <c r="X61" i="22"/>
  <c r="I71" i="25"/>
  <c r="I16" i="25"/>
  <c r="I40" i="24"/>
  <c r="I17" i="25"/>
  <c r="Y25" i="26"/>
  <c r="Y54" i="26"/>
  <c r="Y59" i="26"/>
  <c r="I13" i="24"/>
  <c r="I30" i="16"/>
  <c r="I45" i="24"/>
  <c r="I47" i="16"/>
  <c r="I95" i="16"/>
  <c r="Y79" i="26"/>
  <c r="X53" i="22"/>
  <c r="I61" i="25"/>
  <c r="I51" i="24"/>
  <c r="I16" i="16"/>
  <c r="Y44" i="26"/>
  <c r="X51" i="22"/>
  <c r="I17" i="16"/>
  <c r="X25" i="22"/>
  <c r="X54" i="22"/>
  <c r="Y62" i="26"/>
  <c r="AG87" i="16"/>
  <c r="Y65" i="25"/>
  <c r="AZ61" i="22"/>
  <c r="AX59" i="15"/>
  <c r="AO57" i="25"/>
  <c r="AI55" i="25"/>
  <c r="AQ44" i="16"/>
  <c r="AA28" i="24"/>
  <c r="AY28" i="26"/>
  <c r="AX20" i="22"/>
  <c r="AG9" i="25"/>
  <c r="E62" i="16"/>
  <c r="AQ39" i="16"/>
  <c r="AA3" i="16"/>
  <c r="D43" i="16"/>
  <c r="T23" i="16"/>
  <c r="AP8" i="26"/>
  <c r="AX69" i="15"/>
  <c r="AX124" i="15" s="1"/>
  <c r="AQ14" i="24"/>
  <c r="AQ91" i="25"/>
  <c r="BG87" i="26"/>
  <c r="I82" i="22"/>
  <c r="AQ5" i="24"/>
  <c r="AB78" i="22"/>
  <c r="AQ75" i="25"/>
  <c r="BG71" i="26"/>
  <c r="AC70" i="16"/>
  <c r="I66" i="22"/>
  <c r="M66" i="16"/>
  <c r="AR98" i="16"/>
  <c r="AR94" i="16"/>
  <c r="AR90" i="16"/>
  <c r="AR86" i="16"/>
  <c r="AR82" i="16"/>
  <c r="AR78" i="16"/>
  <c r="AR74" i="16"/>
  <c r="AR70" i="16"/>
  <c r="AR25" i="24"/>
  <c r="AR46" i="24"/>
  <c r="AR74" i="24"/>
  <c r="T58" i="26"/>
  <c r="AR85" i="24"/>
  <c r="T54" i="26"/>
  <c r="AR66" i="24"/>
  <c r="AR45" i="24"/>
  <c r="W11" i="24"/>
  <c r="BG98" i="26"/>
  <c r="AA98" i="25"/>
  <c r="AL76" i="22"/>
  <c r="AI74" i="26"/>
  <c r="S66" i="25"/>
  <c r="AL63" i="22"/>
  <c r="AS63" i="15"/>
  <c r="AQ64" i="24"/>
  <c r="AX60" i="22"/>
  <c r="AC58" i="16"/>
  <c r="AH58" i="22"/>
  <c r="W55" i="16"/>
  <c r="AB55" i="22"/>
  <c r="AQ52" i="25"/>
  <c r="AC50" i="25"/>
  <c r="AI50" i="26"/>
  <c r="W47" i="16"/>
  <c r="AB47" i="22"/>
  <c r="D45" i="24"/>
  <c r="AU45" i="15"/>
  <c r="AU44" i="15"/>
  <c r="AR42" i="25"/>
  <c r="AI42" i="22"/>
  <c r="AR38" i="25"/>
  <c r="AI38" i="22"/>
  <c r="J135" i="15"/>
  <c r="AR34" i="16"/>
  <c r="AY34" i="22"/>
  <c r="AJ62" i="24"/>
  <c r="AU29" i="15"/>
  <c r="AU28" i="15"/>
  <c r="AR26" i="16"/>
  <c r="D48" i="24"/>
  <c r="AJ22" i="16"/>
  <c r="AR22" i="26"/>
  <c r="D22" i="16"/>
  <c r="AS19" i="15"/>
  <c r="T13" i="24"/>
  <c r="D18" i="25"/>
  <c r="AU17" i="15"/>
  <c r="AU16" i="15"/>
  <c r="AS15" i="15"/>
  <c r="AJ14" i="25"/>
  <c r="T22" i="24"/>
  <c r="D14" i="25"/>
  <c r="BH10" i="26"/>
  <c r="AB10" i="25"/>
  <c r="AT10" i="15"/>
  <c r="AX8" i="15"/>
  <c r="AR9" i="24"/>
  <c r="AJ6" i="25"/>
  <c r="AR6" i="26"/>
  <c r="AX4" i="15"/>
  <c r="AJ5" i="24"/>
  <c r="AJ84" i="24"/>
  <c r="AJ86" i="24"/>
  <c r="AY19" i="22"/>
  <c r="AJ23" i="25"/>
  <c r="AY31" i="22"/>
  <c r="AY35" i="22"/>
  <c r="AJ39" i="16"/>
  <c r="AZ3" i="26"/>
  <c r="AJ19" i="25"/>
  <c r="AJ23" i="16"/>
  <c r="AJ31" i="25"/>
  <c r="AJ35" i="25"/>
  <c r="AJ71" i="24"/>
  <c r="AY3" i="22"/>
  <c r="AZ15" i="26"/>
  <c r="AJ19" i="16"/>
  <c r="AJ88" i="24"/>
  <c r="AZ27" i="26"/>
  <c r="AJ31" i="16"/>
  <c r="AJ35" i="16"/>
  <c r="AJ3" i="25"/>
  <c r="AZ7" i="26"/>
  <c r="AZ11" i="26"/>
  <c r="AY15" i="22"/>
  <c r="AJ31" i="24"/>
  <c r="AY27" i="22"/>
  <c r="AJ55" i="24"/>
  <c r="AJ38" i="24"/>
  <c r="AZ43" i="26"/>
  <c r="AJ3" i="16"/>
  <c r="AY7" i="22"/>
  <c r="AY11" i="22"/>
  <c r="AJ15" i="25"/>
  <c r="AJ27" i="25"/>
  <c r="AJ134" i="15"/>
  <c r="AY43" i="22"/>
  <c r="AJ82" i="24"/>
  <c r="AJ7" i="16"/>
  <c r="AJ11" i="16"/>
  <c r="AZ23" i="26"/>
  <c r="AJ68" i="24"/>
  <c r="AJ133" i="15"/>
  <c r="AY39" i="22"/>
  <c r="AJ43" i="16"/>
  <c r="AJ4" i="16"/>
  <c r="AJ8" i="16"/>
  <c r="AY12" i="22"/>
  <c r="AY16" i="22"/>
  <c r="AZ20" i="26"/>
  <c r="AZ28" i="26"/>
  <c r="AJ19" i="24"/>
  <c r="AJ36" i="16"/>
  <c r="AY40" i="22"/>
  <c r="AJ2" i="24"/>
  <c r="AJ5" i="16"/>
  <c r="AY9" i="22"/>
  <c r="AJ17" i="24"/>
  <c r="AY23" i="22"/>
  <c r="AJ135" i="15"/>
  <c r="AJ12" i="25"/>
  <c r="AJ16" i="25"/>
  <c r="AY20" i="22"/>
  <c r="AY28" i="22"/>
  <c r="AJ8" i="24"/>
  <c r="AJ40" i="25"/>
  <c r="AJ33" i="24"/>
  <c r="AJ18" i="24"/>
  <c r="AJ9" i="25"/>
  <c r="AZ13" i="26"/>
  <c r="AZ17" i="26"/>
  <c r="AJ7" i="25"/>
  <c r="AJ43" i="25"/>
  <c r="AJ44" i="24"/>
  <c r="AJ67" i="24"/>
  <c r="AJ20" i="16"/>
  <c r="AY24" i="22"/>
  <c r="AJ28" i="16"/>
  <c r="AJ28" i="24"/>
  <c r="AZ4" i="26"/>
  <c r="AJ50" i="24"/>
  <c r="AJ57" i="24"/>
  <c r="AJ24" i="25"/>
  <c r="AJ37" i="24"/>
  <c r="AZ32" i="26"/>
  <c r="AZ44" i="26"/>
  <c r="AJ79" i="24"/>
  <c r="AJ11" i="25"/>
  <c r="AY4" i="22"/>
  <c r="AZ8" i="26"/>
  <c r="AJ24" i="16"/>
  <c r="AY32" i="22"/>
  <c r="AZ36" i="26"/>
  <c r="AY44" i="22"/>
  <c r="AJ73" i="24"/>
  <c r="AJ27" i="16"/>
  <c r="AZ39" i="26"/>
  <c r="AJ4" i="25"/>
  <c r="AY8" i="22"/>
  <c r="AJ32" i="25"/>
  <c r="AY36" i="22"/>
  <c r="AJ44" i="25"/>
  <c r="AZ2" i="26"/>
  <c r="AQ2" i="22"/>
  <c r="T2" i="25"/>
  <c r="D65" i="24"/>
  <c r="AL24" i="22"/>
  <c r="T21" i="22"/>
  <c r="AI18" i="16"/>
  <c r="AQ18" i="26"/>
  <c r="W67" i="24"/>
  <c r="AD16" i="22"/>
  <c r="E13" i="16"/>
  <c r="AM12" i="26"/>
  <c r="G12" i="25"/>
  <c r="AQ10" i="16"/>
  <c r="AY10" i="26"/>
  <c r="T9" i="22"/>
  <c r="AC18" i="24"/>
  <c r="AQ2" i="25"/>
  <c r="AI2" i="16"/>
  <c r="AA65" i="24"/>
  <c r="AY4" i="26"/>
  <c r="AU59" i="15"/>
  <c r="BE47" i="26"/>
  <c r="E46" i="25"/>
  <c r="AQ43" i="16"/>
  <c r="BD36" i="22"/>
  <c r="G25" i="25"/>
  <c r="AA15" i="25"/>
  <c r="W13" i="25"/>
  <c r="AA11" i="16"/>
  <c r="AC6" i="16"/>
  <c r="U6" i="26"/>
  <c r="BF3" i="22"/>
  <c r="I2" i="26"/>
  <c r="AC20" i="24"/>
  <c r="W70" i="24"/>
  <c r="AH94" i="22"/>
  <c r="C90" i="25"/>
  <c r="BF86" i="22"/>
  <c r="AA86" i="16"/>
  <c r="U85" i="26"/>
  <c r="W80" i="26"/>
  <c r="M98" i="24"/>
  <c r="AO51" i="24"/>
  <c r="D51" i="24"/>
  <c r="AC67" i="16"/>
  <c r="G25" i="24"/>
  <c r="S91" i="24"/>
  <c r="AX63" i="15"/>
  <c r="W62" i="16"/>
  <c r="AB62" i="22"/>
  <c r="AO63" i="24"/>
  <c r="E60" i="16"/>
  <c r="BG59" i="26"/>
  <c r="AA59" i="25"/>
  <c r="G74" i="24"/>
  <c r="AZ57" i="22"/>
  <c r="S60" i="24"/>
  <c r="W54" i="25"/>
  <c r="AB54" i="22"/>
  <c r="AO24" i="24"/>
  <c r="O39" i="24"/>
  <c r="T52" i="22"/>
  <c r="AI58" i="24"/>
  <c r="AQ51" i="26"/>
  <c r="G50" i="25"/>
  <c r="AC47" i="24"/>
  <c r="S49" i="25"/>
  <c r="AQ45" i="24"/>
  <c r="AX46" i="22"/>
  <c r="S46" i="16"/>
  <c r="AK45" i="25"/>
  <c r="AB45" i="22"/>
  <c r="AM44" i="26"/>
  <c r="G2" i="24"/>
  <c r="BD43" i="22"/>
  <c r="AY42" i="25"/>
  <c r="AI23" i="24"/>
  <c r="AP42" i="22"/>
  <c r="S42" i="26"/>
  <c r="AC41" i="25"/>
  <c r="M6" i="24"/>
  <c r="T41" i="22"/>
  <c r="AM40" i="26"/>
  <c r="G40" i="25"/>
  <c r="Q38" i="26"/>
  <c r="AI38" i="25"/>
  <c r="S30" i="24"/>
  <c r="AK37" i="16"/>
  <c r="I37" i="26"/>
  <c r="AB37" i="22"/>
  <c r="O36" i="25"/>
  <c r="AO133" i="15"/>
  <c r="BE35" i="26"/>
  <c r="P34" i="22"/>
  <c r="AA34" i="16"/>
  <c r="AH34" i="22"/>
  <c r="AZ33" i="22"/>
  <c r="AC33" i="26"/>
  <c r="W32" i="16"/>
  <c r="AE32" i="26"/>
  <c r="AO31" i="25"/>
  <c r="AY30" i="16"/>
  <c r="BG30" i="26"/>
  <c r="AA30" i="25"/>
  <c r="R30" i="22"/>
  <c r="AC29" i="16"/>
  <c r="E29" i="25"/>
  <c r="W37" i="24"/>
  <c r="O28" i="25"/>
  <c r="W28" i="26"/>
  <c r="AI26" i="16"/>
  <c r="AP26" i="22"/>
  <c r="C26" i="16"/>
  <c r="AZ25" i="22"/>
  <c r="M25" i="16"/>
  <c r="T25" i="22"/>
  <c r="O24" i="16"/>
  <c r="V24" i="22"/>
  <c r="AI22" i="25"/>
  <c r="AZ21" i="22"/>
  <c r="W20" i="25"/>
  <c r="AE20" i="26"/>
  <c r="AO19" i="16"/>
  <c r="AY18" i="25"/>
  <c r="C13" i="24"/>
  <c r="AC17" i="25"/>
  <c r="AC17" i="26"/>
  <c r="BF14" i="22"/>
  <c r="S14" i="16"/>
  <c r="S14" i="26"/>
  <c r="AB13" i="22"/>
  <c r="AA10" i="25"/>
  <c r="AK79" i="24"/>
  <c r="AB9" i="22"/>
  <c r="O8" i="16"/>
  <c r="W8" i="26"/>
  <c r="BG6" i="26"/>
  <c r="S9" i="24"/>
  <c r="C6" i="25"/>
  <c r="BA5" i="26"/>
  <c r="W4" i="25"/>
  <c r="AE4" i="26"/>
  <c r="AO82" i="24"/>
  <c r="AG3" i="25"/>
  <c r="P2" i="22"/>
  <c r="S2" i="25"/>
  <c r="C2" i="16"/>
  <c r="BF8" i="22"/>
  <c r="AQ4" i="26"/>
  <c r="AK59" i="25"/>
  <c r="B56" i="25"/>
  <c r="AS56" i="15"/>
  <c r="E54" i="16"/>
  <c r="W48" i="25"/>
  <c r="AA39" i="16"/>
  <c r="S133" i="15"/>
  <c r="AK15" i="24"/>
  <c r="E34" i="25"/>
  <c r="AI31" i="16"/>
  <c r="AE25" i="26"/>
  <c r="AX23" i="22"/>
  <c r="AC22" i="26"/>
  <c r="AG20" i="25"/>
  <c r="C19" i="25"/>
  <c r="I14" i="26"/>
  <c r="AV12" i="22"/>
  <c r="R11" i="22"/>
  <c r="AG8" i="16"/>
  <c r="Q7" i="26"/>
  <c r="AI3" i="25"/>
  <c r="AZ2" i="22"/>
  <c r="U2" i="26"/>
  <c r="AQ31" i="24"/>
  <c r="M97" i="25"/>
  <c r="O92" i="25"/>
  <c r="AG61" i="24"/>
  <c r="AU84" i="15"/>
  <c r="AY10" i="24"/>
  <c r="S82" i="25"/>
  <c r="C78" i="25"/>
  <c r="AT77" i="15"/>
  <c r="AQ54" i="24"/>
  <c r="AX74" i="22"/>
  <c r="E73" i="16"/>
  <c r="AK69" i="16"/>
  <c r="I69" i="22"/>
  <c r="G68" i="16"/>
  <c r="AI66" i="25"/>
  <c r="V65" i="22"/>
  <c r="AC64" i="16"/>
  <c r="AH64" i="22"/>
  <c r="T12" i="24"/>
  <c r="AY61" i="16"/>
  <c r="AL61" i="22"/>
  <c r="B61" i="16"/>
  <c r="AS61" i="15"/>
  <c r="AO60" i="25"/>
  <c r="O59" i="25"/>
  <c r="AQ74" i="24"/>
  <c r="AX58" i="22"/>
  <c r="Q60" i="24"/>
  <c r="V57" i="22"/>
  <c r="S56" i="16"/>
  <c r="Q53" i="26"/>
  <c r="M24" i="24"/>
  <c r="C53" i="25"/>
  <c r="AG39" i="24"/>
  <c r="E58" i="24"/>
  <c r="BF50" i="22"/>
  <c r="AA50" i="16"/>
  <c r="AK48" i="16"/>
  <c r="I48" i="22"/>
  <c r="AI48" i="26"/>
  <c r="AX46" i="26"/>
  <c r="AJ95" i="24"/>
  <c r="AQ45" i="22"/>
  <c r="D45" i="16"/>
  <c r="Z42" i="16"/>
  <c r="AJ41" i="25"/>
  <c r="T6" i="24"/>
  <c r="S41" i="22"/>
  <c r="AJ7" i="24"/>
  <c r="AQ37" i="22"/>
  <c r="D37" i="16"/>
  <c r="AJ77" i="24"/>
  <c r="AQ33" i="22"/>
  <c r="D33" i="16"/>
  <c r="AX31" i="15"/>
  <c r="AW30" i="22"/>
  <c r="BH29" i="26"/>
  <c r="AB29" i="25"/>
  <c r="D97" i="24"/>
  <c r="F135" i="15"/>
  <c r="AW26" i="22"/>
  <c r="AR25" i="16"/>
  <c r="AY25" i="22"/>
  <c r="D25" i="16"/>
  <c r="Z22" i="16"/>
  <c r="AB21" i="25"/>
  <c r="AJ21" i="26"/>
  <c r="AX19" i="15"/>
  <c r="BH17" i="26"/>
  <c r="AB17" i="16"/>
  <c r="AJ17" i="26"/>
  <c r="AY13" i="22"/>
  <c r="Z10" i="16"/>
  <c r="AR9" i="25"/>
  <c r="AB9" i="25"/>
  <c r="D9" i="25"/>
  <c r="T5" i="26"/>
  <c r="AH65" i="24"/>
  <c r="AO2" i="22"/>
  <c r="Y2" i="22"/>
  <c r="AC20" i="26"/>
  <c r="AD19" i="22"/>
  <c r="AG13" i="24"/>
  <c r="P17" i="22"/>
  <c r="AK67" i="24"/>
  <c r="O15" i="16"/>
  <c r="BD14" i="22"/>
  <c r="AI13" i="25"/>
  <c r="AK8" i="16"/>
  <c r="Q9" i="24"/>
  <c r="AH5" i="22"/>
  <c r="W82" i="24"/>
  <c r="W3" i="26"/>
  <c r="Y2" i="25"/>
  <c r="G10" i="16"/>
  <c r="W52" i="26"/>
  <c r="I46" i="26"/>
  <c r="AI43" i="25"/>
  <c r="AZ38" i="22"/>
  <c r="W77" i="24"/>
  <c r="AC30" i="26"/>
  <c r="C23" i="16"/>
  <c r="U18" i="26"/>
  <c r="R15" i="22"/>
  <c r="M7" i="24"/>
  <c r="AA94" i="16"/>
  <c r="O75" i="24"/>
  <c r="S70" i="16"/>
  <c r="AQ65" i="26"/>
  <c r="AC12" i="24"/>
  <c r="AM63" i="24"/>
  <c r="AY60" i="25"/>
  <c r="C64" i="24"/>
  <c r="O58" i="25"/>
  <c r="AP57" i="22"/>
  <c r="AC55" i="25"/>
  <c r="Q52" i="26"/>
  <c r="C52" i="25"/>
  <c r="O50" i="16"/>
  <c r="AA49" i="16"/>
  <c r="AF48" i="22"/>
  <c r="I47" i="26"/>
  <c r="AG46" i="25"/>
  <c r="AY45" i="25"/>
  <c r="AC2" i="24"/>
  <c r="G43" i="16"/>
  <c r="Q42" i="16"/>
  <c r="AY41" i="26"/>
  <c r="AK28" i="24"/>
  <c r="AE39" i="26"/>
  <c r="Q38" i="25"/>
  <c r="AX37" i="22"/>
  <c r="R37" i="22"/>
  <c r="W35" i="16"/>
  <c r="G35" i="16"/>
  <c r="Y34" i="26"/>
  <c r="AH33" i="22"/>
  <c r="I32" i="26"/>
  <c r="AM31" i="16"/>
  <c r="AL31" i="22"/>
  <c r="Y30" i="16"/>
  <c r="AQ29" i="25"/>
  <c r="U135" i="15"/>
  <c r="U133" i="15"/>
  <c r="AC28" i="26"/>
  <c r="AO26" i="16"/>
  <c r="Y26" i="26"/>
  <c r="S32" i="24"/>
  <c r="AC92" i="24"/>
  <c r="E92" i="24"/>
  <c r="AG22" i="25"/>
  <c r="Y13" i="24"/>
  <c r="AA42" i="24"/>
  <c r="AH13" i="22"/>
  <c r="AM11" i="16"/>
  <c r="AO10" i="16"/>
  <c r="Q9" i="26"/>
  <c r="I8" i="26"/>
  <c r="AO9" i="24"/>
  <c r="Y6" i="26"/>
  <c r="W6" i="16"/>
  <c r="I59" i="25"/>
  <c r="R35" i="22"/>
  <c r="AM25" i="25"/>
  <c r="O17" i="25"/>
  <c r="X12" i="22"/>
  <c r="Q14" i="24"/>
  <c r="I83" i="25"/>
  <c r="I77" i="26"/>
  <c r="E67" i="25"/>
  <c r="AF63" i="22"/>
  <c r="I46" i="24"/>
  <c r="AG58" i="16"/>
  <c r="BF56" i="22"/>
  <c r="V55" i="22"/>
  <c r="AG66" i="24"/>
  <c r="AQ48" i="25"/>
  <c r="G47" i="16"/>
  <c r="AX45" i="26"/>
  <c r="AB2" i="24"/>
  <c r="AH6" i="24"/>
  <c r="T40" i="25"/>
  <c r="AN38" i="25"/>
  <c r="Z37" i="26"/>
  <c r="S28" i="22"/>
  <c r="AX25" i="26"/>
  <c r="P22" i="16"/>
  <c r="AR20" i="26"/>
  <c r="AJ16" i="16"/>
  <c r="AF14" i="26"/>
  <c r="D12" i="25"/>
  <c r="AH79" i="24"/>
  <c r="AJ8" i="26"/>
  <c r="AE34" i="26"/>
  <c r="AC27" i="26"/>
  <c r="W18" i="25"/>
  <c r="AQ16" i="16"/>
  <c r="Y13" i="26"/>
  <c r="I11" i="26"/>
  <c r="U7" i="26"/>
  <c r="O45" i="25"/>
  <c r="S27" i="26"/>
  <c r="AY3" i="16"/>
  <c r="AZ97" i="22"/>
  <c r="AT93" i="15"/>
  <c r="W25" i="24"/>
  <c r="Z34" i="24"/>
  <c r="AC61" i="25"/>
  <c r="AP55" i="22"/>
  <c r="I53" i="16"/>
  <c r="AO49" i="26"/>
  <c r="C40" i="16"/>
  <c r="V38" i="22"/>
  <c r="AO33" i="26"/>
  <c r="T3" i="22"/>
  <c r="E89" i="25"/>
  <c r="AI62" i="16"/>
  <c r="AM65" i="16"/>
  <c r="AX90" i="15"/>
  <c r="AX74" i="15"/>
  <c r="AX97" i="15"/>
  <c r="M94" i="24"/>
  <c r="M66" i="25"/>
  <c r="AR70" i="25"/>
  <c r="AR66" i="16"/>
  <c r="AR62" i="16"/>
  <c r="AR58" i="16"/>
  <c r="AR54" i="16"/>
  <c r="AR50" i="16"/>
  <c r="AR46" i="16"/>
  <c r="AP98" i="22"/>
  <c r="AR5" i="24"/>
  <c r="AM76" i="26"/>
  <c r="AM63" i="26"/>
  <c r="AQ60" i="16"/>
  <c r="AC58" i="25"/>
  <c r="W55" i="25"/>
  <c r="AC55" i="26"/>
  <c r="BF52" i="22"/>
  <c r="I50" i="22"/>
  <c r="W47" i="25"/>
  <c r="AC47" i="26"/>
  <c r="D46" i="16"/>
  <c r="BG42" i="22"/>
  <c r="AJ42" i="26"/>
  <c r="AU40" i="15"/>
  <c r="BG38" i="22"/>
  <c r="AJ38" i="26"/>
  <c r="AU36" i="15"/>
  <c r="AR34" i="25"/>
  <c r="AZ34" i="26"/>
  <c r="T15" i="24"/>
  <c r="AJ30" i="16"/>
  <c r="AR26" i="25"/>
  <c r="T48" i="24"/>
  <c r="D26" i="16"/>
  <c r="AS23" i="15"/>
  <c r="AJ22" i="25"/>
  <c r="T20" i="24"/>
  <c r="AU21" i="15"/>
  <c r="AR13" i="24"/>
  <c r="T18" i="16"/>
  <c r="S18" i="22"/>
  <c r="AU15" i="15"/>
  <c r="AR22" i="24"/>
  <c r="AY14" i="22"/>
  <c r="T14" i="16"/>
  <c r="AX12" i="15"/>
  <c r="D43" i="24"/>
  <c r="AR6" i="16"/>
  <c r="AY6" i="22"/>
  <c r="AB59" i="24"/>
  <c r="AB58" i="24"/>
  <c r="AB82" i="24"/>
  <c r="AB7" i="16"/>
  <c r="AQ11" i="22"/>
  <c r="AB27" i="16"/>
  <c r="AB35" i="25"/>
  <c r="AR39" i="26"/>
  <c r="AB43" i="25"/>
  <c r="AB11" i="25"/>
  <c r="AB17" i="24"/>
  <c r="AR23" i="26"/>
  <c r="AB68" i="24"/>
  <c r="AB35" i="16"/>
  <c r="AQ39" i="22"/>
  <c r="AB43" i="16"/>
  <c r="AB61" i="24"/>
  <c r="AB86" i="24"/>
  <c r="AB73" i="24"/>
  <c r="AR19" i="26"/>
  <c r="AQ23" i="22"/>
  <c r="AR31" i="26"/>
  <c r="AB134" i="15"/>
  <c r="AB39" i="25"/>
  <c r="AB44" i="24"/>
  <c r="AR3" i="26"/>
  <c r="AQ19" i="22"/>
  <c r="AB23" i="25"/>
  <c r="AQ31" i="22"/>
  <c r="AB39" i="16"/>
  <c r="AQ3" i="22"/>
  <c r="AR15" i="26"/>
  <c r="AB19" i="25"/>
  <c r="AB23" i="16"/>
  <c r="AB31" i="25"/>
  <c r="AB133" i="15"/>
  <c r="AB71" i="24"/>
  <c r="AB3" i="16"/>
  <c r="AQ7" i="22"/>
  <c r="AB15" i="25"/>
  <c r="AB31" i="24"/>
  <c r="AQ27" i="22"/>
  <c r="AB55" i="24"/>
  <c r="AR35" i="26"/>
  <c r="AB135" i="15"/>
  <c r="AR43" i="26"/>
  <c r="AQ4" i="22"/>
  <c r="AB7" i="25"/>
  <c r="AB88" i="24"/>
  <c r="AB4" i="25"/>
  <c r="AQ8" i="22"/>
  <c r="AQ32" i="22"/>
  <c r="AR36" i="26"/>
  <c r="AB44" i="25"/>
  <c r="AB33" i="24"/>
  <c r="AQ5" i="22"/>
  <c r="AB40" i="24"/>
  <c r="AQ43" i="22"/>
  <c r="AB4" i="16"/>
  <c r="AB8" i="25"/>
  <c r="AR12" i="26"/>
  <c r="AB92" i="24"/>
  <c r="AB32" i="25"/>
  <c r="AQ36" i="22"/>
  <c r="AB44" i="16"/>
  <c r="AB11" i="16"/>
  <c r="AB5" i="25"/>
  <c r="AR9" i="26"/>
  <c r="AB12" i="25"/>
  <c r="AQ16" i="22"/>
  <c r="AQ20" i="22"/>
  <c r="AQ28" i="22"/>
  <c r="AB19" i="24"/>
  <c r="AB36" i="16"/>
  <c r="AQ40" i="22"/>
  <c r="AR11" i="26"/>
  <c r="AQ15" i="22"/>
  <c r="AR27" i="26"/>
  <c r="AQ35" i="22"/>
  <c r="AB35" i="24"/>
  <c r="AB12" i="16"/>
  <c r="AB16" i="25"/>
  <c r="AB20" i="25"/>
  <c r="AR24" i="26"/>
  <c r="AB28" i="25"/>
  <c r="AB8" i="24"/>
  <c r="AB40" i="25"/>
  <c r="AB9" i="16"/>
  <c r="AB3" i="25"/>
  <c r="AB15" i="16"/>
  <c r="AB27" i="25"/>
  <c r="AB16" i="16"/>
  <c r="AB20" i="16"/>
  <c r="AQ24" i="22"/>
  <c r="AB28" i="16"/>
  <c r="AB40" i="16"/>
  <c r="AB19" i="16"/>
  <c r="AB31" i="16"/>
  <c r="AB38" i="24"/>
  <c r="AB50" i="24"/>
  <c r="AB67" i="24"/>
  <c r="AB57" i="24"/>
  <c r="AB24" i="25"/>
  <c r="AB37" i="24"/>
  <c r="AB28" i="24"/>
  <c r="AR44" i="26"/>
  <c r="AR2" i="26"/>
  <c r="AI2" i="22"/>
  <c r="D2" i="25"/>
  <c r="AM24" i="26"/>
  <c r="S20" i="24"/>
  <c r="U21" i="26"/>
  <c r="AI18" i="25"/>
  <c r="W16" i="16"/>
  <c r="E13" i="25"/>
  <c r="AQ10" i="25"/>
  <c r="S43" i="24"/>
  <c r="U9" i="26"/>
  <c r="AC5" i="25"/>
  <c r="BF2" i="22"/>
  <c r="AI2" i="25"/>
  <c r="AA2" i="16"/>
  <c r="AC82" i="24"/>
  <c r="W2" i="16"/>
  <c r="S76" i="24"/>
  <c r="T46" i="22"/>
  <c r="AQ44" i="24"/>
  <c r="AA134" i="15"/>
  <c r="V25" i="22"/>
  <c r="AI19" i="16"/>
  <c r="AP15" i="22"/>
  <c r="AL13" i="22"/>
  <c r="AA11" i="25"/>
  <c r="W9" i="16"/>
  <c r="AC6" i="25"/>
  <c r="BG3" i="26"/>
  <c r="AC14" i="26"/>
  <c r="M15" i="24"/>
  <c r="M69" i="16"/>
  <c r="M60" i="24"/>
  <c r="M91" i="24"/>
  <c r="M16" i="24"/>
  <c r="M18" i="16"/>
  <c r="AC56" i="26"/>
  <c r="M86" i="24"/>
  <c r="M133" i="15"/>
  <c r="M71" i="24"/>
  <c r="AB50" i="22"/>
  <c r="M48" i="24"/>
  <c r="AB14" i="22"/>
  <c r="M69" i="24"/>
  <c r="AC49" i="26"/>
  <c r="AC38" i="26"/>
  <c r="AB56" i="22"/>
  <c r="M135" i="15"/>
  <c r="M43" i="24"/>
  <c r="M14" i="25"/>
  <c r="AB49" i="22"/>
  <c r="AC81" i="26"/>
  <c r="AB38" i="22"/>
  <c r="AC42" i="26"/>
  <c r="M56" i="25"/>
  <c r="AC15" i="26"/>
  <c r="AC43" i="26"/>
  <c r="M66" i="24"/>
  <c r="AC58" i="26"/>
  <c r="M93" i="16"/>
  <c r="M10" i="16"/>
  <c r="M19" i="16"/>
  <c r="AB23" i="22"/>
  <c r="M31" i="25"/>
  <c r="M20" i="24"/>
  <c r="M14" i="16"/>
  <c r="AC34" i="26"/>
  <c r="AC48" i="26"/>
  <c r="M49" i="25"/>
  <c r="AB81" i="22"/>
  <c r="M38" i="25"/>
  <c r="AB42" i="22"/>
  <c r="M56" i="16"/>
  <c r="AC7" i="26"/>
  <c r="AB15" i="22"/>
  <c r="AC35" i="26"/>
  <c r="AB34" i="22"/>
  <c r="AB48" i="22"/>
  <c r="M49" i="16"/>
  <c r="AC57" i="26"/>
  <c r="AC65" i="26"/>
  <c r="AC67" i="26"/>
  <c r="M81" i="25"/>
  <c r="M30" i="24"/>
  <c r="M42" i="25"/>
  <c r="M72" i="24"/>
  <c r="AB7" i="22"/>
  <c r="M15" i="25"/>
  <c r="AB35" i="22"/>
  <c r="AC39" i="26"/>
  <c r="M43" i="25"/>
  <c r="M13" i="16"/>
  <c r="M48" i="16"/>
  <c r="AB69" i="22"/>
  <c r="M57" i="25"/>
  <c r="M65" i="25"/>
  <c r="M67" i="25"/>
  <c r="M36" i="24"/>
  <c r="AB18" i="22"/>
  <c r="M42" i="16"/>
  <c r="M7" i="16"/>
  <c r="M35" i="16"/>
  <c r="M39" i="25"/>
  <c r="M44" i="24"/>
  <c r="M58" i="16"/>
  <c r="M64" i="16"/>
  <c r="M27" i="16"/>
  <c r="M69" i="25"/>
  <c r="M67" i="16"/>
  <c r="M74" i="24"/>
  <c r="AC10" i="26"/>
  <c r="AC19" i="26"/>
  <c r="AB27" i="22"/>
  <c r="M51" i="25"/>
  <c r="AB59" i="22"/>
  <c r="M73" i="25"/>
  <c r="M6" i="25"/>
  <c r="M35" i="24"/>
  <c r="AC12" i="26"/>
  <c r="AC24" i="26"/>
  <c r="AB28" i="22"/>
  <c r="AB40" i="22"/>
  <c r="M44" i="25"/>
  <c r="AC60" i="26"/>
  <c r="AB30" i="22"/>
  <c r="M90" i="24"/>
  <c r="M20" i="16"/>
  <c r="M34" i="16"/>
  <c r="M47" i="24"/>
  <c r="M17" i="24"/>
  <c r="AB10" i="22"/>
  <c r="AB19" i="22"/>
  <c r="M27" i="25"/>
  <c r="AC31" i="26"/>
  <c r="M51" i="16"/>
  <c r="M59" i="25"/>
  <c r="M73" i="16"/>
  <c r="M6" i="16"/>
  <c r="AB12" i="22"/>
  <c r="AB24" i="22"/>
  <c r="M28" i="25"/>
  <c r="AC32" i="26"/>
  <c r="AC36" i="26"/>
  <c r="M40" i="25"/>
  <c r="M44" i="16"/>
  <c r="AB60" i="22"/>
  <c r="AC85" i="26"/>
  <c r="M30" i="25"/>
  <c r="AC16" i="26"/>
  <c r="M57" i="24"/>
  <c r="M48" i="25"/>
  <c r="M23" i="24"/>
  <c r="AB39" i="22"/>
  <c r="M4" i="24"/>
  <c r="AB65" i="22"/>
  <c r="M39" i="16"/>
  <c r="AB43" i="22"/>
  <c r="AC93" i="26"/>
  <c r="AC64" i="26"/>
  <c r="M31" i="24"/>
  <c r="M31" i="16"/>
  <c r="M76" i="24"/>
  <c r="AC11" i="26"/>
  <c r="M12" i="16"/>
  <c r="M24" i="16"/>
  <c r="M37" i="24"/>
  <c r="M32" i="25"/>
  <c r="M36" i="25"/>
  <c r="M28" i="24"/>
  <c r="AB52" i="22"/>
  <c r="M60" i="16"/>
  <c r="M85" i="25"/>
  <c r="M65" i="16"/>
  <c r="M38" i="16"/>
  <c r="M43" i="16"/>
  <c r="AC50" i="26"/>
  <c r="AB93" i="22"/>
  <c r="AB64" i="22"/>
  <c r="AC23" i="26"/>
  <c r="M55" i="24"/>
  <c r="M13" i="24"/>
  <c r="AB11" i="22"/>
  <c r="AC8" i="26"/>
  <c r="M92" i="24"/>
  <c r="M32" i="16"/>
  <c r="M36" i="16"/>
  <c r="M52" i="25"/>
  <c r="M64" i="24"/>
  <c r="M85" i="16"/>
  <c r="AC4" i="26"/>
  <c r="M16" i="16"/>
  <c r="AB57" i="22"/>
  <c r="M35" i="25"/>
  <c r="M50" i="25"/>
  <c r="M93" i="25"/>
  <c r="M64" i="25"/>
  <c r="M23" i="25"/>
  <c r="M11" i="25"/>
  <c r="AB8" i="22"/>
  <c r="M50" i="24"/>
  <c r="M19" i="24"/>
  <c r="M8" i="24"/>
  <c r="M52" i="16"/>
  <c r="M52" i="24"/>
  <c r="M9" i="24"/>
  <c r="M57" i="16"/>
  <c r="M81" i="16"/>
  <c r="AC18" i="26"/>
  <c r="M38" i="24"/>
  <c r="M50" i="16"/>
  <c r="AB58" i="22"/>
  <c r="M83" i="24"/>
  <c r="M34" i="24"/>
  <c r="M23" i="16"/>
  <c r="AC51" i="26"/>
  <c r="AC73" i="26"/>
  <c r="AC6" i="26"/>
  <c r="O11" i="24"/>
  <c r="AO4" i="16"/>
  <c r="BD20" i="22"/>
  <c r="AO48" i="25"/>
  <c r="BE56" i="26"/>
  <c r="AO75" i="25"/>
  <c r="AO32" i="16"/>
  <c r="BE40" i="26"/>
  <c r="BD41" i="22"/>
  <c r="AO95" i="24"/>
  <c r="AO47" i="24"/>
  <c r="AO35" i="24"/>
  <c r="AO20" i="25"/>
  <c r="BE95" i="26"/>
  <c r="AO4" i="24"/>
  <c r="BD56" i="22"/>
  <c r="BE64" i="26"/>
  <c r="AO75" i="16"/>
  <c r="AO19" i="24"/>
  <c r="BD40" i="22"/>
  <c r="BE44" i="26"/>
  <c r="BE13" i="26"/>
  <c r="AO32" i="24"/>
  <c r="BE29" i="26"/>
  <c r="AO20" i="16"/>
  <c r="BD95" i="22"/>
  <c r="AO48" i="16"/>
  <c r="AO56" i="25"/>
  <c r="BD64" i="22"/>
  <c r="AO29" i="24"/>
  <c r="AO40" i="25"/>
  <c r="BD44" i="22"/>
  <c r="BD13" i="22"/>
  <c r="BD29" i="22"/>
  <c r="BE33" i="26"/>
  <c r="BD37" i="22"/>
  <c r="AO41" i="16"/>
  <c r="AO57" i="16"/>
  <c r="AO65" i="25"/>
  <c r="AO16" i="24"/>
  <c r="AO87" i="16"/>
  <c r="AO55" i="16"/>
  <c r="AO9" i="25"/>
  <c r="AO42" i="24"/>
  <c r="AO21" i="16"/>
  <c r="AO37" i="24"/>
  <c r="AO95" i="25"/>
  <c r="AO56" i="16"/>
  <c r="AO64" i="25"/>
  <c r="AO28" i="24"/>
  <c r="AO44" i="25"/>
  <c r="AO13" i="25"/>
  <c r="AO29" i="25"/>
  <c r="BD33" i="22"/>
  <c r="AO37" i="25"/>
  <c r="AO8" i="24"/>
  <c r="AO95" i="16"/>
  <c r="AO72" i="24"/>
  <c r="AO64" i="16"/>
  <c r="AO40" i="16"/>
  <c r="AO2" i="24"/>
  <c r="AO13" i="16"/>
  <c r="BE25" i="26"/>
  <c r="AO29" i="16"/>
  <c r="AO33" i="25"/>
  <c r="AO37" i="16"/>
  <c r="BE45" i="26"/>
  <c r="BE49" i="26"/>
  <c r="AO50" i="24"/>
  <c r="BD4" i="22"/>
  <c r="BE48" i="26"/>
  <c r="BE75" i="26"/>
  <c r="BD32" i="22"/>
  <c r="AO25" i="25"/>
  <c r="AO77" i="24"/>
  <c r="AO45" i="25"/>
  <c r="AO49" i="25"/>
  <c r="BE67" i="26"/>
  <c r="AO12" i="16"/>
  <c r="BD17" i="22"/>
  <c r="BE4" i="26"/>
  <c r="AO14" i="24"/>
  <c r="AO34" i="24"/>
  <c r="AO60" i="24"/>
  <c r="BE87" i="26"/>
  <c r="AO9" i="16"/>
  <c r="BE21" i="26"/>
  <c r="AO74" i="24"/>
  <c r="BE63" i="26"/>
  <c r="BD10" i="22"/>
  <c r="AO30" i="25"/>
  <c r="AO34" i="25"/>
  <c r="AO30" i="24"/>
  <c r="AO46" i="16"/>
  <c r="BD51" i="22"/>
  <c r="AO59" i="16"/>
  <c r="AO79" i="25"/>
  <c r="AO8" i="25"/>
  <c r="BE2" i="26"/>
  <c r="AO22" i="24"/>
  <c r="AO13" i="24"/>
  <c r="AO4" i="25"/>
  <c r="AO40" i="24"/>
  <c r="AO33" i="16"/>
  <c r="BE41" i="26"/>
  <c r="BD87" i="22"/>
  <c r="BE12" i="26"/>
  <c r="BD21" i="22"/>
  <c r="BD63" i="22"/>
  <c r="AO10" i="25"/>
  <c r="AO30" i="16"/>
  <c r="AO34" i="16"/>
  <c r="AO45" i="24"/>
  <c r="AO51" i="25"/>
  <c r="AO76" i="24"/>
  <c r="AO79" i="16"/>
  <c r="AO8" i="16"/>
  <c r="BD2" i="22"/>
  <c r="AO41" i="25"/>
  <c r="BE20" i="26"/>
  <c r="BE32" i="26"/>
  <c r="BD25" i="22"/>
  <c r="AO6" i="24"/>
  <c r="BD65" i="22"/>
  <c r="AO67" i="25"/>
  <c r="AO49" i="24"/>
  <c r="AO12" i="25"/>
  <c r="BE55" i="26"/>
  <c r="BE50" i="26"/>
  <c r="BE24" i="26"/>
  <c r="AO63" i="16"/>
  <c r="BD6" i="22"/>
  <c r="AO43" i="24"/>
  <c r="BD22" i="22"/>
  <c r="BE26" i="26"/>
  <c r="AO15" i="24"/>
  <c r="BD42" i="22"/>
  <c r="AO58" i="24"/>
  <c r="BE16" i="26"/>
  <c r="AO67" i="24"/>
  <c r="AO32" i="25"/>
  <c r="AO25" i="16"/>
  <c r="AO65" i="16"/>
  <c r="AO67" i="16"/>
  <c r="BD55" i="22"/>
  <c r="AO11" i="24"/>
  <c r="BD50" i="22"/>
  <c r="BE58" i="26"/>
  <c r="BD24" i="22"/>
  <c r="AO12" i="24"/>
  <c r="AO6" i="25"/>
  <c r="AO22" i="25"/>
  <c r="BD26" i="22"/>
  <c r="BE38" i="26"/>
  <c r="AO42" i="25"/>
  <c r="BD16" i="22"/>
  <c r="AO65" i="24"/>
  <c r="BE14" i="26"/>
  <c r="BE18" i="26"/>
  <c r="BD48" i="22"/>
  <c r="AO97" i="24"/>
  <c r="BE37" i="26"/>
  <c r="BE57" i="26"/>
  <c r="AO91" i="24"/>
  <c r="AO55" i="25"/>
  <c r="BE17" i="26"/>
  <c r="AO50" i="25"/>
  <c r="BD58" i="22"/>
  <c r="AO57" i="24"/>
  <c r="AO24" i="25"/>
  <c r="AO6" i="16"/>
  <c r="AO22" i="16"/>
  <c r="AO26" i="25"/>
  <c r="BD38" i="22"/>
  <c r="AO42" i="16"/>
  <c r="BE46" i="26"/>
  <c r="BE59" i="26"/>
  <c r="AO16" i="25"/>
  <c r="BD75" i="22"/>
  <c r="AO44" i="16"/>
  <c r="AO7" i="24"/>
  <c r="BD45" i="22"/>
  <c r="BD49" i="22"/>
  <c r="BD57" i="22"/>
  <c r="AO33" i="24"/>
  <c r="BE9" i="26"/>
  <c r="AO17" i="25"/>
  <c r="AO50" i="16"/>
  <c r="AO58" i="25"/>
  <c r="W96" i="16"/>
  <c r="AI94" i="26"/>
  <c r="BG86" i="26"/>
  <c r="AA86" i="25"/>
  <c r="AC36" i="24"/>
  <c r="M77" i="16"/>
  <c r="AO71" i="16"/>
  <c r="AC67" i="25"/>
  <c r="G66" i="16"/>
  <c r="S65" i="16"/>
  <c r="W62" i="25"/>
  <c r="AC62" i="26"/>
  <c r="AO61" i="16"/>
  <c r="E60" i="25"/>
  <c r="AI76" i="24"/>
  <c r="AP59" i="22"/>
  <c r="G58" i="16"/>
  <c r="S57" i="16"/>
  <c r="AL54" i="22"/>
  <c r="AC54" i="26"/>
  <c r="AO53" i="16"/>
  <c r="O52" i="16"/>
  <c r="U52" i="26"/>
  <c r="AI51" i="25"/>
  <c r="V50" i="22"/>
  <c r="AC49" i="16"/>
  <c r="AH49" i="22"/>
  <c r="AQ46" i="16"/>
  <c r="AY46" i="26"/>
  <c r="S46" i="25"/>
  <c r="C45" i="24"/>
  <c r="AC45" i="26"/>
  <c r="G44" i="16"/>
  <c r="BE43" i="26"/>
  <c r="P42" i="22"/>
  <c r="AI42" i="16"/>
  <c r="AQ42" i="26"/>
  <c r="I41" i="22"/>
  <c r="M41" i="16"/>
  <c r="U41" i="26"/>
  <c r="O28" i="24"/>
  <c r="V40" i="22"/>
  <c r="AQ30" i="24"/>
  <c r="AX38" i="22"/>
  <c r="S38" i="16"/>
  <c r="AC37" i="26"/>
  <c r="W8" i="24"/>
  <c r="AD36" i="22"/>
  <c r="AO38" i="24"/>
  <c r="AG133" i="15"/>
  <c r="Q34" i="26"/>
  <c r="AI15" i="24"/>
  <c r="AA34" i="25"/>
  <c r="AI34" i="26"/>
  <c r="C34" i="16"/>
  <c r="BA33" i="26"/>
  <c r="E77" i="24"/>
  <c r="W32" i="25"/>
  <c r="G19" i="24"/>
  <c r="BD31" i="22"/>
  <c r="AI62" i="24"/>
  <c r="AP30" i="22"/>
  <c r="S30" i="26"/>
  <c r="AC29" i="25"/>
  <c r="M97" i="24"/>
  <c r="T29" i="22"/>
  <c r="W28" i="16"/>
  <c r="AD28" i="22"/>
  <c r="AO68" i="24"/>
  <c r="AQ48" i="24"/>
  <c r="AI26" i="25"/>
  <c r="AQ26" i="26"/>
  <c r="C26" i="25"/>
  <c r="BA25" i="26"/>
  <c r="M25" i="25"/>
  <c r="U25" i="26"/>
  <c r="O24" i="25"/>
  <c r="W24" i="26"/>
  <c r="AQ20" i="24"/>
  <c r="AX22" i="22"/>
  <c r="BA21" i="26"/>
  <c r="AL20" i="22"/>
  <c r="AO19" i="25"/>
  <c r="P18" i="22"/>
  <c r="C18" i="16"/>
  <c r="I17" i="22"/>
  <c r="BG14" i="26"/>
  <c r="S14" i="25"/>
  <c r="AC40" i="24"/>
  <c r="AC13" i="26"/>
  <c r="AP10" i="22"/>
  <c r="AK9" i="16"/>
  <c r="AC9" i="26"/>
  <c r="W35" i="24"/>
  <c r="O8" i="25"/>
  <c r="S6" i="16"/>
  <c r="R6" i="22"/>
  <c r="AL4" i="22"/>
  <c r="AO3" i="16"/>
  <c r="P66" i="22"/>
  <c r="AY86" i="25"/>
  <c r="AY49" i="16"/>
  <c r="Q57" i="26"/>
  <c r="Q31" i="26"/>
  <c r="P35" i="22"/>
  <c r="Q16" i="26"/>
  <c r="Q36" i="26"/>
  <c r="AY40" i="25"/>
  <c r="AY66" i="25"/>
  <c r="AY86" i="16"/>
  <c r="AY47" i="24"/>
  <c r="P57" i="22"/>
  <c r="Q65" i="26"/>
  <c r="P31" i="22"/>
  <c r="AY35" i="25"/>
  <c r="Q12" i="26"/>
  <c r="P16" i="22"/>
  <c r="P36" i="22"/>
  <c r="AY135" i="15"/>
  <c r="AY86" i="24"/>
  <c r="AY66" i="16"/>
  <c r="AY89" i="24"/>
  <c r="AY57" i="25"/>
  <c r="P65" i="22"/>
  <c r="AY31" i="25"/>
  <c r="AY35" i="16"/>
  <c r="P12" i="22"/>
  <c r="AY16" i="25"/>
  <c r="Q24" i="26"/>
  <c r="AY36" i="25"/>
  <c r="AY28" i="24"/>
  <c r="Q44" i="26"/>
  <c r="AY74" i="24"/>
  <c r="Q78" i="26"/>
  <c r="P3" i="22"/>
  <c r="Q23" i="26"/>
  <c r="AY57" i="24"/>
  <c r="AY28" i="16"/>
  <c r="AY25" i="24"/>
  <c r="AY57" i="16"/>
  <c r="AY65" i="25"/>
  <c r="Q98" i="26"/>
  <c r="AY31" i="16"/>
  <c r="AY134" i="15"/>
  <c r="AY12" i="25"/>
  <c r="AY16" i="16"/>
  <c r="P24" i="22"/>
  <c r="AY36" i="16"/>
  <c r="AY68" i="24"/>
  <c r="Q15" i="26"/>
  <c r="AY60" i="24"/>
  <c r="AY65" i="16"/>
  <c r="P98" i="22"/>
  <c r="AY55" i="24"/>
  <c r="AY12" i="16"/>
  <c r="AY67" i="24"/>
  <c r="AY24" i="25"/>
  <c r="AY8" i="24"/>
  <c r="AY44" i="25"/>
  <c r="P50" i="22"/>
  <c r="AY82" i="24"/>
  <c r="AY15" i="25"/>
  <c r="Q86" i="26"/>
  <c r="P49" i="22"/>
  <c r="AY98" i="16"/>
  <c r="AY38" i="24"/>
  <c r="AY50" i="24"/>
  <c r="Q40" i="26"/>
  <c r="AY2" i="24"/>
  <c r="AY50" i="16"/>
  <c r="Q58" i="26"/>
  <c r="AY96" i="24"/>
  <c r="AY8" i="25"/>
  <c r="Q20" i="26"/>
  <c r="AY32" i="25"/>
  <c r="Q66" i="26"/>
  <c r="AY91" i="24"/>
  <c r="AY133" i="15"/>
  <c r="AY58" i="25"/>
  <c r="P78" i="22"/>
  <c r="AY35" i="24"/>
  <c r="AY28" i="25"/>
  <c r="Q32" i="26"/>
  <c r="AY19" i="16"/>
  <c r="Q43" i="26"/>
  <c r="Q56" i="26"/>
  <c r="AY4" i="16"/>
  <c r="P9" i="22"/>
  <c r="AY13" i="25"/>
  <c r="Q21" i="26"/>
  <c r="AY29" i="16"/>
  <c r="AY95" i="24"/>
  <c r="AY52" i="25"/>
  <c r="AY64" i="24"/>
  <c r="AY70" i="16"/>
  <c r="Q11" i="26"/>
  <c r="P48" i="22"/>
  <c r="AY64" i="25"/>
  <c r="AY17" i="16"/>
  <c r="P15" i="22"/>
  <c r="P44" i="22"/>
  <c r="AY58" i="16"/>
  <c r="AY78" i="25"/>
  <c r="AY37" i="24"/>
  <c r="P32" i="22"/>
  <c r="Q90" i="26"/>
  <c r="P43" i="22"/>
  <c r="P56" i="22"/>
  <c r="AY90" i="24"/>
  <c r="AY9" i="25"/>
  <c r="AY13" i="16"/>
  <c r="P21" i="22"/>
  <c r="AY97" i="24"/>
  <c r="Q33" i="26"/>
  <c r="Q41" i="26"/>
  <c r="AY52" i="16"/>
  <c r="AY94" i="24"/>
  <c r="P11" i="22"/>
  <c r="AY48" i="25"/>
  <c r="AY64" i="16"/>
  <c r="Q5" i="26"/>
  <c r="AY42" i="24"/>
  <c r="AY15" i="16"/>
  <c r="AY44" i="16"/>
  <c r="P23" i="22"/>
  <c r="AY19" i="24"/>
  <c r="P51" i="22"/>
  <c r="Q59" i="26"/>
  <c r="AY90" i="25"/>
  <c r="AY44" i="24"/>
  <c r="AY56" i="16"/>
  <c r="AY21" i="16"/>
  <c r="P25" i="22"/>
  <c r="AY33" i="25"/>
  <c r="Q37" i="26"/>
  <c r="AY41" i="25"/>
  <c r="AY11" i="16"/>
  <c r="AY24" i="16"/>
  <c r="Q50" i="26"/>
  <c r="AY23" i="25"/>
  <c r="Q8" i="26"/>
  <c r="P20" i="22"/>
  <c r="AY51" i="25"/>
  <c r="P59" i="22"/>
  <c r="AY90" i="16"/>
  <c r="AY43" i="16"/>
  <c r="AY72" i="24"/>
  <c r="AY79" i="24"/>
  <c r="AY25" i="25"/>
  <c r="AY33" i="16"/>
  <c r="P37" i="22"/>
  <c r="AY41" i="16"/>
  <c r="Q45" i="26"/>
  <c r="Q60" i="26"/>
  <c r="AY5" i="16"/>
  <c r="P86" i="22"/>
  <c r="Q49" i="26"/>
  <c r="P40" i="22"/>
  <c r="AY50" i="25"/>
  <c r="Q3" i="26"/>
  <c r="AY23" i="16"/>
  <c r="P8" i="22"/>
  <c r="AY20" i="25"/>
  <c r="AY51" i="16"/>
  <c r="AY59" i="25"/>
  <c r="AY93" i="24"/>
  <c r="Q19" i="26"/>
  <c r="Q4" i="26"/>
  <c r="AY11" i="24"/>
  <c r="AY25" i="16"/>
  <c r="Q29" i="26"/>
  <c r="AY77" i="24"/>
  <c r="AY37" i="25"/>
  <c r="AY6" i="24"/>
  <c r="P45" i="22"/>
  <c r="P60" i="22"/>
  <c r="Q70" i="26"/>
  <c r="AY73" i="24"/>
  <c r="AY49" i="25"/>
  <c r="AY98" i="25"/>
  <c r="Q35" i="26"/>
  <c r="AY92" i="24"/>
  <c r="AY40" i="16"/>
  <c r="AY66" i="24"/>
  <c r="AY3" i="25"/>
  <c r="AY8" i="16"/>
  <c r="AY20" i="16"/>
  <c r="Q28" i="26"/>
  <c r="AY58" i="24"/>
  <c r="AY59" i="16"/>
  <c r="Q2" i="26"/>
  <c r="AH2" i="22"/>
  <c r="C2" i="25"/>
  <c r="BG8" i="26"/>
  <c r="M3" i="16"/>
  <c r="O2" i="16"/>
  <c r="G2" i="16"/>
  <c r="AZ59" i="22"/>
  <c r="C72" i="24"/>
  <c r="E54" i="25"/>
  <c r="AL48" i="22"/>
  <c r="M46" i="16"/>
  <c r="AA71" i="24"/>
  <c r="AK34" i="16"/>
  <c r="T34" i="22"/>
  <c r="AI31" i="25"/>
  <c r="AY23" i="26"/>
  <c r="R19" i="22"/>
  <c r="AQ15" i="16"/>
  <c r="E14" i="16"/>
  <c r="S11" i="26"/>
  <c r="AX3" i="22"/>
  <c r="BA2" i="26"/>
  <c r="AC13" i="24"/>
  <c r="AW24" i="26"/>
  <c r="AG47" i="25"/>
  <c r="AG34" i="24"/>
  <c r="AW75" i="26"/>
  <c r="AG79" i="24"/>
  <c r="AG40" i="24"/>
  <c r="AG42" i="24"/>
  <c r="AG7" i="24"/>
  <c r="AV45" i="22"/>
  <c r="AV49" i="22"/>
  <c r="AW16" i="26"/>
  <c r="AV24" i="22"/>
  <c r="AG47" i="16"/>
  <c r="AW48" i="26"/>
  <c r="AV75" i="22"/>
  <c r="AG11" i="24"/>
  <c r="AV16" i="22"/>
  <c r="AG24" i="25"/>
  <c r="AG84" i="24"/>
  <c r="AV48" i="22"/>
  <c r="AW56" i="26"/>
  <c r="AG75" i="25"/>
  <c r="AW41" i="26"/>
  <c r="AG45" i="16"/>
  <c r="AG49" i="16"/>
  <c r="AW57" i="26"/>
  <c r="AV67" i="22"/>
  <c r="AW87" i="26"/>
  <c r="AG44" i="16"/>
  <c r="AG12" i="24"/>
  <c r="AW5" i="26"/>
  <c r="AV25" i="22"/>
  <c r="AV29" i="22"/>
  <c r="AG77" i="24"/>
  <c r="AG16" i="25"/>
  <c r="AG24" i="16"/>
  <c r="AW95" i="26"/>
  <c r="AG48" i="25"/>
  <c r="AV56" i="22"/>
  <c r="AG75" i="16"/>
  <c r="AW55" i="26"/>
  <c r="AW9" i="26"/>
  <c r="AW17" i="26"/>
  <c r="AG16" i="16"/>
  <c r="AV95" i="22"/>
  <c r="AG4" i="24"/>
  <c r="AG56" i="25"/>
  <c r="AW64" i="26"/>
  <c r="AG29" i="24"/>
  <c r="AG67" i="24"/>
  <c r="AV55" i="22"/>
  <c r="AV9" i="22"/>
  <c r="AW13" i="26"/>
  <c r="AV17" i="22"/>
  <c r="AW21" i="26"/>
  <c r="AW37" i="26"/>
  <c r="AG41" i="25"/>
  <c r="AW47" i="26"/>
  <c r="AG95" i="16"/>
  <c r="AG72" i="24"/>
  <c r="AG64" i="25"/>
  <c r="AG55" i="16"/>
  <c r="AG9" i="16"/>
  <c r="AG13" i="25"/>
  <c r="AG17" i="16"/>
  <c r="AG21" i="25"/>
  <c r="AG37" i="25"/>
  <c r="AG6" i="24"/>
  <c r="AG60" i="24"/>
  <c r="AG91" i="24"/>
  <c r="AG49" i="24"/>
  <c r="AW4" i="26"/>
  <c r="AW44" i="26"/>
  <c r="AW63" i="26"/>
  <c r="AG32" i="24"/>
  <c r="AW33" i="26"/>
  <c r="AG56" i="16"/>
  <c r="AG13" i="16"/>
  <c r="AG41" i="16"/>
  <c r="AG65" i="25"/>
  <c r="AG67" i="16"/>
  <c r="AV63" i="22"/>
  <c r="AG29" i="16"/>
  <c r="AV33" i="22"/>
  <c r="AG50" i="25"/>
  <c r="AV58" i="22"/>
  <c r="AG36" i="25"/>
  <c r="AG2" i="16"/>
  <c r="AG22" i="16"/>
  <c r="AG26" i="25"/>
  <c r="AW34" i="26"/>
  <c r="AV38" i="22"/>
  <c r="AG42" i="16"/>
  <c r="AW46" i="26"/>
  <c r="AW59" i="26"/>
  <c r="AG10" i="16"/>
  <c r="AV14" i="22"/>
  <c r="AV18" i="22"/>
  <c r="AV47" i="22"/>
  <c r="AG55" i="25"/>
  <c r="AG65" i="16"/>
  <c r="AG16" i="24"/>
  <c r="AV4" i="22"/>
  <c r="AG63" i="25"/>
  <c r="AG18" i="24"/>
  <c r="AG97" i="24"/>
  <c r="AG33" i="25"/>
  <c r="AG50" i="16"/>
  <c r="AG58" i="25"/>
  <c r="AG36" i="16"/>
  <c r="AG65" i="24"/>
  <c r="AG20" i="24"/>
  <c r="AG26" i="16"/>
  <c r="AW30" i="26"/>
  <c r="AV34" i="22"/>
  <c r="AG38" i="25"/>
  <c r="AG23" i="24"/>
  <c r="AV46" i="22"/>
  <c r="AV59" i="22"/>
  <c r="AW79" i="26"/>
  <c r="AG6" i="16"/>
  <c r="AG43" i="24"/>
  <c r="AG14" i="25"/>
  <c r="AG18" i="25"/>
  <c r="AG33" i="24"/>
  <c r="AG17" i="25"/>
  <c r="AV37" i="22"/>
  <c r="AW45" i="26"/>
  <c r="AW49" i="26"/>
  <c r="AG57" i="25"/>
  <c r="AG4" i="16"/>
  <c r="AG44" i="25"/>
  <c r="AG25" i="25"/>
  <c r="AG74" i="24"/>
  <c r="AW28" i="26"/>
  <c r="AG30" i="25"/>
  <c r="AG34" i="16"/>
  <c r="AG30" i="24"/>
  <c r="AG46" i="16"/>
  <c r="AV51" i="22"/>
  <c r="AG59" i="16"/>
  <c r="AG79" i="25"/>
  <c r="AG48" i="16"/>
  <c r="AV21" i="22"/>
  <c r="AG37" i="16"/>
  <c r="AG45" i="25"/>
  <c r="AG49" i="25"/>
  <c r="AG57" i="16"/>
  <c r="AG2" i="24"/>
  <c r="AG25" i="16"/>
  <c r="AV28" i="22"/>
  <c r="AG30" i="16"/>
  <c r="AG15" i="24"/>
  <c r="AG45" i="24"/>
  <c r="AG51" i="25"/>
  <c r="AG76" i="24"/>
  <c r="AG79" i="16"/>
  <c r="AG37" i="24"/>
  <c r="AW6" i="26"/>
  <c r="AG57" i="24"/>
  <c r="AG95" i="25"/>
  <c r="AG21" i="16"/>
  <c r="AG95" i="24"/>
  <c r="AG47" i="24"/>
  <c r="AV87" i="22"/>
  <c r="AV5" i="22"/>
  <c r="AG28" i="25"/>
  <c r="AW2" i="26"/>
  <c r="AW22" i="26"/>
  <c r="AG62" i="24"/>
  <c r="AW42" i="26"/>
  <c r="AG51" i="16"/>
  <c r="AG5" i="24"/>
  <c r="AG50" i="24"/>
  <c r="AG14" i="24"/>
  <c r="AV64" i="22"/>
  <c r="AW65" i="26"/>
  <c r="AW67" i="26"/>
  <c r="AG87" i="25"/>
  <c r="AG5" i="25"/>
  <c r="AW29" i="26"/>
  <c r="AW50" i="26"/>
  <c r="AB97" i="22"/>
  <c r="AD92" i="22"/>
  <c r="AG91" i="16"/>
  <c r="W27" i="24"/>
  <c r="AY82" i="16"/>
  <c r="AH82" i="22"/>
  <c r="R78" i="22"/>
  <c r="AQ74" i="16"/>
  <c r="AY74" i="26"/>
  <c r="E73" i="25"/>
  <c r="AK69" i="25"/>
  <c r="I69" i="26"/>
  <c r="G68" i="25"/>
  <c r="AQ25" i="24"/>
  <c r="AX66" i="22"/>
  <c r="W65" i="26"/>
  <c r="AC64" i="25"/>
  <c r="AI64" i="26"/>
  <c r="AY61" i="25"/>
  <c r="AM61" i="26"/>
  <c r="C63" i="24"/>
  <c r="BD60" i="22"/>
  <c r="AD59" i="22"/>
  <c r="AQ58" i="16"/>
  <c r="AY58" i="26"/>
  <c r="W57" i="26"/>
  <c r="AC72" i="24"/>
  <c r="S56" i="25"/>
  <c r="M53" i="16"/>
  <c r="R53" i="22"/>
  <c r="AG52" i="16"/>
  <c r="E51" i="16"/>
  <c r="BG50" i="26"/>
  <c r="AA50" i="25"/>
  <c r="G49" i="16"/>
  <c r="AK48" i="25"/>
  <c r="I48" i="26"/>
  <c r="Z45" i="24"/>
  <c r="AJ45" i="16"/>
  <c r="AR45" i="26"/>
  <c r="D45" i="25"/>
  <c r="Z42" i="25"/>
  <c r="AR6" i="24"/>
  <c r="AY41" i="22"/>
  <c r="T41" i="16"/>
  <c r="T41" i="26"/>
  <c r="Z30" i="24"/>
  <c r="AJ37" i="16"/>
  <c r="AR37" i="26"/>
  <c r="D37" i="25"/>
  <c r="Z15" i="24"/>
  <c r="AJ33" i="16"/>
  <c r="AR33" i="26"/>
  <c r="D33" i="25"/>
  <c r="AX30" i="26"/>
  <c r="AJ97" i="24"/>
  <c r="AQ29" i="22"/>
  <c r="D29" i="16"/>
  <c r="AX26" i="26"/>
  <c r="AR25" i="25"/>
  <c r="AZ25" i="26"/>
  <c r="T32" i="24"/>
  <c r="D25" i="25"/>
  <c r="Z22" i="25"/>
  <c r="AR11" i="24"/>
  <c r="AJ21" i="16"/>
  <c r="AQ21" i="22"/>
  <c r="D11" i="24"/>
  <c r="AB17" i="25"/>
  <c r="AB13" i="16"/>
  <c r="D40" i="24"/>
  <c r="Z10" i="25"/>
  <c r="BG9" i="22"/>
  <c r="AQ9" i="22"/>
  <c r="S9" i="22"/>
  <c r="AJ5" i="25"/>
  <c r="T18" i="24"/>
  <c r="AX3" i="15"/>
  <c r="AX125" i="15" s="1"/>
  <c r="AW2" i="22"/>
  <c r="AP2" i="26"/>
  <c r="G88" i="24"/>
  <c r="AK57" i="24"/>
  <c r="AE19" i="26"/>
  <c r="AG18" i="16"/>
  <c r="Q17" i="26"/>
  <c r="AZ16" i="22"/>
  <c r="AE15" i="26"/>
  <c r="AG22" i="24"/>
  <c r="AY13" i="26"/>
  <c r="AC12" i="16"/>
  <c r="AQ9" i="25"/>
  <c r="AA9" i="16"/>
  <c r="AK8" i="25"/>
  <c r="AF6" i="22"/>
  <c r="M4" i="16"/>
  <c r="W3" i="25"/>
  <c r="AN2" i="22"/>
  <c r="AI12" i="16"/>
  <c r="V10" i="22"/>
  <c r="AH8" i="22"/>
  <c r="AY43" i="26"/>
  <c r="BA38" i="26"/>
  <c r="AI35" i="16"/>
  <c r="W33" i="16"/>
  <c r="W29" i="16"/>
  <c r="AK26" i="25"/>
  <c r="C23" i="25"/>
  <c r="AO16" i="16"/>
  <c r="AD13" i="22"/>
  <c r="BD8" i="22"/>
  <c r="C7" i="16"/>
  <c r="AA38" i="24"/>
  <c r="H121" i="15"/>
  <c r="O80" i="16"/>
  <c r="W72" i="16"/>
  <c r="AI70" i="26"/>
  <c r="O25" i="24"/>
  <c r="AC63" i="16"/>
  <c r="BC61" i="26"/>
  <c r="S60" i="26"/>
  <c r="AD58" i="22"/>
  <c r="AO51" i="16"/>
  <c r="AE50" i="26"/>
  <c r="AG48" i="26"/>
  <c r="Y45" i="24"/>
  <c r="AQ45" i="16"/>
  <c r="I44" i="26"/>
  <c r="M2" i="24"/>
  <c r="W43" i="26"/>
  <c r="I23" i="24"/>
  <c r="AA6" i="24"/>
  <c r="AZ40" i="22"/>
  <c r="M40" i="16"/>
  <c r="V39" i="22"/>
  <c r="AF38" i="22"/>
  <c r="AA37" i="16"/>
  <c r="AK36" i="25"/>
  <c r="AB36" i="22"/>
  <c r="W35" i="25"/>
  <c r="G35" i="25"/>
  <c r="P33" i="22"/>
  <c r="AI33" i="26"/>
  <c r="BC31" i="26"/>
  <c r="O31" i="25"/>
  <c r="Y30" i="25"/>
  <c r="AI97" i="24"/>
  <c r="C29" i="16"/>
  <c r="AG48" i="24"/>
  <c r="AY32" i="24"/>
  <c r="AH25" i="22"/>
  <c r="I24" i="26"/>
  <c r="E24" i="16"/>
  <c r="AV22" i="22"/>
  <c r="AY21" i="25"/>
  <c r="AP21" i="22"/>
  <c r="AC20" i="16"/>
  <c r="AN18" i="22"/>
  <c r="AQ17" i="26"/>
  <c r="C13" i="16"/>
  <c r="AM73" i="24"/>
  <c r="BE10" i="26"/>
  <c r="S79" i="24"/>
  <c r="BE6" i="26"/>
  <c r="BF5" i="22"/>
  <c r="AC4" i="16"/>
  <c r="AG2" i="25"/>
  <c r="AA12" i="25"/>
  <c r="X59" i="22"/>
  <c r="S35" i="26"/>
  <c r="I26" i="26"/>
  <c r="Q16" i="16"/>
  <c r="Y12" i="26"/>
  <c r="AI7" i="25"/>
  <c r="M53" i="24"/>
  <c r="G63" i="16"/>
  <c r="X62" i="22"/>
  <c r="W59" i="25"/>
  <c r="AW58" i="26"/>
  <c r="AI56" i="16"/>
  <c r="I54" i="25"/>
  <c r="W51" i="16"/>
  <c r="AV50" i="22"/>
  <c r="Z45" i="25"/>
  <c r="AQ44" i="22"/>
  <c r="Z6" i="24"/>
  <c r="D40" i="25"/>
  <c r="BH36" i="26"/>
  <c r="AL133" i="15"/>
  <c r="BG32" i="22"/>
  <c r="AH97" i="24"/>
  <c r="AJ28" i="25"/>
  <c r="AZ24" i="26"/>
  <c r="AP124" i="24"/>
  <c r="J21" i="16"/>
  <c r="AH17" i="25"/>
  <c r="AZ16" i="26"/>
  <c r="AJ12" i="16"/>
  <c r="AJ35" i="24"/>
  <c r="AR4" i="26"/>
  <c r="BC2" i="22"/>
  <c r="AG33" i="16"/>
  <c r="I25" i="25"/>
  <c r="AK23" i="16"/>
  <c r="O18" i="16"/>
  <c r="AI67" i="24"/>
  <c r="BD9" i="22"/>
  <c r="AV44" i="22"/>
  <c r="V41" i="22"/>
  <c r="BD12" i="22"/>
  <c r="M22" i="24"/>
  <c r="W80" i="16"/>
  <c r="AT74" i="15"/>
  <c r="AT125" i="15" s="1"/>
  <c r="T69" i="22"/>
  <c r="E64" i="16"/>
  <c r="Y37" i="26"/>
  <c r="BC45" i="22"/>
  <c r="BH27" i="26"/>
  <c r="AF5" i="25"/>
  <c r="AU83" i="15"/>
  <c r="B55" i="22"/>
  <c r="AS55" i="15"/>
  <c r="B47" i="16"/>
  <c r="AS47" i="15"/>
  <c r="AT42" i="15"/>
  <c r="AT38" i="15"/>
  <c r="B31" i="22"/>
  <c r="AS31" i="15"/>
  <c r="AU25" i="15"/>
  <c r="AS20" i="15"/>
  <c r="AU19" i="15"/>
  <c r="AQ82" i="24"/>
  <c r="BF35" i="22"/>
  <c r="BF61" i="22"/>
  <c r="BG78" i="26"/>
  <c r="BF62" i="22"/>
  <c r="AQ90" i="25"/>
  <c r="AQ2" i="24"/>
  <c r="AQ35" i="25"/>
  <c r="AQ61" i="16"/>
  <c r="BF78" i="22"/>
  <c r="AQ62" i="25"/>
  <c r="AQ93" i="24"/>
  <c r="BG20" i="26"/>
  <c r="AQ35" i="16"/>
  <c r="AQ61" i="25"/>
  <c r="AQ78" i="25"/>
  <c r="BG54" i="26"/>
  <c r="AQ62" i="16"/>
  <c r="BF20" i="22"/>
  <c r="BG28" i="26"/>
  <c r="BF40" i="22"/>
  <c r="BF47" i="22"/>
  <c r="BG55" i="26"/>
  <c r="AQ94" i="24"/>
  <c r="AQ11" i="16"/>
  <c r="AQ92" i="24"/>
  <c r="AQ36" i="16"/>
  <c r="AQ134" i="15"/>
  <c r="AQ63" i="24"/>
  <c r="AQ78" i="16"/>
  <c r="BF54" i="22"/>
  <c r="AQ46" i="24"/>
  <c r="BG39" i="26"/>
  <c r="AQ20" i="25"/>
  <c r="BF28" i="22"/>
  <c r="BG32" i="26"/>
  <c r="BG23" i="26"/>
  <c r="AQ96" i="24"/>
  <c r="AQ54" i="25"/>
  <c r="BF39" i="22"/>
  <c r="AQ20" i="16"/>
  <c r="AQ28" i="25"/>
  <c r="BF32" i="22"/>
  <c r="AQ40" i="16"/>
  <c r="BG44" i="26"/>
  <c r="AQ84" i="24"/>
  <c r="AQ55" i="25"/>
  <c r="AQ23" i="25"/>
  <c r="AQ133" i="15"/>
  <c r="AQ85" i="24"/>
  <c r="BF90" i="22"/>
  <c r="AQ71" i="24"/>
  <c r="AQ37" i="24"/>
  <c r="AQ32" i="16"/>
  <c r="AQ44" i="25"/>
  <c r="AQ33" i="24"/>
  <c r="AQ63" i="25"/>
  <c r="BG70" i="26"/>
  <c r="AQ53" i="25"/>
  <c r="AQ4" i="25"/>
  <c r="BG12" i="26"/>
  <c r="AQ16" i="25"/>
  <c r="BF24" i="22"/>
  <c r="AQ23" i="16"/>
  <c r="BG62" i="26"/>
  <c r="AQ47" i="25"/>
  <c r="BF70" i="22"/>
  <c r="AQ11" i="25"/>
  <c r="BG4" i="26"/>
  <c r="BG16" i="26"/>
  <c r="BG48" i="26"/>
  <c r="BG64" i="26"/>
  <c r="BF27" i="22"/>
  <c r="BG31" i="26"/>
  <c r="AQ42" i="24"/>
  <c r="AQ25" i="16"/>
  <c r="BG29" i="26"/>
  <c r="AQ77" i="24"/>
  <c r="AQ37" i="25"/>
  <c r="AQ6" i="24"/>
  <c r="BF45" i="22"/>
  <c r="AQ49" i="16"/>
  <c r="AQ94" i="16"/>
  <c r="BF19" i="22"/>
  <c r="BG13" i="26"/>
  <c r="AQ57" i="24"/>
  <c r="AQ28" i="16"/>
  <c r="AQ47" i="16"/>
  <c r="AQ70" i="25"/>
  <c r="BF4" i="22"/>
  <c r="AQ50" i="24"/>
  <c r="BF16" i="22"/>
  <c r="BG24" i="26"/>
  <c r="BF48" i="22"/>
  <c r="BG56" i="26"/>
  <c r="BF64" i="22"/>
  <c r="AQ27" i="25"/>
  <c r="BF31" i="22"/>
  <c r="BG5" i="26"/>
  <c r="AQ32" i="24"/>
  <c r="BF29" i="22"/>
  <c r="AQ37" i="16"/>
  <c r="AQ45" i="25"/>
  <c r="AQ47" i="24"/>
  <c r="BG65" i="26"/>
  <c r="AQ80" i="24"/>
  <c r="AQ19" i="25"/>
  <c r="BF13" i="22"/>
  <c r="AQ55" i="24"/>
  <c r="BG40" i="26"/>
  <c r="BG61" i="26"/>
  <c r="BG90" i="26"/>
  <c r="AQ40" i="25"/>
  <c r="BF53" i="22"/>
  <c r="AQ90" i="24"/>
  <c r="AQ67" i="24"/>
  <c r="AQ24" i="16"/>
  <c r="BF36" i="22"/>
  <c r="AQ48" i="16"/>
  <c r="AQ56" i="25"/>
  <c r="AQ64" i="16"/>
  <c r="BG82" i="26"/>
  <c r="AQ31" i="16"/>
  <c r="AQ5" i="25"/>
  <c r="BF21" i="22"/>
  <c r="AQ29" i="16"/>
  <c r="AQ95" i="24"/>
  <c r="BG57" i="26"/>
  <c r="AQ65" i="25"/>
  <c r="BG35" i="26"/>
  <c r="AQ135" i="15"/>
  <c r="AQ90" i="16"/>
  <c r="AQ28" i="24"/>
  <c r="BF55" i="22"/>
  <c r="BG63" i="26"/>
  <c r="AQ53" i="16"/>
  <c r="AQ36" i="25"/>
  <c r="AQ4" i="24"/>
  <c r="AQ56" i="16"/>
  <c r="AQ34" i="24"/>
  <c r="BF82" i="22"/>
  <c r="AQ5" i="16"/>
  <c r="BG17" i="26"/>
  <c r="AQ21" i="25"/>
  <c r="AQ97" i="24"/>
  <c r="BG33" i="26"/>
  <c r="BG41" i="26"/>
  <c r="BF57" i="22"/>
  <c r="AQ65" i="16"/>
  <c r="BF9" i="22"/>
  <c r="AQ40" i="24"/>
  <c r="AQ32" i="25"/>
  <c r="AQ55" i="16"/>
  <c r="BF63" i="22"/>
  <c r="AQ24" i="24"/>
  <c r="BF12" i="22"/>
  <c r="AQ8" i="24"/>
  <c r="AQ72" i="24"/>
  <c r="AQ82" i="25"/>
  <c r="AQ18" i="24"/>
  <c r="BF17" i="22"/>
  <c r="AQ21" i="16"/>
  <c r="BG25" i="26"/>
  <c r="BF33" i="22"/>
  <c r="BF41" i="22"/>
  <c r="BG49" i="26"/>
  <c r="AQ57" i="25"/>
  <c r="AQ91" i="24"/>
  <c r="BG94" i="26"/>
  <c r="AQ9" i="16"/>
  <c r="AQ38" i="24"/>
  <c r="AQ54" i="16"/>
  <c r="AQ39" i="25"/>
  <c r="AQ19" i="24"/>
  <c r="BF44" i="22"/>
  <c r="AQ63" i="16"/>
  <c r="BG11" i="26"/>
  <c r="AQ12" i="25"/>
  <c r="AQ82" i="16"/>
  <c r="BG2" i="26"/>
  <c r="AQ43" i="25"/>
  <c r="I22" i="26"/>
  <c r="AC39" i="24"/>
  <c r="I60" i="26"/>
  <c r="AC38" i="25"/>
  <c r="I42" i="22"/>
  <c r="I59" i="22"/>
  <c r="I19" i="26"/>
  <c r="AC27" i="25"/>
  <c r="I31" i="22"/>
  <c r="AC39" i="25"/>
  <c r="AC44" i="24"/>
  <c r="I22" i="22"/>
  <c r="I34" i="26"/>
  <c r="I73" i="26"/>
  <c r="I60" i="22"/>
  <c r="I18" i="26"/>
  <c r="AC30" i="24"/>
  <c r="AC42" i="25"/>
  <c r="AC59" i="25"/>
  <c r="I19" i="22"/>
  <c r="I23" i="26"/>
  <c r="AC27" i="16"/>
  <c r="AC31" i="25"/>
  <c r="I35" i="26"/>
  <c r="AC62" i="24"/>
  <c r="AC22" i="25"/>
  <c r="I34" i="22"/>
  <c r="I73" i="22"/>
  <c r="AC60" i="25"/>
  <c r="I85" i="26"/>
  <c r="I18" i="22"/>
  <c r="AC38" i="16"/>
  <c r="AC23" i="24"/>
  <c r="AC59" i="16"/>
  <c r="AC19" i="25"/>
  <c r="I23" i="22"/>
  <c r="AC68" i="24"/>
  <c r="AC31" i="16"/>
  <c r="I35" i="22"/>
  <c r="AC71" i="24"/>
  <c r="I53" i="26"/>
  <c r="AC63" i="24"/>
  <c r="AC15" i="16"/>
  <c r="AC22" i="16"/>
  <c r="AC34" i="25"/>
  <c r="AC73" i="25"/>
  <c r="AC60" i="16"/>
  <c r="I85" i="22"/>
  <c r="AC18" i="25"/>
  <c r="AC42" i="16"/>
  <c r="AC76" i="24"/>
  <c r="AC19" i="16"/>
  <c r="AC23" i="25"/>
  <c r="AC55" i="24"/>
  <c r="AC35" i="25"/>
  <c r="AC9" i="24"/>
  <c r="AC34" i="16"/>
  <c r="AC73" i="16"/>
  <c r="I52" i="26"/>
  <c r="AC64" i="24"/>
  <c r="AC85" i="25"/>
  <c r="AC18" i="16"/>
  <c r="AC31" i="24"/>
  <c r="AC23" i="16"/>
  <c r="AC35" i="16"/>
  <c r="I43" i="26"/>
  <c r="AC53" i="25"/>
  <c r="AC22" i="24"/>
  <c r="AC52" i="25"/>
  <c r="AC52" i="24"/>
  <c r="I38" i="26"/>
  <c r="I27" i="26"/>
  <c r="I39" i="26"/>
  <c r="AC43" i="25"/>
  <c r="AC24" i="24"/>
  <c r="I61" i="26"/>
  <c r="AC97" i="16"/>
  <c r="AC10" i="16"/>
  <c r="I7" i="26"/>
  <c r="I11" i="22"/>
  <c r="I31" i="26"/>
  <c r="AC61" i="16"/>
  <c r="AC7" i="25"/>
  <c r="AC11" i="25"/>
  <c r="I15" i="26"/>
  <c r="I77" i="22"/>
  <c r="AC90" i="24"/>
  <c r="AC8" i="25"/>
  <c r="I16" i="26"/>
  <c r="AC57" i="24"/>
  <c r="AC47" i="25"/>
  <c r="AC33" i="24"/>
  <c r="AC50" i="24"/>
  <c r="AC65" i="24"/>
  <c r="I39" i="22"/>
  <c r="AC7" i="16"/>
  <c r="AC11" i="16"/>
  <c r="I15" i="22"/>
  <c r="AC77" i="25"/>
  <c r="AC43" i="24"/>
  <c r="AC35" i="24"/>
  <c r="I16" i="22"/>
  <c r="I40" i="26"/>
  <c r="AC47" i="16"/>
  <c r="AC15" i="24"/>
  <c r="AC39" i="16"/>
  <c r="I43" i="22"/>
  <c r="I42" i="26"/>
  <c r="AC43" i="16"/>
  <c r="I97" i="22"/>
  <c r="I10" i="26"/>
  <c r="AC86" i="24"/>
  <c r="I54" i="22"/>
  <c r="I62" i="22"/>
  <c r="AC98" i="24"/>
  <c r="I26" i="22"/>
  <c r="I51" i="26"/>
  <c r="AC16" i="16"/>
  <c r="I24" i="22"/>
  <c r="I28" i="26"/>
  <c r="I32" i="22"/>
  <c r="I36" i="26"/>
  <c r="AC40" i="25"/>
  <c r="I44" i="22"/>
  <c r="I63" i="26"/>
  <c r="I89" i="22"/>
  <c r="I27" i="22"/>
  <c r="I53" i="22"/>
  <c r="AC97" i="25"/>
  <c r="I10" i="22"/>
  <c r="AC17" i="24"/>
  <c r="AC54" i="25"/>
  <c r="AC62" i="25"/>
  <c r="AC26" i="25"/>
  <c r="I51" i="22"/>
  <c r="I4" i="26"/>
  <c r="AC67" i="24"/>
  <c r="I20" i="26"/>
  <c r="AC24" i="25"/>
  <c r="I28" i="22"/>
  <c r="AC32" i="25"/>
  <c r="I36" i="22"/>
  <c r="AC40" i="16"/>
  <c r="AC44" i="25"/>
  <c r="I55" i="26"/>
  <c r="I63" i="22"/>
  <c r="AC89" i="25"/>
  <c r="I30" i="22"/>
  <c r="AC46" i="25"/>
  <c r="I12" i="22"/>
  <c r="AC53" i="24"/>
  <c r="I38" i="22"/>
  <c r="I59" i="26"/>
  <c r="AC38" i="24"/>
  <c r="AC53" i="16"/>
  <c r="AC81" i="24"/>
  <c r="AC10" i="25"/>
  <c r="AC54" i="16"/>
  <c r="AC62" i="16"/>
  <c r="AC51" i="25"/>
  <c r="I4" i="22"/>
  <c r="I20" i="22"/>
  <c r="AC24" i="16"/>
  <c r="AC28" i="25"/>
  <c r="AC32" i="16"/>
  <c r="AC36" i="25"/>
  <c r="AC28" i="24"/>
  <c r="AC44" i="16"/>
  <c r="I55" i="22"/>
  <c r="AC63" i="25"/>
  <c r="AC89" i="16"/>
  <c r="AC30" i="25"/>
  <c r="I52" i="22"/>
  <c r="AC88" i="24"/>
  <c r="I61" i="22"/>
  <c r="AC85" i="24"/>
  <c r="AC46" i="24"/>
  <c r="AC81" i="16"/>
  <c r="M77" i="25"/>
  <c r="AU71" i="15"/>
  <c r="I67" i="22"/>
  <c r="AC91" i="24"/>
  <c r="AS62" i="15"/>
  <c r="AC60" i="24"/>
  <c r="AS54" i="15"/>
  <c r="AQ51" i="16"/>
  <c r="AC49" i="25"/>
  <c r="AX47" i="15"/>
  <c r="AQ46" i="25"/>
  <c r="I41" i="26"/>
  <c r="AQ38" i="16"/>
  <c r="W36" i="16"/>
  <c r="AQ15" i="24"/>
  <c r="AP34" i="22"/>
  <c r="AC77" i="24"/>
  <c r="AL32" i="22"/>
  <c r="AQ30" i="26"/>
  <c r="I29" i="22"/>
  <c r="M29" i="16"/>
  <c r="W28" i="25"/>
  <c r="AQ26" i="16"/>
  <c r="AB25" i="22"/>
  <c r="AQ22" i="16"/>
  <c r="AM20" i="26"/>
  <c r="I17" i="26"/>
  <c r="AC13" i="16"/>
  <c r="W8" i="16"/>
  <c r="M18" i="24"/>
  <c r="AM4" i="26"/>
  <c r="S135" i="15"/>
  <c r="S19" i="25"/>
  <c r="AI86" i="26"/>
  <c r="S52" i="25"/>
  <c r="S98" i="16"/>
  <c r="S43" i="16"/>
  <c r="S58" i="24"/>
  <c r="AI4" i="26"/>
  <c r="S24" i="24"/>
  <c r="S19" i="16"/>
  <c r="AI39" i="26"/>
  <c r="AH86" i="22"/>
  <c r="S52" i="16"/>
  <c r="S41" i="24"/>
  <c r="S51" i="16"/>
  <c r="AH4" i="22"/>
  <c r="S92" i="24"/>
  <c r="AI36" i="26"/>
  <c r="S88" i="24"/>
  <c r="AH39" i="22"/>
  <c r="S86" i="25"/>
  <c r="S39" i="24"/>
  <c r="AI60" i="26"/>
  <c r="S4" i="25"/>
  <c r="AI20" i="26"/>
  <c r="AH36" i="22"/>
  <c r="AI40" i="26"/>
  <c r="AI44" i="26"/>
  <c r="S61" i="25"/>
  <c r="S12" i="25"/>
  <c r="AI28" i="26"/>
  <c r="S32" i="16"/>
  <c r="S17" i="24"/>
  <c r="S68" i="24"/>
  <c r="S39" i="25"/>
  <c r="S86" i="16"/>
  <c r="AH60" i="22"/>
  <c r="S4" i="16"/>
  <c r="AI16" i="26"/>
  <c r="AH20" i="22"/>
  <c r="S36" i="25"/>
  <c r="AI3" i="26"/>
  <c r="S71" i="24"/>
  <c r="S89" i="24"/>
  <c r="S60" i="25"/>
  <c r="AI43" i="26"/>
  <c r="S90" i="24"/>
  <c r="AH16" i="22"/>
  <c r="S20" i="25"/>
  <c r="AI24" i="26"/>
  <c r="S36" i="16"/>
  <c r="S40" i="25"/>
  <c r="S44" i="25"/>
  <c r="AI53" i="26"/>
  <c r="S73" i="24"/>
  <c r="S3" i="25"/>
  <c r="AI19" i="26"/>
  <c r="AI52" i="26"/>
  <c r="S64" i="24"/>
  <c r="AH98" i="22"/>
  <c r="S43" i="25"/>
  <c r="AH51" i="22"/>
  <c r="S16" i="16"/>
  <c r="S57" i="24"/>
  <c r="S24" i="25"/>
  <c r="S28" i="24"/>
  <c r="S2" i="24"/>
  <c r="S53" i="25"/>
  <c r="S78" i="25"/>
  <c r="S31" i="24"/>
  <c r="S37" i="24"/>
  <c r="AH19" i="22"/>
  <c r="AI12" i="26"/>
  <c r="S85" i="24"/>
  <c r="S46" i="24"/>
  <c r="AH15" i="22"/>
  <c r="AI21" i="26"/>
  <c r="S25" i="25"/>
  <c r="S33" i="25"/>
  <c r="AH37" i="22"/>
  <c r="S41" i="25"/>
  <c r="AI45" i="26"/>
  <c r="AI47" i="26"/>
  <c r="S55" i="25"/>
  <c r="S63" i="16"/>
  <c r="AH70" i="22"/>
  <c r="S8" i="25"/>
  <c r="S5" i="16"/>
  <c r="AI17" i="26"/>
  <c r="AI51" i="26"/>
  <c r="AH24" i="22"/>
  <c r="AH53" i="22"/>
  <c r="AI61" i="26"/>
  <c r="AH12" i="22"/>
  <c r="S15" i="25"/>
  <c r="AI9" i="26"/>
  <c r="AI13" i="26"/>
  <c r="AH21" i="22"/>
  <c r="S25" i="16"/>
  <c r="AI29" i="26"/>
  <c r="S33" i="16"/>
  <c r="S37" i="25"/>
  <c r="S6" i="24"/>
  <c r="AH45" i="22"/>
  <c r="AH47" i="22"/>
  <c r="S55" i="16"/>
  <c r="S12" i="24"/>
  <c r="S70" i="25"/>
  <c r="S8" i="16"/>
  <c r="AH17" i="22"/>
  <c r="S39" i="16"/>
  <c r="S51" i="25"/>
  <c r="S24" i="16"/>
  <c r="AI98" i="26"/>
  <c r="S8" i="24"/>
  <c r="AH40" i="22"/>
  <c r="S61" i="16"/>
  <c r="AI78" i="26"/>
  <c r="AH28" i="22"/>
  <c r="AI90" i="26"/>
  <c r="AH11" i="22"/>
  <c r="AH23" i="22"/>
  <c r="S9" i="25"/>
  <c r="S13" i="25"/>
  <c r="S21" i="16"/>
  <c r="S29" i="25"/>
  <c r="S7" i="24"/>
  <c r="S45" i="16"/>
  <c r="S84" i="24"/>
  <c r="S94" i="24"/>
  <c r="AH52" i="22"/>
  <c r="S98" i="25"/>
  <c r="AH43" i="22"/>
  <c r="S40" i="16"/>
  <c r="S63" i="24"/>
  <c r="AH78" i="22"/>
  <c r="S50" i="24"/>
  <c r="S28" i="25"/>
  <c r="AI32" i="26"/>
  <c r="AI54" i="26"/>
  <c r="AI62" i="26"/>
  <c r="AH90" i="22"/>
  <c r="S11" i="25"/>
  <c r="S23" i="25"/>
  <c r="S9" i="16"/>
  <c r="S13" i="16"/>
  <c r="S29" i="16"/>
  <c r="S95" i="24"/>
  <c r="S47" i="16"/>
  <c r="AI7" i="26"/>
  <c r="S27" i="25"/>
  <c r="AI5" i="26"/>
  <c r="S42" i="24"/>
  <c r="AH3" i="22"/>
  <c r="S44" i="24"/>
  <c r="S16" i="25"/>
  <c r="S20" i="16"/>
  <c r="AH44" i="22"/>
  <c r="S78" i="16"/>
  <c r="S28" i="16"/>
  <c r="AH32" i="22"/>
  <c r="AH54" i="22"/>
  <c r="AH62" i="22"/>
  <c r="S90" i="25"/>
  <c r="S11" i="16"/>
  <c r="S23" i="16"/>
  <c r="S40" i="24"/>
  <c r="S11" i="24"/>
  <c r="S97" i="24"/>
  <c r="AI41" i="26"/>
  <c r="AI63" i="26"/>
  <c r="AH7" i="22"/>
  <c r="S27" i="16"/>
  <c r="S3" i="16"/>
  <c r="S60" i="16"/>
  <c r="S67" i="24"/>
  <c r="S44" i="16"/>
  <c r="S96" i="24"/>
  <c r="S32" i="25"/>
  <c r="S54" i="25"/>
  <c r="S62" i="25"/>
  <c r="S90" i="16"/>
  <c r="AI2" i="26"/>
  <c r="M3" i="25"/>
  <c r="AM48" i="26"/>
  <c r="M45" i="24"/>
  <c r="AA39" i="25"/>
  <c r="S134" i="15"/>
  <c r="AX31" i="22"/>
  <c r="AQ15" i="25"/>
  <c r="AI11" i="16"/>
  <c r="W5" i="16"/>
  <c r="AY3" i="26"/>
  <c r="E22" i="24"/>
  <c r="E26" i="16"/>
  <c r="T47" i="22"/>
  <c r="T55" i="22"/>
  <c r="E12" i="24"/>
  <c r="E89" i="16"/>
  <c r="E46" i="24"/>
  <c r="E19" i="25"/>
  <c r="T23" i="22"/>
  <c r="E68" i="24"/>
  <c r="E31" i="25"/>
  <c r="E38" i="24"/>
  <c r="T39" i="22"/>
  <c r="E43" i="16"/>
  <c r="E48" i="25"/>
  <c r="T56" i="22"/>
  <c r="U77" i="26"/>
  <c r="E47" i="25"/>
  <c r="E55" i="25"/>
  <c r="E87" i="24"/>
  <c r="E82" i="24"/>
  <c r="E19" i="16"/>
  <c r="E23" i="25"/>
  <c r="E55" i="24"/>
  <c r="E133" i="15"/>
  <c r="T77" i="22"/>
  <c r="E47" i="16"/>
  <c r="E55" i="16"/>
  <c r="E31" i="24"/>
  <c r="E23" i="16"/>
  <c r="E135" i="15"/>
  <c r="E39" i="16"/>
  <c r="E4" i="24"/>
  <c r="E56" i="16"/>
  <c r="T64" i="22"/>
  <c r="E69" i="25"/>
  <c r="E7" i="25"/>
  <c r="E13" i="24"/>
  <c r="E77" i="25"/>
  <c r="E84" i="24"/>
  <c r="E33" i="24"/>
  <c r="E88" i="24"/>
  <c r="E71" i="24"/>
  <c r="U22" i="26"/>
  <c r="E77" i="16"/>
  <c r="U63" i="26"/>
  <c r="U30" i="26"/>
  <c r="U62" i="26"/>
  <c r="U3" i="26"/>
  <c r="U27" i="26"/>
  <c r="U35" i="26"/>
  <c r="E22" i="25"/>
  <c r="T26" i="22"/>
  <c r="E63" i="25"/>
  <c r="T89" i="22"/>
  <c r="E30" i="25"/>
  <c r="E62" i="25"/>
  <c r="E3" i="25"/>
  <c r="U19" i="26"/>
  <c r="E27" i="25"/>
  <c r="T31" i="22"/>
  <c r="E35" i="25"/>
  <c r="T43" i="22"/>
  <c r="U48" i="26"/>
  <c r="E15" i="16"/>
  <c r="E43" i="24"/>
  <c r="E3" i="16"/>
  <c r="U23" i="26"/>
  <c r="U39" i="26"/>
  <c r="U43" i="26"/>
  <c r="E72" i="24"/>
  <c r="U64" i="26"/>
  <c r="E49" i="25"/>
  <c r="E57" i="25"/>
  <c r="E65" i="16"/>
  <c r="U67" i="26"/>
  <c r="E36" i="24"/>
  <c r="E16" i="25"/>
  <c r="U20" i="26"/>
  <c r="E19" i="24"/>
  <c r="E8" i="24"/>
  <c r="U44" i="26"/>
  <c r="U58" i="26"/>
  <c r="E93" i="16"/>
  <c r="T18" i="22"/>
  <c r="E30" i="24"/>
  <c r="T11" i="22"/>
  <c r="E4" i="25"/>
  <c r="T8" i="22"/>
  <c r="T12" i="22"/>
  <c r="T63" i="22"/>
  <c r="T30" i="22"/>
  <c r="U31" i="26"/>
  <c r="E39" i="25"/>
  <c r="E43" i="25"/>
  <c r="E64" i="25"/>
  <c r="U69" i="26"/>
  <c r="E17" i="24"/>
  <c r="E49" i="16"/>
  <c r="E57" i="16"/>
  <c r="E91" i="24"/>
  <c r="T67" i="22"/>
  <c r="E16" i="16"/>
  <c r="T20" i="22"/>
  <c r="U28" i="26"/>
  <c r="T44" i="22"/>
  <c r="T58" i="22"/>
  <c r="E83" i="24"/>
  <c r="E18" i="25"/>
  <c r="E38" i="16"/>
  <c r="E11" i="25"/>
  <c r="E4" i="16"/>
  <c r="E8" i="25"/>
  <c r="E12" i="25"/>
  <c r="U26" i="26"/>
  <c r="E98" i="24"/>
  <c r="E63" i="16"/>
  <c r="E30" i="16"/>
  <c r="E31" i="16"/>
  <c r="E44" i="24"/>
  <c r="T48" i="22"/>
  <c r="E26" i="25"/>
  <c r="T35" i="22"/>
  <c r="E48" i="16"/>
  <c r="E34" i="24"/>
  <c r="E69" i="16"/>
  <c r="T7" i="22"/>
  <c r="E67" i="16"/>
  <c r="T10" i="22"/>
  <c r="E20" i="16"/>
  <c r="U24" i="26"/>
  <c r="E28" i="25"/>
  <c r="T40" i="22"/>
  <c r="E44" i="16"/>
  <c r="T50" i="22"/>
  <c r="E58" i="16"/>
  <c r="E48" i="24"/>
  <c r="U47" i="26"/>
  <c r="E35" i="16"/>
  <c r="E69" i="24"/>
  <c r="E7" i="16"/>
  <c r="E16" i="24"/>
  <c r="U81" i="26"/>
  <c r="E10" i="25"/>
  <c r="E57" i="24"/>
  <c r="T24" i="22"/>
  <c r="E28" i="16"/>
  <c r="U32" i="26"/>
  <c r="U36" i="26"/>
  <c r="E40" i="25"/>
  <c r="E2" i="24"/>
  <c r="E50" i="25"/>
  <c r="E74" i="24"/>
  <c r="E50" i="24"/>
  <c r="T22" i="22"/>
  <c r="T19" i="22"/>
  <c r="T27" i="22"/>
  <c r="U15" i="26"/>
  <c r="U65" i="26"/>
  <c r="T81" i="22"/>
  <c r="E10" i="16"/>
  <c r="E24" i="25"/>
  <c r="E37" i="24"/>
  <c r="T32" i="22"/>
  <c r="T36" i="22"/>
  <c r="E40" i="16"/>
  <c r="E66" i="24"/>
  <c r="U93" i="26"/>
  <c r="E22" i="16"/>
  <c r="U89" i="26"/>
  <c r="T62" i="22"/>
  <c r="E27" i="16"/>
  <c r="U56" i="26"/>
  <c r="E86" i="24"/>
  <c r="T15" i="22"/>
  <c r="U49" i="26"/>
  <c r="U57" i="26"/>
  <c r="T65" i="22"/>
  <c r="E81" i="25"/>
  <c r="E20" i="24"/>
  <c r="E134" i="15"/>
  <c r="AC97" i="26"/>
  <c r="W84" i="16"/>
  <c r="AI82" i="26"/>
  <c r="H130" i="15"/>
  <c r="AS75" i="15"/>
  <c r="AQ74" i="25"/>
  <c r="AA54" i="24"/>
  <c r="T73" i="22"/>
  <c r="AQ66" i="16"/>
  <c r="AY66" i="26"/>
  <c r="I64" i="22"/>
  <c r="AQ58" i="25"/>
  <c r="AA74" i="24"/>
  <c r="AC56" i="16"/>
  <c r="AH56" i="22"/>
  <c r="AX54" i="15"/>
  <c r="W24" i="24"/>
  <c r="M53" i="25"/>
  <c r="E51" i="25"/>
  <c r="AI66" i="24"/>
  <c r="T95" i="24"/>
  <c r="S45" i="22"/>
  <c r="AR41" i="16"/>
  <c r="T41" i="25"/>
  <c r="T7" i="24"/>
  <c r="S37" i="22"/>
  <c r="AF133" i="15"/>
  <c r="T77" i="24"/>
  <c r="S33" i="22"/>
  <c r="AR29" i="26"/>
  <c r="D29" i="25"/>
  <c r="N134" i="15"/>
  <c r="BG25" i="22"/>
  <c r="T25" i="16"/>
  <c r="S25" i="22"/>
  <c r="AJ21" i="25"/>
  <c r="AR21" i="26"/>
  <c r="AJ42" i="24"/>
  <c r="AQ17" i="22"/>
  <c r="D42" i="24"/>
  <c r="AR40" i="24"/>
  <c r="AB13" i="25"/>
  <c r="D13" i="16"/>
  <c r="AU12" i="15"/>
  <c r="BH9" i="26"/>
  <c r="T9" i="26"/>
  <c r="AY5" i="22"/>
  <c r="T5" i="25"/>
  <c r="G23" i="16"/>
  <c r="G31" i="24"/>
  <c r="S17" i="16"/>
  <c r="W17" i="24"/>
  <c r="G17" i="24"/>
  <c r="AA40" i="24"/>
  <c r="AC12" i="25"/>
  <c r="BG9" i="26"/>
  <c r="AQ9" i="26"/>
  <c r="M4" i="25"/>
  <c r="AL3" i="22"/>
  <c r="AI12" i="25"/>
  <c r="W10" i="26"/>
  <c r="AI8" i="26"/>
  <c r="AY34" i="24"/>
  <c r="W72" i="24"/>
  <c r="AY4" i="24"/>
  <c r="C44" i="24"/>
  <c r="E38" i="25"/>
  <c r="AI35" i="25"/>
  <c r="AM33" i="26"/>
  <c r="AM29" i="26"/>
  <c r="BE8" i="26"/>
  <c r="S7" i="26"/>
  <c r="AO92" i="24"/>
  <c r="E93" i="25"/>
  <c r="AX84" i="15"/>
  <c r="AO5" i="24"/>
  <c r="W72" i="25"/>
  <c r="AD66" i="22"/>
  <c r="AU63" i="15"/>
  <c r="W64" i="24"/>
  <c r="AO59" i="25"/>
  <c r="E58" i="25"/>
  <c r="S33" i="24"/>
  <c r="W52" i="25"/>
  <c r="BE51" i="26"/>
  <c r="E50" i="16"/>
  <c r="S47" i="25"/>
  <c r="BG45" i="26"/>
  <c r="C95" i="24"/>
  <c r="AB44" i="22"/>
  <c r="AO23" i="24"/>
  <c r="AQ41" i="26"/>
  <c r="BA40" i="26"/>
  <c r="AC40" i="26"/>
  <c r="AO38" i="16"/>
  <c r="AA37" i="25"/>
  <c r="AC8" i="24"/>
  <c r="E36" i="16"/>
  <c r="AQ33" i="16"/>
  <c r="G55" i="24"/>
  <c r="AI29" i="16"/>
  <c r="S29" i="26"/>
  <c r="T28" i="22"/>
  <c r="W68" i="24"/>
  <c r="Q25" i="26"/>
  <c r="AI25" i="26"/>
  <c r="W23" i="16"/>
  <c r="AQ11" i="24"/>
  <c r="AQ21" i="26"/>
  <c r="AC20" i="25"/>
  <c r="E20" i="25"/>
  <c r="E67" i="24"/>
  <c r="C13" i="25"/>
  <c r="W73" i="24"/>
  <c r="W86" i="24"/>
  <c r="AI5" i="16"/>
  <c r="AC4" i="25"/>
  <c r="AV2" i="22"/>
  <c r="M73" i="24"/>
  <c r="AY4" i="25"/>
  <c r="AY56" i="25"/>
  <c r="AD33" i="22"/>
  <c r="O29" i="25"/>
  <c r="AO24" i="16"/>
  <c r="AI11" i="26"/>
  <c r="AG92" i="24"/>
  <c r="AI10" i="24"/>
  <c r="AB73" i="22"/>
  <c r="AE65" i="26"/>
  <c r="AK62" i="16"/>
  <c r="AA56" i="16"/>
  <c r="AK54" i="25"/>
  <c r="AM52" i="25"/>
  <c r="AN45" i="24"/>
  <c r="AO41" i="22"/>
  <c r="AJ36" i="25"/>
  <c r="AJ32" i="16"/>
  <c r="AW29" i="22"/>
  <c r="AN13" i="24"/>
  <c r="AR16" i="26"/>
  <c r="AH13" i="25"/>
  <c r="AZ12" i="26"/>
  <c r="D8" i="16"/>
  <c r="P53" i="24"/>
  <c r="P6" i="24"/>
  <c r="P77" i="24"/>
  <c r="P5" i="16"/>
  <c r="AE9" i="22"/>
  <c r="P13" i="16"/>
  <c r="AF25" i="26"/>
  <c r="P97" i="24"/>
  <c r="P33" i="16"/>
  <c r="P37" i="16"/>
  <c r="P95" i="24"/>
  <c r="P9" i="25"/>
  <c r="P40" i="24"/>
  <c r="AF21" i="26"/>
  <c r="AE25" i="22"/>
  <c r="P7" i="24"/>
  <c r="P98" i="24"/>
  <c r="P18" i="24"/>
  <c r="P9" i="16"/>
  <c r="AF17" i="26"/>
  <c r="AE21" i="22"/>
  <c r="P25" i="25"/>
  <c r="P65" i="24"/>
  <c r="P6" i="16"/>
  <c r="AE17" i="22"/>
  <c r="P21" i="25"/>
  <c r="P25" i="16"/>
  <c r="AF41" i="26"/>
  <c r="P79" i="24"/>
  <c r="P17" i="25"/>
  <c r="P21" i="16"/>
  <c r="AF29" i="26"/>
  <c r="AE41" i="22"/>
  <c r="AF45" i="26"/>
  <c r="AE5" i="22"/>
  <c r="AE13" i="22"/>
  <c r="P11" i="24"/>
  <c r="P29" i="25"/>
  <c r="AE33" i="22"/>
  <c r="AE37" i="22"/>
  <c r="P41" i="16"/>
  <c r="P45" i="25"/>
  <c r="P2" i="25"/>
  <c r="P13" i="25"/>
  <c r="AF37" i="26"/>
  <c r="P2" i="16"/>
  <c r="AE14" i="22"/>
  <c r="P20" i="24"/>
  <c r="P26" i="25"/>
  <c r="AF30" i="26"/>
  <c r="P42" i="16"/>
  <c r="P45" i="24"/>
  <c r="P36" i="24"/>
  <c r="AF3" i="26"/>
  <c r="AE11" i="22"/>
  <c r="AE15" i="22"/>
  <c r="P17" i="16"/>
  <c r="P37" i="25"/>
  <c r="AF6" i="26"/>
  <c r="AF10" i="26"/>
  <c r="P14" i="25"/>
  <c r="AF18" i="26"/>
  <c r="P26" i="16"/>
  <c r="AE30" i="22"/>
  <c r="AF34" i="26"/>
  <c r="P23" i="24"/>
  <c r="AE3" i="22"/>
  <c r="AF7" i="26"/>
  <c r="P11" i="25"/>
  <c r="P15" i="25"/>
  <c r="AE29" i="22"/>
  <c r="P42" i="24"/>
  <c r="P29" i="16"/>
  <c r="P6" i="25"/>
  <c r="P10" i="25"/>
  <c r="P22" i="24"/>
  <c r="P18" i="25"/>
  <c r="P48" i="24"/>
  <c r="P30" i="16"/>
  <c r="P34" i="25"/>
  <c r="AF38" i="26"/>
  <c r="AF5" i="26"/>
  <c r="AE45" i="22"/>
  <c r="P9" i="24"/>
  <c r="P10" i="16"/>
  <c r="P18" i="16"/>
  <c r="AF22" i="26"/>
  <c r="P62" i="24"/>
  <c r="P34" i="16"/>
  <c r="AE38" i="22"/>
  <c r="AF46" i="26"/>
  <c r="P82" i="24"/>
  <c r="P7" i="16"/>
  <c r="P5" i="25"/>
  <c r="AF9" i="26"/>
  <c r="P45" i="16"/>
  <c r="P43" i="24"/>
  <c r="P13" i="24"/>
  <c r="AE22" i="22"/>
  <c r="P15" i="24"/>
  <c r="P38" i="25"/>
  <c r="AF42" i="26"/>
  <c r="AE46" i="22"/>
  <c r="AF33" i="26"/>
  <c r="P41" i="25"/>
  <c r="AF2" i="26"/>
  <c r="P22" i="25"/>
  <c r="AF26" i="26"/>
  <c r="P38" i="16"/>
  <c r="AE42" i="22"/>
  <c r="P46" i="25"/>
  <c r="AG29" i="25"/>
  <c r="M88" i="24"/>
  <c r="V18" i="22"/>
  <c r="AA16" i="25"/>
  <c r="AQ12" i="16"/>
  <c r="AG5" i="16"/>
  <c r="AG63" i="16"/>
  <c r="Y55" i="25"/>
  <c r="I44" i="25"/>
  <c r="W25" i="25"/>
  <c r="BF11" i="22"/>
  <c r="AM92" i="25"/>
  <c r="AQ70" i="16"/>
  <c r="AQ12" i="24"/>
  <c r="AH61" i="22"/>
  <c r="AM58" i="26"/>
  <c r="W66" i="24"/>
  <c r="W45" i="24"/>
  <c r="AK133" i="15"/>
  <c r="M15" i="16"/>
  <c r="AO28" i="26"/>
  <c r="AC85" i="16"/>
  <c r="AU60" i="15"/>
  <c r="AC52" i="16"/>
  <c r="AW88" i="15"/>
  <c r="I79" i="25"/>
  <c r="M34" i="25"/>
  <c r="AX89" i="15"/>
  <c r="AQ68" i="24"/>
  <c r="M89" i="16"/>
  <c r="AS76" i="15"/>
  <c r="AU74" i="15"/>
  <c r="BF60" i="22"/>
  <c r="I58" i="26"/>
  <c r="AU50" i="15"/>
  <c r="AX44" i="15"/>
  <c r="AU41" i="15"/>
  <c r="AH134" i="15"/>
  <c r="AU35" i="15"/>
  <c r="BH34" i="26"/>
  <c r="AX32" i="15"/>
  <c r="AR62" i="24"/>
  <c r="AX28" i="15"/>
  <c r="BH26" i="26"/>
  <c r="S26" i="22"/>
  <c r="AS24" i="15"/>
  <c r="AS118" i="15" s="1"/>
  <c r="AU23" i="15"/>
  <c r="AR22" i="16"/>
  <c r="AU20" i="15"/>
  <c r="AU111" i="15" s="1"/>
  <c r="AR18" i="25"/>
  <c r="AR14" i="25"/>
  <c r="AS11" i="15"/>
  <c r="D10" i="25"/>
  <c r="AU9" i="15"/>
  <c r="BG6" i="22"/>
  <c r="AU5" i="15"/>
  <c r="T49" i="24"/>
  <c r="T33" i="24"/>
  <c r="T8" i="24"/>
  <c r="T3" i="16"/>
  <c r="AI7" i="22"/>
  <c r="T15" i="25"/>
  <c r="T19" i="16"/>
  <c r="T88" i="24"/>
  <c r="AJ27" i="26"/>
  <c r="T31" i="16"/>
  <c r="T35" i="16"/>
  <c r="T7" i="25"/>
  <c r="T15" i="16"/>
  <c r="T31" i="24"/>
  <c r="AI27" i="22"/>
  <c r="T55" i="24"/>
  <c r="T134" i="15"/>
  <c r="AJ43" i="26"/>
  <c r="T82" i="24"/>
  <c r="T7" i="16"/>
  <c r="AJ11" i="26"/>
  <c r="T27" i="25"/>
  <c r="AI43" i="22"/>
  <c r="T61" i="24"/>
  <c r="T4" i="16"/>
  <c r="AI8" i="22"/>
  <c r="AI11" i="22"/>
  <c r="T17" i="24"/>
  <c r="T27" i="16"/>
  <c r="T133" i="15"/>
  <c r="AJ39" i="26"/>
  <c r="T43" i="25"/>
  <c r="T76" i="24"/>
  <c r="T86" i="24"/>
  <c r="T11" i="25"/>
  <c r="AJ23" i="26"/>
  <c r="T68" i="24"/>
  <c r="T38" i="24"/>
  <c r="AI39" i="22"/>
  <c r="T43" i="16"/>
  <c r="AI3" i="22"/>
  <c r="T73" i="24"/>
  <c r="AJ15" i="26"/>
  <c r="AI19" i="22"/>
  <c r="T23" i="25"/>
  <c r="AI31" i="22"/>
  <c r="AI35" i="22"/>
  <c r="T39" i="16"/>
  <c r="AJ35" i="26"/>
  <c r="T44" i="24"/>
  <c r="T50" i="24"/>
  <c r="T16" i="16"/>
  <c r="T57" i="24"/>
  <c r="T24" i="25"/>
  <c r="T37" i="24"/>
  <c r="T40" i="16"/>
  <c r="AJ44" i="26"/>
  <c r="T79" i="24"/>
  <c r="AI13" i="22"/>
  <c r="T35" i="25"/>
  <c r="T67" i="24"/>
  <c r="T24" i="16"/>
  <c r="T28" i="24"/>
  <c r="AI44" i="22"/>
  <c r="AJ5" i="26"/>
  <c r="T13" i="25"/>
  <c r="T42" i="24"/>
  <c r="AJ3" i="26"/>
  <c r="AI15" i="22"/>
  <c r="T3" i="25"/>
  <c r="T11" i="16"/>
  <c r="T135" i="15"/>
  <c r="AI4" i="22"/>
  <c r="T8" i="25"/>
  <c r="AJ12" i="26"/>
  <c r="T92" i="24"/>
  <c r="AI32" i="22"/>
  <c r="T44" i="16"/>
  <c r="AJ19" i="26"/>
  <c r="AJ31" i="26"/>
  <c r="T39" i="25"/>
  <c r="T4" i="25"/>
  <c r="T8" i="16"/>
  <c r="AI12" i="22"/>
  <c r="AJ20" i="26"/>
  <c r="AJ28" i="26"/>
  <c r="T32" i="25"/>
  <c r="AJ36" i="26"/>
  <c r="T2" i="24"/>
  <c r="T5" i="16"/>
  <c r="AI9" i="22"/>
  <c r="AJ7" i="26"/>
  <c r="T19" i="25"/>
  <c r="T31" i="25"/>
  <c r="T71" i="24"/>
  <c r="T90" i="24"/>
  <c r="T12" i="25"/>
  <c r="AJ16" i="26"/>
  <c r="AI20" i="22"/>
  <c r="AI28" i="22"/>
  <c r="T32" i="16"/>
  <c r="AI36" i="22"/>
  <c r="AJ40" i="26"/>
  <c r="AI23" i="22"/>
  <c r="T35" i="24"/>
  <c r="T12" i="16"/>
  <c r="AI16" i="22"/>
  <c r="T20" i="25"/>
  <c r="AJ24" i="26"/>
  <c r="T28" i="25"/>
  <c r="T19" i="24"/>
  <c r="T36" i="25"/>
  <c r="AI40" i="22"/>
  <c r="L102" i="15"/>
  <c r="L101" i="15"/>
  <c r="L100" i="15"/>
  <c r="L39" i="24" s="1"/>
  <c r="AT2" i="15"/>
  <c r="AT120" i="15" s="1"/>
  <c r="T2" i="26"/>
  <c r="AC11" i="24"/>
  <c r="AQ18" i="16"/>
  <c r="AL16" i="22"/>
  <c r="AA22" i="24"/>
  <c r="BG10" i="26"/>
  <c r="S10" i="25"/>
  <c r="AC79" i="24"/>
  <c r="I5" i="26"/>
  <c r="AI54" i="16"/>
  <c r="AY90" i="26"/>
  <c r="AY53" i="26"/>
  <c r="AX8" i="22"/>
  <c r="AI57" i="24"/>
  <c r="AI28" i="16"/>
  <c r="AI32" i="25"/>
  <c r="AI28" i="24"/>
  <c r="AI44" i="25"/>
  <c r="AI47" i="16"/>
  <c r="AI33" i="24"/>
  <c r="AI85" i="24"/>
  <c r="AX90" i="22"/>
  <c r="AX53" i="22"/>
  <c r="AI8" i="25"/>
  <c r="AI37" i="24"/>
  <c r="AI32" i="16"/>
  <c r="AI73" i="24"/>
  <c r="AY62" i="26"/>
  <c r="AI90" i="25"/>
  <c r="AI53" i="25"/>
  <c r="AI8" i="16"/>
  <c r="AI19" i="24"/>
  <c r="AI2" i="24"/>
  <c r="AI63" i="16"/>
  <c r="AX70" i="22"/>
  <c r="AI27" i="16"/>
  <c r="AI16" i="16"/>
  <c r="AI24" i="16"/>
  <c r="AI82" i="24"/>
  <c r="AI31" i="24"/>
  <c r="AY78" i="26"/>
  <c r="AX62" i="22"/>
  <c r="AI90" i="16"/>
  <c r="AI53" i="16"/>
  <c r="AY36" i="26"/>
  <c r="AI86" i="24"/>
  <c r="AX78" i="22"/>
  <c r="AI62" i="25"/>
  <c r="AI93" i="24"/>
  <c r="AI24" i="24"/>
  <c r="AI35" i="24"/>
  <c r="AY20" i="26"/>
  <c r="AX36" i="22"/>
  <c r="AY40" i="26"/>
  <c r="AY47" i="26"/>
  <c r="AI17" i="24"/>
  <c r="AI88" i="24"/>
  <c r="AI78" i="16"/>
  <c r="AX54" i="22"/>
  <c r="AI46" i="24"/>
  <c r="AI20" i="25"/>
  <c r="AX28" i="22"/>
  <c r="AY32" i="26"/>
  <c r="AI36" i="16"/>
  <c r="AI40" i="25"/>
  <c r="AY44" i="26"/>
  <c r="AI47" i="25"/>
  <c r="AX55" i="22"/>
  <c r="AI77" i="24"/>
  <c r="AI20" i="16"/>
  <c r="AI28" i="25"/>
  <c r="AX40" i="22"/>
  <c r="AY63" i="26"/>
  <c r="AI92" i="24"/>
  <c r="AI72" i="24"/>
  <c r="AI82" i="25"/>
  <c r="AY7" i="26"/>
  <c r="AI18" i="24"/>
  <c r="AX17" i="22"/>
  <c r="AY25" i="26"/>
  <c r="AY33" i="26"/>
  <c r="AX41" i="22"/>
  <c r="AY49" i="26"/>
  <c r="AI57" i="25"/>
  <c r="AI91" i="24"/>
  <c r="AY94" i="26"/>
  <c r="AY35" i="26"/>
  <c r="AX39" i="22"/>
  <c r="AI9" i="16"/>
  <c r="AI40" i="16"/>
  <c r="AY55" i="26"/>
  <c r="AX63" i="22"/>
  <c r="AI82" i="16"/>
  <c r="AX7" i="22"/>
  <c r="AI17" i="25"/>
  <c r="AI11" i="24"/>
  <c r="AX25" i="22"/>
  <c r="AX33" i="22"/>
  <c r="AY37" i="26"/>
  <c r="AI41" i="25"/>
  <c r="AX49" i="22"/>
  <c r="AI57" i="16"/>
  <c r="AX94" i="22"/>
  <c r="AX35" i="22"/>
  <c r="AI39" i="25"/>
  <c r="AI50" i="24"/>
  <c r="AY8" i="26"/>
  <c r="AX44" i="22"/>
  <c r="AI55" i="16"/>
  <c r="AI12" i="24"/>
  <c r="AX48" i="22"/>
  <c r="AY64" i="26"/>
  <c r="AI7" i="16"/>
  <c r="AI42" i="24"/>
  <c r="AI25" i="16"/>
  <c r="AY29" i="26"/>
  <c r="AI33" i="16"/>
  <c r="AI37" i="25"/>
  <c r="AI6" i="24"/>
  <c r="AX45" i="22"/>
  <c r="AI49" i="16"/>
  <c r="AI94" i="16"/>
  <c r="AX15" i="22"/>
  <c r="AI78" i="25"/>
  <c r="AY54" i="26"/>
  <c r="AX32" i="22"/>
  <c r="AI44" i="16"/>
  <c r="AY70" i="26"/>
  <c r="AY16" i="26"/>
  <c r="AY24" i="26"/>
  <c r="AI48" i="25"/>
  <c r="AY56" i="26"/>
  <c r="AX64" i="22"/>
  <c r="AY5" i="26"/>
  <c r="AY21" i="26"/>
  <c r="AI32" i="24"/>
  <c r="AX29" i="22"/>
  <c r="AI37" i="16"/>
  <c r="AI45" i="25"/>
  <c r="AI47" i="24"/>
  <c r="AY65" i="26"/>
  <c r="AI80" i="24"/>
  <c r="AI15" i="25"/>
  <c r="AI38" i="24"/>
  <c r="AX43" i="22"/>
  <c r="AY12" i="26"/>
  <c r="AX13" i="22"/>
  <c r="AI96" i="24"/>
  <c r="AI54" i="25"/>
  <c r="AI36" i="25"/>
  <c r="AX47" i="22"/>
  <c r="AI70" i="25"/>
  <c r="AY27" i="26"/>
  <c r="AX16" i="22"/>
  <c r="AX24" i="22"/>
  <c r="AI48" i="16"/>
  <c r="AX56" i="22"/>
  <c r="AI64" i="25"/>
  <c r="AX5" i="22"/>
  <c r="AX21" i="22"/>
  <c r="AI29" i="25"/>
  <c r="AI7" i="24"/>
  <c r="AI45" i="16"/>
  <c r="AX65" i="22"/>
  <c r="AI15" i="16"/>
  <c r="AI134" i="15"/>
  <c r="AI8" i="24"/>
  <c r="AI84" i="24"/>
  <c r="AI70" i="16"/>
  <c r="AX27" i="22"/>
  <c r="AI16" i="25"/>
  <c r="AI24" i="25"/>
  <c r="AI4" i="24"/>
  <c r="AI56" i="25"/>
  <c r="AI64" i="16"/>
  <c r="AY82" i="26"/>
  <c r="AY2" i="26"/>
  <c r="AC3" i="16"/>
  <c r="AL2" i="22"/>
  <c r="AI63" i="24"/>
  <c r="S59" i="25"/>
  <c r="BF43" i="22"/>
  <c r="AX19" i="22"/>
  <c r="AQ11" i="26"/>
  <c r="AL9" i="22"/>
  <c r="AQ7" i="16"/>
  <c r="I6" i="26"/>
  <c r="AA55" i="24"/>
  <c r="AL96" i="22"/>
  <c r="AI86" i="16"/>
  <c r="AQ86" i="26"/>
  <c r="AC81" i="25"/>
  <c r="AB77" i="22"/>
  <c r="AX76" i="15"/>
  <c r="I67" i="26"/>
  <c r="AC65" i="16"/>
  <c r="AH65" i="22"/>
  <c r="AT63" i="15"/>
  <c r="AM62" i="26"/>
  <c r="U60" i="26"/>
  <c r="AI59" i="25"/>
  <c r="AC57" i="16"/>
  <c r="AH57" i="22"/>
  <c r="AQ58" i="24"/>
  <c r="AY51" i="26"/>
  <c r="I49" i="22"/>
  <c r="BF46" i="22"/>
  <c r="AI46" i="26"/>
  <c r="AC95" i="24"/>
  <c r="E45" i="16"/>
  <c r="AQ23" i="24"/>
  <c r="AX42" i="22"/>
  <c r="S42" i="16"/>
  <c r="O40" i="25"/>
  <c r="AQ38" i="25"/>
  <c r="AA30" i="24"/>
  <c r="AH38" i="22"/>
  <c r="E37" i="16"/>
  <c r="W36" i="25"/>
  <c r="G8" i="24"/>
  <c r="AO134" i="15"/>
  <c r="AG134" i="15"/>
  <c r="AI34" i="25"/>
  <c r="AQ34" i="26"/>
  <c r="AC33" i="16"/>
  <c r="E33" i="25"/>
  <c r="AM32" i="26"/>
  <c r="G32" i="25"/>
  <c r="AI30" i="25"/>
  <c r="S62" i="24"/>
  <c r="I29" i="26"/>
  <c r="M29" i="25"/>
  <c r="AL28" i="22"/>
  <c r="AO27" i="25"/>
  <c r="AQ26" i="25"/>
  <c r="AY26" i="26"/>
  <c r="S48" i="24"/>
  <c r="AC32" i="24"/>
  <c r="AC25" i="26"/>
  <c r="AE24" i="26"/>
  <c r="AO23" i="16"/>
  <c r="AQ22" i="25"/>
  <c r="AA20" i="24"/>
  <c r="M21" i="16"/>
  <c r="G20" i="16"/>
  <c r="BE19" i="26"/>
  <c r="S13" i="24"/>
  <c r="AI14" i="16"/>
  <c r="AI14" i="26"/>
  <c r="AC13" i="25"/>
  <c r="W8" i="25"/>
  <c r="AE8" i="26"/>
  <c r="AO7" i="16"/>
  <c r="AQ6" i="16"/>
  <c r="AI6" i="16"/>
  <c r="AH6" i="22"/>
  <c r="M5" i="16"/>
  <c r="G4" i="16"/>
  <c r="BD3" i="22"/>
  <c r="C55" i="24"/>
  <c r="C39" i="16"/>
  <c r="R82" i="22"/>
  <c r="C57" i="25"/>
  <c r="C65" i="25"/>
  <c r="R68" i="22"/>
  <c r="C80" i="24"/>
  <c r="R3" i="22"/>
  <c r="C50" i="24"/>
  <c r="C16" i="25"/>
  <c r="C20" i="16"/>
  <c r="C24" i="25"/>
  <c r="R36" i="22"/>
  <c r="S40" i="26"/>
  <c r="C44" i="25"/>
  <c r="C31" i="24"/>
  <c r="C82" i="25"/>
  <c r="C57" i="16"/>
  <c r="C65" i="16"/>
  <c r="C68" i="25"/>
  <c r="C3" i="25"/>
  <c r="C16" i="16"/>
  <c r="C57" i="24"/>
  <c r="C24" i="16"/>
  <c r="C36" i="25"/>
  <c r="C82" i="16"/>
  <c r="C60" i="24"/>
  <c r="C91" i="24"/>
  <c r="C68" i="16"/>
  <c r="C3" i="16"/>
  <c r="C67" i="24"/>
  <c r="C36" i="16"/>
  <c r="C40" i="25"/>
  <c r="C2" i="24"/>
  <c r="R50" i="22"/>
  <c r="C54" i="24"/>
  <c r="C90" i="24"/>
  <c r="S32" i="26"/>
  <c r="C10" i="24"/>
  <c r="S49" i="26"/>
  <c r="C78" i="24"/>
  <c r="S12" i="26"/>
  <c r="C92" i="24"/>
  <c r="C8" i="24"/>
  <c r="C88" i="24"/>
  <c r="C135" i="15"/>
  <c r="S39" i="26"/>
  <c r="R49" i="22"/>
  <c r="S94" i="26"/>
  <c r="R12" i="22"/>
  <c r="C28" i="24"/>
  <c r="C50" i="16"/>
  <c r="C39" i="25"/>
  <c r="C49" i="16"/>
  <c r="S57" i="26"/>
  <c r="S65" i="26"/>
  <c r="C94" i="25"/>
  <c r="C12" i="16"/>
  <c r="S16" i="26"/>
  <c r="R20" i="22"/>
  <c r="S24" i="26"/>
  <c r="S44" i="26"/>
  <c r="C58" i="25"/>
  <c r="R66" i="22"/>
  <c r="S74" i="26"/>
  <c r="C27" i="16"/>
  <c r="S4" i="26"/>
  <c r="R28" i="22"/>
  <c r="C19" i="24"/>
  <c r="R39" i="22"/>
  <c r="S36" i="26"/>
  <c r="C44" i="16"/>
  <c r="S50" i="26"/>
  <c r="C66" i="16"/>
  <c r="C28" i="25"/>
  <c r="S51" i="26"/>
  <c r="C35" i="25"/>
  <c r="R48" i="22"/>
  <c r="C79" i="24"/>
  <c r="C40" i="24"/>
  <c r="C32" i="24"/>
  <c r="R29" i="22"/>
  <c r="C77" i="24"/>
  <c r="C37" i="16"/>
  <c r="C45" i="25"/>
  <c r="C39" i="24"/>
  <c r="C98" i="25"/>
  <c r="R7" i="22"/>
  <c r="C15" i="16"/>
  <c r="S23" i="26"/>
  <c r="C43" i="25"/>
  <c r="S8" i="26"/>
  <c r="C68" i="24"/>
  <c r="C71" i="24"/>
  <c r="R65" i="22"/>
  <c r="C50" i="25"/>
  <c r="S58" i="26"/>
  <c r="C25" i="24"/>
  <c r="C28" i="16"/>
  <c r="R32" i="22"/>
  <c r="R51" i="22"/>
  <c r="S59" i="26"/>
  <c r="C35" i="16"/>
  <c r="C48" i="25"/>
  <c r="C29" i="25"/>
  <c r="C7" i="24"/>
  <c r="C45" i="16"/>
  <c r="C98" i="16"/>
  <c r="C7" i="25"/>
  <c r="R23" i="22"/>
  <c r="C43" i="16"/>
  <c r="R8" i="22"/>
  <c r="S21" i="26"/>
  <c r="R57" i="22"/>
  <c r="S68" i="26"/>
  <c r="C12" i="25"/>
  <c r="S20" i="26"/>
  <c r="C58" i="16"/>
  <c r="R74" i="22"/>
  <c r="R27" i="22"/>
  <c r="C32" i="16"/>
  <c r="C58" i="24"/>
  <c r="C59" i="25"/>
  <c r="R86" i="22"/>
  <c r="C4" i="24"/>
  <c r="R5" i="22"/>
  <c r="S9" i="26"/>
  <c r="C97" i="24"/>
  <c r="S41" i="26"/>
  <c r="R60" i="22"/>
  <c r="S3" i="26"/>
  <c r="R16" i="22"/>
  <c r="C20" i="25"/>
  <c r="C74" i="24"/>
  <c r="C74" i="25"/>
  <c r="C27" i="25"/>
  <c r="R4" i="22"/>
  <c r="C51" i="16"/>
  <c r="C59" i="16"/>
  <c r="C86" i="25"/>
  <c r="C38" i="24"/>
  <c r="C5" i="25"/>
  <c r="R9" i="22"/>
  <c r="S13" i="26"/>
  <c r="S25" i="26"/>
  <c r="S33" i="26"/>
  <c r="R41" i="22"/>
  <c r="S52" i="26"/>
  <c r="C60" i="25"/>
  <c r="R17" i="22"/>
  <c r="C21" i="16"/>
  <c r="R94" i="22"/>
  <c r="C74" i="16"/>
  <c r="C4" i="25"/>
  <c r="C76" i="24"/>
  <c r="C86" i="16"/>
  <c r="C133" i="15"/>
  <c r="C5" i="16"/>
  <c r="C9" i="25"/>
  <c r="R13" i="22"/>
  <c r="R25" i="22"/>
  <c r="R33" i="22"/>
  <c r="S37" i="26"/>
  <c r="C41" i="25"/>
  <c r="R52" i="22"/>
  <c r="C60" i="16"/>
  <c r="C15" i="24"/>
  <c r="S15" i="26"/>
  <c r="S82" i="26"/>
  <c r="C49" i="25"/>
  <c r="C94" i="16"/>
  <c r="R40" i="22"/>
  <c r="S66" i="26"/>
  <c r="C4" i="16"/>
  <c r="C89" i="24"/>
  <c r="S2" i="26"/>
  <c r="AB3" i="22"/>
  <c r="AD2" i="22"/>
  <c r="V2" i="22"/>
  <c r="C56" i="25"/>
  <c r="U54" i="26"/>
  <c r="M46" i="25"/>
  <c r="W41" i="16"/>
  <c r="AP39" i="22"/>
  <c r="G37" i="16"/>
  <c r="S35" i="16"/>
  <c r="AY31" i="26"/>
  <c r="O21" i="25"/>
  <c r="AA19" i="16"/>
  <c r="BF15" i="22"/>
  <c r="T14" i="22"/>
  <c r="AI11" i="25"/>
  <c r="O9" i="16"/>
  <c r="W5" i="25"/>
  <c r="AZ51" i="22"/>
  <c r="AK73" i="25"/>
  <c r="AK60" i="16"/>
  <c r="AZ85" i="22"/>
  <c r="AK11" i="25"/>
  <c r="BA15" i="26"/>
  <c r="BA35" i="26"/>
  <c r="AZ53" i="22"/>
  <c r="AK134" i="15"/>
  <c r="AK51" i="25"/>
  <c r="AK73" i="16"/>
  <c r="BA52" i="26"/>
  <c r="AK64" i="24"/>
  <c r="AK85" i="25"/>
  <c r="AK11" i="16"/>
  <c r="AZ15" i="22"/>
  <c r="AZ35" i="22"/>
  <c r="AK48" i="24"/>
  <c r="AK51" i="16"/>
  <c r="AK53" i="24"/>
  <c r="AZ52" i="22"/>
  <c r="AK85" i="16"/>
  <c r="BA3" i="26"/>
  <c r="AK73" i="24"/>
  <c r="AK15" i="25"/>
  <c r="AK35" i="25"/>
  <c r="AZ43" i="22"/>
  <c r="AK53" i="16"/>
  <c r="AK97" i="25"/>
  <c r="AK30" i="25"/>
  <c r="AK88" i="24"/>
  <c r="AK27" i="25"/>
  <c r="AK4" i="16"/>
  <c r="AK58" i="24"/>
  <c r="AK52" i="25"/>
  <c r="AK52" i="24"/>
  <c r="AZ3" i="22"/>
  <c r="AK15" i="16"/>
  <c r="AK35" i="16"/>
  <c r="AK9" i="24"/>
  <c r="AK52" i="16"/>
  <c r="AK3" i="25"/>
  <c r="AK38" i="24"/>
  <c r="AZ39" i="22"/>
  <c r="AK43" i="16"/>
  <c r="AK65" i="24"/>
  <c r="BA73" i="26"/>
  <c r="AZ60" i="22"/>
  <c r="BA11" i="26"/>
  <c r="AK135" i="15"/>
  <c r="AK39" i="16"/>
  <c r="AK61" i="16"/>
  <c r="AK19" i="25"/>
  <c r="BA23" i="26"/>
  <c r="AZ31" i="22"/>
  <c r="AK62" i="24"/>
  <c r="AK39" i="24"/>
  <c r="BA60" i="26"/>
  <c r="BA85" i="26"/>
  <c r="AK24" i="24"/>
  <c r="AK97" i="16"/>
  <c r="AZ23" i="22"/>
  <c r="AK55" i="24"/>
  <c r="BA54" i="26"/>
  <c r="AZ62" i="22"/>
  <c r="AK98" i="24"/>
  <c r="AK10" i="25"/>
  <c r="AK12" i="25"/>
  <c r="AZ24" i="22"/>
  <c r="AZ32" i="22"/>
  <c r="BA36" i="26"/>
  <c r="AK40" i="25"/>
  <c r="BA44" i="26"/>
  <c r="BA63" i="26"/>
  <c r="AZ89" i="22"/>
  <c r="AK26" i="16"/>
  <c r="AK35" i="24"/>
  <c r="AK16" i="25"/>
  <c r="AK60" i="25"/>
  <c r="BA61" i="26"/>
  <c r="AK81" i="24"/>
  <c r="AK23" i="25"/>
  <c r="AZ54" i="22"/>
  <c r="AK62" i="25"/>
  <c r="AK10" i="16"/>
  <c r="AK12" i="16"/>
  <c r="AK24" i="25"/>
  <c r="BA28" i="26"/>
  <c r="AK32" i="25"/>
  <c r="AZ36" i="22"/>
  <c r="AK40" i="16"/>
  <c r="AZ44" i="22"/>
  <c r="BA55" i="26"/>
  <c r="AZ63" i="22"/>
  <c r="AK89" i="25"/>
  <c r="AK43" i="24"/>
  <c r="AK16" i="16"/>
  <c r="AK3" i="16"/>
  <c r="AZ11" i="22"/>
  <c r="AK17" i="24"/>
  <c r="BA39" i="26"/>
  <c r="AK61" i="25"/>
  <c r="BA27" i="26"/>
  <c r="AK54" i="16"/>
  <c r="AK46" i="24"/>
  <c r="BA6" i="26"/>
  <c r="BA14" i="26"/>
  <c r="AK50" i="24"/>
  <c r="AK92" i="24"/>
  <c r="AK28" i="25"/>
  <c r="AK19" i="24"/>
  <c r="AK36" i="16"/>
  <c r="AK44" i="16"/>
  <c r="BA47" i="26"/>
  <c r="AK55" i="25"/>
  <c r="AK63" i="16"/>
  <c r="AK87" i="24"/>
  <c r="BA18" i="26"/>
  <c r="AK82" i="24"/>
  <c r="AK39" i="25"/>
  <c r="BA43" i="26"/>
  <c r="AK63" i="24"/>
  <c r="BA30" i="26"/>
  <c r="BA19" i="26"/>
  <c r="AZ27" i="22"/>
  <c r="AK85" i="24"/>
  <c r="BA77" i="26"/>
  <c r="AZ6" i="22"/>
  <c r="AZ14" i="22"/>
  <c r="AK28" i="16"/>
  <c r="AK8" i="24"/>
  <c r="AK2" i="24"/>
  <c r="AZ47" i="22"/>
  <c r="AK55" i="16"/>
  <c r="AK12" i="24"/>
  <c r="AZ18" i="22"/>
  <c r="AK38" i="25"/>
  <c r="AK4" i="25"/>
  <c r="BA8" i="26"/>
  <c r="AZ20" i="22"/>
  <c r="AK71" i="24"/>
  <c r="AK43" i="25"/>
  <c r="AZ30" i="22"/>
  <c r="AZ19" i="22"/>
  <c r="AK27" i="16"/>
  <c r="BA31" i="26"/>
  <c r="AZ77" i="22"/>
  <c r="AK6" i="25"/>
  <c r="AK14" i="25"/>
  <c r="AK37" i="24"/>
  <c r="AK47" i="25"/>
  <c r="AK33" i="24"/>
  <c r="AK18" i="25"/>
  <c r="BA26" i="26"/>
  <c r="AZ73" i="22"/>
  <c r="AK44" i="24"/>
  <c r="BA53" i="26"/>
  <c r="BA97" i="26"/>
  <c r="AK30" i="16"/>
  <c r="AK19" i="16"/>
  <c r="AK68" i="24"/>
  <c r="AK31" i="25"/>
  <c r="AK77" i="25"/>
  <c r="AK6" i="16"/>
  <c r="T14" i="24"/>
  <c r="AO61" i="24"/>
  <c r="W84" i="25"/>
  <c r="P82" i="22"/>
  <c r="AU130" i="15"/>
  <c r="BF74" i="22"/>
  <c r="AA74" i="16"/>
  <c r="U73" i="26"/>
  <c r="BA69" i="26"/>
  <c r="W68" i="26"/>
  <c r="AQ66" i="25"/>
  <c r="AA25" i="24"/>
  <c r="AK64" i="16"/>
  <c r="I64" i="26"/>
  <c r="M63" i="24"/>
  <c r="C61" i="25"/>
  <c r="E76" i="24"/>
  <c r="BF58" i="22"/>
  <c r="AA58" i="16"/>
  <c r="AK72" i="24"/>
  <c r="AC56" i="25"/>
  <c r="AI56" i="26"/>
  <c r="W53" i="16"/>
  <c r="AB53" i="22"/>
  <c r="AO39" i="24"/>
  <c r="O58" i="24"/>
  <c r="T51" i="22"/>
  <c r="AI50" i="16"/>
  <c r="AQ50" i="26"/>
  <c r="G49" i="25"/>
  <c r="BA48" i="26"/>
  <c r="AU48" i="15"/>
  <c r="AU112" i="15" s="1"/>
  <c r="AR95" i="24"/>
  <c r="AY45" i="22"/>
  <c r="T45" i="16"/>
  <c r="T45" i="26"/>
  <c r="AR41" i="25"/>
  <c r="AB6" i="24"/>
  <c r="AI41" i="22"/>
  <c r="AR7" i="24"/>
  <c r="AY37" i="22"/>
  <c r="T37" i="16"/>
  <c r="T37" i="26"/>
  <c r="P133" i="15"/>
  <c r="AY33" i="22"/>
  <c r="T33" i="16"/>
  <c r="T33" i="26"/>
  <c r="AJ29" i="25"/>
  <c r="T97" i="24"/>
  <c r="S29" i="22"/>
  <c r="BH25" i="26"/>
  <c r="AB32" i="24"/>
  <c r="T25" i="25"/>
  <c r="T25" i="26"/>
  <c r="AH22" i="16"/>
  <c r="AR21" i="25"/>
  <c r="AY21" i="22"/>
  <c r="T11" i="24"/>
  <c r="D21" i="16"/>
  <c r="AJ17" i="16"/>
  <c r="AR17" i="26"/>
  <c r="D17" i="16"/>
  <c r="BG13" i="22"/>
  <c r="AQ13" i="22"/>
  <c r="T9" i="16"/>
  <c r="AZ5" i="26"/>
  <c r="AI5" i="22"/>
  <c r="Z64" i="24"/>
  <c r="Z26" i="24"/>
  <c r="Z8" i="16"/>
  <c r="Z50" i="24"/>
  <c r="AO20" i="22"/>
  <c r="Z24" i="25"/>
  <c r="Z32" i="25"/>
  <c r="Z36" i="25"/>
  <c r="Z28" i="24"/>
  <c r="Z20" i="25"/>
  <c r="Z24" i="16"/>
  <c r="Z32" i="16"/>
  <c r="Z36" i="16"/>
  <c r="Z35" i="24"/>
  <c r="Z20" i="16"/>
  <c r="AP28" i="26"/>
  <c r="Z19" i="24"/>
  <c r="Z8" i="24"/>
  <c r="AP44" i="26"/>
  <c r="Z18" i="24"/>
  <c r="Z77" i="24"/>
  <c r="AP4" i="26"/>
  <c r="AP12" i="26"/>
  <c r="AP16" i="26"/>
  <c r="Z92" i="24"/>
  <c r="AO28" i="22"/>
  <c r="AO44" i="22"/>
  <c r="Z70" i="24"/>
  <c r="AO4" i="22"/>
  <c r="AO12" i="22"/>
  <c r="AO16" i="22"/>
  <c r="Z57" i="24"/>
  <c r="Z28" i="25"/>
  <c r="AP40" i="26"/>
  <c r="Z44" i="25"/>
  <c r="Z4" i="16"/>
  <c r="AO8" i="22"/>
  <c r="Z12" i="16"/>
  <c r="Z16" i="16"/>
  <c r="AP24" i="26"/>
  <c r="AP32" i="26"/>
  <c r="AP36" i="26"/>
  <c r="Z40" i="25"/>
  <c r="Z2" i="24"/>
  <c r="AO5" i="22"/>
  <c r="Z8" i="25"/>
  <c r="AO9" i="22"/>
  <c r="AP13" i="26"/>
  <c r="AO17" i="22"/>
  <c r="Z7" i="24"/>
  <c r="Z41" i="25"/>
  <c r="Z45" i="16"/>
  <c r="Z2" i="16"/>
  <c r="AO6" i="22"/>
  <c r="AP10" i="26"/>
  <c r="AP14" i="26"/>
  <c r="Z9" i="25"/>
  <c r="AO13" i="22"/>
  <c r="Z17" i="25"/>
  <c r="Z32" i="24"/>
  <c r="AP29" i="26"/>
  <c r="Z41" i="16"/>
  <c r="Z95" i="24"/>
  <c r="Z65" i="24"/>
  <c r="Z6" i="25"/>
  <c r="AO10" i="22"/>
  <c r="AO14" i="22"/>
  <c r="Z12" i="25"/>
  <c r="AO40" i="22"/>
  <c r="AP20" i="26"/>
  <c r="Z28" i="16"/>
  <c r="AO32" i="22"/>
  <c r="Z40" i="16"/>
  <c r="AP5" i="26"/>
  <c r="Z13" i="16"/>
  <c r="AO21" i="22"/>
  <c r="Z29" i="25"/>
  <c r="AP33" i="26"/>
  <c r="Z5" i="25"/>
  <c r="Z79" i="24"/>
  <c r="Z40" i="24"/>
  <c r="Z42" i="24"/>
  <c r="Z21" i="25"/>
  <c r="AP25" i="26"/>
  <c r="Z29" i="16"/>
  <c r="AO33" i="22"/>
  <c r="AP37" i="26"/>
  <c r="Z43" i="24"/>
  <c r="Z4" i="25"/>
  <c r="Z16" i="25"/>
  <c r="Z37" i="24"/>
  <c r="AO36" i="22"/>
  <c r="Z5" i="16"/>
  <c r="Z21" i="16"/>
  <c r="AO25" i="22"/>
  <c r="Z97" i="24"/>
  <c r="Z33" i="25"/>
  <c r="AO37" i="22"/>
  <c r="AP45" i="26"/>
  <c r="Z90" i="24"/>
  <c r="Z67" i="24"/>
  <c r="AO24" i="22"/>
  <c r="Z25" i="25"/>
  <c r="Z33" i="16"/>
  <c r="Z37" i="25"/>
  <c r="AP41" i="26"/>
  <c r="AO45" i="22"/>
  <c r="W23" i="26"/>
  <c r="AK20" i="25"/>
  <c r="W31" i="24"/>
  <c r="G19" i="25"/>
  <c r="S17" i="25"/>
  <c r="M67" i="24"/>
  <c r="AW14" i="26"/>
  <c r="AP13" i="22"/>
  <c r="I12" i="26"/>
  <c r="E12" i="16"/>
  <c r="AV10" i="22"/>
  <c r="AI79" i="24"/>
  <c r="E35" i="24"/>
  <c r="AY18" i="24"/>
  <c r="AB4" i="22"/>
  <c r="O3" i="16"/>
  <c r="AO2" i="16"/>
  <c r="Q9" i="16"/>
  <c r="AF13" i="22"/>
  <c r="AG25" i="26"/>
  <c r="AG41" i="26"/>
  <c r="AG4" i="26"/>
  <c r="Q13" i="25"/>
  <c r="AF25" i="22"/>
  <c r="AF4" i="22"/>
  <c r="Q79" i="24"/>
  <c r="Q13" i="16"/>
  <c r="Q25" i="25"/>
  <c r="Q41" i="25"/>
  <c r="AG54" i="26"/>
  <c r="Q4" i="25"/>
  <c r="AG52" i="26"/>
  <c r="Q40" i="24"/>
  <c r="Q25" i="16"/>
  <c r="Q57" i="24"/>
  <c r="Q4" i="16"/>
  <c r="AF52" i="22"/>
  <c r="Q6" i="24"/>
  <c r="Q54" i="25"/>
  <c r="Q39" i="24"/>
  <c r="AF9" i="22"/>
  <c r="Q85" i="24"/>
  <c r="Q83" i="25"/>
  <c r="Q21" i="16"/>
  <c r="Q38" i="24"/>
  <c r="Q32" i="24"/>
  <c r="Q83" i="16"/>
  <c r="AF21" i="22"/>
  <c r="Q19" i="24"/>
  <c r="Q38" i="16"/>
  <c r="Q46" i="25"/>
  <c r="Q48" i="25"/>
  <c r="Q90" i="24"/>
  <c r="AG36" i="26"/>
  <c r="Q6" i="25"/>
  <c r="Q59" i="24"/>
  <c r="Q21" i="25"/>
  <c r="AG47" i="26"/>
  <c r="AG63" i="26"/>
  <c r="Q30" i="24"/>
  <c r="Q46" i="16"/>
  <c r="Q4" i="24"/>
  <c r="AF36" i="22"/>
  <c r="Q6" i="16"/>
  <c r="AF41" i="22"/>
  <c r="Q41" i="16"/>
  <c r="Q11" i="24"/>
  <c r="Q47" i="25"/>
  <c r="Q63" i="25"/>
  <c r="AG95" i="26"/>
  <c r="AG22" i="26"/>
  <c r="AG42" i="26"/>
  <c r="AG20" i="26"/>
  <c r="Q52" i="25"/>
  <c r="AG9" i="26"/>
  <c r="AF54" i="22"/>
  <c r="Q47" i="16"/>
  <c r="Q63" i="16"/>
  <c r="AF95" i="22"/>
  <c r="AG16" i="26"/>
  <c r="AG32" i="26"/>
  <c r="AF22" i="22"/>
  <c r="AF42" i="22"/>
  <c r="AF20" i="22"/>
  <c r="Q8" i="24"/>
  <c r="Q2" i="25"/>
  <c r="Q18" i="25"/>
  <c r="Q52" i="16"/>
  <c r="Q9" i="25"/>
  <c r="Q54" i="16"/>
  <c r="Q84" i="24"/>
  <c r="Q12" i="24"/>
  <c r="Q95" i="25"/>
  <c r="AF16" i="22"/>
  <c r="AF32" i="22"/>
  <c r="Q22" i="25"/>
  <c r="AG38" i="26"/>
  <c r="Q42" i="25"/>
  <c r="Q20" i="25"/>
  <c r="AG13" i="26"/>
  <c r="AG83" i="26"/>
  <c r="Q95" i="16"/>
  <c r="AX12" i="22"/>
  <c r="C35" i="24"/>
  <c r="P64" i="22"/>
  <c r="W56" i="16"/>
  <c r="AY48" i="16"/>
  <c r="R43" i="22"/>
  <c r="AI39" i="16"/>
  <c r="T38" i="22"/>
  <c r="AA31" i="16"/>
  <c r="Q20" i="16"/>
  <c r="C82" i="24"/>
  <c r="T93" i="22"/>
  <c r="AK89" i="16"/>
  <c r="AT85" i="15"/>
  <c r="BD79" i="22"/>
  <c r="AE66" i="26"/>
  <c r="S63" i="25"/>
  <c r="AL60" i="22"/>
  <c r="BD59" i="22"/>
  <c r="AQ60" i="24"/>
  <c r="G72" i="24"/>
  <c r="AH55" i="22"/>
  <c r="AT52" i="15"/>
  <c r="AG58" i="24"/>
  <c r="U50" i="26"/>
  <c r="G48" i="25"/>
  <c r="Q45" i="24"/>
  <c r="AI95" i="24"/>
  <c r="R45" i="22"/>
  <c r="AC44" i="26"/>
  <c r="BE42" i="26"/>
  <c r="S41" i="16"/>
  <c r="I40" i="22"/>
  <c r="E28" i="24"/>
  <c r="AO38" i="25"/>
  <c r="AY7" i="24"/>
  <c r="S37" i="16"/>
  <c r="AC36" i="16"/>
  <c r="E36" i="25"/>
  <c r="O134" i="15"/>
  <c r="BD34" i="22"/>
  <c r="AQ33" i="25"/>
  <c r="C33" i="16"/>
  <c r="G31" i="16"/>
  <c r="AA97" i="24"/>
  <c r="AM27" i="26"/>
  <c r="AW26" i="26"/>
  <c r="AQ25" i="25"/>
  <c r="W23" i="25"/>
  <c r="Q20" i="24"/>
  <c r="X18" i="22"/>
  <c r="T16" i="22"/>
  <c r="AL11" i="22"/>
  <c r="AH9" i="22"/>
  <c r="AM7" i="26"/>
  <c r="AI5" i="25"/>
  <c r="M11" i="16"/>
  <c r="P4" i="22"/>
  <c r="AC58" i="24"/>
  <c r="W45" i="25"/>
  <c r="AG8" i="24"/>
  <c r="Q32" i="16"/>
  <c r="AZ10" i="22"/>
  <c r="AQ73" i="24"/>
  <c r="AX82" i="22"/>
  <c r="G76" i="25"/>
  <c r="E65" i="25"/>
  <c r="BA62" i="26"/>
  <c r="M59" i="16"/>
  <c r="AN58" i="22"/>
  <c r="AQ56" i="26"/>
  <c r="AX52" i="15"/>
  <c r="M58" i="24"/>
  <c r="Y50" i="25"/>
  <c r="BC46" i="22"/>
  <c r="T44" i="25"/>
  <c r="AN42" i="16"/>
  <c r="Y41" i="22"/>
  <c r="AB36" i="25"/>
  <c r="AB32" i="16"/>
  <c r="AO29" i="22"/>
  <c r="AR28" i="26"/>
  <c r="AB24" i="16"/>
  <c r="AR57" i="24"/>
  <c r="Z17" i="16"/>
  <c r="T16" i="25"/>
  <c r="Z13" i="25"/>
  <c r="AN43" i="24"/>
  <c r="AJ8" i="25"/>
  <c r="AJ4" i="26"/>
  <c r="AY32" i="16"/>
  <c r="AQ24" i="25"/>
  <c r="AG21" i="26"/>
  <c r="Y9" i="25"/>
  <c r="O62" i="16"/>
  <c r="BG53" i="26"/>
  <c r="M10" i="25"/>
  <c r="AI94" i="24"/>
  <c r="BD67" i="22"/>
  <c r="C66" i="25"/>
  <c r="AI63" i="25"/>
  <c r="G54" i="16"/>
  <c r="AO45" i="16"/>
  <c r="AV13" i="22"/>
  <c r="O54" i="25"/>
  <c r="AZ19" i="26"/>
  <c r="Z12" i="26"/>
  <c r="V13" i="22"/>
  <c r="S55" i="24"/>
  <c r="AQ17" i="24"/>
  <c r="AT130" i="15"/>
  <c r="BG95" i="26"/>
  <c r="M90" i="16"/>
  <c r="AQ49" i="24"/>
  <c r="AB86" i="22"/>
  <c r="AQ83" i="25"/>
  <c r="BG79" i="26"/>
  <c r="AC78" i="16"/>
  <c r="I74" i="22"/>
  <c r="AQ51" i="24"/>
  <c r="AB70" i="22"/>
  <c r="AQ67" i="25"/>
  <c r="D94" i="16"/>
  <c r="D90" i="16"/>
  <c r="D86" i="16"/>
  <c r="D82" i="16"/>
  <c r="D78" i="16"/>
  <c r="D74" i="16"/>
  <c r="D70" i="16"/>
  <c r="BH66" i="26"/>
  <c r="BH62" i="26"/>
  <c r="BH58" i="26"/>
  <c r="D74" i="24"/>
  <c r="BH54" i="26"/>
  <c r="D85" i="24"/>
  <c r="BH50" i="26"/>
  <c r="BH46" i="26"/>
  <c r="AC48" i="24"/>
  <c r="AA82" i="24"/>
  <c r="AQ41" i="24"/>
  <c r="AC93" i="25"/>
  <c r="AU76" i="15"/>
  <c r="B94" i="24"/>
  <c r="AS70" i="15"/>
  <c r="BG60" i="26"/>
  <c r="AA60" i="25"/>
  <c r="AU58" i="15"/>
  <c r="AI52" i="16"/>
  <c r="S66" i="24"/>
  <c r="T46" i="25"/>
  <c r="T46" i="26"/>
  <c r="AJ38" i="16"/>
  <c r="AH135" i="15"/>
  <c r="AI34" i="22"/>
  <c r="AS32" i="15"/>
  <c r="AU31" i="15"/>
  <c r="AR30" i="16"/>
  <c r="T30" i="25"/>
  <c r="AI26" i="22"/>
  <c r="T26" i="26"/>
  <c r="AU24" i="15"/>
  <c r="AR22" i="25"/>
  <c r="AB20" i="24"/>
  <c r="AI22" i="22"/>
  <c r="BG18" i="22"/>
  <c r="AB18" i="16"/>
  <c r="AJ18" i="26"/>
  <c r="BG14" i="22"/>
  <c r="AB14" i="16"/>
  <c r="AJ14" i="26"/>
  <c r="AR43" i="24"/>
  <c r="T10" i="16"/>
  <c r="AS8" i="15"/>
  <c r="BH6" i="26"/>
  <c r="AB9" i="24"/>
  <c r="T6" i="25"/>
  <c r="H100" i="15"/>
  <c r="C91" i="22" s="1"/>
  <c r="H102" i="15"/>
  <c r="H101" i="15"/>
  <c r="AS4" i="15"/>
  <c r="AR65" i="24"/>
  <c r="D14" i="24"/>
  <c r="D12" i="24"/>
  <c r="S3" i="22"/>
  <c r="D11" i="16"/>
  <c r="T15" i="26"/>
  <c r="T19" i="26"/>
  <c r="S23" i="22"/>
  <c r="T31" i="26"/>
  <c r="D39" i="25"/>
  <c r="D44" i="24"/>
  <c r="T47" i="26"/>
  <c r="D3" i="25"/>
  <c r="T7" i="26"/>
  <c r="D73" i="24"/>
  <c r="S15" i="22"/>
  <c r="S19" i="22"/>
  <c r="D23" i="25"/>
  <c r="S31" i="22"/>
  <c r="D38" i="24"/>
  <c r="D39" i="16"/>
  <c r="D2" i="16"/>
  <c r="S47" i="22"/>
  <c r="D3" i="16"/>
  <c r="S7" i="22"/>
  <c r="D15" i="25"/>
  <c r="D19" i="25"/>
  <c r="D23" i="16"/>
  <c r="D31" i="25"/>
  <c r="D133" i="15"/>
  <c r="D71" i="24"/>
  <c r="D16" i="24"/>
  <c r="S4" i="22"/>
  <c r="D47" i="25"/>
  <c r="D7" i="25"/>
  <c r="D15" i="16"/>
  <c r="D19" i="16"/>
  <c r="D88" i="24"/>
  <c r="T27" i="26"/>
  <c r="D31" i="16"/>
  <c r="T35" i="26"/>
  <c r="D135" i="15"/>
  <c r="D47" i="16"/>
  <c r="D82" i="24"/>
  <c r="D31" i="24"/>
  <c r="S27" i="22"/>
  <c r="D55" i="24"/>
  <c r="S35" i="22"/>
  <c r="T43" i="26"/>
  <c r="D86" i="24"/>
  <c r="S11" i="22"/>
  <c r="D27" i="16"/>
  <c r="D35" i="16"/>
  <c r="T39" i="26"/>
  <c r="D43" i="25"/>
  <c r="D84" i="24"/>
  <c r="T3" i="26"/>
  <c r="D90" i="24"/>
  <c r="D12" i="16"/>
  <c r="T16" i="26"/>
  <c r="D20" i="25"/>
  <c r="T24" i="26"/>
  <c r="D28" i="25"/>
  <c r="D32" i="16"/>
  <c r="S36" i="22"/>
  <c r="T40" i="26"/>
  <c r="D9" i="16"/>
  <c r="T11" i="26"/>
  <c r="D17" i="24"/>
  <c r="D35" i="24"/>
  <c r="S16" i="22"/>
  <c r="D20" i="16"/>
  <c r="S24" i="22"/>
  <c r="D28" i="16"/>
  <c r="D19" i="24"/>
  <c r="D36" i="25"/>
  <c r="S40" i="22"/>
  <c r="T13" i="26"/>
  <c r="D17" i="25"/>
  <c r="D11" i="25"/>
  <c r="D27" i="25"/>
  <c r="D68" i="24"/>
  <c r="S39" i="22"/>
  <c r="D16" i="16"/>
  <c r="D24" i="16"/>
  <c r="D8" i="24"/>
  <c r="D40" i="16"/>
  <c r="S44" i="22"/>
  <c r="D7" i="16"/>
  <c r="D35" i="25"/>
  <c r="T8" i="26"/>
  <c r="D67" i="24"/>
  <c r="D28" i="24"/>
  <c r="D44" i="25"/>
  <c r="S5" i="22"/>
  <c r="T23" i="26"/>
  <c r="D134" i="15"/>
  <c r="T4" i="26"/>
  <c r="S8" i="22"/>
  <c r="T12" i="26"/>
  <c r="D92" i="24"/>
  <c r="T32" i="26"/>
  <c r="D44" i="16"/>
  <c r="S43" i="22"/>
  <c r="D4" i="25"/>
  <c r="D8" i="25"/>
  <c r="S12" i="22"/>
  <c r="T20" i="26"/>
  <c r="T28" i="26"/>
  <c r="S32" i="22"/>
  <c r="D2" i="24"/>
  <c r="AH22" i="22"/>
  <c r="AC21" i="16"/>
  <c r="AQ18" i="25"/>
  <c r="AA13" i="24"/>
  <c r="E17" i="16"/>
  <c r="AM16" i="26"/>
  <c r="G16" i="25"/>
  <c r="W50" i="24"/>
  <c r="AD12" i="22"/>
  <c r="AO11" i="16"/>
  <c r="AI10" i="16"/>
  <c r="AH10" i="22"/>
  <c r="AC9" i="16"/>
  <c r="E5" i="16"/>
  <c r="AA24" i="24"/>
  <c r="AA78" i="25"/>
  <c r="AQ54" i="26"/>
  <c r="AA62" i="16"/>
  <c r="AP7" i="22"/>
  <c r="AP20" i="22"/>
  <c r="AQ28" i="26"/>
  <c r="AA36" i="25"/>
  <c r="AP40" i="22"/>
  <c r="AQ44" i="26"/>
  <c r="AP47" i="22"/>
  <c r="AQ55" i="26"/>
  <c r="AA73" i="24"/>
  <c r="AA78" i="16"/>
  <c r="AP54" i="22"/>
  <c r="AA46" i="24"/>
  <c r="AA7" i="25"/>
  <c r="AA20" i="25"/>
  <c r="AP28" i="22"/>
  <c r="AQ32" i="26"/>
  <c r="AA36" i="16"/>
  <c r="AA31" i="24"/>
  <c r="AA135" i="15"/>
  <c r="AA96" i="24"/>
  <c r="AA54" i="25"/>
  <c r="AA7" i="16"/>
  <c r="AA20" i="16"/>
  <c r="AA28" i="25"/>
  <c r="AP32" i="22"/>
  <c r="AA8" i="24"/>
  <c r="AA40" i="16"/>
  <c r="AA44" i="25"/>
  <c r="AA84" i="24"/>
  <c r="AA55" i="25"/>
  <c r="AQ63" i="26"/>
  <c r="AQ16" i="26"/>
  <c r="AP24" i="22"/>
  <c r="AA86" i="24"/>
  <c r="AA54" i="16"/>
  <c r="AQ90" i="26"/>
  <c r="AQ27" i="26"/>
  <c r="AA57" i="24"/>
  <c r="AA28" i="16"/>
  <c r="AA32" i="25"/>
  <c r="AQ53" i="26"/>
  <c r="AA85" i="24"/>
  <c r="AP90" i="22"/>
  <c r="AQ3" i="26"/>
  <c r="AP27" i="22"/>
  <c r="AA37" i="24"/>
  <c r="AA32" i="16"/>
  <c r="AA2" i="24"/>
  <c r="AA33" i="24"/>
  <c r="AA53" i="25"/>
  <c r="AQ78" i="26"/>
  <c r="AP62" i="22"/>
  <c r="AA90" i="16"/>
  <c r="AA3" i="25"/>
  <c r="AA27" i="16"/>
  <c r="AQ36" i="26"/>
  <c r="AA12" i="24"/>
  <c r="AA70" i="25"/>
  <c r="AA43" i="25"/>
  <c r="AA67" i="24"/>
  <c r="AA92" i="24"/>
  <c r="AP53" i="22"/>
  <c r="AP44" i="22"/>
  <c r="AA55" i="16"/>
  <c r="AQ70" i="26"/>
  <c r="AQ24" i="26"/>
  <c r="AA4" i="24"/>
  <c r="AP56" i="22"/>
  <c r="AA64" i="25"/>
  <c r="AQ12" i="26"/>
  <c r="AP5" i="22"/>
  <c r="AA21" i="25"/>
  <c r="AA29" i="25"/>
  <c r="AA7" i="24"/>
  <c r="AA45" i="16"/>
  <c r="AP65" i="22"/>
  <c r="AP31" i="22"/>
  <c r="AP9" i="22"/>
  <c r="AA13" i="25"/>
  <c r="AA53" i="16"/>
  <c r="AA90" i="25"/>
  <c r="AQ7" i="26"/>
  <c r="AA44" i="16"/>
  <c r="AP70" i="22"/>
  <c r="AP16" i="22"/>
  <c r="AA24" i="25"/>
  <c r="AA56" i="25"/>
  <c r="AA64" i="16"/>
  <c r="AQ82" i="26"/>
  <c r="AP12" i="22"/>
  <c r="AA5" i="25"/>
  <c r="AA21" i="16"/>
  <c r="AA29" i="16"/>
  <c r="AA95" i="24"/>
  <c r="AQ57" i="26"/>
  <c r="AA65" i="25"/>
  <c r="AA31" i="25"/>
  <c r="AA35" i="24"/>
  <c r="AA9" i="25"/>
  <c r="AA13" i="16"/>
  <c r="AA93" i="24"/>
  <c r="AQ47" i="26"/>
  <c r="AP78" i="22"/>
  <c r="AA19" i="24"/>
  <c r="AA47" i="25"/>
  <c r="AA94" i="24"/>
  <c r="AP43" i="22"/>
  <c r="AA16" i="16"/>
  <c r="AA72" i="24"/>
  <c r="AA82" i="25"/>
  <c r="AQ61" i="26"/>
  <c r="AA12" i="16"/>
  <c r="AA18" i="24"/>
  <c r="AP17" i="22"/>
  <c r="AA11" i="24"/>
  <c r="AQ25" i="26"/>
  <c r="AQ33" i="26"/>
  <c r="AP41" i="22"/>
  <c r="AQ49" i="26"/>
  <c r="AA57" i="25"/>
  <c r="AA91" i="24"/>
  <c r="AQ94" i="26"/>
  <c r="AA88" i="24"/>
  <c r="AP36" i="22"/>
  <c r="AA47" i="16"/>
  <c r="AA44" i="24"/>
  <c r="AQ48" i="26"/>
  <c r="AA82" i="16"/>
  <c r="AP61" i="22"/>
  <c r="AA17" i="25"/>
  <c r="AP25" i="22"/>
  <c r="AP33" i="22"/>
  <c r="AQ37" i="26"/>
  <c r="AA41" i="25"/>
  <c r="AP49" i="22"/>
  <c r="AA57" i="16"/>
  <c r="AP94" i="22"/>
  <c r="AQ23" i="26"/>
  <c r="AQ8" i="26"/>
  <c r="AA79" i="24"/>
  <c r="AQ62" i="26"/>
  <c r="AQ40" i="26"/>
  <c r="AP63" i="22"/>
  <c r="AA43" i="16"/>
  <c r="AP48" i="22"/>
  <c r="AA10" i="24"/>
  <c r="AA61" i="25"/>
  <c r="AA50" i="24"/>
  <c r="AA17" i="16"/>
  <c r="AA25" i="25"/>
  <c r="AA33" i="25"/>
  <c r="AP37" i="22"/>
  <c r="AA41" i="16"/>
  <c r="AQ45" i="26"/>
  <c r="AA49" i="25"/>
  <c r="AA60" i="24"/>
  <c r="AA94" i="25"/>
  <c r="AP23" i="22"/>
  <c r="AA17" i="24"/>
  <c r="AA62" i="25"/>
  <c r="AP3" i="22"/>
  <c r="AA27" i="25"/>
  <c r="AQ20" i="26"/>
  <c r="AA40" i="25"/>
  <c r="AA63" i="25"/>
  <c r="AA48" i="25"/>
  <c r="AQ64" i="26"/>
  <c r="AQ2" i="26"/>
  <c r="O6" i="25"/>
  <c r="BE5" i="26"/>
  <c r="AI90" i="24"/>
  <c r="AC3" i="25"/>
  <c r="AM2" i="26"/>
  <c r="AI61" i="16"/>
  <c r="AH59" i="22"/>
  <c r="AO84" i="24"/>
  <c r="BG43" i="26"/>
  <c r="E42" i="25"/>
  <c r="AQ35" i="26"/>
  <c r="S31" i="16"/>
  <c r="BE28" i="26"/>
  <c r="AB26" i="22"/>
  <c r="AY19" i="26"/>
  <c r="V17" i="22"/>
  <c r="AM9" i="26"/>
  <c r="AQ7" i="25"/>
  <c r="M2" i="16"/>
  <c r="M62" i="24"/>
  <c r="W42" i="24"/>
  <c r="S82" i="24"/>
  <c r="AM96" i="26"/>
  <c r="AU94" i="15"/>
  <c r="AI86" i="25"/>
  <c r="E52" i="24"/>
  <c r="I81" i="22"/>
  <c r="G75" i="24"/>
  <c r="AC77" i="26"/>
  <c r="O72" i="16"/>
  <c r="BE71" i="26"/>
  <c r="AU67" i="15"/>
  <c r="W66" i="26"/>
  <c r="AC65" i="25"/>
  <c r="AI65" i="26"/>
  <c r="C62" i="16"/>
  <c r="BE61" i="26"/>
  <c r="O60" i="25"/>
  <c r="AQ76" i="24"/>
  <c r="AX59" i="22"/>
  <c r="W58" i="26"/>
  <c r="AC57" i="25"/>
  <c r="AI57" i="26"/>
  <c r="C54" i="16"/>
  <c r="BE53" i="26"/>
  <c r="AE52" i="26"/>
  <c r="AQ51" i="25"/>
  <c r="AA51" i="16"/>
  <c r="AK49" i="16"/>
  <c r="I49" i="26"/>
  <c r="BG46" i="26"/>
  <c r="AA46" i="25"/>
  <c r="R46" i="22"/>
  <c r="AC45" i="16"/>
  <c r="E45" i="25"/>
  <c r="W2" i="24"/>
  <c r="O44" i="25"/>
  <c r="W44" i="26"/>
  <c r="AQ42" i="16"/>
  <c r="AY42" i="26"/>
  <c r="S42" i="25"/>
  <c r="C23" i="24"/>
  <c r="AZ41" i="22"/>
  <c r="AC41" i="26"/>
  <c r="W28" i="24"/>
  <c r="AD40" i="22"/>
  <c r="AO39" i="16"/>
  <c r="AY30" i="24"/>
  <c r="BF38" i="22"/>
  <c r="AA38" i="16"/>
  <c r="AI38" i="26"/>
  <c r="C38" i="25"/>
  <c r="AC7" i="24"/>
  <c r="E37" i="25"/>
  <c r="AL36" i="22"/>
  <c r="G36" i="16"/>
  <c r="AO135" i="15"/>
  <c r="AQ34" i="16"/>
  <c r="AX34" i="22"/>
  <c r="S34" i="26"/>
  <c r="AC33" i="25"/>
  <c r="M77" i="24"/>
  <c r="T33" i="22"/>
  <c r="O19" i="24"/>
  <c r="V32" i="22"/>
  <c r="AQ62" i="24"/>
  <c r="AX30" i="22"/>
  <c r="S30" i="16"/>
  <c r="AK29" i="25"/>
  <c r="AB29" i="22"/>
  <c r="AM28" i="26"/>
  <c r="G37" i="24"/>
  <c r="BD27" i="22"/>
  <c r="AY26" i="16"/>
  <c r="BF26" i="22"/>
  <c r="S26" i="16"/>
  <c r="AC25" i="16"/>
  <c r="AO23" i="25"/>
  <c r="BF22" i="22"/>
  <c r="AA22" i="16"/>
  <c r="M21" i="25"/>
  <c r="O57" i="24"/>
  <c r="G20" i="25"/>
  <c r="S18" i="16"/>
  <c r="S18" i="26"/>
  <c r="M42" i="24"/>
  <c r="AI14" i="25"/>
  <c r="C22" i="24"/>
  <c r="I13" i="22"/>
  <c r="P10" i="22"/>
  <c r="BA9" i="26"/>
  <c r="AL8" i="22"/>
  <c r="AO7" i="25"/>
  <c r="AI6" i="25"/>
  <c r="AI6" i="26"/>
  <c r="AK18" i="24"/>
  <c r="M5" i="25"/>
  <c r="O90" i="24"/>
  <c r="G4" i="25"/>
  <c r="BE3" i="26"/>
  <c r="AQ35" i="24"/>
  <c r="AA90" i="24"/>
  <c r="AC3" i="26"/>
  <c r="AE2" i="26"/>
  <c r="W2" i="26"/>
  <c r="R56" i="22"/>
  <c r="AB46" i="22"/>
  <c r="W6" i="24"/>
  <c r="AQ39" i="26"/>
  <c r="G37" i="25"/>
  <c r="S35" i="25"/>
  <c r="BA34" i="26"/>
  <c r="AG32" i="16"/>
  <c r="C31" i="16"/>
  <c r="O25" i="16"/>
  <c r="BA22" i="26"/>
  <c r="AD21" i="22"/>
  <c r="AA19" i="25"/>
  <c r="W17" i="16"/>
  <c r="BG15" i="26"/>
  <c r="U14" i="26"/>
  <c r="AX11" i="22"/>
  <c r="O9" i="25"/>
  <c r="AL5" i="22"/>
  <c r="E62" i="24"/>
  <c r="AK22" i="24"/>
  <c r="AO91" i="16"/>
  <c r="AW91" i="26"/>
  <c r="AJ49" i="24"/>
  <c r="AL84" i="22"/>
  <c r="Q82" i="26"/>
  <c r="BG74" i="26"/>
  <c r="AA74" i="25"/>
  <c r="BF66" i="22"/>
  <c r="AA66" i="16"/>
  <c r="AK64" i="25"/>
  <c r="AU64" i="15"/>
  <c r="M61" i="16"/>
  <c r="R61" i="22"/>
  <c r="AG60" i="16"/>
  <c r="E59" i="16"/>
  <c r="BG58" i="26"/>
  <c r="AA58" i="25"/>
  <c r="AG57" i="26"/>
  <c r="AK56" i="16"/>
  <c r="I56" i="22"/>
  <c r="AY24" i="24"/>
  <c r="W53" i="25"/>
  <c r="AC53" i="26"/>
  <c r="AO52" i="16"/>
  <c r="AW52" i="26"/>
  <c r="O51" i="16"/>
  <c r="U51" i="26"/>
  <c r="AI50" i="25"/>
  <c r="V49" i="22"/>
  <c r="S4" i="24"/>
  <c r="AH45" i="24"/>
  <c r="AO46" i="22"/>
  <c r="AR45" i="16"/>
  <c r="AZ45" i="26"/>
  <c r="T45" i="25"/>
  <c r="BG41" i="22"/>
  <c r="AB41" i="16"/>
  <c r="AJ41" i="26"/>
  <c r="AO38" i="22"/>
  <c r="AR37" i="16"/>
  <c r="AZ37" i="26"/>
  <c r="T37" i="25"/>
  <c r="AN134" i="15"/>
  <c r="AF134" i="15"/>
  <c r="AO34" i="22"/>
  <c r="AR33" i="16"/>
  <c r="AZ33" i="26"/>
  <c r="T33" i="25"/>
  <c r="Z30" i="25"/>
  <c r="AR97" i="24"/>
  <c r="AY29" i="22"/>
  <c r="T29" i="16"/>
  <c r="T29" i="26"/>
  <c r="AD133" i="15"/>
  <c r="AD134" i="15"/>
  <c r="Z26" i="16"/>
  <c r="AB25" i="16"/>
  <c r="AI25" i="22"/>
  <c r="AR21" i="16"/>
  <c r="AZ21" i="26"/>
  <c r="D21" i="25"/>
  <c r="Z18" i="25"/>
  <c r="AJ17" i="25"/>
  <c r="S17" i="22"/>
  <c r="Z14" i="25"/>
  <c r="BH13" i="26"/>
  <c r="AR13" i="26"/>
  <c r="S13" i="22"/>
  <c r="AJ9" i="16"/>
  <c r="T9" i="25"/>
  <c r="AX7" i="15"/>
  <c r="Z6" i="16"/>
  <c r="AR18" i="24"/>
  <c r="AN3" i="25"/>
  <c r="AH3" i="24"/>
  <c r="AH72" i="24"/>
  <c r="AH35" i="24"/>
  <c r="AX16" i="26"/>
  <c r="AH20" i="16"/>
  <c r="AX28" i="26"/>
  <c r="AX44" i="26"/>
  <c r="AX4" i="26"/>
  <c r="AX12" i="26"/>
  <c r="AW16" i="22"/>
  <c r="AH92" i="24"/>
  <c r="AW28" i="22"/>
  <c r="AX40" i="26"/>
  <c r="AW44" i="22"/>
  <c r="AW4" i="22"/>
  <c r="AW12" i="22"/>
  <c r="AH16" i="25"/>
  <c r="AH57" i="24"/>
  <c r="AH28" i="25"/>
  <c r="AW40" i="22"/>
  <c r="AH44" i="25"/>
  <c r="AH4" i="25"/>
  <c r="AX8" i="26"/>
  <c r="AH12" i="25"/>
  <c r="AH16" i="16"/>
  <c r="AH28" i="16"/>
  <c r="AX32" i="26"/>
  <c r="AX36" i="26"/>
  <c r="AH40" i="25"/>
  <c r="AH44" i="16"/>
  <c r="AH4" i="16"/>
  <c r="AW8" i="22"/>
  <c r="AH12" i="16"/>
  <c r="AH67" i="24"/>
  <c r="AX24" i="26"/>
  <c r="AW32" i="22"/>
  <c r="AW36" i="22"/>
  <c r="AH40" i="16"/>
  <c r="AH2" i="24"/>
  <c r="AH8" i="16"/>
  <c r="AH50" i="24"/>
  <c r="AW20" i="22"/>
  <c r="AH24" i="25"/>
  <c r="AH32" i="16"/>
  <c r="AH36" i="16"/>
  <c r="AH5" i="16"/>
  <c r="AH90" i="24"/>
  <c r="AW24" i="22"/>
  <c r="AH34" i="24"/>
  <c r="AW5" i="22"/>
  <c r="AH9" i="16"/>
  <c r="AH13" i="16"/>
  <c r="AH17" i="16"/>
  <c r="AX21" i="26"/>
  <c r="AH29" i="25"/>
  <c r="AW33" i="22"/>
  <c r="AH2" i="25"/>
  <c r="AH6" i="16"/>
  <c r="AH10" i="16"/>
  <c r="AH14" i="16"/>
  <c r="AH24" i="16"/>
  <c r="AH5" i="25"/>
  <c r="AH40" i="24"/>
  <c r="AW21" i="22"/>
  <c r="AH29" i="16"/>
  <c r="AH33" i="25"/>
  <c r="AX37" i="26"/>
  <c r="AH2" i="16"/>
  <c r="AH9" i="24"/>
  <c r="AH43" i="24"/>
  <c r="AH22" i="24"/>
  <c r="AH8" i="25"/>
  <c r="AH70" i="24"/>
  <c r="AH18" i="24"/>
  <c r="AH21" i="16"/>
  <c r="AW25" i="22"/>
  <c r="AH77" i="24"/>
  <c r="AH37" i="25"/>
  <c r="AX41" i="26"/>
  <c r="AW45" i="22"/>
  <c r="AH32" i="25"/>
  <c r="AH28" i="24"/>
  <c r="AH25" i="25"/>
  <c r="AH37" i="16"/>
  <c r="AW41" i="22"/>
  <c r="AH45" i="25"/>
  <c r="AX20" i="26"/>
  <c r="AH19" i="24"/>
  <c r="AX9" i="26"/>
  <c r="AX13" i="26"/>
  <c r="AX17" i="26"/>
  <c r="AH11" i="24"/>
  <c r="AH25" i="16"/>
  <c r="AH7" i="24"/>
  <c r="AH41" i="25"/>
  <c r="AH45" i="16"/>
  <c r="AH20" i="25"/>
  <c r="AH36" i="25"/>
  <c r="AW9" i="22"/>
  <c r="AW13" i="22"/>
  <c r="AW17" i="22"/>
  <c r="AX29" i="26"/>
  <c r="AH41" i="16"/>
  <c r="AH95" i="24"/>
  <c r="C11" i="24"/>
  <c r="BA20" i="26"/>
  <c r="W19" i="16"/>
  <c r="V19" i="22"/>
  <c r="Q18" i="16"/>
  <c r="C42" i="24"/>
  <c r="M16" i="25"/>
  <c r="W15" i="25"/>
  <c r="G15" i="25"/>
  <c r="AQ13" i="16"/>
  <c r="AQ13" i="26"/>
  <c r="U12" i="26"/>
  <c r="AW10" i="26"/>
  <c r="E8" i="16"/>
  <c r="AG9" i="24"/>
  <c r="AY5" i="25"/>
  <c r="O3" i="25"/>
  <c r="AO2" i="25"/>
  <c r="Q65" i="24"/>
  <c r="E73" i="24"/>
  <c r="AA8" i="16"/>
  <c r="AM17" i="24"/>
  <c r="BC19" i="26"/>
  <c r="BB19" i="22"/>
  <c r="BB61" i="22"/>
  <c r="BC9" i="26"/>
  <c r="BB15" i="22"/>
  <c r="AM31" i="24"/>
  <c r="AM61" i="16"/>
  <c r="AM9" i="25"/>
  <c r="Q64" i="26"/>
  <c r="AL56" i="22"/>
  <c r="Q48" i="26"/>
  <c r="S43" i="26"/>
  <c r="AI71" i="24"/>
  <c r="U38" i="26"/>
  <c r="AQ31" i="26"/>
  <c r="X28" i="22"/>
  <c r="AQ19" i="16"/>
  <c r="Y12" i="25"/>
  <c r="X8" i="22"/>
  <c r="AQ94" i="25"/>
  <c r="BA89" i="26"/>
  <c r="G3" i="24"/>
  <c r="AB85" i="22"/>
  <c r="BE79" i="26"/>
  <c r="B72" i="25"/>
  <c r="AS72" i="15"/>
  <c r="BF65" i="22"/>
  <c r="AH63" i="22"/>
  <c r="AM60" i="26"/>
  <c r="AG59" i="25"/>
  <c r="AQ57" i="16"/>
  <c r="V56" i="22"/>
  <c r="AI55" i="26"/>
  <c r="M39" i="24"/>
  <c r="AW51" i="26"/>
  <c r="AQ49" i="25"/>
  <c r="AK84" i="24"/>
  <c r="I84" i="24"/>
  <c r="AF46" i="22"/>
  <c r="AY45" i="26"/>
  <c r="S45" i="26"/>
  <c r="AG42" i="25"/>
  <c r="P41" i="22"/>
  <c r="AH41" i="22"/>
  <c r="U40" i="26"/>
  <c r="W71" i="24"/>
  <c r="AG38" i="16"/>
  <c r="AY37" i="16"/>
  <c r="AI37" i="26"/>
  <c r="O35" i="16"/>
  <c r="BE34" i="26"/>
  <c r="AI33" i="25"/>
  <c r="C33" i="25"/>
  <c r="AO62" i="24"/>
  <c r="I62" i="24"/>
  <c r="AP29" i="22"/>
  <c r="AZ28" i="22"/>
  <c r="AM27" i="25"/>
  <c r="O27" i="25"/>
  <c r="AN26" i="22"/>
  <c r="BF25" i="22"/>
  <c r="C25" i="16"/>
  <c r="O23" i="16"/>
  <c r="Q22" i="16"/>
  <c r="BG21" i="26"/>
  <c r="S21" i="25"/>
  <c r="AQ17" i="16"/>
  <c r="AC16" i="25"/>
  <c r="U16" i="26"/>
  <c r="AZ12" i="22"/>
  <c r="AM11" i="26"/>
  <c r="O7" i="25"/>
  <c r="AA5" i="16"/>
  <c r="AO63" i="25"/>
  <c r="AC51" i="16"/>
  <c r="C48" i="16"/>
  <c r="AL45" i="22"/>
  <c r="AV36" i="22"/>
  <c r="Q32" i="25"/>
  <c r="AG28" i="16"/>
  <c r="X24" i="22"/>
  <c r="AL21" i="22"/>
  <c r="S15" i="16"/>
  <c r="BA10" i="26"/>
  <c r="AB6" i="22"/>
  <c r="AU96" i="15"/>
  <c r="W92" i="25"/>
  <c r="AP82" i="22"/>
  <c r="AQ64" i="25"/>
  <c r="I62" i="26"/>
  <c r="AC59" i="26"/>
  <c r="I54" i="26"/>
  <c r="AB51" i="22"/>
  <c r="O49" i="16"/>
  <c r="AA48" i="16"/>
  <c r="BH44" i="26"/>
  <c r="BD42" i="26"/>
  <c r="AR40" i="16"/>
  <c r="T36" i="16"/>
  <c r="AX34" i="15"/>
  <c r="AR32" i="26"/>
  <c r="AX30" i="15"/>
  <c r="AH21" i="25"/>
  <c r="BG20" i="22"/>
  <c r="D57" i="24"/>
  <c r="AP17" i="26"/>
  <c r="D16" i="25"/>
  <c r="AQ12" i="22"/>
  <c r="Z9" i="16"/>
  <c r="AX6" i="15"/>
  <c r="AX109" i="15" s="1"/>
  <c r="AR4" i="25"/>
  <c r="AF81" i="24"/>
  <c r="AF91" i="24"/>
  <c r="AF18" i="24"/>
  <c r="AF9" i="16"/>
  <c r="AV17" i="26"/>
  <c r="AU21" i="22"/>
  <c r="AF25" i="25"/>
  <c r="AU41" i="22"/>
  <c r="AU17" i="22"/>
  <c r="AF21" i="25"/>
  <c r="AF25" i="16"/>
  <c r="AV29" i="26"/>
  <c r="AV33" i="26"/>
  <c r="AF41" i="25"/>
  <c r="AV45" i="26"/>
  <c r="AF69" i="24"/>
  <c r="AF79" i="24"/>
  <c r="AV13" i="26"/>
  <c r="AF17" i="25"/>
  <c r="AF21" i="16"/>
  <c r="AU29" i="22"/>
  <c r="AU33" i="22"/>
  <c r="AV37" i="26"/>
  <c r="AF41" i="16"/>
  <c r="AU45" i="22"/>
  <c r="AV5" i="26"/>
  <c r="AU13" i="22"/>
  <c r="AF17" i="16"/>
  <c r="AF32" i="24"/>
  <c r="AF29" i="25"/>
  <c r="AF33" i="25"/>
  <c r="AU37" i="22"/>
  <c r="AF6" i="24"/>
  <c r="AF45" i="25"/>
  <c r="AU5" i="22"/>
  <c r="AF13" i="25"/>
  <c r="AF11" i="24"/>
  <c r="AF29" i="16"/>
  <c r="AF33" i="16"/>
  <c r="AF37" i="25"/>
  <c r="AF45" i="16"/>
  <c r="AF5" i="16"/>
  <c r="AU9" i="22"/>
  <c r="AF40" i="24"/>
  <c r="AV25" i="26"/>
  <c r="AV2" i="26"/>
  <c r="AF9" i="25"/>
  <c r="AU25" i="22"/>
  <c r="AF77" i="24"/>
  <c r="AF2" i="16"/>
  <c r="AF6" i="25"/>
  <c r="AF10" i="25"/>
  <c r="AF22" i="24"/>
  <c r="AF18" i="25"/>
  <c r="AF30" i="16"/>
  <c r="AU34" i="22"/>
  <c r="AV38" i="26"/>
  <c r="AF3" i="25"/>
  <c r="AU7" i="22"/>
  <c r="AF73" i="24"/>
  <c r="AF15" i="16"/>
  <c r="AF13" i="16"/>
  <c r="AF6" i="16"/>
  <c r="AF10" i="16"/>
  <c r="AF18" i="16"/>
  <c r="AV22" i="26"/>
  <c r="AF48" i="24"/>
  <c r="AF62" i="24"/>
  <c r="AF34" i="25"/>
  <c r="AU38" i="22"/>
  <c r="AV46" i="26"/>
  <c r="AF53" i="24"/>
  <c r="AF3" i="16"/>
  <c r="AF7" i="25"/>
  <c r="AF37" i="16"/>
  <c r="AV21" i="26"/>
  <c r="AF65" i="24"/>
  <c r="AF22" i="25"/>
  <c r="AF15" i="24"/>
  <c r="AF38" i="16"/>
  <c r="AU42" i="22"/>
  <c r="AF46" i="25"/>
  <c r="AF97" i="24"/>
  <c r="AV14" i="26"/>
  <c r="AF22" i="16"/>
  <c r="AV26" i="26"/>
  <c r="AF30" i="24"/>
  <c r="AF42" i="25"/>
  <c r="AF46" i="16"/>
  <c r="AV11" i="26"/>
  <c r="AF42" i="24"/>
  <c r="AU14" i="22"/>
  <c r="AF20" i="24"/>
  <c r="AU26" i="22"/>
  <c r="AV30" i="26"/>
  <c r="AF42" i="16"/>
  <c r="AF45" i="24"/>
  <c r="AF95" i="24"/>
  <c r="AU2" i="22"/>
  <c r="AV6" i="26"/>
  <c r="AV10" i="26"/>
  <c r="AF14" i="25"/>
  <c r="AV18" i="26"/>
  <c r="AF26" i="25"/>
  <c r="AU30" i="22"/>
  <c r="AF23" i="24"/>
  <c r="AE2" i="22"/>
  <c r="S19" i="24"/>
  <c r="P28" i="22"/>
  <c r="W20" i="24"/>
  <c r="AO17" i="16"/>
  <c r="S12" i="16"/>
  <c r="AQ4" i="16"/>
  <c r="W33" i="26"/>
  <c r="V96" i="22"/>
  <c r="AY78" i="16"/>
  <c r="AA70" i="16"/>
  <c r="AG67" i="25"/>
  <c r="BE65" i="26"/>
  <c r="AA63" i="16"/>
  <c r="I61" i="16"/>
  <c r="M58" i="25"/>
  <c r="AE56" i="26"/>
  <c r="AK53" i="25"/>
  <c r="BG47" i="26"/>
  <c r="O42" i="25"/>
  <c r="M7" i="25"/>
  <c r="AY41" i="24"/>
  <c r="AT81" i="15"/>
  <c r="AV41" i="26"/>
  <c r="AH8" i="24"/>
  <c r="P33" i="25"/>
  <c r="AR7" i="26"/>
  <c r="B92" i="16"/>
  <c r="AS92" i="15"/>
  <c r="AU77" i="15"/>
  <c r="B59" i="16"/>
  <c r="AS59" i="15"/>
  <c r="Z33" i="26"/>
  <c r="J29" i="25"/>
  <c r="Z25" i="26"/>
  <c r="J21" i="25"/>
  <c r="J42" i="24"/>
  <c r="AX14" i="15"/>
  <c r="J13" i="16"/>
  <c r="J79" i="24"/>
  <c r="Z5" i="26"/>
  <c r="AV100" i="15"/>
  <c r="AV101" i="15"/>
  <c r="AX2" i="15"/>
  <c r="Q33" i="16"/>
  <c r="BB30" i="22"/>
  <c r="AM18" i="25"/>
  <c r="BC10" i="26"/>
  <c r="BB13" i="22"/>
  <c r="BC92" i="26"/>
  <c r="B74" i="22"/>
  <c r="AS74" i="15"/>
  <c r="AG45" i="26"/>
  <c r="BB42" i="22"/>
  <c r="AM14" i="25"/>
  <c r="N10" i="25"/>
  <c r="N42" i="25"/>
  <c r="N6" i="16"/>
  <c r="N10" i="16"/>
  <c r="AD18" i="26"/>
  <c r="AD26" i="26"/>
  <c r="N42" i="16"/>
  <c r="N23" i="24"/>
  <c r="N9" i="24"/>
  <c r="N18" i="25"/>
  <c r="N26" i="25"/>
  <c r="AC34" i="22"/>
  <c r="N18" i="16"/>
  <c r="N26" i="16"/>
  <c r="N34" i="25"/>
  <c r="AD42" i="26"/>
  <c r="AM47" i="24"/>
  <c r="BP33" i="22"/>
  <c r="Q50" i="24"/>
  <c r="AF56" i="22"/>
  <c r="BB53" i="22"/>
  <c r="AU47" i="15"/>
  <c r="AM43" i="25"/>
  <c r="BC39" i="26"/>
  <c r="BB35" i="22"/>
  <c r="AF34" i="22"/>
  <c r="BB27" i="22"/>
  <c r="AF26" i="22"/>
  <c r="AM11" i="25"/>
  <c r="AG10" i="26"/>
  <c r="AM82" i="24"/>
  <c r="B73" i="26"/>
  <c r="AS73" i="15"/>
  <c r="AM64" i="24"/>
  <c r="AT60" i="15"/>
  <c r="Q55" i="25"/>
  <c r="AS51" i="15"/>
  <c r="J6" i="24"/>
  <c r="Y29" i="22"/>
  <c r="Y21" i="22"/>
  <c r="AD15" i="26"/>
  <c r="J13" i="25"/>
  <c r="AD11" i="26"/>
  <c r="X100" i="15"/>
  <c r="X102" i="15"/>
  <c r="X101" i="15"/>
  <c r="H48" i="26" s="1"/>
  <c r="Q33" i="25"/>
  <c r="BC30" i="26"/>
  <c r="Q97" i="24"/>
  <c r="AM26" i="16"/>
  <c r="BB18" i="22"/>
  <c r="BP2" i="22"/>
  <c r="AE37" i="16"/>
  <c r="BC13" i="26"/>
  <c r="AE9" i="25"/>
  <c r="AX92" i="15"/>
  <c r="AU61" i="15"/>
  <c r="AE59" i="25"/>
  <c r="B74" i="24"/>
  <c r="AS58" i="15"/>
  <c r="AM58" i="24"/>
  <c r="AE23" i="24"/>
  <c r="AE38" i="25"/>
  <c r="BC14" i="26"/>
  <c r="AM33" i="16"/>
  <c r="AM66" i="16"/>
  <c r="J44" i="16"/>
  <c r="AT38" i="26"/>
  <c r="J92" i="24"/>
  <c r="AM42" i="24"/>
  <c r="AE65" i="16"/>
  <c r="Q40" i="16"/>
  <c r="AM17" i="25"/>
  <c r="J78" i="24"/>
  <c r="J4" i="16"/>
  <c r="Y8" i="22"/>
  <c r="J12" i="16"/>
  <c r="J16" i="25"/>
  <c r="Z24" i="26"/>
  <c r="Y40" i="22"/>
  <c r="J2" i="24"/>
  <c r="J90" i="24"/>
  <c r="J8" i="25"/>
  <c r="J16" i="16"/>
  <c r="Z20" i="26"/>
  <c r="Y24" i="22"/>
  <c r="J37" i="24"/>
  <c r="Z32" i="26"/>
  <c r="Z36" i="26"/>
  <c r="J40" i="25"/>
  <c r="J8" i="16"/>
  <c r="J50" i="24"/>
  <c r="J67" i="24"/>
  <c r="Y20" i="22"/>
  <c r="J24" i="25"/>
  <c r="Y32" i="22"/>
  <c r="Y36" i="22"/>
  <c r="J40" i="16"/>
  <c r="J5" i="16"/>
  <c r="J20" i="25"/>
  <c r="J24" i="16"/>
  <c r="J32" i="25"/>
  <c r="J36" i="25"/>
  <c r="J28" i="24"/>
  <c r="J35" i="24"/>
  <c r="J20" i="16"/>
  <c r="Z28" i="26"/>
  <c r="J32" i="16"/>
  <c r="J36" i="16"/>
  <c r="Z44" i="26"/>
  <c r="Y4" i="22"/>
  <c r="Y12" i="22"/>
  <c r="Z16" i="26"/>
  <c r="J57" i="24"/>
  <c r="J28" i="25"/>
  <c r="J44" i="25"/>
  <c r="Z2" i="26"/>
  <c r="BB2" i="22"/>
  <c r="Q2" i="24"/>
  <c r="BB9" i="22"/>
  <c r="AG75" i="26"/>
  <c r="AU70" i="15"/>
  <c r="Q64" i="25"/>
  <c r="AM61" i="25"/>
  <c r="AG56" i="26"/>
  <c r="BC53" i="26"/>
  <c r="BB43" i="22"/>
  <c r="BC35" i="26"/>
  <c r="AG34" i="26"/>
  <c r="BC27" i="26"/>
  <c r="AG26" i="26"/>
  <c r="BB11" i="22"/>
  <c r="AM3" i="16"/>
  <c r="B48" i="16"/>
  <c r="B4" i="24"/>
  <c r="AS48" i="15"/>
  <c r="AS112" i="15" s="1"/>
  <c r="AM56" i="24"/>
  <c r="AM60" i="16"/>
  <c r="AF55" i="22"/>
  <c r="AM39" i="24"/>
  <c r="AE52" i="25"/>
  <c r="J95" i="24"/>
  <c r="N43" i="25"/>
  <c r="AX42" i="15"/>
  <c r="J41" i="16"/>
  <c r="Z29" i="26"/>
  <c r="Z21" i="26"/>
  <c r="J17" i="16"/>
  <c r="Y13" i="22"/>
  <c r="J9" i="16"/>
  <c r="AG33" i="26"/>
  <c r="AE30" i="16"/>
  <c r="Q29" i="16"/>
  <c r="AM26" i="25"/>
  <c r="AE14" i="16"/>
  <c r="AE7" i="24"/>
  <c r="BP9" i="22"/>
  <c r="AE26" i="24"/>
  <c r="J56" i="24"/>
  <c r="Q46" i="24"/>
  <c r="BP59" i="22"/>
  <c r="AM51" i="25"/>
  <c r="AM45" i="24"/>
  <c r="AE42" i="25"/>
  <c r="J38" i="26"/>
  <c r="AE13" i="24"/>
  <c r="AE13" i="16"/>
  <c r="Y44" i="22"/>
  <c r="J8" i="24"/>
  <c r="N13" i="24"/>
  <c r="Y16" i="22"/>
  <c r="AD2" i="25"/>
  <c r="Q91" i="25"/>
  <c r="AU86" i="15"/>
  <c r="AM68" i="16"/>
  <c r="BP65" i="22"/>
  <c r="Q40" i="25"/>
  <c r="BC17" i="26"/>
  <c r="B98" i="22"/>
  <c r="B98" i="25"/>
  <c r="B98" i="16"/>
  <c r="AS98" i="15"/>
  <c r="AU55" i="15"/>
  <c r="AX53" i="15"/>
  <c r="BC43" i="26"/>
  <c r="AM38" i="24"/>
  <c r="AM55" i="24"/>
  <c r="Q62" i="24"/>
  <c r="BC11" i="26"/>
  <c r="AM86" i="24"/>
  <c r="AM3" i="25"/>
  <c r="AM25" i="16"/>
  <c r="AM72" i="16"/>
  <c r="AM60" i="25"/>
  <c r="AG55" i="26"/>
  <c r="AM52" i="16"/>
  <c r="AX46" i="15"/>
  <c r="J45" i="16"/>
  <c r="J41" i="25"/>
  <c r="J7" i="24"/>
  <c r="J32" i="24"/>
  <c r="AX22" i="15"/>
  <c r="J17" i="25"/>
  <c r="Z13" i="26"/>
  <c r="J9" i="25"/>
  <c r="AE30" i="25"/>
  <c r="AF29" i="22"/>
  <c r="BC26" i="26"/>
  <c r="AM20" i="24"/>
  <c r="AE14" i="25"/>
  <c r="BP37" i="22"/>
  <c r="AE92" i="25"/>
  <c r="B80" i="16"/>
  <c r="AS80" i="15"/>
  <c r="AT66" i="15"/>
  <c r="Q62" i="16"/>
  <c r="AM76" i="24"/>
  <c r="AU53" i="15"/>
  <c r="BC51" i="26"/>
  <c r="AM46" i="25"/>
  <c r="J42" i="26"/>
  <c r="AE25" i="16"/>
  <c r="BP13" i="22"/>
  <c r="AX80" i="15"/>
  <c r="AF71" i="22"/>
  <c r="AE66" i="16"/>
  <c r="AG61" i="26"/>
  <c r="Q24" i="24"/>
  <c r="C52" i="22"/>
  <c r="J4" i="25"/>
  <c r="AT2" i="26"/>
  <c r="AG91" i="26"/>
  <c r="AM11" i="24"/>
  <c r="BC46" i="26"/>
  <c r="J34" i="26"/>
  <c r="AM5" i="25"/>
  <c r="BB58" i="22"/>
  <c r="Q53" i="25"/>
  <c r="AM66" i="24"/>
  <c r="N15" i="24"/>
  <c r="J19" i="24"/>
  <c r="AX5" i="15"/>
  <c r="Z4" i="26"/>
  <c r="AX15" i="15"/>
  <c r="Z6" i="26"/>
  <c r="AM65" i="24"/>
  <c r="AM45" i="16"/>
  <c r="AF44" i="22"/>
  <c r="AF24" i="22"/>
  <c r="AM84" i="25"/>
  <c r="AX61" i="15"/>
  <c r="B52" i="22"/>
  <c r="AS52" i="15"/>
  <c r="AM71" i="24"/>
  <c r="AM134" i="15"/>
  <c r="AM31" i="25"/>
  <c r="Q30" i="25"/>
  <c r="AM23" i="16"/>
  <c r="Q43" i="24"/>
  <c r="AM7" i="25"/>
  <c r="BC3" i="26"/>
  <c r="BB25" i="22"/>
  <c r="BB72" i="22"/>
  <c r="AU62" i="15"/>
  <c r="BC60" i="26"/>
  <c r="AU54" i="15"/>
  <c r="AU131" i="15" s="1"/>
  <c r="BB52" i="22"/>
  <c r="Y45" i="22"/>
  <c r="Z41" i="26"/>
  <c r="J37" i="25"/>
  <c r="J33" i="16"/>
  <c r="N27" i="16"/>
  <c r="J25" i="16"/>
  <c r="J11" i="24"/>
  <c r="N19" i="16"/>
  <c r="Z17" i="26"/>
  <c r="N73" i="24"/>
  <c r="Z9" i="26"/>
  <c r="AM34" i="16"/>
  <c r="BB22" i="22"/>
  <c r="AM43" i="24"/>
  <c r="AE33" i="25"/>
  <c r="AE91" i="24"/>
  <c r="AE78" i="24"/>
  <c r="AE11" i="24"/>
  <c r="AE50" i="16"/>
  <c r="J58" i="26"/>
  <c r="AE25" i="24"/>
  <c r="J17" i="26"/>
  <c r="AE49" i="25"/>
  <c r="BP34" i="22"/>
  <c r="AE38" i="16"/>
  <c r="J46" i="26"/>
  <c r="AE33" i="16"/>
  <c r="AE66" i="24"/>
  <c r="BP58" i="22"/>
  <c r="BP17" i="22"/>
  <c r="AE47" i="24"/>
  <c r="J18" i="26"/>
  <c r="AE34" i="25"/>
  <c r="AE77" i="24"/>
  <c r="AE58" i="25"/>
  <c r="J80" i="26"/>
  <c r="AE17" i="25"/>
  <c r="J25" i="26"/>
  <c r="AE49" i="16"/>
  <c r="BP18" i="22"/>
  <c r="J22" i="26"/>
  <c r="AE34" i="16"/>
  <c r="AE46" i="25"/>
  <c r="AE76" i="24"/>
  <c r="J9" i="26"/>
  <c r="AE37" i="25"/>
  <c r="AE22" i="24"/>
  <c r="AE26" i="16"/>
  <c r="AE62" i="24"/>
  <c r="AE58" i="16"/>
  <c r="BP80" i="22"/>
  <c r="AE17" i="16"/>
  <c r="BP25" i="22"/>
  <c r="AE18" i="25"/>
  <c r="BP22" i="22"/>
  <c r="AE15" i="24"/>
  <c r="AE18" i="24"/>
  <c r="AE32" i="24"/>
  <c r="J65" i="26"/>
  <c r="J68" i="26"/>
  <c r="AE74" i="24"/>
  <c r="J66" i="26"/>
  <c r="AE80" i="16"/>
  <c r="J13" i="26"/>
  <c r="AE25" i="25"/>
  <c r="AE18" i="16"/>
  <c r="AE22" i="25"/>
  <c r="BP42" i="22"/>
  <c r="AE45" i="24"/>
  <c r="BP51" i="22"/>
  <c r="AE97" i="24"/>
  <c r="J33" i="26"/>
  <c r="AE65" i="25"/>
  <c r="AE68" i="25"/>
  <c r="BP50" i="22"/>
  <c r="AE66" i="25"/>
  <c r="AE75" i="24"/>
  <c r="AE13" i="25"/>
  <c r="J49" i="26"/>
  <c r="AE20" i="24"/>
  <c r="BP38" i="22"/>
  <c r="AE42" i="16"/>
  <c r="AE51" i="16"/>
  <c r="J59" i="26"/>
  <c r="AE92" i="16"/>
  <c r="BP21" i="22"/>
  <c r="J2" i="26"/>
  <c r="J14" i="26"/>
  <c r="J30" i="26"/>
  <c r="H51" i="16"/>
  <c r="AF28" i="22"/>
  <c r="AE21" i="16"/>
  <c r="AM26" i="24"/>
  <c r="J92" i="26"/>
  <c r="AG62" i="26"/>
  <c r="BB59" i="22"/>
  <c r="L74" i="24"/>
  <c r="AT58" i="15"/>
  <c r="AE58" i="24"/>
  <c r="AT51" i="15"/>
  <c r="AE46" i="16"/>
  <c r="AM41" i="25"/>
  <c r="BC5" i="26"/>
  <c r="AX58" i="15"/>
  <c r="AM50" i="25"/>
  <c r="Z40" i="26"/>
  <c r="J28" i="16"/>
  <c r="AP109" i="16"/>
  <c r="BP68" i="22"/>
  <c r="J65" i="24"/>
  <c r="Q37" i="24"/>
  <c r="Q91" i="16"/>
  <c r="AF61" i="22"/>
  <c r="Q71" i="25"/>
  <c r="Q17" i="16"/>
  <c r="Q45" i="16"/>
  <c r="Q92" i="24"/>
  <c r="Q61" i="24"/>
  <c r="Q61" i="25"/>
  <c r="Q71" i="16"/>
  <c r="Q61" i="16"/>
  <c r="Q51" i="24"/>
  <c r="Q42" i="24"/>
  <c r="AG37" i="26"/>
  <c r="AF33" i="22"/>
  <c r="Q35" i="24"/>
  <c r="AG40" i="26"/>
  <c r="AG53" i="26"/>
  <c r="Q63" i="24"/>
  <c r="AF37" i="22"/>
  <c r="AF40" i="22"/>
  <c r="AF53" i="22"/>
  <c r="Q37" i="25"/>
  <c r="Q28" i="24"/>
  <c r="AF91" i="22"/>
  <c r="Q53" i="16"/>
  <c r="AG71" i="26"/>
  <c r="AF17" i="22"/>
  <c r="Q7" i="24"/>
  <c r="AF45" i="22"/>
  <c r="AF62" i="22"/>
  <c r="Q28" i="16"/>
  <c r="Q29" i="25"/>
  <c r="AM17" i="16"/>
  <c r="AM58" i="25"/>
  <c r="BC80" i="26"/>
  <c r="AM5" i="16"/>
  <c r="AM41" i="16"/>
  <c r="AM14" i="16"/>
  <c r="BC42" i="26"/>
  <c r="AM46" i="16"/>
  <c r="AM53" i="16"/>
  <c r="AM19" i="24"/>
  <c r="AM58" i="16"/>
  <c r="BB80" i="22"/>
  <c r="AM6" i="24"/>
  <c r="AM22" i="24"/>
  <c r="BC49" i="26"/>
  <c r="BC65" i="26"/>
  <c r="BC68" i="26"/>
  <c r="AM74" i="24"/>
  <c r="BC66" i="26"/>
  <c r="AM80" i="25"/>
  <c r="BC33" i="26"/>
  <c r="BC38" i="26"/>
  <c r="AM42" i="25"/>
  <c r="BB51" i="22"/>
  <c r="BB92" i="22"/>
  <c r="AM13" i="25"/>
  <c r="BC18" i="26"/>
  <c r="AM48" i="24"/>
  <c r="BC34" i="26"/>
  <c r="AM133" i="15"/>
  <c r="BB49" i="22"/>
  <c r="BB65" i="22"/>
  <c r="BB68" i="22"/>
  <c r="BC50" i="26"/>
  <c r="BB66" i="22"/>
  <c r="AM80" i="16"/>
  <c r="BB33" i="22"/>
  <c r="BB38" i="22"/>
  <c r="AM49" i="25"/>
  <c r="AM65" i="25"/>
  <c r="AM68" i="25"/>
  <c r="BB50" i="22"/>
  <c r="AM66" i="25"/>
  <c r="AM75" i="24"/>
  <c r="AM33" i="25"/>
  <c r="AM38" i="25"/>
  <c r="AM23" i="24"/>
  <c r="AM51" i="16"/>
  <c r="BB17" i="22"/>
  <c r="AM49" i="16"/>
  <c r="AM91" i="24"/>
  <c r="AM78" i="24"/>
  <c r="AM50" i="16"/>
  <c r="BC58" i="26"/>
  <c r="AM25" i="24"/>
  <c r="BB5" i="22"/>
  <c r="AM77" i="24"/>
  <c r="BB41" i="22"/>
  <c r="BB14" i="22"/>
  <c r="AM30" i="24"/>
  <c r="BB46" i="22"/>
  <c r="AM59" i="25"/>
  <c r="AM10" i="16"/>
  <c r="AM13" i="24"/>
  <c r="AM22" i="25"/>
  <c r="BB26" i="22"/>
  <c r="AM30" i="16"/>
  <c r="AM15" i="24"/>
  <c r="AM95" i="24"/>
  <c r="AG44" i="26"/>
  <c r="AG24" i="26"/>
  <c r="BB84" i="22"/>
  <c r="AU79" i="15"/>
  <c r="Q29" i="24"/>
  <c r="Q56" i="16"/>
  <c r="AM39" i="16"/>
  <c r="AM135" i="15"/>
  <c r="Q15" i="24"/>
  <c r="BB31" i="22"/>
  <c r="AF30" i="22"/>
  <c r="AM68" i="24"/>
  <c r="Q48" i="24"/>
  <c r="AM23" i="25"/>
  <c r="Q10" i="16"/>
  <c r="BB7" i="22"/>
  <c r="BC25" i="26"/>
  <c r="AT98" i="15"/>
  <c r="AU90" i="15"/>
  <c r="BC72" i="26"/>
  <c r="AX60" i="15"/>
  <c r="BC52" i="26"/>
  <c r="Z45" i="26"/>
  <c r="Y37" i="22"/>
  <c r="N133" i="15"/>
  <c r="J33" i="25"/>
  <c r="J97" i="24"/>
  <c r="N27" i="25"/>
  <c r="AX26" i="15"/>
  <c r="J25" i="25"/>
  <c r="N19" i="25"/>
  <c r="AX18" i="15"/>
  <c r="N15" i="16"/>
  <c r="N11" i="16"/>
  <c r="J5" i="25"/>
  <c r="AM34" i="25"/>
  <c r="AM62" i="24"/>
  <c r="BC22" i="26"/>
  <c r="AM10" i="25"/>
  <c r="AG28" i="26"/>
  <c r="AE21" i="25"/>
  <c r="AM92" i="16"/>
  <c r="BC59" i="26"/>
  <c r="BP46" i="22"/>
  <c r="Q95" i="24"/>
  <c r="Q17" i="25"/>
  <c r="BC41" i="26"/>
  <c r="N34" i="16"/>
  <c r="Y28" i="22"/>
  <c r="J12" i="25"/>
  <c r="AC10" i="22"/>
  <c r="AC6" i="22"/>
  <c r="AD14" i="25"/>
  <c r="AD22" i="16"/>
  <c r="AD26" i="25"/>
  <c r="AD30" i="25"/>
  <c r="AD38" i="16"/>
  <c r="AD14" i="16"/>
  <c r="AD20" i="24"/>
  <c r="AS26" i="22"/>
  <c r="AD30" i="16"/>
  <c r="AD30" i="24"/>
  <c r="AD82" i="24"/>
  <c r="AT42" i="26"/>
  <c r="AD48" i="24"/>
  <c r="AS42" i="22"/>
  <c r="AD66" i="24"/>
  <c r="AD42" i="16"/>
  <c r="AD23" i="24"/>
  <c r="AS3" i="22"/>
  <c r="AM32" i="24"/>
  <c r="B93" i="16"/>
  <c r="AS93" i="15"/>
  <c r="B50" i="26"/>
  <c r="B50" i="25"/>
  <c r="AS50" i="15"/>
  <c r="X130" i="15"/>
  <c r="AS38" i="22"/>
  <c r="BA34" i="22"/>
  <c r="F34" i="25"/>
  <c r="AL30" i="16"/>
  <c r="AT30" i="26"/>
  <c r="F30" i="25"/>
  <c r="BA26" i="22"/>
  <c r="N48" i="24"/>
  <c r="F26" i="16"/>
  <c r="AL20" i="24"/>
  <c r="AS22" i="22"/>
  <c r="F22" i="16"/>
  <c r="AL18" i="16"/>
  <c r="AT18" i="26"/>
  <c r="F18" i="25"/>
  <c r="AL14" i="16"/>
  <c r="AT14" i="26"/>
  <c r="F14" i="25"/>
  <c r="AD10" i="16"/>
  <c r="AD10" i="26"/>
  <c r="AL6" i="16"/>
  <c r="AS6" i="22"/>
  <c r="AD6" i="26"/>
  <c r="BB2" i="26"/>
  <c r="AS2" i="22"/>
  <c r="N2" i="16"/>
  <c r="U65" i="24"/>
  <c r="U36" i="24"/>
  <c r="AJ2" i="22"/>
  <c r="AS68" i="15"/>
  <c r="V102" i="15"/>
  <c r="AC2" i="22"/>
  <c r="F2" i="25"/>
  <c r="B82" i="16"/>
  <c r="B10" i="24"/>
  <c r="AS82" i="15"/>
  <c r="AW29" i="15"/>
  <c r="U13" i="24"/>
  <c r="AX49" i="15"/>
  <c r="B65" i="26"/>
  <c r="AS65" i="15"/>
  <c r="B57" i="16"/>
  <c r="B60" i="24"/>
  <c r="AS57" i="15"/>
  <c r="AU52" i="15"/>
  <c r="BE126" i="22"/>
  <c r="AX33" i="15"/>
  <c r="AX29" i="15"/>
  <c r="AD54" i="24"/>
  <c r="AD2" i="26"/>
  <c r="L130" i="15"/>
  <c r="AL54" i="24"/>
  <c r="AD19" i="24"/>
  <c r="AU97" i="15"/>
  <c r="B66" i="26"/>
  <c r="B66" i="22"/>
  <c r="B66" i="25"/>
  <c r="B25" i="24"/>
  <c r="AS66" i="15"/>
  <c r="AU51" i="15"/>
  <c r="AU98" i="15"/>
  <c r="AX50" i="15"/>
  <c r="N38" i="25"/>
  <c r="AD34" i="25"/>
  <c r="AD34" i="26"/>
  <c r="AD62" i="24"/>
  <c r="AC30" i="22"/>
  <c r="AL48" i="24"/>
  <c r="AD26" i="16"/>
  <c r="AC26" i="22"/>
  <c r="AX25" i="15"/>
  <c r="BB22" i="26"/>
  <c r="N22" i="25"/>
  <c r="AD13" i="24"/>
  <c r="AC18" i="22"/>
  <c r="AD22" i="24"/>
  <c r="AC14" i="22"/>
  <c r="AL10" i="25"/>
  <c r="N43" i="24"/>
  <c r="U10" i="22"/>
  <c r="AD9" i="24"/>
  <c r="F6" i="25"/>
  <c r="AK81" i="26"/>
  <c r="E69" i="26"/>
  <c r="B94" i="16"/>
  <c r="AS94" i="15"/>
  <c r="AX66" i="15"/>
  <c r="L91" i="24"/>
  <c r="N66" i="24"/>
  <c r="N10" i="24"/>
  <c r="X121" i="15"/>
  <c r="AX68" i="15"/>
  <c r="AX65" i="15"/>
  <c r="AW33" i="15"/>
  <c r="AW10" i="15"/>
  <c r="U15" i="24"/>
  <c r="AU2" i="15"/>
  <c r="AU120" i="15" s="1"/>
  <c r="AX51" i="15"/>
  <c r="B47" i="24"/>
  <c r="AS49" i="15"/>
  <c r="AD6" i="16"/>
  <c r="N6" i="25"/>
  <c r="AL2" i="25"/>
  <c r="AD2" i="16"/>
  <c r="F89" i="24"/>
  <c r="F85" i="24"/>
  <c r="U2" i="16"/>
  <c r="U19" i="24"/>
  <c r="AD8" i="24"/>
  <c r="AU6" i="15"/>
  <c r="W135" i="15" l="1"/>
  <c r="V101" i="15"/>
  <c r="AW37" i="15"/>
  <c r="AT122" i="15"/>
  <c r="AT113" i="15"/>
  <c r="AW30" i="15"/>
  <c r="AT109" i="15"/>
  <c r="AS110" i="15"/>
  <c r="AW18" i="15"/>
  <c r="AS128" i="15"/>
  <c r="AS114" i="15"/>
  <c r="AS132" i="15"/>
  <c r="AP76" i="22"/>
  <c r="AP80" i="22"/>
  <c r="AA3" i="24"/>
  <c r="AQ92" i="26"/>
  <c r="AQ77" i="26"/>
  <c r="AA85" i="25"/>
  <c r="AQ93" i="26"/>
  <c r="AA88" i="16"/>
  <c r="AA80" i="25"/>
  <c r="AP92" i="22"/>
  <c r="AA96" i="16"/>
  <c r="AP77" i="22"/>
  <c r="AA85" i="16"/>
  <c r="AP93" i="22"/>
  <c r="AQ72" i="26"/>
  <c r="AA80" i="16"/>
  <c r="AA92" i="25"/>
  <c r="AA70" i="24"/>
  <c r="AA77" i="25"/>
  <c r="AA52" i="24"/>
  <c r="AA93" i="25"/>
  <c r="AA53" i="24"/>
  <c r="AQ91" i="26"/>
  <c r="AP72" i="22"/>
  <c r="AA75" i="24"/>
  <c r="AA26" i="24"/>
  <c r="AA77" i="16"/>
  <c r="AA93" i="16"/>
  <c r="AQ67" i="26"/>
  <c r="AQ87" i="26"/>
  <c r="AP91" i="22"/>
  <c r="AA72" i="25"/>
  <c r="AA98" i="24"/>
  <c r="AA83" i="24"/>
  <c r="AP67" i="22"/>
  <c r="AP87" i="22"/>
  <c r="AA91" i="25"/>
  <c r="AA72" i="16"/>
  <c r="AA67" i="25"/>
  <c r="AA87" i="25"/>
  <c r="AA91" i="16"/>
  <c r="AA56" i="24"/>
  <c r="AA67" i="16"/>
  <c r="AQ75" i="26"/>
  <c r="AA59" i="24"/>
  <c r="AA87" i="16"/>
  <c r="AA61" i="24"/>
  <c r="AA16" i="24"/>
  <c r="AP75" i="22"/>
  <c r="AQ79" i="26"/>
  <c r="AA49" i="24"/>
  <c r="AQ95" i="26"/>
  <c r="AQ84" i="26"/>
  <c r="AP85" i="22"/>
  <c r="AA75" i="25"/>
  <c r="AP79" i="22"/>
  <c r="AP95" i="22"/>
  <c r="AP84" i="22"/>
  <c r="AQ81" i="26"/>
  <c r="AQ97" i="26"/>
  <c r="AQ80" i="26"/>
  <c r="AA52" i="25"/>
  <c r="AA75" i="16"/>
  <c r="AA79" i="25"/>
  <c r="AA95" i="25"/>
  <c r="AA84" i="25"/>
  <c r="AQ69" i="26"/>
  <c r="AP81" i="22"/>
  <c r="AQ89" i="26"/>
  <c r="AP97" i="22"/>
  <c r="AA29" i="24"/>
  <c r="AA79" i="16"/>
  <c r="AA95" i="16"/>
  <c r="AA84" i="16"/>
  <c r="AP69" i="22"/>
  <c r="AQ73" i="26"/>
  <c r="AA81" i="25"/>
  <c r="AP89" i="22"/>
  <c r="AA97" i="25"/>
  <c r="AA5" i="24"/>
  <c r="AA14" i="24"/>
  <c r="AA27" i="24"/>
  <c r="AQ88" i="26"/>
  <c r="AA69" i="25"/>
  <c r="AP73" i="22"/>
  <c r="AA81" i="16"/>
  <c r="AA89" i="25"/>
  <c r="AA97" i="16"/>
  <c r="AP88" i="22"/>
  <c r="AA69" i="16"/>
  <c r="AA73" i="25"/>
  <c r="AA36" i="24"/>
  <c r="AA89" i="16"/>
  <c r="AA81" i="24"/>
  <c r="AA88" i="25"/>
  <c r="AA69" i="24"/>
  <c r="AA73" i="16"/>
  <c r="AQ85" i="26"/>
  <c r="AA87" i="24"/>
  <c r="AE85" i="25"/>
  <c r="AX126" i="15"/>
  <c r="AX111" i="15"/>
  <c r="AX113" i="15"/>
  <c r="AC34" i="28"/>
  <c r="AC63" i="28"/>
  <c r="AC75" i="16"/>
  <c r="I68" i="26"/>
  <c r="AC80" i="25"/>
  <c r="AC22" i="28"/>
  <c r="AU109" i="15"/>
  <c r="AC82" i="25"/>
  <c r="AC32" i="28"/>
  <c r="AC78" i="28"/>
  <c r="AC91" i="25"/>
  <c r="I80" i="26"/>
  <c r="AC92" i="28"/>
  <c r="AU129" i="15"/>
  <c r="I82" i="26"/>
  <c r="AC134" i="15"/>
  <c r="I90" i="26"/>
  <c r="AC74" i="28"/>
  <c r="V100" i="15"/>
  <c r="AP109" i="25"/>
  <c r="AU113" i="15"/>
  <c r="BF126" i="26"/>
  <c r="C60" i="22"/>
  <c r="BE109" i="22"/>
  <c r="X21" i="28"/>
  <c r="AS108" i="15"/>
  <c r="AU117" i="15"/>
  <c r="AU119" i="15"/>
  <c r="AX118" i="15"/>
  <c r="AU127" i="15"/>
  <c r="AS123" i="15"/>
  <c r="AS115" i="15"/>
  <c r="AC85" i="28"/>
  <c r="I84" i="22"/>
  <c r="AC66" i="28"/>
  <c r="AC20" i="28"/>
  <c r="W133" i="15"/>
  <c r="AT116" i="15"/>
  <c r="I84" i="26"/>
  <c r="AC95" i="25"/>
  <c r="AC76" i="28"/>
  <c r="AC36" i="28"/>
  <c r="AV119" i="15"/>
  <c r="AX17" i="15"/>
  <c r="AX119" i="15" s="1"/>
  <c r="AT108" i="15"/>
  <c r="AX123" i="15"/>
  <c r="AP106" i="16"/>
  <c r="AS107" i="15"/>
  <c r="B11" i="28"/>
  <c r="AC79" i="28"/>
  <c r="AC41" i="28"/>
  <c r="AV129" i="15"/>
  <c r="AX107" i="15"/>
  <c r="AX117" i="15"/>
  <c r="AX108" i="15"/>
  <c r="AU128" i="15"/>
  <c r="B48" i="22"/>
  <c r="AS119" i="15"/>
  <c r="AE133" i="15"/>
  <c r="V116" i="15"/>
  <c r="AU26" i="15"/>
  <c r="AU116" i="15" s="1"/>
  <c r="AP106" i="25"/>
  <c r="AU118" i="15"/>
  <c r="BE106" i="22"/>
  <c r="AX132" i="15"/>
  <c r="AS127" i="15"/>
  <c r="AS125" i="15"/>
  <c r="AX127" i="15"/>
  <c r="AS117" i="15"/>
  <c r="AS120" i="15"/>
  <c r="AS122" i="15"/>
  <c r="AV114" i="15"/>
  <c r="AC73" i="28"/>
  <c r="AC86" i="28"/>
  <c r="W134" i="15"/>
  <c r="W121" i="25" s="1"/>
  <c r="AW34" i="15"/>
  <c r="AT129" i="15"/>
  <c r="AU110" i="15"/>
  <c r="AP106" i="24"/>
  <c r="AX115" i="15"/>
  <c r="AU115" i="15"/>
  <c r="AT110" i="15"/>
  <c r="AT111" i="15"/>
  <c r="AT107" i="15"/>
  <c r="BF106" i="26"/>
  <c r="AX116" i="15"/>
  <c r="H46" i="24"/>
  <c r="AP121" i="16"/>
  <c r="AU114" i="15"/>
  <c r="AU132" i="15"/>
  <c r="AX110" i="15"/>
  <c r="AS113" i="15"/>
  <c r="AU124" i="15"/>
  <c r="AL82" i="22"/>
  <c r="AM95" i="26"/>
  <c r="W95" i="25"/>
  <c r="AM67" i="26"/>
  <c r="AL75" i="22"/>
  <c r="W75" i="16"/>
  <c r="H53" i="25"/>
  <c r="AP121" i="25"/>
  <c r="AX120" i="15"/>
  <c r="AU122" i="15"/>
  <c r="AP128" i="25"/>
  <c r="AU108" i="15"/>
  <c r="I96" i="26"/>
  <c r="I74" i="26"/>
  <c r="AC47" i="28"/>
  <c r="AC19" i="28"/>
  <c r="AT115" i="15"/>
  <c r="C61" i="26"/>
  <c r="BF121" i="26"/>
  <c r="AX129" i="15"/>
  <c r="AU107" i="15"/>
  <c r="AS129" i="15"/>
  <c r="AT131" i="15"/>
  <c r="AS126" i="15"/>
  <c r="AX128" i="15"/>
  <c r="AS131" i="15"/>
  <c r="AS111" i="15"/>
  <c r="AU126" i="15"/>
  <c r="AP126" i="24"/>
  <c r="AU123" i="15"/>
  <c r="AS109" i="15"/>
  <c r="AC10" i="28"/>
  <c r="AV122" i="15"/>
  <c r="AX9" i="15"/>
  <c r="AX122" i="15" s="1"/>
  <c r="BF109" i="26"/>
  <c r="AP126" i="16"/>
  <c r="AX131" i="15"/>
  <c r="R23" i="28"/>
  <c r="AC133" i="15"/>
  <c r="AC116" i="24" s="1"/>
  <c r="AC27" i="28"/>
  <c r="AC33" i="28"/>
  <c r="W12" i="24"/>
  <c r="AP126" i="25"/>
  <c r="AU125" i="15"/>
  <c r="AC11" i="28"/>
  <c r="BE105" i="22"/>
  <c r="J128" i="16"/>
  <c r="J117" i="16"/>
  <c r="P123" i="22"/>
  <c r="J130" i="16"/>
  <c r="J128" i="25"/>
  <c r="J126" i="24"/>
  <c r="J126" i="25"/>
  <c r="Y117" i="22"/>
  <c r="P127" i="25"/>
  <c r="Y130" i="22"/>
  <c r="Z128" i="26"/>
  <c r="Z110" i="26"/>
  <c r="J117" i="25"/>
  <c r="J130" i="25"/>
  <c r="Y128" i="22"/>
  <c r="Y126" i="22"/>
  <c r="J109" i="24"/>
  <c r="Z117" i="26"/>
  <c r="Z130" i="26"/>
  <c r="J109" i="16"/>
  <c r="Z126" i="26"/>
  <c r="J109" i="25"/>
  <c r="Y109" i="22"/>
  <c r="J118" i="16"/>
  <c r="J128" i="24"/>
  <c r="J126" i="16"/>
  <c r="Z109" i="26"/>
  <c r="J117" i="24"/>
  <c r="J130" i="24"/>
  <c r="S129" i="25"/>
  <c r="Y108" i="25"/>
  <c r="W124" i="26"/>
  <c r="AY115" i="26"/>
  <c r="Z114" i="24"/>
  <c r="G121" i="28"/>
  <c r="BD117" i="26"/>
  <c r="AP106" i="26"/>
  <c r="AR113" i="25"/>
  <c r="AI120" i="16"/>
  <c r="BE129" i="22"/>
  <c r="AI115" i="24"/>
  <c r="BH115" i="26"/>
  <c r="BH112" i="26"/>
  <c r="Q111" i="28"/>
  <c r="AX115" i="22"/>
  <c r="AN108" i="22"/>
  <c r="BH111" i="26"/>
  <c r="Z125" i="28"/>
  <c r="AR129" i="24"/>
  <c r="Z105" i="24"/>
  <c r="BG106" i="26"/>
  <c r="P129" i="24"/>
  <c r="BC107" i="22"/>
  <c r="BF105" i="26"/>
  <c r="AP125" i="24"/>
  <c r="AP108" i="16"/>
  <c r="AD118" i="25"/>
  <c r="I130" i="24"/>
  <c r="AP112" i="25"/>
  <c r="AJ126" i="25"/>
  <c r="AP105" i="24"/>
  <c r="AP105" i="16"/>
  <c r="AP105" i="25"/>
  <c r="Z116" i="24"/>
  <c r="Z105" i="16"/>
  <c r="AG105" i="26"/>
  <c r="AO120" i="22"/>
  <c r="AP111" i="26"/>
  <c r="AO105" i="22"/>
  <c r="AQ106" i="24"/>
  <c r="AI124" i="26"/>
  <c r="Z113" i="25"/>
  <c r="AP124" i="26"/>
  <c r="G109" i="25"/>
  <c r="BD121" i="26"/>
  <c r="Z116" i="25"/>
  <c r="Q125" i="25"/>
  <c r="Z108" i="25"/>
  <c r="Q120" i="25"/>
  <c r="AO116" i="22"/>
  <c r="Z109" i="16"/>
  <c r="AP105" i="26"/>
  <c r="AQ126" i="24"/>
  <c r="S111" i="24"/>
  <c r="Z115" i="16"/>
  <c r="AQ106" i="16"/>
  <c r="AO113" i="22"/>
  <c r="Z108" i="16"/>
  <c r="AO108" i="22"/>
  <c r="AP116" i="26"/>
  <c r="Z109" i="25"/>
  <c r="AG128" i="26"/>
  <c r="AP115" i="26"/>
  <c r="AO117" i="22"/>
  <c r="AQ106" i="25"/>
  <c r="Q129" i="16"/>
  <c r="Z112" i="25"/>
  <c r="Z108" i="24"/>
  <c r="S117" i="16"/>
  <c r="Z116" i="16"/>
  <c r="Z105" i="25"/>
  <c r="AF122" i="22"/>
  <c r="AP120" i="26"/>
  <c r="Z124" i="16"/>
  <c r="AN107" i="25"/>
  <c r="AH123" i="22"/>
  <c r="Z109" i="24"/>
  <c r="AP108" i="26"/>
  <c r="AO109" i="22"/>
  <c r="AG127" i="26"/>
  <c r="AP117" i="26"/>
  <c r="BF106" i="22"/>
  <c r="Z118" i="24"/>
  <c r="AP112" i="26"/>
  <c r="AP109" i="26"/>
  <c r="Q121" i="16"/>
  <c r="Z118" i="16"/>
  <c r="AQ117" i="24"/>
  <c r="AY106" i="22"/>
  <c r="G125" i="16"/>
  <c r="AJ121" i="25"/>
  <c r="G105" i="24"/>
  <c r="AD115" i="24"/>
  <c r="AO112" i="25"/>
  <c r="AY116" i="25"/>
  <c r="G112" i="25"/>
  <c r="G130" i="25"/>
  <c r="AJ115" i="24"/>
  <c r="AJ105" i="25"/>
  <c r="AO113" i="28"/>
  <c r="G108" i="16"/>
  <c r="Q112" i="26"/>
  <c r="AY115" i="16"/>
  <c r="AY130" i="25"/>
  <c r="BH118" i="26"/>
  <c r="AY124" i="25"/>
  <c r="C115" i="25"/>
  <c r="I121" i="24"/>
  <c r="AQ109" i="24"/>
  <c r="AF130" i="16"/>
  <c r="AR123" i="24"/>
  <c r="AR130" i="24"/>
  <c r="BG113" i="22"/>
  <c r="BD107" i="26"/>
  <c r="AR105" i="24"/>
  <c r="BF116" i="22"/>
  <c r="AS106" i="22"/>
  <c r="AR124" i="24"/>
  <c r="AR129" i="16"/>
  <c r="AR123" i="16"/>
  <c r="AR130" i="16"/>
  <c r="BH113" i="26"/>
  <c r="AR120" i="24"/>
  <c r="AR116" i="24"/>
  <c r="AR124" i="16"/>
  <c r="AR129" i="25"/>
  <c r="BG119" i="22"/>
  <c r="BG115" i="26"/>
  <c r="AR123" i="25"/>
  <c r="AR130" i="25"/>
  <c r="AR120" i="16"/>
  <c r="AR116" i="16"/>
  <c r="AR124" i="25"/>
  <c r="BG129" i="22"/>
  <c r="AO106" i="22"/>
  <c r="AN117" i="24"/>
  <c r="BG123" i="22"/>
  <c r="BG130" i="22"/>
  <c r="AR115" i="24"/>
  <c r="AR120" i="25"/>
  <c r="AR112" i="24"/>
  <c r="AR111" i="24"/>
  <c r="AR116" i="25"/>
  <c r="BG124" i="22"/>
  <c r="BH129" i="26"/>
  <c r="AN121" i="24"/>
  <c r="AN121" i="16"/>
  <c r="AN117" i="16"/>
  <c r="BH123" i="26"/>
  <c r="BH130" i="26"/>
  <c r="AN107" i="24"/>
  <c r="AR115" i="16"/>
  <c r="BG120" i="22"/>
  <c r="AR112" i="16"/>
  <c r="AR111" i="16"/>
  <c r="BG116" i="22"/>
  <c r="BH124" i="26"/>
  <c r="AR118" i="16"/>
  <c r="AN121" i="25"/>
  <c r="AN117" i="25"/>
  <c r="AR113" i="24"/>
  <c r="AN107" i="16"/>
  <c r="AR115" i="25"/>
  <c r="BH120" i="26"/>
  <c r="AR112" i="25"/>
  <c r="AR111" i="25"/>
  <c r="BH116" i="26"/>
  <c r="AH129" i="24"/>
  <c r="AQ117" i="16"/>
  <c r="BC121" i="22"/>
  <c r="BC117" i="22"/>
  <c r="AR113" i="16"/>
  <c r="BG115" i="22"/>
  <c r="BG112" i="22"/>
  <c r="BG111" i="22"/>
  <c r="AR118" i="24"/>
  <c r="AR118" i="25"/>
  <c r="BG118" i="22"/>
  <c r="AS112" i="22"/>
  <c r="I114" i="25"/>
  <c r="AH109" i="24"/>
  <c r="U125" i="26"/>
  <c r="AR106" i="24"/>
  <c r="AO108" i="26"/>
  <c r="AR106" i="16"/>
  <c r="AD127" i="25"/>
  <c r="W117" i="26"/>
  <c r="Y119" i="16"/>
  <c r="BG106" i="22"/>
  <c r="Y128" i="24"/>
  <c r="Q109" i="26"/>
  <c r="AO121" i="26"/>
  <c r="AR106" i="25"/>
  <c r="Y119" i="25"/>
  <c r="BH106" i="26"/>
  <c r="AO117" i="24"/>
  <c r="AD123" i="25"/>
  <c r="W124" i="24"/>
  <c r="AR119" i="28"/>
  <c r="Y119" i="24"/>
  <c r="AN119" i="22"/>
  <c r="Y108" i="16"/>
  <c r="E114" i="24"/>
  <c r="U110" i="24"/>
  <c r="C112" i="25"/>
  <c r="C111" i="25"/>
  <c r="N122" i="25"/>
  <c r="V112" i="22"/>
  <c r="G125" i="25"/>
  <c r="C108" i="25"/>
  <c r="G108" i="25"/>
  <c r="V130" i="22"/>
  <c r="C127" i="28"/>
  <c r="G106" i="24"/>
  <c r="V109" i="22"/>
  <c r="W112" i="26"/>
  <c r="G110" i="24"/>
  <c r="W130" i="26"/>
  <c r="W109" i="26"/>
  <c r="AA126" i="16"/>
  <c r="W125" i="26"/>
  <c r="G110" i="16"/>
  <c r="W108" i="26"/>
  <c r="G116" i="24"/>
  <c r="G106" i="25"/>
  <c r="AG107" i="28"/>
  <c r="U130" i="25"/>
  <c r="AF117" i="16"/>
  <c r="G129" i="25"/>
  <c r="G110" i="25"/>
  <c r="V106" i="22"/>
  <c r="G117" i="24"/>
  <c r="V110" i="22"/>
  <c r="W106" i="26"/>
  <c r="G117" i="16"/>
  <c r="G118" i="24"/>
  <c r="D107" i="26"/>
  <c r="G112" i="24"/>
  <c r="V113" i="22"/>
  <c r="W110" i="26"/>
  <c r="I116" i="16"/>
  <c r="G130" i="24"/>
  <c r="G109" i="24"/>
  <c r="G117" i="25"/>
  <c r="AJ118" i="25"/>
  <c r="V125" i="22"/>
  <c r="V108" i="22"/>
  <c r="G106" i="16"/>
  <c r="AT107" i="26"/>
  <c r="G114" i="25"/>
  <c r="G112" i="16"/>
  <c r="G125" i="24"/>
  <c r="G108" i="24"/>
  <c r="G130" i="16"/>
  <c r="G123" i="25"/>
  <c r="G109" i="16"/>
  <c r="G123" i="16"/>
  <c r="AQ109" i="16"/>
  <c r="BG116" i="26"/>
  <c r="AY110" i="24"/>
  <c r="AQ107" i="24"/>
  <c r="AQ117" i="25"/>
  <c r="AQ112" i="24"/>
  <c r="AQ109" i="25"/>
  <c r="AQ107" i="16"/>
  <c r="BF117" i="22"/>
  <c r="AQ112" i="16"/>
  <c r="BF109" i="22"/>
  <c r="AQ107" i="25"/>
  <c r="AQ124" i="24"/>
  <c r="BG117" i="26"/>
  <c r="AO109" i="24"/>
  <c r="AG124" i="16"/>
  <c r="U118" i="25"/>
  <c r="AQ115" i="24"/>
  <c r="AQ112" i="25"/>
  <c r="BG109" i="26"/>
  <c r="BF107" i="22"/>
  <c r="AQ124" i="16"/>
  <c r="AK123" i="24"/>
  <c r="T106" i="16"/>
  <c r="E109" i="28"/>
  <c r="AQ115" i="16"/>
  <c r="BF112" i="22"/>
  <c r="AQ116" i="24"/>
  <c r="BG107" i="26"/>
  <c r="AQ124" i="25"/>
  <c r="AQ127" i="25"/>
  <c r="AQ118" i="24"/>
  <c r="AQ115" i="25"/>
  <c r="AO128" i="16"/>
  <c r="BG112" i="26"/>
  <c r="AQ116" i="16"/>
  <c r="BF124" i="22"/>
  <c r="BF127" i="22"/>
  <c r="BF115" i="22"/>
  <c r="AQ116" i="25"/>
  <c r="BG124" i="26"/>
  <c r="AV116" i="22"/>
  <c r="AG107" i="24"/>
  <c r="AY110" i="25"/>
  <c r="P111" i="22"/>
  <c r="AJ115" i="22"/>
  <c r="AY126" i="24"/>
  <c r="P110" i="22"/>
  <c r="AG126" i="24"/>
  <c r="Y109" i="25"/>
  <c r="Y114" i="24"/>
  <c r="AW105" i="26"/>
  <c r="X109" i="22"/>
  <c r="AZ109" i="22"/>
  <c r="T109" i="16"/>
  <c r="AO125" i="25"/>
  <c r="AY126" i="16"/>
  <c r="Q110" i="26"/>
  <c r="AG120" i="28"/>
  <c r="T112" i="24"/>
  <c r="AI109" i="22"/>
  <c r="AY126" i="25"/>
  <c r="AY109" i="16"/>
  <c r="T126" i="16"/>
  <c r="T112" i="16"/>
  <c r="AJ109" i="26"/>
  <c r="Q126" i="26"/>
  <c r="AY109" i="25"/>
  <c r="T126" i="25"/>
  <c r="I106" i="24"/>
  <c r="T112" i="25"/>
  <c r="U107" i="25"/>
  <c r="AV125" i="22"/>
  <c r="AP110" i="22"/>
  <c r="AG121" i="25"/>
  <c r="AA125" i="24"/>
  <c r="U122" i="24"/>
  <c r="I106" i="16"/>
  <c r="AP123" i="22"/>
  <c r="AG113" i="25"/>
  <c r="AW120" i="26"/>
  <c r="I121" i="16"/>
  <c r="T126" i="22"/>
  <c r="AJ117" i="22"/>
  <c r="I106" i="25"/>
  <c r="U118" i="28"/>
  <c r="P130" i="22"/>
  <c r="AH105" i="24"/>
  <c r="Y109" i="26"/>
  <c r="P116" i="22"/>
  <c r="Q123" i="26"/>
  <c r="I121" i="25"/>
  <c r="Q124" i="26"/>
  <c r="P115" i="22"/>
  <c r="S129" i="16"/>
  <c r="Q130" i="26"/>
  <c r="AF120" i="24"/>
  <c r="AN105" i="22"/>
  <c r="Q116" i="26"/>
  <c r="AO120" i="26"/>
  <c r="X121" i="22"/>
  <c r="AN107" i="22"/>
  <c r="AY120" i="16"/>
  <c r="AX115" i="26"/>
  <c r="Q115" i="26"/>
  <c r="I120" i="24"/>
  <c r="Y121" i="26"/>
  <c r="AY120" i="25"/>
  <c r="P108" i="22"/>
  <c r="AY112" i="24"/>
  <c r="AF113" i="24"/>
  <c r="P120" i="22"/>
  <c r="Q118" i="26"/>
  <c r="AE117" i="26"/>
  <c r="AR109" i="25"/>
  <c r="AF118" i="16"/>
  <c r="Y125" i="24"/>
  <c r="AY112" i="16"/>
  <c r="I109" i="24"/>
  <c r="AY123" i="24"/>
  <c r="W125" i="16"/>
  <c r="Q120" i="26"/>
  <c r="AM111" i="26"/>
  <c r="AY120" i="28"/>
  <c r="AP123" i="16"/>
  <c r="AY130" i="24"/>
  <c r="AF121" i="16"/>
  <c r="W114" i="25"/>
  <c r="AY112" i="25"/>
  <c r="I109" i="16"/>
  <c r="AY116" i="24"/>
  <c r="AY123" i="16"/>
  <c r="AF127" i="24"/>
  <c r="AY111" i="16"/>
  <c r="AQ122" i="28"/>
  <c r="Y116" i="28"/>
  <c r="AH116" i="24"/>
  <c r="AY130" i="16"/>
  <c r="P112" i="22"/>
  <c r="I109" i="25"/>
  <c r="AY116" i="16"/>
  <c r="AY123" i="25"/>
  <c r="W130" i="25"/>
  <c r="AY124" i="16"/>
  <c r="AY115" i="24"/>
  <c r="D112" i="16"/>
  <c r="T123" i="16"/>
  <c r="AI123" i="26"/>
  <c r="S117" i="25"/>
  <c r="Y106" i="22"/>
  <c r="AH121" i="22"/>
  <c r="AD111" i="25"/>
  <c r="V114" i="22"/>
  <c r="Z126" i="24"/>
  <c r="Z121" i="24"/>
  <c r="S111" i="16"/>
  <c r="V129" i="22"/>
  <c r="AR105" i="16"/>
  <c r="O117" i="24"/>
  <c r="W113" i="26"/>
  <c r="T116" i="24"/>
  <c r="AH129" i="22"/>
  <c r="AD109" i="28"/>
  <c r="G116" i="16"/>
  <c r="G105" i="16"/>
  <c r="V123" i="22"/>
  <c r="S128" i="25"/>
  <c r="AB123" i="16"/>
  <c r="G118" i="25"/>
  <c r="Y105" i="22"/>
  <c r="Z105" i="26"/>
  <c r="S116" i="24"/>
  <c r="AH117" i="22"/>
  <c r="Z106" i="26"/>
  <c r="AJ130" i="26"/>
  <c r="O125" i="16"/>
  <c r="Z116" i="26"/>
  <c r="W114" i="26"/>
  <c r="AO126" i="22"/>
  <c r="Z121" i="16"/>
  <c r="S111" i="25"/>
  <c r="W129" i="26"/>
  <c r="AR105" i="25"/>
  <c r="S130" i="24"/>
  <c r="O117" i="16"/>
  <c r="G116" i="25"/>
  <c r="G105" i="25"/>
  <c r="T128" i="28"/>
  <c r="W123" i="26"/>
  <c r="AE120" i="26"/>
  <c r="V118" i="22"/>
  <c r="Y112" i="28"/>
  <c r="AP126" i="26"/>
  <c r="Z121" i="25"/>
  <c r="AH111" i="22"/>
  <c r="S115" i="24"/>
  <c r="BG105" i="22"/>
  <c r="S130" i="16"/>
  <c r="O117" i="25"/>
  <c r="S120" i="24"/>
  <c r="G120" i="24"/>
  <c r="V116" i="22"/>
  <c r="G122" i="24"/>
  <c r="V105" i="22"/>
  <c r="W118" i="26"/>
  <c r="AI117" i="26"/>
  <c r="Z106" i="24"/>
  <c r="S116" i="25"/>
  <c r="G124" i="24"/>
  <c r="AD114" i="16"/>
  <c r="AS127" i="22"/>
  <c r="AI111" i="26"/>
  <c r="S115" i="16"/>
  <c r="BH105" i="26"/>
  <c r="S130" i="25"/>
  <c r="AD117" i="22"/>
  <c r="S124" i="24"/>
  <c r="AJ108" i="26"/>
  <c r="S120" i="16"/>
  <c r="G120" i="16"/>
  <c r="W116" i="26"/>
  <c r="G122" i="16"/>
  <c r="Y121" i="22"/>
  <c r="AR126" i="25"/>
  <c r="W105" i="26"/>
  <c r="Z106" i="16"/>
  <c r="AH116" i="22"/>
  <c r="G124" i="16"/>
  <c r="T111" i="24"/>
  <c r="J113" i="24"/>
  <c r="S115" i="25"/>
  <c r="AH130" i="22"/>
  <c r="S124" i="16"/>
  <c r="J120" i="16"/>
  <c r="G113" i="24"/>
  <c r="S120" i="25"/>
  <c r="G120" i="25"/>
  <c r="G122" i="25"/>
  <c r="S118" i="16"/>
  <c r="S116" i="16"/>
  <c r="S123" i="24"/>
  <c r="S123" i="16"/>
  <c r="Z106" i="25"/>
  <c r="AI116" i="26"/>
  <c r="G124" i="25"/>
  <c r="Z108" i="26"/>
  <c r="G114" i="24"/>
  <c r="J124" i="24"/>
  <c r="J113" i="16"/>
  <c r="S113" i="25"/>
  <c r="G129" i="24"/>
  <c r="AH115" i="22"/>
  <c r="AI130" i="26"/>
  <c r="S124" i="25"/>
  <c r="Z120" i="26"/>
  <c r="G113" i="16"/>
  <c r="AH120" i="22"/>
  <c r="V120" i="22"/>
  <c r="S129" i="24"/>
  <c r="V122" i="22"/>
  <c r="G123" i="24"/>
  <c r="S113" i="16"/>
  <c r="O109" i="25"/>
  <c r="AD112" i="24"/>
  <c r="S123" i="25"/>
  <c r="S117" i="24"/>
  <c r="V124" i="22"/>
  <c r="G114" i="16"/>
  <c r="J124" i="16"/>
  <c r="G129" i="16"/>
  <c r="AI115" i="26"/>
  <c r="AH124" i="22"/>
  <c r="G113" i="25"/>
  <c r="AI120" i="26"/>
  <c r="W120" i="26"/>
  <c r="W122" i="26"/>
  <c r="O108" i="28"/>
  <c r="J118" i="25"/>
  <c r="Y110" i="24"/>
  <c r="C116" i="24"/>
  <c r="C123" i="24"/>
  <c r="R112" i="22"/>
  <c r="R111" i="22"/>
  <c r="R115" i="22"/>
  <c r="S108" i="26"/>
  <c r="C116" i="16"/>
  <c r="C123" i="16"/>
  <c r="S112" i="26"/>
  <c r="S115" i="26"/>
  <c r="C116" i="25"/>
  <c r="C123" i="25"/>
  <c r="R116" i="22"/>
  <c r="R123" i="22"/>
  <c r="C130" i="24"/>
  <c r="C110" i="25"/>
  <c r="S116" i="26"/>
  <c r="S123" i="26"/>
  <c r="C126" i="24"/>
  <c r="C130" i="16"/>
  <c r="C120" i="16"/>
  <c r="C118" i="24"/>
  <c r="C130" i="25"/>
  <c r="C111" i="24"/>
  <c r="C120" i="25"/>
  <c r="S118" i="26"/>
  <c r="C112" i="16"/>
  <c r="C111" i="16"/>
  <c r="C115" i="24"/>
  <c r="C108" i="16"/>
  <c r="R120" i="22"/>
  <c r="AQ130" i="22"/>
  <c r="T123" i="22"/>
  <c r="AD107" i="25"/>
  <c r="Q120" i="24"/>
  <c r="AF117" i="22"/>
  <c r="AD118" i="24"/>
  <c r="AE129" i="26"/>
  <c r="P121" i="16"/>
  <c r="AD114" i="22"/>
  <c r="AF117" i="26"/>
  <c r="Q122" i="16"/>
  <c r="Q127" i="25"/>
  <c r="Q125" i="24"/>
  <c r="Q128" i="25"/>
  <c r="AD113" i="22"/>
  <c r="Q105" i="25"/>
  <c r="AQ126" i="22"/>
  <c r="AD112" i="22"/>
  <c r="Q106" i="25"/>
  <c r="AD106" i="16"/>
  <c r="AD112" i="16"/>
  <c r="AD123" i="24"/>
  <c r="Q123" i="25"/>
  <c r="AD109" i="22"/>
  <c r="E122" i="16"/>
  <c r="U123" i="26"/>
  <c r="AS107" i="22"/>
  <c r="Q120" i="16"/>
  <c r="AG117" i="26"/>
  <c r="AD118" i="16"/>
  <c r="I124" i="24"/>
  <c r="O125" i="24"/>
  <c r="AE114" i="26"/>
  <c r="Q122" i="25"/>
  <c r="AF127" i="22"/>
  <c r="Q125" i="16"/>
  <c r="AF128" i="22"/>
  <c r="AE113" i="26"/>
  <c r="AF105" i="22"/>
  <c r="AE112" i="26"/>
  <c r="AF106" i="22"/>
  <c r="AD106" i="25"/>
  <c r="AD112" i="25"/>
  <c r="AD123" i="16"/>
  <c r="AE109" i="26"/>
  <c r="AK110" i="28"/>
  <c r="AD120" i="22"/>
  <c r="AB111" i="25"/>
  <c r="AF120" i="22"/>
  <c r="AS118" i="22"/>
  <c r="O125" i="25"/>
  <c r="P120" i="25"/>
  <c r="Q121" i="25"/>
  <c r="AG122" i="26"/>
  <c r="AB116" i="24"/>
  <c r="AD115" i="16"/>
  <c r="P118" i="16"/>
  <c r="BB117" i="22"/>
  <c r="AF125" i="22"/>
  <c r="P124" i="25"/>
  <c r="AT106" i="26"/>
  <c r="AT112" i="26"/>
  <c r="Q129" i="25"/>
  <c r="AS123" i="22"/>
  <c r="O106" i="24"/>
  <c r="AE124" i="26"/>
  <c r="I109" i="28"/>
  <c r="AG120" i="26"/>
  <c r="AT118" i="26"/>
  <c r="O129" i="24"/>
  <c r="AD125" i="22"/>
  <c r="AR106" i="26"/>
  <c r="AE120" i="22"/>
  <c r="AF121" i="22"/>
  <c r="Q119" i="25"/>
  <c r="AD115" i="25"/>
  <c r="P118" i="25"/>
  <c r="AG125" i="26"/>
  <c r="AF124" i="26"/>
  <c r="I108" i="16"/>
  <c r="AT123" i="26"/>
  <c r="O106" i="16"/>
  <c r="T109" i="25"/>
  <c r="O122" i="28"/>
  <c r="I116" i="28"/>
  <c r="AE113" i="22"/>
  <c r="Q117" i="24"/>
  <c r="O129" i="16"/>
  <c r="AE125" i="26"/>
  <c r="AB112" i="25"/>
  <c r="O114" i="24"/>
  <c r="AF119" i="22"/>
  <c r="AS115" i="22"/>
  <c r="O113" i="24"/>
  <c r="O112" i="24"/>
  <c r="Q116" i="24"/>
  <c r="AA114" i="16"/>
  <c r="Y123" i="26"/>
  <c r="O106" i="25"/>
  <c r="O109" i="24"/>
  <c r="Q109" i="16"/>
  <c r="O118" i="16"/>
  <c r="AD107" i="24"/>
  <c r="Q117" i="16"/>
  <c r="O129" i="25"/>
  <c r="O114" i="16"/>
  <c r="AG119" i="26"/>
  <c r="AT115" i="26"/>
  <c r="K108" i="16"/>
  <c r="Q127" i="24"/>
  <c r="Q128" i="24"/>
  <c r="O113" i="16"/>
  <c r="O112" i="16"/>
  <c r="Q116" i="16"/>
  <c r="D120" i="28"/>
  <c r="AD106" i="22"/>
  <c r="O109" i="16"/>
  <c r="I122" i="16"/>
  <c r="O118" i="25"/>
  <c r="Q107" i="16"/>
  <c r="Q110" i="16"/>
  <c r="Z107" i="16"/>
  <c r="U119" i="28"/>
  <c r="AD107" i="16"/>
  <c r="Q117" i="25"/>
  <c r="AD129" i="22"/>
  <c r="P121" i="24"/>
  <c r="O114" i="25"/>
  <c r="P117" i="16"/>
  <c r="Q122" i="24"/>
  <c r="X119" i="22"/>
  <c r="Q127" i="16"/>
  <c r="Q128" i="16"/>
  <c r="O113" i="25"/>
  <c r="Q105" i="24"/>
  <c r="I107" i="25"/>
  <c r="O112" i="25"/>
  <c r="Q106" i="24"/>
  <c r="Q116" i="25"/>
  <c r="AD106" i="24"/>
  <c r="Q123" i="24"/>
  <c r="AE106" i="26"/>
  <c r="D128" i="22"/>
  <c r="AP116" i="24"/>
  <c r="AP107" i="24"/>
  <c r="AP108" i="25"/>
  <c r="AP113" i="24"/>
  <c r="AP124" i="16"/>
  <c r="BE112" i="22"/>
  <c r="AP120" i="24"/>
  <c r="AP118" i="24"/>
  <c r="AP125" i="16"/>
  <c r="AP115" i="24"/>
  <c r="AP116" i="16"/>
  <c r="AP107" i="16"/>
  <c r="BE108" i="22"/>
  <c r="BF113" i="26"/>
  <c r="AP124" i="25"/>
  <c r="BF112" i="26"/>
  <c r="AO127" i="28"/>
  <c r="AP127" i="16"/>
  <c r="AR130" i="28"/>
  <c r="AP115" i="16"/>
  <c r="AP116" i="25"/>
  <c r="AP107" i="25"/>
  <c r="BF108" i="26"/>
  <c r="BE124" i="22"/>
  <c r="AP130" i="24"/>
  <c r="AP127" i="25"/>
  <c r="AP115" i="25"/>
  <c r="BE116" i="22"/>
  <c r="BE107" i="22"/>
  <c r="BF124" i="26"/>
  <c r="AP117" i="24"/>
  <c r="AY110" i="28"/>
  <c r="BE115" i="22"/>
  <c r="BF116" i="26"/>
  <c r="BF107" i="26"/>
  <c r="AP117" i="16"/>
  <c r="AP114" i="24"/>
  <c r="AP111" i="16"/>
  <c r="BF115" i="26"/>
  <c r="AP112" i="24"/>
  <c r="AP117" i="25"/>
  <c r="BE111" i="22"/>
  <c r="AP123" i="24"/>
  <c r="AP111" i="24"/>
  <c r="AP108" i="24"/>
  <c r="AP112" i="16"/>
  <c r="BF111" i="26"/>
  <c r="AI121" i="26"/>
  <c r="AI113" i="26"/>
  <c r="S106" i="24"/>
  <c r="S106" i="16"/>
  <c r="AH106" i="22"/>
  <c r="S116" i="28"/>
  <c r="AI106" i="26"/>
  <c r="S121" i="24"/>
  <c r="S121" i="16"/>
  <c r="S113" i="24"/>
  <c r="S121" i="25"/>
  <c r="R56" i="28"/>
  <c r="L94" i="16"/>
  <c r="L89" i="24"/>
  <c r="E49" i="26"/>
  <c r="L59" i="25"/>
  <c r="L72" i="24"/>
  <c r="L79" i="16"/>
  <c r="L66" i="16"/>
  <c r="L56" i="24"/>
  <c r="R60" i="28"/>
  <c r="R76" i="28"/>
  <c r="M121" i="28"/>
  <c r="M115" i="16"/>
  <c r="I110" i="22"/>
  <c r="P113" i="24"/>
  <c r="AO119" i="26"/>
  <c r="AI112" i="22"/>
  <c r="AF120" i="26"/>
  <c r="B57" i="25"/>
  <c r="B82" i="25"/>
  <c r="V41" i="28"/>
  <c r="P121" i="25"/>
  <c r="AI115" i="16"/>
  <c r="AE118" i="22"/>
  <c r="B39" i="24"/>
  <c r="M106" i="16"/>
  <c r="B98" i="26"/>
  <c r="Y128" i="16"/>
  <c r="E126" i="28"/>
  <c r="AB112" i="28"/>
  <c r="AB118" i="25"/>
  <c r="AQ105" i="22"/>
  <c r="AB122" i="28"/>
  <c r="AB121" i="28"/>
  <c r="AB126" i="28"/>
  <c r="AB115" i="16"/>
  <c r="AB124" i="28"/>
  <c r="AB111" i="28"/>
  <c r="AV2" i="28"/>
  <c r="B72" i="22"/>
  <c r="B48" i="25"/>
  <c r="B80" i="25"/>
  <c r="B31" i="24"/>
  <c r="B92" i="22"/>
  <c r="B56" i="24"/>
  <c r="B92" i="25"/>
  <c r="B95" i="28"/>
  <c r="B48" i="26"/>
  <c r="B80" i="26"/>
  <c r="AB110" i="22"/>
  <c r="P113" i="16"/>
  <c r="AJ112" i="26"/>
  <c r="B57" i="22"/>
  <c r="B82" i="22"/>
  <c r="AE121" i="22"/>
  <c r="B66" i="24"/>
  <c r="AI115" i="25"/>
  <c r="AF118" i="26"/>
  <c r="Y108" i="24"/>
  <c r="B52" i="16"/>
  <c r="B75" i="24"/>
  <c r="AN128" i="22"/>
  <c r="AE107" i="22"/>
  <c r="B26" i="24"/>
  <c r="AC124" i="28"/>
  <c r="V54" i="28"/>
  <c r="V84" i="28"/>
  <c r="V48" i="28"/>
  <c r="V61" i="28"/>
  <c r="V5" i="28"/>
  <c r="V59" i="28"/>
  <c r="P113" i="25"/>
  <c r="B57" i="26"/>
  <c r="B82" i="26"/>
  <c r="AF121" i="26"/>
  <c r="P117" i="24"/>
  <c r="B50" i="16"/>
  <c r="T109" i="24"/>
  <c r="B52" i="25"/>
  <c r="B72" i="16"/>
  <c r="AF127" i="28"/>
  <c r="AF112" i="28"/>
  <c r="AF108" i="28"/>
  <c r="AF126" i="28"/>
  <c r="E106" i="24"/>
  <c r="E111" i="24"/>
  <c r="AW128" i="26"/>
  <c r="AG127" i="25"/>
  <c r="T109" i="28"/>
  <c r="Y128" i="25"/>
  <c r="AO110" i="26"/>
  <c r="AN110" i="22"/>
  <c r="Y110" i="25"/>
  <c r="Y110" i="16"/>
  <c r="AF113" i="26"/>
  <c r="B66" i="16"/>
  <c r="P120" i="24"/>
  <c r="AC127" i="16"/>
  <c r="P117" i="25"/>
  <c r="AK123" i="16"/>
  <c r="B50" i="22"/>
  <c r="B52" i="26"/>
  <c r="B80" i="22"/>
  <c r="B41" i="24"/>
  <c r="B92" i="26"/>
  <c r="B72" i="26"/>
  <c r="D113" i="28"/>
  <c r="T126" i="26"/>
  <c r="F124" i="28"/>
  <c r="F130" i="24"/>
  <c r="AX35" i="15"/>
  <c r="AX114" i="15" s="1"/>
  <c r="AV102" i="15"/>
  <c r="AV83" i="28" s="1"/>
  <c r="P105" i="28"/>
  <c r="P124" i="24"/>
  <c r="AF127" i="26"/>
  <c r="P119" i="28"/>
  <c r="P112" i="28"/>
  <c r="P127" i="24"/>
  <c r="AE124" i="22"/>
  <c r="P120" i="16"/>
  <c r="AE117" i="22"/>
  <c r="AK123" i="25"/>
  <c r="P118" i="24"/>
  <c r="T126" i="24"/>
  <c r="AJ106" i="26"/>
  <c r="T106" i="24"/>
  <c r="AY130" i="26"/>
  <c r="AI130" i="25"/>
  <c r="AK119" i="28"/>
  <c r="AK112" i="16"/>
  <c r="AC135" i="15"/>
  <c r="AC112" i="16" s="1"/>
  <c r="AA119" i="28"/>
  <c r="J57" i="26"/>
  <c r="AE48" i="24"/>
  <c r="AE12" i="24"/>
  <c r="AE11" i="16"/>
  <c r="AE28" i="24"/>
  <c r="AE54" i="25"/>
  <c r="AE90" i="24"/>
  <c r="AE24" i="25"/>
  <c r="BP7" i="22"/>
  <c r="AE55" i="25"/>
  <c r="BP29" i="22"/>
  <c r="J63" i="26"/>
  <c r="AE45" i="25"/>
  <c r="AE57" i="25"/>
  <c r="BP12" i="22"/>
  <c r="AE24" i="24"/>
  <c r="AE43" i="24"/>
  <c r="AE27" i="16"/>
  <c r="AE53" i="25"/>
  <c r="AE2" i="25"/>
  <c r="BP10" i="22"/>
  <c r="AE27" i="24"/>
  <c r="AE6" i="24"/>
  <c r="BP49" i="22"/>
  <c r="AE31" i="16"/>
  <c r="AE80" i="25"/>
  <c r="AE39" i="16"/>
  <c r="AE60" i="25"/>
  <c r="J119" i="28"/>
  <c r="AE36" i="28"/>
  <c r="AE72" i="28"/>
  <c r="AE17" i="28"/>
  <c r="AE54" i="28"/>
  <c r="AE58" i="28"/>
  <c r="AE30" i="28"/>
  <c r="AE31" i="28"/>
  <c r="AE35" i="28"/>
  <c r="AE13" i="28"/>
  <c r="AE75" i="28"/>
  <c r="AE21" i="28"/>
  <c r="AE61" i="28"/>
  <c r="AE66" i="28"/>
  <c r="J86" i="26"/>
  <c r="BP86" i="22"/>
  <c r="J75" i="26"/>
  <c r="BP82" i="22"/>
  <c r="AE82" i="25"/>
  <c r="AE91" i="16"/>
  <c r="AE61" i="24"/>
  <c r="AE79" i="16"/>
  <c r="J95" i="26"/>
  <c r="AE64" i="25"/>
  <c r="X81" i="28"/>
  <c r="Z106" i="28"/>
  <c r="J107" i="28"/>
  <c r="K105" i="28"/>
  <c r="AO118" i="28"/>
  <c r="AA122" i="28"/>
  <c r="Y128" i="28"/>
  <c r="X70" i="28"/>
  <c r="B40" i="28"/>
  <c r="U109" i="28"/>
  <c r="C113" i="28"/>
  <c r="Q112" i="28"/>
  <c r="X98" i="28"/>
  <c r="AE123" i="26"/>
  <c r="AH128" i="28"/>
  <c r="G116" i="28"/>
  <c r="AE88" i="25"/>
  <c r="AE44" i="25"/>
  <c r="J64" i="26"/>
  <c r="BP44" i="22"/>
  <c r="BP20" i="22"/>
  <c r="BP28" i="22"/>
  <c r="J5" i="26"/>
  <c r="AE63" i="25"/>
  <c r="AE12" i="16"/>
  <c r="J56" i="26"/>
  <c r="AE36" i="16"/>
  <c r="J54" i="26"/>
  <c r="AE84" i="24"/>
  <c r="BP62" i="22"/>
  <c r="J55" i="26"/>
  <c r="AE79" i="24"/>
  <c r="BP39" i="22"/>
  <c r="J50" i="26"/>
  <c r="AE10" i="16"/>
  <c r="AE27" i="25"/>
  <c r="AE9" i="24"/>
  <c r="AE72" i="25"/>
  <c r="AE55" i="24"/>
  <c r="AE64" i="24"/>
  <c r="AE6" i="25"/>
  <c r="BP19" i="22"/>
  <c r="AE7" i="25"/>
  <c r="AE31" i="25"/>
  <c r="AE65" i="24"/>
  <c r="AE6" i="28"/>
  <c r="AE74" i="28"/>
  <c r="AE18" i="28"/>
  <c r="AE19" i="28"/>
  <c r="AE23" i="28"/>
  <c r="AE59" i="28"/>
  <c r="BP84" i="22"/>
  <c r="AE41" i="28"/>
  <c r="AE77" i="28"/>
  <c r="AE81" i="28"/>
  <c r="AE56" i="28"/>
  <c r="AE94" i="28"/>
  <c r="J23" i="26"/>
  <c r="BP95" i="22"/>
  <c r="AE3" i="24"/>
  <c r="J91" i="26"/>
  <c r="BP75" i="22"/>
  <c r="AE75" i="16"/>
  <c r="AE82" i="16"/>
  <c r="AE77" i="16"/>
  <c r="BP67" i="22"/>
  <c r="AE98" i="24"/>
  <c r="BP81" i="22"/>
  <c r="B50" i="28"/>
  <c r="B85" i="28"/>
  <c r="R8" i="28"/>
  <c r="R62" i="28"/>
  <c r="AY126" i="28"/>
  <c r="AO128" i="28"/>
  <c r="AE85" i="16"/>
  <c r="AE52" i="24"/>
  <c r="X66" i="28"/>
  <c r="H44" i="28"/>
  <c r="BP64" i="22"/>
  <c r="AE19" i="24"/>
  <c r="AE56" i="16"/>
  <c r="AE32" i="16"/>
  <c r="AE8" i="25"/>
  <c r="AE24" i="16"/>
  <c r="AE35" i="16"/>
  <c r="AE55" i="16"/>
  <c r="AE95" i="24"/>
  <c r="J8" i="26"/>
  <c r="J32" i="26"/>
  <c r="J7" i="26"/>
  <c r="BP40" i="22"/>
  <c r="AE39" i="25"/>
  <c r="AE47" i="16"/>
  <c r="AE70" i="24"/>
  <c r="AE35" i="25"/>
  <c r="J61" i="26"/>
  <c r="AE56" i="24"/>
  <c r="AE31" i="24"/>
  <c r="BP53" i="22"/>
  <c r="AE39" i="24"/>
  <c r="J27" i="26"/>
  <c r="AE52" i="16"/>
  <c r="AE5" i="25"/>
  <c r="AE3" i="16"/>
  <c r="BP6" i="22"/>
  <c r="BP23" i="22"/>
  <c r="BP92" i="22"/>
  <c r="BP60" i="22"/>
  <c r="AE70" i="28"/>
  <c r="AE71" i="28"/>
  <c r="AE79" i="28"/>
  <c r="AE51" i="28"/>
  <c r="AE55" i="28"/>
  <c r="AE2" i="28"/>
  <c r="AE73" i="28"/>
  <c r="AE14" i="28"/>
  <c r="AE50" i="28"/>
  <c r="AE88" i="28"/>
  <c r="AE91" i="28"/>
  <c r="J36" i="26"/>
  <c r="J73" i="26"/>
  <c r="AE95" i="16"/>
  <c r="BP83" i="22"/>
  <c r="J79" i="26"/>
  <c r="AE75" i="25"/>
  <c r="BP78" i="22"/>
  <c r="AE44" i="16"/>
  <c r="AE48" i="25"/>
  <c r="AE69" i="25"/>
  <c r="AE81" i="25"/>
  <c r="O107" i="28"/>
  <c r="H25" i="28"/>
  <c r="R52" i="28"/>
  <c r="AA124" i="28"/>
  <c r="B25" i="28"/>
  <c r="AG105" i="28"/>
  <c r="Q106" i="28"/>
  <c r="X87" i="28"/>
  <c r="AC29" i="28"/>
  <c r="T110" i="28"/>
  <c r="AW21" i="15"/>
  <c r="AE51" i="25"/>
  <c r="AE72" i="24"/>
  <c r="AE28" i="16"/>
  <c r="J48" i="26"/>
  <c r="AE28" i="25"/>
  <c r="AE21" i="24"/>
  <c r="AE67" i="24"/>
  <c r="BP3" i="22"/>
  <c r="AE40" i="16"/>
  <c r="AE29" i="25"/>
  <c r="AE4" i="16"/>
  <c r="BP24" i="22"/>
  <c r="AE61" i="25"/>
  <c r="AE36" i="25"/>
  <c r="BP31" i="22"/>
  <c r="AE2" i="24"/>
  <c r="J62" i="26"/>
  <c r="J31" i="26"/>
  <c r="AE53" i="16"/>
  <c r="BP26" i="22"/>
  <c r="BP15" i="22"/>
  <c r="BP27" i="22"/>
  <c r="BP14" i="22"/>
  <c r="AE23" i="16"/>
  <c r="BP30" i="22"/>
  <c r="AE84" i="16"/>
  <c r="AE41" i="25"/>
  <c r="BP5" i="22"/>
  <c r="J19" i="26"/>
  <c r="J51" i="26"/>
  <c r="J6" i="26"/>
  <c r="AE3" i="28"/>
  <c r="AE44" i="28"/>
  <c r="AE20" i="28"/>
  <c r="AE83" i="28"/>
  <c r="AE28" i="28"/>
  <c r="AE64" i="28"/>
  <c r="AE68" i="28"/>
  <c r="AE42" i="28"/>
  <c r="AE46" i="28"/>
  <c r="AE82" i="28"/>
  <c r="AE89" i="28"/>
  <c r="AE32" i="28"/>
  <c r="BP88" i="22"/>
  <c r="AE88" i="16"/>
  <c r="AE97" i="16"/>
  <c r="BP73" i="22"/>
  <c r="BP91" i="22"/>
  <c r="AE83" i="25"/>
  <c r="AE10" i="24"/>
  <c r="AE67" i="25"/>
  <c r="AE34" i="24"/>
  <c r="AE36" i="24"/>
  <c r="H18" i="28"/>
  <c r="R89" i="28"/>
  <c r="H61" i="28"/>
  <c r="X19" i="28"/>
  <c r="H60" i="28"/>
  <c r="B72" i="28"/>
  <c r="Z124" i="28"/>
  <c r="H79" i="28"/>
  <c r="J120" i="28"/>
  <c r="X44" i="28"/>
  <c r="AE90" i="16"/>
  <c r="AV111" i="26"/>
  <c r="E107" i="28"/>
  <c r="AE135" i="15"/>
  <c r="AE119" i="28" s="1"/>
  <c r="AO107" i="28"/>
  <c r="AR108" i="16"/>
  <c r="I106" i="28"/>
  <c r="AP111" i="25"/>
  <c r="BP48" i="22"/>
  <c r="AE96" i="25"/>
  <c r="AE20" i="25"/>
  <c r="AE92" i="24"/>
  <c r="AE63" i="16"/>
  <c r="AE29" i="16"/>
  <c r="BP56" i="22"/>
  <c r="AE8" i="24"/>
  <c r="AE62" i="16"/>
  <c r="AE57" i="16"/>
  <c r="AE16" i="25"/>
  <c r="AE4" i="25"/>
  <c r="J24" i="26"/>
  <c r="AE64" i="16"/>
  <c r="J40" i="26"/>
  <c r="J37" i="26"/>
  <c r="AE68" i="24"/>
  <c r="J43" i="26"/>
  <c r="AE2" i="16"/>
  <c r="AE10" i="25"/>
  <c r="AE88" i="24"/>
  <c r="AE86" i="24"/>
  <c r="AE19" i="25"/>
  <c r="J21" i="26"/>
  <c r="AE63" i="24"/>
  <c r="J72" i="26"/>
  <c r="AE84" i="25"/>
  <c r="AE17" i="24"/>
  <c r="AE68" i="16"/>
  <c r="AE96" i="16"/>
  <c r="AE67" i="28"/>
  <c r="AE76" i="28"/>
  <c r="AE84" i="28"/>
  <c r="AE24" i="28"/>
  <c r="AE60" i="28"/>
  <c r="AE97" i="28"/>
  <c r="AE5" i="28"/>
  <c r="AE7" i="28"/>
  <c r="AE78" i="28"/>
  <c r="AE15" i="28"/>
  <c r="AE26" i="28"/>
  <c r="AE96" i="28"/>
  <c r="BP97" i="22"/>
  <c r="AE97" i="25"/>
  <c r="AE74" i="16"/>
  <c r="J77" i="26"/>
  <c r="AE14" i="24"/>
  <c r="AE91" i="25"/>
  <c r="BP79" i="22"/>
  <c r="AE29" i="24"/>
  <c r="AE67" i="16"/>
  <c r="J88" i="26"/>
  <c r="J12" i="26"/>
  <c r="H5" i="28"/>
  <c r="E128" i="28"/>
  <c r="K121" i="28"/>
  <c r="T115" i="28"/>
  <c r="X49" i="28"/>
  <c r="AY106" i="28"/>
  <c r="AR111" i="28"/>
  <c r="H56" i="28"/>
  <c r="AQ115" i="28"/>
  <c r="O105" i="28"/>
  <c r="AC82" i="16"/>
  <c r="I87" i="26"/>
  <c r="AC60" i="28"/>
  <c r="AC74" i="25"/>
  <c r="AC95" i="16"/>
  <c r="I86" i="22"/>
  <c r="AC26" i="24"/>
  <c r="AN130" i="25"/>
  <c r="AW38" i="15"/>
  <c r="AG127" i="28"/>
  <c r="S114" i="28"/>
  <c r="B96" i="26"/>
  <c r="AE134" i="15"/>
  <c r="AE118" i="24" s="1"/>
  <c r="K106" i="28"/>
  <c r="AE20" i="16"/>
  <c r="AE85" i="24"/>
  <c r="AE8" i="16"/>
  <c r="BP96" i="22"/>
  <c r="AE33" i="24"/>
  <c r="J96" i="26"/>
  <c r="J20" i="26"/>
  <c r="BP32" i="22"/>
  <c r="BP54" i="22"/>
  <c r="AE76" i="25"/>
  <c r="AE50" i="24"/>
  <c r="AE60" i="24"/>
  <c r="BP16" i="22"/>
  <c r="AE48" i="16"/>
  <c r="BP36" i="22"/>
  <c r="J84" i="26"/>
  <c r="AE15" i="16"/>
  <c r="J39" i="26"/>
  <c r="AE9" i="16"/>
  <c r="AE72" i="16"/>
  <c r="AE19" i="16"/>
  <c r="AE6" i="16"/>
  <c r="AE82" i="24"/>
  <c r="AE59" i="16"/>
  <c r="AE44" i="24"/>
  <c r="AE60" i="16"/>
  <c r="AE61" i="16"/>
  <c r="AE3" i="25"/>
  <c r="J45" i="26"/>
  <c r="AE8" i="28"/>
  <c r="AE16" i="28"/>
  <c r="AE53" i="28"/>
  <c r="AE25" i="28"/>
  <c r="AE92" i="28"/>
  <c r="AE34" i="28"/>
  <c r="AE37" i="28"/>
  <c r="AE39" i="28"/>
  <c r="AE11" i="28"/>
  <c r="AE47" i="28"/>
  <c r="AE87" i="28"/>
  <c r="AE33" i="28"/>
  <c r="BP74" i="22"/>
  <c r="AE74" i="25"/>
  <c r="J82" i="26"/>
  <c r="AE81" i="24"/>
  <c r="AE73" i="25"/>
  <c r="AE73" i="16"/>
  <c r="AE83" i="16"/>
  <c r="AE79" i="25"/>
  <c r="J69" i="26"/>
  <c r="AE69" i="24"/>
  <c r="J97" i="26"/>
  <c r="H46" i="28"/>
  <c r="B98" i="28"/>
  <c r="T130" i="28"/>
  <c r="T120" i="28"/>
  <c r="X76" i="28"/>
  <c r="B20" i="28"/>
  <c r="B42" i="28"/>
  <c r="AC59" i="28"/>
  <c r="P116" i="28"/>
  <c r="L52" i="16"/>
  <c r="P113" i="28"/>
  <c r="K117" i="28"/>
  <c r="K116" i="28"/>
  <c r="F112" i="28"/>
  <c r="R21" i="28"/>
  <c r="R41" i="28"/>
  <c r="K111" i="28"/>
  <c r="AO120" i="28"/>
  <c r="B97" i="28"/>
  <c r="AH126" i="28"/>
  <c r="AD111" i="28"/>
  <c r="F105" i="28"/>
  <c r="B16" i="28"/>
  <c r="AH108" i="28"/>
  <c r="B38" i="28"/>
  <c r="B13" i="28"/>
  <c r="B45" i="28"/>
  <c r="B56" i="28"/>
  <c r="AO106" i="28"/>
  <c r="X20" i="28"/>
  <c r="E108" i="28"/>
  <c r="AO130" i="28"/>
  <c r="AY112" i="28"/>
  <c r="S124" i="28"/>
  <c r="AD120" i="28"/>
  <c r="V45" i="28"/>
  <c r="S109" i="28"/>
  <c r="AH125" i="28"/>
  <c r="X36" i="28"/>
  <c r="H91" i="28"/>
  <c r="H62" i="28"/>
  <c r="AA127" i="28"/>
  <c r="AG106" i="28"/>
  <c r="E117" i="28"/>
  <c r="AD117" i="28"/>
  <c r="T127" i="28"/>
  <c r="U122" i="28"/>
  <c r="AD119" i="28"/>
  <c r="AA112" i="28"/>
  <c r="AR129" i="28"/>
  <c r="AQ106" i="28"/>
  <c r="O126" i="28"/>
  <c r="F113" i="28"/>
  <c r="J112" i="28"/>
  <c r="X83" i="28"/>
  <c r="AD122" i="28"/>
  <c r="Q105" i="28"/>
  <c r="H55" i="28"/>
  <c r="T113" i="28"/>
  <c r="AQ107" i="28"/>
  <c r="AQ127" i="28"/>
  <c r="Y110" i="28"/>
  <c r="AH111" i="28"/>
  <c r="X28" i="28"/>
  <c r="P129" i="28"/>
  <c r="F125" i="28"/>
  <c r="AH116" i="16"/>
  <c r="B49" i="16"/>
  <c r="AH109" i="16"/>
  <c r="L65" i="16"/>
  <c r="B94" i="25"/>
  <c r="AM113" i="16"/>
  <c r="L94" i="25"/>
  <c r="X65" i="25"/>
  <c r="AS111" i="22"/>
  <c r="AD114" i="25"/>
  <c r="AH105" i="16"/>
  <c r="AT127" i="26"/>
  <c r="B78" i="24"/>
  <c r="AH106" i="24"/>
  <c r="B93" i="25"/>
  <c r="L86" i="16"/>
  <c r="L58" i="16"/>
  <c r="AO120" i="16"/>
  <c r="L79" i="25"/>
  <c r="AH108" i="16"/>
  <c r="L66" i="25"/>
  <c r="L72" i="16"/>
  <c r="L80" i="25"/>
  <c r="B58" i="16"/>
  <c r="AK126" i="25"/>
  <c r="B74" i="26"/>
  <c r="B59" i="25"/>
  <c r="L36" i="24"/>
  <c r="AI129" i="26"/>
  <c r="Q111" i="26"/>
  <c r="B70" i="16"/>
  <c r="L85" i="25"/>
  <c r="E118" i="24"/>
  <c r="BG127" i="26"/>
  <c r="BF118" i="22"/>
  <c r="B73" i="24"/>
  <c r="B76" i="16"/>
  <c r="AK128" i="28"/>
  <c r="AF119" i="28"/>
  <c r="AF128" i="28"/>
  <c r="Q114" i="26"/>
  <c r="AW25" i="15"/>
  <c r="B31" i="26"/>
  <c r="B47" i="25"/>
  <c r="B55" i="26"/>
  <c r="X106" i="22"/>
  <c r="O124" i="24"/>
  <c r="B61" i="25"/>
  <c r="AD118" i="22"/>
  <c r="AW17" i="15"/>
  <c r="AP120" i="16"/>
  <c r="Y106" i="24"/>
  <c r="W115" i="28"/>
  <c r="I120" i="16"/>
  <c r="AP130" i="16"/>
  <c r="B89" i="26"/>
  <c r="BE117" i="22"/>
  <c r="AP118" i="16"/>
  <c r="AP114" i="16"/>
  <c r="BE128" i="22"/>
  <c r="AP125" i="25"/>
  <c r="AP123" i="25"/>
  <c r="BE127" i="22"/>
  <c r="N123" i="28"/>
  <c r="N112" i="28"/>
  <c r="R34" i="28"/>
  <c r="H45" i="28"/>
  <c r="R9" i="28"/>
  <c r="R22" i="28"/>
  <c r="H9" i="28"/>
  <c r="E112" i="28"/>
  <c r="H21" i="28"/>
  <c r="H30" i="28"/>
  <c r="I110" i="28"/>
  <c r="B67" i="28"/>
  <c r="X38" i="28"/>
  <c r="X97" i="28"/>
  <c r="AF120" i="28"/>
  <c r="B68" i="28"/>
  <c r="B74" i="28"/>
  <c r="B51" i="28"/>
  <c r="AD106" i="28"/>
  <c r="F116" i="28"/>
  <c r="H70" i="28"/>
  <c r="X3" i="28"/>
  <c r="V68" i="28"/>
  <c r="Q129" i="28"/>
  <c r="P118" i="28"/>
  <c r="J117" i="28"/>
  <c r="V51" i="28"/>
  <c r="AC106" i="28"/>
  <c r="AO108" i="28"/>
  <c r="AQ121" i="28"/>
  <c r="O120" i="28"/>
  <c r="H80" i="28"/>
  <c r="X7" i="28"/>
  <c r="R16" i="28"/>
  <c r="O113" i="28"/>
  <c r="X75" i="28"/>
  <c r="E125" i="28"/>
  <c r="J124" i="28"/>
  <c r="U111" i="28"/>
  <c r="C105" i="28"/>
  <c r="AD115" i="28"/>
  <c r="AH114" i="28"/>
  <c r="B61" i="28"/>
  <c r="H2" i="28"/>
  <c r="X15" i="28"/>
  <c r="R85" i="28"/>
  <c r="Q120" i="28"/>
  <c r="I117" i="28"/>
  <c r="X74" i="28"/>
  <c r="AY124" i="28"/>
  <c r="AO126" i="28"/>
  <c r="F115" i="28"/>
  <c r="Y113" i="28"/>
  <c r="Q126" i="28"/>
  <c r="R92" i="28"/>
  <c r="R20" i="28"/>
  <c r="AD107" i="28"/>
  <c r="B49" i="28"/>
  <c r="AG124" i="28"/>
  <c r="U112" i="28"/>
  <c r="AR108" i="28"/>
  <c r="Y127" i="28"/>
  <c r="AA108" i="28"/>
  <c r="AD105" i="28"/>
  <c r="H64" i="28"/>
  <c r="G118" i="28"/>
  <c r="O115" i="28"/>
  <c r="R18" i="28"/>
  <c r="E120" i="28"/>
  <c r="R45" i="28"/>
  <c r="B9" i="28"/>
  <c r="B44" i="28"/>
  <c r="J115" i="28"/>
  <c r="AQ113" i="28"/>
  <c r="B88" i="28"/>
  <c r="AH109" i="28"/>
  <c r="Q124" i="28"/>
  <c r="AH121" i="28"/>
  <c r="B86" i="28"/>
  <c r="H47" i="28"/>
  <c r="B58" i="28"/>
  <c r="R47" i="28"/>
  <c r="I114" i="28"/>
  <c r="AY127" i="28"/>
  <c r="G127" i="28"/>
  <c r="W116" i="28"/>
  <c r="AB107" i="28"/>
  <c r="V47" i="28"/>
  <c r="AB128" i="28"/>
  <c r="X9" i="28"/>
  <c r="R86" i="28"/>
  <c r="AR123" i="28"/>
  <c r="B48" i="28"/>
  <c r="O118" i="28"/>
  <c r="Q114" i="28"/>
  <c r="H16" i="28"/>
  <c r="P126" i="28"/>
  <c r="Q118" i="28"/>
  <c r="S128" i="28"/>
  <c r="V33" i="28"/>
  <c r="X31" i="28"/>
  <c r="C126" i="28"/>
  <c r="T105" i="28"/>
  <c r="G126" i="28"/>
  <c r="E113" i="28"/>
  <c r="F121" i="28"/>
  <c r="I122" i="28"/>
  <c r="S119" i="28"/>
  <c r="O116" i="28"/>
  <c r="AO114" i="28"/>
  <c r="S106" i="28"/>
  <c r="V12" i="28"/>
  <c r="S127" i="28"/>
  <c r="B64" i="28"/>
  <c r="B15" i="28"/>
  <c r="W123" i="28"/>
  <c r="I90" i="22"/>
  <c r="AC91" i="16"/>
  <c r="I72" i="26"/>
  <c r="P122" i="28"/>
  <c r="AC61" i="28"/>
  <c r="X79" i="28"/>
  <c r="AO112" i="28"/>
  <c r="AK120" i="28"/>
  <c r="AD124" i="28"/>
  <c r="Z112" i="28"/>
  <c r="R74" i="28"/>
  <c r="AH129" i="28"/>
  <c r="AK111" i="28"/>
  <c r="T119" i="28"/>
  <c r="S115" i="28"/>
  <c r="AK125" i="28"/>
  <c r="R49" i="28"/>
  <c r="Z111" i="28"/>
  <c r="B39" i="28"/>
  <c r="AC93" i="16"/>
  <c r="AC90" i="16"/>
  <c r="AC84" i="25"/>
  <c r="AC96" i="25"/>
  <c r="Y124" i="28"/>
  <c r="H63" i="28"/>
  <c r="G108" i="28"/>
  <c r="O123" i="28"/>
  <c r="AY107" i="28"/>
  <c r="AF115" i="28"/>
  <c r="V29" i="28"/>
  <c r="AC74" i="24"/>
  <c r="AC58" i="28"/>
  <c r="AC70" i="28"/>
  <c r="AC94" i="28"/>
  <c r="AC9" i="28"/>
  <c r="AH116" i="25"/>
  <c r="B49" i="25"/>
  <c r="AH109" i="25"/>
  <c r="L60" i="24"/>
  <c r="L65" i="25"/>
  <c r="B94" i="22"/>
  <c r="L49" i="24"/>
  <c r="E94" i="22"/>
  <c r="AT111" i="26"/>
  <c r="AS114" i="22"/>
  <c r="G50" i="26"/>
  <c r="V44" i="28"/>
  <c r="V26" i="28"/>
  <c r="V31" i="28"/>
  <c r="V34" i="28"/>
  <c r="V35" i="28"/>
  <c r="V20" i="28"/>
  <c r="V32" i="28"/>
  <c r="V83" i="28"/>
  <c r="V89" i="28"/>
  <c r="V19" i="28"/>
  <c r="V7" i="28"/>
  <c r="V73" i="28"/>
  <c r="V67" i="28"/>
  <c r="V3" i="28"/>
  <c r="V27" i="28"/>
  <c r="V39" i="28"/>
  <c r="V16" i="28"/>
  <c r="V15" i="28"/>
  <c r="V14" i="28"/>
  <c r="V23" i="28"/>
  <c r="V78" i="28"/>
  <c r="V24" i="28"/>
  <c r="V91" i="28"/>
  <c r="V18" i="28"/>
  <c r="V30" i="28"/>
  <c r="V40" i="28"/>
  <c r="V11" i="28"/>
  <c r="V82" i="28"/>
  <c r="V97" i="28"/>
  <c r="V42" i="28"/>
  <c r="V85" i="28"/>
  <c r="V36" i="28"/>
  <c r="V22" i="28"/>
  <c r="V95" i="28"/>
  <c r="V98" i="28"/>
  <c r="V94" i="28"/>
  <c r="V79" i="28"/>
  <c r="V38" i="28"/>
  <c r="V90" i="28"/>
  <c r="V70" i="28"/>
  <c r="V87" i="28"/>
  <c r="V93" i="28"/>
  <c r="V43" i="28"/>
  <c r="V74" i="28"/>
  <c r="V8" i="28"/>
  <c r="V4" i="28"/>
  <c r="V75" i="28"/>
  <c r="V77" i="28"/>
  <c r="V46" i="28"/>
  <c r="V10" i="28"/>
  <c r="V71" i="28"/>
  <c r="V81" i="28"/>
  <c r="V86" i="28"/>
  <c r="V69" i="28"/>
  <c r="V28" i="28"/>
  <c r="F107" i="16"/>
  <c r="AH105" i="25"/>
  <c r="L38" i="24"/>
  <c r="B68" i="16"/>
  <c r="AH106" i="16"/>
  <c r="B93" i="22"/>
  <c r="L86" i="25"/>
  <c r="L58" i="25"/>
  <c r="AH120" i="24"/>
  <c r="E79" i="22"/>
  <c r="E66" i="22"/>
  <c r="L58" i="24"/>
  <c r="R55" i="25"/>
  <c r="L72" i="25"/>
  <c r="E110" i="16"/>
  <c r="B58" i="25"/>
  <c r="B59" i="22"/>
  <c r="AY108" i="25"/>
  <c r="AD105" i="25"/>
  <c r="T105" i="26"/>
  <c r="H91" i="16"/>
  <c r="L33" i="24"/>
  <c r="B70" i="25"/>
  <c r="E85" i="22"/>
  <c r="BG118" i="26"/>
  <c r="AW5" i="15"/>
  <c r="B11" i="16"/>
  <c r="B76" i="25"/>
  <c r="O120" i="24"/>
  <c r="B47" i="22"/>
  <c r="Y106" i="26"/>
  <c r="O124" i="16"/>
  <c r="Q118" i="24"/>
  <c r="B61" i="22"/>
  <c r="AE118" i="26"/>
  <c r="AP120" i="25"/>
  <c r="Y115" i="26"/>
  <c r="I120" i="25"/>
  <c r="AP130" i="25"/>
  <c r="BF117" i="26"/>
  <c r="B86" i="16"/>
  <c r="AP118" i="25"/>
  <c r="AP114" i="25"/>
  <c r="I113" i="24"/>
  <c r="AG111" i="26"/>
  <c r="AW13" i="15"/>
  <c r="BE125" i="22"/>
  <c r="AP129" i="24"/>
  <c r="BE123" i="22"/>
  <c r="BF127" i="26"/>
  <c r="J122" i="28"/>
  <c r="J110" i="28"/>
  <c r="R6" i="28"/>
  <c r="P128" i="28"/>
  <c r="H81" i="28"/>
  <c r="G111" i="28"/>
  <c r="AO110" i="28"/>
  <c r="R17" i="28"/>
  <c r="AE47" i="25"/>
  <c r="BP57" i="22"/>
  <c r="AE57" i="24"/>
  <c r="AE89" i="25"/>
  <c r="AE94" i="24"/>
  <c r="AE78" i="25"/>
  <c r="AE98" i="25"/>
  <c r="AE69" i="16"/>
  <c r="AE89" i="16"/>
  <c r="AE98" i="16"/>
  <c r="J87" i="26"/>
  <c r="AE37" i="24"/>
  <c r="AE87" i="24"/>
  <c r="AE41" i="24"/>
  <c r="BP87" i="22"/>
  <c r="BP89" i="22"/>
  <c r="AE51" i="24"/>
  <c r="J93" i="26"/>
  <c r="J74" i="26"/>
  <c r="J94" i="26"/>
  <c r="J71" i="26"/>
  <c r="AE87" i="25"/>
  <c r="BP98" i="22"/>
  <c r="BP93" i="22"/>
  <c r="J70" i="26"/>
  <c r="BP94" i="22"/>
  <c r="BP71" i="22"/>
  <c r="AE87" i="16"/>
  <c r="AE83" i="24"/>
  <c r="AE70" i="16"/>
  <c r="AE56" i="25"/>
  <c r="AE42" i="24"/>
  <c r="AE93" i="25"/>
  <c r="BP70" i="22"/>
  <c r="AE94" i="25"/>
  <c r="AE71" i="25"/>
  <c r="AE49" i="24"/>
  <c r="J4" i="26"/>
  <c r="AE81" i="16"/>
  <c r="J89" i="26"/>
  <c r="AE93" i="16"/>
  <c r="AE70" i="25"/>
  <c r="AE94" i="16"/>
  <c r="J98" i="26"/>
  <c r="AE71" i="16"/>
  <c r="AE80" i="24"/>
  <c r="H42" i="28"/>
  <c r="AY113" i="28"/>
  <c r="B24" i="28"/>
  <c r="AF117" i="28"/>
  <c r="B94" i="28"/>
  <c r="R97" i="28"/>
  <c r="X58" i="28"/>
  <c r="O112" i="28"/>
  <c r="AR113" i="28"/>
  <c r="F128" i="28"/>
  <c r="B69" i="28"/>
  <c r="S123" i="28"/>
  <c r="AF124" i="28"/>
  <c r="U107" i="28"/>
  <c r="R61" i="28"/>
  <c r="B59" i="28"/>
  <c r="AK115" i="28"/>
  <c r="I105" i="28"/>
  <c r="H48" i="28"/>
  <c r="O121" i="28"/>
  <c r="Z122" i="28"/>
  <c r="R42" i="28"/>
  <c r="C125" i="28"/>
  <c r="R28" i="28"/>
  <c r="X69" i="28"/>
  <c r="E114" i="28"/>
  <c r="D130" i="28"/>
  <c r="R98" i="28"/>
  <c r="X65" i="28"/>
  <c r="Z113" i="28"/>
  <c r="I107" i="28"/>
  <c r="AA125" i="28"/>
  <c r="AK122" i="28"/>
  <c r="AG130" i="28"/>
  <c r="B26" i="28"/>
  <c r="X25" i="28"/>
  <c r="AG119" i="28"/>
  <c r="J116" i="28"/>
  <c r="I124" i="28"/>
  <c r="AH113" i="28"/>
  <c r="AR116" i="28"/>
  <c r="Q119" i="28"/>
  <c r="Q127" i="28"/>
  <c r="Y115" i="28"/>
  <c r="R82" i="28"/>
  <c r="G106" i="28"/>
  <c r="H3" i="28"/>
  <c r="H43" i="28"/>
  <c r="H96" i="28"/>
  <c r="R25" i="28"/>
  <c r="X30" i="28"/>
  <c r="X29" i="28"/>
  <c r="Z108" i="28"/>
  <c r="AO125" i="28"/>
  <c r="O114" i="28"/>
  <c r="W121" i="28"/>
  <c r="AA110" i="28"/>
  <c r="AK126" i="28"/>
  <c r="E106" i="28"/>
  <c r="AB120" i="28"/>
  <c r="B84" i="28"/>
  <c r="AA106" i="28"/>
  <c r="Y126" i="28"/>
  <c r="W107" i="28"/>
  <c r="B2" i="28"/>
  <c r="B37" i="28"/>
  <c r="Z109" i="28"/>
  <c r="X68" i="28"/>
  <c r="H27" i="28"/>
  <c r="R29" i="28"/>
  <c r="U120" i="28"/>
  <c r="B41" i="28"/>
  <c r="T112" i="28"/>
  <c r="H53" i="28"/>
  <c r="AG121" i="28"/>
  <c r="AY109" i="28"/>
  <c r="R55" i="28"/>
  <c r="T111" i="28"/>
  <c r="X67" i="28"/>
  <c r="G125" i="28"/>
  <c r="W113" i="28"/>
  <c r="R57" i="28"/>
  <c r="AQ123" i="28"/>
  <c r="H8" i="28"/>
  <c r="K110" i="28"/>
  <c r="AC119" i="28"/>
  <c r="X10" i="28"/>
  <c r="X41" i="28"/>
  <c r="S113" i="28"/>
  <c r="I130" i="28"/>
  <c r="S118" i="28"/>
  <c r="G117" i="28"/>
  <c r="AF116" i="28"/>
  <c r="V55" i="28"/>
  <c r="J125" i="28"/>
  <c r="O109" i="28"/>
  <c r="AH112" i="28"/>
  <c r="Y122" i="28"/>
  <c r="E110" i="28"/>
  <c r="H83" i="28"/>
  <c r="B62" i="28"/>
  <c r="AD121" i="28"/>
  <c r="V13" i="28"/>
  <c r="R80" i="28"/>
  <c r="AY116" i="28"/>
  <c r="D124" i="28"/>
  <c r="AG112" i="28"/>
  <c r="I123" i="28"/>
  <c r="B23" i="28"/>
  <c r="AG129" i="28"/>
  <c r="D129" i="28"/>
  <c r="AC29" i="24"/>
  <c r="R65" i="28"/>
  <c r="AF129" i="28"/>
  <c r="E116" i="28"/>
  <c r="AO117" i="28"/>
  <c r="AK112" i="28"/>
  <c r="H49" i="28"/>
  <c r="AC107" i="28"/>
  <c r="H24" i="28"/>
  <c r="H50" i="28"/>
  <c r="I93" i="22"/>
  <c r="AC90" i="25"/>
  <c r="I83" i="26"/>
  <c r="X4" i="28"/>
  <c r="C128" i="28"/>
  <c r="AB109" i="28"/>
  <c r="O106" i="28"/>
  <c r="R67" i="28"/>
  <c r="V9" i="28"/>
  <c r="R50" i="28"/>
  <c r="K113" i="28"/>
  <c r="AC94" i="16"/>
  <c r="I83" i="22"/>
  <c r="AC68" i="25"/>
  <c r="AC64" i="28"/>
  <c r="F123" i="28"/>
  <c r="H95" i="28"/>
  <c r="G109" i="28"/>
  <c r="W126" i="28"/>
  <c r="AG111" i="28"/>
  <c r="Z130" i="28"/>
  <c r="R35" i="28"/>
  <c r="AC83" i="24"/>
  <c r="AC83" i="25"/>
  <c r="AC68" i="16"/>
  <c r="X71" i="28"/>
  <c r="AC72" i="28"/>
  <c r="AC65" i="28"/>
  <c r="AC50" i="28"/>
  <c r="AC35" i="28"/>
  <c r="AC3" i="28"/>
  <c r="AC96" i="28"/>
  <c r="AC7" i="28"/>
  <c r="AH110" i="28"/>
  <c r="AH122" i="28"/>
  <c r="AW116" i="22"/>
  <c r="B49" i="22"/>
  <c r="AN124" i="16"/>
  <c r="L57" i="16"/>
  <c r="E65" i="22"/>
  <c r="B94" i="26"/>
  <c r="L87" i="16"/>
  <c r="E94" i="26"/>
  <c r="AT114" i="26"/>
  <c r="AW105" i="22"/>
  <c r="B68" i="25"/>
  <c r="L66" i="24"/>
  <c r="AH106" i="25"/>
  <c r="B93" i="26"/>
  <c r="E86" i="22"/>
  <c r="AN113" i="25"/>
  <c r="AH126" i="16"/>
  <c r="E58" i="22"/>
  <c r="AH120" i="16"/>
  <c r="E79" i="26"/>
  <c r="E66" i="26"/>
  <c r="L51" i="16"/>
  <c r="E72" i="22"/>
  <c r="E110" i="25"/>
  <c r="B58" i="22"/>
  <c r="B58" i="24"/>
  <c r="B59" i="26"/>
  <c r="AH114" i="24"/>
  <c r="L55" i="16"/>
  <c r="B70" i="22"/>
  <c r="B11" i="25"/>
  <c r="B76" i="22"/>
  <c r="O120" i="16"/>
  <c r="B85" i="24"/>
  <c r="B46" i="24"/>
  <c r="B47" i="26"/>
  <c r="O124" i="25"/>
  <c r="X129" i="22"/>
  <c r="BE120" i="22"/>
  <c r="X120" i="22"/>
  <c r="AR122" i="28"/>
  <c r="AR110" i="28"/>
  <c r="BE130" i="22"/>
  <c r="B86" i="22"/>
  <c r="BE118" i="22"/>
  <c r="BE114" i="22"/>
  <c r="I113" i="16"/>
  <c r="BF125" i="26"/>
  <c r="AP129" i="16"/>
  <c r="BF123" i="26"/>
  <c r="N129" i="28"/>
  <c r="H15" i="28"/>
  <c r="H39" i="28"/>
  <c r="G128" i="28"/>
  <c r="H35" i="28"/>
  <c r="H37" i="28"/>
  <c r="H10" i="28"/>
  <c r="H17" i="28"/>
  <c r="X88" i="28"/>
  <c r="X35" i="28"/>
  <c r="AG118" i="28"/>
  <c r="AO109" i="28"/>
  <c r="P124" i="28"/>
  <c r="AK130" i="28"/>
  <c r="X55" i="28"/>
  <c r="R90" i="28"/>
  <c r="G110" i="28"/>
  <c r="AF111" i="28"/>
  <c r="D121" i="28"/>
  <c r="X92" i="28"/>
  <c r="B71" i="28"/>
  <c r="X17" i="28"/>
  <c r="AG116" i="28"/>
  <c r="AH105" i="28"/>
  <c r="R51" i="28"/>
  <c r="R78" i="28"/>
  <c r="AD123" i="28"/>
  <c r="AR109" i="28"/>
  <c r="B73" i="28"/>
  <c r="AK105" i="28"/>
  <c r="B53" i="28"/>
  <c r="I113" i="28"/>
  <c r="R2" i="28"/>
  <c r="H26" i="28"/>
  <c r="B75" i="28"/>
  <c r="X42" i="28"/>
  <c r="X85" i="28"/>
  <c r="AA111" i="28"/>
  <c r="B80" i="28"/>
  <c r="F111" i="28"/>
  <c r="AQ124" i="28"/>
  <c r="K112" i="28"/>
  <c r="D117" i="28"/>
  <c r="Z127" i="28"/>
  <c r="Y106" i="28"/>
  <c r="H85" i="28"/>
  <c r="R68" i="28"/>
  <c r="R4" i="28"/>
  <c r="R71" i="28"/>
  <c r="F118" i="28"/>
  <c r="F114" i="28"/>
  <c r="G114" i="28"/>
  <c r="P127" i="28"/>
  <c r="K123" i="28"/>
  <c r="AC126" i="28"/>
  <c r="S108" i="28"/>
  <c r="AF130" i="28"/>
  <c r="AH127" i="28"/>
  <c r="C109" i="28"/>
  <c r="C107" i="28"/>
  <c r="H84" i="28"/>
  <c r="O111" i="28"/>
  <c r="X73" i="28"/>
  <c r="B65" i="28"/>
  <c r="AQ126" i="28"/>
  <c r="C106" i="28"/>
  <c r="AD130" i="28"/>
  <c r="H54" i="28"/>
  <c r="V60" i="28"/>
  <c r="AQ120" i="28"/>
  <c r="Q110" i="28"/>
  <c r="C118" i="28"/>
  <c r="H23" i="28"/>
  <c r="R72" i="28"/>
  <c r="B34" i="28"/>
  <c r="H69" i="28"/>
  <c r="B91" i="28"/>
  <c r="X22" i="28"/>
  <c r="V58" i="28"/>
  <c r="AF118" i="28"/>
  <c r="AB105" i="28"/>
  <c r="AK107" i="28"/>
  <c r="P120" i="28"/>
  <c r="H51" i="28"/>
  <c r="O130" i="28"/>
  <c r="O124" i="28"/>
  <c r="X61" i="28"/>
  <c r="Q115" i="28"/>
  <c r="X12" i="28"/>
  <c r="R66" i="28"/>
  <c r="K128" i="28"/>
  <c r="H92" i="28"/>
  <c r="R24" i="28"/>
  <c r="R79" i="28"/>
  <c r="E123" i="28"/>
  <c r="C120" i="28"/>
  <c r="AR117" i="28"/>
  <c r="Q123" i="28"/>
  <c r="AR114" i="28"/>
  <c r="AR128" i="28"/>
  <c r="E111" i="28"/>
  <c r="G105" i="28"/>
  <c r="P121" i="28"/>
  <c r="R53" i="28"/>
  <c r="U105" i="28"/>
  <c r="AK113" i="28"/>
  <c r="Q108" i="28"/>
  <c r="D114" i="28"/>
  <c r="X62" i="28"/>
  <c r="AC94" i="24"/>
  <c r="I94" i="26"/>
  <c r="J128" i="28"/>
  <c r="R19" i="28"/>
  <c r="W119" i="28"/>
  <c r="T106" i="28"/>
  <c r="X91" i="28"/>
  <c r="D118" i="28"/>
  <c r="X24" i="28"/>
  <c r="H58" i="28"/>
  <c r="I94" i="22"/>
  <c r="K107" i="28"/>
  <c r="P110" i="28"/>
  <c r="I121" i="28"/>
  <c r="V56" i="28"/>
  <c r="X53" i="28"/>
  <c r="W118" i="28"/>
  <c r="V25" i="28"/>
  <c r="AG110" i="28"/>
  <c r="AC94" i="25"/>
  <c r="I80" i="22"/>
  <c r="E130" i="28"/>
  <c r="R11" i="28"/>
  <c r="AC116" i="28"/>
  <c r="AK106" i="28"/>
  <c r="X78" i="28"/>
  <c r="Y123" i="28"/>
  <c r="H12" i="28"/>
  <c r="AY125" i="28"/>
  <c r="E119" i="28"/>
  <c r="Z121" i="28"/>
  <c r="J123" i="28"/>
  <c r="V17" i="28"/>
  <c r="X40" i="28"/>
  <c r="Y114" i="28"/>
  <c r="AC93" i="24"/>
  <c r="AC87" i="25"/>
  <c r="AQ125" i="28"/>
  <c r="AC67" i="28"/>
  <c r="AC40" i="28"/>
  <c r="AC91" i="28"/>
  <c r="AC4" i="28"/>
  <c r="AC14" i="28"/>
  <c r="AX116" i="26"/>
  <c r="B49" i="26"/>
  <c r="L57" i="25"/>
  <c r="E65" i="26"/>
  <c r="L69" i="24"/>
  <c r="L87" i="25"/>
  <c r="B91" i="24"/>
  <c r="AX105" i="26"/>
  <c r="L35" i="16"/>
  <c r="B68" i="22"/>
  <c r="L50" i="16"/>
  <c r="BD119" i="22"/>
  <c r="AW106" i="22"/>
  <c r="L47" i="24"/>
  <c r="E86" i="26"/>
  <c r="AW126" i="22"/>
  <c r="E58" i="26"/>
  <c r="AH120" i="25"/>
  <c r="F112" i="25"/>
  <c r="L51" i="25"/>
  <c r="E72" i="26"/>
  <c r="AH115" i="24"/>
  <c r="T110" i="22"/>
  <c r="B58" i="26"/>
  <c r="X14" i="24"/>
  <c r="B51" i="16"/>
  <c r="B53" i="24"/>
  <c r="AH114" i="16"/>
  <c r="L47" i="16"/>
  <c r="B70" i="26"/>
  <c r="B11" i="22"/>
  <c r="B76" i="26"/>
  <c r="O120" i="25"/>
  <c r="B54" i="16"/>
  <c r="B62" i="16"/>
  <c r="AQ118" i="25"/>
  <c r="AW83" i="15"/>
  <c r="I128" i="16"/>
  <c r="AD124" i="22"/>
  <c r="B15" i="16"/>
  <c r="AW45" i="15"/>
  <c r="BF120" i="26"/>
  <c r="S126" i="26"/>
  <c r="AD130" i="22"/>
  <c r="B27" i="24"/>
  <c r="Y120" i="26"/>
  <c r="BF130" i="26"/>
  <c r="B86" i="26"/>
  <c r="BF118" i="26"/>
  <c r="BF114" i="26"/>
  <c r="I113" i="25"/>
  <c r="AP129" i="25"/>
  <c r="AK126" i="26"/>
  <c r="G118" i="16"/>
  <c r="N119" i="28"/>
  <c r="C129" i="28"/>
  <c r="AB110" i="28"/>
  <c r="D110" i="28"/>
  <c r="O128" i="28"/>
  <c r="H31" i="28"/>
  <c r="H14" i="28"/>
  <c r="Z110" i="28"/>
  <c r="H98" i="28"/>
  <c r="K129" i="28"/>
  <c r="AG122" i="28"/>
  <c r="B21" i="28"/>
  <c r="V88" i="28"/>
  <c r="AF121" i="28"/>
  <c r="Q121" i="28"/>
  <c r="T116" i="28"/>
  <c r="Y108" i="28"/>
  <c r="R63" i="28"/>
  <c r="H34" i="28"/>
  <c r="H88" i="28"/>
  <c r="H93" i="28"/>
  <c r="AY122" i="28"/>
  <c r="R37" i="28"/>
  <c r="X14" i="28"/>
  <c r="K125" i="28"/>
  <c r="X95" i="28"/>
  <c r="K108" i="28"/>
  <c r="J113" i="28"/>
  <c r="B92" i="28"/>
  <c r="W112" i="28"/>
  <c r="K120" i="28"/>
  <c r="I125" i="28"/>
  <c r="AQ108" i="28"/>
  <c r="X96" i="28"/>
  <c r="Y119" i="28"/>
  <c r="AD127" i="28"/>
  <c r="O129" i="28"/>
  <c r="K130" i="28"/>
  <c r="AB108" i="28"/>
  <c r="AR126" i="28"/>
  <c r="I127" i="28"/>
  <c r="C108" i="28"/>
  <c r="G123" i="28"/>
  <c r="H41" i="28"/>
  <c r="R88" i="28"/>
  <c r="X18" i="28"/>
  <c r="R87" i="28"/>
  <c r="D123" i="28"/>
  <c r="Z126" i="28"/>
  <c r="O125" i="28"/>
  <c r="AR115" i="28"/>
  <c r="AD112" i="28"/>
  <c r="O117" i="28"/>
  <c r="V52" i="28"/>
  <c r="AK118" i="28"/>
  <c r="Y111" i="28"/>
  <c r="H97" i="28"/>
  <c r="T125" i="28"/>
  <c r="B83" i="28"/>
  <c r="K122" i="28"/>
  <c r="G120" i="28"/>
  <c r="AB130" i="28"/>
  <c r="AG128" i="28"/>
  <c r="V50" i="28"/>
  <c r="K115" i="28"/>
  <c r="AH124" i="28"/>
  <c r="R77" i="28"/>
  <c r="Q128" i="28"/>
  <c r="G130" i="28"/>
  <c r="AB117" i="28"/>
  <c r="AA129" i="28"/>
  <c r="AY118" i="28"/>
  <c r="H11" i="28"/>
  <c r="R96" i="28"/>
  <c r="X5" i="28"/>
  <c r="U128" i="28"/>
  <c r="H68" i="28"/>
  <c r="AQ105" i="28"/>
  <c r="U108" i="28"/>
  <c r="B82" i="28"/>
  <c r="C123" i="28"/>
  <c r="E122" i="28"/>
  <c r="AB106" i="28"/>
  <c r="AO116" i="28"/>
  <c r="AH116" i="28"/>
  <c r="D115" i="28"/>
  <c r="J118" i="28"/>
  <c r="E129" i="28"/>
  <c r="H20" i="28"/>
  <c r="AF110" i="28"/>
  <c r="R36" i="28"/>
  <c r="R95" i="28"/>
  <c r="C115" i="28"/>
  <c r="AC109" i="28"/>
  <c r="R64" i="28"/>
  <c r="C114" i="28"/>
  <c r="H87" i="28"/>
  <c r="U123" i="28"/>
  <c r="B31" i="28"/>
  <c r="B63" i="28"/>
  <c r="K119" i="28"/>
  <c r="F119" i="28"/>
  <c r="AB113" i="28"/>
  <c r="B96" i="28"/>
  <c r="AE4" i="24"/>
  <c r="O119" i="28"/>
  <c r="J105" i="28"/>
  <c r="H71" i="28"/>
  <c r="G112" i="28"/>
  <c r="AY117" i="28"/>
  <c r="I111" i="28"/>
  <c r="AR107" i="28"/>
  <c r="B27" i="28"/>
  <c r="B70" i="28"/>
  <c r="R33" i="28"/>
  <c r="P107" i="28"/>
  <c r="S105" i="28"/>
  <c r="AB118" i="28"/>
  <c r="T114" i="28"/>
  <c r="R3" i="28"/>
  <c r="X2" i="28"/>
  <c r="E115" i="28"/>
  <c r="B54" i="28"/>
  <c r="I120" i="28"/>
  <c r="R27" i="28"/>
  <c r="Y129" i="28"/>
  <c r="AK124" i="28"/>
  <c r="I68" i="22"/>
  <c r="I96" i="22"/>
  <c r="P111" i="28"/>
  <c r="AH130" i="28"/>
  <c r="C111" i="28"/>
  <c r="U115" i="28"/>
  <c r="K109" i="28"/>
  <c r="U113" i="28"/>
  <c r="R15" i="28"/>
  <c r="X54" i="28"/>
  <c r="AB129" i="28"/>
  <c r="I98" i="26"/>
  <c r="I87" i="22"/>
  <c r="AY128" i="28"/>
  <c r="T126" i="28"/>
  <c r="AQ117" i="28"/>
  <c r="U121" i="28"/>
  <c r="W129" i="28"/>
  <c r="Y109" i="28"/>
  <c r="AH123" i="28"/>
  <c r="B19" i="28"/>
  <c r="B47" i="28"/>
  <c r="O127" i="28"/>
  <c r="AC80" i="24"/>
  <c r="AC72" i="16"/>
  <c r="AC89" i="28"/>
  <c r="AC81" i="28"/>
  <c r="AC17" i="28"/>
  <c r="AC80" i="28"/>
  <c r="AC25" i="28"/>
  <c r="I3" i="22"/>
  <c r="AW6" i="15"/>
  <c r="AM117" i="16"/>
  <c r="AD127" i="24"/>
  <c r="B68" i="26"/>
  <c r="L50" i="25"/>
  <c r="AX106" i="26"/>
  <c r="AW120" i="22"/>
  <c r="E51" i="22"/>
  <c r="AH115" i="16"/>
  <c r="AH124" i="16"/>
  <c r="B51" i="25"/>
  <c r="B73" i="16"/>
  <c r="B54" i="24"/>
  <c r="AH114" i="25"/>
  <c r="L47" i="25"/>
  <c r="AW9" i="15"/>
  <c r="B11" i="26"/>
  <c r="B54" i="25"/>
  <c r="B62" i="25"/>
  <c r="B55" i="24"/>
  <c r="B33" i="24"/>
  <c r="B88" i="24"/>
  <c r="B15" i="22"/>
  <c r="AA110" i="16"/>
  <c r="AA117" i="28"/>
  <c r="AA121" i="28"/>
  <c r="X113" i="22"/>
  <c r="AP118" i="28"/>
  <c r="N124" i="28"/>
  <c r="G115" i="28"/>
  <c r="H19" i="28"/>
  <c r="R30" i="28"/>
  <c r="AD125" i="28"/>
  <c r="U116" i="28"/>
  <c r="AD128" i="28"/>
  <c r="H22" i="28"/>
  <c r="H38" i="28"/>
  <c r="H74" i="28"/>
  <c r="I126" i="28"/>
  <c r="B14" i="28"/>
  <c r="Y118" i="28"/>
  <c r="Z105" i="28"/>
  <c r="K126" i="28"/>
  <c r="AO124" i="28"/>
  <c r="P114" i="28"/>
  <c r="U114" i="28"/>
  <c r="I119" i="28"/>
  <c r="P130" i="28"/>
  <c r="D125" i="28"/>
  <c r="F110" i="28"/>
  <c r="X46" i="28"/>
  <c r="AO122" i="28"/>
  <c r="X26" i="28"/>
  <c r="R83" i="28"/>
  <c r="Q122" i="28"/>
  <c r="AR112" i="28"/>
  <c r="Q117" i="28"/>
  <c r="AO115" i="28"/>
  <c r="T108" i="28"/>
  <c r="AB116" i="28"/>
  <c r="AG126" i="28"/>
  <c r="X51" i="28"/>
  <c r="AK109" i="28"/>
  <c r="T121" i="28"/>
  <c r="X60" i="28"/>
  <c r="AG123" i="28"/>
  <c r="AA113" i="28"/>
  <c r="X39" i="28"/>
  <c r="B8" i="28"/>
  <c r="V2" i="28"/>
  <c r="J126" i="28"/>
  <c r="AG117" i="28"/>
  <c r="Y120" i="28"/>
  <c r="V92" i="28"/>
  <c r="U126" i="28"/>
  <c r="AA120" i="28"/>
  <c r="AD126" i="28"/>
  <c r="AG115" i="28"/>
  <c r="H94" i="28"/>
  <c r="H90" i="28"/>
  <c r="X23" i="28"/>
  <c r="B36" i="28"/>
  <c r="X48" i="28"/>
  <c r="B66" i="28"/>
  <c r="C112" i="28"/>
  <c r="B60" i="28"/>
  <c r="AH107" i="28"/>
  <c r="T117" i="28"/>
  <c r="AQ130" i="28"/>
  <c r="H7" i="28"/>
  <c r="R38" i="28"/>
  <c r="X43" i="28"/>
  <c r="B5" i="28"/>
  <c r="X89" i="28"/>
  <c r="AC127" i="28"/>
  <c r="J109" i="28"/>
  <c r="S117" i="28"/>
  <c r="X57" i="28"/>
  <c r="Y117" i="28"/>
  <c r="G113" i="28"/>
  <c r="W111" i="28"/>
  <c r="F109" i="28"/>
  <c r="S107" i="28"/>
  <c r="X27" i="28"/>
  <c r="AK108" i="28"/>
  <c r="X33" i="28"/>
  <c r="R69" i="28"/>
  <c r="X34" i="28"/>
  <c r="X37" i="28"/>
  <c r="Y105" i="28"/>
  <c r="B93" i="28"/>
  <c r="Z120" i="28"/>
  <c r="D126" i="28"/>
  <c r="C110" i="28"/>
  <c r="AD114" i="28"/>
  <c r="D116" i="28"/>
  <c r="AH118" i="28"/>
  <c r="W108" i="28"/>
  <c r="R81" i="28"/>
  <c r="Q113" i="28"/>
  <c r="R39" i="28"/>
  <c r="AA105" i="28"/>
  <c r="C119" i="28"/>
  <c r="AG109" i="28"/>
  <c r="E124" i="28"/>
  <c r="C116" i="28"/>
  <c r="W130" i="28"/>
  <c r="I128" i="28"/>
  <c r="AY114" i="28"/>
  <c r="R94" i="28"/>
  <c r="X32" i="28"/>
  <c r="AH119" i="28"/>
  <c r="J129" i="28"/>
  <c r="F126" i="28"/>
  <c r="T118" i="28"/>
  <c r="V49" i="28"/>
  <c r="E118" i="28"/>
  <c r="K114" i="28"/>
  <c r="AO105" i="28"/>
  <c r="P108" i="28"/>
  <c r="B35" i="28"/>
  <c r="B76" i="28"/>
  <c r="AE90" i="25"/>
  <c r="G122" i="28"/>
  <c r="AR125" i="28"/>
  <c r="D109" i="28"/>
  <c r="AO123" i="28"/>
  <c r="I118" i="28"/>
  <c r="AR118" i="28"/>
  <c r="H32" i="28"/>
  <c r="V63" i="28"/>
  <c r="F122" i="28"/>
  <c r="R7" i="28"/>
  <c r="P117" i="28"/>
  <c r="AF107" i="28"/>
  <c r="AR120" i="28"/>
  <c r="V62" i="28"/>
  <c r="AA118" i="28"/>
  <c r="Z123" i="28"/>
  <c r="H28" i="28"/>
  <c r="U125" i="28"/>
  <c r="T129" i="28"/>
  <c r="S122" i="28"/>
  <c r="W110" i="28"/>
  <c r="AB127" i="28"/>
  <c r="Q109" i="28"/>
  <c r="AD108" i="28"/>
  <c r="AY121" i="28"/>
  <c r="B3" i="28"/>
  <c r="AF109" i="28"/>
  <c r="AO129" i="28"/>
  <c r="W128" i="28"/>
  <c r="AC72" i="25"/>
  <c r="AQ129" i="28"/>
  <c r="X50" i="28"/>
  <c r="S111" i="28"/>
  <c r="AQ114" i="28"/>
  <c r="H57" i="28"/>
  <c r="U127" i="28"/>
  <c r="AD113" i="28"/>
  <c r="P109" i="28"/>
  <c r="AC83" i="28"/>
  <c r="AC31" i="28"/>
  <c r="AC42" i="28"/>
  <c r="AC69" i="28"/>
  <c r="AC87" i="28"/>
  <c r="AC84" i="28"/>
  <c r="U117" i="28"/>
  <c r="E57" i="22"/>
  <c r="L69" i="16"/>
  <c r="E87" i="22"/>
  <c r="B65" i="16"/>
  <c r="L35" i="25"/>
  <c r="L49" i="16"/>
  <c r="E57" i="26"/>
  <c r="L69" i="25"/>
  <c r="E87" i="26"/>
  <c r="AD111" i="24"/>
  <c r="B65" i="25"/>
  <c r="AD127" i="16"/>
  <c r="E35" i="22"/>
  <c r="E50" i="22"/>
  <c r="L49" i="25"/>
  <c r="AX120" i="26"/>
  <c r="AH117" i="25"/>
  <c r="AN123" i="25"/>
  <c r="BD124" i="22"/>
  <c r="E51" i="26"/>
  <c r="AH115" i="25"/>
  <c r="B51" i="22"/>
  <c r="B73" i="25"/>
  <c r="B74" i="16"/>
  <c r="AW114" i="22"/>
  <c r="AY118" i="25"/>
  <c r="B54" i="22"/>
  <c r="B62" i="22"/>
  <c r="B31" i="16"/>
  <c r="B55" i="16"/>
  <c r="AL118" i="28"/>
  <c r="B23" i="16"/>
  <c r="O118" i="24"/>
  <c r="B15" i="26"/>
  <c r="X117" i="22"/>
  <c r="B60" i="16"/>
  <c r="B84" i="26"/>
  <c r="Y113" i="26"/>
  <c r="BF129" i="26"/>
  <c r="AP127" i="24"/>
  <c r="Q119" i="16"/>
  <c r="AU121" i="15"/>
  <c r="R46" i="28"/>
  <c r="AD110" i="28"/>
  <c r="R13" i="28"/>
  <c r="H76" i="28"/>
  <c r="AY129" i="28"/>
  <c r="G119" i="28"/>
  <c r="H89" i="28"/>
  <c r="X82" i="28"/>
  <c r="B46" i="28"/>
  <c r="X13" i="28"/>
  <c r="J106" i="28"/>
  <c r="O110" i="28"/>
  <c r="AR106" i="28"/>
  <c r="H59" i="28"/>
  <c r="I108" i="28"/>
  <c r="X52" i="28"/>
  <c r="H77" i="28"/>
  <c r="B18" i="28"/>
  <c r="R40" i="28"/>
  <c r="B4" i="28"/>
  <c r="Y121" i="28"/>
  <c r="AY108" i="28"/>
  <c r="AF114" i="28"/>
  <c r="I115" i="28"/>
  <c r="Q125" i="28"/>
  <c r="Z118" i="28"/>
  <c r="Z114" i="28"/>
  <c r="T122" i="28"/>
  <c r="S125" i="28"/>
  <c r="R73" i="28"/>
  <c r="B29" i="28"/>
  <c r="B32" i="28"/>
  <c r="AH106" i="28"/>
  <c r="AO121" i="28"/>
  <c r="AA116" i="28"/>
  <c r="Y130" i="28"/>
  <c r="B52" i="28"/>
  <c r="C124" i="28"/>
  <c r="Z107" i="28"/>
  <c r="AR124" i="28"/>
  <c r="R48" i="28"/>
  <c r="E127" i="28"/>
  <c r="B79" i="28"/>
  <c r="AY105" i="28"/>
  <c r="J108" i="28"/>
  <c r="AG125" i="28"/>
  <c r="V80" i="28"/>
  <c r="AH117" i="28"/>
  <c r="AA115" i="28"/>
  <c r="V72" i="28"/>
  <c r="F108" i="28"/>
  <c r="S110" i="28"/>
  <c r="AK127" i="28"/>
  <c r="X72" i="28"/>
  <c r="B30" i="28"/>
  <c r="AD118" i="28"/>
  <c r="Z116" i="28"/>
  <c r="G124" i="28"/>
  <c r="V66" i="28"/>
  <c r="AQ116" i="28"/>
  <c r="J121" i="28"/>
  <c r="W124" i="28"/>
  <c r="S129" i="28"/>
  <c r="P123" i="28"/>
  <c r="AD116" i="28"/>
  <c r="AC110" i="28"/>
  <c r="W117" i="28"/>
  <c r="AO111" i="28"/>
  <c r="H73" i="28"/>
  <c r="AB125" i="28"/>
  <c r="U124" i="28"/>
  <c r="R75" i="28"/>
  <c r="AY130" i="28"/>
  <c r="AB123" i="28"/>
  <c r="X80" i="28"/>
  <c r="B6" i="28"/>
  <c r="X77" i="28"/>
  <c r="D111" i="28"/>
  <c r="AK123" i="28"/>
  <c r="S121" i="28"/>
  <c r="F130" i="28"/>
  <c r="AQ110" i="28"/>
  <c r="S120" i="28"/>
  <c r="F127" i="28"/>
  <c r="E105" i="28"/>
  <c r="AF123" i="28"/>
  <c r="W109" i="28"/>
  <c r="K118" i="28"/>
  <c r="H40" i="28"/>
  <c r="C117" i="28"/>
  <c r="AB119" i="28"/>
  <c r="B55" i="28"/>
  <c r="B17" i="28"/>
  <c r="W114" i="28"/>
  <c r="AK116" i="28"/>
  <c r="W105" i="28"/>
  <c r="AR127" i="28"/>
  <c r="Z129" i="28"/>
  <c r="T107" i="28"/>
  <c r="B57" i="28"/>
  <c r="X94" i="28"/>
  <c r="AG108" i="28"/>
  <c r="R59" i="28"/>
  <c r="F120" i="28"/>
  <c r="V37" i="28"/>
  <c r="AA128" i="28"/>
  <c r="E121" i="28"/>
  <c r="B7" i="28"/>
  <c r="D127" i="28"/>
  <c r="V76" i="28"/>
  <c r="C122" i="28"/>
  <c r="Z128" i="28"/>
  <c r="F117" i="28"/>
  <c r="AC98" i="25"/>
  <c r="AC78" i="24"/>
  <c r="I75" i="26"/>
  <c r="AC87" i="16"/>
  <c r="AC78" i="25"/>
  <c r="AC66" i="24"/>
  <c r="I70" i="26"/>
  <c r="AC83" i="16"/>
  <c r="AC75" i="24"/>
  <c r="AC27" i="24"/>
  <c r="AC70" i="24"/>
  <c r="AC56" i="24"/>
  <c r="H52" i="28"/>
  <c r="AH120" i="28"/>
  <c r="T124" i="28"/>
  <c r="H67" i="28"/>
  <c r="AQ118" i="28"/>
  <c r="AF105" i="28"/>
  <c r="R58" i="28"/>
  <c r="AE93" i="24"/>
  <c r="I72" i="22"/>
  <c r="W122" i="28"/>
  <c r="AC121" i="28"/>
  <c r="H66" i="28"/>
  <c r="W125" i="28"/>
  <c r="J114" i="28"/>
  <c r="I112" i="28"/>
  <c r="AQ111" i="28"/>
  <c r="P106" i="28"/>
  <c r="AB114" i="28"/>
  <c r="I58" i="22"/>
  <c r="I78" i="26"/>
  <c r="AD129" i="28"/>
  <c r="AF122" i="28"/>
  <c r="AK129" i="28"/>
  <c r="Q116" i="28"/>
  <c r="Q107" i="28"/>
  <c r="H65" i="28"/>
  <c r="D107" i="28"/>
  <c r="V21" i="28"/>
  <c r="U110" i="28"/>
  <c r="I78" i="22"/>
  <c r="I98" i="22"/>
  <c r="AY119" i="28"/>
  <c r="AC80" i="16"/>
  <c r="AC96" i="16"/>
  <c r="AC77" i="28"/>
  <c r="AC90" i="28"/>
  <c r="AC68" i="28"/>
  <c r="AC16" i="28"/>
  <c r="AC26" i="28"/>
  <c r="AC12" i="28"/>
  <c r="J85" i="26"/>
  <c r="B80" i="24"/>
  <c r="E69" i="22"/>
  <c r="L80" i="24"/>
  <c r="AD111" i="16"/>
  <c r="AD114" i="24"/>
  <c r="B65" i="22"/>
  <c r="E35" i="26"/>
  <c r="E50" i="26"/>
  <c r="E49" i="22"/>
  <c r="B83" i="24"/>
  <c r="AW79" i="15"/>
  <c r="AX117" i="26"/>
  <c r="L5" i="24"/>
  <c r="L25" i="24"/>
  <c r="AW115" i="22"/>
  <c r="L59" i="16"/>
  <c r="B51" i="26"/>
  <c r="B73" i="22"/>
  <c r="B74" i="25"/>
  <c r="B76" i="24"/>
  <c r="AX114" i="26"/>
  <c r="B21" i="24"/>
  <c r="B54" i="26"/>
  <c r="B62" i="26"/>
  <c r="B31" i="25"/>
  <c r="B84" i="24"/>
  <c r="B55" i="25"/>
  <c r="B56" i="16"/>
  <c r="B96" i="16"/>
  <c r="AW91" i="15"/>
  <c r="AF107" i="26"/>
  <c r="Y109" i="16"/>
  <c r="D122" i="28"/>
  <c r="Q130" i="28"/>
  <c r="H29" i="28"/>
  <c r="X11" i="28"/>
  <c r="R26" i="28"/>
  <c r="H13" i="28"/>
  <c r="R14" i="28"/>
  <c r="H33" i="28"/>
  <c r="R5" i="28"/>
  <c r="R12" i="28"/>
  <c r="X45" i="28"/>
  <c r="F107" i="28"/>
  <c r="G129" i="28"/>
  <c r="D108" i="28"/>
  <c r="AR105" i="28"/>
  <c r="U106" i="28"/>
  <c r="AK114" i="28"/>
  <c r="R10" i="28"/>
  <c r="H82" i="28"/>
  <c r="H86" i="28"/>
  <c r="R84" i="28"/>
  <c r="X6" i="28"/>
  <c r="B28" i="28"/>
  <c r="Y125" i="28"/>
  <c r="S126" i="28"/>
  <c r="U130" i="28"/>
  <c r="AB115" i="28"/>
  <c r="R70" i="28"/>
  <c r="F106" i="28"/>
  <c r="B78" i="28"/>
  <c r="X86" i="28"/>
  <c r="B22" i="28"/>
  <c r="B81" i="28"/>
  <c r="V6" i="28"/>
  <c r="X56" i="28"/>
  <c r="AA126" i="28"/>
  <c r="Z117" i="28"/>
  <c r="S130" i="28"/>
  <c r="X59" i="28"/>
  <c r="V53" i="28"/>
  <c r="X63" i="28"/>
  <c r="C121" i="28"/>
  <c r="AA109" i="28"/>
  <c r="R44" i="28"/>
  <c r="X64" i="28"/>
  <c r="AQ109" i="28"/>
  <c r="I129" i="28"/>
  <c r="Y107" i="28"/>
  <c r="U129" i="28"/>
  <c r="X47" i="28"/>
  <c r="G107" i="28"/>
  <c r="B33" i="28"/>
  <c r="B12" i="28"/>
  <c r="AO119" i="28"/>
  <c r="T123" i="28"/>
  <c r="D112" i="28"/>
  <c r="V64" i="28"/>
  <c r="D106" i="28"/>
  <c r="D105" i="28"/>
  <c r="C130" i="28"/>
  <c r="AR121" i="28"/>
  <c r="S112" i="28"/>
  <c r="H6" i="28"/>
  <c r="H78" i="28"/>
  <c r="B87" i="28"/>
  <c r="R32" i="28"/>
  <c r="R91" i="28"/>
  <c r="AQ112" i="28"/>
  <c r="AF113" i="28"/>
  <c r="H72" i="28"/>
  <c r="AG114" i="28"/>
  <c r="W127" i="28"/>
  <c r="X93" i="28"/>
  <c r="Z115" i="28"/>
  <c r="AY115" i="28"/>
  <c r="AG113" i="28"/>
  <c r="K124" i="28"/>
  <c r="H75" i="28"/>
  <c r="AK121" i="28"/>
  <c r="V96" i="28"/>
  <c r="AA107" i="28"/>
  <c r="H4" i="28"/>
  <c r="B43" i="28"/>
  <c r="Z119" i="28"/>
  <c r="AF125" i="28"/>
  <c r="P125" i="28"/>
  <c r="B10" i="28"/>
  <c r="AY111" i="28"/>
  <c r="AK117" i="28"/>
  <c r="H36" i="28"/>
  <c r="X90" i="28"/>
  <c r="BP90" i="22"/>
  <c r="D128" i="28"/>
  <c r="P115" i="28"/>
  <c r="V65" i="28"/>
  <c r="AY123" i="28"/>
  <c r="K127" i="28"/>
  <c r="X16" i="28"/>
  <c r="R43" i="28"/>
  <c r="X84" i="28"/>
  <c r="AA123" i="28"/>
  <c r="W120" i="28"/>
  <c r="X8" i="28"/>
  <c r="R93" i="28"/>
  <c r="BP85" i="22"/>
  <c r="F129" i="28"/>
  <c r="V57" i="28"/>
  <c r="R54" i="28"/>
  <c r="AA114" i="28"/>
  <c r="B77" i="28"/>
  <c r="J130" i="28"/>
  <c r="R31" i="28"/>
  <c r="AC61" i="24"/>
  <c r="AQ128" i="28"/>
  <c r="B90" i="28"/>
  <c r="B89" i="28"/>
  <c r="AH115" i="28"/>
  <c r="J127" i="28"/>
  <c r="AA130" i="28"/>
  <c r="AF106" i="28"/>
  <c r="AC10" i="24"/>
  <c r="AQ119" i="28"/>
  <c r="W106" i="28"/>
  <c r="J111" i="28"/>
  <c r="I50" i="26"/>
  <c r="D119" i="28"/>
  <c r="AC84" i="16"/>
  <c r="AC2" i="28"/>
  <c r="AC93" i="28"/>
  <c r="AC54" i="28"/>
  <c r="AC56" i="28"/>
  <c r="AC75" i="28"/>
  <c r="AC52" i="28"/>
  <c r="J90" i="26"/>
  <c r="AC110" i="26"/>
  <c r="AB130" i="22"/>
  <c r="M106" i="25"/>
  <c r="AB115" i="22"/>
  <c r="AB120" i="22"/>
  <c r="AC130" i="26"/>
  <c r="AC115" i="26"/>
  <c r="AC120" i="26"/>
  <c r="M107" i="24"/>
  <c r="M127" i="24"/>
  <c r="L53" i="24"/>
  <c r="M116" i="16"/>
  <c r="L83" i="25"/>
  <c r="M129" i="28"/>
  <c r="M113" i="28"/>
  <c r="M105" i="28"/>
  <c r="M124" i="28"/>
  <c r="M116" i="28"/>
  <c r="M108" i="28"/>
  <c r="M127" i="28"/>
  <c r="M119" i="28"/>
  <c r="M111" i="28"/>
  <c r="M130" i="28"/>
  <c r="M122" i="28"/>
  <c r="M114" i="28"/>
  <c r="M106" i="28"/>
  <c r="M126" i="28"/>
  <c r="M110" i="28"/>
  <c r="M125" i="28"/>
  <c r="M117" i="28"/>
  <c r="M109" i="28"/>
  <c r="M128" i="28"/>
  <c r="M120" i="28"/>
  <c r="M112" i="28"/>
  <c r="M118" i="28"/>
  <c r="M123" i="28"/>
  <c r="M115" i="28"/>
  <c r="M107" i="28"/>
  <c r="M122" i="24"/>
  <c r="M116" i="25"/>
  <c r="L56" i="16"/>
  <c r="E80" i="26"/>
  <c r="N120" i="28"/>
  <c r="N127" i="28"/>
  <c r="N106" i="28"/>
  <c r="N114" i="28"/>
  <c r="L56" i="25"/>
  <c r="N122" i="28"/>
  <c r="N113" i="28"/>
  <c r="E56" i="22"/>
  <c r="E73" i="26"/>
  <c r="N130" i="28"/>
  <c r="N110" i="28"/>
  <c r="N118" i="28"/>
  <c r="E56" i="26"/>
  <c r="N109" i="28"/>
  <c r="E90" i="26"/>
  <c r="N116" i="28"/>
  <c r="N128" i="28"/>
  <c r="N105" i="28"/>
  <c r="N125" i="28"/>
  <c r="N115" i="28"/>
  <c r="E60" i="26"/>
  <c r="N121" i="28"/>
  <c r="N107" i="28"/>
  <c r="N117" i="28"/>
  <c r="N108" i="28"/>
  <c r="N111" i="28"/>
  <c r="N126" i="28"/>
  <c r="L88" i="25"/>
  <c r="E59" i="22"/>
  <c r="L81" i="16"/>
  <c r="E47" i="22"/>
  <c r="L55" i="25"/>
  <c r="L52" i="25"/>
  <c r="E85" i="26"/>
  <c r="E75" i="22"/>
  <c r="E59" i="26"/>
  <c r="L41" i="24"/>
  <c r="L78" i="24"/>
  <c r="L81" i="25"/>
  <c r="L96" i="24"/>
  <c r="L46" i="24"/>
  <c r="E47" i="26"/>
  <c r="E55" i="22"/>
  <c r="E52" i="22"/>
  <c r="L98" i="16"/>
  <c r="L68" i="16"/>
  <c r="L64" i="24"/>
  <c r="E81" i="22"/>
  <c r="L78" i="16"/>
  <c r="L62" i="16"/>
  <c r="L93" i="24"/>
  <c r="E55" i="26"/>
  <c r="E52" i="26"/>
  <c r="L75" i="24"/>
  <c r="L98" i="25"/>
  <c r="L68" i="25"/>
  <c r="L60" i="16"/>
  <c r="E81" i="26"/>
  <c r="L78" i="25"/>
  <c r="L62" i="25"/>
  <c r="L90" i="16"/>
  <c r="L67" i="25"/>
  <c r="L80" i="16"/>
  <c r="E98" i="22"/>
  <c r="E68" i="22"/>
  <c r="L60" i="25"/>
  <c r="E78" i="22"/>
  <c r="E62" i="22"/>
  <c r="L90" i="25"/>
  <c r="L52" i="24"/>
  <c r="E54" i="22"/>
  <c r="E83" i="26"/>
  <c r="E80" i="22"/>
  <c r="L76" i="24"/>
  <c r="E98" i="26"/>
  <c r="E68" i="26"/>
  <c r="E60" i="22"/>
  <c r="E78" i="26"/>
  <c r="E62" i="26"/>
  <c r="E90" i="22"/>
  <c r="L84" i="24"/>
  <c r="L85" i="16"/>
  <c r="L4" i="24"/>
  <c r="E88" i="22"/>
  <c r="E67" i="22"/>
  <c r="E75" i="26"/>
  <c r="L48" i="16"/>
  <c r="E88" i="26"/>
  <c r="E67" i="26"/>
  <c r="L10" i="24"/>
  <c r="L48" i="25"/>
  <c r="L82" i="16"/>
  <c r="E48" i="22"/>
  <c r="L29" i="24"/>
  <c r="L82" i="25"/>
  <c r="E48" i="26"/>
  <c r="E82" i="22"/>
  <c r="L73" i="16"/>
  <c r="L3" i="24"/>
  <c r="L16" i="24"/>
  <c r="L75" i="16"/>
  <c r="E82" i="26"/>
  <c r="L73" i="25"/>
  <c r="L88" i="16"/>
  <c r="L67" i="16"/>
  <c r="L75" i="25"/>
  <c r="E73" i="22"/>
  <c r="L91" i="28"/>
  <c r="L83" i="28"/>
  <c r="L75" i="28"/>
  <c r="L67" i="28"/>
  <c r="L59" i="28"/>
  <c r="L51" i="28"/>
  <c r="L43" i="28"/>
  <c r="L35" i="28"/>
  <c r="L27" i="28"/>
  <c r="L19" i="28"/>
  <c r="L11" i="28"/>
  <c r="L3" i="28"/>
  <c r="L36" i="28"/>
  <c r="L98" i="28"/>
  <c r="L90" i="28"/>
  <c r="L82" i="28"/>
  <c r="L74" i="28"/>
  <c r="L66" i="28"/>
  <c r="L58" i="28"/>
  <c r="L50" i="28"/>
  <c r="L42" i="28"/>
  <c r="L34" i="28"/>
  <c r="L26" i="28"/>
  <c r="L18" i="28"/>
  <c r="L10" i="28"/>
  <c r="L2" i="28"/>
  <c r="L84" i="28"/>
  <c r="L44" i="28"/>
  <c r="L97" i="28"/>
  <c r="L89" i="28"/>
  <c r="L81" i="28"/>
  <c r="L73" i="28"/>
  <c r="L65" i="28"/>
  <c r="L57" i="28"/>
  <c r="L49" i="28"/>
  <c r="L41" i="28"/>
  <c r="L33" i="28"/>
  <c r="L25" i="28"/>
  <c r="L17" i="28"/>
  <c r="L9" i="28"/>
  <c r="L96" i="28"/>
  <c r="L88" i="28"/>
  <c r="L80" i="28"/>
  <c r="L72" i="28"/>
  <c r="L64" i="28"/>
  <c r="L56" i="28"/>
  <c r="L48" i="28"/>
  <c r="L40" i="28"/>
  <c r="L32" i="28"/>
  <c r="L24" i="28"/>
  <c r="L16" i="28"/>
  <c r="L8" i="28"/>
  <c r="L4" i="28"/>
  <c r="L95" i="28"/>
  <c r="L87" i="28"/>
  <c r="L79" i="28"/>
  <c r="L71" i="28"/>
  <c r="L63" i="28"/>
  <c r="L55" i="28"/>
  <c r="L47" i="28"/>
  <c r="L39" i="28"/>
  <c r="L31" i="28"/>
  <c r="L23" i="28"/>
  <c r="L15" i="28"/>
  <c r="L7" i="28"/>
  <c r="L20" i="28"/>
  <c r="L94" i="28"/>
  <c r="L86" i="28"/>
  <c r="L78" i="28"/>
  <c r="L70" i="28"/>
  <c r="L62" i="28"/>
  <c r="L54" i="28"/>
  <c r="L46" i="28"/>
  <c r="L38" i="28"/>
  <c r="L30" i="28"/>
  <c r="L22" i="28"/>
  <c r="L14" i="28"/>
  <c r="L6" i="28"/>
  <c r="L93" i="28"/>
  <c r="L85" i="28"/>
  <c r="L77" i="28"/>
  <c r="L69" i="28"/>
  <c r="L61" i="28"/>
  <c r="L53" i="28"/>
  <c r="L45" i="28"/>
  <c r="L37" i="28"/>
  <c r="L29" i="28"/>
  <c r="L21" i="28"/>
  <c r="L13" i="28"/>
  <c r="L5" i="28"/>
  <c r="L68" i="28"/>
  <c r="L60" i="28"/>
  <c r="L28" i="28"/>
  <c r="L12" i="28"/>
  <c r="L92" i="28"/>
  <c r="L76" i="28"/>
  <c r="L52" i="28"/>
  <c r="AP129" i="28"/>
  <c r="AP125" i="28"/>
  <c r="AP121" i="28"/>
  <c r="AP117" i="28"/>
  <c r="AP113" i="28"/>
  <c r="AP109" i="28"/>
  <c r="AP105" i="28"/>
  <c r="AP128" i="28"/>
  <c r="AP124" i="28"/>
  <c r="AP120" i="28"/>
  <c r="AP116" i="28"/>
  <c r="AP112" i="28"/>
  <c r="AP108" i="28"/>
  <c r="AP127" i="28"/>
  <c r="AP123" i="28"/>
  <c r="AP119" i="28"/>
  <c r="AP115" i="28"/>
  <c r="AP111" i="28"/>
  <c r="AP107" i="28"/>
  <c r="AP130" i="28"/>
  <c r="AP126" i="28"/>
  <c r="AP122" i="28"/>
  <c r="AP114" i="28"/>
  <c r="AP110" i="28"/>
  <c r="AP106" i="28"/>
  <c r="BD116" i="26"/>
  <c r="AN125" i="24"/>
  <c r="BD105" i="26"/>
  <c r="BC106" i="22"/>
  <c r="BD122" i="26"/>
  <c r="AN130" i="28"/>
  <c r="AN122" i="28"/>
  <c r="AN114" i="28"/>
  <c r="AN106" i="28"/>
  <c r="AN127" i="28"/>
  <c r="AN119" i="28"/>
  <c r="AN111" i="28"/>
  <c r="AN124" i="28"/>
  <c r="AN116" i="28"/>
  <c r="AN108" i="28"/>
  <c r="AN129" i="28"/>
  <c r="AN121" i="28"/>
  <c r="AN113" i="28"/>
  <c r="AN105" i="28"/>
  <c r="AN126" i="28"/>
  <c r="AN110" i="28"/>
  <c r="AN123" i="28"/>
  <c r="AN115" i="28"/>
  <c r="AN107" i="28"/>
  <c r="AN128" i="28"/>
  <c r="AN120" i="28"/>
  <c r="AN112" i="28"/>
  <c r="AN125" i="28"/>
  <c r="AN117" i="28"/>
  <c r="AN109" i="28"/>
  <c r="AN130" i="16"/>
  <c r="AN118" i="28"/>
  <c r="AM130" i="28"/>
  <c r="AM128" i="28"/>
  <c r="AM126" i="28"/>
  <c r="AM124" i="28"/>
  <c r="AM122" i="28"/>
  <c r="AM120" i="28"/>
  <c r="AM116" i="28"/>
  <c r="AM114" i="28"/>
  <c r="AM112" i="28"/>
  <c r="AM110" i="28"/>
  <c r="AM108" i="28"/>
  <c r="AM106" i="28"/>
  <c r="AM129" i="28"/>
  <c r="AM127" i="28"/>
  <c r="AM125" i="28"/>
  <c r="AM123" i="28"/>
  <c r="AM121" i="28"/>
  <c r="AM119" i="28"/>
  <c r="AM117" i="28"/>
  <c r="AM115" i="28"/>
  <c r="AM113" i="28"/>
  <c r="AM111" i="28"/>
  <c r="AM109" i="28"/>
  <c r="AM107" i="28"/>
  <c r="AM105" i="28"/>
  <c r="AM118" i="28"/>
  <c r="AL127" i="16"/>
  <c r="AL108" i="25"/>
  <c r="AL114" i="25"/>
  <c r="AL127" i="25"/>
  <c r="AL118" i="24"/>
  <c r="BB108" i="26"/>
  <c r="BA114" i="22"/>
  <c r="BA127" i="22"/>
  <c r="AL118" i="16"/>
  <c r="BB114" i="26"/>
  <c r="AL118" i="25"/>
  <c r="BA108" i="22"/>
  <c r="AL130" i="28"/>
  <c r="AL122" i="28"/>
  <c r="AL114" i="28"/>
  <c r="AL106" i="28"/>
  <c r="AL125" i="28"/>
  <c r="AL117" i="28"/>
  <c r="AL109" i="28"/>
  <c r="AL128" i="28"/>
  <c r="AL120" i="28"/>
  <c r="AL112" i="28"/>
  <c r="AL123" i="28"/>
  <c r="AL115" i="28"/>
  <c r="AL107" i="28"/>
  <c r="AL126" i="28"/>
  <c r="AL110" i="28"/>
  <c r="AL129" i="28"/>
  <c r="AL121" i="28"/>
  <c r="AL113" i="28"/>
  <c r="AL105" i="28"/>
  <c r="AL124" i="28"/>
  <c r="AL116" i="28"/>
  <c r="AL108" i="28"/>
  <c r="AL127" i="28"/>
  <c r="AL119" i="28"/>
  <c r="AL111" i="28"/>
  <c r="AJ130" i="28"/>
  <c r="AJ126" i="28"/>
  <c r="AJ122" i="28"/>
  <c r="AJ114" i="28"/>
  <c r="AJ110" i="28"/>
  <c r="AJ106" i="28"/>
  <c r="AJ127" i="28"/>
  <c r="AJ123" i="28"/>
  <c r="AJ119" i="28"/>
  <c r="AJ115" i="28"/>
  <c r="AJ111" i="28"/>
  <c r="AJ107" i="28"/>
  <c r="AJ128" i="28"/>
  <c r="AJ124" i="28"/>
  <c r="AJ120" i="28"/>
  <c r="AJ116" i="28"/>
  <c r="AJ112" i="28"/>
  <c r="AJ108" i="28"/>
  <c r="AJ129" i="28"/>
  <c r="AJ125" i="28"/>
  <c r="AJ121" i="28"/>
  <c r="AJ117" i="28"/>
  <c r="AJ113" i="28"/>
  <c r="AJ109" i="28"/>
  <c r="AJ105" i="28"/>
  <c r="AJ118" i="28"/>
  <c r="AE113" i="28"/>
  <c r="AV95" i="28"/>
  <c r="AV91" i="28"/>
  <c r="AV87" i="28"/>
  <c r="AV75" i="28"/>
  <c r="AV71" i="28"/>
  <c r="AV63" i="28"/>
  <c r="AV55" i="28"/>
  <c r="AV51" i="28"/>
  <c r="AV43" i="28"/>
  <c r="AV31" i="28"/>
  <c r="AV23" i="28"/>
  <c r="AV15" i="28"/>
  <c r="AV7" i="28"/>
  <c r="AV3" i="28"/>
  <c r="AV98" i="28"/>
  <c r="AV94" i="28"/>
  <c r="AV90" i="28"/>
  <c r="AV86" i="28"/>
  <c r="AV82" i="28"/>
  <c r="AV74" i="28"/>
  <c r="AV66" i="28"/>
  <c r="AV58" i="28"/>
  <c r="AV54" i="28"/>
  <c r="AV50" i="28"/>
  <c r="AV46" i="28"/>
  <c r="AV42" i="28"/>
  <c r="AV34" i="28"/>
  <c r="AV26" i="28"/>
  <c r="AV22" i="28"/>
  <c r="AV18" i="28"/>
  <c r="AV14" i="28"/>
  <c r="AV10" i="28"/>
  <c r="AV97" i="28"/>
  <c r="AV93" i="28"/>
  <c r="AV89" i="28"/>
  <c r="AV81" i="28"/>
  <c r="AV65" i="28"/>
  <c r="AV57" i="28"/>
  <c r="AV41" i="28"/>
  <c r="AV37" i="28"/>
  <c r="AV33" i="28"/>
  <c r="AV25" i="28"/>
  <c r="AV21" i="28"/>
  <c r="AV13" i="28"/>
  <c r="AV5" i="28"/>
  <c r="AV96" i="28"/>
  <c r="AV92" i="28"/>
  <c r="AV88" i="28"/>
  <c r="AV84" i="28"/>
  <c r="AV80" i="28"/>
  <c r="AV76" i="28"/>
  <c r="AV68" i="28"/>
  <c r="AV64" i="28"/>
  <c r="AV60" i="28"/>
  <c r="AV56" i="28"/>
  <c r="AV44" i="28"/>
  <c r="AV40" i="28"/>
  <c r="AV32" i="28"/>
  <c r="AV24" i="28"/>
  <c r="AV16" i="28"/>
  <c r="AV12" i="28"/>
  <c r="AI127" i="28"/>
  <c r="AI123" i="28"/>
  <c r="AI119" i="28"/>
  <c r="AI115" i="28"/>
  <c r="AI111" i="28"/>
  <c r="AI107" i="28"/>
  <c r="AI130" i="28"/>
  <c r="AI126" i="28"/>
  <c r="AI122" i="28"/>
  <c r="AI114" i="28"/>
  <c r="AI110" i="28"/>
  <c r="AI106" i="28"/>
  <c r="AI129" i="28"/>
  <c r="AI125" i="28"/>
  <c r="AI121" i="28"/>
  <c r="AI117" i="28"/>
  <c r="AI113" i="28"/>
  <c r="AI109" i="28"/>
  <c r="AI105" i="28"/>
  <c r="AI128" i="28"/>
  <c r="AI124" i="28"/>
  <c r="AI120" i="28"/>
  <c r="AI116" i="28"/>
  <c r="AI112" i="28"/>
  <c r="AI108" i="28"/>
  <c r="AI118" i="28"/>
  <c r="AM117" i="24"/>
  <c r="AK109" i="16"/>
  <c r="AW121" i="22"/>
  <c r="AF110" i="16"/>
  <c r="H60" i="25"/>
  <c r="C61" i="22"/>
  <c r="H58" i="24"/>
  <c r="H52" i="25"/>
  <c r="H91" i="25"/>
  <c r="C60" i="26"/>
  <c r="H51" i="25"/>
  <c r="C52" i="26"/>
  <c r="H85" i="24"/>
  <c r="H62" i="16"/>
  <c r="C91" i="26"/>
  <c r="C8" i="26"/>
  <c r="C51" i="22"/>
  <c r="H54" i="16"/>
  <c r="H62" i="25"/>
  <c r="C51" i="26"/>
  <c r="H54" i="25"/>
  <c r="C62" i="22"/>
  <c r="H72" i="24"/>
  <c r="H63" i="24"/>
  <c r="C54" i="22"/>
  <c r="C62" i="26"/>
  <c r="C56" i="22"/>
  <c r="H64" i="24"/>
  <c r="H61" i="16"/>
  <c r="H39" i="24"/>
  <c r="C54" i="26"/>
  <c r="H61" i="24"/>
  <c r="C56" i="26"/>
  <c r="H60" i="16"/>
  <c r="H61" i="25"/>
  <c r="H52" i="16"/>
  <c r="V50" i="16"/>
  <c r="V9" i="24"/>
  <c r="AA110" i="25"/>
  <c r="AA126" i="24"/>
  <c r="AP108" i="22"/>
  <c r="AQ110" i="26"/>
  <c r="AA126" i="25"/>
  <c r="AQ126" i="26"/>
  <c r="AP126" i="22"/>
  <c r="AP128" i="22"/>
  <c r="AA115" i="16"/>
  <c r="AA110" i="24"/>
  <c r="X29" i="24"/>
  <c r="H64" i="26"/>
  <c r="X75" i="25"/>
  <c r="H79" i="22"/>
  <c r="AH123" i="25"/>
  <c r="AW123" i="22"/>
  <c r="AX123" i="26"/>
  <c r="AH123" i="24"/>
  <c r="AH123" i="16"/>
  <c r="B86" i="25"/>
  <c r="Y125" i="16"/>
  <c r="Y118" i="24"/>
  <c r="AO105" i="26"/>
  <c r="AO107" i="26"/>
  <c r="Y117" i="24"/>
  <c r="AN109" i="22"/>
  <c r="AO114" i="26"/>
  <c r="Y124" i="24"/>
  <c r="AN123" i="22"/>
  <c r="Y125" i="25"/>
  <c r="Y118" i="16"/>
  <c r="Y117" i="16"/>
  <c r="AO109" i="26"/>
  <c r="Y124" i="16"/>
  <c r="Y127" i="24"/>
  <c r="AN125" i="22"/>
  <c r="Y118" i="25"/>
  <c r="Y115" i="24"/>
  <c r="AN117" i="22"/>
  <c r="Y124" i="25"/>
  <c r="AO125" i="26"/>
  <c r="AN118" i="22"/>
  <c r="Y121" i="24"/>
  <c r="Y120" i="24"/>
  <c r="Y115" i="16"/>
  <c r="AO117" i="26"/>
  <c r="AN112" i="22"/>
  <c r="AN124" i="22"/>
  <c r="AO118" i="26"/>
  <c r="Y121" i="16"/>
  <c r="Y105" i="24"/>
  <c r="Y120" i="16"/>
  <c r="Y115" i="25"/>
  <c r="Y107" i="24"/>
  <c r="Y130" i="25"/>
  <c r="AO124" i="26"/>
  <c r="Y121" i="25"/>
  <c r="Y105" i="16"/>
  <c r="Y120" i="25"/>
  <c r="AN115" i="22"/>
  <c r="Y107" i="16"/>
  <c r="AO130" i="26"/>
  <c r="Y109" i="24"/>
  <c r="AA119" i="16"/>
  <c r="AN121" i="22"/>
  <c r="Y105" i="25"/>
  <c r="AN120" i="22"/>
  <c r="AO115" i="26"/>
  <c r="Y107" i="25"/>
  <c r="H67" i="26"/>
  <c r="AI116" i="24"/>
  <c r="AX121" i="22"/>
  <c r="AI116" i="16"/>
  <c r="T107" i="22"/>
  <c r="E121" i="25"/>
  <c r="E126" i="24"/>
  <c r="U109" i="26"/>
  <c r="E110" i="24"/>
  <c r="T118" i="22"/>
  <c r="E107" i="16"/>
  <c r="E121" i="24"/>
  <c r="E118" i="25"/>
  <c r="E107" i="24"/>
  <c r="E109" i="16"/>
  <c r="E118" i="16"/>
  <c r="U126" i="26"/>
  <c r="E109" i="24"/>
  <c r="AQ121" i="25"/>
  <c r="AQ110" i="25"/>
  <c r="AQ121" i="24"/>
  <c r="M129" i="16"/>
  <c r="AB116" i="22"/>
  <c r="AC105" i="26"/>
  <c r="AC126" i="26"/>
  <c r="AB106" i="22"/>
  <c r="M116" i="24"/>
  <c r="M120" i="25"/>
  <c r="M105" i="16"/>
  <c r="M115" i="25"/>
  <c r="M126" i="16"/>
  <c r="M106" i="24"/>
  <c r="M118" i="24"/>
  <c r="M120" i="16"/>
  <c r="AP119" i="26"/>
  <c r="Z107" i="24"/>
  <c r="AO119" i="22"/>
  <c r="Z119" i="25"/>
  <c r="Z119" i="16"/>
  <c r="Z119" i="24"/>
  <c r="AX130" i="22"/>
  <c r="AI106" i="16"/>
  <c r="AI130" i="16"/>
  <c r="AI112" i="24"/>
  <c r="AY118" i="26"/>
  <c r="AI130" i="24"/>
  <c r="AX120" i="22"/>
  <c r="AP127" i="26"/>
  <c r="AO111" i="22"/>
  <c r="Z123" i="24"/>
  <c r="AO112" i="22"/>
  <c r="Z130" i="16"/>
  <c r="Z113" i="24"/>
  <c r="Z118" i="25"/>
  <c r="Z117" i="24"/>
  <c r="Z120" i="16"/>
  <c r="Z115" i="24"/>
  <c r="AO127" i="22"/>
  <c r="Z111" i="25"/>
  <c r="Z127" i="25"/>
  <c r="Z111" i="16"/>
  <c r="AP114" i="26"/>
  <c r="Z112" i="16"/>
  <c r="Z127" i="16"/>
  <c r="Z111" i="24"/>
  <c r="AO114" i="22"/>
  <c r="Z112" i="24"/>
  <c r="AO124" i="22"/>
  <c r="Z127" i="24"/>
  <c r="AP123" i="26"/>
  <c r="Z114" i="25"/>
  <c r="Z124" i="25"/>
  <c r="AP113" i="26"/>
  <c r="AO123" i="22"/>
  <c r="Z114" i="16"/>
  <c r="AP130" i="26"/>
  <c r="AM117" i="25"/>
  <c r="AM113" i="24"/>
  <c r="V66" i="24"/>
  <c r="X75" i="16"/>
  <c r="BA109" i="26"/>
  <c r="AH126" i="25"/>
  <c r="AW117" i="22"/>
  <c r="AH108" i="24"/>
  <c r="AH124" i="24"/>
  <c r="AI126" i="25"/>
  <c r="J120" i="25"/>
  <c r="C110" i="24"/>
  <c r="AK126" i="16"/>
  <c r="J121" i="16"/>
  <c r="U118" i="26"/>
  <c r="AF108" i="22"/>
  <c r="AF111" i="22"/>
  <c r="Q109" i="24"/>
  <c r="Q124" i="16"/>
  <c r="Q123" i="16"/>
  <c r="AG106" i="26"/>
  <c r="Q105" i="16"/>
  <c r="Q111" i="25"/>
  <c r="Q111" i="16"/>
  <c r="AG118" i="26"/>
  <c r="AG114" i="26"/>
  <c r="AF115" i="22"/>
  <c r="AG110" i="26"/>
  <c r="Q111" i="24"/>
  <c r="AG113" i="26"/>
  <c r="AG107" i="26"/>
  <c r="AF118" i="22"/>
  <c r="AF114" i="22"/>
  <c r="Q115" i="25"/>
  <c r="AG112" i="26"/>
  <c r="AG129" i="26"/>
  <c r="AG116" i="26"/>
  <c r="Q106" i="16"/>
  <c r="AF110" i="22"/>
  <c r="AF113" i="22"/>
  <c r="AF107" i="22"/>
  <c r="Q118" i="25"/>
  <c r="Q114" i="25"/>
  <c r="AG109" i="26"/>
  <c r="Q115" i="16"/>
  <c r="AF112" i="22"/>
  <c r="AF129" i="22"/>
  <c r="Q110" i="25"/>
  <c r="Q113" i="25"/>
  <c r="Q107" i="25"/>
  <c r="Q118" i="16"/>
  <c r="Q114" i="24"/>
  <c r="AF109" i="22"/>
  <c r="AG124" i="26"/>
  <c r="Q115" i="24"/>
  <c r="AG123" i="26"/>
  <c r="AP128" i="16"/>
  <c r="BE121" i="22"/>
  <c r="AP128" i="24"/>
  <c r="BF119" i="26"/>
  <c r="BE113" i="22"/>
  <c r="BE119" i="22"/>
  <c r="AP113" i="25"/>
  <c r="AP121" i="24"/>
  <c r="AP119" i="25"/>
  <c r="AP113" i="16"/>
  <c r="AP119" i="16"/>
  <c r="BF128" i="26"/>
  <c r="Y123" i="24"/>
  <c r="AO116" i="26"/>
  <c r="AO112" i="26"/>
  <c r="AN130" i="22"/>
  <c r="AN116" i="22"/>
  <c r="AO111" i="26"/>
  <c r="AO106" i="26"/>
  <c r="AO113" i="26"/>
  <c r="Y116" i="25"/>
  <c r="Y112" i="25"/>
  <c r="AN114" i="22"/>
  <c r="Y130" i="16"/>
  <c r="AN111" i="22"/>
  <c r="AN106" i="22"/>
  <c r="AO127" i="26"/>
  <c r="AN113" i="22"/>
  <c r="Y116" i="16"/>
  <c r="Y112" i="16"/>
  <c r="Y114" i="25"/>
  <c r="Y130" i="24"/>
  <c r="AO128" i="26"/>
  <c r="Y117" i="25"/>
  <c r="Y111" i="25"/>
  <c r="Y106" i="25"/>
  <c r="AN127" i="22"/>
  <c r="Y113" i="16"/>
  <c r="Y116" i="24"/>
  <c r="Y112" i="24"/>
  <c r="Y114" i="16"/>
  <c r="AO123" i="26"/>
  <c r="Y111" i="16"/>
  <c r="Y106" i="16"/>
  <c r="Y127" i="25"/>
  <c r="Y113" i="25"/>
  <c r="BA124" i="22"/>
  <c r="AL122" i="25"/>
  <c r="AL108" i="16"/>
  <c r="AL122" i="24"/>
  <c r="AL112" i="25"/>
  <c r="AL112" i="16"/>
  <c r="J129" i="25"/>
  <c r="J111" i="24"/>
  <c r="J123" i="25"/>
  <c r="Y114" i="22"/>
  <c r="J118" i="24"/>
  <c r="J121" i="25"/>
  <c r="Y120" i="22"/>
  <c r="J114" i="25"/>
  <c r="J114" i="16"/>
  <c r="J121" i="24"/>
  <c r="J114" i="24"/>
  <c r="J120" i="24"/>
  <c r="Z118" i="26"/>
  <c r="F113" i="24"/>
  <c r="U123" i="22"/>
  <c r="BC117" i="26"/>
  <c r="X95" i="16"/>
  <c r="J115" i="24"/>
  <c r="AW109" i="22"/>
  <c r="AM113" i="25"/>
  <c r="BB127" i="26"/>
  <c r="M122" i="16"/>
  <c r="BA118" i="22"/>
  <c r="M108" i="24"/>
  <c r="G60" i="22"/>
  <c r="AG121" i="26"/>
  <c r="M127" i="16"/>
  <c r="H75" i="22"/>
  <c r="M125" i="24"/>
  <c r="AZ123" i="22"/>
  <c r="M111" i="24"/>
  <c r="AQ126" i="16"/>
  <c r="J124" i="25"/>
  <c r="AO121" i="22"/>
  <c r="X5" i="24"/>
  <c r="V106" i="26"/>
  <c r="AX126" i="26"/>
  <c r="C126" i="16"/>
  <c r="J113" i="25"/>
  <c r="AL111" i="24"/>
  <c r="R130" i="22"/>
  <c r="AC106" i="26"/>
  <c r="V108" i="26"/>
  <c r="AW108" i="22"/>
  <c r="M126" i="24"/>
  <c r="U110" i="26"/>
  <c r="AH124" i="25"/>
  <c r="AF116" i="22"/>
  <c r="AO118" i="22"/>
  <c r="Z107" i="25"/>
  <c r="AQ110" i="24"/>
  <c r="R110" i="22"/>
  <c r="BA126" i="26"/>
  <c r="AK112" i="25"/>
  <c r="AC116" i="26"/>
  <c r="AH121" i="16"/>
  <c r="E121" i="16"/>
  <c r="Q112" i="24"/>
  <c r="E107" i="25"/>
  <c r="AL122" i="16"/>
  <c r="Z121" i="26"/>
  <c r="Y118" i="22"/>
  <c r="R128" i="22"/>
  <c r="C120" i="24"/>
  <c r="C110" i="16"/>
  <c r="R108" i="22"/>
  <c r="C115" i="16"/>
  <c r="C112" i="24"/>
  <c r="R118" i="22"/>
  <c r="C118" i="25"/>
  <c r="C108" i="24"/>
  <c r="S111" i="26"/>
  <c r="C118" i="16"/>
  <c r="S120" i="26"/>
  <c r="AF123" i="22"/>
  <c r="Q124" i="24"/>
  <c r="Q109" i="25"/>
  <c r="Q121" i="26"/>
  <c r="P118" i="22"/>
  <c r="AY111" i="25"/>
  <c r="Q108" i="26"/>
  <c r="AY110" i="16"/>
  <c r="P124" i="22"/>
  <c r="AY120" i="24"/>
  <c r="P109" i="22"/>
  <c r="P117" i="22"/>
  <c r="P114" i="22"/>
  <c r="AY118" i="16"/>
  <c r="AY111" i="24"/>
  <c r="AY114" i="25"/>
  <c r="AY118" i="24"/>
  <c r="AY108" i="16"/>
  <c r="AY115" i="25"/>
  <c r="AY124" i="24"/>
  <c r="AY109" i="24"/>
  <c r="P126" i="22"/>
  <c r="AY114" i="16"/>
  <c r="AY108" i="24"/>
  <c r="AY114" i="24"/>
  <c r="Y127" i="16"/>
  <c r="Q113" i="24"/>
  <c r="X4" i="24"/>
  <c r="X95" i="25"/>
  <c r="J115" i="16"/>
  <c r="AX109" i="26"/>
  <c r="BB113" i="22"/>
  <c r="M122" i="25"/>
  <c r="BB118" i="26"/>
  <c r="J108" i="24"/>
  <c r="X34" i="24"/>
  <c r="M108" i="16"/>
  <c r="J116" i="24"/>
  <c r="M127" i="25"/>
  <c r="H75" i="26"/>
  <c r="M125" i="16"/>
  <c r="BA123" i="26"/>
  <c r="X49" i="25"/>
  <c r="S106" i="22"/>
  <c r="M111" i="16"/>
  <c r="AQ126" i="25"/>
  <c r="Y124" i="22"/>
  <c r="AP121" i="26"/>
  <c r="X79" i="16"/>
  <c r="C126" i="25"/>
  <c r="Y113" i="22"/>
  <c r="AL111" i="16"/>
  <c r="S130" i="26"/>
  <c r="AI120" i="24"/>
  <c r="D120" i="25"/>
  <c r="AX108" i="26"/>
  <c r="F53" i="26"/>
  <c r="M126" i="25"/>
  <c r="AX124" i="26"/>
  <c r="AP118" i="26"/>
  <c r="AO107" i="22"/>
  <c r="P107" i="16"/>
  <c r="AL112" i="24"/>
  <c r="AQ110" i="16"/>
  <c r="S110" i="26"/>
  <c r="AZ112" i="22"/>
  <c r="AV18" i="24"/>
  <c r="BQ92" i="22"/>
  <c r="AV80" i="25"/>
  <c r="AH121" i="25"/>
  <c r="T121" i="22"/>
  <c r="Q112" i="16"/>
  <c r="U107" i="26"/>
  <c r="BA122" i="22"/>
  <c r="Z130" i="24"/>
  <c r="Q124" i="25"/>
  <c r="Q114" i="16"/>
  <c r="Y113" i="24"/>
  <c r="J111" i="25"/>
  <c r="Q113" i="16"/>
  <c r="E123" i="24"/>
  <c r="M110" i="24"/>
  <c r="H95" i="22"/>
  <c r="BC113" i="26"/>
  <c r="J106" i="24"/>
  <c r="AB122" i="22"/>
  <c r="D123" i="24"/>
  <c r="X64" i="16"/>
  <c r="M108" i="25"/>
  <c r="J116" i="16"/>
  <c r="BF126" i="22"/>
  <c r="AK109" i="24"/>
  <c r="R126" i="22"/>
  <c r="Z113" i="26"/>
  <c r="AL111" i="25"/>
  <c r="AB126" i="22"/>
  <c r="X87" i="16"/>
  <c r="S116" i="22"/>
  <c r="M105" i="24"/>
  <c r="AP107" i="26"/>
  <c r="BA112" i="22"/>
  <c r="BF110" i="22"/>
  <c r="E109" i="25"/>
  <c r="U121" i="26"/>
  <c r="Q112" i="25"/>
  <c r="D116" i="25"/>
  <c r="BB122" i="26"/>
  <c r="AQ121" i="16"/>
  <c r="AK113" i="16"/>
  <c r="Z130" i="25"/>
  <c r="AF124" i="22"/>
  <c r="Z123" i="16"/>
  <c r="Y123" i="22"/>
  <c r="Y111" i="22"/>
  <c r="AW95" i="15"/>
  <c r="AP119" i="24"/>
  <c r="AX130" i="26"/>
  <c r="AH121" i="24"/>
  <c r="AW124" i="22"/>
  <c r="AH108" i="25"/>
  <c r="AX121" i="26"/>
  <c r="S130" i="22"/>
  <c r="M111" i="25"/>
  <c r="Z124" i="26"/>
  <c r="X79" i="25"/>
  <c r="J105" i="16"/>
  <c r="X48" i="25"/>
  <c r="E123" i="16"/>
  <c r="M110" i="16"/>
  <c r="H95" i="26"/>
  <c r="Y115" i="22"/>
  <c r="AL114" i="24"/>
  <c r="J106" i="16"/>
  <c r="AC122" i="26"/>
  <c r="J108" i="25"/>
  <c r="X64" i="25"/>
  <c r="AB108" i="22"/>
  <c r="J116" i="25"/>
  <c r="AK130" i="16"/>
  <c r="AC127" i="26"/>
  <c r="AB125" i="22"/>
  <c r="M130" i="16"/>
  <c r="Z126" i="16"/>
  <c r="AB111" i="22"/>
  <c r="BG126" i="26"/>
  <c r="Q119" i="24"/>
  <c r="AM118" i="16"/>
  <c r="BA111" i="22"/>
  <c r="AH117" i="24"/>
  <c r="AI120" i="25"/>
  <c r="Z115" i="25"/>
  <c r="Z120" i="24"/>
  <c r="Z117" i="16"/>
  <c r="M105" i="25"/>
  <c r="BB112" i="26"/>
  <c r="BG110" i="26"/>
  <c r="T109" i="22"/>
  <c r="E126" i="16"/>
  <c r="AE111" i="22"/>
  <c r="P112" i="25"/>
  <c r="P127" i="16"/>
  <c r="P107" i="24"/>
  <c r="P124" i="16"/>
  <c r="P109" i="16"/>
  <c r="BF121" i="22"/>
  <c r="AG115" i="26"/>
  <c r="AI106" i="22"/>
  <c r="AJ126" i="26"/>
  <c r="T106" i="25"/>
  <c r="AI126" i="22"/>
  <c r="AO130" i="22"/>
  <c r="Z123" i="25"/>
  <c r="Z114" i="26"/>
  <c r="Z123" i="26"/>
  <c r="Y111" i="24"/>
  <c r="X50" i="25"/>
  <c r="X67" i="25"/>
  <c r="AK117" i="16"/>
  <c r="AK112" i="24"/>
  <c r="AZ126" i="22"/>
  <c r="AK126" i="24"/>
  <c r="BA121" i="26"/>
  <c r="BA118" i="26"/>
  <c r="BA112" i="26"/>
  <c r="J105" i="24"/>
  <c r="X48" i="16"/>
  <c r="J115" i="25"/>
  <c r="J108" i="16"/>
  <c r="AB127" i="22"/>
  <c r="M125" i="25"/>
  <c r="M130" i="24"/>
  <c r="J105" i="25"/>
  <c r="H48" i="22"/>
  <c r="E123" i="25"/>
  <c r="M110" i="25"/>
  <c r="Z115" i="26"/>
  <c r="AL114" i="16"/>
  <c r="J106" i="25"/>
  <c r="AL127" i="24"/>
  <c r="Y108" i="22"/>
  <c r="H64" i="22"/>
  <c r="AC108" i="26"/>
  <c r="Y116" i="22"/>
  <c r="Q121" i="24"/>
  <c r="AD127" i="26"/>
  <c r="AC125" i="26"/>
  <c r="M130" i="25"/>
  <c r="Z126" i="25"/>
  <c r="AC111" i="26"/>
  <c r="AY124" i="26"/>
  <c r="H79" i="26"/>
  <c r="AK109" i="25"/>
  <c r="AH126" i="24"/>
  <c r="BB111" i="26"/>
  <c r="D115" i="25"/>
  <c r="AH117" i="16"/>
  <c r="AY120" i="26"/>
  <c r="AO115" i="22"/>
  <c r="Z120" i="25"/>
  <c r="Z117" i="25"/>
  <c r="AY111" i="26"/>
  <c r="M115" i="24"/>
  <c r="AB105" i="22"/>
  <c r="M120" i="24"/>
  <c r="E126" i="25"/>
  <c r="Q129" i="24"/>
  <c r="Z113" i="16"/>
  <c r="Z124" i="24"/>
  <c r="AL108" i="24"/>
  <c r="BG121" i="26"/>
  <c r="AI127" i="22"/>
  <c r="T124" i="25"/>
  <c r="T118" i="25"/>
  <c r="T117" i="16"/>
  <c r="S110" i="16"/>
  <c r="S106" i="25"/>
  <c r="AI110" i="26"/>
  <c r="AI126" i="26"/>
  <c r="AH110" i="22"/>
  <c r="AH126" i="22"/>
  <c r="AH113" i="22"/>
  <c r="S110" i="25"/>
  <c r="S126" i="25"/>
  <c r="S110" i="24"/>
  <c r="S126" i="24"/>
  <c r="AB127" i="25"/>
  <c r="AB121" i="24"/>
  <c r="Q107" i="24"/>
  <c r="AA107" i="16"/>
  <c r="Y123" i="25"/>
  <c r="Q110" i="24"/>
  <c r="B87" i="24"/>
  <c r="F111" i="25"/>
  <c r="K106" i="24"/>
  <c r="S126" i="22"/>
  <c r="C83" i="26"/>
  <c r="B23" i="25"/>
  <c r="B61" i="26"/>
  <c r="B56" i="22"/>
  <c r="B84" i="16"/>
  <c r="B89" i="16"/>
  <c r="Z125" i="16"/>
  <c r="H57" i="26"/>
  <c r="H56" i="16"/>
  <c r="V117" i="22"/>
  <c r="AB120" i="25"/>
  <c r="B23" i="22"/>
  <c r="B56" i="26"/>
  <c r="B84" i="25"/>
  <c r="B89" i="25"/>
  <c r="B23" i="26"/>
  <c r="B17" i="24"/>
  <c r="W121" i="26"/>
  <c r="B84" i="22"/>
  <c r="W126" i="26"/>
  <c r="B89" i="22"/>
  <c r="B89" i="24"/>
  <c r="AL117" i="16"/>
  <c r="B70" i="24"/>
  <c r="B78" i="26"/>
  <c r="AQ127" i="24"/>
  <c r="AQ118" i="16"/>
  <c r="I121" i="26"/>
  <c r="U125" i="25"/>
  <c r="B63" i="24"/>
  <c r="B72" i="24"/>
  <c r="B15" i="25"/>
  <c r="B96" i="22"/>
  <c r="Y123" i="16"/>
  <c r="BC116" i="22"/>
  <c r="AR130" i="26"/>
  <c r="F127" i="24"/>
  <c r="AQ111" i="22"/>
  <c r="AF120" i="16"/>
  <c r="AN124" i="25"/>
  <c r="AF121" i="25"/>
  <c r="AF118" i="25"/>
  <c r="AF107" i="24"/>
  <c r="T111" i="16"/>
  <c r="AF124" i="24"/>
  <c r="AQ112" i="22"/>
  <c r="R39" i="24"/>
  <c r="AI108" i="24"/>
  <c r="G2" i="22"/>
  <c r="F107" i="25"/>
  <c r="T130" i="26"/>
  <c r="AF117" i="25"/>
  <c r="AK130" i="25"/>
  <c r="AF113" i="16"/>
  <c r="C53" i="22"/>
  <c r="AV18" i="25"/>
  <c r="AB116" i="16"/>
  <c r="D113" i="24"/>
  <c r="F118" i="24"/>
  <c r="BC113" i="22"/>
  <c r="F114" i="24"/>
  <c r="AN127" i="24"/>
  <c r="BC123" i="22"/>
  <c r="AF130" i="25"/>
  <c r="V123" i="26"/>
  <c r="F130" i="16"/>
  <c r="U112" i="22"/>
  <c r="AR126" i="26"/>
  <c r="AF127" i="16"/>
  <c r="AX126" i="22"/>
  <c r="AB115" i="25"/>
  <c r="H83" i="25"/>
  <c r="C55" i="22"/>
  <c r="AY121" i="26"/>
  <c r="AB123" i="25"/>
  <c r="V58" i="25"/>
  <c r="AI116" i="25"/>
  <c r="T116" i="16"/>
  <c r="AK106" i="24"/>
  <c r="T117" i="25"/>
  <c r="AJ124" i="26"/>
  <c r="AR105" i="26"/>
  <c r="AB121" i="16"/>
  <c r="AK116" i="24"/>
  <c r="AQ118" i="22"/>
  <c r="U120" i="22"/>
  <c r="AQ127" i="22"/>
  <c r="BD106" i="26"/>
  <c r="AN108" i="24"/>
  <c r="AN125" i="16"/>
  <c r="F116" i="24"/>
  <c r="AN122" i="16"/>
  <c r="AN129" i="22"/>
  <c r="AV68" i="16"/>
  <c r="AI123" i="22"/>
  <c r="AF120" i="25"/>
  <c r="AU121" i="22"/>
  <c r="AU118" i="22"/>
  <c r="AF107" i="16"/>
  <c r="T111" i="25"/>
  <c r="AF124" i="16"/>
  <c r="AR112" i="26"/>
  <c r="AI108" i="16"/>
  <c r="U107" i="22"/>
  <c r="AU117" i="22"/>
  <c r="AZ130" i="22"/>
  <c r="AF113" i="25"/>
  <c r="C53" i="26"/>
  <c r="AB116" i="25"/>
  <c r="AV64" i="24"/>
  <c r="F90" i="22"/>
  <c r="D113" i="16"/>
  <c r="F118" i="16"/>
  <c r="BD113" i="26"/>
  <c r="F114" i="16"/>
  <c r="AN127" i="16"/>
  <c r="BD123" i="26"/>
  <c r="AU130" i="22"/>
  <c r="AL123" i="24"/>
  <c r="F130" i="25"/>
  <c r="AV20" i="24"/>
  <c r="V112" i="26"/>
  <c r="AF127" i="25"/>
  <c r="AB113" i="24"/>
  <c r="AY126" i="26"/>
  <c r="AQ115" i="22"/>
  <c r="AQ123" i="22"/>
  <c r="D116" i="26"/>
  <c r="AN114" i="24"/>
  <c r="AX116" i="22"/>
  <c r="T116" i="25"/>
  <c r="AK106" i="25"/>
  <c r="AJ117" i="26"/>
  <c r="H40" i="25"/>
  <c r="AI128" i="22"/>
  <c r="AB107" i="24"/>
  <c r="AB121" i="25"/>
  <c r="AR118" i="26"/>
  <c r="AN115" i="24"/>
  <c r="AB114" i="24"/>
  <c r="AR127" i="26"/>
  <c r="AN108" i="16"/>
  <c r="AN125" i="25"/>
  <c r="P130" i="24"/>
  <c r="AM120" i="26"/>
  <c r="F58" i="26"/>
  <c r="J127" i="16"/>
  <c r="B27" i="25"/>
  <c r="T123" i="25"/>
  <c r="F127" i="16"/>
  <c r="AR111" i="26"/>
  <c r="BC124" i="22"/>
  <c r="N118" i="24"/>
  <c r="F127" i="25"/>
  <c r="AJ123" i="26"/>
  <c r="AU120" i="22"/>
  <c r="BD124" i="26"/>
  <c r="H5" i="24"/>
  <c r="AV121" i="26"/>
  <c r="AV118" i="26"/>
  <c r="AF107" i="25"/>
  <c r="AI111" i="22"/>
  <c r="AF124" i="25"/>
  <c r="G68" i="22"/>
  <c r="AI108" i="25"/>
  <c r="V107" i="26"/>
  <c r="AV117" i="26"/>
  <c r="BA130" i="26"/>
  <c r="K115" i="24"/>
  <c r="AU113" i="22"/>
  <c r="AQ116" i="22"/>
  <c r="AF114" i="24"/>
  <c r="D113" i="25"/>
  <c r="F118" i="25"/>
  <c r="AL107" i="25"/>
  <c r="F114" i="25"/>
  <c r="AN118" i="24"/>
  <c r="T105" i="24"/>
  <c r="AN127" i="25"/>
  <c r="R54" i="16"/>
  <c r="AK114" i="24"/>
  <c r="AV130" i="26"/>
  <c r="AN120" i="24"/>
  <c r="AB108" i="24"/>
  <c r="U130" i="22"/>
  <c r="D109" i="24"/>
  <c r="H87" i="22"/>
  <c r="AU127" i="22"/>
  <c r="K120" i="24"/>
  <c r="AB113" i="16"/>
  <c r="AR115" i="26"/>
  <c r="AK129" i="24"/>
  <c r="D112" i="26"/>
  <c r="AR123" i="26"/>
  <c r="AN114" i="16"/>
  <c r="AY116" i="26"/>
  <c r="AI116" i="22"/>
  <c r="AZ106" i="22"/>
  <c r="AF105" i="25"/>
  <c r="D119" i="25"/>
  <c r="AB129" i="24"/>
  <c r="AK105" i="16"/>
  <c r="L92" i="25"/>
  <c r="AB107" i="16"/>
  <c r="AQ121" i="22"/>
  <c r="E129" i="25"/>
  <c r="AN115" i="16"/>
  <c r="AB114" i="16"/>
  <c r="AN108" i="25"/>
  <c r="F121" i="25"/>
  <c r="BC125" i="22"/>
  <c r="J123" i="24"/>
  <c r="F126" i="16"/>
  <c r="B64" i="26"/>
  <c r="U127" i="22"/>
  <c r="AV120" i="26"/>
  <c r="H79" i="16"/>
  <c r="T130" i="24"/>
  <c r="AB106" i="24"/>
  <c r="AU107" i="22"/>
  <c r="AJ111" i="26"/>
  <c r="AU124" i="22"/>
  <c r="AX108" i="22"/>
  <c r="AV113" i="26"/>
  <c r="AR116" i="26"/>
  <c r="AF114" i="16"/>
  <c r="AI124" i="24"/>
  <c r="F106" i="24"/>
  <c r="S113" i="22"/>
  <c r="U118" i="22"/>
  <c r="U114" i="22"/>
  <c r="AN118" i="16"/>
  <c r="T105" i="16"/>
  <c r="BC127" i="22"/>
  <c r="AK114" i="16"/>
  <c r="F108" i="24"/>
  <c r="AV5" i="25"/>
  <c r="AN120" i="16"/>
  <c r="AB108" i="16"/>
  <c r="V130" i="26"/>
  <c r="D109" i="16"/>
  <c r="D105" i="24"/>
  <c r="AV46" i="25"/>
  <c r="AV127" i="26"/>
  <c r="AI111" i="24"/>
  <c r="H12" i="24"/>
  <c r="AB113" i="25"/>
  <c r="AF111" i="24"/>
  <c r="F61" i="26"/>
  <c r="T108" i="24"/>
  <c r="AK129" i="16"/>
  <c r="AN114" i="25"/>
  <c r="AJ116" i="26"/>
  <c r="D126" i="24"/>
  <c r="BA106" i="26"/>
  <c r="AN105" i="24"/>
  <c r="AB129" i="16"/>
  <c r="F129" i="25"/>
  <c r="BA105" i="26"/>
  <c r="AF112" i="25"/>
  <c r="AB107" i="25"/>
  <c r="AR121" i="26"/>
  <c r="AQ130" i="16"/>
  <c r="AN115" i="25"/>
  <c r="AB114" i="25"/>
  <c r="BC108" i="22"/>
  <c r="BD125" i="26"/>
  <c r="AN116" i="24"/>
  <c r="G126" i="16"/>
  <c r="AR128" i="24"/>
  <c r="D121" i="25"/>
  <c r="J122" i="24"/>
  <c r="AB130" i="24"/>
  <c r="V127" i="26"/>
  <c r="AY108" i="26"/>
  <c r="AI124" i="16"/>
  <c r="F106" i="16"/>
  <c r="T113" i="26"/>
  <c r="V118" i="26"/>
  <c r="V114" i="26"/>
  <c r="AN118" i="25"/>
  <c r="T105" i="25"/>
  <c r="BD127" i="26"/>
  <c r="AK114" i="25"/>
  <c r="F108" i="16"/>
  <c r="AN120" i="25"/>
  <c r="F123" i="24"/>
  <c r="AB108" i="25"/>
  <c r="D109" i="25"/>
  <c r="D105" i="16"/>
  <c r="AB126" i="24"/>
  <c r="AI111" i="16"/>
  <c r="H63" i="16"/>
  <c r="AQ113" i="22"/>
  <c r="AF111" i="16"/>
  <c r="T108" i="16"/>
  <c r="AK129" i="25"/>
  <c r="AI121" i="24"/>
  <c r="BC114" i="22"/>
  <c r="R98" i="24"/>
  <c r="D126" i="16"/>
  <c r="AN105" i="16"/>
  <c r="AB129" i="25"/>
  <c r="V129" i="26"/>
  <c r="AQ107" i="22"/>
  <c r="AB105" i="24"/>
  <c r="BC115" i="22"/>
  <c r="AQ114" i="22"/>
  <c r="AN106" i="24"/>
  <c r="BD108" i="26"/>
  <c r="K114" i="24"/>
  <c r="AN116" i="16"/>
  <c r="AH129" i="16"/>
  <c r="P122" i="24"/>
  <c r="H79" i="25"/>
  <c r="AV77" i="24"/>
  <c r="F97" i="26"/>
  <c r="AB106" i="25"/>
  <c r="AB112" i="24"/>
  <c r="V56" i="24"/>
  <c r="D130" i="16"/>
  <c r="V49" i="25"/>
  <c r="G64" i="22"/>
  <c r="H24" i="24"/>
  <c r="AU114" i="22"/>
  <c r="AI124" i="25"/>
  <c r="F106" i="25"/>
  <c r="AN113" i="24"/>
  <c r="BC118" i="22"/>
  <c r="AI105" i="22"/>
  <c r="R62" i="25"/>
  <c r="AZ114" i="22"/>
  <c r="AN123" i="24"/>
  <c r="F108" i="25"/>
  <c r="BC120" i="22"/>
  <c r="F123" i="16"/>
  <c r="AQ108" i="22"/>
  <c r="S109" i="22"/>
  <c r="D105" i="25"/>
  <c r="F112" i="24"/>
  <c r="AB126" i="16"/>
  <c r="AI111" i="25"/>
  <c r="H63" i="25"/>
  <c r="AR113" i="26"/>
  <c r="AF111" i="25"/>
  <c r="AI126" i="24"/>
  <c r="T108" i="25"/>
  <c r="BB130" i="26"/>
  <c r="AZ129" i="22"/>
  <c r="AI121" i="16"/>
  <c r="BD114" i="26"/>
  <c r="D126" i="25"/>
  <c r="T124" i="24"/>
  <c r="AK118" i="24"/>
  <c r="AN105" i="25"/>
  <c r="AQ129" i="22"/>
  <c r="AK115" i="25"/>
  <c r="AR107" i="26"/>
  <c r="AB105" i="16"/>
  <c r="U115" i="22"/>
  <c r="AB118" i="24"/>
  <c r="BD115" i="26"/>
  <c r="AR114" i="26"/>
  <c r="AB127" i="24"/>
  <c r="AN106" i="16"/>
  <c r="T113" i="25"/>
  <c r="AN116" i="25"/>
  <c r="Z119" i="26"/>
  <c r="E22" i="22"/>
  <c r="B27" i="16"/>
  <c r="T130" i="16"/>
  <c r="AB106" i="16"/>
  <c r="AV107" i="26"/>
  <c r="AV124" i="26"/>
  <c r="D130" i="24"/>
  <c r="AF114" i="25"/>
  <c r="AB130" i="16"/>
  <c r="AV91" i="24"/>
  <c r="AB111" i="24"/>
  <c r="C79" i="22"/>
  <c r="T130" i="25"/>
  <c r="AB130" i="25"/>
  <c r="T123" i="24"/>
  <c r="AB111" i="16"/>
  <c r="AN124" i="24"/>
  <c r="C79" i="26"/>
  <c r="AI130" i="22"/>
  <c r="AF121" i="24"/>
  <c r="G50" i="22"/>
  <c r="AF118" i="24"/>
  <c r="AQ106" i="22"/>
  <c r="AB112" i="16"/>
  <c r="F107" i="24"/>
  <c r="D130" i="25"/>
  <c r="AF117" i="24"/>
  <c r="AK130" i="24"/>
  <c r="H53" i="16"/>
  <c r="AV114" i="26"/>
  <c r="AX124" i="22"/>
  <c r="U106" i="22"/>
  <c r="AN113" i="16"/>
  <c r="BD118" i="26"/>
  <c r="AJ105" i="26"/>
  <c r="BA114" i="26"/>
  <c r="AN123" i="16"/>
  <c r="U108" i="22"/>
  <c r="AF130" i="24"/>
  <c r="BD120" i="26"/>
  <c r="F123" i="25"/>
  <c r="AR108" i="26"/>
  <c r="T109" i="26"/>
  <c r="S105" i="22"/>
  <c r="F112" i="16"/>
  <c r="AB126" i="25"/>
  <c r="AX111" i="22"/>
  <c r="C63" i="26"/>
  <c r="AU111" i="22"/>
  <c r="AI126" i="16"/>
  <c r="AI108" i="22"/>
  <c r="AB115" i="24"/>
  <c r="BA129" i="26"/>
  <c r="AI121" i="25"/>
  <c r="AB123" i="24"/>
  <c r="T117" i="24"/>
  <c r="T124" i="16"/>
  <c r="AZ118" i="22"/>
  <c r="BC105" i="22"/>
  <c r="AR129" i="26"/>
  <c r="AB105" i="25"/>
  <c r="BG111" i="26"/>
  <c r="AB118" i="16"/>
  <c r="AB127" i="16"/>
  <c r="AN106" i="25"/>
  <c r="Z111" i="26"/>
  <c r="AR107" i="25"/>
  <c r="AH118" i="25"/>
  <c r="AN122" i="24"/>
  <c r="C106" i="16"/>
  <c r="AV68" i="25"/>
  <c r="AV25" i="24"/>
  <c r="R58" i="24"/>
  <c r="AL114" i="22"/>
  <c r="AL121" i="22"/>
  <c r="AV33" i="16"/>
  <c r="R52" i="16"/>
  <c r="BQ18" i="22"/>
  <c r="AV60" i="16"/>
  <c r="F90" i="26"/>
  <c r="W125" i="25"/>
  <c r="R54" i="25"/>
  <c r="F62" i="22"/>
  <c r="AL130" i="22"/>
  <c r="BQ5" i="22"/>
  <c r="BQ80" i="22"/>
  <c r="AV22" i="16"/>
  <c r="BQ46" i="22"/>
  <c r="W112" i="24"/>
  <c r="F55" i="22"/>
  <c r="AV42" i="16"/>
  <c r="R94" i="24"/>
  <c r="X67" i="16"/>
  <c r="N92" i="26"/>
  <c r="W124" i="16"/>
  <c r="R77" i="16"/>
  <c r="R31" i="25"/>
  <c r="X53" i="16"/>
  <c r="H36" i="22"/>
  <c r="AS101" i="15"/>
  <c r="AV53" i="24"/>
  <c r="R78" i="16"/>
  <c r="R47" i="24"/>
  <c r="R56" i="25"/>
  <c r="F43" i="26"/>
  <c r="F59" i="22"/>
  <c r="F15" i="22"/>
  <c r="R31" i="24"/>
  <c r="R63" i="25"/>
  <c r="R54" i="24"/>
  <c r="F50" i="22"/>
  <c r="F58" i="22"/>
  <c r="R31" i="16"/>
  <c r="R94" i="25"/>
  <c r="F64" i="26"/>
  <c r="R66" i="16"/>
  <c r="F81" i="22"/>
  <c r="R59" i="25"/>
  <c r="R15" i="25"/>
  <c r="R63" i="16"/>
  <c r="R50" i="25"/>
  <c r="F48" i="26"/>
  <c r="R58" i="25"/>
  <c r="R55" i="24"/>
  <c r="R94" i="16"/>
  <c r="R59" i="16"/>
  <c r="R15" i="16"/>
  <c r="R12" i="24"/>
  <c r="F60" i="26"/>
  <c r="R50" i="16"/>
  <c r="F35" i="26"/>
  <c r="F48" i="22"/>
  <c r="R58" i="16"/>
  <c r="R80" i="24"/>
  <c r="F67" i="26"/>
  <c r="R64" i="25"/>
  <c r="R10" i="24"/>
  <c r="R83" i="24"/>
  <c r="F65" i="22"/>
  <c r="F57" i="22"/>
  <c r="R76" i="24"/>
  <c r="R17" i="24"/>
  <c r="F60" i="22"/>
  <c r="R66" i="24"/>
  <c r="F35" i="22"/>
  <c r="F23" i="26"/>
  <c r="R48" i="25"/>
  <c r="R74" i="24"/>
  <c r="F67" i="22"/>
  <c r="R64" i="16"/>
  <c r="R91" i="24"/>
  <c r="F19" i="26"/>
  <c r="R60" i="25"/>
  <c r="F74" i="26"/>
  <c r="R35" i="25"/>
  <c r="F23" i="22"/>
  <c r="R48" i="16"/>
  <c r="R67" i="25"/>
  <c r="R39" i="16"/>
  <c r="F19" i="22"/>
  <c r="R60" i="16"/>
  <c r="F74" i="22"/>
  <c r="R35" i="16"/>
  <c r="R23" i="25"/>
  <c r="R4" i="24"/>
  <c r="R19" i="25"/>
  <c r="F63" i="26"/>
  <c r="R64" i="24"/>
  <c r="R74" i="25"/>
  <c r="R23" i="16"/>
  <c r="F31" i="22"/>
  <c r="F94" i="26"/>
  <c r="R16" i="24"/>
  <c r="R41" i="24"/>
  <c r="AM121" i="26"/>
  <c r="AV33" i="25"/>
  <c r="R52" i="25"/>
  <c r="N18" i="26"/>
  <c r="AV48" i="24"/>
  <c r="AV60" i="25"/>
  <c r="AL125" i="22"/>
  <c r="AM130" i="25"/>
  <c r="AM106" i="25"/>
  <c r="AM109" i="25"/>
  <c r="AM125" i="25"/>
  <c r="AM116" i="25"/>
  <c r="BB111" i="22"/>
  <c r="AM120" i="16"/>
  <c r="AM110" i="25"/>
  <c r="BC124" i="26"/>
  <c r="BB126" i="22"/>
  <c r="BC122" i="26"/>
  <c r="BC130" i="26"/>
  <c r="BB108" i="22"/>
  <c r="F54" i="22"/>
  <c r="F62" i="26"/>
  <c r="AV61" i="16"/>
  <c r="AM130" i="26"/>
  <c r="AV17" i="24"/>
  <c r="N5" i="26"/>
  <c r="N80" i="26"/>
  <c r="AV22" i="25"/>
  <c r="N46" i="26"/>
  <c r="W112" i="16"/>
  <c r="AV53" i="16"/>
  <c r="F55" i="26"/>
  <c r="AV42" i="25"/>
  <c r="R70" i="16"/>
  <c r="W124" i="25"/>
  <c r="BC114" i="26"/>
  <c r="BQ2" i="22"/>
  <c r="R77" i="25"/>
  <c r="AV34" i="25"/>
  <c r="BD112" i="26"/>
  <c r="AN112" i="25"/>
  <c r="AN109" i="24"/>
  <c r="AN126" i="16"/>
  <c r="R34" i="24"/>
  <c r="F31" i="26"/>
  <c r="AV52" i="16"/>
  <c r="AM117" i="26"/>
  <c r="AV2" i="24"/>
  <c r="F63" i="22"/>
  <c r="AP112" i="22"/>
  <c r="AA107" i="24"/>
  <c r="AA119" i="24"/>
  <c r="AA128" i="25"/>
  <c r="AQ112" i="26"/>
  <c r="AA128" i="16"/>
  <c r="AA112" i="16"/>
  <c r="AA128" i="24"/>
  <c r="AQ107" i="26"/>
  <c r="AQ119" i="26"/>
  <c r="AA120" i="25"/>
  <c r="AP107" i="22"/>
  <c r="AP119" i="22"/>
  <c r="AA120" i="16"/>
  <c r="AA107" i="25"/>
  <c r="AA119" i="25"/>
  <c r="AQ128" i="26"/>
  <c r="O108" i="25"/>
  <c r="B3" i="16"/>
  <c r="B64" i="24"/>
  <c r="B63" i="16"/>
  <c r="B12" i="24"/>
  <c r="B19" i="26"/>
  <c r="B60" i="26"/>
  <c r="B19" i="22"/>
  <c r="B60" i="22"/>
  <c r="B63" i="26"/>
  <c r="B19" i="25"/>
  <c r="B60" i="25"/>
  <c r="B63" i="22"/>
  <c r="B19" i="16"/>
  <c r="F126" i="24"/>
  <c r="F111" i="16"/>
  <c r="F121" i="16"/>
  <c r="F120" i="25"/>
  <c r="V109" i="26"/>
  <c r="F115" i="25"/>
  <c r="F129" i="16"/>
  <c r="F111" i="24"/>
  <c r="F120" i="16"/>
  <c r="U109" i="22"/>
  <c r="F115" i="16"/>
  <c r="F129" i="24"/>
  <c r="F124" i="24"/>
  <c r="F120" i="24"/>
  <c r="F109" i="25"/>
  <c r="F115" i="24"/>
  <c r="V116" i="26"/>
  <c r="U105" i="22"/>
  <c r="V113" i="26"/>
  <c r="F109" i="16"/>
  <c r="V126" i="26"/>
  <c r="U116" i="22"/>
  <c r="F105" i="24"/>
  <c r="U113" i="22"/>
  <c r="F109" i="24"/>
  <c r="U126" i="22"/>
  <c r="F116" i="25"/>
  <c r="V111" i="26"/>
  <c r="F113" i="25"/>
  <c r="F126" i="25"/>
  <c r="F116" i="16"/>
  <c r="U111" i="22"/>
  <c r="U121" i="22"/>
  <c r="V120" i="26"/>
  <c r="F113" i="16"/>
  <c r="V115" i="26"/>
  <c r="U129" i="22"/>
  <c r="W128" i="24"/>
  <c r="AM128" i="26"/>
  <c r="AL109" i="22"/>
  <c r="AL120" i="22"/>
  <c r="AL117" i="22"/>
  <c r="W116" i="16"/>
  <c r="AL110" i="22"/>
  <c r="AL105" i="22"/>
  <c r="W120" i="25"/>
  <c r="AM123" i="26"/>
  <c r="W117" i="25"/>
  <c r="W116" i="24"/>
  <c r="W110" i="25"/>
  <c r="AM118" i="26"/>
  <c r="W120" i="16"/>
  <c r="AM108" i="26"/>
  <c r="AM113" i="26"/>
  <c r="AL123" i="22"/>
  <c r="W117" i="16"/>
  <c r="W110" i="16"/>
  <c r="AL118" i="22"/>
  <c r="W120" i="24"/>
  <c r="AL108" i="22"/>
  <c r="AL113" i="22"/>
  <c r="W123" i="25"/>
  <c r="AM126" i="26"/>
  <c r="W117" i="24"/>
  <c r="W110" i="24"/>
  <c r="W118" i="25"/>
  <c r="W108" i="25"/>
  <c r="W113" i="25"/>
  <c r="W123" i="16"/>
  <c r="AL126" i="22"/>
  <c r="W118" i="16"/>
  <c r="W108" i="16"/>
  <c r="W113" i="16"/>
  <c r="W123" i="24"/>
  <c r="W126" i="25"/>
  <c r="W118" i="24"/>
  <c r="W108" i="24"/>
  <c r="W113" i="24"/>
  <c r="W126" i="16"/>
  <c r="AL116" i="22"/>
  <c r="R51" i="16"/>
  <c r="AM114" i="26"/>
  <c r="AV51" i="16"/>
  <c r="AV65" i="25"/>
  <c r="N68" i="26"/>
  <c r="AV66" i="25"/>
  <c r="AV50" i="16"/>
  <c r="R98" i="16"/>
  <c r="R51" i="25"/>
  <c r="AV29" i="16"/>
  <c r="BQ33" i="22"/>
  <c r="F52" i="22"/>
  <c r="BQ60" i="22"/>
  <c r="AM125" i="26"/>
  <c r="AV74" i="24"/>
  <c r="G51" i="22"/>
  <c r="F54" i="26"/>
  <c r="AV61" i="25"/>
  <c r="BQ22" i="22"/>
  <c r="W112" i="25"/>
  <c r="AV53" i="25"/>
  <c r="BQ42" i="22"/>
  <c r="AM121" i="25"/>
  <c r="R70" i="25"/>
  <c r="H67" i="22"/>
  <c r="AL124" i="22"/>
  <c r="R84" i="24"/>
  <c r="F77" i="22"/>
  <c r="AT113" i="26"/>
  <c r="AD130" i="24"/>
  <c r="AD124" i="25"/>
  <c r="AS113" i="22"/>
  <c r="AD117" i="16"/>
  <c r="AS120" i="22"/>
  <c r="AS122" i="22"/>
  <c r="AD126" i="16"/>
  <c r="AD105" i="24"/>
  <c r="AS119" i="22"/>
  <c r="AD109" i="24"/>
  <c r="AD116" i="25"/>
  <c r="AD108" i="25"/>
  <c r="AD121" i="16"/>
  <c r="W116" i="25"/>
  <c r="V76" i="25"/>
  <c r="R88" i="24"/>
  <c r="AC119" i="16"/>
  <c r="R19" i="16"/>
  <c r="M119" i="25"/>
  <c r="AC114" i="26"/>
  <c r="AC113" i="26"/>
  <c r="AC117" i="26"/>
  <c r="M113" i="25"/>
  <c r="AB117" i="22"/>
  <c r="AC107" i="26"/>
  <c r="M113" i="16"/>
  <c r="M117" i="25"/>
  <c r="AB107" i="22"/>
  <c r="AC129" i="26"/>
  <c r="AB123" i="22"/>
  <c r="M113" i="24"/>
  <c r="AC118" i="26"/>
  <c r="M117" i="16"/>
  <c r="M107" i="25"/>
  <c r="AB129" i="22"/>
  <c r="AB118" i="22"/>
  <c r="M117" i="24"/>
  <c r="M107" i="16"/>
  <c r="M129" i="25"/>
  <c r="M118" i="25"/>
  <c r="AC121" i="26"/>
  <c r="M119" i="16"/>
  <c r="M124" i="25"/>
  <c r="M118" i="16"/>
  <c r="M129" i="24"/>
  <c r="N69" i="26"/>
  <c r="AV65" i="16"/>
  <c r="AV66" i="24"/>
  <c r="AV51" i="25"/>
  <c r="BQ65" i="22"/>
  <c r="BQ66" i="22"/>
  <c r="AV32" i="24"/>
  <c r="AV50" i="25"/>
  <c r="R98" i="25"/>
  <c r="F51" i="22"/>
  <c r="R81" i="24"/>
  <c r="AV29" i="25"/>
  <c r="N33" i="26"/>
  <c r="F52" i="26"/>
  <c r="AV47" i="24"/>
  <c r="G80" i="26"/>
  <c r="AV26" i="16"/>
  <c r="N60" i="26"/>
  <c r="AV58" i="16"/>
  <c r="BQ61" i="22"/>
  <c r="AV15" i="16"/>
  <c r="R24" i="24"/>
  <c r="N22" i="26"/>
  <c r="AL112" i="22"/>
  <c r="BQ53" i="22"/>
  <c r="R89" i="24"/>
  <c r="X87" i="25"/>
  <c r="F70" i="22"/>
  <c r="W111" i="24"/>
  <c r="R63" i="24"/>
  <c r="AM124" i="26"/>
  <c r="R47" i="16"/>
  <c r="F77" i="26"/>
  <c r="AV7" i="16"/>
  <c r="AD105" i="16"/>
  <c r="F64" i="22"/>
  <c r="AM116" i="26"/>
  <c r="R74" i="16"/>
  <c r="AY117" i="25"/>
  <c r="Q107" i="26"/>
  <c r="AY117" i="16"/>
  <c r="Q106" i="26"/>
  <c r="P107" i="22"/>
  <c r="AY106" i="25"/>
  <c r="AY107" i="25"/>
  <c r="AY106" i="16"/>
  <c r="AY107" i="16"/>
  <c r="AY106" i="24"/>
  <c r="AY107" i="24"/>
  <c r="F15" i="26"/>
  <c r="F59" i="26"/>
  <c r="BQ68" i="22"/>
  <c r="BQ51" i="22"/>
  <c r="N65" i="26"/>
  <c r="N66" i="26"/>
  <c r="BQ50" i="22"/>
  <c r="F98" i="22"/>
  <c r="F51" i="26"/>
  <c r="R97" i="16"/>
  <c r="BQ29" i="22"/>
  <c r="AV49" i="16"/>
  <c r="V25" i="24"/>
  <c r="AV26" i="25"/>
  <c r="R93" i="24"/>
  <c r="AV58" i="25"/>
  <c r="N61" i="26"/>
  <c r="AV15" i="25"/>
  <c r="R53" i="16"/>
  <c r="AM112" i="26"/>
  <c r="R86" i="16"/>
  <c r="F70" i="26"/>
  <c r="W111" i="16"/>
  <c r="R61" i="16"/>
  <c r="V26" i="24"/>
  <c r="R47" i="25"/>
  <c r="G52" i="26"/>
  <c r="AT121" i="26"/>
  <c r="AE110" i="26"/>
  <c r="O110" i="25"/>
  <c r="S108" i="24"/>
  <c r="S118" i="24"/>
  <c r="AI119" i="26"/>
  <c r="AI127" i="26"/>
  <c r="AH119" i="22"/>
  <c r="AH127" i="22"/>
  <c r="S119" i="25"/>
  <c r="S127" i="25"/>
  <c r="S119" i="16"/>
  <c r="S127" i="16"/>
  <c r="AI118" i="26"/>
  <c r="S119" i="24"/>
  <c r="S127" i="24"/>
  <c r="AH118" i="22"/>
  <c r="S108" i="16"/>
  <c r="AI114" i="26"/>
  <c r="S118" i="25"/>
  <c r="B63" i="25"/>
  <c r="AI128" i="16"/>
  <c r="AI106" i="24"/>
  <c r="AX118" i="22"/>
  <c r="AI123" i="25"/>
  <c r="AY107" i="26"/>
  <c r="AI118" i="25"/>
  <c r="AX129" i="22"/>
  <c r="AX107" i="22"/>
  <c r="AY125" i="26"/>
  <c r="AI118" i="16"/>
  <c r="AI129" i="24"/>
  <c r="AY112" i="26"/>
  <c r="AI107" i="25"/>
  <c r="AX125" i="22"/>
  <c r="AI110" i="16"/>
  <c r="AI118" i="24"/>
  <c r="AX119" i="22"/>
  <c r="AX112" i="22"/>
  <c r="AI107" i="16"/>
  <c r="AI125" i="25"/>
  <c r="AY106" i="26"/>
  <c r="AI112" i="25"/>
  <c r="AI107" i="24"/>
  <c r="AI125" i="16"/>
  <c r="AX106" i="22"/>
  <c r="AI112" i="16"/>
  <c r="AI125" i="24"/>
  <c r="AI106" i="25"/>
  <c r="AF112" i="16"/>
  <c r="AF112" i="24"/>
  <c r="AV112" i="26"/>
  <c r="AU112" i="22"/>
  <c r="AV81" i="25"/>
  <c r="AV88" i="16"/>
  <c r="AV67" i="16"/>
  <c r="AV8" i="24"/>
  <c r="BQ63" i="22"/>
  <c r="AV96" i="25"/>
  <c r="BQ94" i="22"/>
  <c r="AV20" i="16"/>
  <c r="AV90" i="24"/>
  <c r="N12" i="26"/>
  <c r="AV84" i="25"/>
  <c r="AV86" i="25"/>
  <c r="AV24" i="16"/>
  <c r="N11" i="26"/>
  <c r="N90" i="26"/>
  <c r="AV84" i="24"/>
  <c r="N85" i="26"/>
  <c r="AV71" i="25"/>
  <c r="AV59" i="24"/>
  <c r="AV4" i="24"/>
  <c r="AV56" i="24"/>
  <c r="N57" i="26"/>
  <c r="AV85" i="24"/>
  <c r="AV21" i="24"/>
  <c r="AV85" i="16"/>
  <c r="N91" i="26"/>
  <c r="N43" i="26"/>
  <c r="AV62" i="25"/>
  <c r="N39" i="26"/>
  <c r="N19" i="26"/>
  <c r="AV74" i="25"/>
  <c r="BQ79" i="22"/>
  <c r="AV41" i="24"/>
  <c r="AV33" i="24"/>
  <c r="AV31" i="16"/>
  <c r="AV87" i="16"/>
  <c r="AV67" i="24"/>
  <c r="AV59" i="25"/>
  <c r="N8" i="26"/>
  <c r="AV58" i="24"/>
  <c r="AV66" i="16"/>
  <c r="N51" i="26"/>
  <c r="AV25" i="16"/>
  <c r="N50" i="26"/>
  <c r="F98" i="26"/>
  <c r="W114" i="24"/>
  <c r="R97" i="25"/>
  <c r="W121" i="24"/>
  <c r="N29" i="26"/>
  <c r="V68" i="25"/>
  <c r="AV49" i="25"/>
  <c r="V68" i="16"/>
  <c r="G6" i="22"/>
  <c r="G66" i="22"/>
  <c r="AV13" i="24"/>
  <c r="BQ26" i="22"/>
  <c r="R90" i="16"/>
  <c r="BQ58" i="22"/>
  <c r="AE114" i="25"/>
  <c r="R46" i="24"/>
  <c r="W130" i="24"/>
  <c r="BQ15" i="22"/>
  <c r="AV75" i="24"/>
  <c r="R53" i="25"/>
  <c r="AV45" i="24"/>
  <c r="R33" i="24"/>
  <c r="R86" i="25"/>
  <c r="W111" i="25"/>
  <c r="R61" i="25"/>
  <c r="AV26" i="24"/>
  <c r="H2" i="26"/>
  <c r="F47" i="22"/>
  <c r="AV22" i="24"/>
  <c r="AV30" i="25"/>
  <c r="AT105" i="26"/>
  <c r="AM129" i="24"/>
  <c r="T120" i="16"/>
  <c r="AJ118" i="26"/>
  <c r="AI118" i="22"/>
  <c r="AI124" i="22"/>
  <c r="AI117" i="22"/>
  <c r="T118" i="24"/>
  <c r="R38" i="24"/>
  <c r="F50" i="26"/>
  <c r="AV97" i="25"/>
  <c r="AH122" i="22"/>
  <c r="AJ120" i="16"/>
  <c r="AJ124" i="24"/>
  <c r="AY127" i="22"/>
  <c r="AY129" i="22"/>
  <c r="AZ123" i="26"/>
  <c r="AI128" i="24"/>
  <c r="AV78" i="24"/>
  <c r="AV25" i="25"/>
  <c r="W114" i="16"/>
  <c r="F97" i="22"/>
  <c r="W121" i="16"/>
  <c r="BQ49" i="22"/>
  <c r="V84" i="24"/>
  <c r="G48" i="26"/>
  <c r="V13" i="16"/>
  <c r="G21" i="22"/>
  <c r="G45" i="26"/>
  <c r="G59" i="22"/>
  <c r="G55" i="26"/>
  <c r="G29" i="26"/>
  <c r="V56" i="25"/>
  <c r="V50" i="24"/>
  <c r="V5" i="16"/>
  <c r="V62" i="16"/>
  <c r="V24" i="24"/>
  <c r="AV18" i="16"/>
  <c r="N26" i="26"/>
  <c r="R90" i="25"/>
  <c r="W125" i="24"/>
  <c r="N58" i="26"/>
  <c r="R85" i="24"/>
  <c r="R62" i="16"/>
  <c r="W130" i="16"/>
  <c r="N15" i="26"/>
  <c r="AV5" i="16"/>
  <c r="AV80" i="16"/>
  <c r="F53" i="22"/>
  <c r="AV46" i="16"/>
  <c r="R55" i="16"/>
  <c r="F86" i="22"/>
  <c r="AL111" i="22"/>
  <c r="F61" i="22"/>
  <c r="AV92" i="25"/>
  <c r="X52" i="25"/>
  <c r="H66" i="22"/>
  <c r="X52" i="16"/>
  <c r="H71" i="26"/>
  <c r="X62" i="16"/>
  <c r="X63" i="16"/>
  <c r="H44" i="22"/>
  <c r="H61" i="22"/>
  <c r="H32" i="26"/>
  <c r="H50" i="22"/>
  <c r="F47" i="26"/>
  <c r="BQ14" i="22"/>
  <c r="AV134" i="15"/>
  <c r="F94" i="22"/>
  <c r="BD126" i="26"/>
  <c r="W126" i="24"/>
  <c r="AV95" i="16"/>
  <c r="N82" i="26"/>
  <c r="AK113" i="25"/>
  <c r="H47" i="24"/>
  <c r="E54" i="26"/>
  <c r="E83" i="22"/>
  <c r="AW111" i="22"/>
  <c r="AK119" i="25"/>
  <c r="AH127" i="16"/>
  <c r="AQ119" i="24"/>
  <c r="T121" i="16"/>
  <c r="AE130" i="26"/>
  <c r="G126" i="25"/>
  <c r="Z107" i="26"/>
  <c r="B78" i="22"/>
  <c r="B7" i="25"/>
  <c r="L13" i="24"/>
  <c r="E119" i="16"/>
  <c r="BC122" i="22"/>
  <c r="AF125" i="25"/>
  <c r="AH125" i="16"/>
  <c r="L96" i="25"/>
  <c r="W127" i="26"/>
  <c r="K119" i="25"/>
  <c r="AX113" i="26"/>
  <c r="C107" i="16"/>
  <c r="T128" i="16"/>
  <c r="P114" i="16"/>
  <c r="AX127" i="26"/>
  <c r="AX112" i="26"/>
  <c r="H51" i="24"/>
  <c r="AV115" i="22"/>
  <c r="L93" i="25"/>
  <c r="V117" i="26"/>
  <c r="AY119" i="25"/>
  <c r="AB109" i="16"/>
  <c r="S105" i="25"/>
  <c r="L71" i="25"/>
  <c r="H16" i="16"/>
  <c r="Y125" i="22"/>
  <c r="AN129" i="25"/>
  <c r="AU122" i="22"/>
  <c r="R107" i="22"/>
  <c r="AJ120" i="26"/>
  <c r="L63" i="24"/>
  <c r="AQ120" i="24"/>
  <c r="O123" i="24"/>
  <c r="AR119" i="25"/>
  <c r="AE106" i="22"/>
  <c r="AF108" i="16"/>
  <c r="L133" i="15"/>
  <c r="AR121" i="24"/>
  <c r="C109" i="16"/>
  <c r="C57" i="22"/>
  <c r="B24" i="24"/>
  <c r="Y118" i="26"/>
  <c r="S124" i="26"/>
  <c r="B71" i="24"/>
  <c r="D128" i="25"/>
  <c r="R135" i="15"/>
  <c r="H32" i="16"/>
  <c r="C64" i="26"/>
  <c r="U115" i="26"/>
  <c r="E117" i="16"/>
  <c r="C58" i="22"/>
  <c r="AB119" i="24"/>
  <c r="H50" i="25"/>
  <c r="O122" i="25"/>
  <c r="AL113" i="16"/>
  <c r="BB120" i="26"/>
  <c r="AR127" i="25"/>
  <c r="BG121" i="22"/>
  <c r="B82" i="24"/>
  <c r="L26" i="16"/>
  <c r="B53" i="22"/>
  <c r="B38" i="24"/>
  <c r="O121" i="16"/>
  <c r="AF110" i="26"/>
  <c r="AN111" i="16"/>
  <c r="AD105" i="22"/>
  <c r="AQ128" i="24"/>
  <c r="AQ123" i="24"/>
  <c r="L94" i="24"/>
  <c r="L74" i="16"/>
  <c r="AL106" i="24"/>
  <c r="AQ129" i="16"/>
  <c r="AV123" i="26"/>
  <c r="AB124" i="16"/>
  <c r="AK110" i="24"/>
  <c r="BH114" i="26"/>
  <c r="AH119" i="24"/>
  <c r="AN111" i="25"/>
  <c r="Z129" i="24"/>
  <c r="Q108" i="24"/>
  <c r="AL116" i="25"/>
  <c r="V134" i="15"/>
  <c r="C67" i="26"/>
  <c r="H35" i="24"/>
  <c r="C47" i="26"/>
  <c r="L85" i="24"/>
  <c r="L65" i="24"/>
  <c r="P123" i="16"/>
  <c r="BF108" i="22"/>
  <c r="C20" i="22"/>
  <c r="AF126" i="25"/>
  <c r="C95" i="26"/>
  <c r="S117" i="22"/>
  <c r="T107" i="24"/>
  <c r="S109" i="25"/>
  <c r="O130" i="24"/>
  <c r="AL117" i="24"/>
  <c r="R119" i="22"/>
  <c r="B35" i="25"/>
  <c r="B90" i="25"/>
  <c r="AF109" i="24"/>
  <c r="AJ129" i="26"/>
  <c r="T119" i="24"/>
  <c r="BC111" i="22"/>
  <c r="H12" i="16"/>
  <c r="AO129" i="22"/>
  <c r="C65" i="26"/>
  <c r="Z125" i="24"/>
  <c r="G127" i="25"/>
  <c r="H4" i="16"/>
  <c r="H8" i="16"/>
  <c r="L54" i="25"/>
  <c r="L59" i="24"/>
  <c r="AI110" i="24"/>
  <c r="C24" i="26"/>
  <c r="AK125" i="16"/>
  <c r="E76" i="22"/>
  <c r="AB114" i="22"/>
  <c r="AE126" i="22"/>
  <c r="AQ114" i="16"/>
  <c r="AY123" i="22"/>
  <c r="AZ113" i="26"/>
  <c r="S107" i="22"/>
  <c r="T114" i="25"/>
  <c r="D127" i="24"/>
  <c r="L61" i="24"/>
  <c r="O130" i="16"/>
  <c r="G126" i="24"/>
  <c r="L6" i="25"/>
  <c r="H8" i="24"/>
  <c r="O127" i="25"/>
  <c r="L84" i="16"/>
  <c r="O116" i="25"/>
  <c r="B78" i="16"/>
  <c r="L14" i="24"/>
  <c r="AE125" i="22"/>
  <c r="Q108" i="16"/>
  <c r="Z128" i="25"/>
  <c r="Y129" i="22"/>
  <c r="N130" i="24"/>
  <c r="AC116" i="22"/>
  <c r="N108" i="24"/>
  <c r="AO118" i="25"/>
  <c r="AO114" i="24"/>
  <c r="AO110" i="16"/>
  <c r="BE130" i="26"/>
  <c r="BE122" i="26"/>
  <c r="AO118" i="16"/>
  <c r="AO110" i="24"/>
  <c r="BD130" i="22"/>
  <c r="BD122" i="22"/>
  <c r="AO118" i="24"/>
  <c r="AO130" i="25"/>
  <c r="AO122" i="25"/>
  <c r="AO130" i="16"/>
  <c r="AO122" i="16"/>
  <c r="BE114" i="26"/>
  <c r="BE118" i="26"/>
  <c r="AO114" i="25"/>
  <c r="BD110" i="22"/>
  <c r="AO110" i="25"/>
  <c r="BD118" i="22"/>
  <c r="AO130" i="24"/>
  <c r="BD114" i="22"/>
  <c r="AO122" i="24"/>
  <c r="AO114" i="16"/>
  <c r="BE110" i="26"/>
  <c r="AA125" i="16"/>
  <c r="AP130" i="22"/>
  <c r="AD122" i="26"/>
  <c r="I112" i="24"/>
  <c r="AW77" i="15"/>
  <c r="N106" i="24"/>
  <c r="N118" i="16"/>
  <c r="D112" i="25"/>
  <c r="AQ123" i="26"/>
  <c r="AO121" i="24"/>
  <c r="AJ118" i="22"/>
  <c r="N107" i="24"/>
  <c r="I130" i="16"/>
  <c r="I124" i="16"/>
  <c r="X80" i="24"/>
  <c r="AO109" i="16"/>
  <c r="AO128" i="25"/>
  <c r="AA111" i="24"/>
  <c r="AW116" i="26"/>
  <c r="G2" i="26"/>
  <c r="G6" i="26"/>
  <c r="AC127" i="25"/>
  <c r="BE119" i="26"/>
  <c r="AJ107" i="22"/>
  <c r="G64" i="26"/>
  <c r="H49" i="22"/>
  <c r="V75" i="24"/>
  <c r="X55" i="16"/>
  <c r="AV113" i="22"/>
  <c r="K115" i="16"/>
  <c r="T106" i="26"/>
  <c r="G66" i="26"/>
  <c r="AO117" i="16"/>
  <c r="AZ106" i="26"/>
  <c r="Y119" i="26"/>
  <c r="AQ108" i="26"/>
  <c r="AG107" i="16"/>
  <c r="AK115" i="26"/>
  <c r="BA107" i="22"/>
  <c r="AW125" i="26"/>
  <c r="K108" i="25"/>
  <c r="AO120" i="25"/>
  <c r="AC123" i="22"/>
  <c r="S115" i="22"/>
  <c r="N130" i="16"/>
  <c r="AY126" i="22"/>
  <c r="AC106" i="24"/>
  <c r="I109" i="26"/>
  <c r="V72" i="16"/>
  <c r="S120" i="22"/>
  <c r="N115" i="16"/>
  <c r="V3" i="24"/>
  <c r="BD125" i="22"/>
  <c r="AC114" i="22"/>
  <c r="BE124" i="26"/>
  <c r="AL123" i="16"/>
  <c r="AJ115" i="16"/>
  <c r="BG109" i="22"/>
  <c r="U106" i="24"/>
  <c r="X107" i="22"/>
  <c r="I127" i="24"/>
  <c r="T116" i="26"/>
  <c r="N112" i="25"/>
  <c r="BB121" i="22"/>
  <c r="AA115" i="25"/>
  <c r="K120" i="16"/>
  <c r="E122" i="25"/>
  <c r="E111" i="16"/>
  <c r="AV121" i="22"/>
  <c r="X65" i="24"/>
  <c r="AD111" i="26"/>
  <c r="AY105" i="22"/>
  <c r="V92" i="16"/>
  <c r="AV127" i="22"/>
  <c r="I108" i="25"/>
  <c r="G58" i="22"/>
  <c r="AJ130" i="22"/>
  <c r="AM114" i="24"/>
  <c r="N2" i="26"/>
  <c r="N14" i="26"/>
  <c r="AJ116" i="24"/>
  <c r="X74" i="24"/>
  <c r="AG126" i="16"/>
  <c r="AV9" i="24"/>
  <c r="AM112" i="24"/>
  <c r="AC116" i="16"/>
  <c r="E106" i="16"/>
  <c r="AV7" i="25"/>
  <c r="N109" i="24"/>
  <c r="AY121" i="22"/>
  <c r="AE112" i="22"/>
  <c r="I110" i="26"/>
  <c r="AK121" i="24"/>
  <c r="AA114" i="25"/>
  <c r="V54" i="16"/>
  <c r="AK117" i="26"/>
  <c r="AC113" i="22"/>
  <c r="AD120" i="26"/>
  <c r="AL117" i="25"/>
  <c r="P109" i="25"/>
  <c r="X24" i="25"/>
  <c r="H32" i="25"/>
  <c r="AZ127" i="26"/>
  <c r="U110" i="16"/>
  <c r="X54" i="16"/>
  <c r="G76" i="22"/>
  <c r="S119" i="22"/>
  <c r="P129" i="16"/>
  <c r="V91" i="24"/>
  <c r="BG126" i="22"/>
  <c r="AV52" i="25"/>
  <c r="I116" i="25"/>
  <c r="AJ120" i="25"/>
  <c r="AS116" i="22"/>
  <c r="AD126" i="25"/>
  <c r="AM129" i="16"/>
  <c r="X114" i="22"/>
  <c r="AA129" i="16"/>
  <c r="X47" i="16"/>
  <c r="X63" i="25"/>
  <c r="AA106" i="25"/>
  <c r="AZ113" i="22"/>
  <c r="H49" i="16"/>
  <c r="AV76" i="16"/>
  <c r="BC111" i="26"/>
  <c r="L2" i="25"/>
  <c r="V5" i="25"/>
  <c r="V79" i="24"/>
  <c r="X57" i="24"/>
  <c r="AS124" i="22"/>
  <c r="N121" i="24"/>
  <c r="AV19" i="24"/>
  <c r="R133" i="15"/>
  <c r="V135" i="15"/>
  <c r="V6" i="24"/>
  <c r="AV44" i="16"/>
  <c r="L70" i="16"/>
  <c r="I122" i="25"/>
  <c r="AZ129" i="26"/>
  <c r="N129" i="16"/>
  <c r="P114" i="25"/>
  <c r="BQ84" i="22"/>
  <c r="P123" i="25"/>
  <c r="AS108" i="22"/>
  <c r="D124" i="24"/>
  <c r="AV128" i="26"/>
  <c r="AU128" i="22"/>
  <c r="AF128" i="25"/>
  <c r="AF128" i="24"/>
  <c r="AF128" i="16"/>
  <c r="AF119" i="25"/>
  <c r="AF119" i="16"/>
  <c r="AF119" i="24"/>
  <c r="AV119" i="26"/>
  <c r="AU119" i="22"/>
  <c r="AV54" i="16"/>
  <c r="AK125" i="25"/>
  <c r="L61" i="25"/>
  <c r="AW75" i="15"/>
  <c r="AS130" i="15"/>
  <c r="AK116" i="16"/>
  <c r="BC108" i="26"/>
  <c r="BB116" i="22"/>
  <c r="S114" i="24"/>
  <c r="AG112" i="24"/>
  <c r="BD112" i="22"/>
  <c r="AV47" i="16"/>
  <c r="X53" i="25"/>
  <c r="H61" i="26"/>
  <c r="AQ111" i="24"/>
  <c r="E113" i="16"/>
  <c r="E117" i="25"/>
  <c r="AD117" i="25"/>
  <c r="C20" i="26"/>
  <c r="V32" i="24"/>
  <c r="AW31" i="15"/>
  <c r="L23" i="24"/>
  <c r="AU126" i="22"/>
  <c r="C58" i="26"/>
  <c r="U122" i="16"/>
  <c r="E76" i="26"/>
  <c r="X93" i="24"/>
  <c r="AP105" i="22"/>
  <c r="H71" i="16"/>
  <c r="L74" i="25"/>
  <c r="L34" i="24"/>
  <c r="BA110" i="22"/>
  <c r="AL125" i="16"/>
  <c r="BA128" i="22"/>
  <c r="AL110" i="25"/>
  <c r="AL125" i="24"/>
  <c r="AL128" i="25"/>
  <c r="AL110" i="16"/>
  <c r="AL128" i="16"/>
  <c r="AL110" i="24"/>
  <c r="AL128" i="24"/>
  <c r="BB125" i="26"/>
  <c r="BA125" i="22"/>
  <c r="BB110" i="26"/>
  <c r="BB128" i="26"/>
  <c r="AL125" i="25"/>
  <c r="AI110" i="25"/>
  <c r="H66" i="26"/>
  <c r="G56" i="22"/>
  <c r="AL106" i="16"/>
  <c r="T117" i="26"/>
  <c r="AD116" i="26"/>
  <c r="N126" i="16"/>
  <c r="V53" i="16"/>
  <c r="I128" i="25"/>
  <c r="K106" i="16"/>
  <c r="Q129" i="26"/>
  <c r="Q105" i="26"/>
  <c r="P129" i="22"/>
  <c r="Q113" i="26"/>
  <c r="P105" i="22"/>
  <c r="AY129" i="25"/>
  <c r="P113" i="22"/>
  <c r="AY105" i="25"/>
  <c r="AY129" i="16"/>
  <c r="AY113" i="25"/>
  <c r="AY105" i="16"/>
  <c r="AY129" i="24"/>
  <c r="AY113" i="24"/>
  <c r="AY113" i="16"/>
  <c r="AY105" i="24"/>
  <c r="Q122" i="26"/>
  <c r="P122" i="22"/>
  <c r="AY122" i="25"/>
  <c r="AY122" i="16"/>
  <c r="AY122" i="24"/>
  <c r="M114" i="24"/>
  <c r="AY118" i="22"/>
  <c r="T107" i="16"/>
  <c r="G21" i="26"/>
  <c r="X133" i="15"/>
  <c r="H36" i="26"/>
  <c r="H40" i="22"/>
  <c r="AF126" i="26"/>
  <c r="C50" i="22"/>
  <c r="AO106" i="16"/>
  <c r="AQ129" i="25"/>
  <c r="BQ97" i="22"/>
  <c r="AQ119" i="16"/>
  <c r="BQ74" i="22"/>
  <c r="AJ119" i="24"/>
  <c r="E93" i="22"/>
  <c r="AR108" i="25"/>
  <c r="Y129" i="26"/>
  <c r="G59" i="26"/>
  <c r="C105" i="24"/>
  <c r="AB124" i="22"/>
  <c r="S108" i="25"/>
  <c r="AQ120" i="16"/>
  <c r="AI113" i="22"/>
  <c r="N108" i="16"/>
  <c r="AL109" i="24"/>
  <c r="AJ124" i="16"/>
  <c r="T121" i="25"/>
  <c r="V105" i="26"/>
  <c r="AV31" i="25"/>
  <c r="AV135" i="15"/>
  <c r="AW61" i="15"/>
  <c r="V27" i="24"/>
  <c r="K105" i="24"/>
  <c r="AQ130" i="25"/>
  <c r="U121" i="24"/>
  <c r="K114" i="16"/>
  <c r="AQ114" i="25"/>
  <c r="AI127" i="24"/>
  <c r="N63" i="26"/>
  <c r="AO105" i="25"/>
  <c r="U123" i="16"/>
  <c r="BD113" i="22"/>
  <c r="AG111" i="24"/>
  <c r="AZ110" i="26"/>
  <c r="AY125" i="22"/>
  <c r="AZ122" i="26"/>
  <c r="AY110" i="22"/>
  <c r="AJ125" i="25"/>
  <c r="AY122" i="22"/>
  <c r="AJ110" i="16"/>
  <c r="AJ125" i="24"/>
  <c r="AJ122" i="16"/>
  <c r="AJ110" i="24"/>
  <c r="AJ122" i="24"/>
  <c r="AJ110" i="25"/>
  <c r="AZ125" i="26"/>
  <c r="AJ125" i="16"/>
  <c r="AJ122" i="25"/>
  <c r="AV4" i="16"/>
  <c r="T107" i="26"/>
  <c r="F124" i="16"/>
  <c r="AI114" i="22"/>
  <c r="H28" i="22"/>
  <c r="D127" i="16"/>
  <c r="AJ127" i="26"/>
  <c r="H44" i="26"/>
  <c r="AO129" i="25"/>
  <c r="BB125" i="22"/>
  <c r="X62" i="25"/>
  <c r="T108" i="22"/>
  <c r="J119" i="24"/>
  <c r="P119" i="22"/>
  <c r="BH119" i="26"/>
  <c r="BQ59" i="22"/>
  <c r="Y117" i="26"/>
  <c r="AB109" i="25"/>
  <c r="AC126" i="24"/>
  <c r="L91" i="16"/>
  <c r="AA125" i="25"/>
  <c r="AQ120" i="22"/>
  <c r="AL115" i="24"/>
  <c r="P130" i="16"/>
  <c r="AW84" i="15"/>
  <c r="AG108" i="16"/>
  <c r="AO123" i="16"/>
  <c r="BB106" i="22"/>
  <c r="BB109" i="22"/>
  <c r="BC126" i="26"/>
  <c r="F65" i="26"/>
  <c r="V70" i="24"/>
  <c r="AH105" i="22"/>
  <c r="O123" i="16"/>
  <c r="AY129" i="26"/>
  <c r="I107" i="22"/>
  <c r="AA121" i="16"/>
  <c r="AP113" i="22"/>
  <c r="AP117" i="22"/>
  <c r="AA121" i="24"/>
  <c r="AA113" i="25"/>
  <c r="AA117" i="25"/>
  <c r="AQ109" i="26"/>
  <c r="AA113" i="16"/>
  <c r="AA117" i="16"/>
  <c r="AP109" i="22"/>
  <c r="AA113" i="24"/>
  <c r="AA117" i="24"/>
  <c r="AA109" i="25"/>
  <c r="AP121" i="22"/>
  <c r="AA109" i="24"/>
  <c r="AQ121" i="26"/>
  <c r="AA121" i="25"/>
  <c r="AA109" i="16"/>
  <c r="AQ122" i="26"/>
  <c r="AP122" i="22"/>
  <c r="AQ113" i="26"/>
  <c r="AA122" i="25"/>
  <c r="AA122" i="16"/>
  <c r="AQ117" i="26"/>
  <c r="AA122" i="24"/>
  <c r="R82" i="24"/>
  <c r="AF106" i="26"/>
  <c r="AL113" i="25"/>
  <c r="E6" i="22"/>
  <c r="AF108" i="25"/>
  <c r="P115" i="24"/>
  <c r="AN109" i="16"/>
  <c r="AV24" i="25"/>
  <c r="L62" i="24"/>
  <c r="BG127" i="22"/>
  <c r="H36" i="16"/>
  <c r="R39" i="25"/>
  <c r="C40" i="22"/>
  <c r="AW44" i="15"/>
  <c r="AW128" i="15" s="1"/>
  <c r="L45" i="24"/>
  <c r="BB110" i="22"/>
  <c r="AW89" i="15"/>
  <c r="R93" i="16"/>
  <c r="S109" i="24"/>
  <c r="AD127" i="22"/>
  <c r="H74" i="26"/>
  <c r="K124" i="24"/>
  <c r="AM120" i="25"/>
  <c r="AM118" i="25"/>
  <c r="AH107" i="24"/>
  <c r="AB117" i="24"/>
  <c r="AD109" i="16"/>
  <c r="AB124" i="25"/>
  <c r="S121" i="22"/>
  <c r="BH121" i="26"/>
  <c r="J127" i="25"/>
  <c r="AK110" i="16"/>
  <c r="F56" i="22"/>
  <c r="BQ62" i="22"/>
  <c r="AK122" i="24"/>
  <c r="E71" i="22"/>
  <c r="L84" i="25"/>
  <c r="C109" i="25"/>
  <c r="AX123" i="22"/>
  <c r="AG109" i="24"/>
  <c r="AD108" i="22"/>
  <c r="AD116" i="22"/>
  <c r="AQ127" i="26"/>
  <c r="AV55" i="16"/>
  <c r="C57" i="26"/>
  <c r="V62" i="25"/>
  <c r="F81" i="26"/>
  <c r="AW106" i="26"/>
  <c r="AQ130" i="26"/>
  <c r="AC113" i="25"/>
  <c r="AK117" i="25"/>
  <c r="B3" i="25"/>
  <c r="B7" i="22"/>
  <c r="X50" i="24"/>
  <c r="V13" i="25"/>
  <c r="H16" i="25"/>
  <c r="AV20" i="25"/>
  <c r="E22" i="26"/>
  <c r="AL121" i="16"/>
  <c r="L26" i="25"/>
  <c r="AV36" i="16"/>
  <c r="AV28" i="24"/>
  <c r="AV129" i="22"/>
  <c r="AG110" i="25"/>
  <c r="S129" i="22"/>
  <c r="AI122" i="26"/>
  <c r="AH119" i="16"/>
  <c r="S119" i="26"/>
  <c r="AH128" i="24"/>
  <c r="AV72" i="16"/>
  <c r="H59" i="22"/>
  <c r="B53" i="26"/>
  <c r="X61" i="24"/>
  <c r="I126" i="16"/>
  <c r="I110" i="24"/>
  <c r="I126" i="24"/>
  <c r="Y110" i="26"/>
  <c r="X126" i="22"/>
  <c r="I110" i="25"/>
  <c r="I126" i="25"/>
  <c r="X110" i="22"/>
  <c r="Y126" i="26"/>
  <c r="I110" i="16"/>
  <c r="AH130" i="24"/>
  <c r="L18" i="16"/>
  <c r="AV93" i="16"/>
  <c r="AY119" i="26"/>
  <c r="AV98" i="16"/>
  <c r="AT122" i="26"/>
  <c r="E119" i="25"/>
  <c r="AY128" i="24"/>
  <c r="N79" i="26"/>
  <c r="AV95" i="25"/>
  <c r="AT119" i="26"/>
  <c r="AH129" i="25"/>
  <c r="Z125" i="26"/>
  <c r="N119" i="25"/>
  <c r="B34" i="24"/>
  <c r="AW110" i="22"/>
  <c r="AH110" i="16"/>
  <c r="AH122" i="16"/>
  <c r="AX122" i="26"/>
  <c r="AH110" i="25"/>
  <c r="AH122" i="25"/>
  <c r="AH110" i="24"/>
  <c r="AH122" i="24"/>
  <c r="AX110" i="26"/>
  <c r="AW122" i="22"/>
  <c r="AF109" i="16"/>
  <c r="BB124" i="26"/>
  <c r="AV48" i="16"/>
  <c r="N94" i="26"/>
  <c r="D128" i="24"/>
  <c r="AD130" i="16"/>
  <c r="AW118" i="22"/>
  <c r="AW97" i="15"/>
  <c r="O121" i="25"/>
  <c r="AW123" i="26"/>
  <c r="AJ127" i="22"/>
  <c r="X8" i="16"/>
  <c r="AT120" i="26"/>
  <c r="T119" i="16"/>
  <c r="AF125" i="26"/>
  <c r="U119" i="16"/>
  <c r="S128" i="26"/>
  <c r="AV67" i="25"/>
  <c r="AV83" i="16"/>
  <c r="P122" i="16"/>
  <c r="AJ128" i="26"/>
  <c r="AB128" i="24"/>
  <c r="AF110" i="25"/>
  <c r="I112" i="16"/>
  <c r="P111" i="24"/>
  <c r="R82" i="16"/>
  <c r="BQ96" i="22"/>
  <c r="AE105" i="26"/>
  <c r="AA118" i="25"/>
  <c r="X4" i="16"/>
  <c r="L22" i="24"/>
  <c r="AV16" i="16"/>
  <c r="B44" i="24"/>
  <c r="AV88" i="25"/>
  <c r="AU125" i="22"/>
  <c r="D128" i="26"/>
  <c r="AV122" i="26"/>
  <c r="R49" i="16"/>
  <c r="AO129" i="26"/>
  <c r="AH125" i="25"/>
  <c r="U110" i="22"/>
  <c r="F110" i="25"/>
  <c r="F110" i="24"/>
  <c r="U125" i="22"/>
  <c r="V128" i="26"/>
  <c r="F125" i="25"/>
  <c r="U128" i="22"/>
  <c r="F125" i="16"/>
  <c r="F128" i="25"/>
  <c r="F125" i="24"/>
  <c r="F128" i="16"/>
  <c r="V125" i="26"/>
  <c r="V110" i="26"/>
  <c r="F110" i="16"/>
  <c r="F128" i="24"/>
  <c r="AL126" i="24"/>
  <c r="AM109" i="26"/>
  <c r="B98" i="24"/>
  <c r="E96" i="22"/>
  <c r="H12" i="25"/>
  <c r="B39" i="16"/>
  <c r="R66" i="25"/>
  <c r="AK119" i="24"/>
  <c r="AH128" i="22"/>
  <c r="BQ71" i="22"/>
  <c r="AV87" i="25"/>
  <c r="BG128" i="22"/>
  <c r="AQ128" i="16"/>
  <c r="AP129" i="26"/>
  <c r="S107" i="26"/>
  <c r="AQ123" i="16"/>
  <c r="Q108" i="25"/>
  <c r="K119" i="24"/>
  <c r="N106" i="16"/>
  <c r="X125" i="22"/>
  <c r="AW67" i="15"/>
  <c r="BQ86" i="22"/>
  <c r="F122" i="24"/>
  <c r="AO128" i="22"/>
  <c r="AX130" i="15"/>
  <c r="Z129" i="26"/>
  <c r="C106" i="25"/>
  <c r="L26" i="24"/>
  <c r="AV88" i="24"/>
  <c r="BA116" i="22"/>
  <c r="V127" i="22"/>
  <c r="AV36" i="24"/>
  <c r="J110" i="16"/>
  <c r="AW68" i="15"/>
  <c r="N113" i="25"/>
  <c r="AA129" i="24"/>
  <c r="AA106" i="16"/>
  <c r="I124" i="26"/>
  <c r="I124" i="22"/>
  <c r="AC124" i="25"/>
  <c r="AC124" i="16"/>
  <c r="AC124" i="24"/>
  <c r="U105" i="26"/>
  <c r="N126" i="24"/>
  <c r="AG130" i="24"/>
  <c r="AG122" i="24"/>
  <c r="AW114" i="26"/>
  <c r="AV114" i="22"/>
  <c r="AG114" i="25"/>
  <c r="AW118" i="26"/>
  <c r="AG114" i="16"/>
  <c r="AW130" i="26"/>
  <c r="AW122" i="26"/>
  <c r="AV118" i="22"/>
  <c r="AG114" i="24"/>
  <c r="AG130" i="25"/>
  <c r="AG122" i="25"/>
  <c r="AG118" i="16"/>
  <c r="AV130" i="22"/>
  <c r="AG130" i="16"/>
  <c r="AV122" i="22"/>
  <c r="AG122" i="16"/>
  <c r="AG118" i="25"/>
  <c r="AG118" i="24"/>
  <c r="AO106" i="24"/>
  <c r="AQ124" i="26"/>
  <c r="X28" i="25"/>
  <c r="E108" i="25"/>
  <c r="AG108" i="24"/>
  <c r="AO123" i="24"/>
  <c r="AW28" i="15"/>
  <c r="AV106" i="22"/>
  <c r="AC113" i="16"/>
  <c r="AG110" i="16"/>
  <c r="N119" i="16"/>
  <c r="U127" i="25"/>
  <c r="AA118" i="16"/>
  <c r="AC119" i="24"/>
  <c r="AG119" i="24"/>
  <c r="AG124" i="25"/>
  <c r="E114" i="16"/>
  <c r="H65" i="22"/>
  <c r="D123" i="16"/>
  <c r="AW57" i="15"/>
  <c r="AG119" i="16"/>
  <c r="N118" i="25"/>
  <c r="S112" i="22"/>
  <c r="AW49" i="15"/>
  <c r="AV124" i="22"/>
  <c r="AO121" i="16"/>
  <c r="E114" i="25"/>
  <c r="X72" i="24"/>
  <c r="AK118" i="26"/>
  <c r="N107" i="16"/>
  <c r="I130" i="25"/>
  <c r="I124" i="25"/>
  <c r="H65" i="26"/>
  <c r="X94" i="16"/>
  <c r="AO109" i="25"/>
  <c r="D123" i="25"/>
  <c r="V78" i="24"/>
  <c r="BD128" i="22"/>
  <c r="AA111" i="16"/>
  <c r="V65" i="24"/>
  <c r="D111" i="24"/>
  <c r="L135" i="15"/>
  <c r="I127" i="22"/>
  <c r="AK107" i="26"/>
  <c r="H49" i="26"/>
  <c r="V80" i="16"/>
  <c r="X33" i="24"/>
  <c r="AW113" i="26"/>
  <c r="K115" i="25"/>
  <c r="AJ112" i="24"/>
  <c r="AO117" i="25"/>
  <c r="K123" i="24"/>
  <c r="AO126" i="24"/>
  <c r="AG107" i="25"/>
  <c r="BB107" i="26"/>
  <c r="V60" i="24"/>
  <c r="D108" i="22"/>
  <c r="BD120" i="22"/>
  <c r="AD123" i="26"/>
  <c r="AJ108" i="24"/>
  <c r="T115" i="26"/>
  <c r="N130" i="25"/>
  <c r="AZ126" i="26"/>
  <c r="V58" i="24"/>
  <c r="AC106" i="16"/>
  <c r="X58" i="24"/>
  <c r="V72" i="25"/>
  <c r="T120" i="26"/>
  <c r="N115" i="25"/>
  <c r="V88" i="16"/>
  <c r="BE125" i="26"/>
  <c r="AJ111" i="24"/>
  <c r="AD114" i="26"/>
  <c r="K130" i="24"/>
  <c r="AL123" i="25"/>
  <c r="AJ115" i="25"/>
  <c r="BH109" i="26"/>
  <c r="U106" i="16"/>
  <c r="Y107" i="26"/>
  <c r="U109" i="24"/>
  <c r="I127" i="16"/>
  <c r="AV24" i="24"/>
  <c r="V64" i="24"/>
  <c r="K126" i="24"/>
  <c r="H87" i="26"/>
  <c r="AO115" i="24"/>
  <c r="AC112" i="22"/>
  <c r="N42" i="26"/>
  <c r="BC121" i="26"/>
  <c r="U111" i="24"/>
  <c r="AP115" i="22"/>
  <c r="C63" i="22"/>
  <c r="K120" i="25"/>
  <c r="X16" i="24"/>
  <c r="T122" i="22"/>
  <c r="U112" i="24"/>
  <c r="E111" i="25"/>
  <c r="AW121" i="26"/>
  <c r="X73" i="24"/>
  <c r="X15" i="25"/>
  <c r="X19" i="16"/>
  <c r="H23" i="22"/>
  <c r="H31" i="26"/>
  <c r="X38" i="24"/>
  <c r="H3" i="22"/>
  <c r="X6" i="16"/>
  <c r="X43" i="24"/>
  <c r="H14" i="26"/>
  <c r="X18" i="16"/>
  <c r="H22" i="26"/>
  <c r="X26" i="25"/>
  <c r="H30" i="26"/>
  <c r="X15" i="24"/>
  <c r="H38" i="22"/>
  <c r="H42" i="26"/>
  <c r="H46" i="22"/>
  <c r="X5" i="16"/>
  <c r="X79" i="24"/>
  <c r="H13" i="26"/>
  <c r="H21" i="22"/>
  <c r="H25" i="26"/>
  <c r="X29" i="16"/>
  <c r="X41" i="16"/>
  <c r="H45" i="22"/>
  <c r="X94" i="24"/>
  <c r="X21" i="24"/>
  <c r="H89" i="26"/>
  <c r="X82" i="16"/>
  <c r="H88" i="26"/>
  <c r="X15" i="16"/>
  <c r="X31" i="24"/>
  <c r="X23" i="25"/>
  <c r="H31" i="22"/>
  <c r="H39" i="26"/>
  <c r="X3" i="25"/>
  <c r="X9" i="24"/>
  <c r="H14" i="22"/>
  <c r="X13" i="24"/>
  <c r="H22" i="22"/>
  <c r="X26" i="16"/>
  <c r="H30" i="22"/>
  <c r="X38" i="25"/>
  <c r="H42" i="22"/>
  <c r="X46" i="25"/>
  <c r="H13" i="22"/>
  <c r="X42" i="24"/>
  <c r="X21" i="25"/>
  <c r="H25" i="22"/>
  <c r="X97" i="24"/>
  <c r="X6" i="24"/>
  <c r="X45" i="25"/>
  <c r="H89" i="22"/>
  <c r="H69" i="26"/>
  <c r="X10" i="24"/>
  <c r="H88" i="22"/>
  <c r="X23" i="16"/>
  <c r="H27" i="26"/>
  <c r="X31" i="25"/>
  <c r="H39" i="22"/>
  <c r="H43" i="26"/>
  <c r="X3" i="16"/>
  <c r="X14" i="25"/>
  <c r="X22" i="25"/>
  <c r="X30" i="25"/>
  <c r="X38" i="16"/>
  <c r="X42" i="25"/>
  <c r="X46" i="16"/>
  <c r="X18" i="24"/>
  <c r="X13" i="25"/>
  <c r="X21" i="16"/>
  <c r="X25" i="25"/>
  <c r="H33" i="26"/>
  <c r="X45" i="16"/>
  <c r="X89" i="25"/>
  <c r="H69" i="22"/>
  <c r="X88" i="25"/>
  <c r="X81" i="16"/>
  <c r="X17" i="24"/>
  <c r="X88" i="24"/>
  <c r="H27" i="22"/>
  <c r="X31" i="16"/>
  <c r="X39" i="25"/>
  <c r="H43" i="22"/>
  <c r="X82" i="24"/>
  <c r="H7" i="26"/>
  <c r="X14" i="16"/>
  <c r="X22" i="16"/>
  <c r="X48" i="24"/>
  <c r="X30" i="16"/>
  <c r="X30" i="24"/>
  <c r="X42" i="16"/>
  <c r="X45" i="24"/>
  <c r="H9" i="26"/>
  <c r="X13" i="16"/>
  <c r="X25" i="16"/>
  <c r="H33" i="22"/>
  <c r="H37" i="26"/>
  <c r="X95" i="24"/>
  <c r="X89" i="16"/>
  <c r="X69" i="25"/>
  <c r="X88" i="16"/>
  <c r="H11" i="26"/>
  <c r="X27" i="25"/>
  <c r="X55" i="24"/>
  <c r="H35" i="26"/>
  <c r="X39" i="16"/>
  <c r="X43" i="25"/>
  <c r="H7" i="22"/>
  <c r="H10" i="26"/>
  <c r="X22" i="24"/>
  <c r="X20" i="24"/>
  <c r="X62" i="24"/>
  <c r="H34" i="26"/>
  <c r="X23" i="24"/>
  <c r="H9" i="22"/>
  <c r="X40" i="24"/>
  <c r="H17" i="26"/>
  <c r="X11" i="24"/>
  <c r="X33" i="25"/>
  <c r="H37" i="22"/>
  <c r="H70" i="26"/>
  <c r="H76" i="26"/>
  <c r="X87" i="24"/>
  <c r="X69" i="16"/>
  <c r="X3" i="24"/>
  <c r="X11" i="25"/>
  <c r="H15" i="26"/>
  <c r="H19" i="22"/>
  <c r="X68" i="24"/>
  <c r="X35" i="25"/>
  <c r="X44" i="24"/>
  <c r="X7" i="16"/>
  <c r="H6" i="22"/>
  <c r="X10" i="25"/>
  <c r="H18" i="22"/>
  <c r="H26" i="26"/>
  <c r="X34" i="25"/>
  <c r="H5" i="22"/>
  <c r="X9" i="16"/>
  <c r="X17" i="25"/>
  <c r="H29" i="22"/>
  <c r="X77" i="24"/>
  <c r="X37" i="16"/>
  <c r="H41" i="22"/>
  <c r="X70" i="25"/>
  <c r="X76" i="25"/>
  <c r="H82" i="22"/>
  <c r="X68" i="16"/>
  <c r="H15" i="22"/>
  <c r="X19" i="25"/>
  <c r="X71" i="24"/>
  <c r="H10" i="22"/>
  <c r="X33" i="16"/>
  <c r="H76" i="22"/>
  <c r="H82" i="26"/>
  <c r="X78" i="24"/>
  <c r="H80" i="22"/>
  <c r="X93" i="25"/>
  <c r="X86" i="16"/>
  <c r="H92" i="26"/>
  <c r="H23" i="26"/>
  <c r="X10" i="16"/>
  <c r="H26" i="22"/>
  <c r="H5" i="26"/>
  <c r="H17" i="22"/>
  <c r="H45" i="26"/>
  <c r="X76" i="16"/>
  <c r="X82" i="25"/>
  <c r="X80" i="25"/>
  <c r="X93" i="16"/>
  <c r="X89" i="24"/>
  <c r="H92" i="22"/>
  <c r="H35" i="22"/>
  <c r="H38" i="26"/>
  <c r="X5" i="25"/>
  <c r="X17" i="16"/>
  <c r="X32" i="24"/>
  <c r="H11" i="22"/>
  <c r="X35" i="16"/>
  <c r="H3" i="26"/>
  <c r="H18" i="26"/>
  <c r="X9" i="25"/>
  <c r="H81" i="22"/>
  <c r="X75" i="24"/>
  <c r="H73" i="22"/>
  <c r="X92" i="16"/>
  <c r="X11" i="16"/>
  <c r="X43" i="16"/>
  <c r="X7" i="25"/>
  <c r="X18" i="25"/>
  <c r="H34" i="22"/>
  <c r="H21" i="26"/>
  <c r="H29" i="26"/>
  <c r="X37" i="25"/>
  <c r="X81" i="25"/>
  <c r="X73" i="25"/>
  <c r="X26" i="24"/>
  <c r="X86" i="24"/>
  <c r="H6" i="26"/>
  <c r="X34" i="16"/>
  <c r="H46" i="26"/>
  <c r="X29" i="25"/>
  <c r="X7" i="24"/>
  <c r="H68" i="26"/>
  <c r="X36" i="24"/>
  <c r="X73" i="16"/>
  <c r="H86" i="26"/>
  <c r="X27" i="16"/>
  <c r="X6" i="25"/>
  <c r="H41" i="26"/>
  <c r="H70" i="22"/>
  <c r="H68" i="22"/>
  <c r="H93" i="26"/>
  <c r="X92" i="25"/>
  <c r="X56" i="24"/>
  <c r="X85" i="16"/>
  <c r="X98" i="25"/>
  <c r="H84" i="22"/>
  <c r="X97" i="25"/>
  <c r="H96" i="26"/>
  <c r="X52" i="24"/>
  <c r="X98" i="16"/>
  <c r="X84" i="25"/>
  <c r="X97" i="16"/>
  <c r="H77" i="26"/>
  <c r="H96" i="22"/>
  <c r="H19" i="26"/>
  <c r="X68" i="25"/>
  <c r="H93" i="22"/>
  <c r="X41" i="24"/>
  <c r="X84" i="16"/>
  <c r="X81" i="24"/>
  <c r="H77" i="22"/>
  <c r="X96" i="25"/>
  <c r="X41" i="25"/>
  <c r="X70" i="16"/>
  <c r="X83" i="24"/>
  <c r="X27" i="24"/>
  <c r="X69" i="24"/>
  <c r="X77" i="25"/>
  <c r="X96" i="16"/>
  <c r="H72" i="26"/>
  <c r="X77" i="16"/>
  <c r="X70" i="24"/>
  <c r="H81" i="26"/>
  <c r="H80" i="26"/>
  <c r="H73" i="26"/>
  <c r="H86" i="22"/>
  <c r="H72" i="22"/>
  <c r="H85" i="26"/>
  <c r="X98" i="24"/>
  <c r="X80" i="16"/>
  <c r="X53" i="24"/>
  <c r="X86" i="25"/>
  <c r="X72" i="25"/>
  <c r="H85" i="22"/>
  <c r="H98" i="26"/>
  <c r="H97" i="26"/>
  <c r="X85" i="25"/>
  <c r="H84" i="26"/>
  <c r="X72" i="16"/>
  <c r="H98" i="22"/>
  <c r="H97" i="22"/>
  <c r="P107" i="25"/>
  <c r="AZ105" i="26"/>
  <c r="X66" i="24"/>
  <c r="V92" i="25"/>
  <c r="AW127" i="26"/>
  <c r="H33" i="24"/>
  <c r="X108" i="22"/>
  <c r="G58" i="26"/>
  <c r="AK130" i="26"/>
  <c r="AM114" i="16"/>
  <c r="AJ116" i="16"/>
  <c r="X58" i="16"/>
  <c r="AG126" i="25"/>
  <c r="AV6" i="16"/>
  <c r="AM112" i="16"/>
  <c r="AC116" i="25"/>
  <c r="E106" i="25"/>
  <c r="BQ7" i="22"/>
  <c r="BC130" i="22"/>
  <c r="N109" i="16"/>
  <c r="AZ121" i="26"/>
  <c r="AT125" i="26"/>
  <c r="AS125" i="22"/>
  <c r="AT110" i="26"/>
  <c r="AD125" i="25"/>
  <c r="AT128" i="26"/>
  <c r="AS110" i="22"/>
  <c r="AD125" i="16"/>
  <c r="AS128" i="22"/>
  <c r="AD110" i="25"/>
  <c r="AD125" i="24"/>
  <c r="AD128" i="25"/>
  <c r="AD110" i="16"/>
  <c r="AD128" i="16"/>
  <c r="AD110" i="24"/>
  <c r="AD128" i="24"/>
  <c r="AF112" i="26"/>
  <c r="AK118" i="16"/>
  <c r="AK121" i="16"/>
  <c r="AP114" i="22"/>
  <c r="V54" i="25"/>
  <c r="U113" i="24"/>
  <c r="T118" i="16"/>
  <c r="H90" i="24"/>
  <c r="AD113" i="26"/>
  <c r="H8" i="25"/>
  <c r="BA117" i="22"/>
  <c r="AE109" i="22"/>
  <c r="H24" i="22"/>
  <c r="C32" i="22"/>
  <c r="U110" i="25"/>
  <c r="X54" i="25"/>
  <c r="V12" i="24"/>
  <c r="G76" i="26"/>
  <c r="T119" i="26"/>
  <c r="P129" i="25"/>
  <c r="V65" i="16"/>
  <c r="BH126" i="26"/>
  <c r="BQ52" i="22"/>
  <c r="X116" i="22"/>
  <c r="AY120" i="22"/>
  <c r="AT116" i="26"/>
  <c r="AS126" i="22"/>
  <c r="AM129" i="25"/>
  <c r="Y114" i="26"/>
  <c r="AA129" i="25"/>
  <c r="X47" i="25"/>
  <c r="H63" i="22"/>
  <c r="AP106" i="22"/>
  <c r="BA113" i="26"/>
  <c r="AM105" i="24"/>
  <c r="AQ127" i="16"/>
  <c r="H49" i="25"/>
  <c r="L54" i="16"/>
  <c r="AV76" i="25"/>
  <c r="AT101" i="15"/>
  <c r="AT100" i="15"/>
  <c r="AT102" i="15"/>
  <c r="E2" i="22"/>
  <c r="G5" i="22"/>
  <c r="AH111" i="24"/>
  <c r="V9" i="16"/>
  <c r="X20" i="16"/>
  <c r="AT124" i="26"/>
  <c r="AW24" i="15"/>
  <c r="N121" i="16"/>
  <c r="AV37" i="24"/>
  <c r="AV32" i="16"/>
  <c r="V7" i="24"/>
  <c r="V41" i="16"/>
  <c r="AV44" i="25"/>
  <c r="L70" i="25"/>
  <c r="AM115" i="24"/>
  <c r="X122" i="22"/>
  <c r="AV87" i="24"/>
  <c r="N129" i="25"/>
  <c r="AE114" i="22"/>
  <c r="N84" i="26"/>
  <c r="AE123" i="22"/>
  <c r="AT108" i="26"/>
  <c r="V12" i="16"/>
  <c r="D124" i="16"/>
  <c r="AV54" i="25"/>
  <c r="AZ125" i="22"/>
  <c r="E61" i="22"/>
  <c r="AK116" i="25"/>
  <c r="BC116" i="26"/>
  <c r="S114" i="16"/>
  <c r="K127" i="24"/>
  <c r="AG112" i="16"/>
  <c r="BE112" i="26"/>
  <c r="AV47" i="25"/>
  <c r="H53" i="22"/>
  <c r="AW62" i="15"/>
  <c r="AQ111" i="16"/>
  <c r="E113" i="25"/>
  <c r="T117" i="22"/>
  <c r="AS117" i="22"/>
  <c r="N124" i="24"/>
  <c r="V25" i="16"/>
  <c r="L42" i="16"/>
  <c r="AV126" i="26"/>
  <c r="K110" i="24"/>
  <c r="U122" i="25"/>
  <c r="X90" i="16"/>
  <c r="AQ105" i="26"/>
  <c r="H71" i="25"/>
  <c r="E74" i="22"/>
  <c r="L64" i="16"/>
  <c r="AX110" i="22"/>
  <c r="G56" i="26"/>
  <c r="AL106" i="25"/>
  <c r="N126" i="25"/>
  <c r="H4" i="24"/>
  <c r="V53" i="25"/>
  <c r="X128" i="22"/>
  <c r="Q117" i="26"/>
  <c r="S112" i="24"/>
  <c r="K106" i="25"/>
  <c r="AB113" i="22"/>
  <c r="O126" i="24"/>
  <c r="X96" i="24"/>
  <c r="AK120" i="24"/>
  <c r="M112" i="16"/>
  <c r="M112" i="24"/>
  <c r="AB112" i="22"/>
  <c r="M112" i="25"/>
  <c r="M128" i="24"/>
  <c r="AC128" i="26"/>
  <c r="AB128" i="22"/>
  <c r="M128" i="25"/>
  <c r="M128" i="16"/>
  <c r="AC112" i="26"/>
  <c r="M114" i="16"/>
  <c r="AR110" i="26"/>
  <c r="AQ125" i="22"/>
  <c r="AR122" i="26"/>
  <c r="AQ110" i="22"/>
  <c r="AB125" i="25"/>
  <c r="AQ122" i="22"/>
  <c r="AB110" i="25"/>
  <c r="AB125" i="16"/>
  <c r="AB122" i="25"/>
  <c r="AB122" i="16"/>
  <c r="AB122" i="24"/>
  <c r="AB110" i="16"/>
  <c r="AR125" i="26"/>
  <c r="AB125" i="24"/>
  <c r="AB110" i="24"/>
  <c r="AZ118" i="26"/>
  <c r="T107" i="25"/>
  <c r="F121" i="24"/>
  <c r="P105" i="24"/>
  <c r="X134" i="15"/>
  <c r="H40" i="26"/>
  <c r="C50" i="26"/>
  <c r="L87" i="24"/>
  <c r="AO106" i="25"/>
  <c r="AK124" i="24"/>
  <c r="BF129" i="22"/>
  <c r="N97" i="26"/>
  <c r="AQ119" i="25"/>
  <c r="N74" i="26"/>
  <c r="AJ119" i="16"/>
  <c r="E93" i="26"/>
  <c r="BG108" i="22"/>
  <c r="U105" i="24"/>
  <c r="C105" i="16"/>
  <c r="AC124" i="26"/>
  <c r="AH108" i="22"/>
  <c r="AQ120" i="25"/>
  <c r="AJ113" i="26"/>
  <c r="N108" i="25"/>
  <c r="L40" i="24"/>
  <c r="AL109" i="16"/>
  <c r="AJ124" i="25"/>
  <c r="AI121" i="22"/>
  <c r="BQ31" i="22"/>
  <c r="AV35" i="16"/>
  <c r="V84" i="16"/>
  <c r="K105" i="16"/>
  <c r="BF130" i="22"/>
  <c r="M123" i="24"/>
  <c r="U121" i="16"/>
  <c r="K114" i="25"/>
  <c r="BF114" i="22"/>
  <c r="C127" i="24"/>
  <c r="AI127" i="16"/>
  <c r="BD105" i="22"/>
  <c r="U123" i="25"/>
  <c r="BE113" i="26"/>
  <c r="AG111" i="16"/>
  <c r="J123" i="16"/>
  <c r="AV4" i="25"/>
  <c r="AF115" i="24"/>
  <c r="AW15" i="15"/>
  <c r="V42" i="24"/>
  <c r="AW19" i="15"/>
  <c r="F124" i="25"/>
  <c r="AJ114" i="26"/>
  <c r="H28" i="26"/>
  <c r="D127" i="25"/>
  <c r="BD129" i="22"/>
  <c r="BC125" i="26"/>
  <c r="H62" i="22"/>
  <c r="U108" i="26"/>
  <c r="AV69" i="24"/>
  <c r="J119" i="16"/>
  <c r="Q119" i="26"/>
  <c r="AB119" i="22"/>
  <c r="N59" i="26"/>
  <c r="AQ109" i="22"/>
  <c r="AV30" i="24"/>
  <c r="AO107" i="24"/>
  <c r="AC126" i="16"/>
  <c r="L91" i="25"/>
  <c r="AP125" i="22"/>
  <c r="AX109" i="22"/>
  <c r="AY117" i="26"/>
  <c r="AY113" i="26"/>
  <c r="AX105" i="22"/>
  <c r="AI109" i="25"/>
  <c r="AX117" i="22"/>
  <c r="AX113" i="22"/>
  <c r="AI105" i="25"/>
  <c r="AI109" i="16"/>
  <c r="AI117" i="25"/>
  <c r="AI113" i="25"/>
  <c r="AI105" i="16"/>
  <c r="AI109" i="24"/>
  <c r="AI117" i="16"/>
  <c r="AI113" i="16"/>
  <c r="AI105" i="24"/>
  <c r="AI117" i="24"/>
  <c r="AI113" i="24"/>
  <c r="AY122" i="26"/>
  <c r="AX122" i="22"/>
  <c r="AY109" i="26"/>
  <c r="AI122" i="16"/>
  <c r="AI122" i="24"/>
  <c r="AY105" i="26"/>
  <c r="AI122" i="25"/>
  <c r="O130" i="25"/>
  <c r="AR120" i="26"/>
  <c r="AL115" i="16"/>
  <c r="P130" i="25"/>
  <c r="AG108" i="25"/>
  <c r="AO123" i="25"/>
  <c r="BC106" i="26"/>
  <c r="BC109" i="26"/>
  <c r="W105" i="24"/>
  <c r="V126" i="22"/>
  <c r="R60" i="24"/>
  <c r="AW87" i="15"/>
  <c r="V96" i="16"/>
  <c r="AI105" i="26"/>
  <c r="O123" i="25"/>
  <c r="I107" i="26"/>
  <c r="R3" i="25"/>
  <c r="AF106" i="24"/>
  <c r="BA113" i="22"/>
  <c r="E6" i="26"/>
  <c r="R86" i="24"/>
  <c r="AU108" i="22"/>
  <c r="P115" i="16"/>
  <c r="AN109" i="25"/>
  <c r="BQ24" i="22"/>
  <c r="H37" i="24"/>
  <c r="L30" i="16"/>
  <c r="BH127" i="26"/>
  <c r="H36" i="25"/>
  <c r="F39" i="22"/>
  <c r="C40" i="26"/>
  <c r="L46" i="16"/>
  <c r="BC110" i="26"/>
  <c r="R93" i="25"/>
  <c r="S109" i="16"/>
  <c r="AE127" i="26"/>
  <c r="AV73" i="16"/>
  <c r="K124" i="16"/>
  <c r="BB120" i="22"/>
  <c r="BB118" i="22"/>
  <c r="AH107" i="16"/>
  <c r="AB117" i="16"/>
  <c r="AD109" i="25"/>
  <c r="AQ124" i="22"/>
  <c r="T121" i="26"/>
  <c r="AL105" i="24"/>
  <c r="Y127" i="22"/>
  <c r="AK110" i="25"/>
  <c r="F56" i="26"/>
  <c r="N62" i="26"/>
  <c r="AK122" i="16"/>
  <c r="E71" i="26"/>
  <c r="E84" i="22"/>
  <c r="R109" i="22"/>
  <c r="AY123" i="26"/>
  <c r="AG109" i="16"/>
  <c r="E127" i="24"/>
  <c r="AE108" i="26"/>
  <c r="AE116" i="26"/>
  <c r="AI114" i="24"/>
  <c r="AV55" i="25"/>
  <c r="G62" i="22"/>
  <c r="B96" i="25"/>
  <c r="AQ125" i="24"/>
  <c r="G121" i="24"/>
  <c r="I113" i="22"/>
  <c r="AZ117" i="22"/>
  <c r="B2" i="25"/>
  <c r="B6" i="26"/>
  <c r="B43" i="24"/>
  <c r="B14" i="25"/>
  <c r="B22" i="16"/>
  <c r="B15" i="24"/>
  <c r="B23" i="24"/>
  <c r="B45" i="24"/>
  <c r="B13" i="26"/>
  <c r="B17" i="25"/>
  <c r="B29" i="22"/>
  <c r="B77" i="24"/>
  <c r="B6" i="24"/>
  <c r="B45" i="22"/>
  <c r="B4" i="26"/>
  <c r="B8" i="26"/>
  <c r="B67" i="24"/>
  <c r="B28" i="22"/>
  <c r="B19" i="24"/>
  <c r="B8" i="24"/>
  <c r="B40" i="16"/>
  <c r="B44" i="16"/>
  <c r="B69" i="22"/>
  <c r="B29" i="24"/>
  <c r="B3" i="24"/>
  <c r="B67" i="22"/>
  <c r="B81" i="16"/>
  <c r="B49" i="24"/>
  <c r="B2" i="16"/>
  <c r="B6" i="22"/>
  <c r="B14" i="16"/>
  <c r="B18" i="26"/>
  <c r="B20" i="24"/>
  <c r="B30" i="26"/>
  <c r="B38" i="26"/>
  <c r="B5" i="26"/>
  <c r="B9" i="26"/>
  <c r="B13" i="22"/>
  <c r="B17" i="16"/>
  <c r="B11" i="24"/>
  <c r="B25" i="26"/>
  <c r="B29" i="25"/>
  <c r="B37" i="26"/>
  <c r="B45" i="25"/>
  <c r="B4" i="22"/>
  <c r="B8" i="22"/>
  <c r="B12" i="26"/>
  <c r="B57" i="24"/>
  <c r="B92" i="24"/>
  <c r="B28" i="25"/>
  <c r="B28" i="24"/>
  <c r="B2" i="24"/>
  <c r="B69" i="25"/>
  <c r="B67" i="25"/>
  <c r="B36" i="24"/>
  <c r="B65" i="24"/>
  <c r="B6" i="25"/>
  <c r="B22" i="24"/>
  <c r="B18" i="22"/>
  <c r="B26" i="26"/>
  <c r="B30" i="22"/>
  <c r="B38" i="22"/>
  <c r="B5" i="22"/>
  <c r="B9" i="22"/>
  <c r="B13" i="25"/>
  <c r="B25" i="22"/>
  <c r="B29" i="16"/>
  <c r="B37" i="22"/>
  <c r="B45" i="16"/>
  <c r="B4" i="25"/>
  <c r="B8" i="25"/>
  <c r="B12" i="22"/>
  <c r="B28" i="16"/>
  <c r="B69" i="16"/>
  <c r="B67" i="16"/>
  <c r="B6" i="16"/>
  <c r="B18" i="25"/>
  <c r="B26" i="22"/>
  <c r="B30" i="25"/>
  <c r="B38" i="25"/>
  <c r="B5" i="25"/>
  <c r="B9" i="25"/>
  <c r="B13" i="16"/>
  <c r="B42" i="24"/>
  <c r="B25" i="25"/>
  <c r="B97" i="24"/>
  <c r="B37" i="25"/>
  <c r="B95" i="24"/>
  <c r="B4" i="16"/>
  <c r="B8" i="16"/>
  <c r="B12" i="25"/>
  <c r="B32" i="26"/>
  <c r="B69" i="24"/>
  <c r="B88" i="26"/>
  <c r="B16" i="24"/>
  <c r="B9" i="24"/>
  <c r="B10" i="26"/>
  <c r="B18" i="16"/>
  <c r="B26" i="25"/>
  <c r="B30" i="16"/>
  <c r="B34" i="26"/>
  <c r="B38" i="16"/>
  <c r="B42" i="26"/>
  <c r="B46" i="26"/>
  <c r="B5" i="16"/>
  <c r="B9" i="16"/>
  <c r="B40" i="24"/>
  <c r="B21" i="26"/>
  <c r="B25" i="16"/>
  <c r="B33" i="26"/>
  <c r="B37" i="16"/>
  <c r="B41" i="26"/>
  <c r="B90" i="24"/>
  <c r="B12" i="16"/>
  <c r="B16" i="26"/>
  <c r="B20" i="26"/>
  <c r="B24" i="26"/>
  <c r="B37" i="24"/>
  <c r="B32" i="22"/>
  <c r="B36" i="26"/>
  <c r="B75" i="26"/>
  <c r="B88" i="22"/>
  <c r="B87" i="26"/>
  <c r="B2" i="26"/>
  <c r="B10" i="25"/>
  <c r="B14" i="26"/>
  <c r="B22" i="22"/>
  <c r="B48" i="24"/>
  <c r="B34" i="25"/>
  <c r="B42" i="25"/>
  <c r="B46" i="25"/>
  <c r="B18" i="24"/>
  <c r="B79" i="24"/>
  <c r="B17" i="26"/>
  <c r="B21" i="25"/>
  <c r="B32" i="24"/>
  <c r="B33" i="25"/>
  <c r="B7" i="24"/>
  <c r="B41" i="25"/>
  <c r="B50" i="24"/>
  <c r="B16" i="25"/>
  <c r="B20" i="25"/>
  <c r="B24" i="25"/>
  <c r="B32" i="16"/>
  <c r="B36" i="25"/>
  <c r="B40" i="22"/>
  <c r="B44" i="22"/>
  <c r="B75" i="25"/>
  <c r="B88" i="16"/>
  <c r="B81" i="22"/>
  <c r="B87" i="25"/>
  <c r="B62" i="24"/>
  <c r="B30" i="24"/>
  <c r="B46" i="22"/>
  <c r="B21" i="22"/>
  <c r="B29" i="26"/>
  <c r="B16" i="22"/>
  <c r="B28" i="26"/>
  <c r="B75" i="16"/>
  <c r="B52" i="24"/>
  <c r="B61" i="24"/>
  <c r="B2" i="22"/>
  <c r="B10" i="22"/>
  <c r="B46" i="16"/>
  <c r="B21" i="16"/>
  <c r="B16" i="16"/>
  <c r="B36" i="22"/>
  <c r="B44" i="26"/>
  <c r="B87" i="22"/>
  <c r="B10" i="16"/>
  <c r="B24" i="22"/>
  <c r="B36" i="16"/>
  <c r="B44" i="25"/>
  <c r="B87" i="16"/>
  <c r="B13" i="24"/>
  <c r="B26" i="16"/>
  <c r="B34" i="22"/>
  <c r="B42" i="22"/>
  <c r="B41" i="22"/>
  <c r="B24" i="16"/>
  <c r="B79" i="26"/>
  <c r="B34" i="16"/>
  <c r="B42" i="16"/>
  <c r="B17" i="22"/>
  <c r="B33" i="22"/>
  <c r="B41" i="16"/>
  <c r="B20" i="22"/>
  <c r="B81" i="26"/>
  <c r="B79" i="22"/>
  <c r="B85" i="26"/>
  <c r="B91" i="26"/>
  <c r="B33" i="16"/>
  <c r="B35" i="24"/>
  <c r="B20" i="16"/>
  <c r="B32" i="25"/>
  <c r="B40" i="26"/>
  <c r="B69" i="26"/>
  <c r="B81" i="25"/>
  <c r="B79" i="25"/>
  <c r="B85" i="22"/>
  <c r="B91" i="22"/>
  <c r="B22" i="26"/>
  <c r="B40" i="25"/>
  <c r="B88" i="25"/>
  <c r="B67" i="26"/>
  <c r="B79" i="16"/>
  <c r="B71" i="26"/>
  <c r="B97" i="16"/>
  <c r="B95" i="26"/>
  <c r="B22" i="25"/>
  <c r="B5" i="24"/>
  <c r="B71" i="22"/>
  <c r="B81" i="24"/>
  <c r="B95" i="22"/>
  <c r="B91" i="25"/>
  <c r="B71" i="25"/>
  <c r="B95" i="25"/>
  <c r="B45" i="26"/>
  <c r="B91" i="16"/>
  <c r="B71" i="16"/>
  <c r="B83" i="26"/>
  <c r="B95" i="16"/>
  <c r="B51" i="24"/>
  <c r="B83" i="22"/>
  <c r="B14" i="24"/>
  <c r="B75" i="22"/>
  <c r="B97" i="26"/>
  <c r="B83" i="25"/>
  <c r="B14" i="22"/>
  <c r="B85" i="25"/>
  <c r="B97" i="22"/>
  <c r="B83" i="16"/>
  <c r="B85" i="16"/>
  <c r="B97" i="25"/>
  <c r="B59" i="24"/>
  <c r="B3" i="22"/>
  <c r="B7" i="26"/>
  <c r="X12" i="16"/>
  <c r="G13" i="22"/>
  <c r="C16" i="22"/>
  <c r="BQ20" i="22"/>
  <c r="AL121" i="25"/>
  <c r="E26" i="22"/>
  <c r="L15" i="24"/>
  <c r="J112" i="24"/>
  <c r="AV36" i="25"/>
  <c r="AV40" i="16"/>
  <c r="AW129" i="26"/>
  <c r="AV110" i="22"/>
  <c r="T129" i="26"/>
  <c r="AH119" i="25"/>
  <c r="AH128" i="16"/>
  <c r="AV72" i="25"/>
  <c r="H59" i="26"/>
  <c r="X91" i="16"/>
  <c r="I111" i="24"/>
  <c r="AH130" i="16"/>
  <c r="L18" i="25"/>
  <c r="B134" i="15"/>
  <c r="L95" i="16"/>
  <c r="AV93" i="25"/>
  <c r="AV98" i="25"/>
  <c r="T119" i="22"/>
  <c r="AY128" i="16"/>
  <c r="BQ95" i="22"/>
  <c r="AW129" i="22"/>
  <c r="P116" i="24"/>
  <c r="AC119" i="22"/>
  <c r="AW90" i="15"/>
  <c r="B64" i="16"/>
  <c r="AF109" i="25"/>
  <c r="AV48" i="25"/>
  <c r="D128" i="16"/>
  <c r="AD130" i="25"/>
  <c r="AX118" i="26"/>
  <c r="L81" i="24"/>
  <c r="AD121" i="22"/>
  <c r="W106" i="24"/>
  <c r="AY127" i="24"/>
  <c r="AK127" i="26"/>
  <c r="X8" i="25"/>
  <c r="BC128" i="22"/>
  <c r="AN128" i="25"/>
  <c r="AN128" i="16"/>
  <c r="AN128" i="24"/>
  <c r="BD128" i="26"/>
  <c r="BD119" i="26"/>
  <c r="BC119" i="22"/>
  <c r="AN119" i="25"/>
  <c r="AN119" i="16"/>
  <c r="AN119" i="24"/>
  <c r="T119" i="25"/>
  <c r="AF129" i="24"/>
  <c r="U119" i="25"/>
  <c r="BQ67" i="22"/>
  <c r="AV83" i="25"/>
  <c r="P122" i="25"/>
  <c r="AB128" i="16"/>
  <c r="AU110" i="22"/>
  <c r="AN110" i="24"/>
  <c r="AW115" i="26"/>
  <c r="I112" i="25"/>
  <c r="P111" i="16"/>
  <c r="BD111" i="26"/>
  <c r="R82" i="25"/>
  <c r="N96" i="26"/>
  <c r="K109" i="24"/>
  <c r="AP118" i="22"/>
  <c r="X4" i="25"/>
  <c r="AJ107" i="24"/>
  <c r="L14" i="16"/>
  <c r="AV16" i="25"/>
  <c r="B43" i="16"/>
  <c r="BQ88" i="22"/>
  <c r="AB119" i="16"/>
  <c r="AV125" i="26"/>
  <c r="AC119" i="25"/>
  <c r="R49" i="25"/>
  <c r="AW125" i="22"/>
  <c r="AP110" i="26"/>
  <c r="Z122" i="24"/>
  <c r="Z110" i="25"/>
  <c r="Z110" i="24"/>
  <c r="AP122" i="26"/>
  <c r="AO110" i="22"/>
  <c r="Z122" i="16"/>
  <c r="Z110" i="16"/>
  <c r="AO122" i="22"/>
  <c r="Z122" i="25"/>
  <c r="AL126" i="16"/>
  <c r="H52" i="22"/>
  <c r="B77" i="16"/>
  <c r="E96" i="26"/>
  <c r="C12" i="22"/>
  <c r="B39" i="25"/>
  <c r="F66" i="22"/>
  <c r="AK119" i="16"/>
  <c r="AI128" i="26"/>
  <c r="N71" i="26"/>
  <c r="BQ87" i="22"/>
  <c r="BH128" i="26"/>
  <c r="AQ128" i="25"/>
  <c r="AQ123" i="25"/>
  <c r="K119" i="16"/>
  <c r="N106" i="25"/>
  <c r="Y125" i="26"/>
  <c r="H16" i="24"/>
  <c r="B27" i="22"/>
  <c r="N86" i="26"/>
  <c r="F122" i="16"/>
  <c r="AP128" i="26"/>
  <c r="AI128" i="25"/>
  <c r="Z125" i="25"/>
  <c r="R106" i="22"/>
  <c r="L92" i="16"/>
  <c r="AV23" i="16"/>
  <c r="BB116" i="26"/>
  <c r="AV81" i="16"/>
  <c r="J122" i="16"/>
  <c r="AC111" i="22"/>
  <c r="AC120" i="22"/>
  <c r="X40" i="25"/>
  <c r="AW56" i="15"/>
  <c r="AL121" i="24"/>
  <c r="D129" i="25"/>
  <c r="AW64" i="15"/>
  <c r="U119" i="24"/>
  <c r="T118" i="26"/>
  <c r="AW43" i="15"/>
  <c r="I125" i="25"/>
  <c r="AG119" i="25"/>
  <c r="AC118" i="22"/>
  <c r="T112" i="26"/>
  <c r="AW124" i="26"/>
  <c r="AO121" i="25"/>
  <c r="AW46" i="15"/>
  <c r="T114" i="22"/>
  <c r="X56" i="16"/>
  <c r="K111" i="24"/>
  <c r="N107" i="25"/>
  <c r="X130" i="22"/>
  <c r="X124" i="22"/>
  <c r="AW66" i="15"/>
  <c r="X94" i="25"/>
  <c r="BD109" i="22"/>
  <c r="S123" i="22"/>
  <c r="BE128" i="26"/>
  <c r="AA111" i="25"/>
  <c r="G7" i="22"/>
  <c r="G19" i="22"/>
  <c r="V31" i="25"/>
  <c r="G39" i="26"/>
  <c r="V22" i="24"/>
  <c r="G18" i="22"/>
  <c r="V20" i="24"/>
  <c r="G30" i="22"/>
  <c r="V15" i="24"/>
  <c r="G38" i="22"/>
  <c r="V4" i="16"/>
  <c r="V8" i="16"/>
  <c r="G16" i="22"/>
  <c r="V37" i="24"/>
  <c r="V32" i="25"/>
  <c r="G36" i="22"/>
  <c r="G40" i="26"/>
  <c r="V69" i="24"/>
  <c r="V29" i="24"/>
  <c r="V82" i="25"/>
  <c r="G81" i="26"/>
  <c r="V7" i="25"/>
  <c r="V19" i="25"/>
  <c r="V31" i="16"/>
  <c r="G39" i="22"/>
  <c r="V18" i="25"/>
  <c r="V30" i="25"/>
  <c r="V38" i="25"/>
  <c r="V90" i="24"/>
  <c r="V35" i="24"/>
  <c r="V16" i="25"/>
  <c r="G20" i="26"/>
  <c r="G24" i="26"/>
  <c r="V32" i="16"/>
  <c r="V36" i="25"/>
  <c r="G40" i="22"/>
  <c r="V82" i="16"/>
  <c r="G81" i="22"/>
  <c r="G3" i="26"/>
  <c r="V7" i="16"/>
  <c r="G11" i="26"/>
  <c r="G15" i="26"/>
  <c r="V19" i="16"/>
  <c r="G23" i="26"/>
  <c r="V55" i="24"/>
  <c r="G35" i="26"/>
  <c r="V39" i="25"/>
  <c r="G43" i="26"/>
  <c r="V18" i="16"/>
  <c r="G26" i="26"/>
  <c r="V30" i="16"/>
  <c r="V38" i="16"/>
  <c r="G42" i="26"/>
  <c r="G46" i="26"/>
  <c r="V16" i="16"/>
  <c r="G20" i="22"/>
  <c r="G24" i="22"/>
  <c r="V19" i="24"/>
  <c r="V36" i="16"/>
  <c r="V40" i="25"/>
  <c r="G44" i="26"/>
  <c r="V10" i="24"/>
  <c r="G67" i="26"/>
  <c r="V81" i="25"/>
  <c r="G3" i="22"/>
  <c r="G11" i="22"/>
  <c r="G15" i="22"/>
  <c r="V31" i="24"/>
  <c r="G23" i="22"/>
  <c r="G27" i="26"/>
  <c r="G35" i="22"/>
  <c r="V39" i="16"/>
  <c r="G43" i="22"/>
  <c r="G10" i="26"/>
  <c r="V13" i="24"/>
  <c r="G26" i="22"/>
  <c r="V62" i="24"/>
  <c r="G34" i="26"/>
  <c r="V30" i="24"/>
  <c r="G42" i="22"/>
  <c r="G46" i="22"/>
  <c r="V67" i="24"/>
  <c r="V20" i="25"/>
  <c r="V24" i="16"/>
  <c r="V8" i="24"/>
  <c r="V40" i="16"/>
  <c r="G44" i="22"/>
  <c r="G67" i="22"/>
  <c r="V81" i="16"/>
  <c r="G87" i="26"/>
  <c r="G94" i="26"/>
  <c r="V3" i="25"/>
  <c r="V86" i="24"/>
  <c r="V11" i="25"/>
  <c r="V15" i="25"/>
  <c r="V23" i="25"/>
  <c r="G27" i="22"/>
  <c r="V35" i="25"/>
  <c r="V71" i="24"/>
  <c r="V43" i="25"/>
  <c r="G10" i="22"/>
  <c r="G14" i="26"/>
  <c r="G22" i="26"/>
  <c r="V26" i="25"/>
  <c r="G34" i="22"/>
  <c r="V42" i="25"/>
  <c r="V46" i="25"/>
  <c r="V20" i="16"/>
  <c r="V24" i="25"/>
  <c r="G28" i="26"/>
  <c r="V28" i="24"/>
  <c r="V44" i="25"/>
  <c r="G69" i="26"/>
  <c r="G75" i="26"/>
  <c r="V67" i="25"/>
  <c r="V36" i="24"/>
  <c r="G87" i="22"/>
  <c r="G94" i="22"/>
  <c r="V73" i="24"/>
  <c r="V88" i="24"/>
  <c r="V27" i="16"/>
  <c r="G31" i="26"/>
  <c r="V44" i="24"/>
  <c r="V10" i="16"/>
  <c r="V14" i="25"/>
  <c r="V22" i="25"/>
  <c r="V34" i="16"/>
  <c r="V23" i="24"/>
  <c r="V45" i="24"/>
  <c r="G4" i="22"/>
  <c r="G8" i="22"/>
  <c r="V28" i="25"/>
  <c r="G32" i="26"/>
  <c r="V2" i="24"/>
  <c r="V69" i="25"/>
  <c r="V75" i="25"/>
  <c r="G82" i="26"/>
  <c r="V16" i="24"/>
  <c r="V87" i="16"/>
  <c r="V94" i="16"/>
  <c r="G74" i="22"/>
  <c r="G93" i="22"/>
  <c r="V82" i="24"/>
  <c r="V8" i="25"/>
  <c r="V57" i="24"/>
  <c r="G32" i="22"/>
  <c r="G74" i="26"/>
  <c r="G93" i="26"/>
  <c r="V53" i="24"/>
  <c r="G85" i="22"/>
  <c r="V98" i="16"/>
  <c r="V15" i="16"/>
  <c r="V35" i="16"/>
  <c r="G14" i="22"/>
  <c r="G22" i="22"/>
  <c r="G4" i="26"/>
  <c r="G82" i="22"/>
  <c r="V94" i="25"/>
  <c r="V74" i="25"/>
  <c r="V93" i="25"/>
  <c r="G86" i="26"/>
  <c r="V85" i="25"/>
  <c r="V41" i="24"/>
  <c r="G7" i="26"/>
  <c r="V17" i="24"/>
  <c r="V38" i="24"/>
  <c r="V14" i="16"/>
  <c r="V22" i="16"/>
  <c r="G30" i="26"/>
  <c r="G38" i="26"/>
  <c r="V4" i="25"/>
  <c r="V67" i="16"/>
  <c r="V80" i="24"/>
  <c r="V27" i="25"/>
  <c r="V46" i="16"/>
  <c r="G16" i="26"/>
  <c r="G28" i="22"/>
  <c r="G69" i="22"/>
  <c r="G75" i="22"/>
  <c r="V54" i="24"/>
  <c r="V83" i="24"/>
  <c r="G79" i="22"/>
  <c r="V86" i="25"/>
  <c r="V52" i="24"/>
  <c r="G91" i="26"/>
  <c r="G19" i="26"/>
  <c r="V68" i="24"/>
  <c r="V10" i="25"/>
  <c r="V28" i="16"/>
  <c r="G36" i="26"/>
  <c r="V69" i="16"/>
  <c r="V75" i="16"/>
  <c r="V87" i="25"/>
  <c r="G73" i="26"/>
  <c r="V79" i="25"/>
  <c r="V86" i="16"/>
  <c r="G91" i="22"/>
  <c r="V11" i="16"/>
  <c r="V43" i="24"/>
  <c r="G18" i="26"/>
  <c r="V49" i="24"/>
  <c r="G73" i="22"/>
  <c r="V79" i="16"/>
  <c r="V89" i="24"/>
  <c r="V91" i="25"/>
  <c r="G98" i="26"/>
  <c r="V3" i="16"/>
  <c r="G31" i="22"/>
  <c r="V26" i="16"/>
  <c r="V34" i="25"/>
  <c r="V42" i="16"/>
  <c r="V92" i="24"/>
  <c r="V44" i="16"/>
  <c r="V73" i="25"/>
  <c r="V5" i="24"/>
  <c r="V43" i="16"/>
  <c r="G86" i="22"/>
  <c r="G71" i="22"/>
  <c r="G97" i="26"/>
  <c r="V77" i="25"/>
  <c r="V87" i="24"/>
  <c r="G95" i="26"/>
  <c r="V71" i="25"/>
  <c r="G78" i="26"/>
  <c r="G97" i="22"/>
  <c r="V77" i="16"/>
  <c r="G90" i="26"/>
  <c r="G95" i="22"/>
  <c r="G85" i="26"/>
  <c r="G98" i="22"/>
  <c r="V71" i="16"/>
  <c r="G78" i="22"/>
  <c r="V97" i="25"/>
  <c r="V98" i="24"/>
  <c r="G83" i="26"/>
  <c r="G90" i="22"/>
  <c r="G70" i="26"/>
  <c r="V95" i="25"/>
  <c r="V85" i="16"/>
  <c r="V98" i="25"/>
  <c r="V51" i="24"/>
  <c r="V78" i="25"/>
  <c r="V97" i="16"/>
  <c r="V96" i="24"/>
  <c r="G83" i="22"/>
  <c r="V90" i="25"/>
  <c r="G70" i="22"/>
  <c r="V95" i="16"/>
  <c r="V48" i="24"/>
  <c r="V74" i="16"/>
  <c r="G79" i="26"/>
  <c r="V78" i="16"/>
  <c r="V81" i="24"/>
  <c r="V83" i="25"/>
  <c r="V90" i="16"/>
  <c r="V70" i="25"/>
  <c r="G89" i="26"/>
  <c r="V14" i="24"/>
  <c r="V93" i="16"/>
  <c r="V73" i="16"/>
  <c r="V83" i="16"/>
  <c r="V93" i="24"/>
  <c r="V70" i="16"/>
  <c r="G89" i="22"/>
  <c r="V23" i="16"/>
  <c r="V91" i="16"/>
  <c r="G77" i="26"/>
  <c r="V59" i="24"/>
  <c r="V94" i="24"/>
  <c r="V89" i="25"/>
  <c r="V61" i="24"/>
  <c r="G71" i="26"/>
  <c r="G8" i="26"/>
  <c r="V89" i="16"/>
  <c r="G77" i="22"/>
  <c r="D111" i="16"/>
  <c r="V47" i="24"/>
  <c r="I127" i="26"/>
  <c r="AJ130" i="24"/>
  <c r="AW50" i="15"/>
  <c r="V80" i="25"/>
  <c r="X55" i="25"/>
  <c r="D115" i="22"/>
  <c r="AJ112" i="16"/>
  <c r="E130" i="24"/>
  <c r="BD117" i="22"/>
  <c r="D108" i="24"/>
  <c r="K123" i="16"/>
  <c r="AO126" i="16"/>
  <c r="AV107" i="22"/>
  <c r="V57" i="16"/>
  <c r="D108" i="26"/>
  <c r="BE120" i="26"/>
  <c r="AJ108" i="16"/>
  <c r="AC130" i="22"/>
  <c r="V51" i="16"/>
  <c r="U114" i="24"/>
  <c r="AC106" i="25"/>
  <c r="X51" i="16"/>
  <c r="G72" i="22"/>
  <c r="AC115" i="22"/>
  <c r="V88" i="25"/>
  <c r="AJ111" i="16"/>
  <c r="AG117" i="24"/>
  <c r="K130" i="16"/>
  <c r="AA116" i="24"/>
  <c r="BA123" i="22"/>
  <c r="AY115" i="22"/>
  <c r="U106" i="25"/>
  <c r="U109" i="16"/>
  <c r="I127" i="25"/>
  <c r="V60" i="16"/>
  <c r="K126" i="16"/>
  <c r="AO115" i="16"/>
  <c r="AD112" i="26"/>
  <c r="AW48" i="15"/>
  <c r="AW112" i="15" s="1"/>
  <c r="U111" i="16"/>
  <c r="AQ115" i="26"/>
  <c r="D120" i="22"/>
  <c r="U122" i="26"/>
  <c r="U112" i="16"/>
  <c r="T111" i="22"/>
  <c r="AJ109" i="24"/>
  <c r="X50" i="16"/>
  <c r="H59" i="24"/>
  <c r="G92" i="22"/>
  <c r="H55" i="16"/>
  <c r="Y108" i="26"/>
  <c r="AM114" i="25"/>
  <c r="AV65" i="24"/>
  <c r="AJ116" i="25"/>
  <c r="X58" i="25"/>
  <c r="AW92" i="15"/>
  <c r="AV126" i="22"/>
  <c r="AV6" i="25"/>
  <c r="AV62" i="24"/>
  <c r="AV15" i="24"/>
  <c r="AM112" i="25"/>
  <c r="I116" i="22"/>
  <c r="T106" i="22"/>
  <c r="N7" i="26"/>
  <c r="BD130" i="26"/>
  <c r="AR117" i="24"/>
  <c r="N109" i="25"/>
  <c r="V63" i="24"/>
  <c r="AK118" i="25"/>
  <c r="AK121" i="25"/>
  <c r="AQ114" i="26"/>
  <c r="G54" i="22"/>
  <c r="U113" i="16"/>
  <c r="H4" i="25"/>
  <c r="C8" i="22"/>
  <c r="BB117" i="26"/>
  <c r="AF109" i="26"/>
  <c r="H24" i="26"/>
  <c r="AJ114" i="24"/>
  <c r="C32" i="26"/>
  <c r="AJ110" i="22"/>
  <c r="H54" i="22"/>
  <c r="V63" i="16"/>
  <c r="AE129" i="22"/>
  <c r="V65" i="25"/>
  <c r="N52" i="26"/>
  <c r="Y116" i="26"/>
  <c r="AK115" i="24"/>
  <c r="I105" i="24"/>
  <c r="AZ120" i="26"/>
  <c r="AN112" i="24"/>
  <c r="AT126" i="26"/>
  <c r="BB129" i="22"/>
  <c r="AP129" i="22"/>
  <c r="H47" i="22"/>
  <c r="H63" i="26"/>
  <c r="AQ106" i="26"/>
  <c r="AM105" i="16"/>
  <c r="C49" i="22"/>
  <c r="BQ76" i="22"/>
  <c r="L2" i="16"/>
  <c r="E2" i="26"/>
  <c r="G5" i="26"/>
  <c r="AH111" i="16"/>
  <c r="V9" i="25"/>
  <c r="X20" i="25"/>
  <c r="N121" i="25"/>
  <c r="AV28" i="16"/>
  <c r="AV32" i="25"/>
  <c r="R134" i="15"/>
  <c r="V37" i="16"/>
  <c r="V41" i="25"/>
  <c r="BQ44" i="22"/>
  <c r="H25" i="24"/>
  <c r="E70" i="22"/>
  <c r="AM115" i="16"/>
  <c r="Y122" i="26"/>
  <c r="AC129" i="22"/>
  <c r="O110" i="24"/>
  <c r="AF114" i="26"/>
  <c r="AK107" i="24"/>
  <c r="AO127" i="24"/>
  <c r="E115" i="24"/>
  <c r="AF123" i="26"/>
  <c r="V12" i="25"/>
  <c r="D124" i="25"/>
  <c r="N105" i="24"/>
  <c r="BQ54" i="22"/>
  <c r="BA125" i="26"/>
  <c r="E61" i="26"/>
  <c r="H29" i="24"/>
  <c r="AZ116" i="22"/>
  <c r="S114" i="25"/>
  <c r="K127" i="16"/>
  <c r="AG112" i="25"/>
  <c r="BQ47" i="22"/>
  <c r="H53" i="26"/>
  <c r="C113" i="24"/>
  <c r="AQ111" i="25"/>
  <c r="T113" i="22"/>
  <c r="U117" i="26"/>
  <c r="AT117" i="26"/>
  <c r="AW20" i="15"/>
  <c r="N124" i="16"/>
  <c r="V25" i="25"/>
  <c r="AF105" i="24"/>
  <c r="L30" i="24"/>
  <c r="L42" i="25"/>
  <c r="K110" i="16"/>
  <c r="L12" i="24"/>
  <c r="AJ122" i="22"/>
  <c r="X59" i="24"/>
  <c r="X90" i="25"/>
  <c r="C117" i="24"/>
  <c r="C71" i="22"/>
  <c r="E74" i="26"/>
  <c r="L64" i="25"/>
  <c r="AY110" i="26"/>
  <c r="AO116" i="24"/>
  <c r="AV82" i="24"/>
  <c r="BA106" i="22"/>
  <c r="AJ117" i="24"/>
  <c r="AC126" i="22"/>
  <c r="H48" i="16"/>
  <c r="G53" i="22"/>
  <c r="Y128" i="26"/>
  <c r="S112" i="16"/>
  <c r="D106" i="22"/>
  <c r="AO111" i="24"/>
  <c r="O126" i="16"/>
  <c r="X78" i="16"/>
  <c r="AK120" i="16"/>
  <c r="M114" i="25"/>
  <c r="AI107" i="22"/>
  <c r="N117" i="24"/>
  <c r="P105" i="16"/>
  <c r="X135" i="15"/>
  <c r="L89" i="16"/>
  <c r="BD106" i="22"/>
  <c r="AK124" i="16"/>
  <c r="BG129" i="26"/>
  <c r="AL129" i="24"/>
  <c r="BF119" i="22"/>
  <c r="AJ119" i="25"/>
  <c r="BH108" i="26"/>
  <c r="U105" i="16"/>
  <c r="C105" i="25"/>
  <c r="AI108" i="26"/>
  <c r="AA120" i="24"/>
  <c r="BF120" i="22"/>
  <c r="AJ113" i="24"/>
  <c r="AC108" i="22"/>
  <c r="L13" i="16"/>
  <c r="AL109" i="25"/>
  <c r="AY124" i="22"/>
  <c r="AJ121" i="26"/>
  <c r="N31" i="26"/>
  <c r="AV35" i="25"/>
  <c r="U129" i="24"/>
  <c r="X64" i="24"/>
  <c r="V84" i="25"/>
  <c r="K105" i="25"/>
  <c r="BG130" i="26"/>
  <c r="M123" i="16"/>
  <c r="U121" i="25"/>
  <c r="D114" i="22"/>
  <c r="BG114" i="26"/>
  <c r="C127" i="16"/>
  <c r="AI127" i="25"/>
  <c r="BE105" i="26"/>
  <c r="AJ123" i="22"/>
  <c r="AG111" i="25"/>
  <c r="BQ4" i="22"/>
  <c r="L43" i="24"/>
  <c r="AF115" i="16"/>
  <c r="X67" i="24"/>
  <c r="V17" i="16"/>
  <c r="U124" i="22"/>
  <c r="V77" i="24"/>
  <c r="S127" i="22"/>
  <c r="BE129" i="26"/>
  <c r="H62" i="26"/>
  <c r="AY125" i="24"/>
  <c r="J119" i="25"/>
  <c r="AC119" i="26"/>
  <c r="AR109" i="26"/>
  <c r="AV38" i="16"/>
  <c r="H76" i="24"/>
  <c r="AO107" i="16"/>
  <c r="AC126" i="25"/>
  <c r="E91" i="22"/>
  <c r="AQ125" i="26"/>
  <c r="AL115" i="25"/>
  <c r="AE130" i="22"/>
  <c r="L24" i="24"/>
  <c r="AV108" i="22"/>
  <c r="AK127" i="24"/>
  <c r="BD123" i="22"/>
  <c r="S107" i="24"/>
  <c r="W105" i="16"/>
  <c r="R57" i="16"/>
  <c r="L98" i="24"/>
  <c r="H49" i="24"/>
  <c r="V96" i="25"/>
  <c r="I118" i="24"/>
  <c r="AD123" i="22"/>
  <c r="F3" i="22"/>
  <c r="AF106" i="16"/>
  <c r="BB113" i="26"/>
  <c r="AR107" i="24"/>
  <c r="R7" i="16"/>
  <c r="AV108" i="26"/>
  <c r="P115" i="25"/>
  <c r="F117" i="24"/>
  <c r="BC109" i="22"/>
  <c r="N24" i="26"/>
  <c r="R68" i="24"/>
  <c r="H28" i="16"/>
  <c r="L30" i="25"/>
  <c r="H133" i="15"/>
  <c r="C36" i="22"/>
  <c r="F39" i="26"/>
  <c r="H2" i="24"/>
  <c r="L46" i="25"/>
  <c r="F93" i="22"/>
  <c r="C122" i="24"/>
  <c r="AV73" i="25"/>
  <c r="K124" i="25"/>
  <c r="BC120" i="26"/>
  <c r="BC118" i="26"/>
  <c r="AH107" i="25"/>
  <c r="AB117" i="25"/>
  <c r="AS109" i="22"/>
  <c r="AR124" i="26"/>
  <c r="AV68" i="24"/>
  <c r="AL105" i="16"/>
  <c r="Z127" i="26"/>
  <c r="AZ110" i="22"/>
  <c r="AK122" i="25"/>
  <c r="E84" i="26"/>
  <c r="S109" i="26"/>
  <c r="AG109" i="25"/>
  <c r="E127" i="16"/>
  <c r="E129" i="24"/>
  <c r="C114" i="24"/>
  <c r="AI114" i="16"/>
  <c r="BQ55" i="22"/>
  <c r="G62" i="26"/>
  <c r="AQ125" i="16"/>
  <c r="G121" i="16"/>
  <c r="AV60" i="24"/>
  <c r="K118" i="24"/>
  <c r="I113" i="26"/>
  <c r="BA117" i="26"/>
  <c r="B3" i="26"/>
  <c r="P108" i="24"/>
  <c r="X12" i="25"/>
  <c r="G13" i="26"/>
  <c r="C16" i="26"/>
  <c r="N20" i="26"/>
  <c r="AF116" i="24"/>
  <c r="BA121" i="22"/>
  <c r="E26" i="26"/>
  <c r="J112" i="16"/>
  <c r="BQ36" i="22"/>
  <c r="AV40" i="25"/>
  <c r="V47" i="16"/>
  <c r="AV72" i="24"/>
  <c r="AV34" i="24"/>
  <c r="AW110" i="26"/>
  <c r="AV98" i="24"/>
  <c r="AW119" i="22"/>
  <c r="AH128" i="25"/>
  <c r="BQ72" i="22"/>
  <c r="AW78" i="15"/>
  <c r="X91" i="25"/>
  <c r="I111" i="16"/>
  <c r="AH130" i="25"/>
  <c r="E18" i="22"/>
  <c r="B135" i="15"/>
  <c r="L95" i="25"/>
  <c r="BQ93" i="22"/>
  <c r="BQ98" i="22"/>
  <c r="U119" i="26"/>
  <c r="AY128" i="25"/>
  <c r="N95" i="26"/>
  <c r="AX129" i="26"/>
  <c r="P116" i="16"/>
  <c r="AD119" i="26"/>
  <c r="M109" i="24"/>
  <c r="B93" i="24"/>
  <c r="B64" i="25"/>
  <c r="R73" i="24"/>
  <c r="AU109" i="22"/>
  <c r="BQ48" i="22"/>
  <c r="T115" i="24"/>
  <c r="AS130" i="22"/>
  <c r="L97" i="16"/>
  <c r="AE121" i="26"/>
  <c r="W106" i="16"/>
  <c r="AY127" i="16"/>
  <c r="AK111" i="24"/>
  <c r="H8" i="22"/>
  <c r="AI119" i="22"/>
  <c r="AF129" i="16"/>
  <c r="AJ119" i="22"/>
  <c r="N67" i="26"/>
  <c r="BQ83" i="22"/>
  <c r="AE122" i="22"/>
  <c r="AB128" i="25"/>
  <c r="AV110" i="26"/>
  <c r="AN110" i="16"/>
  <c r="AQ108" i="24"/>
  <c r="X112" i="22"/>
  <c r="W122" i="24"/>
  <c r="P111" i="25"/>
  <c r="F82" i="22"/>
  <c r="K109" i="16"/>
  <c r="AQ118" i="26"/>
  <c r="H4" i="22"/>
  <c r="AJ107" i="16"/>
  <c r="L14" i="25"/>
  <c r="BQ16" i="22"/>
  <c r="B43" i="25"/>
  <c r="N88" i="26"/>
  <c r="AB119" i="25"/>
  <c r="AN129" i="24"/>
  <c r="I119" i="22"/>
  <c r="AJ128" i="24"/>
  <c r="F49" i="22"/>
  <c r="AX125" i="26"/>
  <c r="R96" i="24"/>
  <c r="AL126" i="25"/>
  <c r="H52" i="26"/>
  <c r="B77" i="25"/>
  <c r="C12" i="26"/>
  <c r="B39" i="22"/>
  <c r="F66" i="26"/>
  <c r="AD129" i="24"/>
  <c r="AV94" i="24"/>
  <c r="AV96" i="24"/>
  <c r="N87" i="26"/>
  <c r="K113" i="24"/>
  <c r="BF128" i="22"/>
  <c r="W129" i="24"/>
  <c r="BF123" i="22"/>
  <c r="AG108" i="26"/>
  <c r="AC106" i="22"/>
  <c r="H67" i="16"/>
  <c r="B27" i="26"/>
  <c r="F122" i="25"/>
  <c r="O122" i="24"/>
  <c r="AX128" i="22"/>
  <c r="AV29" i="24"/>
  <c r="F119" i="24"/>
  <c r="AO125" i="22"/>
  <c r="S106" i="26"/>
  <c r="AV23" i="25"/>
  <c r="U125" i="24"/>
  <c r="J110" i="25"/>
  <c r="N114" i="25"/>
  <c r="AX102" i="15"/>
  <c r="AX52" i="25" s="1"/>
  <c r="AX101" i="15"/>
  <c r="P40" i="26" s="1"/>
  <c r="AX100" i="15"/>
  <c r="X85" i="24"/>
  <c r="E113" i="24"/>
  <c r="AA105" i="25"/>
  <c r="BE108" i="26"/>
  <c r="U123" i="24"/>
  <c r="AO129" i="16"/>
  <c r="T114" i="26"/>
  <c r="AG129" i="25"/>
  <c r="BB119" i="26"/>
  <c r="X35" i="24"/>
  <c r="AG115" i="25"/>
  <c r="X90" i="24"/>
  <c r="AR128" i="25"/>
  <c r="D121" i="22"/>
  <c r="K125" i="24"/>
  <c r="K117" i="16"/>
  <c r="K121" i="25"/>
  <c r="K117" i="24"/>
  <c r="D129" i="26"/>
  <c r="K121" i="16"/>
  <c r="D129" i="22"/>
  <c r="K121" i="24"/>
  <c r="K129" i="25"/>
  <c r="D125" i="26"/>
  <c r="K129" i="24"/>
  <c r="K125" i="25"/>
  <c r="D117" i="22"/>
  <c r="K129" i="16"/>
  <c r="D125" i="22"/>
  <c r="K125" i="16"/>
  <c r="D117" i="26"/>
  <c r="K117" i="25"/>
  <c r="D122" i="26"/>
  <c r="D122" i="22"/>
  <c r="K122" i="25"/>
  <c r="K122" i="16"/>
  <c r="K122" i="24"/>
  <c r="D121" i="26"/>
  <c r="AV119" i="22"/>
  <c r="AD118" i="26"/>
  <c r="BD121" i="22"/>
  <c r="U114" i="26"/>
  <c r="X56" i="25"/>
  <c r="K111" i="16"/>
  <c r="AC107" i="22"/>
  <c r="Y130" i="26"/>
  <c r="Y124" i="26"/>
  <c r="H94" i="22"/>
  <c r="AC111" i="16"/>
  <c r="BE109" i="26"/>
  <c r="T123" i="26"/>
  <c r="AW65" i="15"/>
  <c r="AP111" i="22"/>
  <c r="AW82" i="15"/>
  <c r="V6" i="16"/>
  <c r="D111" i="25"/>
  <c r="V49" i="16"/>
  <c r="E125" i="24"/>
  <c r="AJ130" i="16"/>
  <c r="N127" i="24"/>
  <c r="G80" i="22"/>
  <c r="H55" i="22"/>
  <c r="D115" i="26"/>
  <c r="AJ112" i="25"/>
  <c r="AG120" i="24"/>
  <c r="E130" i="16"/>
  <c r="BE117" i="26"/>
  <c r="D108" i="16"/>
  <c r="K123" i="25"/>
  <c r="AO126" i="25"/>
  <c r="AW107" i="26"/>
  <c r="V57" i="25"/>
  <c r="X60" i="24"/>
  <c r="AJ108" i="25"/>
  <c r="AD130" i="26"/>
  <c r="V51" i="25"/>
  <c r="U114" i="16"/>
  <c r="I106" i="22"/>
  <c r="U126" i="24"/>
  <c r="X51" i="25"/>
  <c r="G72" i="26"/>
  <c r="AD115" i="26"/>
  <c r="G88" i="22"/>
  <c r="AS102" i="15"/>
  <c r="AJ111" i="25"/>
  <c r="AG117" i="16"/>
  <c r="AW80" i="15"/>
  <c r="K130" i="25"/>
  <c r="AA116" i="16"/>
  <c r="BB123" i="26"/>
  <c r="AZ115" i="26"/>
  <c r="AJ106" i="22"/>
  <c r="U109" i="25"/>
  <c r="X127" i="22"/>
  <c r="V60" i="25"/>
  <c r="AW98" i="15"/>
  <c r="K126" i="25"/>
  <c r="AO115" i="25"/>
  <c r="U111" i="25"/>
  <c r="AE130" i="16"/>
  <c r="D120" i="26"/>
  <c r="AG128" i="24"/>
  <c r="U112" i="25"/>
  <c r="U111" i="26"/>
  <c r="X2" i="16"/>
  <c r="AL130" i="24"/>
  <c r="AJ109" i="16"/>
  <c r="H83" i="16"/>
  <c r="G92" i="26"/>
  <c r="V39" i="24"/>
  <c r="H55" i="25"/>
  <c r="K112" i="24"/>
  <c r="K116" i="24"/>
  <c r="BB114" i="22"/>
  <c r="N10" i="26"/>
  <c r="AV9" i="16"/>
  <c r="AV17" i="25"/>
  <c r="N21" i="26"/>
  <c r="BQ10" i="22"/>
  <c r="AV17" i="16"/>
  <c r="BQ21" i="22"/>
  <c r="N37" i="26"/>
  <c r="N45" i="26"/>
  <c r="AV10" i="25"/>
  <c r="AV79" i="24"/>
  <c r="N13" i="26"/>
  <c r="AV21" i="25"/>
  <c r="BQ37" i="22"/>
  <c r="N41" i="26"/>
  <c r="BQ45" i="22"/>
  <c r="AV10" i="16"/>
  <c r="BQ13" i="22"/>
  <c r="AV42" i="24"/>
  <c r="AV21" i="16"/>
  <c r="AV37" i="25"/>
  <c r="BQ41" i="22"/>
  <c r="AV45" i="25"/>
  <c r="AV43" i="24"/>
  <c r="AV13" i="25"/>
  <c r="AV37" i="16"/>
  <c r="AV41" i="25"/>
  <c r="AV45" i="16"/>
  <c r="BQ9" i="22"/>
  <c r="AV40" i="24"/>
  <c r="N17" i="26"/>
  <c r="AV6" i="24"/>
  <c r="AV7" i="24"/>
  <c r="BQ17" i="22"/>
  <c r="AV11" i="24"/>
  <c r="AV95" i="24"/>
  <c r="AV13" i="16"/>
  <c r="N9" i="26"/>
  <c r="AV41" i="16"/>
  <c r="AV9" i="25"/>
  <c r="AY116" i="22"/>
  <c r="H58" i="22"/>
  <c r="AW126" i="26"/>
  <c r="BQ6" i="22"/>
  <c r="AV30" i="16"/>
  <c r="AV34" i="16"/>
  <c r="BB112" i="22"/>
  <c r="I116" i="26"/>
  <c r="U106" i="26"/>
  <c r="AR117" i="16"/>
  <c r="AC109" i="22"/>
  <c r="V61" i="16"/>
  <c r="AZ121" i="22"/>
  <c r="G54" i="26"/>
  <c r="I123" i="24"/>
  <c r="U113" i="25"/>
  <c r="D122" i="24"/>
  <c r="T110" i="26"/>
  <c r="T125" i="26"/>
  <c r="S110" i="22"/>
  <c r="S125" i="22"/>
  <c r="D110" i="25"/>
  <c r="D125" i="25"/>
  <c r="D110" i="16"/>
  <c r="D125" i="16"/>
  <c r="T122" i="26"/>
  <c r="D122" i="25"/>
  <c r="S122" i="22"/>
  <c r="D122" i="16"/>
  <c r="D125" i="24"/>
  <c r="D110" i="24"/>
  <c r="AW4" i="15"/>
  <c r="C4" i="22"/>
  <c r="AD121" i="24"/>
  <c r="AJ114" i="16"/>
  <c r="AN126" i="24"/>
  <c r="AK110" i="26"/>
  <c r="H54" i="26"/>
  <c r="V63" i="25"/>
  <c r="AV52" i="24"/>
  <c r="AF129" i="26"/>
  <c r="G65" i="22"/>
  <c r="AG105" i="24"/>
  <c r="AK115" i="16"/>
  <c r="AK105" i="24"/>
  <c r="H84" i="24"/>
  <c r="I105" i="16"/>
  <c r="AN112" i="16"/>
  <c r="BC129" i="26"/>
  <c r="AQ129" i="26"/>
  <c r="H47" i="26"/>
  <c r="AM105" i="25"/>
  <c r="C49" i="26"/>
  <c r="N76" i="26"/>
  <c r="L11" i="16"/>
  <c r="L23" i="16"/>
  <c r="L27" i="25"/>
  <c r="L43" i="16"/>
  <c r="E5" i="26"/>
  <c r="E9" i="26"/>
  <c r="L17" i="16"/>
  <c r="L11" i="24"/>
  <c r="E25" i="26"/>
  <c r="L29" i="16"/>
  <c r="E37" i="22"/>
  <c r="L45" i="16"/>
  <c r="E4" i="22"/>
  <c r="E8" i="22"/>
  <c r="E12" i="26"/>
  <c r="L92" i="24"/>
  <c r="L28" i="25"/>
  <c r="L2" i="24"/>
  <c r="L82" i="24"/>
  <c r="E7" i="26"/>
  <c r="L73" i="24"/>
  <c r="L17" i="24"/>
  <c r="L88" i="24"/>
  <c r="L27" i="16"/>
  <c r="E31" i="26"/>
  <c r="L44" i="24"/>
  <c r="E5" i="22"/>
  <c r="E9" i="22"/>
  <c r="L42" i="24"/>
  <c r="E25" i="22"/>
  <c r="L97" i="24"/>
  <c r="L37" i="25"/>
  <c r="L95" i="24"/>
  <c r="L4" i="25"/>
  <c r="L8" i="25"/>
  <c r="E12" i="22"/>
  <c r="L28" i="16"/>
  <c r="E32" i="26"/>
  <c r="E7" i="22"/>
  <c r="E19" i="26"/>
  <c r="L68" i="24"/>
  <c r="E31" i="22"/>
  <c r="L5" i="25"/>
  <c r="L9" i="25"/>
  <c r="L25" i="25"/>
  <c r="E33" i="26"/>
  <c r="L37" i="16"/>
  <c r="E41" i="26"/>
  <c r="L4" i="16"/>
  <c r="L8" i="16"/>
  <c r="L12" i="25"/>
  <c r="E16" i="26"/>
  <c r="L37" i="24"/>
  <c r="E32" i="22"/>
  <c r="E36" i="26"/>
  <c r="L7" i="25"/>
  <c r="E19" i="22"/>
  <c r="L31" i="25"/>
  <c r="E39" i="26"/>
  <c r="L5" i="16"/>
  <c r="L9" i="16"/>
  <c r="E21" i="26"/>
  <c r="L25" i="16"/>
  <c r="E33" i="22"/>
  <c r="L7" i="24"/>
  <c r="E41" i="22"/>
  <c r="L90" i="24"/>
  <c r="L12" i="16"/>
  <c r="E16" i="22"/>
  <c r="E20" i="26"/>
  <c r="E24" i="26"/>
  <c r="L32" i="25"/>
  <c r="E36" i="22"/>
  <c r="E40" i="26"/>
  <c r="E3" i="26"/>
  <c r="L7" i="16"/>
  <c r="E15" i="26"/>
  <c r="L19" i="25"/>
  <c r="L31" i="16"/>
  <c r="E39" i="22"/>
  <c r="L18" i="24"/>
  <c r="E21" i="22"/>
  <c r="L32" i="24"/>
  <c r="L33" i="25"/>
  <c r="L41" i="25"/>
  <c r="L35" i="24"/>
  <c r="L16" i="25"/>
  <c r="E20" i="22"/>
  <c r="E24" i="22"/>
  <c r="L32" i="16"/>
  <c r="L36" i="25"/>
  <c r="E40" i="22"/>
  <c r="E44" i="26"/>
  <c r="L3" i="25"/>
  <c r="L86" i="24"/>
  <c r="E11" i="22"/>
  <c r="L15" i="25"/>
  <c r="L31" i="24"/>
  <c r="E23" i="22"/>
  <c r="E27" i="26"/>
  <c r="L39" i="16"/>
  <c r="E43" i="22"/>
  <c r="E17" i="22"/>
  <c r="L21" i="16"/>
  <c r="E29" i="22"/>
  <c r="L77" i="24"/>
  <c r="L6" i="24"/>
  <c r="E45" i="22"/>
  <c r="L67" i="24"/>
  <c r="L20" i="16"/>
  <c r="L24" i="16"/>
  <c r="E28" i="26"/>
  <c r="L8" i="24"/>
  <c r="L40" i="16"/>
  <c r="L44" i="25"/>
  <c r="L15" i="16"/>
  <c r="E4" i="26"/>
  <c r="L28" i="24"/>
  <c r="E45" i="26"/>
  <c r="E27" i="22"/>
  <c r="E29" i="26"/>
  <c r="E37" i="26"/>
  <c r="L45" i="25"/>
  <c r="L16" i="16"/>
  <c r="E28" i="22"/>
  <c r="E11" i="26"/>
  <c r="L19" i="16"/>
  <c r="L39" i="25"/>
  <c r="L21" i="25"/>
  <c r="L29" i="25"/>
  <c r="L36" i="16"/>
  <c r="E3" i="22"/>
  <c r="L11" i="25"/>
  <c r="L71" i="24"/>
  <c r="L24" i="25"/>
  <c r="E44" i="22"/>
  <c r="L3" i="16"/>
  <c r="E23" i="26"/>
  <c r="L55" i="24"/>
  <c r="E43" i="26"/>
  <c r="L44" i="16"/>
  <c r="L23" i="25"/>
  <c r="L43" i="25"/>
  <c r="E17" i="26"/>
  <c r="L41" i="16"/>
  <c r="E8" i="26"/>
  <c r="L50" i="24"/>
  <c r="L20" i="25"/>
  <c r="L33" i="16"/>
  <c r="L17" i="25"/>
  <c r="L57" i="24"/>
  <c r="L19" i="24"/>
  <c r="E15" i="22"/>
  <c r="L40" i="25"/>
  <c r="L79" i="24"/>
  <c r="AH111" i="25"/>
  <c r="G9" i="22"/>
  <c r="H20" i="22"/>
  <c r="H92" i="24"/>
  <c r="AC121" i="22"/>
  <c r="AV28" i="25"/>
  <c r="BQ32" i="22"/>
  <c r="V37" i="25"/>
  <c r="G41" i="22"/>
  <c r="N44" i="26"/>
  <c r="H66" i="16"/>
  <c r="E70" i="26"/>
  <c r="AW76" i="15"/>
  <c r="AM115" i="25"/>
  <c r="AV89" i="16"/>
  <c r="AD129" i="26"/>
  <c r="BA108" i="26"/>
  <c r="BA128" i="26"/>
  <c r="AZ108" i="22"/>
  <c r="AZ128" i="22"/>
  <c r="AK108" i="16"/>
  <c r="AK128" i="16"/>
  <c r="AK128" i="25"/>
  <c r="AK108" i="25"/>
  <c r="AK128" i="24"/>
  <c r="AK108" i="24"/>
  <c r="O110" i="16"/>
  <c r="AK107" i="16"/>
  <c r="AO127" i="16"/>
  <c r="E115" i="16"/>
  <c r="T120" i="24"/>
  <c r="G12" i="22"/>
  <c r="S124" i="22"/>
  <c r="N105" i="16"/>
  <c r="AH127" i="24"/>
  <c r="N54" i="26"/>
  <c r="H34" i="24"/>
  <c r="H75" i="16"/>
  <c r="BA116" i="26"/>
  <c r="AC121" i="24"/>
  <c r="AH114" i="22"/>
  <c r="K127" i="25"/>
  <c r="AV112" i="22"/>
  <c r="N47" i="26"/>
  <c r="AW54" i="15"/>
  <c r="X51" i="24"/>
  <c r="C113" i="16"/>
  <c r="BF111" i="22"/>
  <c r="U113" i="26"/>
  <c r="AE108" i="25"/>
  <c r="N124" i="25"/>
  <c r="G25" i="22"/>
  <c r="AF105" i="16"/>
  <c r="AH112" i="24"/>
  <c r="L38" i="16"/>
  <c r="E42" i="22"/>
  <c r="AW47" i="15"/>
  <c r="K110" i="25"/>
  <c r="L63" i="16"/>
  <c r="AK122" i="26"/>
  <c r="X83" i="16"/>
  <c r="H90" i="22"/>
  <c r="C117" i="16"/>
  <c r="C71" i="26"/>
  <c r="E64" i="22"/>
  <c r="AO116" i="16"/>
  <c r="E105" i="24"/>
  <c r="H14" i="24"/>
  <c r="AV3" i="16"/>
  <c r="BB106" i="26"/>
  <c r="AJ117" i="16"/>
  <c r="AD126" i="26"/>
  <c r="H48" i="25"/>
  <c r="G53" i="26"/>
  <c r="S112" i="25"/>
  <c r="D106" i="26"/>
  <c r="AO111" i="16"/>
  <c r="O126" i="25"/>
  <c r="X78" i="25"/>
  <c r="AK120" i="25"/>
  <c r="AJ107" i="26"/>
  <c r="AV50" i="24"/>
  <c r="N117" i="16"/>
  <c r="AW23" i="15"/>
  <c r="P105" i="25"/>
  <c r="L89" i="25"/>
  <c r="BE106" i="26"/>
  <c r="AK124" i="25"/>
  <c r="AL129" i="16"/>
  <c r="BG119" i="26"/>
  <c r="AV93" i="24"/>
  <c r="AY119" i="22"/>
  <c r="AJ123" i="24"/>
  <c r="AA124" i="24"/>
  <c r="U105" i="25"/>
  <c r="R105" i="22"/>
  <c r="AO108" i="24"/>
  <c r="BG120" i="26"/>
  <c r="AJ113" i="16"/>
  <c r="AD108" i="26"/>
  <c r="L13" i="25"/>
  <c r="AV31" i="24"/>
  <c r="BA109" i="22"/>
  <c r="AZ124" i="26"/>
  <c r="AV38" i="24"/>
  <c r="BQ35" i="22"/>
  <c r="U129" i="16"/>
  <c r="X60" i="16"/>
  <c r="G84" i="22"/>
  <c r="D105" i="22"/>
  <c r="AI125" i="26"/>
  <c r="AH125" i="22"/>
  <c r="S125" i="25"/>
  <c r="S125" i="24"/>
  <c r="S125" i="16"/>
  <c r="M123" i="25"/>
  <c r="AJ121" i="22"/>
  <c r="D114" i="26"/>
  <c r="C127" i="25"/>
  <c r="AX127" i="22"/>
  <c r="AY121" i="24"/>
  <c r="AA112" i="24"/>
  <c r="AK123" i="26"/>
  <c r="K107" i="24"/>
  <c r="AV111" i="22"/>
  <c r="N4" i="26"/>
  <c r="AV35" i="24"/>
  <c r="L10" i="16"/>
  <c r="AF115" i="25"/>
  <c r="X16" i="16"/>
  <c r="V17" i="25"/>
  <c r="V124" i="26"/>
  <c r="V97" i="24"/>
  <c r="V33" i="16"/>
  <c r="T127" i="26"/>
  <c r="V95" i="24"/>
  <c r="AY125" i="16"/>
  <c r="Y119" i="22"/>
  <c r="AM122" i="24"/>
  <c r="AV38" i="25"/>
  <c r="I115" i="24"/>
  <c r="H59" i="16"/>
  <c r="AO107" i="25"/>
  <c r="I126" i="22"/>
  <c r="E91" i="26"/>
  <c r="AV73" i="24"/>
  <c r="BA115" i="22"/>
  <c r="AF130" i="26"/>
  <c r="AV71" i="24"/>
  <c r="L53" i="16"/>
  <c r="AW108" i="26"/>
  <c r="AK127" i="16"/>
  <c r="BE123" i="26"/>
  <c r="S107" i="16"/>
  <c r="W105" i="25"/>
  <c r="R57" i="25"/>
  <c r="L77" i="16"/>
  <c r="H87" i="16"/>
  <c r="G96" i="22"/>
  <c r="I118" i="16"/>
  <c r="AM124" i="24"/>
  <c r="F3" i="26"/>
  <c r="AF106" i="25"/>
  <c r="AR107" i="16"/>
  <c r="R7" i="25"/>
  <c r="AL120" i="24"/>
  <c r="AE115" i="22"/>
  <c r="F117" i="16"/>
  <c r="BD109" i="26"/>
  <c r="D114" i="24"/>
  <c r="R27" i="16"/>
  <c r="H28" i="25"/>
  <c r="E30" i="22"/>
  <c r="H134" i="15"/>
  <c r="C36" i="26"/>
  <c r="AW40" i="15"/>
  <c r="R44" i="24"/>
  <c r="H44" i="16"/>
  <c r="E46" i="22"/>
  <c r="F93" i="26"/>
  <c r="AH109" i="22"/>
  <c r="C122" i="16"/>
  <c r="BQ73" i="22"/>
  <c r="AW86" i="15"/>
  <c r="D124" i="22"/>
  <c r="AM130" i="24"/>
  <c r="AF123" i="24"/>
  <c r="J107" i="24"/>
  <c r="AW107" i="22"/>
  <c r="AQ117" i="22"/>
  <c r="AT109" i="26"/>
  <c r="AV27" i="16"/>
  <c r="AL105" i="25"/>
  <c r="BA110" i="26"/>
  <c r="AZ122" i="22"/>
  <c r="AV109" i="22"/>
  <c r="E127" i="25"/>
  <c r="E129" i="16"/>
  <c r="M121" i="24"/>
  <c r="C114" i="16"/>
  <c r="AI114" i="25"/>
  <c r="N55" i="26"/>
  <c r="AQ125" i="25"/>
  <c r="G121" i="25"/>
  <c r="K118" i="16"/>
  <c r="AW7" i="15"/>
  <c r="P108" i="16"/>
  <c r="H12" i="22"/>
  <c r="AF116" i="16"/>
  <c r="BB121" i="26"/>
  <c r="AR114" i="24"/>
  <c r="X19" i="24"/>
  <c r="L34" i="16"/>
  <c r="J112" i="25"/>
  <c r="N36" i="26"/>
  <c r="BQ40" i="22"/>
  <c r="V47" i="25"/>
  <c r="V33" i="24"/>
  <c r="AV56" i="16"/>
  <c r="AV64" i="16"/>
  <c r="AV77" i="16"/>
  <c r="AX119" i="26"/>
  <c r="N122" i="24"/>
  <c r="AW128" i="22"/>
  <c r="N72" i="26"/>
  <c r="AW53" i="15"/>
  <c r="B96" i="24"/>
  <c r="H91" i="22"/>
  <c r="I111" i="25"/>
  <c r="AW130" i="22"/>
  <c r="E18" i="26"/>
  <c r="B35" i="16"/>
  <c r="E95" i="22"/>
  <c r="N93" i="26"/>
  <c r="N98" i="26"/>
  <c r="P128" i="22"/>
  <c r="P116" i="25"/>
  <c r="M109" i="16"/>
  <c r="B90" i="16"/>
  <c r="B64" i="22"/>
  <c r="R11" i="16"/>
  <c r="AV109" i="26"/>
  <c r="N48" i="26"/>
  <c r="AL119" i="24"/>
  <c r="S128" i="22"/>
  <c r="T115" i="16"/>
  <c r="AT130" i="26"/>
  <c r="L97" i="25"/>
  <c r="W106" i="25"/>
  <c r="AY127" i="25"/>
  <c r="AK111" i="16"/>
  <c r="H8" i="26"/>
  <c r="T129" i="24"/>
  <c r="AJ119" i="26"/>
  <c r="AF129" i="25"/>
  <c r="AK119" i="26"/>
  <c r="N83" i="26"/>
  <c r="AF122" i="26"/>
  <c r="P110" i="24"/>
  <c r="AQ128" i="22"/>
  <c r="AN110" i="25"/>
  <c r="AQ108" i="16"/>
  <c r="Y112" i="26"/>
  <c r="W122" i="16"/>
  <c r="C124" i="24"/>
  <c r="F82" i="26"/>
  <c r="K109" i="25"/>
  <c r="D118" i="24"/>
  <c r="H4" i="26"/>
  <c r="AJ107" i="25"/>
  <c r="E14" i="22"/>
  <c r="N16" i="26"/>
  <c r="B43" i="22"/>
  <c r="AV10" i="24"/>
  <c r="AQ119" i="22"/>
  <c r="AN129" i="16"/>
  <c r="I119" i="26"/>
  <c r="AJ128" i="16"/>
  <c r="F49" i="26"/>
  <c r="AV44" i="24"/>
  <c r="BA126" i="22"/>
  <c r="B77" i="22"/>
  <c r="B39" i="26"/>
  <c r="AD129" i="16"/>
  <c r="AV70" i="16"/>
  <c r="AV78" i="16"/>
  <c r="AZ119" i="22"/>
  <c r="K113" i="16"/>
  <c r="BG128" i="26"/>
  <c r="W115" i="26"/>
  <c r="G111" i="24"/>
  <c r="V115" i="22"/>
  <c r="G115" i="25"/>
  <c r="G115" i="16"/>
  <c r="W107" i="26"/>
  <c r="G115" i="24"/>
  <c r="W111" i="26"/>
  <c r="V107" i="22"/>
  <c r="G111" i="25"/>
  <c r="G107" i="16"/>
  <c r="V128" i="22"/>
  <c r="W119" i="26"/>
  <c r="G128" i="25"/>
  <c r="V119" i="22"/>
  <c r="V111" i="22"/>
  <c r="G107" i="25"/>
  <c r="G128" i="24"/>
  <c r="G119" i="16"/>
  <c r="G111" i="16"/>
  <c r="G107" i="24"/>
  <c r="G119" i="24"/>
  <c r="G128" i="16"/>
  <c r="G119" i="25"/>
  <c r="W128" i="26"/>
  <c r="W129" i="16"/>
  <c r="BG123" i="26"/>
  <c r="D119" i="22"/>
  <c r="AD106" i="26"/>
  <c r="V4" i="24"/>
  <c r="H91" i="24"/>
  <c r="H67" i="25"/>
  <c r="U122" i="22"/>
  <c r="O122" i="16"/>
  <c r="AY128" i="26"/>
  <c r="AV75" i="16"/>
  <c r="AV61" i="24"/>
  <c r="F119" i="16"/>
  <c r="AP125" i="26"/>
  <c r="AH113" i="24"/>
  <c r="E92" i="22"/>
  <c r="BQ23" i="22"/>
  <c r="BP126" i="22"/>
  <c r="U125" i="16"/>
  <c r="BQ81" i="22"/>
  <c r="J122" i="25"/>
  <c r="N123" i="25"/>
  <c r="N112" i="16"/>
  <c r="AW42" i="15"/>
  <c r="K111" i="25"/>
  <c r="H94" i="26"/>
  <c r="S111" i="22"/>
  <c r="E130" i="25"/>
  <c r="D108" i="25"/>
  <c r="D123" i="22"/>
  <c r="AA108" i="24"/>
  <c r="G57" i="22"/>
  <c r="AY108" i="22"/>
  <c r="I106" i="26"/>
  <c r="AC109" i="24"/>
  <c r="U126" i="16"/>
  <c r="G88" i="26"/>
  <c r="AY111" i="22"/>
  <c r="AG117" i="25"/>
  <c r="AO124" i="24"/>
  <c r="AA116" i="25"/>
  <c r="AK106" i="26"/>
  <c r="AJ109" i="22"/>
  <c r="Y127" i="26"/>
  <c r="D126" i="22"/>
  <c r="BD115" i="22"/>
  <c r="D116" i="24"/>
  <c r="AJ111" i="22"/>
  <c r="AG128" i="16"/>
  <c r="AW58" i="15"/>
  <c r="AJ112" i="22"/>
  <c r="X2" i="25"/>
  <c r="N111" i="24"/>
  <c r="AL130" i="16"/>
  <c r="AJ109" i="25"/>
  <c r="AW73" i="15"/>
  <c r="V52" i="16"/>
  <c r="K112" i="16"/>
  <c r="K116" i="16"/>
  <c r="AZ116" i="26"/>
  <c r="H58" i="26"/>
  <c r="BC112" i="26"/>
  <c r="AR117" i="25"/>
  <c r="AD109" i="26"/>
  <c r="AC110" i="24"/>
  <c r="V61" i="25"/>
  <c r="I123" i="16"/>
  <c r="AJ113" i="22"/>
  <c r="U117" i="24"/>
  <c r="C4" i="26"/>
  <c r="N120" i="24"/>
  <c r="AJ114" i="25"/>
  <c r="AJ127" i="24"/>
  <c r="G63" i="22"/>
  <c r="G65" i="26"/>
  <c r="AG105" i="16"/>
  <c r="H47" i="16"/>
  <c r="I105" i="25"/>
  <c r="P119" i="16"/>
  <c r="P119" i="24"/>
  <c r="AF128" i="26"/>
  <c r="AE128" i="22"/>
  <c r="P128" i="16"/>
  <c r="P128" i="24"/>
  <c r="AF119" i="26"/>
  <c r="AE119" i="22"/>
  <c r="P128" i="25"/>
  <c r="P119" i="25"/>
  <c r="BB105" i="22"/>
  <c r="AM111" i="24"/>
  <c r="G9" i="26"/>
  <c r="H20" i="26"/>
  <c r="H24" i="16"/>
  <c r="AD121" i="26"/>
  <c r="BQ28" i="22"/>
  <c r="N32" i="26"/>
  <c r="G37" i="22"/>
  <c r="G41" i="26"/>
  <c r="H66" i="25"/>
  <c r="BB115" i="22"/>
  <c r="AJ129" i="24"/>
  <c r="AV89" i="25"/>
  <c r="AK107" i="25"/>
  <c r="AO127" i="25"/>
  <c r="AX84" i="16"/>
  <c r="E115" i="25"/>
  <c r="G12" i="26"/>
  <c r="T124" i="26"/>
  <c r="N105" i="25"/>
  <c r="H64" i="16"/>
  <c r="H75" i="25"/>
  <c r="AM108" i="24"/>
  <c r="AC121" i="16"/>
  <c r="D127" i="22"/>
  <c r="AW112" i="26"/>
  <c r="X63" i="24"/>
  <c r="X71" i="16"/>
  <c r="C113" i="25"/>
  <c r="H57" i="24"/>
  <c r="AC124" i="22"/>
  <c r="G25" i="26"/>
  <c r="AH112" i="16"/>
  <c r="L38" i="25"/>
  <c r="E42" i="26"/>
  <c r="D110" i="22"/>
  <c r="H74" i="24"/>
  <c r="L63" i="25"/>
  <c r="L21" i="24"/>
  <c r="X83" i="25"/>
  <c r="H90" i="26"/>
  <c r="C117" i="25"/>
  <c r="E64" i="26"/>
  <c r="X25" i="24"/>
  <c r="AO116" i="25"/>
  <c r="E105" i="16"/>
  <c r="H95" i="16"/>
  <c r="AV3" i="25"/>
  <c r="D117" i="24"/>
  <c r="AJ117" i="25"/>
  <c r="N116" i="24"/>
  <c r="C48" i="22"/>
  <c r="AH112" i="22"/>
  <c r="AO111" i="25"/>
  <c r="AD126" i="22"/>
  <c r="H78" i="22"/>
  <c r="AZ120" i="22"/>
  <c r="AV12" i="16"/>
  <c r="N117" i="25"/>
  <c r="V11" i="24"/>
  <c r="AE105" i="22"/>
  <c r="X8" i="24"/>
  <c r="P126" i="24"/>
  <c r="E89" i="22"/>
  <c r="AZ124" i="22"/>
  <c r="AV81" i="24"/>
  <c r="AL129" i="25"/>
  <c r="AV90" i="16"/>
  <c r="AZ119" i="26"/>
  <c r="AJ123" i="16"/>
  <c r="I129" i="24"/>
  <c r="V76" i="24"/>
  <c r="AA124" i="16"/>
  <c r="AJ105" i="22"/>
  <c r="S105" i="26"/>
  <c r="AO108" i="16"/>
  <c r="AJ113" i="25"/>
  <c r="E13" i="22"/>
  <c r="AV19" i="16"/>
  <c r="BB109" i="26"/>
  <c r="N35" i="26"/>
  <c r="U129" i="25"/>
  <c r="X60" i="25"/>
  <c r="G84" i="26"/>
  <c r="D105" i="26"/>
  <c r="AK121" i="26"/>
  <c r="R127" i="22"/>
  <c r="AY127" i="26"/>
  <c r="AV12" i="24"/>
  <c r="AY121" i="16"/>
  <c r="K107" i="16"/>
  <c r="AW111" i="26"/>
  <c r="D107" i="24"/>
  <c r="AV8" i="16"/>
  <c r="L10" i="25"/>
  <c r="AU115" i="22"/>
  <c r="X16" i="25"/>
  <c r="G17" i="22"/>
  <c r="V29" i="16"/>
  <c r="V33" i="25"/>
  <c r="T127" i="24"/>
  <c r="X2" i="24"/>
  <c r="V45" i="16"/>
  <c r="AW63" i="15"/>
  <c r="AY125" i="25"/>
  <c r="AV69" i="16"/>
  <c r="AR119" i="24"/>
  <c r="AM122" i="16"/>
  <c r="AX59" i="16"/>
  <c r="I117" i="24"/>
  <c r="BQ38" i="22"/>
  <c r="I115" i="16"/>
  <c r="H59" i="25"/>
  <c r="BD107" i="22"/>
  <c r="I126" i="26"/>
  <c r="AV11" i="16"/>
  <c r="BB115" i="26"/>
  <c r="AV39" i="16"/>
  <c r="L53" i="25"/>
  <c r="AK127" i="25"/>
  <c r="S107" i="25"/>
  <c r="AM126" i="24"/>
  <c r="L77" i="25"/>
  <c r="H87" i="25"/>
  <c r="G96" i="26"/>
  <c r="I118" i="25"/>
  <c r="AM124" i="16"/>
  <c r="AM107" i="26"/>
  <c r="W115" i="25"/>
  <c r="W127" i="25"/>
  <c r="AL107" i="22"/>
  <c r="W115" i="16"/>
  <c r="W127" i="16"/>
  <c r="W107" i="25"/>
  <c r="W115" i="24"/>
  <c r="W127" i="24"/>
  <c r="W107" i="16"/>
  <c r="W107" i="24"/>
  <c r="AM115" i="26"/>
  <c r="AM127" i="26"/>
  <c r="AL127" i="22"/>
  <c r="W119" i="25"/>
  <c r="AL115" i="22"/>
  <c r="W119" i="16"/>
  <c r="W119" i="24"/>
  <c r="AM119" i="26"/>
  <c r="AL119" i="22"/>
  <c r="F2" i="26"/>
  <c r="R42" i="25"/>
  <c r="R46" i="25"/>
  <c r="R9" i="16"/>
  <c r="R13" i="25"/>
  <c r="R95" i="24"/>
  <c r="F18" i="22"/>
  <c r="R22" i="16"/>
  <c r="F34" i="26"/>
  <c r="R18" i="24"/>
  <c r="R90" i="24"/>
  <c r="F8" i="22"/>
  <c r="R50" i="24"/>
  <c r="F16" i="26"/>
  <c r="F24" i="26"/>
  <c r="R32" i="25"/>
  <c r="R28" i="24"/>
  <c r="R10" i="16"/>
  <c r="R38" i="25"/>
  <c r="F92" i="26"/>
  <c r="F72" i="26"/>
  <c r="R52" i="24"/>
  <c r="F91" i="26"/>
  <c r="F2" i="22"/>
  <c r="R42" i="16"/>
  <c r="R46" i="16"/>
  <c r="R13" i="16"/>
  <c r="R42" i="24"/>
  <c r="F29" i="26"/>
  <c r="R18" i="25"/>
  <c r="R20" i="24"/>
  <c r="F30" i="26"/>
  <c r="F34" i="22"/>
  <c r="R8" i="25"/>
  <c r="F16" i="22"/>
  <c r="R57" i="24"/>
  <c r="F24" i="22"/>
  <c r="R32" i="16"/>
  <c r="R43" i="24"/>
  <c r="R38" i="16"/>
  <c r="F92" i="22"/>
  <c r="F72" i="22"/>
  <c r="F91" i="22"/>
  <c r="R2" i="25"/>
  <c r="R23" i="24"/>
  <c r="R45" i="24"/>
  <c r="R79" i="24"/>
  <c r="R40" i="24"/>
  <c r="F21" i="26"/>
  <c r="F25" i="26"/>
  <c r="F29" i="22"/>
  <c r="F33" i="26"/>
  <c r="F37" i="26"/>
  <c r="R18" i="16"/>
  <c r="F30" i="22"/>
  <c r="R34" i="25"/>
  <c r="F6" i="26"/>
  <c r="R16" i="25"/>
  <c r="R24" i="25"/>
  <c r="F28" i="26"/>
  <c r="R19" i="24"/>
  <c r="F44" i="26"/>
  <c r="R30" i="24"/>
  <c r="R92" i="25"/>
  <c r="R72" i="25"/>
  <c r="R91" i="25"/>
  <c r="F71" i="22"/>
  <c r="R84" i="25"/>
  <c r="R2" i="16"/>
  <c r="F21" i="22"/>
  <c r="F25" i="22"/>
  <c r="R29" i="25"/>
  <c r="F33" i="22"/>
  <c r="F37" i="22"/>
  <c r="F41" i="26"/>
  <c r="R13" i="24"/>
  <c r="R30" i="25"/>
  <c r="R34" i="16"/>
  <c r="F5" i="26"/>
  <c r="F6" i="22"/>
  <c r="R8" i="16"/>
  <c r="F12" i="26"/>
  <c r="R16" i="16"/>
  <c r="R24" i="16"/>
  <c r="F28" i="22"/>
  <c r="F36" i="26"/>
  <c r="F44" i="22"/>
  <c r="F14" i="26"/>
  <c r="F26" i="26"/>
  <c r="F73" i="26"/>
  <c r="F79" i="26"/>
  <c r="R92" i="16"/>
  <c r="R72" i="16"/>
  <c r="R91" i="16"/>
  <c r="R65" i="24"/>
  <c r="F17" i="26"/>
  <c r="R21" i="25"/>
  <c r="R25" i="25"/>
  <c r="R29" i="16"/>
  <c r="R33" i="25"/>
  <c r="R37" i="25"/>
  <c r="F41" i="22"/>
  <c r="F45" i="26"/>
  <c r="R30" i="16"/>
  <c r="R15" i="24"/>
  <c r="F5" i="22"/>
  <c r="R6" i="25"/>
  <c r="F4" i="26"/>
  <c r="R35" i="24"/>
  <c r="F12" i="22"/>
  <c r="R67" i="24"/>
  <c r="F20" i="26"/>
  <c r="R28" i="25"/>
  <c r="F36" i="22"/>
  <c r="F40" i="26"/>
  <c r="R44" i="25"/>
  <c r="F14" i="22"/>
  <c r="F26" i="22"/>
  <c r="F73" i="22"/>
  <c r="F79" i="22"/>
  <c r="R26" i="24"/>
  <c r="R56" i="24"/>
  <c r="F85" i="26"/>
  <c r="R61" i="24"/>
  <c r="F42" i="26"/>
  <c r="F46" i="26"/>
  <c r="F9" i="22"/>
  <c r="F13" i="26"/>
  <c r="R17" i="25"/>
  <c r="R77" i="24"/>
  <c r="R7" i="24"/>
  <c r="R41" i="16"/>
  <c r="R45" i="25"/>
  <c r="F22" i="22"/>
  <c r="R5" i="16"/>
  <c r="R9" i="24"/>
  <c r="R4" i="25"/>
  <c r="R12" i="16"/>
  <c r="R20" i="25"/>
  <c r="F32" i="26"/>
  <c r="R36" i="16"/>
  <c r="R40" i="25"/>
  <c r="R2" i="24"/>
  <c r="F10" i="22"/>
  <c r="R14" i="16"/>
  <c r="R26" i="16"/>
  <c r="F38" i="26"/>
  <c r="R73" i="16"/>
  <c r="R79" i="16"/>
  <c r="R85" i="25"/>
  <c r="F8" i="26"/>
  <c r="R26" i="25"/>
  <c r="F71" i="26"/>
  <c r="F84" i="22"/>
  <c r="R83" i="25"/>
  <c r="R96" i="25"/>
  <c r="F76" i="22"/>
  <c r="R87" i="24"/>
  <c r="F9" i="26"/>
  <c r="F22" i="26"/>
  <c r="R6" i="16"/>
  <c r="R44" i="16"/>
  <c r="R48" i="24"/>
  <c r="F38" i="22"/>
  <c r="R79" i="25"/>
  <c r="R71" i="25"/>
  <c r="R84" i="16"/>
  <c r="R83" i="16"/>
  <c r="R96" i="16"/>
  <c r="R76" i="25"/>
  <c r="F95" i="26"/>
  <c r="F46" i="22"/>
  <c r="R9" i="25"/>
  <c r="R97" i="24"/>
  <c r="R41" i="25"/>
  <c r="R22" i="25"/>
  <c r="R12" i="25"/>
  <c r="F10" i="26"/>
  <c r="R73" i="25"/>
  <c r="R5" i="24"/>
  <c r="R6" i="24"/>
  <c r="F4" i="22"/>
  <c r="F32" i="22"/>
  <c r="F40" i="22"/>
  <c r="R10" i="25"/>
  <c r="R53" i="24"/>
  <c r="R51" i="24"/>
  <c r="R21" i="24"/>
  <c r="R95" i="25"/>
  <c r="R25" i="16"/>
  <c r="R4" i="16"/>
  <c r="R40" i="16"/>
  <c r="F85" i="22"/>
  <c r="F89" i="26"/>
  <c r="R95" i="16"/>
  <c r="F42" i="22"/>
  <c r="F17" i="22"/>
  <c r="R32" i="24"/>
  <c r="F20" i="22"/>
  <c r="R28" i="16"/>
  <c r="R14" i="25"/>
  <c r="R85" i="16"/>
  <c r="F89" i="22"/>
  <c r="R14" i="24"/>
  <c r="F13" i="22"/>
  <c r="R17" i="16"/>
  <c r="R21" i="16"/>
  <c r="R33" i="16"/>
  <c r="R37" i="16"/>
  <c r="F45" i="22"/>
  <c r="R62" i="24"/>
  <c r="R5" i="25"/>
  <c r="R20" i="16"/>
  <c r="R92" i="24"/>
  <c r="R36" i="25"/>
  <c r="R22" i="24"/>
  <c r="F83" i="26"/>
  <c r="F96" i="26"/>
  <c r="R45" i="16"/>
  <c r="R37" i="24"/>
  <c r="F84" i="26"/>
  <c r="R76" i="16"/>
  <c r="R69" i="24"/>
  <c r="R29" i="24"/>
  <c r="R88" i="25"/>
  <c r="R87" i="25"/>
  <c r="F18" i="26"/>
  <c r="R8" i="24"/>
  <c r="R27" i="24"/>
  <c r="R88" i="16"/>
  <c r="F68" i="26"/>
  <c r="R87" i="16"/>
  <c r="F80" i="26"/>
  <c r="R3" i="24"/>
  <c r="F68" i="22"/>
  <c r="R49" i="24"/>
  <c r="F80" i="22"/>
  <c r="R70" i="24"/>
  <c r="R89" i="25"/>
  <c r="R68" i="25"/>
  <c r="R80" i="25"/>
  <c r="R11" i="24"/>
  <c r="R71" i="16"/>
  <c r="R89" i="16"/>
  <c r="F69" i="26"/>
  <c r="F75" i="26"/>
  <c r="R68" i="16"/>
  <c r="R80" i="16"/>
  <c r="F95" i="22"/>
  <c r="F69" i="22"/>
  <c r="F75" i="22"/>
  <c r="R78" i="24"/>
  <c r="R75" i="24"/>
  <c r="F83" i="22"/>
  <c r="R69" i="25"/>
  <c r="R75" i="25"/>
  <c r="F88" i="26"/>
  <c r="F87" i="26"/>
  <c r="F88" i="22"/>
  <c r="R69" i="16"/>
  <c r="F96" i="22"/>
  <c r="F76" i="26"/>
  <c r="R59" i="24"/>
  <c r="R75" i="16"/>
  <c r="F87" i="22"/>
  <c r="P106" i="24"/>
  <c r="AU106" i="22"/>
  <c r="F7" i="22"/>
  <c r="AL120" i="16"/>
  <c r="AF115" i="26"/>
  <c r="F117" i="25"/>
  <c r="P24" i="26"/>
  <c r="D114" i="16"/>
  <c r="R27" i="25"/>
  <c r="C28" i="22"/>
  <c r="E30" i="26"/>
  <c r="H135" i="15"/>
  <c r="R43" i="16"/>
  <c r="H44" i="25"/>
  <c r="E46" i="26"/>
  <c r="AW121" i="15"/>
  <c r="AI109" i="26"/>
  <c r="C122" i="25"/>
  <c r="N73" i="26"/>
  <c r="X54" i="24"/>
  <c r="D124" i="26"/>
  <c r="AM130" i="16"/>
  <c r="AF123" i="16"/>
  <c r="J107" i="16"/>
  <c r="AX107" i="26"/>
  <c r="AR117" i="26"/>
  <c r="AV27" i="25"/>
  <c r="BA105" i="22"/>
  <c r="R72" i="24"/>
  <c r="BA122" i="26"/>
  <c r="AW109" i="26"/>
  <c r="T127" i="22"/>
  <c r="M121" i="16"/>
  <c r="C114" i="25"/>
  <c r="AX114" i="22"/>
  <c r="AA127" i="24"/>
  <c r="H60" i="24"/>
  <c r="R36" i="24"/>
  <c r="AG106" i="24"/>
  <c r="BF125" i="22"/>
  <c r="AA130" i="24"/>
  <c r="V121" i="22"/>
  <c r="AV57" i="16"/>
  <c r="K118" i="25"/>
  <c r="AW3" i="15"/>
  <c r="P108" i="25"/>
  <c r="H12" i="26"/>
  <c r="L20" i="24"/>
  <c r="AF116" i="25"/>
  <c r="AR114" i="16"/>
  <c r="X32" i="16"/>
  <c r="L34" i="25"/>
  <c r="Y112" i="22"/>
  <c r="N40" i="26"/>
  <c r="G47" i="22"/>
  <c r="V55" i="16"/>
  <c r="AV56" i="25"/>
  <c r="AV64" i="25"/>
  <c r="S122" i="24"/>
  <c r="AV77" i="25"/>
  <c r="C119" i="24"/>
  <c r="N122" i="16"/>
  <c r="AX128" i="26"/>
  <c r="H91" i="26"/>
  <c r="X111" i="22"/>
  <c r="E95" i="26"/>
  <c r="AI119" i="24"/>
  <c r="AD122" i="24"/>
  <c r="Q128" i="26"/>
  <c r="AV5" i="24"/>
  <c r="AX121" i="15"/>
  <c r="AD119" i="24"/>
  <c r="J125" i="24"/>
  <c r="AE116" i="22"/>
  <c r="M109" i="25"/>
  <c r="R11" i="25"/>
  <c r="AL124" i="24"/>
  <c r="AV80" i="24"/>
  <c r="AL119" i="16"/>
  <c r="T128" i="26"/>
  <c r="T115" i="25"/>
  <c r="Y126" i="24"/>
  <c r="AN122" i="22"/>
  <c r="Y122" i="25"/>
  <c r="Y122" i="16"/>
  <c r="Y122" i="24"/>
  <c r="AO126" i="26"/>
  <c r="Y126" i="25"/>
  <c r="Y126" i="16"/>
  <c r="AO122" i="26"/>
  <c r="AN126" i="22"/>
  <c r="E97" i="22"/>
  <c r="AG123" i="24"/>
  <c r="AL106" i="22"/>
  <c r="P127" i="22"/>
  <c r="AK111" i="25"/>
  <c r="AD120" i="24"/>
  <c r="T129" i="16"/>
  <c r="P125" i="24"/>
  <c r="AU129" i="22"/>
  <c r="C128" i="24"/>
  <c r="T128" i="24"/>
  <c r="P110" i="16"/>
  <c r="AR128" i="26"/>
  <c r="BC110" i="22"/>
  <c r="AQ108" i="25"/>
  <c r="W122" i="25"/>
  <c r="C124" i="16"/>
  <c r="AF111" i="26"/>
  <c r="O105" i="24"/>
  <c r="D109" i="22"/>
  <c r="D118" i="16"/>
  <c r="AD113" i="24"/>
  <c r="AY107" i="22"/>
  <c r="E14" i="26"/>
  <c r="B43" i="26"/>
  <c r="AV82" i="16"/>
  <c r="AR119" i="26"/>
  <c r="K128" i="24"/>
  <c r="AF122" i="24"/>
  <c r="AJ128" i="25"/>
  <c r="Y129" i="24"/>
  <c r="R78" i="25"/>
  <c r="AV43" i="16"/>
  <c r="BB126" i="26"/>
  <c r="W109" i="24"/>
  <c r="B77" i="26"/>
  <c r="AW12" i="15"/>
  <c r="AD129" i="25"/>
  <c r="AV70" i="25"/>
  <c r="AV78" i="25"/>
  <c r="BA119" i="26"/>
  <c r="K113" i="25"/>
  <c r="C107" i="24"/>
  <c r="W129" i="25"/>
  <c r="D119" i="26"/>
  <c r="V48" i="16"/>
  <c r="H65" i="16"/>
  <c r="C67" i="22"/>
  <c r="W128" i="16"/>
  <c r="AX86" i="25"/>
  <c r="V122" i="26"/>
  <c r="AV75" i="25"/>
  <c r="AV91" i="16"/>
  <c r="F119" i="25"/>
  <c r="J129" i="24"/>
  <c r="AH113" i="16"/>
  <c r="E92" i="26"/>
  <c r="AP110" i="24"/>
  <c r="AP122" i="25"/>
  <c r="BF110" i="26"/>
  <c r="AP110" i="25"/>
  <c r="AP122" i="24"/>
  <c r="BE110" i="22"/>
  <c r="BF122" i="26"/>
  <c r="AP110" i="16"/>
  <c r="BE122" i="22"/>
  <c r="AP122" i="16"/>
  <c r="N23" i="26"/>
  <c r="N81" i="26"/>
  <c r="Y110" i="22"/>
  <c r="N115" i="24"/>
  <c r="AW74" i="15"/>
  <c r="X24" i="16"/>
  <c r="N129" i="24"/>
  <c r="AK120" i="26"/>
  <c r="AJ120" i="22"/>
  <c r="U120" i="25"/>
  <c r="U120" i="16"/>
  <c r="AK124" i="26"/>
  <c r="AK116" i="26"/>
  <c r="AK108" i="26"/>
  <c r="U120" i="24"/>
  <c r="AJ124" i="22"/>
  <c r="AJ116" i="22"/>
  <c r="AJ108" i="22"/>
  <c r="U124" i="16"/>
  <c r="U116" i="16"/>
  <c r="U108" i="16"/>
  <c r="U124" i="24"/>
  <c r="U116" i="25"/>
  <c r="U116" i="24"/>
  <c r="U108" i="25"/>
  <c r="U108" i="24"/>
  <c r="AK128" i="26"/>
  <c r="AJ128" i="22"/>
  <c r="U128" i="25"/>
  <c r="U124" i="25"/>
  <c r="U128" i="16"/>
  <c r="U128" i="24"/>
  <c r="AO105" i="16"/>
  <c r="AO113" i="25"/>
  <c r="AP127" i="22"/>
  <c r="X59" i="25"/>
  <c r="AV123" i="22"/>
  <c r="AA123" i="24"/>
  <c r="H56" i="22"/>
  <c r="AD107" i="26"/>
  <c r="AG116" i="24"/>
  <c r="E125" i="16"/>
  <c r="AJ130" i="25"/>
  <c r="V34" i="24"/>
  <c r="H55" i="26"/>
  <c r="AJ106" i="24"/>
  <c r="I119" i="24"/>
  <c r="BD126" i="22"/>
  <c r="U115" i="24"/>
  <c r="AG125" i="24"/>
  <c r="X57" i="16"/>
  <c r="U114" i="25"/>
  <c r="H51" i="22"/>
  <c r="P80" i="26"/>
  <c r="D130" i="22"/>
  <c r="AA123" i="16"/>
  <c r="N51" i="22"/>
  <c r="H56" i="26"/>
  <c r="AW94" i="15"/>
  <c r="U118" i="24"/>
  <c r="D111" i="22"/>
  <c r="V50" i="25"/>
  <c r="X91" i="24"/>
  <c r="G68" i="26"/>
  <c r="AG116" i="16"/>
  <c r="V2" i="16"/>
  <c r="T111" i="26"/>
  <c r="L134" i="15"/>
  <c r="G49" i="22"/>
  <c r="E125" i="25"/>
  <c r="AO119" i="16"/>
  <c r="AY130" i="22"/>
  <c r="N127" i="25"/>
  <c r="U107" i="24"/>
  <c r="V64" i="16"/>
  <c r="X47" i="24"/>
  <c r="AW93" i="15"/>
  <c r="AG113" i="24"/>
  <c r="D106" i="16"/>
  <c r="AZ112" i="26"/>
  <c r="AG120" i="25"/>
  <c r="V66" i="16"/>
  <c r="T130" i="22"/>
  <c r="AJ106" i="16"/>
  <c r="S108" i="22"/>
  <c r="AX48" i="24"/>
  <c r="D123" i="26"/>
  <c r="I119" i="16"/>
  <c r="BE126" i="26"/>
  <c r="AA108" i="16"/>
  <c r="U115" i="16"/>
  <c r="AL107" i="24"/>
  <c r="AG125" i="16"/>
  <c r="G57" i="26"/>
  <c r="X57" i="25"/>
  <c r="AE107" i="25"/>
  <c r="BP128" i="22"/>
  <c r="AE119" i="25"/>
  <c r="N123" i="24"/>
  <c r="AZ108" i="26"/>
  <c r="D115" i="24"/>
  <c r="AJ126" i="24"/>
  <c r="G51" i="26"/>
  <c r="AJ114" i="22"/>
  <c r="AC109" i="16"/>
  <c r="U126" i="25"/>
  <c r="H51" i="26"/>
  <c r="D120" i="24"/>
  <c r="AO125" i="24"/>
  <c r="AW2" i="15"/>
  <c r="AZ111" i="26"/>
  <c r="N114" i="24"/>
  <c r="AV117" i="22"/>
  <c r="D130" i="26"/>
  <c r="AO124" i="16"/>
  <c r="AP116" i="22"/>
  <c r="AR109" i="24"/>
  <c r="I107" i="24"/>
  <c r="AK109" i="26"/>
  <c r="N53" i="26"/>
  <c r="G60" i="26"/>
  <c r="D126" i="26"/>
  <c r="X49" i="24"/>
  <c r="BE115" i="26"/>
  <c r="D116" i="16"/>
  <c r="AV23" i="24"/>
  <c r="AM121" i="24"/>
  <c r="AK111" i="26"/>
  <c r="AG128" i="25"/>
  <c r="AV92" i="16"/>
  <c r="AK112" i="26"/>
  <c r="AG121" i="24"/>
  <c r="H2" i="22"/>
  <c r="N111" i="16"/>
  <c r="AL130" i="25"/>
  <c r="AY109" i="22"/>
  <c r="AJ105" i="24"/>
  <c r="H50" i="26"/>
  <c r="C83" i="22"/>
  <c r="AG127" i="24"/>
  <c r="V52" i="25"/>
  <c r="C55" i="26"/>
  <c r="K112" i="25"/>
  <c r="V74" i="24"/>
  <c r="U130" i="24"/>
  <c r="K116" i="25"/>
  <c r="AV2" i="16"/>
  <c r="AV14" i="16"/>
  <c r="AE127" i="22"/>
  <c r="AW59" i="15"/>
  <c r="BQ30" i="22"/>
  <c r="BQ34" i="22"/>
  <c r="AW72" i="15"/>
  <c r="AK106" i="16"/>
  <c r="BG117" i="22"/>
  <c r="AJ121" i="24"/>
  <c r="AS105" i="22"/>
  <c r="P112" i="24"/>
  <c r="AC110" i="16"/>
  <c r="H56" i="25"/>
  <c r="G61" i="22"/>
  <c r="I123" i="25"/>
  <c r="AK113" i="26"/>
  <c r="U117" i="16"/>
  <c r="N113" i="24"/>
  <c r="AW8" i="15"/>
  <c r="AW110" i="15" s="1"/>
  <c r="N120" i="16"/>
  <c r="AD121" i="25"/>
  <c r="AY114" i="22"/>
  <c r="AW32" i="15"/>
  <c r="AJ127" i="16"/>
  <c r="AN126" i="25"/>
  <c r="G63" i="26"/>
  <c r="V21" i="24"/>
  <c r="AV85" i="25"/>
  <c r="D119" i="24"/>
  <c r="AR126" i="24"/>
  <c r="AG105" i="25"/>
  <c r="AZ115" i="22"/>
  <c r="AK105" i="25"/>
  <c r="H47" i="25"/>
  <c r="X105" i="22"/>
  <c r="AD116" i="24"/>
  <c r="BC112" i="22"/>
  <c r="I114" i="24"/>
  <c r="AK113" i="24"/>
  <c r="BC105" i="26"/>
  <c r="L83" i="16"/>
  <c r="AM111" i="16"/>
  <c r="AX111" i="26"/>
  <c r="AD124" i="24"/>
  <c r="H24" i="25"/>
  <c r="N28" i="26"/>
  <c r="G37" i="26"/>
  <c r="N44" i="22"/>
  <c r="C66" i="22"/>
  <c r="BC115" i="26"/>
  <c r="AJ129" i="16"/>
  <c r="BQ89" i="22"/>
  <c r="S126" i="16"/>
  <c r="AD110" i="22"/>
  <c r="AZ107" i="22"/>
  <c r="BD127" i="22"/>
  <c r="AV27" i="24"/>
  <c r="T115" i="22"/>
  <c r="AD108" i="24"/>
  <c r="T120" i="25"/>
  <c r="AC105" i="22"/>
  <c r="AH127" i="25"/>
  <c r="H64" i="25"/>
  <c r="C75" i="22"/>
  <c r="T116" i="22"/>
  <c r="T124" i="22"/>
  <c r="E116" i="25"/>
  <c r="E124" i="25"/>
  <c r="E116" i="16"/>
  <c r="E124" i="16"/>
  <c r="U112" i="26"/>
  <c r="E116" i="24"/>
  <c r="U120" i="26"/>
  <c r="E124" i="24"/>
  <c r="T112" i="22"/>
  <c r="T120" i="22"/>
  <c r="E112" i="25"/>
  <c r="E120" i="16"/>
  <c r="E112" i="24"/>
  <c r="U116" i="26"/>
  <c r="U124" i="26"/>
  <c r="E112" i="16"/>
  <c r="U128" i="26"/>
  <c r="E120" i="25"/>
  <c r="E120" i="24"/>
  <c r="E128" i="25"/>
  <c r="E128" i="16"/>
  <c r="E128" i="24"/>
  <c r="T128" i="22"/>
  <c r="AM108" i="16"/>
  <c r="AM116" i="24"/>
  <c r="AC121" i="25"/>
  <c r="D127" i="26"/>
  <c r="AO112" i="24"/>
  <c r="X61" i="16"/>
  <c r="X71" i="25"/>
  <c r="R113" i="22"/>
  <c r="H20" i="16"/>
  <c r="AD124" i="26"/>
  <c r="AU105" i="22"/>
  <c r="AH112" i="25"/>
  <c r="E38" i="22"/>
  <c r="AF126" i="24"/>
  <c r="D110" i="26"/>
  <c r="H58" i="16"/>
  <c r="E63" i="22"/>
  <c r="L76" i="16"/>
  <c r="H83" i="22"/>
  <c r="AA105" i="24"/>
  <c r="R117" i="22"/>
  <c r="X66" i="16"/>
  <c r="BD116" i="22"/>
  <c r="P106" i="22"/>
  <c r="E105" i="25"/>
  <c r="H95" i="25"/>
  <c r="V72" i="24"/>
  <c r="BQ3" i="22"/>
  <c r="D117" i="16"/>
  <c r="AY117" i="22"/>
  <c r="N116" i="16"/>
  <c r="C48" i="26"/>
  <c r="AE129" i="16"/>
  <c r="AY117" i="24"/>
  <c r="AI112" i="26"/>
  <c r="BD111" i="22"/>
  <c r="AE126" i="26"/>
  <c r="H78" i="26"/>
  <c r="BA120" i="26"/>
  <c r="AJ118" i="24"/>
  <c r="AV12" i="25"/>
  <c r="AC117" i="22"/>
  <c r="V21" i="16"/>
  <c r="V121" i="26"/>
  <c r="AF105" i="26"/>
  <c r="X36" i="16"/>
  <c r="X28" i="24"/>
  <c r="P126" i="16"/>
  <c r="H66" i="24"/>
  <c r="E89" i="26"/>
  <c r="BA124" i="26"/>
  <c r="BA129" i="22"/>
  <c r="AV54" i="24"/>
  <c r="AV90" i="25"/>
  <c r="AJ123" i="25"/>
  <c r="L83" i="24"/>
  <c r="I129" i="16"/>
  <c r="V59" i="16"/>
  <c r="AA124" i="25"/>
  <c r="AK105" i="26"/>
  <c r="M124" i="24"/>
  <c r="AO108" i="25"/>
  <c r="AP120" i="22"/>
  <c r="T113" i="24"/>
  <c r="AY113" i="22"/>
  <c r="E13" i="26"/>
  <c r="AV19" i="25"/>
  <c r="F105" i="16"/>
  <c r="AV133" i="15"/>
  <c r="AJ129" i="22"/>
  <c r="H60" i="22"/>
  <c r="AC123" i="26"/>
  <c r="S127" i="26"/>
  <c r="AV63" i="16"/>
  <c r="AY121" i="25"/>
  <c r="AA112" i="25"/>
  <c r="AO113" i="24"/>
  <c r="K107" i="25"/>
  <c r="D107" i="16"/>
  <c r="J111" i="16"/>
  <c r="AV8" i="25"/>
  <c r="E10" i="22"/>
  <c r="AV115" i="26"/>
  <c r="H16" i="22"/>
  <c r="G17" i="26"/>
  <c r="T114" i="24"/>
  <c r="X37" i="24"/>
  <c r="V29" i="25"/>
  <c r="G33" i="22"/>
  <c r="T127" i="16"/>
  <c r="X44" i="16"/>
  <c r="V45" i="25"/>
  <c r="AM125" i="24"/>
  <c r="E108" i="24"/>
  <c r="P125" i="22"/>
  <c r="AV69" i="25"/>
  <c r="AY119" i="24"/>
  <c r="AR119" i="16"/>
  <c r="AM122" i="25"/>
  <c r="AV76" i="24"/>
  <c r="I117" i="16"/>
  <c r="N38" i="26"/>
  <c r="I115" i="25"/>
  <c r="C59" i="22"/>
  <c r="BE107" i="26"/>
  <c r="AB120" i="24"/>
  <c r="AV11" i="25"/>
  <c r="AV39" i="25"/>
  <c r="E53" i="22"/>
  <c r="AZ127" i="22"/>
  <c r="AD115" i="22"/>
  <c r="O111" i="16"/>
  <c r="AD107" i="22"/>
  <c r="O115" i="25"/>
  <c r="O111" i="24"/>
  <c r="O107" i="25"/>
  <c r="O115" i="16"/>
  <c r="O107" i="16"/>
  <c r="AE128" i="26"/>
  <c r="O115" i="24"/>
  <c r="O107" i="24"/>
  <c r="AD111" i="22"/>
  <c r="O128" i="24"/>
  <c r="O111" i="25"/>
  <c r="AE107" i="26"/>
  <c r="AD128" i="22"/>
  <c r="O128" i="25"/>
  <c r="AE115" i="26"/>
  <c r="O128" i="16"/>
  <c r="O119" i="24"/>
  <c r="AE111" i="26"/>
  <c r="AE119" i="26"/>
  <c r="AD119" i="22"/>
  <c r="O119" i="25"/>
  <c r="O119" i="16"/>
  <c r="AM106" i="24"/>
  <c r="AH107" i="22"/>
  <c r="AM109" i="24"/>
  <c r="AM105" i="26"/>
  <c r="AM126" i="16"/>
  <c r="F57" i="26"/>
  <c r="R65" i="16"/>
  <c r="E77" i="22"/>
  <c r="C87" i="22"/>
  <c r="S105" i="24"/>
  <c r="X118" i="22"/>
  <c r="AI129" i="16"/>
  <c r="AC107" i="24"/>
  <c r="AM124" i="25"/>
  <c r="P106" i="16"/>
  <c r="AV106" i="26"/>
  <c r="L9" i="24"/>
  <c r="BG107" i="22"/>
  <c r="F7" i="26"/>
  <c r="AL120" i="25"/>
  <c r="U117" i="22"/>
  <c r="D114" i="25"/>
  <c r="F27" i="22"/>
  <c r="C28" i="26"/>
  <c r="AR127" i="24"/>
  <c r="AW36" i="15"/>
  <c r="H28" i="24"/>
  <c r="R43" i="25"/>
  <c r="C44" i="22"/>
  <c r="AM110" i="24"/>
  <c r="O127" i="24"/>
  <c r="R122" i="22"/>
  <c r="X74" i="16"/>
  <c r="AF123" i="25"/>
  <c r="J107" i="25"/>
  <c r="D121" i="24"/>
  <c r="AR121" i="16"/>
  <c r="BQ27" i="22"/>
  <c r="BB105" i="26"/>
  <c r="AV46" i="24"/>
  <c r="L51" i="24"/>
  <c r="AI123" i="24"/>
  <c r="U127" i="26"/>
  <c r="T129" i="22"/>
  <c r="O108" i="24"/>
  <c r="O116" i="24"/>
  <c r="M121" i="25"/>
  <c r="R114" i="22"/>
  <c r="AY114" i="26"/>
  <c r="AA127" i="16"/>
  <c r="H57" i="16"/>
  <c r="R81" i="16"/>
  <c r="AG106" i="16"/>
  <c r="BG125" i="26"/>
  <c r="AA130" i="16"/>
  <c r="AV57" i="25"/>
  <c r="D118" i="22"/>
  <c r="B86" i="24"/>
  <c r="AE108" i="22"/>
  <c r="AW16" i="15"/>
  <c r="L22" i="16"/>
  <c r="AU116" i="22"/>
  <c r="AR114" i="25"/>
  <c r="X32" i="25"/>
  <c r="E34" i="22"/>
  <c r="Z112" i="26"/>
  <c r="G47" i="26"/>
  <c r="AG129" i="24"/>
  <c r="V55" i="25"/>
  <c r="BQ56" i="22"/>
  <c r="BQ64" i="22"/>
  <c r="D129" i="24"/>
  <c r="S122" i="16"/>
  <c r="BQ77" i="22"/>
  <c r="C119" i="16"/>
  <c r="X76" i="24"/>
  <c r="B53" i="16"/>
  <c r="B78" i="25"/>
  <c r="Y111" i="26"/>
  <c r="AW35" i="15"/>
  <c r="B35" i="22"/>
  <c r="AI119" i="16"/>
  <c r="AD122" i="16"/>
  <c r="AV79" i="16"/>
  <c r="AD119" i="16"/>
  <c r="J125" i="16"/>
  <c r="AF116" i="26"/>
  <c r="AB109" i="22"/>
  <c r="B90" i="22"/>
  <c r="F11" i="22"/>
  <c r="AL124" i="16"/>
  <c r="AX4" i="24"/>
  <c r="AV94" i="16"/>
  <c r="AL119" i="25"/>
  <c r="AI115" i="22"/>
  <c r="AH118" i="24"/>
  <c r="E97" i="26"/>
  <c r="AG123" i="16"/>
  <c r="AM106" i="26"/>
  <c r="Q127" i="26"/>
  <c r="U127" i="24"/>
  <c r="AZ111" i="22"/>
  <c r="AD120" i="16"/>
  <c r="T129" i="25"/>
  <c r="P125" i="16"/>
  <c r="AV129" i="26"/>
  <c r="C128" i="16"/>
  <c r="AX67" i="25"/>
  <c r="P110" i="25"/>
  <c r="AN122" i="25"/>
  <c r="BD110" i="26"/>
  <c r="AG115" i="24"/>
  <c r="AL122" i="22"/>
  <c r="C124" i="25"/>
  <c r="AN111" i="24"/>
  <c r="AV70" i="24"/>
  <c r="O105" i="16"/>
  <c r="D109" i="26"/>
  <c r="D118" i="25"/>
  <c r="AD113" i="16"/>
  <c r="AZ107" i="26"/>
  <c r="AX88" i="25"/>
  <c r="AV82" i="25"/>
  <c r="AF125" i="24"/>
  <c r="BC129" i="22"/>
  <c r="K128" i="16"/>
  <c r="AF122" i="16"/>
  <c r="AY128" i="22"/>
  <c r="Y129" i="16"/>
  <c r="F78" i="22"/>
  <c r="AV43" i="25"/>
  <c r="W109" i="16"/>
  <c r="L70" i="24"/>
  <c r="AS129" i="22"/>
  <c r="BQ70" i="22"/>
  <c r="BQ78" i="22"/>
  <c r="S128" i="24"/>
  <c r="AV51" i="24"/>
  <c r="D113" i="22"/>
  <c r="Z129" i="16"/>
  <c r="AL129" i="22"/>
  <c r="AF126" i="22"/>
  <c r="Q126" i="25"/>
  <c r="AG130" i="26"/>
  <c r="Q126" i="16"/>
  <c r="AF130" i="22"/>
  <c r="Q126" i="24"/>
  <c r="Q130" i="25"/>
  <c r="Q130" i="16"/>
  <c r="Q130" i="24"/>
  <c r="AG126" i="26"/>
  <c r="I125" i="24"/>
  <c r="V48" i="25"/>
  <c r="H65" i="25"/>
  <c r="AW27" i="15"/>
  <c r="W128" i="25"/>
  <c r="AV89" i="24"/>
  <c r="Z128" i="24"/>
  <c r="AD122" i="22"/>
  <c r="BQ75" i="22"/>
  <c r="AV91" i="25"/>
  <c r="U119" i="22"/>
  <c r="J129" i="16"/>
  <c r="AH113" i="25"/>
  <c r="AL116" i="24"/>
  <c r="G127" i="24"/>
  <c r="AJ125" i="22"/>
  <c r="Z122" i="26"/>
  <c r="Y122" i="22"/>
  <c r="N110" i="25"/>
  <c r="N125" i="25"/>
  <c r="N128" i="24"/>
  <c r="N110" i="16"/>
  <c r="N125" i="16"/>
  <c r="N110" i="24"/>
  <c r="N125" i="24"/>
  <c r="AD128" i="26"/>
  <c r="AD110" i="26"/>
  <c r="AD125" i="26"/>
  <c r="N128" i="25"/>
  <c r="AC110" i="22"/>
  <c r="AC128" i="22"/>
  <c r="N128" i="16"/>
  <c r="AC125" i="22"/>
  <c r="X84" i="24"/>
  <c r="AC107" i="25"/>
  <c r="H74" i="22"/>
  <c r="AW119" i="26"/>
  <c r="BE121" i="26"/>
  <c r="AW41" i="15"/>
  <c r="AQ111" i="26"/>
  <c r="AO119" i="24"/>
  <c r="N127" i="16"/>
  <c r="D106" i="24"/>
  <c r="AY112" i="22"/>
  <c r="AG120" i="16"/>
  <c r="D112" i="24"/>
  <c r="AA123" i="25"/>
  <c r="AG124" i="24"/>
  <c r="U118" i="16"/>
  <c r="D111" i="26"/>
  <c r="X65" i="16"/>
  <c r="AO128" i="24"/>
  <c r="AG116" i="25"/>
  <c r="V2" i="25"/>
  <c r="V6" i="25"/>
  <c r="G49" i="26"/>
  <c r="T125" i="22"/>
  <c r="AC127" i="24"/>
  <c r="AO119" i="25"/>
  <c r="AZ130" i="26"/>
  <c r="AC127" i="22"/>
  <c r="U107" i="16"/>
  <c r="V64" i="25"/>
  <c r="X49" i="16"/>
  <c r="AG113" i="16"/>
  <c r="D106" i="25"/>
  <c r="AV120" i="22"/>
  <c r="V66" i="25"/>
  <c r="U130" i="26"/>
  <c r="AJ106" i="25"/>
  <c r="T108" i="26"/>
  <c r="I119" i="25"/>
  <c r="BB127" i="22"/>
  <c r="AM107" i="25"/>
  <c r="AM127" i="25"/>
  <c r="AM107" i="16"/>
  <c r="BC123" i="26"/>
  <c r="AM127" i="16"/>
  <c r="AM107" i="24"/>
  <c r="BB123" i="22"/>
  <c r="AM127" i="24"/>
  <c r="BC119" i="26"/>
  <c r="AM123" i="25"/>
  <c r="BB119" i="22"/>
  <c r="AM123" i="24"/>
  <c r="BC107" i="26"/>
  <c r="AM119" i="16"/>
  <c r="BC127" i="26"/>
  <c r="AM123" i="16"/>
  <c r="BB107" i="22"/>
  <c r="AM119" i="25"/>
  <c r="AM128" i="24"/>
  <c r="BC128" i="26"/>
  <c r="BB128" i="22"/>
  <c r="AM128" i="25"/>
  <c r="AM119" i="24"/>
  <c r="AM128" i="16"/>
  <c r="AA108" i="25"/>
  <c r="U115" i="25"/>
  <c r="AL107" i="16"/>
  <c r="AG125" i="25"/>
  <c r="K108" i="24"/>
  <c r="H57" i="22"/>
  <c r="AO120" i="24"/>
  <c r="N123" i="16"/>
  <c r="D115" i="16"/>
  <c r="AJ126" i="16"/>
  <c r="AK114" i="26"/>
  <c r="AC109" i="25"/>
  <c r="AJ126" i="22"/>
  <c r="AW52" i="15"/>
  <c r="D120" i="16"/>
  <c r="AO125" i="16"/>
  <c r="AS100" i="15"/>
  <c r="AS79" i="28" s="1"/>
  <c r="N114" i="16"/>
  <c r="AW117" i="26"/>
  <c r="AO124" i="25"/>
  <c r="AQ116" i="26"/>
  <c r="AR109" i="16"/>
  <c r="I107" i="16"/>
  <c r="N112" i="24"/>
  <c r="AM121" i="16"/>
  <c r="AA115" i="24"/>
  <c r="AV128" i="22"/>
  <c r="E122" i="24"/>
  <c r="AG121" i="16"/>
  <c r="N111" i="25"/>
  <c r="BA130" i="22"/>
  <c r="AZ109" i="26"/>
  <c r="AJ105" i="16"/>
  <c r="AW51" i="15"/>
  <c r="AG127" i="16"/>
  <c r="G52" i="22"/>
  <c r="I108" i="24"/>
  <c r="D112" i="22"/>
  <c r="V58" i="16"/>
  <c r="U130" i="16"/>
  <c r="D116" i="22"/>
  <c r="AV2" i="25"/>
  <c r="AV14" i="25"/>
  <c r="P6" i="26"/>
  <c r="N30" i="26"/>
  <c r="N34" i="26"/>
  <c r="AV86" i="24"/>
  <c r="AN130" i="24"/>
  <c r="BH117" i="26"/>
  <c r="AJ121" i="16"/>
  <c r="P112" i="16"/>
  <c r="AC110" i="25"/>
  <c r="G61" i="26"/>
  <c r="AA114" i="24"/>
  <c r="V85" i="24"/>
  <c r="X123" i="22"/>
  <c r="U117" i="25"/>
  <c r="C6" i="22"/>
  <c r="H10" i="16"/>
  <c r="C22" i="26"/>
  <c r="H34" i="16"/>
  <c r="C9" i="22"/>
  <c r="H17" i="25"/>
  <c r="H97" i="24"/>
  <c r="H33" i="16"/>
  <c r="H37" i="16"/>
  <c r="H41" i="25"/>
  <c r="C45" i="22"/>
  <c r="H48" i="24"/>
  <c r="H30" i="24"/>
  <c r="C3" i="26"/>
  <c r="H15" i="16"/>
  <c r="H23" i="25"/>
  <c r="H27" i="25"/>
  <c r="C35" i="22"/>
  <c r="C39" i="26"/>
  <c r="H86" i="24"/>
  <c r="H73" i="25"/>
  <c r="C85" i="22"/>
  <c r="C98" i="26"/>
  <c r="H6" i="25"/>
  <c r="H43" i="24"/>
  <c r="C22" i="22"/>
  <c r="H15" i="24"/>
  <c r="C46" i="26"/>
  <c r="H9" i="25"/>
  <c r="C13" i="26"/>
  <c r="H17" i="16"/>
  <c r="H11" i="24"/>
  <c r="H32" i="24"/>
  <c r="H77" i="24"/>
  <c r="H7" i="24"/>
  <c r="H41" i="16"/>
  <c r="H45" i="25"/>
  <c r="H5" i="16"/>
  <c r="C42" i="26"/>
  <c r="C3" i="22"/>
  <c r="C11" i="26"/>
  <c r="H88" i="24"/>
  <c r="H27" i="16"/>
  <c r="H35" i="25"/>
  <c r="C39" i="22"/>
  <c r="H73" i="16"/>
  <c r="H85" i="25"/>
  <c r="C98" i="22"/>
  <c r="H6" i="16"/>
  <c r="H22" i="25"/>
  <c r="C46" i="22"/>
  <c r="H9" i="16"/>
  <c r="C13" i="22"/>
  <c r="H6" i="24"/>
  <c r="H45" i="16"/>
  <c r="H18" i="24"/>
  <c r="H65" i="24"/>
  <c r="C14" i="26"/>
  <c r="C42" i="22"/>
  <c r="H3" i="25"/>
  <c r="C11" i="22"/>
  <c r="H17" i="24"/>
  <c r="C19" i="26"/>
  <c r="H68" i="24"/>
  <c r="C31" i="26"/>
  <c r="H35" i="16"/>
  <c r="H39" i="25"/>
  <c r="C43" i="26"/>
  <c r="H53" i="24"/>
  <c r="H85" i="16"/>
  <c r="H98" i="25"/>
  <c r="H78" i="16"/>
  <c r="H9" i="24"/>
  <c r="C18" i="26"/>
  <c r="H22" i="16"/>
  <c r="H46" i="25"/>
  <c r="H13" i="25"/>
  <c r="H42" i="24"/>
  <c r="H95" i="24"/>
  <c r="C26" i="26"/>
  <c r="C14" i="22"/>
  <c r="C30" i="26"/>
  <c r="H42" i="25"/>
  <c r="H3" i="16"/>
  <c r="H11" i="25"/>
  <c r="C19" i="22"/>
  <c r="C31" i="22"/>
  <c r="H39" i="16"/>
  <c r="C43" i="22"/>
  <c r="C86" i="26"/>
  <c r="C92" i="26"/>
  <c r="C72" i="26"/>
  <c r="H52" i="24"/>
  <c r="H98" i="16"/>
  <c r="C18" i="22"/>
  <c r="H20" i="24"/>
  <c r="H46" i="16"/>
  <c r="H79" i="24"/>
  <c r="H13" i="16"/>
  <c r="C21" i="26"/>
  <c r="C25" i="26"/>
  <c r="C29" i="26"/>
  <c r="C26" i="22"/>
  <c r="C2" i="26"/>
  <c r="H14" i="25"/>
  <c r="C30" i="22"/>
  <c r="H42" i="16"/>
  <c r="C38" i="26"/>
  <c r="H82" i="24"/>
  <c r="H11" i="16"/>
  <c r="H19" i="25"/>
  <c r="H31" i="25"/>
  <c r="H71" i="24"/>
  <c r="H43" i="25"/>
  <c r="C7" i="26"/>
  <c r="C86" i="22"/>
  <c r="C92" i="22"/>
  <c r="C72" i="22"/>
  <c r="H41" i="24"/>
  <c r="C10" i="22"/>
  <c r="H18" i="16"/>
  <c r="C34" i="22"/>
  <c r="C17" i="26"/>
  <c r="H21" i="25"/>
  <c r="H25" i="25"/>
  <c r="H29" i="25"/>
  <c r="C33" i="22"/>
  <c r="C37" i="22"/>
  <c r="C41" i="26"/>
  <c r="H26" i="16"/>
  <c r="C5" i="22"/>
  <c r="H2" i="25"/>
  <c r="H22" i="24"/>
  <c r="H30" i="16"/>
  <c r="H38" i="25"/>
  <c r="C15" i="22"/>
  <c r="H31" i="24"/>
  <c r="C23" i="22"/>
  <c r="C27" i="26"/>
  <c r="H55" i="24"/>
  <c r="H44" i="24"/>
  <c r="H7" i="25"/>
  <c r="C73" i="26"/>
  <c r="H86" i="16"/>
  <c r="H92" i="16"/>
  <c r="H72" i="16"/>
  <c r="H84" i="16"/>
  <c r="C97" i="22"/>
  <c r="C9" i="26"/>
  <c r="C29" i="22"/>
  <c r="H62" i="24"/>
  <c r="H15" i="25"/>
  <c r="H43" i="16"/>
  <c r="C78" i="22"/>
  <c r="H81" i="24"/>
  <c r="H90" i="25"/>
  <c r="C89" i="22"/>
  <c r="H98" i="24"/>
  <c r="H45" i="24"/>
  <c r="H29" i="16"/>
  <c r="C41" i="22"/>
  <c r="H23" i="24"/>
  <c r="C35" i="26"/>
  <c r="C73" i="22"/>
  <c r="H78" i="25"/>
  <c r="H90" i="16"/>
  <c r="C96" i="26"/>
  <c r="H89" i="25"/>
  <c r="C34" i="26"/>
  <c r="C25" i="22"/>
  <c r="H86" i="25"/>
  <c r="C6" i="26"/>
  <c r="H34" i="25"/>
  <c r="C21" i="22"/>
  <c r="H25" i="16"/>
  <c r="H14" i="16"/>
  <c r="C38" i="22"/>
  <c r="H19" i="16"/>
  <c r="C27" i="22"/>
  <c r="H38" i="24"/>
  <c r="C7" i="22"/>
  <c r="H89" i="24"/>
  <c r="C85" i="26"/>
  <c r="C84" i="26"/>
  <c r="C77" i="22"/>
  <c r="H96" i="25"/>
  <c r="C70" i="22"/>
  <c r="C76" i="22"/>
  <c r="H87" i="24"/>
  <c r="C10" i="26"/>
  <c r="C17" i="22"/>
  <c r="H21" i="16"/>
  <c r="C33" i="26"/>
  <c r="C37" i="26"/>
  <c r="H26" i="25"/>
  <c r="C5" i="26"/>
  <c r="H38" i="16"/>
  <c r="H7" i="16"/>
  <c r="H72" i="25"/>
  <c r="C84" i="22"/>
  <c r="H77" i="25"/>
  <c r="H96" i="16"/>
  <c r="H70" i="25"/>
  <c r="H76" i="25"/>
  <c r="H10" i="25"/>
  <c r="H40" i="24"/>
  <c r="H33" i="25"/>
  <c r="H37" i="25"/>
  <c r="C45" i="26"/>
  <c r="H5" i="25"/>
  <c r="C2" i="22"/>
  <c r="H73" i="24"/>
  <c r="H92" i="25"/>
  <c r="H56" i="24"/>
  <c r="H84" i="25"/>
  <c r="C97" i="26"/>
  <c r="H77" i="16"/>
  <c r="H70" i="24"/>
  <c r="H70" i="16"/>
  <c r="H76" i="16"/>
  <c r="H18" i="25"/>
  <c r="H2" i="16"/>
  <c r="C23" i="26"/>
  <c r="H31" i="16"/>
  <c r="H26" i="24"/>
  <c r="H27" i="24"/>
  <c r="H97" i="25"/>
  <c r="C90" i="26"/>
  <c r="H13" i="24"/>
  <c r="H23" i="16"/>
  <c r="H69" i="25"/>
  <c r="H82" i="16"/>
  <c r="H78" i="24"/>
  <c r="H94" i="25"/>
  <c r="C74" i="22"/>
  <c r="H75" i="24"/>
  <c r="C93" i="26"/>
  <c r="H97" i="16"/>
  <c r="C90" i="22"/>
  <c r="C70" i="26"/>
  <c r="C89" i="26"/>
  <c r="H69" i="16"/>
  <c r="H10" i="24"/>
  <c r="C88" i="26"/>
  <c r="C81" i="26"/>
  <c r="H94" i="16"/>
  <c r="H74" i="25"/>
  <c r="C93" i="22"/>
  <c r="C77" i="26"/>
  <c r="H93" i="24"/>
  <c r="H94" i="24"/>
  <c r="H89" i="16"/>
  <c r="C88" i="22"/>
  <c r="C81" i="22"/>
  <c r="H80" i="24"/>
  <c r="H74" i="16"/>
  <c r="H93" i="25"/>
  <c r="H69" i="24"/>
  <c r="H88" i="25"/>
  <c r="H81" i="25"/>
  <c r="H54" i="24"/>
  <c r="H93" i="16"/>
  <c r="H88" i="16"/>
  <c r="C68" i="26"/>
  <c r="H81" i="16"/>
  <c r="C80" i="26"/>
  <c r="H83" i="24"/>
  <c r="H30" i="25"/>
  <c r="C78" i="26"/>
  <c r="C76" i="26"/>
  <c r="C82" i="26"/>
  <c r="H3" i="24"/>
  <c r="C68" i="22"/>
  <c r="H36" i="24"/>
  <c r="C80" i="22"/>
  <c r="C15" i="26"/>
  <c r="H96" i="24"/>
  <c r="C96" i="22"/>
  <c r="H21" i="24"/>
  <c r="C69" i="26"/>
  <c r="C82" i="22"/>
  <c r="H68" i="25"/>
  <c r="C94" i="26"/>
  <c r="H80" i="25"/>
  <c r="H80" i="16"/>
  <c r="H82" i="25"/>
  <c r="C74" i="26"/>
  <c r="C94" i="22"/>
  <c r="H68" i="16"/>
  <c r="C69" i="22"/>
  <c r="N113" i="16"/>
  <c r="N120" i="25"/>
  <c r="P109" i="24"/>
  <c r="X92" i="24"/>
  <c r="AS121" i="22"/>
  <c r="AZ114" i="26"/>
  <c r="H19" i="24"/>
  <c r="AJ127" i="25"/>
  <c r="BC126" i="22"/>
  <c r="AW70" i="15"/>
  <c r="V76" i="16"/>
  <c r="BQ85" i="22"/>
  <c r="D119" i="16"/>
  <c r="AR126" i="16"/>
  <c r="AV39" i="24"/>
  <c r="I116" i="24"/>
  <c r="AV105" i="22"/>
  <c r="BA115" i="26"/>
  <c r="AZ105" i="22"/>
  <c r="C47" i="22"/>
  <c r="AW85" i="15"/>
  <c r="Y105" i="26"/>
  <c r="AJ120" i="24"/>
  <c r="AD116" i="16"/>
  <c r="AD126" i="24"/>
  <c r="I114" i="16"/>
  <c r="X12" i="24"/>
  <c r="AA106" i="24"/>
  <c r="R129" i="22"/>
  <c r="S125" i="26"/>
  <c r="S121" i="26"/>
  <c r="C129" i="25"/>
  <c r="R125" i="22"/>
  <c r="R121" i="22"/>
  <c r="C129" i="16"/>
  <c r="C125" i="25"/>
  <c r="C121" i="25"/>
  <c r="C129" i="24"/>
  <c r="C125" i="16"/>
  <c r="C121" i="16"/>
  <c r="C125" i="24"/>
  <c r="C121" i="24"/>
  <c r="S129" i="26"/>
  <c r="AW81" i="15"/>
  <c r="AM111" i="25"/>
  <c r="T125" i="24"/>
  <c r="T110" i="16"/>
  <c r="T122" i="24"/>
  <c r="T110" i="24"/>
  <c r="AJ125" i="26"/>
  <c r="AJ122" i="26"/>
  <c r="AJ110" i="26"/>
  <c r="AI125" i="22"/>
  <c r="AI122" i="22"/>
  <c r="AI110" i="22"/>
  <c r="T125" i="25"/>
  <c r="T122" i="25"/>
  <c r="T122" i="16"/>
  <c r="T110" i="25"/>
  <c r="T125" i="16"/>
  <c r="V18" i="24"/>
  <c r="AW11" i="15"/>
  <c r="AD124" i="16"/>
  <c r="C24" i="22"/>
  <c r="V133" i="15"/>
  <c r="C66" i="26"/>
  <c r="I122" i="24"/>
  <c r="AJ129" i="25"/>
  <c r="N89" i="26"/>
  <c r="P114" i="24"/>
  <c r="BA107" i="26"/>
  <c r="BE127" i="26"/>
  <c r="AV84" i="16"/>
  <c r="P123" i="24"/>
  <c r="AD108" i="16"/>
  <c r="AI120" i="22"/>
  <c r="AD105" i="26"/>
  <c r="AW127" i="22"/>
  <c r="AX54" i="16"/>
  <c r="AK125" i="24"/>
  <c r="L61" i="16"/>
  <c r="C64" i="22"/>
  <c r="C75" i="26"/>
  <c r="AM108" i="25"/>
  <c r="AM116" i="16"/>
  <c r="I121" i="22"/>
  <c r="AO112" i="16"/>
  <c r="X24" i="24"/>
  <c r="X61" i="25"/>
  <c r="H71" i="22"/>
  <c r="S113" i="26"/>
  <c r="BF105" i="22"/>
  <c r="BF113" i="22"/>
  <c r="AQ105" i="25"/>
  <c r="AQ113" i="25"/>
  <c r="AQ105" i="16"/>
  <c r="AQ113" i="16"/>
  <c r="AQ105" i="24"/>
  <c r="AQ113" i="24"/>
  <c r="AQ122" i="16"/>
  <c r="AQ122" i="24"/>
  <c r="BG113" i="26"/>
  <c r="BG122" i="26"/>
  <c r="BF122" i="22"/>
  <c r="AQ122" i="25"/>
  <c r="BG105" i="26"/>
  <c r="E117" i="24"/>
  <c r="AD117" i="24"/>
  <c r="H20" i="25"/>
  <c r="AV105" i="26"/>
  <c r="AW112" i="22"/>
  <c r="E38" i="26"/>
  <c r="AF126" i="16"/>
  <c r="AW55" i="15"/>
  <c r="H58" i="25"/>
  <c r="E63" i="26"/>
  <c r="L76" i="25"/>
  <c r="H83" i="26"/>
  <c r="AA105" i="16"/>
  <c r="S117" i="26"/>
  <c r="L54" i="24"/>
  <c r="X66" i="25"/>
  <c r="BE116" i="26"/>
  <c r="T105" i="22"/>
  <c r="C95" i="22"/>
  <c r="V56" i="16"/>
  <c r="N3" i="26"/>
  <c r="D117" i="25"/>
  <c r="AZ117" i="26"/>
  <c r="N116" i="25"/>
  <c r="I128" i="24"/>
  <c r="BE111" i="26"/>
  <c r="AJ118" i="16"/>
  <c r="BQ12" i="22"/>
  <c r="AD117" i="26"/>
  <c r="V21" i="25"/>
  <c r="X36" i="25"/>
  <c r="X40" i="16"/>
  <c r="P126" i="25"/>
  <c r="H50" i="16"/>
  <c r="AQ129" i="24"/>
  <c r="AV97" i="16"/>
  <c r="BB129" i="26"/>
  <c r="AV74" i="16"/>
  <c r="BQ90" i="22"/>
  <c r="L93" i="16"/>
  <c r="AR108" i="24"/>
  <c r="I129" i="25"/>
  <c r="V59" i="25"/>
  <c r="AP124" i="22"/>
  <c r="M124" i="16"/>
  <c r="BD108" i="22"/>
  <c r="AQ120" i="26"/>
  <c r="T113" i="16"/>
  <c r="BQ19" i="22"/>
  <c r="T121" i="24"/>
  <c r="F105" i="25"/>
  <c r="AV55" i="24"/>
  <c r="AK129" i="26"/>
  <c r="H60" i="26"/>
  <c r="AQ130" i="24"/>
  <c r="AQ114" i="24"/>
  <c r="AV63" i="25"/>
  <c r="P121" i="22"/>
  <c r="AO105" i="24"/>
  <c r="AO113" i="16"/>
  <c r="D107" i="22"/>
  <c r="D107" i="25"/>
  <c r="BQ8" i="22"/>
  <c r="E10" i="26"/>
  <c r="H16" i="26"/>
  <c r="T114" i="16"/>
  <c r="X28" i="16"/>
  <c r="G29" i="22"/>
  <c r="G33" i="26"/>
  <c r="T127" i="25"/>
  <c r="X44" i="25"/>
  <c r="G45" i="22"/>
  <c r="AO129" i="24"/>
  <c r="AM125" i="16"/>
  <c r="X46" i="24"/>
  <c r="E108" i="16"/>
  <c r="Q125" i="26"/>
  <c r="BQ69" i="22"/>
  <c r="AY119" i="16"/>
  <c r="M119" i="24"/>
  <c r="BB122" i="22"/>
  <c r="AV59" i="16"/>
  <c r="I117" i="25"/>
  <c r="AB109" i="24"/>
  <c r="X115" i="22"/>
  <c r="C59" i="26"/>
  <c r="AW60" i="15"/>
  <c r="AB120" i="16"/>
  <c r="BQ11" i="22"/>
  <c r="BQ39" i="22"/>
  <c r="E53" i="26"/>
  <c r="AW71" i="15"/>
  <c r="AW124" i="15" s="1"/>
  <c r="BA127" i="26"/>
  <c r="AM106" i="16"/>
  <c r="AI107" i="26"/>
  <c r="AM109" i="16"/>
  <c r="AM126" i="25"/>
  <c r="R65" i="25"/>
  <c r="E77" i="26"/>
  <c r="C87" i="26"/>
  <c r="S105" i="16"/>
  <c r="AI129" i="25"/>
  <c r="AC107" i="16"/>
  <c r="BB124" i="22"/>
  <c r="AR110" i="16"/>
  <c r="AR125" i="24"/>
  <c r="AR122" i="16"/>
  <c r="AR110" i="24"/>
  <c r="AR122" i="24"/>
  <c r="BH125" i="26"/>
  <c r="BH110" i="26"/>
  <c r="BG125" i="22"/>
  <c r="BH122" i="26"/>
  <c r="AR122" i="25"/>
  <c r="BG110" i="22"/>
  <c r="AR110" i="25"/>
  <c r="AR125" i="25"/>
  <c r="AR125" i="16"/>
  <c r="BG122" i="22"/>
  <c r="R3" i="16"/>
  <c r="P106" i="25"/>
  <c r="AL113" i="24"/>
  <c r="L6" i="16"/>
  <c r="BH107" i="26"/>
  <c r="AF108" i="24"/>
  <c r="BA120" i="22"/>
  <c r="AV92" i="24"/>
  <c r="S114" i="22"/>
  <c r="F27" i="26"/>
  <c r="AR127" i="16"/>
  <c r="R71" i="24"/>
  <c r="H40" i="16"/>
  <c r="F43" i="22"/>
  <c r="C44" i="26"/>
  <c r="AM110" i="16"/>
  <c r="O127" i="16"/>
  <c r="S122" i="26"/>
  <c r="X74" i="25"/>
  <c r="AM120" i="24"/>
  <c r="AM118" i="24"/>
  <c r="BB130" i="22"/>
  <c r="AU123" i="22"/>
  <c r="Y107" i="22"/>
  <c r="AB124" i="24"/>
  <c r="D121" i="16"/>
  <c r="AR121" i="25"/>
  <c r="N27" i="26"/>
  <c r="J127" i="24"/>
  <c r="R56" i="16"/>
  <c r="AV62" i="16"/>
  <c r="L71" i="16"/>
  <c r="L27" i="24"/>
  <c r="C109" i="24"/>
  <c r="AI123" i="16"/>
  <c r="U129" i="26"/>
  <c r="O108" i="16"/>
  <c r="O116" i="16"/>
  <c r="AB121" i="22"/>
  <c r="S114" i="26"/>
  <c r="AA127" i="25"/>
  <c r="H57" i="25"/>
  <c r="V46" i="24"/>
  <c r="R81" i="25"/>
  <c r="AW96" i="15"/>
  <c r="AG106" i="25"/>
  <c r="AA130" i="25"/>
  <c r="BQ57" i="22"/>
  <c r="D118" i="26"/>
  <c r="AC113" i="24"/>
  <c r="AK117" i="24"/>
  <c r="B7" i="16"/>
  <c r="AF108" i="26"/>
  <c r="V40" i="24"/>
  <c r="H67" i="24"/>
  <c r="AV57" i="24"/>
  <c r="L22" i="25"/>
  <c r="AV116" i="26"/>
  <c r="L48" i="24"/>
  <c r="BG114" i="22"/>
  <c r="H32" i="22"/>
  <c r="E34" i="26"/>
  <c r="AX36" i="16"/>
  <c r="AG129" i="16"/>
  <c r="G55" i="22"/>
  <c r="N56" i="26"/>
  <c r="N64" i="26"/>
  <c r="AG110" i="24"/>
  <c r="D129" i="16"/>
  <c r="S122" i="25"/>
  <c r="N77" i="26"/>
  <c r="C119" i="25"/>
  <c r="AC122" i="22"/>
  <c r="AX72" i="16"/>
  <c r="X59" i="16"/>
  <c r="B53" i="25"/>
  <c r="B133" i="15"/>
  <c r="B35" i="26"/>
  <c r="AV83" i="24"/>
  <c r="AI119" i="25"/>
  <c r="AD122" i="25"/>
  <c r="E119" i="24"/>
  <c r="BP122" i="22"/>
  <c r="AV79" i="25"/>
  <c r="AV14" i="24"/>
  <c r="AD119" i="25"/>
  <c r="J125" i="25"/>
  <c r="N119" i="24"/>
  <c r="AC109" i="26"/>
  <c r="B90" i="26"/>
  <c r="F11" i="26"/>
  <c r="AL124" i="25"/>
  <c r="AV94" i="25"/>
  <c r="BA119" i="22"/>
  <c r="AJ115" i="26"/>
  <c r="AH118" i="16"/>
  <c r="O121" i="24"/>
  <c r="AG123" i="25"/>
  <c r="U127" i="16"/>
  <c r="BA111" i="26"/>
  <c r="AD120" i="25"/>
  <c r="AI129" i="22"/>
  <c r="P125" i="25"/>
  <c r="C128" i="25"/>
  <c r="AV16" i="24"/>
  <c r="AX59" i="24"/>
  <c r="T128" i="25"/>
  <c r="AE110" i="22"/>
  <c r="AF110" i="24"/>
  <c r="AG115" i="16"/>
  <c r="BG108" i="26"/>
  <c r="AM122" i="26"/>
  <c r="R124" i="22"/>
  <c r="AV96" i="16"/>
  <c r="O105" i="25"/>
  <c r="AA118" i="24"/>
  <c r="S118" i="22"/>
  <c r="AD113" i="25"/>
  <c r="AX67" i="24"/>
  <c r="AV3" i="24"/>
  <c r="BQ82" i="22"/>
  <c r="AF125" i="16"/>
  <c r="BD129" i="26"/>
  <c r="K128" i="25"/>
  <c r="AF122" i="25"/>
  <c r="AZ128" i="26"/>
  <c r="Y129" i="25"/>
  <c r="AH125" i="24"/>
  <c r="F78" i="26"/>
  <c r="BQ43" i="22"/>
  <c r="X39" i="24"/>
  <c r="W109" i="25"/>
  <c r="L96" i="16"/>
  <c r="H50" i="24"/>
  <c r="AW39" i="15"/>
  <c r="R25" i="24"/>
  <c r="AT129" i="26"/>
  <c r="N70" i="26"/>
  <c r="N78" i="26"/>
  <c r="S128" i="16"/>
  <c r="AV71" i="16"/>
  <c r="AV49" i="24"/>
  <c r="AR128" i="16"/>
  <c r="D113" i="26"/>
  <c r="Z129" i="25"/>
  <c r="C107" i="25"/>
  <c r="AM129" i="26"/>
  <c r="I125" i="16"/>
  <c r="G48" i="22"/>
  <c r="C65" i="22"/>
  <c r="B68" i="24"/>
  <c r="AL128" i="22"/>
  <c r="AV86" i="16"/>
  <c r="Z128" i="16"/>
  <c r="AE122" i="26"/>
  <c r="N75" i="26"/>
  <c r="BQ91" i="22"/>
  <c r="V119" i="26"/>
  <c r="C106" i="24"/>
  <c r="AW113" i="22"/>
  <c r="AL116" i="16"/>
  <c r="G127" i="16"/>
  <c r="AK125" i="26"/>
  <c r="J110" i="24"/>
  <c r="AM110" i="26" l="1"/>
  <c r="AU101" i="15"/>
  <c r="AU102" i="15"/>
  <c r="AU100" i="15"/>
  <c r="M24" i="26" s="1"/>
  <c r="AW132" i="15"/>
  <c r="AW114" i="15"/>
  <c r="AW117" i="15"/>
  <c r="AX66" i="16"/>
  <c r="P31" i="26"/>
  <c r="AX86" i="24"/>
  <c r="AW107" i="15"/>
  <c r="AW26" i="15"/>
  <c r="AW116" i="15" s="1"/>
  <c r="AW120" i="15"/>
  <c r="I120" i="22"/>
  <c r="AC114" i="28"/>
  <c r="AW115" i="15"/>
  <c r="AW119" i="15"/>
  <c r="I109" i="22"/>
  <c r="I115" i="22"/>
  <c r="I111" i="22"/>
  <c r="AW129" i="15"/>
  <c r="AX23" i="16"/>
  <c r="AW118" i="15"/>
  <c r="AC122" i="16"/>
  <c r="AW125" i="15"/>
  <c r="AW108" i="15"/>
  <c r="AW127" i="15"/>
  <c r="AC111" i="25"/>
  <c r="AC111" i="24"/>
  <c r="AW113" i="15"/>
  <c r="AW126" i="15"/>
  <c r="AW131" i="15"/>
  <c r="AW111" i="15"/>
  <c r="AW109" i="15"/>
  <c r="AC123" i="24"/>
  <c r="AW122" i="15"/>
  <c r="AW123" i="15"/>
  <c r="I111" i="26"/>
  <c r="I108" i="22"/>
  <c r="AC122" i="24"/>
  <c r="E126" i="26"/>
  <c r="H116" i="22"/>
  <c r="H112" i="26"/>
  <c r="X105" i="16"/>
  <c r="H129" i="26"/>
  <c r="H115" i="22"/>
  <c r="AC115" i="25"/>
  <c r="I129" i="22"/>
  <c r="I105" i="26"/>
  <c r="AC114" i="16"/>
  <c r="I122" i="22"/>
  <c r="AC130" i="16"/>
  <c r="AC105" i="16"/>
  <c r="I123" i="22"/>
  <c r="I112" i="22"/>
  <c r="AC123" i="25"/>
  <c r="I118" i="26"/>
  <c r="AC129" i="25"/>
  <c r="AC118" i="25"/>
  <c r="AC129" i="16"/>
  <c r="AC129" i="24"/>
  <c r="I128" i="22"/>
  <c r="I108" i="26"/>
  <c r="AC108" i="16"/>
  <c r="AC105" i="28"/>
  <c r="I114" i="22"/>
  <c r="AC114" i="25"/>
  <c r="AC130" i="25"/>
  <c r="AC114" i="24"/>
  <c r="AC117" i="16"/>
  <c r="I128" i="26"/>
  <c r="AC120" i="16"/>
  <c r="I120" i="26"/>
  <c r="AC125" i="24"/>
  <c r="I129" i="26"/>
  <c r="I130" i="26"/>
  <c r="I125" i="22"/>
  <c r="I123" i="26"/>
  <c r="AC118" i="24"/>
  <c r="I112" i="26"/>
  <c r="AC125" i="16"/>
  <c r="AC128" i="24"/>
  <c r="I115" i="26"/>
  <c r="AC115" i="16"/>
  <c r="I118" i="22"/>
  <c r="I130" i="22"/>
  <c r="I105" i="22"/>
  <c r="I122" i="26"/>
  <c r="AC118" i="16"/>
  <c r="AC105" i="25"/>
  <c r="AC122" i="25"/>
  <c r="AC128" i="16"/>
  <c r="AC120" i="25"/>
  <c r="AC108" i="25"/>
  <c r="AC117" i="24"/>
  <c r="AC112" i="24"/>
  <c r="AC123" i="16"/>
  <c r="AC115" i="24"/>
  <c r="I117" i="26"/>
  <c r="AC125" i="25"/>
  <c r="I117" i="22"/>
  <c r="AC128" i="25"/>
  <c r="I125" i="26"/>
  <c r="AC130" i="24"/>
  <c r="AC105" i="24"/>
  <c r="AC120" i="24"/>
  <c r="AC108" i="24"/>
  <c r="AC117" i="25"/>
  <c r="AC112" i="25"/>
  <c r="E122" i="22"/>
  <c r="AE120" i="25"/>
  <c r="I114" i="26"/>
  <c r="X115" i="16"/>
  <c r="X109" i="24"/>
  <c r="X105" i="25"/>
  <c r="X106" i="24"/>
  <c r="X108" i="16"/>
  <c r="H121" i="22"/>
  <c r="X109" i="16"/>
  <c r="H105" i="22"/>
  <c r="X123" i="16"/>
  <c r="X113" i="16"/>
  <c r="H116" i="26"/>
  <c r="X120" i="25"/>
  <c r="X106" i="16"/>
  <c r="X108" i="25"/>
  <c r="H121" i="26"/>
  <c r="X109" i="25"/>
  <c r="H105" i="26"/>
  <c r="X123" i="25"/>
  <c r="X113" i="25"/>
  <c r="X106" i="25"/>
  <c r="H108" i="22"/>
  <c r="X129" i="24"/>
  <c r="X112" i="24"/>
  <c r="H109" i="22"/>
  <c r="H123" i="22"/>
  <c r="H113" i="22"/>
  <c r="X119" i="24"/>
  <c r="H108" i="26"/>
  <c r="X129" i="16"/>
  <c r="X112" i="16"/>
  <c r="H109" i="26"/>
  <c r="X116" i="24"/>
  <c r="H123" i="26"/>
  <c r="H113" i="26"/>
  <c r="X108" i="24"/>
  <c r="X113" i="24"/>
  <c r="H106" i="22"/>
  <c r="H106" i="26"/>
  <c r="X129" i="25"/>
  <c r="X112" i="25"/>
  <c r="H107" i="22"/>
  <c r="X116" i="16"/>
  <c r="X123" i="24"/>
  <c r="H129" i="22"/>
  <c r="H112" i="22"/>
  <c r="X116" i="25"/>
  <c r="X105" i="24"/>
  <c r="H130" i="22"/>
  <c r="C121" i="26"/>
  <c r="H111" i="16"/>
  <c r="H108" i="24"/>
  <c r="H130" i="25"/>
  <c r="H115" i="16"/>
  <c r="H108" i="25"/>
  <c r="C130" i="26"/>
  <c r="H109" i="24"/>
  <c r="H121" i="25"/>
  <c r="X121" i="24"/>
  <c r="AC130" i="28"/>
  <c r="AC129" i="28"/>
  <c r="AC125" i="28"/>
  <c r="X121" i="16"/>
  <c r="X107" i="24"/>
  <c r="AC111" i="28"/>
  <c r="AC118" i="28"/>
  <c r="AC117" i="28"/>
  <c r="X121" i="25"/>
  <c r="X107" i="16"/>
  <c r="X126" i="16"/>
  <c r="X110" i="24"/>
  <c r="AC123" i="28"/>
  <c r="X107" i="25"/>
  <c r="L124" i="25"/>
  <c r="AC108" i="28"/>
  <c r="AC112" i="28"/>
  <c r="AC122" i="28"/>
  <c r="H107" i="26"/>
  <c r="AC120" i="28"/>
  <c r="AC113" i="28"/>
  <c r="AE109" i="25"/>
  <c r="J111" i="26"/>
  <c r="BP119" i="22"/>
  <c r="AE107" i="24"/>
  <c r="BP127" i="22"/>
  <c r="AE122" i="16"/>
  <c r="AE122" i="24"/>
  <c r="X115" i="25"/>
  <c r="J110" i="26"/>
  <c r="AE126" i="24"/>
  <c r="AE115" i="25"/>
  <c r="J121" i="26"/>
  <c r="J108" i="26"/>
  <c r="J119" i="26"/>
  <c r="AE123" i="25"/>
  <c r="BP107" i="22"/>
  <c r="AE125" i="25"/>
  <c r="AE105" i="25"/>
  <c r="AE125" i="16"/>
  <c r="AE108" i="24"/>
  <c r="AE126" i="16"/>
  <c r="BP110" i="22"/>
  <c r="J106" i="26"/>
  <c r="AE111" i="24"/>
  <c r="J129" i="26"/>
  <c r="AE124" i="25"/>
  <c r="AE124" i="16"/>
  <c r="AE121" i="25"/>
  <c r="AE118" i="16"/>
  <c r="BP109" i="22"/>
  <c r="AE113" i="25"/>
  <c r="J123" i="26"/>
  <c r="AE127" i="16"/>
  <c r="J127" i="26"/>
  <c r="AE113" i="24"/>
  <c r="AE105" i="16"/>
  <c r="AE111" i="25"/>
  <c r="H115" i="26"/>
  <c r="AE105" i="24"/>
  <c r="AE130" i="24"/>
  <c r="AE114" i="28"/>
  <c r="AE106" i="16"/>
  <c r="AE110" i="24"/>
  <c r="J125" i="26"/>
  <c r="BP105" i="22"/>
  <c r="AE113" i="16"/>
  <c r="BP130" i="22"/>
  <c r="AE128" i="24"/>
  <c r="BP123" i="22"/>
  <c r="AE123" i="24"/>
  <c r="AE116" i="25"/>
  <c r="AE126" i="25"/>
  <c r="J124" i="26"/>
  <c r="AE116" i="24"/>
  <c r="J114" i="26"/>
  <c r="AE126" i="28"/>
  <c r="AE129" i="25"/>
  <c r="AE124" i="24"/>
  <c r="J130" i="26"/>
  <c r="BP125" i="22"/>
  <c r="J116" i="26"/>
  <c r="AE114" i="24"/>
  <c r="AE128" i="16"/>
  <c r="AE127" i="24"/>
  <c r="J107" i="26"/>
  <c r="AE129" i="24"/>
  <c r="AE125" i="24"/>
  <c r="AE116" i="16"/>
  <c r="BP124" i="22"/>
  <c r="BP106" i="22"/>
  <c r="J109" i="26"/>
  <c r="AE123" i="28"/>
  <c r="V129" i="28"/>
  <c r="AE115" i="24"/>
  <c r="AE122" i="25"/>
  <c r="AE112" i="16"/>
  <c r="J128" i="26"/>
  <c r="AE128" i="25"/>
  <c r="AE107" i="16"/>
  <c r="AE123" i="16"/>
  <c r="AE109" i="16"/>
  <c r="AE111" i="16"/>
  <c r="BP115" i="22"/>
  <c r="AE108" i="16"/>
  <c r="J113" i="26"/>
  <c r="AE112" i="25"/>
  <c r="BP113" i="22"/>
  <c r="AE108" i="28"/>
  <c r="J105" i="26"/>
  <c r="AE106" i="24"/>
  <c r="AE119" i="16"/>
  <c r="AE119" i="24"/>
  <c r="AE127" i="25"/>
  <c r="BP116" i="22"/>
  <c r="BP108" i="22"/>
  <c r="AE109" i="24"/>
  <c r="X115" i="24"/>
  <c r="J115" i="26"/>
  <c r="AE110" i="25"/>
  <c r="AE117" i="16"/>
  <c r="AE105" i="28"/>
  <c r="X126" i="25"/>
  <c r="H130" i="26"/>
  <c r="X110" i="16"/>
  <c r="H126" i="22"/>
  <c r="X110" i="25"/>
  <c r="X128" i="24"/>
  <c r="H126" i="26"/>
  <c r="X127" i="24"/>
  <c r="H110" i="22"/>
  <c r="X128" i="16"/>
  <c r="L108" i="25"/>
  <c r="X127" i="16"/>
  <c r="H110" i="26"/>
  <c r="X128" i="25"/>
  <c r="X127" i="25"/>
  <c r="X130" i="24"/>
  <c r="H128" i="22"/>
  <c r="H127" i="22"/>
  <c r="X130" i="16"/>
  <c r="H128" i="26"/>
  <c r="X126" i="24"/>
  <c r="H127" i="26"/>
  <c r="X130" i="25"/>
  <c r="L114" i="24"/>
  <c r="BP114" i="22"/>
  <c r="AE115" i="16"/>
  <c r="AE117" i="24"/>
  <c r="BP121" i="22"/>
  <c r="AE122" i="28"/>
  <c r="AE127" i="28"/>
  <c r="AE109" i="28"/>
  <c r="AE118" i="28"/>
  <c r="L107" i="25"/>
  <c r="E114" i="26"/>
  <c r="BP111" i="22"/>
  <c r="J120" i="26"/>
  <c r="AE121" i="24"/>
  <c r="AE130" i="28"/>
  <c r="AE112" i="28"/>
  <c r="AE117" i="28"/>
  <c r="AE121" i="16"/>
  <c r="L126" i="24"/>
  <c r="J112" i="26"/>
  <c r="J126" i="26"/>
  <c r="BP120" i="22"/>
  <c r="BP118" i="22"/>
  <c r="AE107" i="28"/>
  <c r="AE116" i="28"/>
  <c r="AE121" i="28"/>
  <c r="L113" i="16"/>
  <c r="L126" i="16"/>
  <c r="E119" i="22"/>
  <c r="AE112" i="24"/>
  <c r="AE130" i="25"/>
  <c r="BP129" i="22"/>
  <c r="BP117" i="22"/>
  <c r="AE120" i="16"/>
  <c r="AE118" i="25"/>
  <c r="AE111" i="28"/>
  <c r="AE120" i="28"/>
  <c r="AE125" i="28"/>
  <c r="J118" i="26"/>
  <c r="L126" i="25"/>
  <c r="L108" i="16"/>
  <c r="C113" i="26"/>
  <c r="AE106" i="25"/>
  <c r="AE117" i="25"/>
  <c r="J117" i="26"/>
  <c r="AE106" i="28"/>
  <c r="AE115" i="28"/>
  <c r="AE124" i="28"/>
  <c r="AE129" i="28"/>
  <c r="E114" i="22"/>
  <c r="E126" i="22"/>
  <c r="L122" i="25"/>
  <c r="AE114" i="16"/>
  <c r="AE110" i="16"/>
  <c r="J122" i="26"/>
  <c r="BP112" i="22"/>
  <c r="AE120" i="24"/>
  <c r="AE110" i="28"/>
  <c r="AE128" i="28"/>
  <c r="E118" i="22"/>
  <c r="B123" i="28"/>
  <c r="AU49" i="16"/>
  <c r="AU59" i="16"/>
  <c r="AU93" i="16"/>
  <c r="AU12" i="25"/>
  <c r="AU38" i="24"/>
  <c r="AU57" i="24"/>
  <c r="AU9" i="16"/>
  <c r="AU4" i="16"/>
  <c r="L59" i="22"/>
  <c r="M81" i="26"/>
  <c r="AU93" i="25"/>
  <c r="L12" i="22"/>
  <c r="AU9" i="25"/>
  <c r="AU8" i="16"/>
  <c r="AU90" i="25"/>
  <c r="AU49" i="25"/>
  <c r="L49" i="22"/>
  <c r="L93" i="22"/>
  <c r="AU35" i="25"/>
  <c r="L9" i="22"/>
  <c r="AU94" i="25"/>
  <c r="AU55" i="24"/>
  <c r="AU90" i="24"/>
  <c r="AU82" i="24"/>
  <c r="L74" i="22"/>
  <c r="AU70" i="25"/>
  <c r="M49" i="26"/>
  <c r="M93" i="26"/>
  <c r="L35" i="22"/>
  <c r="M9" i="26"/>
  <c r="AU31" i="16"/>
  <c r="AU4" i="25"/>
  <c r="L8" i="22"/>
  <c r="AU39" i="25"/>
  <c r="M20" i="26"/>
  <c r="AU31" i="25"/>
  <c r="L4" i="22"/>
  <c r="M8" i="26"/>
  <c r="L39" i="22"/>
  <c r="L3" i="22"/>
  <c r="AU23" i="16"/>
  <c r="M4" i="26"/>
  <c r="M3" i="26"/>
  <c r="L97" i="22"/>
  <c r="AU92" i="24"/>
  <c r="R106" i="25"/>
  <c r="R127" i="24"/>
  <c r="F107" i="22"/>
  <c r="R115" i="16"/>
  <c r="R114" i="16"/>
  <c r="F116" i="26"/>
  <c r="C108" i="22"/>
  <c r="H115" i="25"/>
  <c r="AU71" i="24"/>
  <c r="AU81" i="16"/>
  <c r="AX2" i="28"/>
  <c r="AV97" i="24"/>
  <c r="BQ25" i="22"/>
  <c r="AV28" i="28"/>
  <c r="AV29" i="28"/>
  <c r="AV61" i="28"/>
  <c r="AV30" i="28"/>
  <c r="AV62" i="28"/>
  <c r="AV27" i="28"/>
  <c r="AV59" i="28"/>
  <c r="C108" i="26"/>
  <c r="C115" i="22"/>
  <c r="AU81" i="24"/>
  <c r="AU24" i="16"/>
  <c r="AU65" i="16"/>
  <c r="AU28" i="16"/>
  <c r="AV4" i="28"/>
  <c r="AV36" i="28"/>
  <c r="AV69" i="28"/>
  <c r="AV6" i="28"/>
  <c r="AV38" i="28"/>
  <c r="AV70" i="28"/>
  <c r="AV35" i="28"/>
  <c r="AV67" i="28"/>
  <c r="AC128" i="28"/>
  <c r="H130" i="24"/>
  <c r="AU93" i="24"/>
  <c r="H113" i="24"/>
  <c r="AU24" i="25"/>
  <c r="AU56" i="16"/>
  <c r="M65" i="26"/>
  <c r="AU28" i="25"/>
  <c r="N6" i="26"/>
  <c r="N25" i="26"/>
  <c r="AV8" i="28"/>
  <c r="AV72" i="28"/>
  <c r="AV9" i="28"/>
  <c r="AV73" i="28"/>
  <c r="AV39" i="28"/>
  <c r="H121" i="24"/>
  <c r="H121" i="16"/>
  <c r="H130" i="16"/>
  <c r="M39" i="26"/>
  <c r="AU3" i="25"/>
  <c r="AU90" i="16"/>
  <c r="AU97" i="25"/>
  <c r="C113" i="22"/>
  <c r="AU76" i="24"/>
  <c r="L56" i="22"/>
  <c r="H106" i="28"/>
  <c r="L22" i="26"/>
  <c r="X126" i="28"/>
  <c r="AV63" i="24"/>
  <c r="AV45" i="28"/>
  <c r="AV77" i="28"/>
  <c r="AV78" i="28"/>
  <c r="AV11" i="28"/>
  <c r="AC115" i="28"/>
  <c r="N49" i="26"/>
  <c r="AV48" i="28"/>
  <c r="AV17" i="28"/>
  <c r="AV49" i="28"/>
  <c r="AV47" i="28"/>
  <c r="AV79" i="28"/>
  <c r="C121" i="22"/>
  <c r="H108" i="16"/>
  <c r="C130" i="22"/>
  <c r="H115" i="24"/>
  <c r="L90" i="22"/>
  <c r="M97" i="26"/>
  <c r="M74" i="26"/>
  <c r="M50" i="26"/>
  <c r="AU88" i="24"/>
  <c r="AV20" i="28"/>
  <c r="AV52" i="28"/>
  <c r="AV53" i="28"/>
  <c r="AV85" i="28"/>
  <c r="AV19" i="28"/>
  <c r="R128" i="28"/>
  <c r="R105" i="28"/>
  <c r="R111" i="28"/>
  <c r="AU48" i="28"/>
  <c r="V111" i="28"/>
  <c r="AS4" i="28"/>
  <c r="AU95" i="28"/>
  <c r="AS87" i="28"/>
  <c r="B125" i="28"/>
  <c r="AU53" i="28"/>
  <c r="AS21" i="28"/>
  <c r="AS16" i="28"/>
  <c r="AU76" i="28"/>
  <c r="V130" i="28"/>
  <c r="B114" i="28"/>
  <c r="AU36" i="28"/>
  <c r="AU70" i="28"/>
  <c r="R106" i="28"/>
  <c r="AS95" i="28"/>
  <c r="V106" i="28"/>
  <c r="B108" i="28"/>
  <c r="V113" i="28"/>
  <c r="V117" i="28"/>
  <c r="V121" i="28"/>
  <c r="X109" i="28"/>
  <c r="B110" i="28"/>
  <c r="R129" i="28"/>
  <c r="AU97" i="28"/>
  <c r="AS38" i="28"/>
  <c r="AU64" i="28"/>
  <c r="AS48" i="28"/>
  <c r="AU54" i="28"/>
  <c r="B106" i="28"/>
  <c r="AX57" i="16"/>
  <c r="H112" i="28"/>
  <c r="H114" i="28"/>
  <c r="AU91" i="28"/>
  <c r="V105" i="28"/>
  <c r="AS70" i="28"/>
  <c r="X118" i="28"/>
  <c r="AU2" i="28"/>
  <c r="B112" i="28"/>
  <c r="H117" i="28"/>
  <c r="AS17" i="28"/>
  <c r="AS27" i="28"/>
  <c r="AS7" i="28"/>
  <c r="H110" i="28"/>
  <c r="AU63" i="28"/>
  <c r="H129" i="28"/>
  <c r="AU73" i="28"/>
  <c r="B113" i="28"/>
  <c r="AS23" i="28"/>
  <c r="AS55" i="28"/>
  <c r="AU41" i="28"/>
  <c r="AS89" i="28"/>
  <c r="AU30" i="28"/>
  <c r="X114" i="28"/>
  <c r="AS90" i="28"/>
  <c r="B130" i="28"/>
  <c r="AU71" i="28"/>
  <c r="AS73" i="28"/>
  <c r="AS9" i="28"/>
  <c r="X108" i="28"/>
  <c r="AU3" i="28"/>
  <c r="AS15" i="28"/>
  <c r="X122" i="28"/>
  <c r="H123" i="28"/>
  <c r="AU11" i="28"/>
  <c r="AS86" i="28"/>
  <c r="R118" i="28"/>
  <c r="AU25" i="28"/>
  <c r="AU12" i="28"/>
  <c r="N95" i="22"/>
  <c r="N35" i="22"/>
  <c r="M70" i="26"/>
  <c r="AX29" i="25"/>
  <c r="AU72" i="24"/>
  <c r="L28" i="22"/>
  <c r="AU23" i="25"/>
  <c r="F109" i="22"/>
  <c r="R111" i="16"/>
  <c r="AU29" i="28"/>
  <c r="X116" i="28"/>
  <c r="AS58" i="28"/>
  <c r="AU79" i="28"/>
  <c r="AU37" i="28"/>
  <c r="B111" i="28"/>
  <c r="R115" i="28"/>
  <c r="AS67" i="28"/>
  <c r="B105" i="28"/>
  <c r="AS84" i="28"/>
  <c r="X112" i="28"/>
  <c r="AU60" i="28"/>
  <c r="AU31" i="28"/>
  <c r="AS98" i="28"/>
  <c r="AS50" i="28"/>
  <c r="AS34" i="28"/>
  <c r="AU68" i="28"/>
  <c r="AU4" i="28"/>
  <c r="R130" i="28"/>
  <c r="AS31" i="28"/>
  <c r="AU23" i="28"/>
  <c r="AU77" i="28"/>
  <c r="AU21" i="28"/>
  <c r="B122" i="28"/>
  <c r="AU59" i="28"/>
  <c r="H111" i="28"/>
  <c r="B126" i="28"/>
  <c r="AS62" i="28"/>
  <c r="AU5" i="28"/>
  <c r="AS25" i="28"/>
  <c r="AU69" i="28"/>
  <c r="AS82" i="28"/>
  <c r="AU40" i="28"/>
  <c r="L23" i="22"/>
  <c r="AU32" i="28"/>
  <c r="X120" i="28"/>
  <c r="AS20" i="28"/>
  <c r="AU94" i="28"/>
  <c r="V110" i="28"/>
  <c r="AS96" i="28"/>
  <c r="AU74" i="28"/>
  <c r="AU67" i="28"/>
  <c r="AU61" i="28"/>
  <c r="AU51" i="28"/>
  <c r="AS39" i="28"/>
  <c r="AS60" i="28"/>
  <c r="H127" i="28"/>
  <c r="R121" i="28"/>
  <c r="AS57" i="28"/>
  <c r="AS2" i="28"/>
  <c r="AS74" i="28"/>
  <c r="AS11" i="28"/>
  <c r="AS37" i="28"/>
  <c r="R119" i="28"/>
  <c r="AS78" i="28"/>
  <c r="R123" i="28"/>
  <c r="AS88" i="28"/>
  <c r="AU92" i="28"/>
  <c r="AU65" i="28"/>
  <c r="B129" i="28"/>
  <c r="AU87" i="28"/>
  <c r="V124" i="28"/>
  <c r="X130" i="28"/>
  <c r="X125" i="28"/>
  <c r="AU82" i="28"/>
  <c r="J49" i="22"/>
  <c r="AS33" i="28"/>
  <c r="AS29" i="28"/>
  <c r="AS46" i="28"/>
  <c r="AS83" i="28"/>
  <c r="AS81" i="28"/>
  <c r="AS26" i="28"/>
  <c r="AS22" i="28"/>
  <c r="AS42" i="28"/>
  <c r="AS14" i="28"/>
  <c r="AS69" i="28"/>
  <c r="AU36" i="24"/>
  <c r="AU56" i="25"/>
  <c r="AU66" i="24"/>
  <c r="M23" i="26"/>
  <c r="L36" i="22"/>
  <c r="R118" i="25"/>
  <c r="AS45" i="28"/>
  <c r="B121" i="28"/>
  <c r="AU89" i="28"/>
  <c r="X105" i="28"/>
  <c r="AU35" i="28"/>
  <c r="H125" i="28"/>
  <c r="AS93" i="28"/>
  <c r="H122" i="28"/>
  <c r="AS77" i="28"/>
  <c r="R125" i="28"/>
  <c r="AU28" i="28"/>
  <c r="B120" i="28"/>
  <c r="AS24" i="28"/>
  <c r="AS80" i="28"/>
  <c r="AS68" i="28"/>
  <c r="AU85" i="28"/>
  <c r="AS71" i="28"/>
  <c r="AS44" i="28"/>
  <c r="AU45" i="28"/>
  <c r="H130" i="28"/>
  <c r="R113" i="28"/>
  <c r="X121" i="28"/>
  <c r="V107" i="28"/>
  <c r="AU16" i="28"/>
  <c r="AU38" i="28"/>
  <c r="AS91" i="28"/>
  <c r="AU13" i="28"/>
  <c r="AS66" i="28"/>
  <c r="AS97" i="28"/>
  <c r="X124" i="28"/>
  <c r="AS53" i="28"/>
  <c r="AS40" i="28"/>
  <c r="B109" i="28"/>
  <c r="AS54" i="28"/>
  <c r="AU50" i="28"/>
  <c r="X129" i="28"/>
  <c r="B116" i="28"/>
  <c r="P20" i="26"/>
  <c r="AX79" i="25"/>
  <c r="R124" i="25"/>
  <c r="AS30" i="28"/>
  <c r="B115" i="28"/>
  <c r="AS61" i="28"/>
  <c r="AS10" i="28"/>
  <c r="AS5" i="28"/>
  <c r="AU46" i="28"/>
  <c r="X123" i="28"/>
  <c r="AS19" i="28"/>
  <c r="AS47" i="28"/>
  <c r="H116" i="28"/>
  <c r="R116" i="28"/>
  <c r="AU18" i="28"/>
  <c r="AU88" i="28"/>
  <c r="AS43" i="28"/>
  <c r="H126" i="28"/>
  <c r="B107" i="28"/>
  <c r="AU6" i="28"/>
  <c r="AU22" i="28"/>
  <c r="B124" i="28"/>
  <c r="AS64" i="28"/>
  <c r="V125" i="28"/>
  <c r="AU58" i="28"/>
  <c r="AU52" i="28"/>
  <c r="H124" i="28"/>
  <c r="X107" i="28"/>
  <c r="AS72" i="28"/>
  <c r="V118" i="28"/>
  <c r="R117" i="28"/>
  <c r="AU93" i="28"/>
  <c r="H128" i="28"/>
  <c r="R120" i="28"/>
  <c r="AU39" i="28"/>
  <c r="H115" i="28"/>
  <c r="X115" i="28"/>
  <c r="AS28" i="28"/>
  <c r="AU44" i="28"/>
  <c r="AU20" i="28"/>
  <c r="H108" i="28"/>
  <c r="X128" i="28"/>
  <c r="AX87" i="16"/>
  <c r="H120" i="24"/>
  <c r="H113" i="16"/>
  <c r="AU94" i="24"/>
  <c r="AU81" i="25"/>
  <c r="M56" i="26"/>
  <c r="AU65" i="25"/>
  <c r="AU50" i="25"/>
  <c r="L77" i="22"/>
  <c r="AU80" i="28"/>
  <c r="AU26" i="28"/>
  <c r="AU75" i="28"/>
  <c r="R112" i="24"/>
  <c r="F123" i="26"/>
  <c r="AS6" i="28"/>
  <c r="V127" i="28"/>
  <c r="AS18" i="28"/>
  <c r="R114" i="28"/>
  <c r="X113" i="28"/>
  <c r="AS49" i="28"/>
  <c r="AU34" i="28"/>
  <c r="R127" i="28"/>
  <c r="H121" i="28"/>
  <c r="V120" i="28"/>
  <c r="AS92" i="28"/>
  <c r="B117" i="28"/>
  <c r="R122" i="28"/>
  <c r="X106" i="28"/>
  <c r="AS36" i="28"/>
  <c r="R107" i="28"/>
  <c r="AU9" i="28"/>
  <c r="AU90" i="28"/>
  <c r="H118" i="28"/>
  <c r="H120" i="28"/>
  <c r="X127" i="28"/>
  <c r="H107" i="28"/>
  <c r="AU98" i="28"/>
  <c r="AU78" i="28"/>
  <c r="V109" i="28"/>
  <c r="AU96" i="28"/>
  <c r="AS65" i="28"/>
  <c r="X119" i="28"/>
  <c r="R110" i="28"/>
  <c r="H113" i="28"/>
  <c r="AS63" i="28"/>
  <c r="V115" i="28"/>
  <c r="AS51" i="28"/>
  <c r="AS52" i="28"/>
  <c r="AS3" i="28"/>
  <c r="V114" i="28"/>
  <c r="AS75" i="28"/>
  <c r="X117" i="28"/>
  <c r="X111" i="28"/>
  <c r="H109" i="28"/>
  <c r="B117" i="24"/>
  <c r="B119" i="28"/>
  <c r="B128" i="28"/>
  <c r="V108" i="28"/>
  <c r="V123" i="28"/>
  <c r="V128" i="28"/>
  <c r="V126" i="28"/>
  <c r="V119" i="28"/>
  <c r="V116" i="28"/>
  <c r="V122" i="28"/>
  <c r="H120" i="25"/>
  <c r="H113" i="25"/>
  <c r="AU70" i="16"/>
  <c r="L81" i="22"/>
  <c r="L65" i="22"/>
  <c r="AU37" i="24"/>
  <c r="L50" i="22"/>
  <c r="R124" i="28"/>
  <c r="H119" i="28"/>
  <c r="R112" i="28"/>
  <c r="AS76" i="28"/>
  <c r="AU33" i="28"/>
  <c r="AU7" i="28"/>
  <c r="AU19" i="28"/>
  <c r="AS32" i="28"/>
  <c r="AS59" i="28"/>
  <c r="AS94" i="28"/>
  <c r="X110" i="28"/>
  <c r="R126" i="28"/>
  <c r="AS35" i="28"/>
  <c r="AS56" i="28"/>
  <c r="AS8" i="28"/>
  <c r="AU84" i="28"/>
  <c r="AU83" i="28"/>
  <c r="R109" i="28"/>
  <c r="R108" i="28"/>
  <c r="AU62" i="28"/>
  <c r="AS12" i="28"/>
  <c r="AS41" i="28"/>
  <c r="B127" i="28"/>
  <c r="H105" i="28"/>
  <c r="B118" i="28"/>
  <c r="AU10" i="28"/>
  <c r="AS13" i="28"/>
  <c r="AS85" i="28"/>
  <c r="AU17" i="28"/>
  <c r="V112" i="28"/>
  <c r="K66" i="22"/>
  <c r="E122" i="26"/>
  <c r="E108" i="22"/>
  <c r="E108" i="26"/>
  <c r="L123" i="25"/>
  <c r="L122" i="24"/>
  <c r="L114" i="16"/>
  <c r="L122" i="16"/>
  <c r="L108" i="24"/>
  <c r="L114" i="25"/>
  <c r="L130" i="25"/>
  <c r="L130" i="24"/>
  <c r="E130" i="22"/>
  <c r="E130" i="26"/>
  <c r="L118" i="28"/>
  <c r="AT53" i="25"/>
  <c r="AT96" i="28"/>
  <c r="AT88" i="28"/>
  <c r="AT80" i="28"/>
  <c r="AT72" i="28"/>
  <c r="AT64" i="28"/>
  <c r="AT56" i="28"/>
  <c r="AT48" i="28"/>
  <c r="AT40" i="28"/>
  <c r="AT32" i="28"/>
  <c r="AT24" i="28"/>
  <c r="AT16" i="28"/>
  <c r="AT8" i="28"/>
  <c r="AT65" i="28"/>
  <c r="AT33" i="28"/>
  <c r="AT17" i="28"/>
  <c r="AT95" i="28"/>
  <c r="AT87" i="28"/>
  <c r="AT79" i="28"/>
  <c r="AT71" i="28"/>
  <c r="AT63" i="28"/>
  <c r="AT55" i="28"/>
  <c r="AT47" i="28"/>
  <c r="AT39" i="28"/>
  <c r="AT31" i="28"/>
  <c r="AT23" i="28"/>
  <c r="AT15" i="28"/>
  <c r="AT7" i="28"/>
  <c r="AT9" i="28"/>
  <c r="AT94" i="28"/>
  <c r="AT86" i="28"/>
  <c r="AT78" i="28"/>
  <c r="AT70" i="28"/>
  <c r="AT62" i="28"/>
  <c r="AT54" i="28"/>
  <c r="AT46" i="28"/>
  <c r="AT38" i="28"/>
  <c r="AT30" i="28"/>
  <c r="AT22" i="28"/>
  <c r="AT14" i="28"/>
  <c r="AT6" i="28"/>
  <c r="AT93" i="28"/>
  <c r="AT85" i="28"/>
  <c r="AT77" i="28"/>
  <c r="AT69" i="28"/>
  <c r="AT61" i="28"/>
  <c r="AT53" i="28"/>
  <c r="AT45" i="28"/>
  <c r="AT37" i="28"/>
  <c r="AT29" i="28"/>
  <c r="AT21" i="28"/>
  <c r="AT13" i="28"/>
  <c r="AT5" i="28"/>
  <c r="AT25" i="28"/>
  <c r="AT92" i="28"/>
  <c r="AT84" i="28"/>
  <c r="AT76" i="28"/>
  <c r="AT68" i="28"/>
  <c r="AT60" i="28"/>
  <c r="AT52" i="28"/>
  <c r="AT44" i="28"/>
  <c r="AT36" i="28"/>
  <c r="AT28" i="28"/>
  <c r="AT20" i="28"/>
  <c r="AT12" i="28"/>
  <c r="AT4" i="28"/>
  <c r="AT57" i="28"/>
  <c r="AT91" i="28"/>
  <c r="AT83" i="28"/>
  <c r="AT75" i="28"/>
  <c r="AT67" i="28"/>
  <c r="AT59" i="28"/>
  <c r="AT51" i="28"/>
  <c r="AT43" i="28"/>
  <c r="AT35" i="28"/>
  <c r="AT27" i="28"/>
  <c r="AT19" i="28"/>
  <c r="AT11" i="28"/>
  <c r="AT3" i="28"/>
  <c r="AT49" i="28"/>
  <c r="AT98" i="28"/>
  <c r="AT90" i="28"/>
  <c r="AT82" i="28"/>
  <c r="AT74" i="28"/>
  <c r="AT66" i="28"/>
  <c r="AT58" i="28"/>
  <c r="AT50" i="28"/>
  <c r="AT42" i="28"/>
  <c r="AT34" i="28"/>
  <c r="AT26" i="28"/>
  <c r="AT18" i="28"/>
  <c r="AT10" i="28"/>
  <c r="AT41" i="28"/>
  <c r="AT97" i="28"/>
  <c r="AT89" i="28"/>
  <c r="AT81" i="28"/>
  <c r="AT73" i="28"/>
  <c r="L129" i="28"/>
  <c r="L121" i="28"/>
  <c r="L113" i="28"/>
  <c r="L105" i="28"/>
  <c r="L128" i="28"/>
  <c r="L120" i="28"/>
  <c r="L112" i="28"/>
  <c r="L127" i="28"/>
  <c r="L119" i="28"/>
  <c r="L111" i="28"/>
  <c r="L126" i="28"/>
  <c r="L110" i="28"/>
  <c r="L125" i="28"/>
  <c r="L117" i="28"/>
  <c r="L109" i="28"/>
  <c r="L124" i="28"/>
  <c r="L116" i="28"/>
  <c r="L108" i="28"/>
  <c r="L123" i="28"/>
  <c r="L115" i="28"/>
  <c r="L107" i="28"/>
  <c r="L130" i="28"/>
  <c r="L122" i="28"/>
  <c r="L114" i="28"/>
  <c r="L106" i="28"/>
  <c r="AT2" i="28"/>
  <c r="AV129" i="28"/>
  <c r="AV125" i="28"/>
  <c r="AV121" i="28"/>
  <c r="AV117" i="28"/>
  <c r="AV113" i="28"/>
  <c r="AV109" i="28"/>
  <c r="AV105" i="28"/>
  <c r="AV128" i="28"/>
  <c r="AV124" i="28"/>
  <c r="AV120" i="28"/>
  <c r="AV116" i="28"/>
  <c r="AV112" i="28"/>
  <c r="AV108" i="28"/>
  <c r="AV127" i="28"/>
  <c r="AV123" i="28"/>
  <c r="AV119" i="28"/>
  <c r="AV115" i="28"/>
  <c r="AV111" i="28"/>
  <c r="AV107" i="28"/>
  <c r="AV130" i="28"/>
  <c r="AV126" i="28"/>
  <c r="AV122" i="28"/>
  <c r="AV114" i="28"/>
  <c r="AV110" i="28"/>
  <c r="AV106" i="28"/>
  <c r="AV118" i="28"/>
  <c r="AX53" i="16"/>
  <c r="AX98" i="28"/>
  <c r="AX94" i="28"/>
  <c r="AX90" i="28"/>
  <c r="AX86" i="28"/>
  <c r="AX82" i="28"/>
  <c r="AX78" i="28"/>
  <c r="AX74" i="28"/>
  <c r="AX70" i="28"/>
  <c r="AX66" i="28"/>
  <c r="AX62" i="28"/>
  <c r="AX58" i="28"/>
  <c r="AX54" i="28"/>
  <c r="AX50" i="28"/>
  <c r="AX46" i="28"/>
  <c r="AX42" i="28"/>
  <c r="AX38" i="28"/>
  <c r="AX34" i="28"/>
  <c r="AX30" i="28"/>
  <c r="AX26" i="28"/>
  <c r="AX22" i="28"/>
  <c r="AX18" i="28"/>
  <c r="AX14" i="28"/>
  <c r="AX10" i="28"/>
  <c r="AX6" i="28"/>
  <c r="AX97" i="28"/>
  <c r="AX93" i="28"/>
  <c r="AX89" i="28"/>
  <c r="AX85" i="28"/>
  <c r="AX81" i="28"/>
  <c r="AX77" i="28"/>
  <c r="AX73" i="28"/>
  <c r="AX69" i="28"/>
  <c r="AX65" i="28"/>
  <c r="AX61" i="28"/>
  <c r="AX57" i="28"/>
  <c r="AX53" i="28"/>
  <c r="AX49" i="28"/>
  <c r="AX45" i="28"/>
  <c r="AX41" i="28"/>
  <c r="AX37" i="28"/>
  <c r="AX33" i="28"/>
  <c r="AX29" i="28"/>
  <c r="AX25" i="28"/>
  <c r="AX21" i="28"/>
  <c r="AX17" i="28"/>
  <c r="AX13" i="28"/>
  <c r="AX9" i="28"/>
  <c r="AX5" i="28"/>
  <c r="AX96" i="28"/>
  <c r="AX92" i="28"/>
  <c r="AX88" i="28"/>
  <c r="AX84" i="28"/>
  <c r="AX80" i="28"/>
  <c r="AX76" i="28"/>
  <c r="AX72" i="28"/>
  <c r="AX68" i="28"/>
  <c r="AX64" i="28"/>
  <c r="AX60" i="28"/>
  <c r="AX56" i="28"/>
  <c r="AX52" i="28"/>
  <c r="AX48" i="28"/>
  <c r="AX44" i="28"/>
  <c r="AX40" i="28"/>
  <c r="AX36" i="28"/>
  <c r="AX32" i="28"/>
  <c r="AX28" i="28"/>
  <c r="AX24" i="28"/>
  <c r="AX20" i="28"/>
  <c r="AX16" i="28"/>
  <c r="AX12" i="28"/>
  <c r="AX8" i="28"/>
  <c r="AX4" i="28"/>
  <c r="AX95" i="28"/>
  <c r="AX91" i="28"/>
  <c r="AX87" i="28"/>
  <c r="AX83" i="28"/>
  <c r="AX79" i="28"/>
  <c r="AX75" i="28"/>
  <c r="AX71" i="28"/>
  <c r="AX67" i="28"/>
  <c r="AX63" i="28"/>
  <c r="AX59" i="28"/>
  <c r="AX55" i="28"/>
  <c r="AX51" i="28"/>
  <c r="AX47" i="28"/>
  <c r="AX43" i="28"/>
  <c r="AX39" i="28"/>
  <c r="AX35" i="28"/>
  <c r="AX31" i="28"/>
  <c r="AX27" i="28"/>
  <c r="AX23" i="28"/>
  <c r="AX19" i="28"/>
  <c r="AX15" i="28"/>
  <c r="AX11" i="28"/>
  <c r="AX7" i="28"/>
  <c r="AX3" i="28"/>
  <c r="AV126" i="16"/>
  <c r="C120" i="22"/>
  <c r="C120" i="26"/>
  <c r="H120" i="16"/>
  <c r="M61" i="26"/>
  <c r="AU98" i="24"/>
  <c r="AU77" i="25"/>
  <c r="M77" i="26"/>
  <c r="AU65" i="24"/>
  <c r="L61" i="22"/>
  <c r="AX16" i="16"/>
  <c r="AX83" i="16"/>
  <c r="AX72" i="25"/>
  <c r="AX36" i="25"/>
  <c r="AT30" i="16"/>
  <c r="AX84" i="24"/>
  <c r="AX54" i="25"/>
  <c r="AX21" i="24"/>
  <c r="AX87" i="25"/>
  <c r="N88" i="22"/>
  <c r="N67" i="22"/>
  <c r="P44" i="26"/>
  <c r="N52" i="22"/>
  <c r="AX26" i="16"/>
  <c r="AX66" i="25"/>
  <c r="P51" i="26"/>
  <c r="N86" i="22"/>
  <c r="AX70" i="24"/>
  <c r="P95" i="26"/>
  <c r="AX46" i="24"/>
  <c r="AX59" i="25"/>
  <c r="P35" i="26"/>
  <c r="AX54" i="24"/>
  <c r="AX84" i="25"/>
  <c r="AX7" i="16"/>
  <c r="N29" i="22"/>
  <c r="AX23" i="25"/>
  <c r="N79" i="22"/>
  <c r="AX57" i="25"/>
  <c r="N25" i="22"/>
  <c r="M16" i="26"/>
  <c r="AX16" i="25"/>
  <c r="AX83" i="25"/>
  <c r="N72" i="22"/>
  <c r="N36" i="22"/>
  <c r="AX33" i="24"/>
  <c r="AX47" i="16"/>
  <c r="N54" i="22"/>
  <c r="AX76" i="16"/>
  <c r="AX74" i="24"/>
  <c r="N87" i="22"/>
  <c r="P88" i="26"/>
  <c r="P67" i="26"/>
  <c r="AX48" i="16"/>
  <c r="P52" i="26"/>
  <c r="AX26" i="25"/>
  <c r="N66" i="22"/>
  <c r="P86" i="26"/>
  <c r="AX96" i="16"/>
  <c r="AX62" i="16"/>
  <c r="N59" i="22"/>
  <c r="AX74" i="16"/>
  <c r="K74" i="22"/>
  <c r="N84" i="22"/>
  <c r="AX7" i="25"/>
  <c r="AX23" i="24"/>
  <c r="P29" i="26"/>
  <c r="N23" i="22"/>
  <c r="AX80" i="24"/>
  <c r="P79" i="26"/>
  <c r="N57" i="22"/>
  <c r="AX22" i="24"/>
  <c r="AU43" i="25"/>
  <c r="L63" i="26"/>
  <c r="AX58" i="16"/>
  <c r="AX19" i="24"/>
  <c r="P87" i="26"/>
  <c r="AX48" i="25"/>
  <c r="AX90" i="24"/>
  <c r="BQ105" i="22"/>
  <c r="AX81" i="24"/>
  <c r="N26" i="22"/>
  <c r="P66" i="26"/>
  <c r="AX51" i="24"/>
  <c r="AX96" i="25"/>
  <c r="AX57" i="24"/>
  <c r="AX62" i="25"/>
  <c r="AX92" i="24"/>
  <c r="P59" i="26"/>
  <c r="AX74" i="25"/>
  <c r="P84" i="26"/>
  <c r="N7" i="22"/>
  <c r="AX42" i="16"/>
  <c r="P23" i="26"/>
  <c r="AX94" i="16"/>
  <c r="P57" i="26"/>
  <c r="AX12" i="24"/>
  <c r="AX14" i="16"/>
  <c r="AX41" i="24"/>
  <c r="AX76" i="25"/>
  <c r="P83" i="26"/>
  <c r="AX98" i="16"/>
  <c r="K18" i="22"/>
  <c r="AX55" i="25"/>
  <c r="N47" i="22"/>
  <c r="N76" i="22"/>
  <c r="AX9" i="24"/>
  <c r="AS51" i="16"/>
  <c r="AX58" i="25"/>
  <c r="AX32" i="16"/>
  <c r="N48" i="22"/>
  <c r="AX4" i="16"/>
  <c r="AX55" i="24"/>
  <c r="AX97" i="16"/>
  <c r="P26" i="26"/>
  <c r="AX75" i="24"/>
  <c r="AX28" i="24"/>
  <c r="AX71" i="16"/>
  <c r="N96" i="22"/>
  <c r="N62" i="22"/>
  <c r="N74" i="22"/>
  <c r="P7" i="26"/>
  <c r="AX42" i="25"/>
  <c r="AX94" i="25"/>
  <c r="AX63" i="16"/>
  <c r="AX14" i="25"/>
  <c r="AX92" i="16"/>
  <c r="K11" i="26"/>
  <c r="P72" i="26"/>
  <c r="AS55" i="16"/>
  <c r="AX47" i="25"/>
  <c r="P16" i="26"/>
  <c r="AX98" i="25"/>
  <c r="N55" i="22"/>
  <c r="K60" i="26"/>
  <c r="P47" i="26"/>
  <c r="P76" i="26"/>
  <c r="AX6" i="16"/>
  <c r="N58" i="22"/>
  <c r="AX32" i="25"/>
  <c r="P48" i="26"/>
  <c r="AX4" i="25"/>
  <c r="AX31" i="16"/>
  <c r="AX97" i="25"/>
  <c r="AX2" i="24"/>
  <c r="AX58" i="24"/>
  <c r="AX80" i="16"/>
  <c r="AX40" i="16"/>
  <c r="AX71" i="25"/>
  <c r="P96" i="26"/>
  <c r="AX14" i="24"/>
  <c r="AX20" i="16"/>
  <c r="P62" i="26"/>
  <c r="AX24" i="16"/>
  <c r="AX38" i="24"/>
  <c r="AT83" i="24"/>
  <c r="P74" i="26"/>
  <c r="N42" i="22"/>
  <c r="N94" i="22"/>
  <c r="AX63" i="25"/>
  <c r="N14" i="22"/>
  <c r="N92" i="22"/>
  <c r="H110" i="16"/>
  <c r="N98" i="22"/>
  <c r="J96" i="22"/>
  <c r="P55" i="26"/>
  <c r="AT85" i="16"/>
  <c r="AX6" i="25"/>
  <c r="P58" i="26"/>
  <c r="N32" i="22"/>
  <c r="AX3" i="24"/>
  <c r="AX16" i="24"/>
  <c r="N4" i="22"/>
  <c r="AX31" i="25"/>
  <c r="N97" i="22"/>
  <c r="AX44" i="16"/>
  <c r="AX39" i="24"/>
  <c r="AX51" i="16"/>
  <c r="AX80" i="25"/>
  <c r="AX40" i="25"/>
  <c r="AX89" i="24"/>
  <c r="N71" i="22"/>
  <c r="AX95" i="16"/>
  <c r="AX20" i="25"/>
  <c r="AX24" i="25"/>
  <c r="AX35" i="16"/>
  <c r="P42" i="26"/>
  <c r="AX97" i="24"/>
  <c r="P94" i="26"/>
  <c r="AX5" i="24"/>
  <c r="N63" i="22"/>
  <c r="P14" i="26"/>
  <c r="P92" i="26"/>
  <c r="AX5" i="25"/>
  <c r="N16" i="22"/>
  <c r="N83" i="22"/>
  <c r="P36" i="26"/>
  <c r="AX55" i="16"/>
  <c r="P54" i="26"/>
  <c r="P98" i="26"/>
  <c r="AX56" i="24"/>
  <c r="AX8" i="24"/>
  <c r="BQ106" i="22"/>
  <c r="AX85" i="24"/>
  <c r="N6" i="22"/>
  <c r="P32" i="26"/>
  <c r="AX49" i="24"/>
  <c r="AX88" i="16"/>
  <c r="AX67" i="16"/>
  <c r="P4" i="26"/>
  <c r="N31" i="22"/>
  <c r="P97" i="26"/>
  <c r="AX44" i="25"/>
  <c r="AX52" i="16"/>
  <c r="AX25" i="24"/>
  <c r="AX51" i="25"/>
  <c r="N80" i="22"/>
  <c r="N40" i="22"/>
  <c r="AX86" i="16"/>
  <c r="P71" i="26"/>
  <c r="AX95" i="25"/>
  <c r="N20" i="22"/>
  <c r="N24" i="22"/>
  <c r="AX76" i="24"/>
  <c r="AX35" i="25"/>
  <c r="AX27" i="24"/>
  <c r="AX29" i="16"/>
  <c r="AX88" i="24"/>
  <c r="AX79" i="16"/>
  <c r="AX60" i="24"/>
  <c r="AT6" i="25"/>
  <c r="P63" i="26"/>
  <c r="N5" i="22"/>
  <c r="AX32" i="24"/>
  <c r="AS71" i="24"/>
  <c r="L113" i="25"/>
  <c r="K96" i="26"/>
  <c r="AS51" i="25"/>
  <c r="AX134" i="15"/>
  <c r="E123" i="22"/>
  <c r="E107" i="22"/>
  <c r="E118" i="26"/>
  <c r="AX18" i="24"/>
  <c r="L116" i="24"/>
  <c r="L60" i="26"/>
  <c r="R110" i="24"/>
  <c r="E123" i="26"/>
  <c r="L112" i="24"/>
  <c r="E107" i="26"/>
  <c r="L116" i="16"/>
  <c r="X122" i="25"/>
  <c r="V109" i="25"/>
  <c r="AS33" i="24"/>
  <c r="AS39" i="25"/>
  <c r="E113" i="26"/>
  <c r="V111" i="16"/>
  <c r="AS73" i="24"/>
  <c r="AV119" i="24"/>
  <c r="L112" i="16"/>
  <c r="J76" i="22"/>
  <c r="L117" i="24"/>
  <c r="AS66" i="16"/>
  <c r="L116" i="25"/>
  <c r="N120" i="26"/>
  <c r="E113" i="22"/>
  <c r="AS11" i="16"/>
  <c r="AS70" i="16"/>
  <c r="AS27" i="16"/>
  <c r="L112" i="25"/>
  <c r="L117" i="16"/>
  <c r="B113" i="26"/>
  <c r="E116" i="22"/>
  <c r="J39" i="22"/>
  <c r="K39" i="26"/>
  <c r="AS70" i="24"/>
  <c r="AS11" i="25"/>
  <c r="AS70" i="25"/>
  <c r="AS56" i="16"/>
  <c r="E112" i="22"/>
  <c r="L118" i="24"/>
  <c r="AS80" i="16"/>
  <c r="N60" i="22"/>
  <c r="AS10" i="24"/>
  <c r="L117" i="25"/>
  <c r="AU39" i="24"/>
  <c r="AX22" i="25"/>
  <c r="E116" i="26"/>
  <c r="P81" i="26"/>
  <c r="AS96" i="16"/>
  <c r="J11" i="22"/>
  <c r="K70" i="26"/>
  <c r="L123" i="24"/>
  <c r="E112" i="26"/>
  <c r="L107" i="24"/>
  <c r="L118" i="16"/>
  <c r="E117" i="22"/>
  <c r="G110" i="22"/>
  <c r="AX90" i="25"/>
  <c r="AS39" i="16"/>
  <c r="L113" i="24"/>
  <c r="AS96" i="25"/>
  <c r="L123" i="16"/>
  <c r="J72" i="22"/>
  <c r="L107" i="16"/>
  <c r="L118" i="25"/>
  <c r="E117" i="26"/>
  <c r="P60" i="26"/>
  <c r="AX61" i="24"/>
  <c r="B113" i="24"/>
  <c r="AS55" i="25"/>
  <c r="M25" i="26"/>
  <c r="V109" i="16"/>
  <c r="R108" i="24"/>
  <c r="AS39" i="24"/>
  <c r="F106" i="22"/>
  <c r="AS38" i="24"/>
  <c r="AS67" i="24"/>
  <c r="V113" i="25"/>
  <c r="R115" i="25"/>
  <c r="R127" i="16"/>
  <c r="B111" i="26"/>
  <c r="R114" i="25"/>
  <c r="AU19" i="16"/>
  <c r="R121" i="24"/>
  <c r="V124" i="24"/>
  <c r="F107" i="26"/>
  <c r="AU63" i="24"/>
  <c r="B110" i="24"/>
  <c r="N43" i="22"/>
  <c r="AX82" i="25"/>
  <c r="L91" i="22"/>
  <c r="B116" i="24"/>
  <c r="F118" i="22"/>
  <c r="AS43" i="16"/>
  <c r="R120" i="24"/>
  <c r="G114" i="22"/>
  <c r="R112" i="16"/>
  <c r="AX75" i="25"/>
  <c r="F124" i="22"/>
  <c r="R111" i="25"/>
  <c r="J55" i="22"/>
  <c r="R108" i="16"/>
  <c r="AS52" i="16"/>
  <c r="F106" i="26"/>
  <c r="AS35" i="16"/>
  <c r="AS16" i="16"/>
  <c r="AS8" i="25"/>
  <c r="F115" i="22"/>
  <c r="V129" i="24"/>
  <c r="R127" i="25"/>
  <c r="F114" i="22"/>
  <c r="AU5" i="25"/>
  <c r="R121" i="16"/>
  <c r="C129" i="22"/>
  <c r="F118" i="26"/>
  <c r="AX85" i="16"/>
  <c r="AS92" i="16"/>
  <c r="N33" i="22"/>
  <c r="R120" i="16"/>
  <c r="R112" i="25"/>
  <c r="E119" i="26"/>
  <c r="N56" i="22"/>
  <c r="F124" i="26"/>
  <c r="F111" i="22"/>
  <c r="AX46" i="16"/>
  <c r="K55" i="26"/>
  <c r="G109" i="22"/>
  <c r="R108" i="25"/>
  <c r="J27" i="22"/>
  <c r="M13" i="26"/>
  <c r="R125" i="24"/>
  <c r="AV116" i="25"/>
  <c r="F115" i="26"/>
  <c r="L105" i="25"/>
  <c r="F127" i="22"/>
  <c r="F114" i="26"/>
  <c r="K63" i="26"/>
  <c r="R130" i="24"/>
  <c r="R121" i="25"/>
  <c r="B109" i="24"/>
  <c r="AS65" i="16"/>
  <c r="AU89" i="24"/>
  <c r="AX2" i="25"/>
  <c r="L62" i="22"/>
  <c r="H110" i="25"/>
  <c r="AU95" i="24"/>
  <c r="B130" i="26"/>
  <c r="H119" i="16"/>
  <c r="R117" i="24"/>
  <c r="F109" i="26"/>
  <c r="R120" i="25"/>
  <c r="F112" i="22"/>
  <c r="X119" i="16"/>
  <c r="F111" i="26"/>
  <c r="X117" i="24"/>
  <c r="AS55" i="24"/>
  <c r="B113" i="25"/>
  <c r="B113" i="22"/>
  <c r="AS64" i="24"/>
  <c r="G109" i="26"/>
  <c r="F108" i="22"/>
  <c r="G121" i="26"/>
  <c r="K27" i="26"/>
  <c r="B105" i="24"/>
  <c r="R125" i="16"/>
  <c r="AS8" i="24"/>
  <c r="M67" i="26"/>
  <c r="AS76" i="24"/>
  <c r="L110" i="24"/>
  <c r="F127" i="26"/>
  <c r="R130" i="16"/>
  <c r="F121" i="22"/>
  <c r="K40" i="26"/>
  <c r="AU15" i="16"/>
  <c r="H109" i="16"/>
  <c r="K4" i="26"/>
  <c r="R116" i="24"/>
  <c r="AX73" i="24"/>
  <c r="R117" i="16"/>
  <c r="F120" i="22"/>
  <c r="AU27" i="16"/>
  <c r="AX50" i="24"/>
  <c r="C127" i="26"/>
  <c r="F112" i="26"/>
  <c r="M58" i="26"/>
  <c r="R123" i="24"/>
  <c r="V117" i="24"/>
  <c r="M54" i="26"/>
  <c r="B113" i="16"/>
  <c r="AS60" i="16"/>
  <c r="F108" i="26"/>
  <c r="AU55" i="16"/>
  <c r="J75" i="22"/>
  <c r="B105" i="22"/>
  <c r="R125" i="25"/>
  <c r="AS36" i="25"/>
  <c r="J59" i="22"/>
  <c r="E110" i="22"/>
  <c r="R130" i="25"/>
  <c r="F121" i="26"/>
  <c r="V112" i="25"/>
  <c r="K47" i="26"/>
  <c r="R107" i="24"/>
  <c r="AU77" i="16"/>
  <c r="AX26" i="24"/>
  <c r="AS41" i="24"/>
  <c r="E128" i="22"/>
  <c r="AX25" i="25"/>
  <c r="AU2" i="16"/>
  <c r="L129" i="16"/>
  <c r="R116" i="16"/>
  <c r="AX19" i="16"/>
  <c r="M60" i="26"/>
  <c r="R117" i="25"/>
  <c r="H125" i="25"/>
  <c r="AS64" i="16"/>
  <c r="F120" i="26"/>
  <c r="C126" i="26"/>
  <c r="K62" i="26"/>
  <c r="AU96" i="25"/>
  <c r="AX17" i="24"/>
  <c r="R123" i="16"/>
  <c r="J68" i="22"/>
  <c r="C105" i="22"/>
  <c r="AS84" i="25"/>
  <c r="H120" i="22"/>
  <c r="N34" i="22"/>
  <c r="B118" i="24"/>
  <c r="AS60" i="25"/>
  <c r="BQ112" i="22"/>
  <c r="B115" i="25"/>
  <c r="M53" i="26"/>
  <c r="R106" i="24"/>
  <c r="B123" i="25"/>
  <c r="F125" i="22"/>
  <c r="J36" i="22"/>
  <c r="AS19" i="24"/>
  <c r="AU40" i="16"/>
  <c r="F130" i="22"/>
  <c r="H111" i="25"/>
  <c r="J7" i="22"/>
  <c r="M36" i="26"/>
  <c r="R107" i="16"/>
  <c r="AU2" i="25"/>
  <c r="R116" i="25"/>
  <c r="AS78" i="16"/>
  <c r="R118" i="24"/>
  <c r="AU71" i="16"/>
  <c r="R109" i="24"/>
  <c r="F117" i="22"/>
  <c r="X118" i="25"/>
  <c r="M78" i="26"/>
  <c r="AS19" i="25"/>
  <c r="L109" i="24"/>
  <c r="AX62" i="24"/>
  <c r="AX83" i="24"/>
  <c r="R123" i="25"/>
  <c r="AX68" i="16"/>
  <c r="AS67" i="16"/>
  <c r="R124" i="24"/>
  <c r="AS61" i="16"/>
  <c r="AS75" i="16"/>
  <c r="V105" i="24"/>
  <c r="L121" i="25"/>
  <c r="J60" i="22"/>
  <c r="B115" i="26"/>
  <c r="B114" i="24"/>
  <c r="R106" i="16"/>
  <c r="F125" i="26"/>
  <c r="AS32" i="16"/>
  <c r="R115" i="24"/>
  <c r="AS56" i="24"/>
  <c r="AU79" i="25"/>
  <c r="AS94" i="16"/>
  <c r="B124" i="24"/>
  <c r="K12" i="26"/>
  <c r="R114" i="24"/>
  <c r="F130" i="26"/>
  <c r="AS58" i="25"/>
  <c r="AS53" i="25"/>
  <c r="R107" i="25"/>
  <c r="AS54" i="25"/>
  <c r="M2" i="26"/>
  <c r="AU86" i="24"/>
  <c r="AX46" i="25"/>
  <c r="F116" i="22"/>
  <c r="H118" i="24"/>
  <c r="B106" i="26"/>
  <c r="R118" i="16"/>
  <c r="AX69" i="16"/>
  <c r="M29" i="26"/>
  <c r="B120" i="16"/>
  <c r="R109" i="25"/>
  <c r="F117" i="26"/>
  <c r="H116" i="16"/>
  <c r="AX28" i="25"/>
  <c r="P78" i="26"/>
  <c r="AX34" i="24"/>
  <c r="V106" i="16"/>
  <c r="AX50" i="16"/>
  <c r="F123" i="22"/>
  <c r="R124" i="16"/>
  <c r="R111" i="24"/>
  <c r="AV129" i="24"/>
  <c r="AT23" i="25"/>
  <c r="K4" i="22"/>
  <c r="AT23" i="16"/>
  <c r="AT4" i="25"/>
  <c r="L3" i="26"/>
  <c r="AT88" i="24"/>
  <c r="AT4" i="16"/>
  <c r="K3" i="22"/>
  <c r="AT90" i="24"/>
  <c r="AT3" i="25"/>
  <c r="AT3" i="16"/>
  <c r="L23" i="26"/>
  <c r="AT82" i="24"/>
  <c r="L4" i="26"/>
  <c r="K23" i="22"/>
  <c r="K28" i="22"/>
  <c r="K95" i="22"/>
  <c r="K45" i="22"/>
  <c r="AT47" i="16"/>
  <c r="AT75" i="24"/>
  <c r="K89" i="22"/>
  <c r="L54" i="26"/>
  <c r="AT61" i="25"/>
  <c r="AT21" i="24"/>
  <c r="AT25" i="16"/>
  <c r="AT15" i="16"/>
  <c r="AT84" i="25"/>
  <c r="AT88" i="16"/>
  <c r="AT56" i="24"/>
  <c r="AT79" i="25"/>
  <c r="AT55" i="25"/>
  <c r="L29" i="26"/>
  <c r="AT62" i="25"/>
  <c r="AT65" i="25"/>
  <c r="L78" i="26"/>
  <c r="AT49" i="24"/>
  <c r="AT5" i="25"/>
  <c r="L16" i="26"/>
  <c r="L67" i="26"/>
  <c r="AT10" i="24"/>
  <c r="K41" i="22"/>
  <c r="AT37" i="25"/>
  <c r="AT73" i="25"/>
  <c r="K40" i="22"/>
  <c r="K39" i="22"/>
  <c r="AT86" i="25"/>
  <c r="L56" i="26"/>
  <c r="AT48" i="16"/>
  <c r="AT13" i="25"/>
  <c r="K57" i="22"/>
  <c r="K75" i="22"/>
  <c r="AT21" i="25"/>
  <c r="AT36" i="25"/>
  <c r="AT32" i="25"/>
  <c r="AT92" i="24"/>
  <c r="K35" i="22"/>
  <c r="L59" i="26"/>
  <c r="AT19" i="16"/>
  <c r="L8" i="26"/>
  <c r="AT31" i="25"/>
  <c r="K50" i="22"/>
  <c r="K73" i="22"/>
  <c r="K36" i="22"/>
  <c r="AT28" i="25"/>
  <c r="AT95" i="25"/>
  <c r="AT45" i="25"/>
  <c r="AT84" i="24"/>
  <c r="AT89" i="25"/>
  <c r="K54" i="22"/>
  <c r="AT61" i="16"/>
  <c r="L68" i="26"/>
  <c r="AT32" i="24"/>
  <c r="AT84" i="16"/>
  <c r="AT3" i="24"/>
  <c r="AT79" i="16"/>
  <c r="L70" i="26"/>
  <c r="AT55" i="16"/>
  <c r="K29" i="22"/>
  <c r="AT62" i="16"/>
  <c r="AT65" i="16"/>
  <c r="K78" i="22"/>
  <c r="L71" i="26"/>
  <c r="AT5" i="16"/>
  <c r="K16" i="22"/>
  <c r="K67" i="22"/>
  <c r="L69" i="26"/>
  <c r="AT41" i="25"/>
  <c r="AT37" i="16"/>
  <c r="AT73" i="16"/>
  <c r="L64" i="26"/>
  <c r="AT40" i="25"/>
  <c r="AT39" i="25"/>
  <c r="AT86" i="16"/>
  <c r="K56" i="22"/>
  <c r="AT4" i="24"/>
  <c r="AT13" i="16"/>
  <c r="AT57" i="25"/>
  <c r="AT75" i="25"/>
  <c r="AT21" i="16"/>
  <c r="L44" i="26"/>
  <c r="AT36" i="16"/>
  <c r="AT32" i="16"/>
  <c r="AT35" i="25"/>
  <c r="K59" i="22"/>
  <c r="AT31" i="24"/>
  <c r="L49" i="26"/>
  <c r="K8" i="22"/>
  <c r="AT31" i="16"/>
  <c r="L12" i="26"/>
  <c r="AT50" i="25"/>
  <c r="L7" i="26"/>
  <c r="L43" i="26"/>
  <c r="AT50" i="16"/>
  <c r="K7" i="22"/>
  <c r="K5" i="22"/>
  <c r="AT82" i="16"/>
  <c r="L39" i="26"/>
  <c r="K86" i="22"/>
  <c r="AT24" i="16"/>
  <c r="AT28" i="16"/>
  <c r="AT95" i="16"/>
  <c r="AT45" i="16"/>
  <c r="AT89" i="16"/>
  <c r="AT54" i="25"/>
  <c r="AT63" i="24"/>
  <c r="K68" i="22"/>
  <c r="L96" i="26"/>
  <c r="L90" i="26"/>
  <c r="AT17" i="24"/>
  <c r="AT27" i="24"/>
  <c r="AT5" i="24"/>
  <c r="K70" i="22"/>
  <c r="AT33" i="24"/>
  <c r="L33" i="26"/>
  <c r="AT29" i="25"/>
  <c r="AT46" i="24"/>
  <c r="AT91" i="24"/>
  <c r="AT78" i="25"/>
  <c r="K71" i="22"/>
  <c r="L9" i="26"/>
  <c r="AT18" i="24"/>
  <c r="AT16" i="25"/>
  <c r="L20" i="26"/>
  <c r="AT67" i="25"/>
  <c r="K69" i="22"/>
  <c r="AT41" i="16"/>
  <c r="AT7" i="24"/>
  <c r="AT53" i="24"/>
  <c r="K64" i="22"/>
  <c r="AT40" i="16"/>
  <c r="AT39" i="16"/>
  <c r="AT89" i="24"/>
  <c r="AT56" i="25"/>
  <c r="L17" i="26"/>
  <c r="AT40" i="24"/>
  <c r="AT57" i="16"/>
  <c r="L91" i="26"/>
  <c r="AT75" i="16"/>
  <c r="AT11" i="24"/>
  <c r="K44" i="22"/>
  <c r="AT8" i="24"/>
  <c r="AT19" i="24"/>
  <c r="AT35" i="16"/>
  <c r="AT59" i="25"/>
  <c r="L27" i="26"/>
  <c r="K49" i="22"/>
  <c r="AT8" i="25"/>
  <c r="AT55" i="24"/>
  <c r="K12" i="22"/>
  <c r="L94" i="26"/>
  <c r="K13" i="22"/>
  <c r="AT37" i="24"/>
  <c r="AT14" i="24"/>
  <c r="AT95" i="24"/>
  <c r="AT87" i="24"/>
  <c r="AT54" i="16"/>
  <c r="AT68" i="25"/>
  <c r="K96" i="22"/>
  <c r="K90" i="22"/>
  <c r="AT70" i="25"/>
  <c r="K33" i="22"/>
  <c r="AT29" i="16"/>
  <c r="AT78" i="16"/>
  <c r="AT71" i="25"/>
  <c r="K9" i="22"/>
  <c r="AT16" i="16"/>
  <c r="K20" i="22"/>
  <c r="L83" i="26"/>
  <c r="AT67" i="16"/>
  <c r="AT69" i="25"/>
  <c r="AT6" i="24"/>
  <c r="AT64" i="25"/>
  <c r="AT28" i="24"/>
  <c r="AT71" i="24"/>
  <c r="AT56" i="16"/>
  <c r="K17" i="22"/>
  <c r="AT60" i="24"/>
  <c r="K91" i="22"/>
  <c r="AT29" i="24"/>
  <c r="AT44" i="25"/>
  <c r="AT59" i="16"/>
  <c r="K27" i="22"/>
  <c r="AT49" i="25"/>
  <c r="AT8" i="16"/>
  <c r="L11" i="26"/>
  <c r="K43" i="22"/>
  <c r="AT12" i="25"/>
  <c r="K94" i="22"/>
  <c r="AT66" i="24"/>
  <c r="AT7" i="25"/>
  <c r="L28" i="26"/>
  <c r="L95" i="26"/>
  <c r="AT47" i="25"/>
  <c r="K65" i="22"/>
  <c r="K37" i="22"/>
  <c r="L40" i="26"/>
  <c r="L75" i="26"/>
  <c r="L80" i="26"/>
  <c r="AT85" i="24"/>
  <c r="AT68" i="16"/>
  <c r="AT96" i="25"/>
  <c r="L76" i="26"/>
  <c r="AT90" i="25"/>
  <c r="L72" i="26"/>
  <c r="AT70" i="16"/>
  <c r="AT33" i="25"/>
  <c r="AT97" i="24"/>
  <c r="AT96" i="24"/>
  <c r="L87" i="26"/>
  <c r="AT71" i="16"/>
  <c r="AT9" i="25"/>
  <c r="AT67" i="24"/>
  <c r="AT20" i="25"/>
  <c r="K83" i="22"/>
  <c r="AT16" i="24"/>
  <c r="AT69" i="16"/>
  <c r="L82" i="26"/>
  <c r="AT64" i="16"/>
  <c r="AT72" i="24"/>
  <c r="AT17" i="25"/>
  <c r="AT91" i="25"/>
  <c r="AT44" i="16"/>
  <c r="L24" i="26"/>
  <c r="AT38" i="24"/>
  <c r="AT76" i="24"/>
  <c r="AT27" i="25"/>
  <c r="AT49" i="16"/>
  <c r="AT35" i="24"/>
  <c r="K11" i="22"/>
  <c r="AT43" i="25"/>
  <c r="AT12" i="16"/>
  <c r="AT94" i="25"/>
  <c r="AT7" i="16"/>
  <c r="K61" i="22"/>
  <c r="AT15" i="25"/>
  <c r="K79" i="22"/>
  <c r="AT19" i="25"/>
  <c r="K31" i="22"/>
  <c r="AT73" i="24"/>
  <c r="L47" i="26"/>
  <c r="K80" i="22"/>
  <c r="AT78" i="24"/>
  <c r="AT96" i="16"/>
  <c r="K76" i="22"/>
  <c r="L25" i="26"/>
  <c r="AT90" i="16"/>
  <c r="L15" i="26"/>
  <c r="L88" i="26"/>
  <c r="K72" i="22"/>
  <c r="AT94" i="24"/>
  <c r="AT33" i="16"/>
  <c r="K87" i="22"/>
  <c r="AT51" i="24"/>
  <c r="AT9" i="16"/>
  <c r="AT20" i="16"/>
  <c r="AT83" i="25"/>
  <c r="AT69" i="24"/>
  <c r="K82" i="22"/>
  <c r="AT34" i="24"/>
  <c r="L48" i="26"/>
  <c r="AT17" i="16"/>
  <c r="AT91" i="16"/>
  <c r="AT2" i="24"/>
  <c r="K24" i="22"/>
  <c r="AT27" i="16"/>
  <c r="L19" i="26"/>
  <c r="AT47" i="24"/>
  <c r="AT11" i="25"/>
  <c r="AT43" i="16"/>
  <c r="AT94" i="16"/>
  <c r="AT86" i="24"/>
  <c r="L89" i="26"/>
  <c r="AT25" i="25"/>
  <c r="K84" i="22"/>
  <c r="AT72" i="16"/>
  <c r="K55" i="22"/>
  <c r="AT87" i="16"/>
  <c r="AT48" i="25"/>
  <c r="L57" i="26"/>
  <c r="K21" i="22"/>
  <c r="K47" i="22"/>
  <c r="AT80" i="25"/>
  <c r="L61" i="26"/>
  <c r="AT70" i="24"/>
  <c r="AT76" i="25"/>
  <c r="K25" i="22"/>
  <c r="AT93" i="24"/>
  <c r="K15" i="22"/>
  <c r="L84" i="26"/>
  <c r="K88" i="22"/>
  <c r="AT72" i="25"/>
  <c r="L79" i="26"/>
  <c r="L55" i="26"/>
  <c r="AT77" i="24"/>
  <c r="L62" i="26"/>
  <c r="L65" i="26"/>
  <c r="AT87" i="25"/>
  <c r="AT79" i="24"/>
  <c r="L5" i="26"/>
  <c r="AT57" i="24"/>
  <c r="AT83" i="16"/>
  <c r="AT82" i="25"/>
  <c r="L37" i="26"/>
  <c r="L73" i="26"/>
  <c r="L86" i="26"/>
  <c r="K48" i="22"/>
  <c r="AT42" i="24"/>
  <c r="L13" i="26"/>
  <c r="AT61" i="24"/>
  <c r="L21" i="26"/>
  <c r="L36" i="26"/>
  <c r="L32" i="26"/>
  <c r="AT24" i="25"/>
  <c r="AT68" i="24"/>
  <c r="K19" i="22"/>
  <c r="L31" i="26"/>
  <c r="AT11" i="16"/>
  <c r="AT44" i="24"/>
  <c r="AT50" i="24"/>
  <c r="AT80" i="24"/>
  <c r="L45" i="26"/>
  <c r="AT80" i="16"/>
  <c r="AT76" i="16"/>
  <c r="AT88" i="25"/>
  <c r="K62" i="22"/>
  <c r="AT59" i="24"/>
  <c r="L41" i="26"/>
  <c r="K32" i="22"/>
  <c r="L35" i="26"/>
  <c r="L50" i="26"/>
  <c r="L18" i="26"/>
  <c r="AT30" i="25"/>
  <c r="N106" i="26"/>
  <c r="N112" i="26"/>
  <c r="AV126" i="25"/>
  <c r="V127" i="16"/>
  <c r="G119" i="22"/>
  <c r="V116" i="24"/>
  <c r="G108" i="22"/>
  <c r="V122" i="16"/>
  <c r="G123" i="26"/>
  <c r="V108" i="16"/>
  <c r="G126" i="26"/>
  <c r="V127" i="24"/>
  <c r="V119" i="25"/>
  <c r="V108" i="25"/>
  <c r="V122" i="24"/>
  <c r="V122" i="25"/>
  <c r="G126" i="22"/>
  <c r="V119" i="16"/>
  <c r="V116" i="16"/>
  <c r="V128" i="24"/>
  <c r="V126" i="25"/>
  <c r="V119" i="24"/>
  <c r="G123" i="22"/>
  <c r="V108" i="24"/>
  <c r="G128" i="26"/>
  <c r="V127" i="25"/>
  <c r="V126" i="16"/>
  <c r="G116" i="26"/>
  <c r="V123" i="25"/>
  <c r="G128" i="22"/>
  <c r="V126" i="24"/>
  <c r="G127" i="26"/>
  <c r="G116" i="22"/>
  <c r="V123" i="16"/>
  <c r="V128" i="25"/>
  <c r="G122" i="26"/>
  <c r="V128" i="16"/>
  <c r="G122" i="22"/>
  <c r="G127" i="22"/>
  <c r="V116" i="25"/>
  <c r="V123" i="24"/>
  <c r="G119" i="26"/>
  <c r="G108" i="26"/>
  <c r="AT85" i="25"/>
  <c r="AS94" i="24"/>
  <c r="J51" i="22"/>
  <c r="AU55" i="25"/>
  <c r="AS52" i="25"/>
  <c r="AU27" i="24"/>
  <c r="V121" i="24"/>
  <c r="B114" i="16"/>
  <c r="C115" i="26"/>
  <c r="AV119" i="16"/>
  <c r="AS35" i="25"/>
  <c r="AV109" i="24"/>
  <c r="AS16" i="25"/>
  <c r="B105" i="26"/>
  <c r="K36" i="26"/>
  <c r="BQ116" i="22"/>
  <c r="AV129" i="16"/>
  <c r="G113" i="22"/>
  <c r="AS32" i="25"/>
  <c r="J8" i="22"/>
  <c r="BQ111" i="22"/>
  <c r="K72" i="26"/>
  <c r="K59" i="26"/>
  <c r="N113" i="26"/>
  <c r="L79" i="22"/>
  <c r="V107" i="24"/>
  <c r="AV121" i="24"/>
  <c r="AS94" i="25"/>
  <c r="E110" i="26"/>
  <c r="E105" i="22"/>
  <c r="V129" i="16"/>
  <c r="N107" i="26"/>
  <c r="B124" i="16"/>
  <c r="AT26" i="16"/>
  <c r="AT93" i="16"/>
  <c r="H117" i="24"/>
  <c r="AU40" i="25"/>
  <c r="L74" i="26"/>
  <c r="AU19" i="25"/>
  <c r="B129" i="24"/>
  <c r="L5" i="22"/>
  <c r="AV118" i="24"/>
  <c r="J58" i="22"/>
  <c r="C129" i="26"/>
  <c r="L66" i="26"/>
  <c r="C111" i="22"/>
  <c r="G112" i="22"/>
  <c r="J53" i="22"/>
  <c r="K7" i="26"/>
  <c r="AS89" i="24"/>
  <c r="K6" i="22"/>
  <c r="B109" i="16"/>
  <c r="V124" i="16"/>
  <c r="AU15" i="25"/>
  <c r="H109" i="25"/>
  <c r="J54" i="22"/>
  <c r="K76" i="26"/>
  <c r="AT39" i="24"/>
  <c r="AU61" i="25"/>
  <c r="B110" i="16"/>
  <c r="AS98" i="16"/>
  <c r="AS80" i="25"/>
  <c r="AX5" i="16"/>
  <c r="BQ130" i="22"/>
  <c r="AS82" i="16"/>
  <c r="AS65" i="25"/>
  <c r="E128" i="26"/>
  <c r="AX25" i="16"/>
  <c r="AU7" i="16"/>
  <c r="AT23" i="24"/>
  <c r="L129" i="25"/>
  <c r="N2" i="22"/>
  <c r="AX91" i="16"/>
  <c r="H118" i="16"/>
  <c r="G110" i="26"/>
  <c r="N82" i="22"/>
  <c r="AS78" i="25"/>
  <c r="AU32" i="25"/>
  <c r="B116" i="16"/>
  <c r="AX71" i="24"/>
  <c r="AX11" i="16"/>
  <c r="AX69" i="25"/>
  <c r="AU45" i="25"/>
  <c r="M44" i="26"/>
  <c r="AX19" i="25"/>
  <c r="N90" i="22"/>
  <c r="H119" i="25"/>
  <c r="B120" i="25"/>
  <c r="AU71" i="25"/>
  <c r="H116" i="25"/>
  <c r="AX85" i="25"/>
  <c r="C125" i="22"/>
  <c r="AS92" i="25"/>
  <c r="AS4" i="24"/>
  <c r="N22" i="22"/>
  <c r="H107" i="24"/>
  <c r="AS50" i="16"/>
  <c r="AX47" i="24"/>
  <c r="AU52" i="16"/>
  <c r="P33" i="26"/>
  <c r="AS66" i="25"/>
  <c r="B117" i="16"/>
  <c r="AU6" i="16"/>
  <c r="AS43" i="25"/>
  <c r="AS64" i="25"/>
  <c r="AU17" i="16"/>
  <c r="AS56" i="25"/>
  <c r="N28" i="22"/>
  <c r="AV128" i="25"/>
  <c r="AX94" i="24"/>
  <c r="AX98" i="24"/>
  <c r="AX64" i="16"/>
  <c r="N125" i="26"/>
  <c r="AX68" i="24"/>
  <c r="AU27" i="25"/>
  <c r="K53" i="22"/>
  <c r="V106" i="25"/>
  <c r="G114" i="26"/>
  <c r="J19" i="22"/>
  <c r="AT43" i="24"/>
  <c r="AX8" i="25"/>
  <c r="BQ123" i="22"/>
  <c r="L109" i="16"/>
  <c r="AT30" i="24"/>
  <c r="H122" i="22"/>
  <c r="H128" i="24"/>
  <c r="L96" i="22"/>
  <c r="AX30" i="16"/>
  <c r="AX15" i="16"/>
  <c r="AX50" i="25"/>
  <c r="X119" i="25"/>
  <c r="K49" i="26"/>
  <c r="AX93" i="16"/>
  <c r="K68" i="26"/>
  <c r="AX68" i="25"/>
  <c r="N75" i="22"/>
  <c r="AS67" i="25"/>
  <c r="AT81" i="24"/>
  <c r="B112" i="24"/>
  <c r="P56" i="26"/>
  <c r="AT34" i="25"/>
  <c r="AX53" i="24"/>
  <c r="C105" i="26"/>
  <c r="J84" i="22"/>
  <c r="AX30" i="24"/>
  <c r="V117" i="16"/>
  <c r="H120" i="26"/>
  <c r="AS61" i="25"/>
  <c r="L115" i="24"/>
  <c r="AX3" i="16"/>
  <c r="AS31" i="16"/>
  <c r="AS75" i="25"/>
  <c r="P34" i="26"/>
  <c r="AX53" i="25"/>
  <c r="V111" i="25"/>
  <c r="AT74" i="24"/>
  <c r="L98" i="26"/>
  <c r="V105" i="16"/>
  <c r="V120" i="24"/>
  <c r="E124" i="22"/>
  <c r="BQ107" i="22"/>
  <c r="AV130" i="25"/>
  <c r="AU9" i="24"/>
  <c r="AU10" i="24"/>
  <c r="K30" i="22"/>
  <c r="BQ126" i="22"/>
  <c r="AU133" i="15"/>
  <c r="K85" i="22"/>
  <c r="K51" i="26"/>
  <c r="L55" i="22"/>
  <c r="J52" i="22"/>
  <c r="AU58" i="24"/>
  <c r="AU84" i="16"/>
  <c r="V121" i="16"/>
  <c r="AU4" i="24"/>
  <c r="B114" i="25"/>
  <c r="AV119" i="25"/>
  <c r="AS134" i="15"/>
  <c r="J35" i="22"/>
  <c r="AV109" i="16"/>
  <c r="J16" i="22"/>
  <c r="N116" i="26"/>
  <c r="AV129" i="25"/>
  <c r="G113" i="26"/>
  <c r="J32" i="22"/>
  <c r="K8" i="26"/>
  <c r="N111" i="26"/>
  <c r="M79" i="26"/>
  <c r="AS83" i="24"/>
  <c r="V107" i="16"/>
  <c r="AV121" i="16"/>
  <c r="J94" i="22"/>
  <c r="E105" i="26"/>
  <c r="AU41" i="16"/>
  <c r="V129" i="25"/>
  <c r="B124" i="25"/>
  <c r="AT26" i="25"/>
  <c r="AS82" i="24"/>
  <c r="AT93" i="25"/>
  <c r="H117" i="16"/>
  <c r="L40" i="22"/>
  <c r="V125" i="24"/>
  <c r="L19" i="22"/>
  <c r="B129" i="16"/>
  <c r="M5" i="26"/>
  <c r="AV118" i="16"/>
  <c r="K58" i="26"/>
  <c r="C111" i="26"/>
  <c r="G112" i="26"/>
  <c r="AT26" i="24"/>
  <c r="K53" i="26"/>
  <c r="AS86" i="16"/>
  <c r="L6" i="26"/>
  <c r="AV122" i="24"/>
  <c r="B109" i="25"/>
  <c r="AT98" i="24"/>
  <c r="V124" i="25"/>
  <c r="L15" i="22"/>
  <c r="C109" i="22"/>
  <c r="K54" i="26"/>
  <c r="AU12" i="24"/>
  <c r="AT52" i="16"/>
  <c r="B110" i="25"/>
  <c r="AS98" i="25"/>
  <c r="J80" i="22"/>
  <c r="N130" i="26"/>
  <c r="AX64" i="24"/>
  <c r="V118" i="24"/>
  <c r="AS82" i="25"/>
  <c r="J65" i="22"/>
  <c r="AU7" i="25"/>
  <c r="AT42" i="16"/>
  <c r="E129" i="22"/>
  <c r="AX13" i="25"/>
  <c r="AX43" i="24"/>
  <c r="AX37" i="25"/>
  <c r="P21" i="26"/>
  <c r="AX17" i="25"/>
  <c r="AX79" i="24"/>
  <c r="AX21" i="25"/>
  <c r="P41" i="26"/>
  <c r="AX13" i="16"/>
  <c r="P45" i="26"/>
  <c r="AX37" i="16"/>
  <c r="N21" i="22"/>
  <c r="AX17" i="16"/>
  <c r="AX7" i="24"/>
  <c r="N13" i="22"/>
  <c r="N41" i="22"/>
  <c r="AX40" i="24"/>
  <c r="N45" i="22"/>
  <c r="N17" i="22"/>
  <c r="AX41" i="25"/>
  <c r="AX45" i="25"/>
  <c r="AX21" i="16"/>
  <c r="AX42" i="24"/>
  <c r="P9" i="26"/>
  <c r="AX41" i="16"/>
  <c r="P10" i="26"/>
  <c r="AX45" i="16"/>
  <c r="N9" i="22"/>
  <c r="AX6" i="24"/>
  <c r="N10" i="22"/>
  <c r="AX95" i="24"/>
  <c r="AX11" i="24"/>
  <c r="AX9" i="25"/>
  <c r="AX9" i="16"/>
  <c r="AX10" i="16"/>
  <c r="P13" i="26"/>
  <c r="AX10" i="25"/>
  <c r="P37" i="26"/>
  <c r="P17" i="26"/>
  <c r="N37" i="22"/>
  <c r="P2" i="26"/>
  <c r="AU46" i="24"/>
  <c r="AX91" i="25"/>
  <c r="H118" i="25"/>
  <c r="AX44" i="24"/>
  <c r="P82" i="26"/>
  <c r="J78" i="22"/>
  <c r="AU61" i="24"/>
  <c r="L127" i="24"/>
  <c r="L32" i="22"/>
  <c r="B116" i="25"/>
  <c r="H123" i="16"/>
  <c r="C122" i="22"/>
  <c r="H112" i="24"/>
  <c r="H124" i="24"/>
  <c r="H114" i="24"/>
  <c r="H123" i="24"/>
  <c r="H122" i="25"/>
  <c r="H122" i="16"/>
  <c r="H122" i="24"/>
  <c r="C114" i="26"/>
  <c r="C122" i="26"/>
  <c r="H124" i="16"/>
  <c r="C114" i="22"/>
  <c r="C112" i="26"/>
  <c r="C124" i="26"/>
  <c r="H112" i="16"/>
  <c r="C123" i="26"/>
  <c r="H114" i="25"/>
  <c r="C112" i="22"/>
  <c r="C124" i="22"/>
  <c r="H124" i="25"/>
  <c r="H123" i="25"/>
  <c r="C123" i="22"/>
  <c r="H114" i="16"/>
  <c r="H112" i="25"/>
  <c r="AX39" i="16"/>
  <c r="AX11" i="25"/>
  <c r="N69" i="22"/>
  <c r="L45" i="22"/>
  <c r="N19" i="22"/>
  <c r="P90" i="26"/>
  <c r="AV115" i="24"/>
  <c r="C119" i="22"/>
  <c r="B120" i="22"/>
  <c r="L71" i="22"/>
  <c r="AX87" i="24"/>
  <c r="C116" i="22"/>
  <c r="N85" i="22"/>
  <c r="C125" i="26"/>
  <c r="J92" i="22"/>
  <c r="AS48" i="16"/>
  <c r="P22" i="26"/>
  <c r="H107" i="16"/>
  <c r="AX63" i="24"/>
  <c r="AS66" i="24"/>
  <c r="AX49" i="16"/>
  <c r="AU52" i="25"/>
  <c r="J66" i="22"/>
  <c r="B117" i="25"/>
  <c r="AU6" i="25"/>
  <c r="J43" i="22"/>
  <c r="J64" i="22"/>
  <c r="AU17" i="25"/>
  <c r="J56" i="22"/>
  <c r="P28" i="26"/>
  <c r="BQ128" i="22"/>
  <c r="AX70" i="16"/>
  <c r="AS93" i="24"/>
  <c r="AX77" i="16"/>
  <c r="AX64" i="25"/>
  <c r="AX27" i="16"/>
  <c r="L27" i="22"/>
  <c r="AS49" i="24"/>
  <c r="L53" i="26"/>
  <c r="G106" i="22"/>
  <c r="K19" i="26"/>
  <c r="AS17" i="24"/>
  <c r="AT10" i="16"/>
  <c r="N8" i="22"/>
  <c r="AX12" i="16"/>
  <c r="N123" i="26"/>
  <c r="AU59" i="24"/>
  <c r="L109" i="25"/>
  <c r="AT38" i="16"/>
  <c r="H122" i="26"/>
  <c r="H128" i="16"/>
  <c r="V130" i="24"/>
  <c r="M96" i="26"/>
  <c r="AX30" i="25"/>
  <c r="AX15" i="25"/>
  <c r="AT58" i="24"/>
  <c r="AU41" i="24"/>
  <c r="N50" i="22"/>
  <c r="H119" i="22"/>
  <c r="X125" i="24"/>
  <c r="AX93" i="25"/>
  <c r="AS37" i="24"/>
  <c r="AV117" i="24"/>
  <c r="N68" i="22"/>
  <c r="P75" i="26"/>
  <c r="J67" i="22"/>
  <c r="AT97" i="16"/>
  <c r="B112" i="16"/>
  <c r="K34" i="22"/>
  <c r="AV124" i="24"/>
  <c r="AX73" i="16"/>
  <c r="AS87" i="24"/>
  <c r="K84" i="26"/>
  <c r="AX38" i="16"/>
  <c r="V117" i="25"/>
  <c r="L111" i="24"/>
  <c r="J61" i="22"/>
  <c r="L115" i="16"/>
  <c r="X124" i="16"/>
  <c r="X124" i="24"/>
  <c r="H114" i="26"/>
  <c r="X124" i="25"/>
  <c r="H114" i="22"/>
  <c r="X114" i="25"/>
  <c r="H124" i="26"/>
  <c r="X114" i="16"/>
  <c r="X114" i="24"/>
  <c r="H124" i="22"/>
  <c r="C110" i="22"/>
  <c r="AX82" i="24"/>
  <c r="L106" i="24"/>
  <c r="AS31" i="25"/>
  <c r="V115" i="24"/>
  <c r="F113" i="22"/>
  <c r="F119" i="26"/>
  <c r="R113" i="25"/>
  <c r="F119" i="22"/>
  <c r="F126" i="26"/>
  <c r="F126" i="22"/>
  <c r="R113" i="16"/>
  <c r="R119" i="25"/>
  <c r="F122" i="26"/>
  <c r="R113" i="24"/>
  <c r="R119" i="16"/>
  <c r="F128" i="26"/>
  <c r="F122" i="22"/>
  <c r="R126" i="25"/>
  <c r="F105" i="26"/>
  <c r="F113" i="26"/>
  <c r="R105" i="24"/>
  <c r="R119" i="24"/>
  <c r="F128" i="22"/>
  <c r="R122" i="25"/>
  <c r="R126" i="16"/>
  <c r="F105" i="22"/>
  <c r="R128" i="24"/>
  <c r="R128" i="25"/>
  <c r="R122" i="16"/>
  <c r="R126" i="24"/>
  <c r="R105" i="25"/>
  <c r="R128" i="16"/>
  <c r="R122" i="24"/>
  <c r="R105" i="16"/>
  <c r="R110" i="16"/>
  <c r="AU34" i="24"/>
  <c r="AT134" i="15"/>
  <c r="AU84" i="24"/>
  <c r="X117" i="16"/>
  <c r="N53" i="22"/>
  <c r="N46" i="22"/>
  <c r="R129" i="24"/>
  <c r="G111" i="22"/>
  <c r="AT58" i="16"/>
  <c r="V105" i="25"/>
  <c r="V120" i="16"/>
  <c r="AT135" i="15"/>
  <c r="E121" i="22"/>
  <c r="BQ113" i="22"/>
  <c r="AV128" i="16"/>
  <c r="BQ125" i="22"/>
  <c r="AV123" i="25"/>
  <c r="L30" i="26"/>
  <c r="N126" i="26"/>
  <c r="L85" i="26"/>
  <c r="M55" i="26"/>
  <c r="K97" i="26"/>
  <c r="J97" i="22"/>
  <c r="K85" i="26"/>
  <c r="AS97" i="25"/>
  <c r="J85" i="22"/>
  <c r="AS97" i="16"/>
  <c r="AS85" i="16"/>
  <c r="AS85" i="25"/>
  <c r="AS52" i="24"/>
  <c r="AS81" i="24"/>
  <c r="AS14" i="24"/>
  <c r="AS88" i="25"/>
  <c r="AS37" i="16"/>
  <c r="J79" i="22"/>
  <c r="AS18" i="24"/>
  <c r="AS38" i="25"/>
  <c r="K6" i="26"/>
  <c r="J17" i="22"/>
  <c r="AS11" i="24"/>
  <c r="K34" i="26"/>
  <c r="J22" i="22"/>
  <c r="AS41" i="16"/>
  <c r="J46" i="22"/>
  <c r="AS23" i="24"/>
  <c r="AS43" i="24"/>
  <c r="AS26" i="16"/>
  <c r="K18" i="26"/>
  <c r="J29" i="22"/>
  <c r="AS34" i="25"/>
  <c r="AS46" i="16"/>
  <c r="AS30" i="16"/>
  <c r="AS77" i="24"/>
  <c r="AS88" i="16"/>
  <c r="K83" i="26"/>
  <c r="AS7" i="24"/>
  <c r="AS79" i="25"/>
  <c r="AS30" i="24"/>
  <c r="AS62" i="24"/>
  <c r="J6" i="22"/>
  <c r="K29" i="26"/>
  <c r="AS17" i="25"/>
  <c r="K14" i="26"/>
  <c r="J34" i="22"/>
  <c r="AS22" i="25"/>
  <c r="AS6" i="24"/>
  <c r="AS46" i="25"/>
  <c r="AS42" i="16"/>
  <c r="K2" i="26"/>
  <c r="AS65" i="24"/>
  <c r="K91" i="26"/>
  <c r="AS79" i="16"/>
  <c r="AS6" i="25"/>
  <c r="AS17" i="16"/>
  <c r="J14" i="22"/>
  <c r="AS22" i="16"/>
  <c r="AS36" i="24"/>
  <c r="AS32" i="24"/>
  <c r="K79" i="26"/>
  <c r="AS5" i="16"/>
  <c r="K17" i="26"/>
  <c r="K46" i="26"/>
  <c r="K69" i="26"/>
  <c r="AS3" i="24"/>
  <c r="J83" i="22"/>
  <c r="K9" i="26"/>
  <c r="AS38" i="16"/>
  <c r="K22" i="26"/>
  <c r="AS10" i="16"/>
  <c r="J69" i="22"/>
  <c r="K71" i="26"/>
  <c r="K81" i="26"/>
  <c r="AS83" i="25"/>
  <c r="K25" i="26"/>
  <c r="J9" i="22"/>
  <c r="J2" i="22"/>
  <c r="J91" i="22"/>
  <c r="K13" i="26"/>
  <c r="AS5" i="24"/>
  <c r="J18" i="22"/>
  <c r="AS6" i="16"/>
  <c r="K45" i="26"/>
  <c r="AS29" i="25"/>
  <c r="AS42" i="24"/>
  <c r="AS14" i="25"/>
  <c r="AS34" i="16"/>
  <c r="K33" i="26"/>
  <c r="AS45" i="24"/>
  <c r="AS48" i="24"/>
  <c r="AS37" i="25"/>
  <c r="AS21" i="16"/>
  <c r="AS69" i="25"/>
  <c r="K95" i="26"/>
  <c r="J71" i="22"/>
  <c r="J81" i="22"/>
  <c r="AS83" i="16"/>
  <c r="J25" i="22"/>
  <c r="AS9" i="25"/>
  <c r="AS2" i="25"/>
  <c r="AS91" i="25"/>
  <c r="J13" i="22"/>
  <c r="K5" i="26"/>
  <c r="K30" i="26"/>
  <c r="AS18" i="25"/>
  <c r="J45" i="22"/>
  <c r="AS29" i="16"/>
  <c r="AS14" i="16"/>
  <c r="K21" i="26"/>
  <c r="AS20" i="24"/>
  <c r="J33" i="22"/>
  <c r="K10" i="26"/>
  <c r="AS95" i="16"/>
  <c r="AS71" i="16"/>
  <c r="J38" i="22"/>
  <c r="AS26" i="25"/>
  <c r="AS69" i="16"/>
  <c r="J95" i="22"/>
  <c r="AS71" i="25"/>
  <c r="AS81" i="25"/>
  <c r="AS59" i="24"/>
  <c r="AS25" i="25"/>
  <c r="AS9" i="16"/>
  <c r="AS2" i="16"/>
  <c r="AS91" i="16"/>
  <c r="K37" i="26"/>
  <c r="AS13" i="25"/>
  <c r="J5" i="22"/>
  <c r="J30" i="22"/>
  <c r="AS18" i="16"/>
  <c r="AS9" i="24"/>
  <c r="AS45" i="25"/>
  <c r="AS97" i="24"/>
  <c r="AS22" i="24"/>
  <c r="J21" i="22"/>
  <c r="AS15" i="24"/>
  <c r="K41" i="26"/>
  <c r="AS33" i="25"/>
  <c r="K42" i="26"/>
  <c r="J10" i="22"/>
  <c r="K26" i="26"/>
  <c r="AS33" i="16"/>
  <c r="AS10" i="25"/>
  <c r="J26" i="22"/>
  <c r="AS40" i="24"/>
  <c r="AS95" i="24"/>
  <c r="AS42" i="25"/>
  <c r="AS69" i="24"/>
  <c r="AS95" i="25"/>
  <c r="AS51" i="24"/>
  <c r="K88" i="26"/>
  <c r="AS81" i="16"/>
  <c r="AS25" i="16"/>
  <c r="AS79" i="24"/>
  <c r="AS61" i="24"/>
  <c r="J37" i="22"/>
  <c r="AS13" i="16"/>
  <c r="AS5" i="25"/>
  <c r="K38" i="26"/>
  <c r="AS30" i="25"/>
  <c r="AS13" i="24"/>
  <c r="AS45" i="16"/>
  <c r="AS21" i="25"/>
  <c r="J41" i="22"/>
  <c r="J42" i="22"/>
  <c r="J88" i="22"/>
  <c r="AS41" i="25"/>
  <c r="K52" i="26"/>
  <c r="AU51" i="16"/>
  <c r="B115" i="24"/>
  <c r="AU84" i="25"/>
  <c r="V121" i="25"/>
  <c r="AU48" i="16"/>
  <c r="AU25" i="24"/>
  <c r="B114" i="22"/>
  <c r="BQ119" i="22"/>
  <c r="K35" i="26"/>
  <c r="AV109" i="25"/>
  <c r="K16" i="26"/>
  <c r="B123" i="24"/>
  <c r="BQ129" i="22"/>
  <c r="K32" i="26"/>
  <c r="AW102" i="15"/>
  <c r="AW101" i="15"/>
  <c r="AW100" i="15"/>
  <c r="AS93" i="16"/>
  <c r="V107" i="25"/>
  <c r="AV121" i="25"/>
  <c r="K94" i="26"/>
  <c r="B108" i="24"/>
  <c r="AU6" i="24"/>
  <c r="G129" i="22"/>
  <c r="AS54" i="24"/>
  <c r="B124" i="22"/>
  <c r="AS50" i="24"/>
  <c r="K26" i="22"/>
  <c r="K93" i="22"/>
  <c r="H117" i="25"/>
  <c r="M40" i="26"/>
  <c r="V125" i="16"/>
  <c r="M19" i="26"/>
  <c r="B129" i="25"/>
  <c r="AU21" i="24"/>
  <c r="AV118" i="25"/>
  <c r="AS53" i="24"/>
  <c r="L125" i="24"/>
  <c r="AV114" i="24"/>
  <c r="AT92" i="16"/>
  <c r="AS86" i="25"/>
  <c r="AV122" i="16"/>
  <c r="B109" i="22"/>
  <c r="AT77" i="16"/>
  <c r="AS88" i="24"/>
  <c r="G124" i="22"/>
  <c r="M15" i="26"/>
  <c r="C109" i="26"/>
  <c r="AU63" i="16"/>
  <c r="AT52" i="25"/>
  <c r="B110" i="22"/>
  <c r="J98" i="22"/>
  <c r="K80" i="26"/>
  <c r="AX60" i="16"/>
  <c r="V118" i="16"/>
  <c r="J82" i="22"/>
  <c r="K65" i="26"/>
  <c r="B127" i="24"/>
  <c r="L33" i="22"/>
  <c r="L37" i="22"/>
  <c r="AU68" i="25"/>
  <c r="M92" i="26"/>
  <c r="AU75" i="25"/>
  <c r="M69" i="26"/>
  <c r="M89" i="26"/>
  <c r="L34" i="22"/>
  <c r="AU30" i="16"/>
  <c r="AU13" i="24"/>
  <c r="M38" i="26"/>
  <c r="L46" i="22"/>
  <c r="AU23" i="24"/>
  <c r="AU10" i="16"/>
  <c r="AU22" i="16"/>
  <c r="L73" i="22"/>
  <c r="L14" i="22"/>
  <c r="M85" i="26"/>
  <c r="L75" i="22"/>
  <c r="AU22" i="25"/>
  <c r="AU33" i="25"/>
  <c r="AU37" i="25"/>
  <c r="AU68" i="16"/>
  <c r="L92" i="22"/>
  <c r="M72" i="26"/>
  <c r="M87" i="26"/>
  <c r="AU75" i="16"/>
  <c r="L69" i="22"/>
  <c r="L89" i="22"/>
  <c r="AU34" i="25"/>
  <c r="AU62" i="24"/>
  <c r="L38" i="22"/>
  <c r="AU46" i="25"/>
  <c r="AU43" i="24"/>
  <c r="AU20" i="24"/>
  <c r="M26" i="26"/>
  <c r="AU73" i="25"/>
  <c r="AU14" i="25"/>
  <c r="AU89" i="25"/>
  <c r="L26" i="22"/>
  <c r="AU73" i="16"/>
  <c r="AU14" i="16"/>
  <c r="AU14" i="24"/>
  <c r="AU10" i="25"/>
  <c r="AU33" i="16"/>
  <c r="AU37" i="16"/>
  <c r="M80" i="26"/>
  <c r="AU78" i="24"/>
  <c r="AU92" i="25"/>
  <c r="L72" i="22"/>
  <c r="L87" i="22"/>
  <c r="AU29" i="24"/>
  <c r="AU69" i="25"/>
  <c r="AU34" i="16"/>
  <c r="AU38" i="25"/>
  <c r="AU46" i="16"/>
  <c r="AU3" i="24"/>
  <c r="M14" i="26"/>
  <c r="AU77" i="24"/>
  <c r="AU7" i="24"/>
  <c r="L80" i="22"/>
  <c r="M95" i="26"/>
  <c r="AU92" i="16"/>
  <c r="AU72" i="25"/>
  <c r="AU87" i="25"/>
  <c r="M88" i="26"/>
  <c r="AU69" i="16"/>
  <c r="AU89" i="16"/>
  <c r="AU15" i="24"/>
  <c r="AU38" i="16"/>
  <c r="AU45" i="24"/>
  <c r="L85" i="22"/>
  <c r="AU26" i="25"/>
  <c r="AU53" i="24"/>
  <c r="AU22" i="24"/>
  <c r="M37" i="26"/>
  <c r="L68" i="22"/>
  <c r="AU80" i="25"/>
  <c r="L95" i="22"/>
  <c r="AU26" i="24"/>
  <c r="AU72" i="16"/>
  <c r="AU87" i="16"/>
  <c r="L88" i="22"/>
  <c r="AU69" i="24"/>
  <c r="AU87" i="24"/>
  <c r="M18" i="26"/>
  <c r="AU30" i="24"/>
  <c r="M42" i="26"/>
  <c r="AU85" i="25"/>
  <c r="AU26" i="16"/>
  <c r="AU42" i="16"/>
  <c r="AU80" i="16"/>
  <c r="AU95" i="25"/>
  <c r="AU56" i="24"/>
  <c r="AU49" i="24"/>
  <c r="AU88" i="25"/>
  <c r="M30" i="26"/>
  <c r="L18" i="22"/>
  <c r="L42" i="22"/>
  <c r="M10" i="26"/>
  <c r="M22" i="26"/>
  <c r="AU85" i="16"/>
  <c r="AU42" i="25"/>
  <c r="L10" i="22"/>
  <c r="L22" i="22"/>
  <c r="AU52" i="24"/>
  <c r="AU48" i="24"/>
  <c r="M33" i="26"/>
  <c r="AU30" i="25"/>
  <c r="M73" i="26"/>
  <c r="AU75" i="24"/>
  <c r="M68" i="26"/>
  <c r="AU95" i="16"/>
  <c r="AU88" i="16"/>
  <c r="M75" i="26"/>
  <c r="L30" i="22"/>
  <c r="AU18" i="25"/>
  <c r="M34" i="26"/>
  <c r="AU18" i="16"/>
  <c r="M46" i="26"/>
  <c r="L7" i="22"/>
  <c r="AT42" i="25"/>
  <c r="E129" i="26"/>
  <c r="AU62" i="16"/>
  <c r="N91" i="22"/>
  <c r="C118" i="22"/>
  <c r="AX43" i="16"/>
  <c r="K78" i="26"/>
  <c r="AU91" i="16"/>
  <c r="L127" i="16"/>
  <c r="M32" i="26"/>
  <c r="B116" i="22"/>
  <c r="AU44" i="24"/>
  <c r="AX39" i="25"/>
  <c r="N11" i="22"/>
  <c r="P69" i="26"/>
  <c r="M45" i="26"/>
  <c r="AV108" i="24"/>
  <c r="P19" i="26"/>
  <c r="AU11" i="24"/>
  <c r="AV115" i="16"/>
  <c r="C119" i="26"/>
  <c r="B120" i="26"/>
  <c r="AS57" i="24"/>
  <c r="M71" i="26"/>
  <c r="AX89" i="16"/>
  <c r="C116" i="26"/>
  <c r="P85" i="26"/>
  <c r="K92" i="26"/>
  <c r="X118" i="24"/>
  <c r="AS48" i="25"/>
  <c r="H107" i="25"/>
  <c r="AX61" i="16"/>
  <c r="AS50" i="25"/>
  <c r="AX49" i="25"/>
  <c r="L52" i="22"/>
  <c r="K66" i="26"/>
  <c r="B117" i="22"/>
  <c r="AX91" i="24"/>
  <c r="L6" i="22"/>
  <c r="K43" i="26"/>
  <c r="K64" i="26"/>
  <c r="L17" i="22"/>
  <c r="K56" i="26"/>
  <c r="N128" i="26"/>
  <c r="AX70" i="25"/>
  <c r="AU73" i="24"/>
  <c r="AS90" i="16"/>
  <c r="AX77" i="25"/>
  <c r="N64" i="22"/>
  <c r="AX27" i="25"/>
  <c r="M27" i="26"/>
  <c r="AS87" i="16"/>
  <c r="G106" i="26"/>
  <c r="AT10" i="25"/>
  <c r="P8" i="26"/>
  <c r="B125" i="24"/>
  <c r="AX12" i="25"/>
  <c r="AU83" i="16"/>
  <c r="E109" i="22"/>
  <c r="AT38" i="25"/>
  <c r="H128" i="25"/>
  <c r="AS92" i="24"/>
  <c r="AT2" i="16"/>
  <c r="V130" i="16"/>
  <c r="AV127" i="24"/>
  <c r="N30" i="22"/>
  <c r="N15" i="22"/>
  <c r="AT51" i="16"/>
  <c r="AX13" i="24"/>
  <c r="AU98" i="16"/>
  <c r="P50" i="26"/>
  <c r="H119" i="26"/>
  <c r="AS60" i="24"/>
  <c r="X125" i="16"/>
  <c r="AT22" i="24"/>
  <c r="N93" i="22"/>
  <c r="AS28" i="16"/>
  <c r="AV117" i="16"/>
  <c r="P68" i="26"/>
  <c r="K67" i="26"/>
  <c r="AT97" i="25"/>
  <c r="B112" i="25"/>
  <c r="L34" i="26"/>
  <c r="AV124" i="16"/>
  <c r="AX73" i="25"/>
  <c r="AS89" i="16"/>
  <c r="AS2" i="24"/>
  <c r="AU60" i="24"/>
  <c r="AX38" i="25"/>
  <c r="B107" i="24"/>
  <c r="G117" i="22"/>
  <c r="L111" i="16"/>
  <c r="K61" i="26"/>
  <c r="L120" i="24"/>
  <c r="L115" i="25"/>
  <c r="C110" i="26"/>
  <c r="AX3" i="25"/>
  <c r="L106" i="16"/>
  <c r="J31" i="22"/>
  <c r="K75" i="26"/>
  <c r="V115" i="16"/>
  <c r="R110" i="25"/>
  <c r="H106" i="24"/>
  <c r="AU64" i="16"/>
  <c r="AT36" i="24"/>
  <c r="AU47" i="16"/>
  <c r="X117" i="25"/>
  <c r="AU86" i="16"/>
  <c r="P53" i="26"/>
  <c r="P46" i="26"/>
  <c r="X111" i="24"/>
  <c r="R129" i="16"/>
  <c r="G111" i="26"/>
  <c r="AT58" i="25"/>
  <c r="AS98" i="24"/>
  <c r="AT45" i="24"/>
  <c r="G105" i="22"/>
  <c r="V120" i="25"/>
  <c r="L124" i="24"/>
  <c r="E124" i="26"/>
  <c r="AT34" i="16"/>
  <c r="N105" i="26"/>
  <c r="K98" i="22"/>
  <c r="AU82" i="16"/>
  <c r="AV110" i="24"/>
  <c r="AU32" i="24"/>
  <c r="AU82" i="25"/>
  <c r="AV110" i="16"/>
  <c r="B122" i="24"/>
  <c r="B128" i="26"/>
  <c r="B128" i="25"/>
  <c r="B121" i="26"/>
  <c r="B128" i="22"/>
  <c r="B126" i="26"/>
  <c r="B121" i="22"/>
  <c r="B119" i="26"/>
  <c r="B121" i="25"/>
  <c r="B126" i="22"/>
  <c r="B128" i="16"/>
  <c r="B119" i="24"/>
  <c r="B119" i="22"/>
  <c r="B121" i="16"/>
  <c r="B122" i="26"/>
  <c r="B126" i="25"/>
  <c r="B128" i="24"/>
  <c r="B119" i="25"/>
  <c r="B121" i="24"/>
  <c r="B122" i="22"/>
  <c r="B126" i="16"/>
  <c r="B126" i="24"/>
  <c r="B119" i="16"/>
  <c r="B122" i="25"/>
  <c r="B122" i="16"/>
  <c r="V109" i="24"/>
  <c r="AU134" i="15"/>
  <c r="J70" i="22"/>
  <c r="AU51" i="25"/>
  <c r="B115" i="16"/>
  <c r="L84" i="22"/>
  <c r="G121" i="22"/>
  <c r="AU48" i="25"/>
  <c r="AU24" i="24"/>
  <c r="AS68" i="24"/>
  <c r="AU66" i="16"/>
  <c r="B114" i="26"/>
  <c r="AV120" i="24"/>
  <c r="N119" i="26"/>
  <c r="BQ109" i="22"/>
  <c r="AU40" i="24"/>
  <c r="B123" i="16"/>
  <c r="L130" i="16"/>
  <c r="N129" i="26"/>
  <c r="AU16" i="24"/>
  <c r="AS93" i="25"/>
  <c r="G107" i="22"/>
  <c r="BQ121" i="22"/>
  <c r="B108" i="16"/>
  <c r="AU41" i="25"/>
  <c r="G129" i="26"/>
  <c r="AS74" i="16"/>
  <c r="B124" i="26"/>
  <c r="L26" i="26"/>
  <c r="B111" i="24"/>
  <c r="AS3" i="16"/>
  <c r="AS12" i="24"/>
  <c r="AX133" i="15"/>
  <c r="L93" i="26"/>
  <c r="C117" i="22"/>
  <c r="V125" i="25"/>
  <c r="B129" i="22"/>
  <c r="AU76" i="16"/>
  <c r="BQ118" i="22"/>
  <c r="AS73" i="16"/>
  <c r="L125" i="16"/>
  <c r="AV114" i="16"/>
  <c r="AT92" i="25"/>
  <c r="AT20" i="24"/>
  <c r="AS86" i="24"/>
  <c r="J86" i="22"/>
  <c r="AS28" i="24"/>
  <c r="AV122" i="25"/>
  <c r="B109" i="26"/>
  <c r="AT77" i="25"/>
  <c r="AU8" i="24"/>
  <c r="AS23" i="16"/>
  <c r="G124" i="26"/>
  <c r="AS84" i="24"/>
  <c r="AU63" i="25"/>
  <c r="K52" i="22"/>
  <c r="AS90" i="24"/>
  <c r="AX92" i="25"/>
  <c r="B110" i="26"/>
  <c r="K98" i="26"/>
  <c r="P5" i="26"/>
  <c r="AX60" i="25"/>
  <c r="V118" i="25"/>
  <c r="K82" i="26"/>
  <c r="P25" i="26"/>
  <c r="B127" i="16"/>
  <c r="M7" i="26"/>
  <c r="K42" i="22"/>
  <c r="AU62" i="25"/>
  <c r="P91" i="26"/>
  <c r="C118" i="26"/>
  <c r="AX43" i="25"/>
  <c r="B106" i="24"/>
  <c r="AU91" i="25"/>
  <c r="L127" i="25"/>
  <c r="B116" i="26"/>
  <c r="AU43" i="16"/>
  <c r="N39" i="22"/>
  <c r="P11" i="26"/>
  <c r="AU97" i="24"/>
  <c r="B130" i="24"/>
  <c r="AV108" i="16"/>
  <c r="AV115" i="25"/>
  <c r="AS20" i="16"/>
  <c r="R109" i="16"/>
  <c r="AU64" i="24"/>
  <c r="AX89" i="25"/>
  <c r="AT12" i="24"/>
  <c r="AT64" i="24"/>
  <c r="X118" i="16"/>
  <c r="J48" i="22"/>
  <c r="C107" i="22"/>
  <c r="AX61" i="25"/>
  <c r="J50" i="22"/>
  <c r="N49" i="22"/>
  <c r="M52" i="26"/>
  <c r="B117" i="26"/>
  <c r="AX65" i="16"/>
  <c r="M6" i="26"/>
  <c r="M17" i="26"/>
  <c r="AX96" i="24"/>
  <c r="N70" i="22"/>
  <c r="AU96" i="24"/>
  <c r="AU11" i="16"/>
  <c r="AS90" i="25"/>
  <c r="N77" i="22"/>
  <c r="P64" i="26"/>
  <c r="N27" i="22"/>
  <c r="H126" i="24"/>
  <c r="AS87" i="25"/>
  <c r="AU67" i="24"/>
  <c r="AS15" i="16"/>
  <c r="K10" i="22"/>
  <c r="B125" i="16"/>
  <c r="N12" i="22"/>
  <c r="AU83" i="25"/>
  <c r="E109" i="26"/>
  <c r="K38" i="22"/>
  <c r="AS46" i="24"/>
  <c r="C128" i="22"/>
  <c r="H127" i="24"/>
  <c r="AS24" i="16"/>
  <c r="AT2" i="25"/>
  <c r="AU74" i="24"/>
  <c r="V130" i="25"/>
  <c r="AV127" i="16"/>
  <c r="P30" i="26"/>
  <c r="P15" i="26"/>
  <c r="AT51" i="25"/>
  <c r="AX18" i="16"/>
  <c r="AU98" i="25"/>
  <c r="AS57" i="16"/>
  <c r="X125" i="25"/>
  <c r="AT14" i="16"/>
  <c r="P93" i="26"/>
  <c r="AS28" i="25"/>
  <c r="AV117" i="25"/>
  <c r="K97" i="22"/>
  <c r="L119" i="24"/>
  <c r="B112" i="22"/>
  <c r="AX72" i="24"/>
  <c r="AV124" i="25"/>
  <c r="N73" i="22"/>
  <c r="AS89" i="25"/>
  <c r="AS44" i="16"/>
  <c r="AU57" i="16"/>
  <c r="N38" i="22"/>
  <c r="B107" i="16"/>
  <c r="G117" i="26"/>
  <c r="L111" i="25"/>
  <c r="L120" i="16"/>
  <c r="E115" i="22"/>
  <c r="N3" i="22"/>
  <c r="L106" i="25"/>
  <c r="K31" i="26"/>
  <c r="V115" i="25"/>
  <c r="AV105" i="24"/>
  <c r="F110" i="22"/>
  <c r="H106" i="16"/>
  <c r="AU64" i="25"/>
  <c r="AX15" i="24"/>
  <c r="AT81" i="16"/>
  <c r="AU47" i="25"/>
  <c r="H117" i="22"/>
  <c r="AU86" i="25"/>
  <c r="B118" i="16"/>
  <c r="X111" i="16"/>
  <c r="R129" i="25"/>
  <c r="K58" i="22"/>
  <c r="AX36" i="24"/>
  <c r="AS77" i="16"/>
  <c r="AT46" i="16"/>
  <c r="G105" i="26"/>
  <c r="G120" i="22"/>
  <c r="AU85" i="24"/>
  <c r="L121" i="24"/>
  <c r="E121" i="26"/>
  <c r="L82" i="22"/>
  <c r="AV110" i="25"/>
  <c r="AT13" i="24"/>
  <c r="AV106" i="24"/>
  <c r="AV112" i="24"/>
  <c r="AU135" i="15"/>
  <c r="L51" i="22"/>
  <c r="M84" i="26"/>
  <c r="L48" i="22"/>
  <c r="AU53" i="16"/>
  <c r="AU66" i="25"/>
  <c r="AV120" i="16"/>
  <c r="AS135" i="15"/>
  <c r="N109" i="26"/>
  <c r="AU13" i="16"/>
  <c r="AU67" i="16"/>
  <c r="AV113" i="24"/>
  <c r="J93" i="22"/>
  <c r="G107" i="26"/>
  <c r="N121" i="26"/>
  <c r="B108" i="25"/>
  <c r="L41" i="22"/>
  <c r="AV107" i="24"/>
  <c r="AS74" i="25"/>
  <c r="AS12" i="16"/>
  <c r="B111" i="16"/>
  <c r="AS3" i="25"/>
  <c r="AS63" i="16"/>
  <c r="C117" i="26"/>
  <c r="G125" i="22"/>
  <c r="AT54" i="24"/>
  <c r="B129" i="26"/>
  <c r="AU18" i="24"/>
  <c r="AU76" i="25"/>
  <c r="N118" i="26"/>
  <c r="AS73" i="25"/>
  <c r="H129" i="24"/>
  <c r="AT25" i="24"/>
  <c r="L125" i="25"/>
  <c r="AV114" i="25"/>
  <c r="K92" i="22"/>
  <c r="AT22" i="16"/>
  <c r="K86" i="26"/>
  <c r="AS40" i="16"/>
  <c r="AT9" i="24"/>
  <c r="BQ122" i="22"/>
  <c r="K77" i="22"/>
  <c r="AU36" i="16"/>
  <c r="AS23" i="25"/>
  <c r="AS47" i="16"/>
  <c r="L63" i="22"/>
  <c r="AS21" i="24"/>
  <c r="L52" i="26"/>
  <c r="AS4" i="16"/>
  <c r="G118" i="22"/>
  <c r="L128" i="24"/>
  <c r="B127" i="25"/>
  <c r="L42" i="26"/>
  <c r="V110" i="24"/>
  <c r="B106" i="16"/>
  <c r="E127" i="22"/>
  <c r="P39" i="26"/>
  <c r="AU2" i="24"/>
  <c r="AU29" i="16"/>
  <c r="B130" i="16"/>
  <c r="AV108" i="25"/>
  <c r="AU21" i="16"/>
  <c r="BQ115" i="22"/>
  <c r="AS20" i="25"/>
  <c r="AU60" i="16"/>
  <c r="N89" i="22"/>
  <c r="AT63" i="16"/>
  <c r="AT60" i="16"/>
  <c r="K48" i="26"/>
  <c r="C107" i="26"/>
  <c r="N61" i="22"/>
  <c r="K50" i="26"/>
  <c r="P49" i="26"/>
  <c r="AX77" i="24"/>
  <c r="AX65" i="25"/>
  <c r="AX37" i="24"/>
  <c r="AX78" i="16"/>
  <c r="P70" i="26"/>
  <c r="AU78" i="16"/>
  <c r="AU11" i="25"/>
  <c r="J90" i="22"/>
  <c r="P77" i="26"/>
  <c r="AV125" i="24"/>
  <c r="P27" i="26"/>
  <c r="H126" i="16"/>
  <c r="J87" i="22"/>
  <c r="V114" i="24"/>
  <c r="AU16" i="16"/>
  <c r="AS15" i="25"/>
  <c r="L10" i="26"/>
  <c r="B125" i="25"/>
  <c r="P12" i="26"/>
  <c r="L83" i="22"/>
  <c r="L38" i="26"/>
  <c r="AS62" i="16"/>
  <c r="C128" i="26"/>
  <c r="H127" i="16"/>
  <c r="AS24" i="25"/>
  <c r="K2" i="22"/>
  <c r="AU58" i="16"/>
  <c r="G130" i="22"/>
  <c r="AV127" i="25"/>
  <c r="K51" i="22"/>
  <c r="AX18" i="25"/>
  <c r="L98" i="22"/>
  <c r="AS47" i="24"/>
  <c r="AS57" i="25"/>
  <c r="H125" i="22"/>
  <c r="AT14" i="25"/>
  <c r="J28" i="22"/>
  <c r="AS78" i="24"/>
  <c r="BQ117" i="22"/>
  <c r="L97" i="26"/>
  <c r="L119" i="16"/>
  <c r="B112" i="26"/>
  <c r="BQ124" i="22"/>
  <c r="P73" i="26"/>
  <c r="J89" i="22"/>
  <c r="AS44" i="25"/>
  <c r="H105" i="24"/>
  <c r="AU57" i="25"/>
  <c r="P38" i="26"/>
  <c r="B107" i="25"/>
  <c r="X120" i="24"/>
  <c r="E111" i="22"/>
  <c r="L120" i="25"/>
  <c r="E115" i="26"/>
  <c r="P3" i="26"/>
  <c r="E106" i="22"/>
  <c r="G115" i="22"/>
  <c r="AV105" i="16"/>
  <c r="F110" i="26"/>
  <c r="H106" i="25"/>
  <c r="L64" i="22"/>
  <c r="AT81" i="25"/>
  <c r="L47" i="22"/>
  <c r="H117" i="26"/>
  <c r="L86" i="22"/>
  <c r="B118" i="25"/>
  <c r="X111" i="25"/>
  <c r="F129" i="22"/>
  <c r="L58" i="26"/>
  <c r="AT41" i="24"/>
  <c r="AX81" i="16"/>
  <c r="AS77" i="25"/>
  <c r="AT46" i="25"/>
  <c r="G120" i="26"/>
  <c r="AU54" i="16"/>
  <c r="L124" i="16"/>
  <c r="AU32" i="16"/>
  <c r="L44" i="22"/>
  <c r="M21" i="26"/>
  <c r="AU25" i="16"/>
  <c r="M82" i="26"/>
  <c r="BQ110" i="22"/>
  <c r="AT18" i="16"/>
  <c r="AV106" i="16"/>
  <c r="AV112" i="16"/>
  <c r="AU25" i="25"/>
  <c r="AS58" i="24"/>
  <c r="M51" i="26"/>
  <c r="B115" i="22"/>
  <c r="M48" i="26"/>
  <c r="AU53" i="25"/>
  <c r="AS27" i="25"/>
  <c r="L66" i="22"/>
  <c r="AV120" i="25"/>
  <c r="AS133" i="15"/>
  <c r="AU13" i="25"/>
  <c r="B123" i="22"/>
  <c r="B105" i="16"/>
  <c r="AS36" i="16"/>
  <c r="AV116" i="24"/>
  <c r="V113" i="24"/>
  <c r="AS35" i="24"/>
  <c r="AU67" i="25"/>
  <c r="AV111" i="24"/>
  <c r="AS72" i="16"/>
  <c r="AS59" i="16"/>
  <c r="AV113" i="16"/>
  <c r="AU5" i="24"/>
  <c r="K93" i="26"/>
  <c r="L110" i="16"/>
  <c r="L105" i="24"/>
  <c r="B108" i="22"/>
  <c r="M41" i="26"/>
  <c r="AV107" i="16"/>
  <c r="J74" i="22"/>
  <c r="AS12" i="25"/>
  <c r="B111" i="25"/>
  <c r="J3" i="22"/>
  <c r="AS63" i="25"/>
  <c r="G125" i="26"/>
  <c r="AT74" i="16"/>
  <c r="L76" i="22"/>
  <c r="J73" i="22"/>
  <c r="AS58" i="16"/>
  <c r="H129" i="16"/>
  <c r="AT66" i="16"/>
  <c r="E125" i="22"/>
  <c r="H111" i="24"/>
  <c r="V112" i="24"/>
  <c r="BQ114" i="22"/>
  <c r="L92" i="26"/>
  <c r="AS24" i="24"/>
  <c r="AT22" i="25"/>
  <c r="AS7" i="16"/>
  <c r="AS40" i="25"/>
  <c r="N122" i="26"/>
  <c r="L77" i="26"/>
  <c r="AU36" i="25"/>
  <c r="J23" i="22"/>
  <c r="AU17" i="24"/>
  <c r="AS47" i="25"/>
  <c r="AS85" i="24"/>
  <c r="M63" i="26"/>
  <c r="AS76" i="16"/>
  <c r="AS4" i="25"/>
  <c r="AT133" i="15"/>
  <c r="AV130" i="24"/>
  <c r="G118" i="26"/>
  <c r="L128" i="16"/>
  <c r="B127" i="22"/>
  <c r="AX65" i="24"/>
  <c r="M62" i="26"/>
  <c r="V110" i="16"/>
  <c r="P43" i="26"/>
  <c r="AX10" i="24"/>
  <c r="B106" i="25"/>
  <c r="M91" i="26"/>
  <c r="E127" i="26"/>
  <c r="L43" i="22"/>
  <c r="AU44" i="16"/>
  <c r="AU29" i="25"/>
  <c r="B130" i="25"/>
  <c r="BQ108" i="22"/>
  <c r="AX93" i="24"/>
  <c r="AU21" i="25"/>
  <c r="N115" i="26"/>
  <c r="J20" i="22"/>
  <c r="AU60" i="25"/>
  <c r="P89" i="26"/>
  <c r="AT63" i="25"/>
  <c r="H125" i="24"/>
  <c r="AT60" i="25"/>
  <c r="H118" i="22"/>
  <c r="AX20" i="24"/>
  <c r="P61" i="26"/>
  <c r="AX33" i="16"/>
  <c r="N65" i="22"/>
  <c r="AX78" i="25"/>
  <c r="AU78" i="25"/>
  <c r="L11" i="22"/>
  <c r="K90" i="26"/>
  <c r="AV125" i="16"/>
  <c r="H126" i="25"/>
  <c r="K87" i="26"/>
  <c r="AT24" i="24"/>
  <c r="V114" i="16"/>
  <c r="AS31" i="24"/>
  <c r="L16" i="22"/>
  <c r="J15" i="22"/>
  <c r="AX35" i="24"/>
  <c r="B125" i="22"/>
  <c r="AV123" i="24"/>
  <c r="M83" i="26"/>
  <c r="X122" i="24"/>
  <c r="AS62" i="25"/>
  <c r="H127" i="25"/>
  <c r="J24" i="22"/>
  <c r="L2" i="26"/>
  <c r="AU58" i="25"/>
  <c r="G130" i="26"/>
  <c r="AU70" i="24"/>
  <c r="BQ127" i="22"/>
  <c r="L51" i="26"/>
  <c r="N18" i="22"/>
  <c r="M98" i="26"/>
  <c r="AS49" i="16"/>
  <c r="J57" i="22"/>
  <c r="H125" i="26"/>
  <c r="K14" i="22"/>
  <c r="K28" i="26"/>
  <c r="AS68" i="16"/>
  <c r="N117" i="26"/>
  <c r="AX29" i="24"/>
  <c r="L119" i="25"/>
  <c r="AX56" i="16"/>
  <c r="AT15" i="24"/>
  <c r="N124" i="26"/>
  <c r="K89" i="26"/>
  <c r="J44" i="22"/>
  <c r="H105" i="16"/>
  <c r="L57" i="22"/>
  <c r="AS27" i="24"/>
  <c r="B107" i="22"/>
  <c r="X120" i="16"/>
  <c r="E111" i="26"/>
  <c r="E120" i="22"/>
  <c r="E106" i="26"/>
  <c r="AW130" i="15"/>
  <c r="G115" i="26"/>
  <c r="AV105" i="25"/>
  <c r="C106" i="22"/>
  <c r="M64" i="26"/>
  <c r="AX34" i="16"/>
  <c r="K81" i="22"/>
  <c r="M47" i="26"/>
  <c r="M86" i="26"/>
  <c r="B118" i="22"/>
  <c r="H111" i="22"/>
  <c r="F129" i="26"/>
  <c r="AT98" i="16"/>
  <c r="AX81" i="25"/>
  <c r="J77" i="22"/>
  <c r="K46" i="22"/>
  <c r="AU54" i="25"/>
  <c r="L121" i="16"/>
  <c r="AV111" i="25"/>
  <c r="N110" i="26"/>
  <c r="AT18" i="25"/>
  <c r="AT62" i="24"/>
  <c r="AV106" i="25"/>
  <c r="AV112" i="25"/>
  <c r="L25" i="22"/>
  <c r="AV126" i="24"/>
  <c r="AT52" i="24"/>
  <c r="AU33" i="24"/>
  <c r="L53" i="22"/>
  <c r="M66" i="26"/>
  <c r="BQ120" i="22"/>
  <c r="L13" i="22"/>
  <c r="B123" i="26"/>
  <c r="B105" i="25"/>
  <c r="AV116" i="16"/>
  <c r="V113" i="16"/>
  <c r="AS8" i="16"/>
  <c r="L67" i="22"/>
  <c r="AV111" i="16"/>
  <c r="AS72" i="25"/>
  <c r="AS59" i="25"/>
  <c r="AV113" i="25"/>
  <c r="AU79" i="16"/>
  <c r="AS80" i="24"/>
  <c r="L110" i="25"/>
  <c r="L105" i="16"/>
  <c r="B108" i="26"/>
  <c r="AV107" i="25"/>
  <c r="K74" i="26"/>
  <c r="J12" i="22"/>
  <c r="AT48" i="24"/>
  <c r="B111" i="22"/>
  <c r="K3" i="26"/>
  <c r="J63" i="22"/>
  <c r="AX135" i="15"/>
  <c r="AU28" i="24"/>
  <c r="AT74" i="25"/>
  <c r="AU31" i="24"/>
  <c r="AU5" i="16"/>
  <c r="M76" i="26"/>
  <c r="K73" i="26"/>
  <c r="AS74" i="24"/>
  <c r="H129" i="25"/>
  <c r="AT66" i="25"/>
  <c r="E125" i="26"/>
  <c r="V112" i="16"/>
  <c r="N114" i="26"/>
  <c r="AS53" i="16"/>
  <c r="K22" i="22"/>
  <c r="AS7" i="25"/>
  <c r="J40" i="22"/>
  <c r="AT6" i="16"/>
  <c r="K23" i="26"/>
  <c r="J47" i="22"/>
  <c r="AS54" i="16"/>
  <c r="AS76" i="25"/>
  <c r="J4" i="22"/>
  <c r="AS75" i="24"/>
  <c r="AV130" i="16"/>
  <c r="AS91" i="24"/>
  <c r="L128" i="25"/>
  <c r="B127" i="26"/>
  <c r="L2" i="22"/>
  <c r="L129" i="24"/>
  <c r="AX2" i="16"/>
  <c r="V110" i="25"/>
  <c r="AX82" i="16"/>
  <c r="AS96" i="24"/>
  <c r="B106" i="22"/>
  <c r="AU19" i="24"/>
  <c r="M43" i="26"/>
  <c r="AX69" i="24"/>
  <c r="AU45" i="16"/>
  <c r="AU44" i="25"/>
  <c r="L29" i="22"/>
  <c r="B130" i="22"/>
  <c r="N108" i="26"/>
  <c r="AX31" i="24"/>
  <c r="AX90" i="16"/>
  <c r="L21" i="22"/>
  <c r="H119" i="24"/>
  <c r="B120" i="24"/>
  <c r="K20" i="26"/>
  <c r="AU51" i="24"/>
  <c r="L60" i="22"/>
  <c r="H116" i="24"/>
  <c r="K63" i="22"/>
  <c r="AX52" i="24"/>
  <c r="H125" i="16"/>
  <c r="AS26" i="24"/>
  <c r="K60" i="22"/>
  <c r="H118" i="26"/>
  <c r="AX22" i="16"/>
  <c r="AX33" i="25"/>
  <c r="AS25" i="24"/>
  <c r="P65" i="26"/>
  <c r="AS44" i="24"/>
  <c r="AS34" i="24"/>
  <c r="AU42" i="24"/>
  <c r="AS72" i="24"/>
  <c r="AX28" i="16"/>
  <c r="AV128" i="24"/>
  <c r="N78" i="22"/>
  <c r="L78" i="22"/>
  <c r="M11" i="26"/>
  <c r="AV125" i="25"/>
  <c r="C126" i="22"/>
  <c r="AU68" i="24"/>
  <c r="AT53" i="16"/>
  <c r="V106" i="24"/>
  <c r="V114" i="25"/>
  <c r="AS19" i="16"/>
  <c r="AU16" i="25"/>
  <c r="K15" i="26"/>
  <c r="AX8" i="16"/>
  <c r="B125" i="26"/>
  <c r="AV123" i="16"/>
  <c r="X122" i="16"/>
  <c r="J62" i="22"/>
  <c r="C127" i="22"/>
  <c r="K24" i="26"/>
  <c r="AT65" i="24"/>
  <c r="L58" i="22"/>
  <c r="AU96" i="16"/>
  <c r="N127" i="26"/>
  <c r="P18" i="26"/>
  <c r="AX66" i="24"/>
  <c r="AS49" i="25"/>
  <c r="K57" i="26"/>
  <c r="L14" i="26"/>
  <c r="AS68" i="25"/>
  <c r="AX78" i="24"/>
  <c r="AX75" i="16"/>
  <c r="AS16" i="24"/>
  <c r="AX56" i="25"/>
  <c r="K44" i="26"/>
  <c r="H105" i="25"/>
  <c r="M57" i="26"/>
  <c r="AS84" i="16"/>
  <c r="B107" i="26"/>
  <c r="AS63" i="24"/>
  <c r="E120" i="26"/>
  <c r="H110" i="24"/>
  <c r="AS29" i="24"/>
  <c r="C106" i="26"/>
  <c r="AX34" i="25"/>
  <c r="L81" i="26"/>
  <c r="AX24" i="24"/>
  <c r="AX45" i="24"/>
  <c r="B118" i="26"/>
  <c r="H111" i="26"/>
  <c r="V111" i="24"/>
  <c r="AT98" i="25"/>
  <c r="N81" i="22"/>
  <c r="K77" i="26"/>
  <c r="L46" i="26"/>
  <c r="L54" i="22"/>
  <c r="AU49" i="28" l="1"/>
  <c r="AU15" i="28"/>
  <c r="AU43" i="28"/>
  <c r="AU24" i="28"/>
  <c r="AU8" i="28"/>
  <c r="AU56" i="28"/>
  <c r="L24" i="22"/>
  <c r="M35" i="26"/>
  <c r="AU39" i="16"/>
  <c r="AU20" i="16"/>
  <c r="AU12" i="16"/>
  <c r="AU81" i="28"/>
  <c r="AU74" i="25"/>
  <c r="AU3" i="16"/>
  <c r="AU8" i="25"/>
  <c r="AU35" i="16"/>
  <c r="AU83" i="24"/>
  <c r="AU74" i="16"/>
  <c r="L70" i="22"/>
  <c r="AU61" i="16"/>
  <c r="L31" i="22"/>
  <c r="L94" i="22"/>
  <c r="AU20" i="25"/>
  <c r="AU35" i="24"/>
  <c r="AU57" i="28"/>
  <c r="AU66" i="28"/>
  <c r="AU14" i="28"/>
  <c r="AU42" i="28"/>
  <c r="AU86" i="28"/>
  <c r="AU91" i="24"/>
  <c r="AU55" i="28"/>
  <c r="AU72" i="28"/>
  <c r="AU47" i="28"/>
  <c r="AU59" i="25"/>
  <c r="AU97" i="16"/>
  <c r="AU54" i="24"/>
  <c r="M59" i="26"/>
  <c r="AU50" i="16"/>
  <c r="L20" i="22"/>
  <c r="M12" i="26"/>
  <c r="AU80" i="24"/>
  <c r="AU27" i="28"/>
  <c r="AU79" i="24"/>
  <c r="AU50" i="24"/>
  <c r="M31" i="26"/>
  <c r="M28" i="26"/>
  <c r="M94" i="26"/>
  <c r="M90" i="26"/>
  <c r="AU94" i="16"/>
  <c r="AU47" i="24"/>
  <c r="M107" i="26"/>
  <c r="AU111" i="24"/>
  <c r="M109" i="26"/>
  <c r="AU123" i="16"/>
  <c r="L113" i="22"/>
  <c r="AS129" i="28"/>
  <c r="AW6" i="24"/>
  <c r="BA6" i="24" s="1"/>
  <c r="AU107" i="28"/>
  <c r="AU118" i="28"/>
  <c r="AU123" i="28"/>
  <c r="AW51" i="16"/>
  <c r="AU115" i="28"/>
  <c r="AU108" i="28"/>
  <c r="AU112" i="28"/>
  <c r="AU109" i="28"/>
  <c r="AU130" i="28"/>
  <c r="AS106" i="28"/>
  <c r="AS108" i="28"/>
  <c r="AU119" i="28"/>
  <c r="AS123" i="28"/>
  <c r="K113" i="26"/>
  <c r="AU114" i="28"/>
  <c r="AS111" i="28"/>
  <c r="AU110" i="28"/>
  <c r="AX112" i="24"/>
  <c r="AU128" i="28"/>
  <c r="AU116" i="28"/>
  <c r="AS113" i="24"/>
  <c r="AS107" i="28"/>
  <c r="AS124" i="28"/>
  <c r="AS122" i="28"/>
  <c r="AS114" i="28"/>
  <c r="AS127" i="28"/>
  <c r="AS119" i="28"/>
  <c r="AS130" i="28"/>
  <c r="AS120" i="28"/>
  <c r="AU129" i="28"/>
  <c r="AU113" i="28"/>
  <c r="AS117" i="28"/>
  <c r="AS116" i="28"/>
  <c r="AU125" i="28"/>
  <c r="AS121" i="28"/>
  <c r="AU127" i="28"/>
  <c r="AS126" i="28"/>
  <c r="AS128" i="28"/>
  <c r="AS125" i="28"/>
  <c r="AU126" i="28"/>
  <c r="AU117" i="28"/>
  <c r="AU122" i="28"/>
  <c r="AS110" i="28"/>
  <c r="AU105" i="28"/>
  <c r="AS113" i="28"/>
  <c r="AU106" i="28"/>
  <c r="AU124" i="28"/>
  <c r="AS118" i="28"/>
  <c r="AU120" i="28"/>
  <c r="AS112" i="28"/>
  <c r="AS109" i="28"/>
  <c r="AU111" i="28"/>
  <c r="AS105" i="28"/>
  <c r="AS115" i="28"/>
  <c r="AU121" i="28"/>
  <c r="M58" i="22"/>
  <c r="AW48" i="25"/>
  <c r="AW61" i="16"/>
  <c r="O85" i="26"/>
  <c r="AW56" i="16"/>
  <c r="O35" i="26"/>
  <c r="AW64" i="16"/>
  <c r="O92" i="26"/>
  <c r="M65" i="22"/>
  <c r="O43" i="26"/>
  <c r="M19" i="22"/>
  <c r="AW94" i="25"/>
  <c r="AW31" i="16"/>
  <c r="AW41" i="24"/>
  <c r="BA41" i="24" s="1"/>
  <c r="AW29" i="24"/>
  <c r="BA29" i="24" s="1"/>
  <c r="AW16" i="24"/>
  <c r="BA16" i="24" s="1"/>
  <c r="O80" i="26"/>
  <c r="AW16" i="16"/>
  <c r="AW86" i="25"/>
  <c r="M72" i="22"/>
  <c r="AT118" i="28"/>
  <c r="O32" i="26"/>
  <c r="AW52" i="25"/>
  <c r="O8" i="26"/>
  <c r="K120" i="22"/>
  <c r="AW76" i="24"/>
  <c r="BA76" i="24" s="1"/>
  <c r="AW68" i="16"/>
  <c r="L114" i="26"/>
  <c r="AW94" i="28"/>
  <c r="AW86" i="28"/>
  <c r="AW78" i="28"/>
  <c r="AW70" i="28"/>
  <c r="AW62" i="28"/>
  <c r="AW54" i="28"/>
  <c r="AW46" i="28"/>
  <c r="AW38" i="28"/>
  <c r="AW30" i="28"/>
  <c r="AW22" i="28"/>
  <c r="AW14" i="28"/>
  <c r="AW6" i="28"/>
  <c r="AW93" i="28"/>
  <c r="AW85" i="28"/>
  <c r="AW77" i="28"/>
  <c r="AW69" i="28"/>
  <c r="AW61" i="28"/>
  <c r="AW53" i="28"/>
  <c r="AW45" i="28"/>
  <c r="AW37" i="28"/>
  <c r="AW29" i="28"/>
  <c r="AW21" i="28"/>
  <c r="AW13" i="28"/>
  <c r="AW5" i="28"/>
  <c r="AW63" i="28"/>
  <c r="AW92" i="28"/>
  <c r="AW84" i="28"/>
  <c r="AW76" i="28"/>
  <c r="AW68" i="28"/>
  <c r="AW60" i="28"/>
  <c r="AW52" i="28"/>
  <c r="AW44" i="28"/>
  <c r="AW36" i="28"/>
  <c r="AW28" i="28"/>
  <c r="AW20" i="28"/>
  <c r="AW12" i="28"/>
  <c r="AW4" i="28"/>
  <c r="AW39" i="28"/>
  <c r="AW23" i="28"/>
  <c r="AW15" i="28"/>
  <c r="AW91" i="28"/>
  <c r="AW83" i="28"/>
  <c r="AW75" i="28"/>
  <c r="AW67" i="28"/>
  <c r="AW59" i="28"/>
  <c r="AW51" i="28"/>
  <c r="AW43" i="28"/>
  <c r="AW35" i="28"/>
  <c r="AW27" i="28"/>
  <c r="AW19" i="28"/>
  <c r="AW11" i="28"/>
  <c r="AW3" i="28"/>
  <c r="AW98" i="28"/>
  <c r="AW90" i="28"/>
  <c r="AW82" i="28"/>
  <c r="AW74" i="28"/>
  <c r="AW66" i="28"/>
  <c r="AW58" i="28"/>
  <c r="AW50" i="28"/>
  <c r="AW42" i="28"/>
  <c r="AW34" i="28"/>
  <c r="AW26" i="28"/>
  <c r="AW18" i="28"/>
  <c r="AW10" i="28"/>
  <c r="AW47" i="28"/>
  <c r="AW97" i="28"/>
  <c r="AW89" i="28"/>
  <c r="AW81" i="28"/>
  <c r="AW73" i="28"/>
  <c r="AW65" i="28"/>
  <c r="AW57" i="28"/>
  <c r="AW49" i="28"/>
  <c r="AW41" i="28"/>
  <c r="AW33" i="28"/>
  <c r="AW25" i="28"/>
  <c r="AW17" i="28"/>
  <c r="AW9" i="28"/>
  <c r="AW31" i="28"/>
  <c r="AW96" i="28"/>
  <c r="AW88" i="28"/>
  <c r="AW80" i="28"/>
  <c r="AW72" i="28"/>
  <c r="AW64" i="28"/>
  <c r="AW56" i="28"/>
  <c r="AW48" i="28"/>
  <c r="AW40" i="28"/>
  <c r="AW32" i="28"/>
  <c r="AW24" i="28"/>
  <c r="AW16" i="28"/>
  <c r="AW8" i="28"/>
  <c r="AW55" i="28"/>
  <c r="AW95" i="28"/>
  <c r="AW87" i="28"/>
  <c r="AW79" i="28"/>
  <c r="AW71" i="28"/>
  <c r="AW7" i="28"/>
  <c r="M29" i="22"/>
  <c r="AW2" i="28"/>
  <c r="AT106" i="24"/>
  <c r="AT126" i="28"/>
  <c r="AT110" i="28"/>
  <c r="AT125" i="28"/>
  <c r="AT117" i="28"/>
  <c r="AT109" i="28"/>
  <c r="AT124" i="28"/>
  <c r="AT116" i="28"/>
  <c r="AT108" i="28"/>
  <c r="AT123" i="28"/>
  <c r="AT115" i="28"/>
  <c r="AT107" i="28"/>
  <c r="AT130" i="28"/>
  <c r="AT122" i="28"/>
  <c r="AT114" i="28"/>
  <c r="AT106" i="28"/>
  <c r="AT129" i="28"/>
  <c r="AT121" i="28"/>
  <c r="AT113" i="28"/>
  <c r="AT105" i="28"/>
  <c r="AT128" i="28"/>
  <c r="AT120" i="28"/>
  <c r="AT112" i="28"/>
  <c r="AT127" i="28"/>
  <c r="AT119" i="28"/>
  <c r="AT111" i="28"/>
  <c r="AT114" i="24"/>
  <c r="AX128" i="28"/>
  <c r="AX124" i="28"/>
  <c r="AX120" i="28"/>
  <c r="AX116" i="28"/>
  <c r="AX112" i="28"/>
  <c r="AX108" i="28"/>
  <c r="AX127" i="28"/>
  <c r="AX123" i="28"/>
  <c r="AX119" i="28"/>
  <c r="AX115" i="28"/>
  <c r="AX111" i="28"/>
  <c r="AX107" i="28"/>
  <c r="AX130" i="28"/>
  <c r="AX126" i="28"/>
  <c r="AX122" i="28"/>
  <c r="AX114" i="28"/>
  <c r="AX110" i="28"/>
  <c r="AX106" i="28"/>
  <c r="AX129" i="28"/>
  <c r="AX125" i="28"/>
  <c r="AX121" i="28"/>
  <c r="AX117" i="28"/>
  <c r="AX113" i="28"/>
  <c r="AX109" i="28"/>
  <c r="AX105" i="28"/>
  <c r="AX118" i="28"/>
  <c r="AX125" i="24"/>
  <c r="AX129" i="25"/>
  <c r="AX106" i="24"/>
  <c r="AX106" i="16"/>
  <c r="AX105" i="24"/>
  <c r="AX105" i="16"/>
  <c r="N106" i="22"/>
  <c r="AX105" i="25"/>
  <c r="AX106" i="25"/>
  <c r="P106" i="26"/>
  <c r="N105" i="22"/>
  <c r="P105" i="26"/>
  <c r="P125" i="26"/>
  <c r="AX129" i="16"/>
  <c r="N129" i="22"/>
  <c r="AX125" i="25"/>
  <c r="N125" i="22"/>
  <c r="AX110" i="24"/>
  <c r="AX130" i="25"/>
  <c r="AX129" i="24"/>
  <c r="P129" i="26"/>
  <c r="AX125" i="16"/>
  <c r="AW47" i="25"/>
  <c r="L109" i="22"/>
  <c r="M48" i="22"/>
  <c r="AU111" i="16"/>
  <c r="AW10" i="24"/>
  <c r="BA10" i="24" s="1"/>
  <c r="AW98" i="16"/>
  <c r="AU130" i="24"/>
  <c r="AW41" i="16"/>
  <c r="M86" i="22"/>
  <c r="AW75" i="16"/>
  <c r="AW61" i="25"/>
  <c r="AW67" i="16"/>
  <c r="AW64" i="25"/>
  <c r="AW96" i="24"/>
  <c r="BA96" i="24" s="1"/>
  <c r="O65" i="26"/>
  <c r="M113" i="26"/>
  <c r="M94" i="22"/>
  <c r="AW16" i="25"/>
  <c r="M52" i="22"/>
  <c r="AU115" i="16"/>
  <c r="AW51" i="25"/>
  <c r="AW27" i="24"/>
  <c r="BA27" i="24" s="1"/>
  <c r="O19" i="26"/>
  <c r="AW56" i="25"/>
  <c r="O58" i="26"/>
  <c r="AW68" i="25"/>
  <c r="AW47" i="24"/>
  <c r="BA47" i="24" s="1"/>
  <c r="AW85" i="24"/>
  <c r="BA85" i="24" s="1"/>
  <c r="AW59" i="16"/>
  <c r="O72" i="26"/>
  <c r="AW81" i="24"/>
  <c r="BA81" i="24" s="1"/>
  <c r="AW31" i="25"/>
  <c r="M31" i="22"/>
  <c r="O48" i="26"/>
  <c r="AU111" i="25"/>
  <c r="AW82" i="16"/>
  <c r="AW98" i="25"/>
  <c r="AU130" i="16"/>
  <c r="AW41" i="25"/>
  <c r="O86" i="26"/>
  <c r="AW75" i="25"/>
  <c r="M61" i="22"/>
  <c r="AW67" i="25"/>
  <c r="M64" i="22"/>
  <c r="AW25" i="24"/>
  <c r="BA25" i="24" s="1"/>
  <c r="AW78" i="16"/>
  <c r="O94" i="26"/>
  <c r="M16" i="22"/>
  <c r="O52" i="26"/>
  <c r="AW64" i="24"/>
  <c r="BA64" i="24" s="1"/>
  <c r="AW71" i="24"/>
  <c r="BA71" i="24" s="1"/>
  <c r="M51" i="22"/>
  <c r="AW84" i="16"/>
  <c r="M56" i="22"/>
  <c r="M68" i="22"/>
  <c r="AW49" i="16"/>
  <c r="AW21" i="24"/>
  <c r="BA21" i="24" s="1"/>
  <c r="AW54" i="16"/>
  <c r="AW59" i="25"/>
  <c r="AW97" i="16"/>
  <c r="O31" i="26"/>
  <c r="L111" i="22"/>
  <c r="AW82" i="25"/>
  <c r="M98" i="22"/>
  <c r="AU130" i="25"/>
  <c r="M41" i="22"/>
  <c r="M75" i="22"/>
  <c r="O61" i="26"/>
  <c r="M67" i="22"/>
  <c r="O64" i="26"/>
  <c r="AW66" i="16"/>
  <c r="AW78" i="25"/>
  <c r="AU105" i="24"/>
  <c r="O16" i="26"/>
  <c r="AW60" i="16"/>
  <c r="AW39" i="16"/>
  <c r="O51" i="26"/>
  <c r="AW84" i="25"/>
  <c r="O56" i="26"/>
  <c r="AW24" i="24"/>
  <c r="BA24" i="24" s="1"/>
  <c r="O68" i="26"/>
  <c r="AW49" i="25"/>
  <c r="AW76" i="16"/>
  <c r="AW54" i="25"/>
  <c r="M59" i="22"/>
  <c r="AW35" i="24"/>
  <c r="BA35" i="24" s="1"/>
  <c r="AW8" i="24"/>
  <c r="BA8" i="24" s="1"/>
  <c r="AW38" i="24"/>
  <c r="BA38" i="24" s="1"/>
  <c r="AW97" i="25"/>
  <c r="AW46" i="24"/>
  <c r="BA46" i="24" s="1"/>
  <c r="M82" i="22"/>
  <c r="L130" i="22"/>
  <c r="O41" i="26"/>
  <c r="O75" i="26"/>
  <c r="O67" i="26"/>
  <c r="AW44" i="24"/>
  <c r="BA44" i="24" s="1"/>
  <c r="AW66" i="25"/>
  <c r="AW26" i="24"/>
  <c r="BA26" i="24" s="1"/>
  <c r="M78" i="22"/>
  <c r="AW75" i="24"/>
  <c r="BA75" i="24" s="1"/>
  <c r="AU105" i="25"/>
  <c r="AW32" i="16"/>
  <c r="AW52" i="24"/>
  <c r="BA52" i="24" s="1"/>
  <c r="AW60" i="25"/>
  <c r="AW39" i="25"/>
  <c r="AU109" i="24"/>
  <c r="M84" i="22"/>
  <c r="AW53" i="16"/>
  <c r="M49" i="22"/>
  <c r="AW76" i="25"/>
  <c r="M54" i="22"/>
  <c r="O59" i="26"/>
  <c r="AW36" i="16"/>
  <c r="M97" i="22"/>
  <c r="AW62" i="16"/>
  <c r="AU107" i="24"/>
  <c r="M111" i="26"/>
  <c r="O98" i="26"/>
  <c r="AU107" i="16"/>
  <c r="O82" i="26"/>
  <c r="M130" i="26"/>
  <c r="AW43" i="16"/>
  <c r="M66" i="22"/>
  <c r="AW92" i="16"/>
  <c r="O78" i="26"/>
  <c r="AW91" i="24"/>
  <c r="BA91" i="24" s="1"/>
  <c r="AW80" i="16"/>
  <c r="M105" i="26"/>
  <c r="AU113" i="24"/>
  <c r="AW19" i="24"/>
  <c r="BA19" i="24" s="1"/>
  <c r="AU108" i="24"/>
  <c r="AW85" i="16"/>
  <c r="M60" i="22"/>
  <c r="M39" i="22"/>
  <c r="AU109" i="16"/>
  <c r="O84" i="26"/>
  <c r="AW31" i="24"/>
  <c r="BA31" i="24" s="1"/>
  <c r="AW53" i="25"/>
  <c r="AW74" i="24"/>
  <c r="BA74" i="24" s="1"/>
  <c r="O49" i="26"/>
  <c r="M76" i="22"/>
  <c r="O54" i="26"/>
  <c r="AW56" i="24"/>
  <c r="BA56" i="24" s="1"/>
  <c r="AW8" i="16"/>
  <c r="AW36" i="25"/>
  <c r="AW35" i="16"/>
  <c r="O97" i="26"/>
  <c r="AW62" i="25"/>
  <c r="AU107" i="25"/>
  <c r="AW48" i="16"/>
  <c r="AW89" i="24"/>
  <c r="BA89" i="24" s="1"/>
  <c r="AW43" i="25"/>
  <c r="O66" i="26"/>
  <c r="AW92" i="25"/>
  <c r="AW65" i="16"/>
  <c r="AW80" i="25"/>
  <c r="AU113" i="16"/>
  <c r="AW80" i="24"/>
  <c r="BA80" i="24" s="1"/>
  <c r="AW32" i="25"/>
  <c r="L108" i="22"/>
  <c r="AW39" i="24"/>
  <c r="BA39" i="24" s="1"/>
  <c r="AW85" i="25"/>
  <c r="O60" i="26"/>
  <c r="O39" i="26"/>
  <c r="AU109" i="25"/>
  <c r="AW19" i="16"/>
  <c r="M53" i="22"/>
  <c r="AW58" i="16"/>
  <c r="O76" i="26"/>
  <c r="AW72" i="16"/>
  <c r="AW8" i="25"/>
  <c r="M36" i="22"/>
  <c r="AW35" i="25"/>
  <c r="AU121" i="25"/>
  <c r="M62" i="22"/>
  <c r="AW55" i="24"/>
  <c r="BA55" i="24" s="1"/>
  <c r="L107" i="22"/>
  <c r="AW4" i="24"/>
  <c r="BA4" i="24" s="1"/>
  <c r="AW86" i="16"/>
  <c r="AW63" i="24"/>
  <c r="BA63" i="24" s="1"/>
  <c r="AW34" i="24"/>
  <c r="BA34" i="24" s="1"/>
  <c r="M43" i="22"/>
  <c r="M92" i="22"/>
  <c r="AW65" i="25"/>
  <c r="M80" i="22"/>
  <c r="AU113" i="25"/>
  <c r="AW94" i="16"/>
  <c r="M32" i="22"/>
  <c r="AW67" i="24"/>
  <c r="BA67" i="24" s="1"/>
  <c r="AW52" i="16"/>
  <c r="M85" i="22"/>
  <c r="AW58" i="24"/>
  <c r="BA58" i="24" s="1"/>
  <c r="AW19" i="25"/>
  <c r="AW72" i="24"/>
  <c r="BA72" i="24" s="1"/>
  <c r="O53" i="26"/>
  <c r="AW58" i="25"/>
  <c r="AW78" i="24"/>
  <c r="BA78" i="24" s="1"/>
  <c r="AW72" i="25"/>
  <c r="M8" i="22"/>
  <c r="O36" i="26"/>
  <c r="M35" i="22"/>
  <c r="O62" i="26"/>
  <c r="J125" i="22"/>
  <c r="AW47" i="16"/>
  <c r="AW42" i="25"/>
  <c r="AW65" i="24"/>
  <c r="BA65" i="24" s="1"/>
  <c r="AW7" i="16"/>
  <c r="K118" i="26"/>
  <c r="O7" i="26"/>
  <c r="L120" i="26"/>
  <c r="N113" i="22"/>
  <c r="AW12" i="24"/>
  <c r="BA12" i="24" s="1"/>
  <c r="AW27" i="25"/>
  <c r="AT120" i="25"/>
  <c r="AU105" i="16"/>
  <c r="AW82" i="24"/>
  <c r="BA82" i="24" s="1"/>
  <c r="L115" i="22"/>
  <c r="M63" i="22"/>
  <c r="J112" i="22"/>
  <c r="L126" i="22"/>
  <c r="AX116" i="16"/>
  <c r="AU120" i="16"/>
  <c r="AU108" i="25"/>
  <c r="AW84" i="24"/>
  <c r="BA84" i="24" s="1"/>
  <c r="AX130" i="24"/>
  <c r="N118" i="22"/>
  <c r="AW40" i="16"/>
  <c r="AW23" i="24"/>
  <c r="BA23" i="24" s="1"/>
  <c r="O77" i="26"/>
  <c r="AT127" i="24"/>
  <c r="N123" i="22"/>
  <c r="AU125" i="25"/>
  <c r="AX130" i="16"/>
  <c r="M108" i="26"/>
  <c r="O40" i="26"/>
  <c r="AW42" i="16"/>
  <c r="O24" i="26"/>
  <c r="AT114" i="16"/>
  <c r="L105" i="22"/>
  <c r="J128" i="22"/>
  <c r="AU124" i="25"/>
  <c r="M126" i="26"/>
  <c r="AT123" i="25"/>
  <c r="AW86" i="24"/>
  <c r="BA86" i="24" s="1"/>
  <c r="M2" i="22"/>
  <c r="AW96" i="16"/>
  <c r="L110" i="22"/>
  <c r="L117" i="22"/>
  <c r="AW15" i="25"/>
  <c r="AW55" i="16"/>
  <c r="AU115" i="24"/>
  <c r="P111" i="26"/>
  <c r="AX127" i="24"/>
  <c r="AX112" i="16"/>
  <c r="AS125" i="25"/>
  <c r="O11" i="26"/>
  <c r="K106" i="22"/>
  <c r="AT107" i="25"/>
  <c r="AU121" i="24"/>
  <c r="AU116" i="25"/>
  <c r="AW63" i="16"/>
  <c r="AW68" i="24"/>
  <c r="BA68" i="24" s="1"/>
  <c r="AW60" i="24"/>
  <c r="BA60" i="24" s="1"/>
  <c r="AW50" i="24"/>
  <c r="BA50" i="24" s="1"/>
  <c r="AW2" i="24"/>
  <c r="BA2" i="24" s="1"/>
  <c r="AT120" i="16"/>
  <c r="AU108" i="16"/>
  <c r="AU115" i="25"/>
  <c r="AU126" i="24"/>
  <c r="AX123" i="24"/>
  <c r="N110" i="22"/>
  <c r="AU121" i="16"/>
  <c r="AS110" i="24"/>
  <c r="M47" i="22"/>
  <c r="M40" i="22"/>
  <c r="AW63" i="25"/>
  <c r="M71" i="22"/>
  <c r="M27" i="22"/>
  <c r="AU123" i="25"/>
  <c r="AX121" i="24"/>
  <c r="O89" i="26"/>
  <c r="AW46" i="25"/>
  <c r="AW71" i="25"/>
  <c r="AU126" i="16"/>
  <c r="L121" i="22"/>
  <c r="AS126" i="25"/>
  <c r="M120" i="26"/>
  <c r="AT118" i="25"/>
  <c r="AX115" i="25"/>
  <c r="M93" i="22"/>
  <c r="AT127" i="16"/>
  <c r="N122" i="22"/>
  <c r="M115" i="26"/>
  <c r="AU126" i="25"/>
  <c r="AU118" i="24"/>
  <c r="O63" i="26"/>
  <c r="AX108" i="25"/>
  <c r="K109" i="26"/>
  <c r="M23" i="22"/>
  <c r="AW74" i="16"/>
  <c r="AX109" i="25"/>
  <c r="AW87" i="16"/>
  <c r="J130" i="22"/>
  <c r="AT127" i="25"/>
  <c r="N130" i="22"/>
  <c r="AT114" i="25"/>
  <c r="K125" i="26"/>
  <c r="P122" i="26"/>
  <c r="K107" i="22"/>
  <c r="AS113" i="16"/>
  <c r="AX127" i="16"/>
  <c r="K129" i="26"/>
  <c r="N112" i="22"/>
  <c r="AS108" i="24"/>
  <c r="L124" i="22"/>
  <c r="AU118" i="16"/>
  <c r="K123" i="22"/>
  <c r="P110" i="26"/>
  <c r="M121" i="26"/>
  <c r="AS110" i="16"/>
  <c r="P113" i="26"/>
  <c r="K130" i="26"/>
  <c r="P118" i="26"/>
  <c r="K106" i="26"/>
  <c r="O47" i="26"/>
  <c r="AW28" i="24"/>
  <c r="BA28" i="24" s="1"/>
  <c r="AW7" i="25"/>
  <c r="M42" i="22"/>
  <c r="L116" i="22"/>
  <c r="AX116" i="25"/>
  <c r="O2" i="26"/>
  <c r="K112" i="26"/>
  <c r="O27" i="26"/>
  <c r="AU112" i="24"/>
  <c r="N108" i="22"/>
  <c r="M117" i="26"/>
  <c r="J126" i="22"/>
  <c r="AW57" i="16"/>
  <c r="K116" i="26"/>
  <c r="O23" i="26"/>
  <c r="AT113" i="25"/>
  <c r="AW53" i="24"/>
  <c r="BA53" i="24" s="1"/>
  <c r="AW74" i="25"/>
  <c r="L123" i="22"/>
  <c r="AX107" i="24"/>
  <c r="AU120" i="25"/>
  <c r="AW96" i="25"/>
  <c r="L106" i="26"/>
  <c r="AX121" i="16"/>
  <c r="N109" i="22"/>
  <c r="AW44" i="25"/>
  <c r="K118" i="22"/>
  <c r="N115" i="22"/>
  <c r="M15" i="22"/>
  <c r="AW87" i="25"/>
  <c r="AW93" i="24"/>
  <c r="BA93" i="24" s="1"/>
  <c r="M46" i="22"/>
  <c r="AW57" i="24"/>
  <c r="BA57" i="24" s="1"/>
  <c r="AS118" i="25"/>
  <c r="AW3" i="16"/>
  <c r="AW93" i="25"/>
  <c r="M110" i="26"/>
  <c r="AW36" i="24"/>
  <c r="BA36" i="24" s="1"/>
  <c r="AW55" i="25"/>
  <c r="P123" i="26"/>
  <c r="L125" i="22"/>
  <c r="K127" i="22"/>
  <c r="P130" i="26"/>
  <c r="K114" i="22"/>
  <c r="AT120" i="24"/>
  <c r="L107" i="26"/>
  <c r="AS113" i="25"/>
  <c r="AX127" i="25"/>
  <c r="AS128" i="24"/>
  <c r="AX128" i="24"/>
  <c r="AS111" i="24"/>
  <c r="AX112" i="25"/>
  <c r="AS108" i="16"/>
  <c r="M124" i="26"/>
  <c r="AU118" i="25"/>
  <c r="L123" i="26"/>
  <c r="AU106" i="24"/>
  <c r="AS110" i="25"/>
  <c r="AU129" i="24"/>
  <c r="AW40" i="25"/>
  <c r="M7" i="22"/>
  <c r="O42" i="26"/>
  <c r="M116" i="26"/>
  <c r="N116" i="22"/>
  <c r="AX119" i="24"/>
  <c r="O17" i="26"/>
  <c r="O6" i="26"/>
  <c r="AW91" i="16"/>
  <c r="O34" i="26"/>
  <c r="AW29" i="25"/>
  <c r="M79" i="22"/>
  <c r="M22" i="22"/>
  <c r="M88" i="22"/>
  <c r="M5" i="22"/>
  <c r="AW95" i="24"/>
  <c r="BA95" i="24" s="1"/>
  <c r="AW30" i="25"/>
  <c r="O9" i="26"/>
  <c r="M69" i="22"/>
  <c r="M17" i="22"/>
  <c r="M6" i="22"/>
  <c r="AW61" i="24"/>
  <c r="BA61" i="24" s="1"/>
  <c r="M34" i="22"/>
  <c r="AW29" i="16"/>
  <c r="AW79" i="25"/>
  <c r="AW22" i="25"/>
  <c r="AW88" i="25"/>
  <c r="O95" i="26"/>
  <c r="O10" i="26"/>
  <c r="AW5" i="25"/>
  <c r="AW30" i="16"/>
  <c r="M9" i="22"/>
  <c r="AW69" i="25"/>
  <c r="O79" i="26"/>
  <c r="AW17" i="25"/>
  <c r="AW6" i="25"/>
  <c r="AW34" i="25"/>
  <c r="O83" i="26"/>
  <c r="AW97" i="24"/>
  <c r="BA97" i="24" s="1"/>
  <c r="AW79" i="16"/>
  <c r="AW22" i="16"/>
  <c r="O38" i="26"/>
  <c r="AW88" i="16"/>
  <c r="M95" i="22"/>
  <c r="O18" i="26"/>
  <c r="O26" i="26"/>
  <c r="O37" i="26"/>
  <c r="M10" i="22"/>
  <c r="O21" i="26"/>
  <c r="O25" i="26"/>
  <c r="AW5" i="16"/>
  <c r="O33" i="26"/>
  <c r="AW62" i="24"/>
  <c r="BA62" i="24" s="1"/>
  <c r="O13" i="26"/>
  <c r="AW9" i="25"/>
  <c r="AW69" i="16"/>
  <c r="AW91" i="25"/>
  <c r="O22" i="26"/>
  <c r="AW17" i="16"/>
  <c r="O14" i="26"/>
  <c r="AW6" i="16"/>
  <c r="AW34" i="16"/>
  <c r="M83" i="22"/>
  <c r="AW5" i="24"/>
  <c r="BA5" i="24" s="1"/>
  <c r="AW20" i="24"/>
  <c r="BA20" i="24" s="1"/>
  <c r="M38" i="22"/>
  <c r="AW3" i="24"/>
  <c r="BA3" i="24" s="1"/>
  <c r="AW95" i="25"/>
  <c r="M18" i="22"/>
  <c r="M26" i="22"/>
  <c r="M37" i="22"/>
  <c r="AW10" i="25"/>
  <c r="M21" i="22"/>
  <c r="M25" i="22"/>
  <c r="M33" i="22"/>
  <c r="M13" i="22"/>
  <c r="AW9" i="16"/>
  <c r="AW69" i="24"/>
  <c r="BA69" i="24" s="1"/>
  <c r="M30" i="22"/>
  <c r="M14" i="22"/>
  <c r="AW9" i="24"/>
  <c r="BA9" i="24" s="1"/>
  <c r="AW83" i="25"/>
  <c r="AW38" i="25"/>
  <c r="AW95" i="16"/>
  <c r="AW18" i="25"/>
  <c r="AW26" i="25"/>
  <c r="AW37" i="25"/>
  <c r="AW10" i="16"/>
  <c r="AW21" i="25"/>
  <c r="AW25" i="25"/>
  <c r="AW18" i="24"/>
  <c r="BA18" i="24" s="1"/>
  <c r="AW33" i="25"/>
  <c r="O45" i="26"/>
  <c r="AW13" i="25"/>
  <c r="AW22" i="24"/>
  <c r="BA22" i="24" s="1"/>
  <c r="AW32" i="24"/>
  <c r="BA32" i="24" s="1"/>
  <c r="AW42" i="24"/>
  <c r="BA42" i="24" s="1"/>
  <c r="AW14" i="25"/>
  <c r="O91" i="26"/>
  <c r="AW15" i="24"/>
  <c r="BA15" i="24" s="1"/>
  <c r="AW83" i="16"/>
  <c r="AW38" i="16"/>
  <c r="AW14" i="24"/>
  <c r="BA14" i="24" s="1"/>
  <c r="AW18" i="16"/>
  <c r="AW26" i="16"/>
  <c r="AW37" i="16"/>
  <c r="AW43" i="24"/>
  <c r="BA43" i="24" s="1"/>
  <c r="AW21" i="16"/>
  <c r="AW25" i="16"/>
  <c r="AW33" i="16"/>
  <c r="M45" i="22"/>
  <c r="AW13" i="16"/>
  <c r="AW79" i="24"/>
  <c r="BA79" i="24" s="1"/>
  <c r="O88" i="26"/>
  <c r="O5" i="26"/>
  <c r="AW14" i="16"/>
  <c r="M91" i="22"/>
  <c r="AW59" i="24"/>
  <c r="BA59" i="24" s="1"/>
  <c r="O29" i="26"/>
  <c r="AW30" i="24"/>
  <c r="BA30" i="24" s="1"/>
  <c r="AW13" i="24"/>
  <c r="BA13" i="24" s="1"/>
  <c r="AW48" i="24"/>
  <c r="BA48" i="24" s="1"/>
  <c r="AW7" i="24"/>
  <c r="BA7" i="24" s="1"/>
  <c r="AW77" i="24"/>
  <c r="BA77" i="24" s="1"/>
  <c r="AW45" i="25"/>
  <c r="O30" i="26"/>
  <c r="AW40" i="24"/>
  <c r="BA40" i="24" s="1"/>
  <c r="AW11" i="24"/>
  <c r="BA11" i="24" s="1"/>
  <c r="AW45" i="16"/>
  <c r="O69" i="26"/>
  <c r="AU112" i="16"/>
  <c r="P108" i="26"/>
  <c r="K126" i="26"/>
  <c r="AW57" i="25"/>
  <c r="AW90" i="24"/>
  <c r="BA90" i="24" s="1"/>
  <c r="K113" i="22"/>
  <c r="AW73" i="16"/>
  <c r="AW12" i="16"/>
  <c r="M74" i="22"/>
  <c r="M123" i="26"/>
  <c r="AX107" i="16"/>
  <c r="L120" i="22"/>
  <c r="M96" i="22"/>
  <c r="AX121" i="25"/>
  <c r="P109" i="26"/>
  <c r="M44" i="22"/>
  <c r="AS105" i="24"/>
  <c r="L118" i="26"/>
  <c r="P115" i="26"/>
  <c r="O15" i="26"/>
  <c r="M87" i="22"/>
  <c r="AW90" i="16"/>
  <c r="O46" i="26"/>
  <c r="J118" i="22"/>
  <c r="AW3" i="25"/>
  <c r="O93" i="26"/>
  <c r="AW81" i="16"/>
  <c r="M55" i="22"/>
  <c r="O71" i="26"/>
  <c r="AW37" i="24"/>
  <c r="BA37" i="24" s="1"/>
  <c r="M125" i="26"/>
  <c r="J106" i="22"/>
  <c r="J116" i="22"/>
  <c r="AS118" i="16"/>
  <c r="L127" i="26"/>
  <c r="J113" i="22"/>
  <c r="N127" i="22"/>
  <c r="AS128" i="16"/>
  <c r="AX128" i="16"/>
  <c r="AS111" i="16"/>
  <c r="P112" i="26"/>
  <c r="AS108" i="25"/>
  <c r="L118" i="22"/>
  <c r="AS115" i="24"/>
  <c r="AU106" i="16"/>
  <c r="J110" i="22"/>
  <c r="AU129" i="16"/>
  <c r="P116" i="26"/>
  <c r="AX119" i="16"/>
  <c r="AX126" i="24"/>
  <c r="AU112" i="25"/>
  <c r="AW94" i="24"/>
  <c r="BA94" i="24" s="1"/>
  <c r="M57" i="22"/>
  <c r="AW4" i="16"/>
  <c r="L113" i="26"/>
  <c r="AW73" i="25"/>
  <c r="AW12" i="25"/>
  <c r="O74" i="26"/>
  <c r="AX114" i="24"/>
  <c r="AX107" i="25"/>
  <c r="O96" i="26"/>
  <c r="AW66" i="24"/>
  <c r="BA66" i="24" s="1"/>
  <c r="N121" i="22"/>
  <c r="O44" i="26"/>
  <c r="AS105" i="16"/>
  <c r="AW92" i="24"/>
  <c r="BA92" i="24" s="1"/>
  <c r="O87" i="26"/>
  <c r="AW90" i="25"/>
  <c r="AW20" i="16"/>
  <c r="M3" i="22"/>
  <c r="AW81" i="25"/>
  <c r="O55" i="26"/>
  <c r="K123" i="26"/>
  <c r="AS120" i="24"/>
  <c r="AS127" i="25"/>
  <c r="J117" i="22"/>
  <c r="AS107" i="25"/>
  <c r="AS119" i="25"/>
  <c r="AS121" i="25"/>
  <c r="AS127" i="16"/>
  <c r="AS117" i="25"/>
  <c r="AS107" i="16"/>
  <c r="K114" i="26"/>
  <c r="AS119" i="16"/>
  <c r="AS121" i="16"/>
  <c r="K122" i="26"/>
  <c r="AS127" i="24"/>
  <c r="AS117" i="16"/>
  <c r="AS107" i="24"/>
  <c r="K124" i="26"/>
  <c r="J114" i="22"/>
  <c r="AS119" i="24"/>
  <c r="AS121" i="24"/>
  <c r="J122" i="22"/>
  <c r="AS117" i="24"/>
  <c r="J124" i="22"/>
  <c r="AS114" i="25"/>
  <c r="AS120" i="16"/>
  <c r="K117" i="26"/>
  <c r="J107" i="22"/>
  <c r="K120" i="26"/>
  <c r="AS122" i="25"/>
  <c r="AS124" i="25"/>
  <c r="AS114" i="16"/>
  <c r="J120" i="22"/>
  <c r="AS122" i="16"/>
  <c r="AS124" i="16"/>
  <c r="AS114" i="24"/>
  <c r="J119" i="22"/>
  <c r="J121" i="22"/>
  <c r="AS120" i="25"/>
  <c r="AS122" i="24"/>
  <c r="K127" i="26"/>
  <c r="K107" i="26"/>
  <c r="AS124" i="24"/>
  <c r="K119" i="26"/>
  <c r="K121" i="26"/>
  <c r="J127" i="22"/>
  <c r="AX111" i="24"/>
  <c r="P127" i="26"/>
  <c r="AS128" i="25"/>
  <c r="AX128" i="25"/>
  <c r="AS111" i="25"/>
  <c r="J108" i="22"/>
  <c r="M118" i="26"/>
  <c r="AS115" i="16"/>
  <c r="AW133" i="15"/>
  <c r="AU106" i="25"/>
  <c r="K110" i="26"/>
  <c r="AU129" i="25"/>
  <c r="AS123" i="24"/>
  <c r="AX119" i="25"/>
  <c r="AX126" i="16"/>
  <c r="AW11" i="16"/>
  <c r="L112" i="22"/>
  <c r="AW70" i="16"/>
  <c r="AW98" i="24"/>
  <c r="BA98" i="24" s="1"/>
  <c r="O57" i="26"/>
  <c r="AS109" i="24"/>
  <c r="AW4" i="25"/>
  <c r="M73" i="22"/>
  <c r="M12" i="22"/>
  <c r="AX114" i="16"/>
  <c r="N107" i="22"/>
  <c r="AU114" i="25"/>
  <c r="AU119" i="16"/>
  <c r="AU114" i="16"/>
  <c r="M122" i="26"/>
  <c r="M127" i="26"/>
  <c r="AU119" i="24"/>
  <c r="AU114" i="24"/>
  <c r="L122" i="22"/>
  <c r="L127" i="22"/>
  <c r="M128" i="26"/>
  <c r="AU122" i="25"/>
  <c r="AU127" i="25"/>
  <c r="L128" i="22"/>
  <c r="AU122" i="16"/>
  <c r="AU127" i="16"/>
  <c r="AU128" i="25"/>
  <c r="AU119" i="25"/>
  <c r="AU122" i="24"/>
  <c r="AU127" i="24"/>
  <c r="AU128" i="16"/>
  <c r="M119" i="26"/>
  <c r="L114" i="22"/>
  <c r="M114" i="26"/>
  <c r="AU128" i="24"/>
  <c r="L119" i="22"/>
  <c r="AW50" i="16"/>
  <c r="P121" i="26"/>
  <c r="AW87" i="24"/>
  <c r="BA87" i="24" s="1"/>
  <c r="AS105" i="25"/>
  <c r="M90" i="22"/>
  <c r="AW20" i="25"/>
  <c r="O3" i="26"/>
  <c r="M81" i="22"/>
  <c r="AW28" i="16"/>
  <c r="AS125" i="24"/>
  <c r="AX122" i="24"/>
  <c r="AX111" i="16"/>
  <c r="N128" i="22"/>
  <c r="AS129" i="24"/>
  <c r="J111" i="22"/>
  <c r="K108" i="26"/>
  <c r="AS115" i="25"/>
  <c r="L106" i="22"/>
  <c r="AX113" i="24"/>
  <c r="L129" i="22"/>
  <c r="AS130" i="24"/>
  <c r="AX118" i="24"/>
  <c r="AS106" i="24"/>
  <c r="AS123" i="16"/>
  <c r="N119" i="22"/>
  <c r="AX126" i="25"/>
  <c r="AS112" i="24"/>
  <c r="AW73" i="24"/>
  <c r="BA73" i="24" s="1"/>
  <c r="M112" i="26"/>
  <c r="AU117" i="24"/>
  <c r="AW70" i="25"/>
  <c r="AW77" i="16"/>
  <c r="AS116" i="16"/>
  <c r="AS109" i="16"/>
  <c r="M4" i="22"/>
  <c r="AW88" i="24"/>
  <c r="BA88" i="24" s="1"/>
  <c r="O73" i="26"/>
  <c r="O12" i="26"/>
  <c r="AX114" i="25"/>
  <c r="P107" i="26"/>
  <c r="AW50" i="25"/>
  <c r="AW89" i="16"/>
  <c r="J105" i="22"/>
  <c r="AW24" i="16"/>
  <c r="O90" i="26"/>
  <c r="M20" i="22"/>
  <c r="AU110" i="24"/>
  <c r="O81" i="26"/>
  <c r="AW28" i="25"/>
  <c r="AT113" i="16"/>
  <c r="AS125" i="16"/>
  <c r="AX122" i="16"/>
  <c r="AT105" i="25"/>
  <c r="AT129" i="25"/>
  <c r="K122" i="22"/>
  <c r="L117" i="26"/>
  <c r="AT112" i="25"/>
  <c r="K124" i="22"/>
  <c r="L121" i="26"/>
  <c r="L109" i="26"/>
  <c r="L130" i="26"/>
  <c r="L124" i="26"/>
  <c r="AT110" i="24"/>
  <c r="AT105" i="16"/>
  <c r="AT129" i="16"/>
  <c r="AT122" i="25"/>
  <c r="L115" i="26"/>
  <c r="K117" i="22"/>
  <c r="L128" i="26"/>
  <c r="AT112" i="16"/>
  <c r="AT124" i="25"/>
  <c r="K121" i="22"/>
  <c r="K109" i="22"/>
  <c r="K130" i="22"/>
  <c r="AT105" i="24"/>
  <c r="AT129" i="24"/>
  <c r="AT122" i="16"/>
  <c r="L111" i="26"/>
  <c r="K115" i="22"/>
  <c r="L108" i="26"/>
  <c r="L125" i="26"/>
  <c r="AT117" i="25"/>
  <c r="K128" i="22"/>
  <c r="L119" i="26"/>
  <c r="AT112" i="24"/>
  <c r="AT124" i="16"/>
  <c r="AT121" i="25"/>
  <c r="AT109" i="25"/>
  <c r="AT130" i="25"/>
  <c r="L126" i="26"/>
  <c r="AT122" i="24"/>
  <c r="K111" i="22"/>
  <c r="AT115" i="25"/>
  <c r="K108" i="22"/>
  <c r="K125" i="22"/>
  <c r="AT117" i="16"/>
  <c r="AT128" i="25"/>
  <c r="K119" i="22"/>
  <c r="AT124" i="24"/>
  <c r="L110" i="26"/>
  <c r="AT121" i="16"/>
  <c r="AT109" i="16"/>
  <c r="L116" i="26"/>
  <c r="AT130" i="16"/>
  <c r="AT126" i="24"/>
  <c r="L122" i="26"/>
  <c r="K126" i="22"/>
  <c r="AT111" i="25"/>
  <c r="AT115" i="16"/>
  <c r="AT108" i="25"/>
  <c r="AT125" i="25"/>
  <c r="AT117" i="24"/>
  <c r="AT128" i="16"/>
  <c r="AT119" i="25"/>
  <c r="K110" i="22"/>
  <c r="AT121" i="24"/>
  <c r="AT109" i="24"/>
  <c r="K116" i="22"/>
  <c r="AT130" i="24"/>
  <c r="AT126" i="25"/>
  <c r="AT111" i="16"/>
  <c r="AT115" i="24"/>
  <c r="AT108" i="16"/>
  <c r="AT125" i="16"/>
  <c r="AT128" i="24"/>
  <c r="AT119" i="16"/>
  <c r="AT110" i="25"/>
  <c r="AT116" i="25"/>
  <c r="K129" i="22"/>
  <c r="L105" i="26"/>
  <c r="L129" i="26"/>
  <c r="AT126" i="16"/>
  <c r="AT111" i="24"/>
  <c r="AT108" i="24"/>
  <c r="AT125" i="24"/>
  <c r="AT119" i="24"/>
  <c r="L112" i="26"/>
  <c r="AT110" i="16"/>
  <c r="AT116" i="16"/>
  <c r="K105" i="22"/>
  <c r="K112" i="22"/>
  <c r="AT116" i="24"/>
  <c r="AT107" i="24"/>
  <c r="AX111" i="25"/>
  <c r="K128" i="26"/>
  <c r="P128" i="26"/>
  <c r="AS129" i="16"/>
  <c r="K111" i="26"/>
  <c r="AU124" i="24"/>
  <c r="AT123" i="24"/>
  <c r="N120" i="22"/>
  <c r="N117" i="22"/>
  <c r="P117" i="26"/>
  <c r="AX120" i="25"/>
  <c r="AX117" i="25"/>
  <c r="AX120" i="16"/>
  <c r="AX117" i="16"/>
  <c r="P124" i="26"/>
  <c r="AX120" i="24"/>
  <c r="AX117" i="24"/>
  <c r="N124" i="22"/>
  <c r="AX124" i="24"/>
  <c r="AX124" i="25"/>
  <c r="AX124" i="16"/>
  <c r="P120" i="26"/>
  <c r="J115" i="22"/>
  <c r="AW134" i="15"/>
  <c r="AX110" i="16"/>
  <c r="M106" i="26"/>
  <c r="AX113" i="16"/>
  <c r="M129" i="26"/>
  <c r="AS130" i="16"/>
  <c r="AX118" i="16"/>
  <c r="AS106" i="16"/>
  <c r="AU116" i="24"/>
  <c r="AS123" i="25"/>
  <c r="P119" i="26"/>
  <c r="AW2" i="16"/>
  <c r="N126" i="22"/>
  <c r="AS112" i="16"/>
  <c r="AW27" i="16"/>
  <c r="AW11" i="25"/>
  <c r="AX108" i="24"/>
  <c r="AU117" i="16"/>
  <c r="M70" i="22"/>
  <c r="AW77" i="25"/>
  <c r="AS126" i="24"/>
  <c r="AS116" i="24"/>
  <c r="AS109" i="25"/>
  <c r="O4" i="26"/>
  <c r="AW23" i="16"/>
  <c r="N114" i="22"/>
  <c r="AU123" i="24"/>
  <c r="AT106" i="16"/>
  <c r="M50" i="22"/>
  <c r="AX109" i="24"/>
  <c r="AW89" i="25"/>
  <c r="K105" i="26"/>
  <c r="AT118" i="24"/>
  <c r="AW24" i="25"/>
  <c r="AX115" i="24"/>
  <c r="AW17" i="24"/>
  <c r="BA17" i="24" s="1"/>
  <c r="AW45" i="24"/>
  <c r="BA45" i="24" s="1"/>
  <c r="O20" i="26"/>
  <c r="AW83" i="24"/>
  <c r="BA83" i="24" s="1"/>
  <c r="AU110" i="16"/>
  <c r="AW51" i="24"/>
  <c r="BA51" i="24" s="1"/>
  <c r="AX123" i="16"/>
  <c r="M28" i="22"/>
  <c r="AU125" i="24"/>
  <c r="J129" i="22"/>
  <c r="AX122" i="25"/>
  <c r="AT107" i="16"/>
  <c r="N111" i="22"/>
  <c r="AS129" i="25"/>
  <c r="AU124" i="16"/>
  <c r="AT123" i="16"/>
  <c r="K115" i="26"/>
  <c r="AW135" i="15"/>
  <c r="AX110" i="25"/>
  <c r="AX113" i="25"/>
  <c r="AS130" i="25"/>
  <c r="AX118" i="25"/>
  <c r="AS106" i="25"/>
  <c r="AU116" i="16"/>
  <c r="AX116" i="24"/>
  <c r="J123" i="22"/>
  <c r="AW2" i="25"/>
  <c r="P126" i="26"/>
  <c r="AS112" i="25"/>
  <c r="M11" i="22"/>
  <c r="AX108" i="16"/>
  <c r="AU117" i="25"/>
  <c r="O70" i="26"/>
  <c r="M77" i="22"/>
  <c r="AS126" i="16"/>
  <c r="AS116" i="25"/>
  <c r="J109" i="22"/>
  <c r="AW23" i="25"/>
  <c r="AT113" i="24"/>
  <c r="AW54" i="24"/>
  <c r="BA54" i="24" s="1"/>
  <c r="P114" i="26"/>
  <c r="AU120" i="24"/>
  <c r="AW70" i="24"/>
  <c r="BA70" i="24" s="1"/>
  <c r="AT106" i="25"/>
  <c r="O50" i="26"/>
  <c r="AX109" i="16"/>
  <c r="AW44" i="16"/>
  <c r="M89" i="22"/>
  <c r="AT118" i="16"/>
  <c r="M24" i="22"/>
  <c r="AX115" i="16"/>
  <c r="AW15" i="16"/>
  <c r="AW49" i="24"/>
  <c r="BA49" i="24" s="1"/>
  <c r="AW46" i="16"/>
  <c r="AS118" i="24"/>
  <c r="AW93" i="16"/>
  <c r="AU110" i="25"/>
  <c r="AW33" i="24"/>
  <c r="BA33" i="24" s="1"/>
  <c r="AW71" i="16"/>
  <c r="AX123" i="25"/>
  <c r="O28" i="26"/>
  <c r="AU125" i="16"/>
  <c r="M116" i="22" l="1"/>
  <c r="AW128" i="24"/>
  <c r="BA128" i="24" s="1"/>
  <c r="AW124" i="28"/>
  <c r="AW116" i="28"/>
  <c r="AW108" i="28"/>
  <c r="AW123" i="28"/>
  <c r="AW115" i="28"/>
  <c r="AW107" i="28"/>
  <c r="AW130" i="28"/>
  <c r="AW122" i="28"/>
  <c r="AW114" i="28"/>
  <c r="AW106" i="28"/>
  <c r="AW129" i="28"/>
  <c r="AW121" i="28"/>
  <c r="AW113" i="28"/>
  <c r="AW105" i="28"/>
  <c r="AW128" i="28"/>
  <c r="AW120" i="28"/>
  <c r="AW112" i="28"/>
  <c r="AW127" i="28"/>
  <c r="AW119" i="28"/>
  <c r="AW111" i="28"/>
  <c r="AW126" i="28"/>
  <c r="AW110" i="28"/>
  <c r="AW125" i="28"/>
  <c r="AW117" i="28"/>
  <c r="AW109" i="28"/>
  <c r="AW118" i="28"/>
  <c r="M123" i="22"/>
  <c r="O117" i="26"/>
  <c r="AW123" i="24"/>
  <c r="BA123" i="24" s="1"/>
  <c r="AW126" i="16"/>
  <c r="M125" i="22"/>
  <c r="O116" i="26"/>
  <c r="AW108" i="24"/>
  <c r="BA108" i="24" s="1"/>
  <c r="AW118" i="24"/>
  <c r="BA118" i="24" s="1"/>
  <c r="O123" i="26"/>
  <c r="AW117" i="24"/>
  <c r="BA117" i="24" s="1"/>
  <c r="AW128" i="16"/>
  <c r="AW110" i="24"/>
  <c r="BA110" i="24" s="1"/>
  <c r="AW126" i="25"/>
  <c r="AW129" i="16"/>
  <c r="AW125" i="16"/>
  <c r="M126" i="22"/>
  <c r="AW111" i="24"/>
  <c r="BA111" i="24" s="1"/>
  <c r="AW129" i="25"/>
  <c r="AW128" i="25"/>
  <c r="AW108" i="16"/>
  <c r="AW109" i="24"/>
  <c r="BA109" i="24" s="1"/>
  <c r="AW118" i="16"/>
  <c r="AW113" i="24"/>
  <c r="BA113" i="24" s="1"/>
  <c r="O125" i="26"/>
  <c r="AW110" i="16"/>
  <c r="AW123" i="16"/>
  <c r="AW117" i="16"/>
  <c r="AW123" i="25"/>
  <c r="AW117" i="25"/>
  <c r="O126" i="26"/>
  <c r="AW111" i="16"/>
  <c r="M129" i="22"/>
  <c r="M128" i="22"/>
  <c r="AW130" i="24"/>
  <c r="BA130" i="24" s="1"/>
  <c r="AW112" i="24"/>
  <c r="BA112" i="24" s="1"/>
  <c r="AW108" i="25"/>
  <c r="AW109" i="16"/>
  <c r="AW115" i="24"/>
  <c r="BA115" i="24" s="1"/>
  <c r="AW106" i="24"/>
  <c r="BA106" i="24" s="1"/>
  <c r="AW118" i="25"/>
  <c r="AW113" i="16"/>
  <c r="AW110" i="25"/>
  <c r="M117" i="22"/>
  <c r="AW111" i="25"/>
  <c r="O129" i="26"/>
  <c r="O128" i="26"/>
  <c r="AW130" i="16"/>
  <c r="AW112" i="16"/>
  <c r="M108" i="22"/>
  <c r="AW105" i="24"/>
  <c r="BA105" i="24" s="1"/>
  <c r="AW109" i="25"/>
  <c r="AW115" i="16"/>
  <c r="AW106" i="16"/>
  <c r="M118" i="22"/>
  <c r="AW113" i="25"/>
  <c r="M110" i="22"/>
  <c r="M111" i="22"/>
  <c r="AW130" i="25"/>
  <c r="AW112" i="25"/>
  <c r="AW116" i="24"/>
  <c r="BA116" i="24" s="1"/>
  <c r="O108" i="26"/>
  <c r="AW105" i="16"/>
  <c r="M109" i="22"/>
  <c r="AW115" i="25"/>
  <c r="AW106" i="25"/>
  <c r="O118" i="26"/>
  <c r="M113" i="22"/>
  <c r="O110" i="26"/>
  <c r="M130" i="22"/>
  <c r="M112" i="22"/>
  <c r="AW116" i="16"/>
  <c r="AW105" i="25"/>
  <c r="O109" i="26"/>
  <c r="M115" i="22"/>
  <c r="M106" i="22"/>
  <c r="O113" i="26"/>
  <c r="AW125" i="24"/>
  <c r="BA125" i="24" s="1"/>
  <c r="O111" i="26"/>
  <c r="AW126" i="24"/>
  <c r="BA126" i="24" s="1"/>
  <c r="O130" i="26"/>
  <c r="O112" i="26"/>
  <c r="AW116" i="25"/>
  <c r="M105" i="22"/>
  <c r="O115" i="26"/>
  <c r="O106" i="26"/>
  <c r="AW129" i="24"/>
  <c r="BA129" i="24" s="1"/>
  <c r="O124" i="26"/>
  <c r="AW121" i="25"/>
  <c r="M107" i="22"/>
  <c r="AW120" i="16"/>
  <c r="M124" i="22"/>
  <c r="AW121" i="24"/>
  <c r="BA121" i="24" s="1"/>
  <c r="AW107" i="25"/>
  <c r="O119" i="26"/>
  <c r="AW120" i="24"/>
  <c r="BA120" i="24" s="1"/>
  <c r="O114" i="26"/>
  <c r="AW124" i="25"/>
  <c r="O127" i="26"/>
  <c r="AW107" i="16"/>
  <c r="M119" i="22"/>
  <c r="M114" i="22"/>
  <c r="AW120" i="25"/>
  <c r="AW124" i="16"/>
  <c r="M127" i="22"/>
  <c r="AW107" i="24"/>
  <c r="BA107" i="24" s="1"/>
  <c r="AW119" i="25"/>
  <c r="O122" i="26"/>
  <c r="AW114" i="25"/>
  <c r="AW122" i="24"/>
  <c r="BA122" i="24" s="1"/>
  <c r="AW124" i="24"/>
  <c r="BA124" i="24" s="1"/>
  <c r="AW127" i="25"/>
  <c r="AW119" i="16"/>
  <c r="M122" i="22"/>
  <c r="AW114" i="16"/>
  <c r="O121" i="26"/>
  <c r="AW127" i="16"/>
  <c r="AW119" i="24"/>
  <c r="BA119" i="24" s="1"/>
  <c r="AW122" i="25"/>
  <c r="O120" i="26"/>
  <c r="AW114" i="24"/>
  <c r="BA114" i="24" s="1"/>
  <c r="O107" i="26"/>
  <c r="M121" i="22"/>
  <c r="AW127" i="24"/>
  <c r="BA127" i="24" s="1"/>
  <c r="AW122" i="16"/>
  <c r="M120" i="22"/>
  <c r="AW121" i="16"/>
  <c r="O105" i="26"/>
  <c r="AW125" i="25"/>
</calcChain>
</file>

<file path=xl/sharedStrings.xml><?xml version="1.0" encoding="utf-8"?>
<sst xmlns="http://schemas.openxmlformats.org/spreadsheetml/2006/main" count="2990" uniqueCount="855">
  <si>
    <t>Source</t>
  </si>
  <si>
    <t>Derviation Method</t>
  </si>
  <si>
    <t>Data per Town</t>
  </si>
  <si>
    <t>Data per LM</t>
  </si>
  <si>
    <t>Data Use</t>
  </si>
  <si>
    <t>Radius (km)</t>
  </si>
  <si>
    <t>Notes</t>
  </si>
  <si>
    <t>No</t>
  </si>
  <si>
    <t>Availability of Water</t>
  </si>
  <si>
    <t>Rainfall Data</t>
  </si>
  <si>
    <t>Data</t>
  </si>
  <si>
    <t>DWA, Weather Bureau polygon shape file</t>
  </si>
  <si>
    <t>Mean annual percipitation (mm)</t>
  </si>
  <si>
    <t>Yes</t>
  </si>
  <si>
    <t>Radius</t>
  </si>
  <si>
    <t>Dams</t>
  </si>
  <si>
    <t>The closer a dam is within a town the higher the precentage value returned using an accessibility index in ArcGis (highest score to dam that is the closest and lowest score for town that is the furtherest away)</t>
  </si>
  <si>
    <t>Groundwater potential</t>
  </si>
  <si>
    <t>Perennial rivers</t>
  </si>
  <si>
    <t>Proximity (&lt;10km) to perennial river (class&gt;4)</t>
  </si>
  <si>
    <t>Towns within close proximity of perennial river systems score high and further or no access score less (towns closest to river score the highest and furtherest away lowest)</t>
  </si>
  <si>
    <t>Groundwater potential per annum assigned to town by intersection of towns with groundwater potential</t>
  </si>
  <si>
    <t>Boreholes</t>
  </si>
  <si>
    <t>Highest consentration has highest score and lowest equals lowest score (percentage value)</t>
  </si>
  <si>
    <t>DWS</t>
  </si>
  <si>
    <t>DWS 2006, CSIR River classification 2012</t>
  </si>
  <si>
    <t>WEIGHT</t>
  </si>
  <si>
    <t>NATURAL RESOURCES</t>
  </si>
  <si>
    <t>Sub Weight (%)</t>
  </si>
  <si>
    <t>Sub Indicator</t>
  </si>
  <si>
    <t>Agricultural Potential</t>
  </si>
  <si>
    <t>Department of Agriculture, Department of Environmental Affairs</t>
  </si>
  <si>
    <t>Perennial and annual commercial crops, National Land Cover (2014).  Towns closer than 10km from Cultivated areas</t>
  </si>
  <si>
    <t>Area of perennial and annual commercial crops as % of Municipal area - GIS analysis</t>
  </si>
  <si>
    <t>Grazing Capacity</t>
  </si>
  <si>
    <t>Department of agriculture</t>
  </si>
  <si>
    <t>Highest grazing capacity is allocated highest percentage value and lowest reflects lowest percentage value</t>
  </si>
  <si>
    <t xml:space="preserve">Existing Abattoirs, and Silos ((Proximity of &lt;10km radius from each town), used to improve potential for agri-processing and provides a key indication of the success of the Local Agricultural Sector)
</t>
  </si>
  <si>
    <t>Agro-processing facilities</t>
  </si>
  <si>
    <t>Department of Agriculture</t>
  </si>
  <si>
    <t>Concentration of existing abattoirs and silos within a &lt;10km radius of each town. Value presented as a percentage from high to low.</t>
  </si>
  <si>
    <t>Land capability</t>
  </si>
  <si>
    <t>Department of Environmental Affairs, 2016</t>
  </si>
  <si>
    <t xml:space="preserve">Land capability, 2016 dataset used to reinforce grazing potential and land cover results (Land Capability is derived from Terrain, Climate and Soil Capability)
</t>
  </si>
  <si>
    <t>Aridity Zones</t>
  </si>
  <si>
    <t>Department of Environmental Affairs</t>
  </si>
  <si>
    <t>Inverted value to bring down average score if occurance of Aridity zones is high, lower and higher score if occurance is low to improve average weight</t>
  </si>
  <si>
    <t>Crop production / Irrigated land</t>
  </si>
  <si>
    <t>INDICATOR</t>
  </si>
  <si>
    <t>NO</t>
  </si>
  <si>
    <t>Indicator Name</t>
  </si>
  <si>
    <t>i_natural</t>
  </si>
  <si>
    <t>Mining Potential</t>
  </si>
  <si>
    <t>Active Mines</t>
  </si>
  <si>
    <t>Mineral Deposits</t>
  </si>
  <si>
    <t>Mining applications</t>
  </si>
  <si>
    <t>Department of Minerals and Energy</t>
  </si>
  <si>
    <t>Density (within radius)</t>
  </si>
  <si>
    <t>Highest number of active mines score highest percentage whereas lowest number of active mines score the lowest percentage value)</t>
  </si>
  <si>
    <t>High density mineral deposits to reflect high percentage and low density vice versa - lowest percentage value</t>
  </si>
  <si>
    <t>Highest number of mining applications granted or approved score the highest percentage value whereas the lowest number scores the lowest percentage value</t>
  </si>
  <si>
    <t>Tourism Potential</t>
  </si>
  <si>
    <t>Terrain Index</t>
  </si>
  <si>
    <t>Cultural and Heritage Sites</t>
  </si>
  <si>
    <t>Tourism Routes (www.experiencenortherncape.co.za)</t>
  </si>
  <si>
    <t>Northern Cape tourism</t>
  </si>
  <si>
    <t>tourism routes within a proximity of 20km of each town</t>
  </si>
  <si>
    <t>Proximity from tourism routes</t>
  </si>
  <si>
    <t>Towns within tourism routes to receive high percentage value and towns further away from tourism routes receive low percentage value</t>
  </si>
  <si>
    <t>Mean weighted SA Terrain index in closest area dervived from Terrain Capbility , 2016</t>
  </si>
  <si>
    <t>High idex value to reflect high percentage value and vice versa for low index values.  (Values provided are low moderate to extremely low)</t>
  </si>
  <si>
    <t>Environmental Sensitivity</t>
  </si>
  <si>
    <t>Protected and Conservation Areas</t>
  </si>
  <si>
    <t>Biodiversity</t>
  </si>
  <si>
    <t>Geohazards</t>
  </si>
  <si>
    <t>Concentration of Critical Biodiversity areas receive a low percentage and vice versa a high percentage value. Inverse values to be used to lower score if affected.</t>
  </si>
  <si>
    <t>Proximity from NFEPA Rivers</t>
  </si>
  <si>
    <t>Geoscience, Department of Environmental Affairs</t>
  </si>
  <si>
    <t>Department of Environmental Affairs, SANPARKS</t>
  </si>
  <si>
    <t>Occurance/concentration of geohazards within a 20km radius</t>
  </si>
  <si>
    <t>Occurance, concentration of potential and existing geohazards such as sink holes, erosion, dolomite areas etc.  Higher occurance receives a lower percentage to lower overall score and less occurance vice versa to increase to value)</t>
  </si>
  <si>
    <t>Towns within close proximity of NFEPA river status score low and further or no access score higher. Percentage values to be allocated</t>
  </si>
  <si>
    <t>i_water</t>
  </si>
  <si>
    <t>i_agric</t>
  </si>
  <si>
    <t>i_mine</t>
  </si>
  <si>
    <t>i_tourism</t>
  </si>
  <si>
    <t>i_envrio</t>
  </si>
  <si>
    <t>SIM code</t>
  </si>
  <si>
    <t>rainfall</t>
  </si>
  <si>
    <t>grazing</t>
  </si>
  <si>
    <t>hydrology_area</t>
  </si>
  <si>
    <t>hydrology</t>
  </si>
  <si>
    <t>nc_borehole</t>
  </si>
  <si>
    <t>lc_agriculture</t>
  </si>
  <si>
    <t>silos + abattoirs</t>
  </si>
  <si>
    <t>capland</t>
  </si>
  <si>
    <t>nc_aridity</t>
  </si>
  <si>
    <t>mines</t>
  </si>
  <si>
    <t>minerals</t>
  </si>
  <si>
    <t>capterr</t>
  </si>
  <si>
    <t>botanical + national_parks</t>
  </si>
  <si>
    <t>nc_cba</t>
  </si>
  <si>
    <t>geohazards atlas</t>
  </si>
  <si>
    <t>NFEPA Rivers and Wetlands</t>
  </si>
  <si>
    <t>nc_nfepa_river + nc_nfepa_wetland</t>
  </si>
  <si>
    <t>national_parks + protected + ramsar + threatened + world_heritage + veg_type</t>
  </si>
  <si>
    <t>Proximity (&lt;20km) from a major registered dam</t>
  </si>
  <si>
    <t>Mean value of Groundwater potential within 20km radius of town (percentage value)</t>
  </si>
  <si>
    <t>Concentration and quality of boreholes within a 20km radius of each Town</t>
  </si>
  <si>
    <t>Weighted average grazing capacity (large livestock Units - LSU) within a &lt;20km radius</t>
  </si>
  <si>
    <t>Weighted average of the land capability values within a &lt;20km radius of each town using the 2016 Land Capability data set - GIS analysis</t>
  </si>
  <si>
    <t>Weighted average of aridity zone occurance within a &lt;20km radius (occurance to reflect a low score and non occurace or less occurance a higher score)</t>
  </si>
  <si>
    <t>Number of working mines closer or within a radius of 20km of each town</t>
  </si>
  <si>
    <t>Count (within 20km radius)</t>
  </si>
  <si>
    <t>Concentration of Mineral deposits within a 20km radius of each town</t>
  </si>
  <si>
    <t>Number of unexplored minerals, mines within a 20km radius using granted / approved mining applications</t>
  </si>
  <si>
    <t>Number of Heritage and Cultural sites closer or within a radius of 20km (see count of heritage sites and use ENPAT shape files)</t>
  </si>
  <si>
    <t>Highest number of heritage and or cultural sites within a 20km radius receives the highest percentage and vice versa the lowest percentage)</t>
  </si>
  <si>
    <t>Occurance and/or concentration of Conservation/Protected areas within a 20km radius of each town</t>
  </si>
  <si>
    <t>Occurance and/or concentration of Critical Biodiversity areas within a radius of 20km of each town</t>
  </si>
  <si>
    <t>Average mean annual percipitation of the town (working within a &lt;20km radius)</t>
  </si>
  <si>
    <t>Composite Weight</t>
  </si>
  <si>
    <t>HUMAN RESOURCES</t>
  </si>
  <si>
    <t>i_human</t>
  </si>
  <si>
    <t>Size of Labour Force</t>
  </si>
  <si>
    <t>i_sizelabour</t>
  </si>
  <si>
    <t>Stats SA, Quantec</t>
  </si>
  <si>
    <t>Total size of labour force using labour participation rate data from Quantec, Stats SA 2011, ward level data</t>
  </si>
  <si>
    <t>Percentage value - of Ward/ LM results</t>
  </si>
  <si>
    <t>Percentage of labour participation per Local Municipality (Information obtained on the lowest level would be used and linked to town)</t>
  </si>
  <si>
    <t>Quality of Labour Force</t>
  </si>
  <si>
    <t>i_quallabour</t>
  </si>
  <si>
    <t>nc_m_wrknage</t>
  </si>
  <si>
    <t>Stats Census 2011, Quantec, 2018</t>
  </si>
  <si>
    <t>Labour force &gt; 10 &lt; 65 years with education levels equal to or better than Grade 12 as percentage of total labour force (Population Census 2011 - Most recent data that can be accessed per ward)</t>
  </si>
  <si>
    <t>Precentage value of results of either ward or LM based percetnages to be used and allocated to each town.  Use Stats 2011 ward based statistics as well if available per LM using Community Survey 2016 Statistics</t>
  </si>
  <si>
    <t>White collar workers as percentage of economiucally active population using Census 2011 Ward Based Statistics</t>
  </si>
  <si>
    <t>White-collar workers targets the percentage of empooyees within the professional/office sector and includes among other accountants, bankers, attorneys and real estate agents, provide professional services ,engineers and architects, provide services to businesses, corporations and government agencies.  The percentage white collar population per Town/Ward needs to be presented as an percetnage of the total population.  Stats SA data that targets the skilled should be used</t>
  </si>
  <si>
    <t>TRANSPORT AND COMMUNICATION</t>
  </si>
  <si>
    <t>i_transport</t>
  </si>
  <si>
    <t>Accessibility to Transport and Infrastructure</t>
  </si>
  <si>
    <t>i_trancom</t>
  </si>
  <si>
    <t>Inverse of distance to nearest national or main road (km) as a percentage of overage distance to the nearest town - GIS analysis</t>
  </si>
  <si>
    <t>Weighted distance of accessibility of each town towards major road linkages</t>
  </si>
  <si>
    <t>Density (accessibility to major roads)</t>
  </si>
  <si>
    <t>To use weighted distance of accessbility from major roads which includes the N1, N8, N7, N10 and N14 only</t>
  </si>
  <si>
    <t>national_road</t>
  </si>
  <si>
    <t>SANRAL, National Roads Atlas</t>
  </si>
  <si>
    <t>National Harbours, NATMAP</t>
  </si>
  <si>
    <t>Require updated harbour shape file</t>
  </si>
  <si>
    <t>Inverse of distance to nearest commercial harbour (km) as a percentage of overage distance to the nearest town - GIS analysis</t>
  </si>
  <si>
    <t>To use weighted distance of accessbility from commercial harbours which need to include Saldanha Bay, Cape Town, Mosselbay, Port Elizabeth, Ngqura and East London, also look at Walvis Bay and Ludheritz in Namibia</t>
  </si>
  <si>
    <t>Scheduled and or Commercial Airports</t>
  </si>
  <si>
    <t>Inverse of distance to nearest commercial or Scheduled Airports (km) as a percentage of overage distance to the nearest town - GIS analysis</t>
  </si>
  <si>
    <t>To use weighted distance of accessbility from commercial and/or scheduled Airports in km which need to include Kimberley, Bloemfontein, George, Plettenberg Bay, Port Elizabeth, East London, OR Tambo , Upington and Sishen</t>
  </si>
  <si>
    <t>Access to major passanger, freight railway lines and stations</t>
  </si>
  <si>
    <t>require updated Airports shape file (ACSA)</t>
  </si>
  <si>
    <t>Require updated harbour shape file (Transnet)</t>
  </si>
  <si>
    <t>Transnet, Prasa</t>
  </si>
  <si>
    <t xml:space="preserve">ACSA </t>
  </si>
  <si>
    <t>CSIR, Sanral, Public Works</t>
  </si>
  <si>
    <t>Inverse of distance to nearest Passanger, Commercial train station (km) as a percentage of overage distance to the nearest town - GIS analysis</t>
  </si>
  <si>
    <t>To use weighted distance of accessbility from Passanger/Freight Stations in km which need to include Kimberley, De Aar, Beaufort West, Noupoort, Port Elizabeth, Sishen, Hotazel, Bloemfontein and Springfontein</t>
  </si>
  <si>
    <t>Cell Phone coverage (Cell phone mast, towers and using a 30km radius)</t>
  </si>
  <si>
    <t>nc_cellphone</t>
  </si>
  <si>
    <t>Cell C, MTN, Vodacom</t>
  </si>
  <si>
    <t>Cell Phone coverage 2017, Using number of Networks present within a 30m radius of a Town</t>
  </si>
  <si>
    <t>Density (accessibility to commercial harbours)</t>
  </si>
  <si>
    <t>Density (accessibility to scheduled and commercial airports)</t>
  </si>
  <si>
    <t>Density (accessibility to freight and passager rail stations)</t>
  </si>
  <si>
    <t>To use overall Municipal coverage value (using a 30km radius per tower as coverage.</t>
  </si>
  <si>
    <t>Access to Broadband</t>
  </si>
  <si>
    <t xml:space="preserve">Dark Fibre Africa, Telkom, Vodacom </t>
  </si>
  <si>
    <t>Require updated shape file to indicate Fibre Lines</t>
  </si>
  <si>
    <t>Inverse of distance to nearest Fibre Network (km) as a percentage of overage distance to the nearest town - GIS analysis</t>
  </si>
  <si>
    <t>Weighted distance of accessibility of each town towards commercial harbours</t>
  </si>
  <si>
    <t>Weighted distance of accessibility of each town towards commercial or scheduled airports</t>
  </si>
  <si>
    <t>Weighted distance of accessibility of each town towards passanger/freight stations</t>
  </si>
  <si>
    <t>Percentage value of Municipal area covered with Cell Phone connectivity</t>
  </si>
  <si>
    <t>Weighted distance of accessibility of each town towards fibre networks</t>
  </si>
  <si>
    <t>Density (accessibility fibre netowrks)</t>
  </si>
  <si>
    <t>To use weighted distance of accessbility from Fibre Networks in km , use shape file provided</t>
  </si>
  <si>
    <t>INSTITUTIONAL SERVICES</t>
  </si>
  <si>
    <t>i_institution</t>
  </si>
  <si>
    <t>Municipal Seat</t>
  </si>
  <si>
    <t>Public Institutions represented</t>
  </si>
  <si>
    <t>Social service organisations</t>
  </si>
  <si>
    <t>Safety and Security</t>
  </si>
  <si>
    <t>Democratic Status</t>
  </si>
  <si>
    <t>i_munseat</t>
  </si>
  <si>
    <t>i_institutional</t>
  </si>
  <si>
    <t>i_socservice</t>
  </si>
  <si>
    <t>i_safety</t>
  </si>
  <si>
    <t>i_voter</t>
  </si>
  <si>
    <t>Dept of Education</t>
  </si>
  <si>
    <t>Municipal Building seat</t>
  </si>
  <si>
    <t>Number of Secondary educational institutions</t>
  </si>
  <si>
    <t>IEC, Demarcation Board, SALGA</t>
  </si>
  <si>
    <t>Number of Post Offices</t>
  </si>
  <si>
    <t>Number of Hospitals and Clinics</t>
  </si>
  <si>
    <t>Dept of Health</t>
  </si>
  <si>
    <t>Post Office SA</t>
  </si>
  <si>
    <t>Number of Police Stations</t>
  </si>
  <si>
    <t>Public Works, SAPS</t>
  </si>
  <si>
    <t>Presence of Seat</t>
  </si>
  <si>
    <t>Number of Secondary Educational Facilities or Institutions per Town</t>
  </si>
  <si>
    <t>Number of Post Offices per Town</t>
  </si>
  <si>
    <t>Number of Clinics or Hospitals per Town</t>
  </si>
  <si>
    <t>Number of Police Stations per Town</t>
  </si>
  <si>
    <t>Count of facilities</t>
  </si>
  <si>
    <t>Existance of Municipal Office per Town (Confirmation, Yes or No)</t>
  </si>
  <si>
    <t>If a town has a Municipal office a value of 100% is allocated, if not a value of 0% is allocated</t>
  </si>
  <si>
    <t>Count number of Secondary Schools, Universities, TVET colleges, Private Institions and other secondary institutions presented per Town. Highest value to be allocated a 100% , other values to use weighted percentage og highest value per town)</t>
  </si>
  <si>
    <t>Count number of Post Offices per Town. Highest value to be allocated a 100% , other values to use weighted percentage og highest value per town)</t>
  </si>
  <si>
    <t>Count number of facilities per Town. Highest value to be allocated a 100% , other values to use weighted percentage og highest value per town)</t>
  </si>
  <si>
    <t>Number of Social Grant payout points, and Post Offices (new SASSA arangements)</t>
  </si>
  <si>
    <t>SASSA, Dept of Social Development, Post Office SA</t>
  </si>
  <si>
    <t>Number of payout points per Town</t>
  </si>
  <si>
    <t>Crime Stats (20 worst crimes)</t>
  </si>
  <si>
    <t>SAPS, Quantec, Lightstone</t>
  </si>
  <si>
    <t xml:space="preserve">Crime:Occurances per 100 people. </t>
  </si>
  <si>
    <t>Percentage value of crime occurances per 100 people per Police Station</t>
  </si>
  <si>
    <t>Towns with no Police Station: To use nearest police stations stats.  Number of Crime occurances to be calculated as a percentage of the Total Population</t>
  </si>
  <si>
    <t>Voter turnout</t>
  </si>
  <si>
    <t>IEC, Last Municipal Elections , 2016</t>
  </si>
  <si>
    <t xml:space="preserve">Voter turnout as a percentage of registered voters per Ward </t>
  </si>
  <si>
    <t>Percentage value of voter turnout vs registered voters per town</t>
  </si>
  <si>
    <t>To use voter turnout results per Ward, as a percentage of voters registered within the ward linked to the nearest town</t>
  </si>
  <si>
    <t>Diversity of Economy</t>
  </si>
  <si>
    <t>Strenght of primary and tertiary sectors</t>
  </si>
  <si>
    <t>Size of Economy</t>
  </si>
  <si>
    <t>Concentration based on labour distribution in economic sectors</t>
  </si>
  <si>
    <t>Labour distribution in econmic sectors</t>
  </si>
  <si>
    <t>Ues</t>
  </si>
  <si>
    <t>Diversity of labour distribution per economic Sector</t>
  </si>
  <si>
    <t>To present a weighted average of the percentage distribution of diversity in the economic sectors , targeting the labout markets in the Tertiary, Secondary and Primary sectors</t>
  </si>
  <si>
    <t>i_diversecon</t>
  </si>
  <si>
    <t>i_strenght</t>
  </si>
  <si>
    <t>I_sizeecon</t>
  </si>
  <si>
    <t>Workforce in primary sectors calacultated as percentage of economically active population</t>
  </si>
  <si>
    <t>Stats SA, 2011 Census, Quantec</t>
  </si>
  <si>
    <t xml:space="preserve">Statsa SA, 2011 Census, Quantec </t>
  </si>
  <si>
    <t>Workforce in mining activities as percentage of economically active population</t>
  </si>
  <si>
    <t>Workforce in financial services as percentage of economically active population</t>
  </si>
  <si>
    <t xml:space="preserve">Workforce in primary sectors </t>
  </si>
  <si>
    <t>Workforce in mining activities</t>
  </si>
  <si>
    <t xml:space="preserve">Workforce in financial services </t>
  </si>
  <si>
    <t>To include workforce in the agriculture, forestry and fisheries sector as percentage of total economically active population of the Municipality / Ward - data to be represented per town (link municipal results to each town within municipal boundary)</t>
  </si>
  <si>
    <t>To include workforce in the mining sector as percentage of total economically active population of the Municipality / Ward - data to be represented per town (link municipal results to each town within municipal boundary)</t>
  </si>
  <si>
    <t>To include workforce in the finance sector as percentage of total economically active population of the Municipality / Ward - data to be represented per town (link municipal results to each town within municipal boundary)</t>
  </si>
  <si>
    <t>Total GVA</t>
  </si>
  <si>
    <t>CSIR GVA Mesazone data, 2018</t>
  </si>
  <si>
    <t>Total Gross Value Added product (GVA), 2018 (CSIR GAP) - ww.StepSA.org</t>
  </si>
  <si>
    <t>Concentration of GVA contribution per town using a 20km radius - densification of GVA within radius</t>
  </si>
  <si>
    <t>Conentration of GVA contribution within a 20km radius doing a GIS analysis and representing the vlaue as a percentage where the highest contribution is 100% and the lowest a mean average value of the highest result as a percentage</t>
  </si>
  <si>
    <t>ECONOMIC SECTORS</t>
  </si>
  <si>
    <t>i_ecosec</t>
  </si>
  <si>
    <t>COMMERCIAL SERVICES</t>
  </si>
  <si>
    <t>Presence of commercial and financial services</t>
  </si>
  <si>
    <t>i_comser</t>
  </si>
  <si>
    <t>i_commerce</t>
  </si>
  <si>
    <t>Total annual value of retail sales</t>
  </si>
  <si>
    <t>Number of banks and Atm's</t>
  </si>
  <si>
    <t>Urban Functional Index</t>
  </si>
  <si>
    <t>Concentration of commercial establishments</t>
  </si>
  <si>
    <t>Landcover reclassification, 2014, Quantec</t>
  </si>
  <si>
    <t>Geoterraimage, Land use classification South Africa, 2016</t>
  </si>
  <si>
    <t>Total annual value of retail sales, 2017 - Quantec</t>
  </si>
  <si>
    <t>Urban functionality index (UFI), Quantec 2017</t>
  </si>
  <si>
    <t>Mean weighted average of the number of commercial establishment as apercentage</t>
  </si>
  <si>
    <t>Mean weighted average of the Number of Banks and ATM's per Town as a percentage</t>
  </si>
  <si>
    <t>Percentage value - of Ward/ LM results within a 20km raduis of each town</t>
  </si>
  <si>
    <t>To present the Municpal value of the total annual revenue of sales per Municipality and present a mean average of the contribution per town where the highest value is presented with a value of 100% and the remaining towns with a weighted average (percentage)</t>
  </si>
  <si>
    <t>To present the total count of banks and ATM's per town and present a mean average of the contribution per town where the highest value is presented with a value of 100% and the remaining towns with a weighted average (percentage)</t>
  </si>
  <si>
    <t>To present the Urban Functionality Index per Municipality and present a mean average of the contribution per town where the highest value is presented with a value of 100% and the remaining towns with a weighted average (percentage)</t>
  </si>
  <si>
    <t>To present the total count of commercial services per town and present a mean average of the contribution per town where the highest value is presented with a value of 100% and the remaining towns with a weighted average (percentage)</t>
  </si>
  <si>
    <t>MARKET POTENTIAL AND ACCESSIBILITY</t>
  </si>
  <si>
    <t>Size of local population</t>
  </si>
  <si>
    <t>Size of local personal income</t>
  </si>
  <si>
    <t>Access to primary metropolitan market</t>
  </si>
  <si>
    <t>i_metro</t>
  </si>
  <si>
    <t>Household income potential</t>
  </si>
  <si>
    <t>i_sizepop</t>
  </si>
  <si>
    <t>i_urbanindex</t>
  </si>
  <si>
    <t>i_persincom</t>
  </si>
  <si>
    <t>Population size</t>
  </si>
  <si>
    <t>Total personal income per town</t>
  </si>
  <si>
    <t>Market potential index</t>
  </si>
  <si>
    <t>Distance to Metropolitan areas</t>
  </si>
  <si>
    <t>GIS analysis, Metropolitan Municipalities (Demarcation Board, 2016)</t>
  </si>
  <si>
    <t>Number of people per town using population census 2011 data</t>
  </si>
  <si>
    <t>Total rand value of personal monthly income per town using population census 2011 data</t>
  </si>
  <si>
    <t>Market potential index computed by applying population potential index method to total household income values rather than population numbers</t>
  </si>
  <si>
    <t>Weighted distance to major metropolitan areas using GIS analysis</t>
  </si>
  <si>
    <t>To present the total population figures per town as a mean average of the population per town where the highest value is presented with a value of 100% and the remaining towns with a weighted average (percentage)</t>
  </si>
  <si>
    <t>To present the Municpal value of the total income per municipality and present a mean average of the contribution per town where the highest value is presented with a value of 100% and the remaining towns with a weighted average (percentage)</t>
  </si>
  <si>
    <t>To be developed using international methodology that includes the following: (Global edge methodology)
Urban population
Private consumption as a percentage of GDP
Annual growth rate
Consumer Expenditure
Annual disposable income
Households with internet access
Values to be presented as a mean average percentage using the highest value as 100% and the rest as a weighted percentage</t>
  </si>
  <si>
    <t>Weigthed average calculated using the closest value as 100% and the remaining towns as a mean average value.  Metropolitan Municipalities to include Cape Town, Mangaung, Johannesburg, Buffalo City, Nelson Mandela Metro</t>
  </si>
  <si>
    <t>PROPERTY MARKET</t>
  </si>
  <si>
    <t>i_prop</t>
  </si>
  <si>
    <t>Size of Property Market</t>
  </si>
  <si>
    <t>i_sizeprop</t>
  </si>
  <si>
    <t>Property transactions</t>
  </si>
  <si>
    <t>Average value of property transactions</t>
  </si>
  <si>
    <t>Lightstone</t>
  </si>
  <si>
    <t>Number of property transactions per town (2015-2017)</t>
  </si>
  <si>
    <t>Average value of property transactions per Town (2015-2018)</t>
  </si>
  <si>
    <t>To present the number of property transaction per town as a mean average of the number of transactions where the highest value is presented with a value of 100% and the remaining towns with a weighted average (percentage)</t>
  </si>
  <si>
    <t>To present the average value of property transactions per town as a mean average of the average value of transactions where the highest value is presented with a value of 100% and the remaining towns with a weighted average (percentage)</t>
  </si>
  <si>
    <t>HUMAN DEVELOPMENT NEEDS</t>
  </si>
  <si>
    <t>i_humanindex</t>
  </si>
  <si>
    <t>Racial composition</t>
  </si>
  <si>
    <t>Family stability</t>
  </si>
  <si>
    <t>Age dependency</t>
  </si>
  <si>
    <t>Education</t>
  </si>
  <si>
    <t>Income</t>
  </si>
  <si>
    <t>Occupation</t>
  </si>
  <si>
    <t>Dependency Ratio</t>
  </si>
  <si>
    <t>Labour Dependency Ratio</t>
  </si>
  <si>
    <t>Health status</t>
  </si>
  <si>
    <t>Migration rates</t>
  </si>
  <si>
    <t>Housing</t>
  </si>
  <si>
    <t>Access to domestic services</t>
  </si>
  <si>
    <t>Human Development Index</t>
  </si>
  <si>
    <t>i_agedep</t>
  </si>
  <si>
    <t>i_bulk</t>
  </si>
  <si>
    <t>i_deprat</t>
  </si>
  <si>
    <t>i_famstab</t>
  </si>
  <si>
    <t>i_education</t>
  </si>
  <si>
    <t>i_income</t>
  </si>
  <si>
    <t>i_occup</t>
  </si>
  <si>
    <t>i_labdep</t>
  </si>
  <si>
    <t>i_health</t>
  </si>
  <si>
    <t>i_migrate</t>
  </si>
  <si>
    <t>i_housing</t>
  </si>
  <si>
    <t>i_humindex</t>
  </si>
  <si>
    <t>Population composition</t>
  </si>
  <si>
    <t>Households composition</t>
  </si>
  <si>
    <t>Population age</t>
  </si>
  <si>
    <t>Primary education</t>
  </si>
  <si>
    <t>Matric pass rate</t>
  </si>
  <si>
    <t>Average per capita income</t>
  </si>
  <si>
    <t>Population living below breadline</t>
  </si>
  <si>
    <t>Social grant dependency</t>
  </si>
  <si>
    <t>Unskilled workers</t>
  </si>
  <si>
    <t>Unemployment</t>
  </si>
  <si>
    <t>Active labour force</t>
  </si>
  <si>
    <t>HIV/AIDS status</t>
  </si>
  <si>
    <t>In-migration patterns</t>
  </si>
  <si>
    <t>Informal Housing</t>
  </si>
  <si>
    <t>Electricty access</t>
  </si>
  <si>
    <t>Water access</t>
  </si>
  <si>
    <t>Sanitation access</t>
  </si>
  <si>
    <t xml:space="preserve">HDI </t>
  </si>
  <si>
    <t>decline</t>
  </si>
  <si>
    <t>education_growth</t>
  </si>
  <si>
    <t>electricty_none</t>
  </si>
  <si>
    <t>housing</t>
  </si>
  <si>
    <t>income</t>
  </si>
  <si>
    <t>nc_m_age14 + nc_m_age65</t>
  </si>
  <si>
    <t>nc_m_employ + nc_m_unemploy</t>
  </si>
  <si>
    <t>refuse</t>
  </si>
  <si>
    <t>sassa</t>
  </si>
  <si>
    <t>nc_school</t>
  </si>
  <si>
    <t>Nat Dept of Education, 2017</t>
  </si>
  <si>
    <t>Statsa SA, 2011 Census, Quantec, Dept of Social Development</t>
  </si>
  <si>
    <t>% Black and coloured population</t>
  </si>
  <si>
    <t>% female households heads</t>
  </si>
  <si>
    <t>% &lt;14 years old</t>
  </si>
  <si>
    <t>% &gt; 60 years old</t>
  </si>
  <si>
    <t>% &gt; 20 years old with primary education only</t>
  </si>
  <si>
    <t>% Matric pass rate (2017)</t>
  </si>
  <si>
    <t>Average per capita personal income</t>
  </si>
  <si>
    <t>% population living below national mean level of living in 2011</t>
  </si>
  <si>
    <t>% population receiving social grants</t>
  </si>
  <si>
    <t>% Unskilled Workers</t>
  </si>
  <si>
    <t>% Unemployed as portion of labour force</t>
  </si>
  <si>
    <t>Total number of persons supported by every person in the labour force, excluding him or herself</t>
  </si>
  <si>
    <t>% Population with HIV/AIDS</t>
  </si>
  <si>
    <t>In-Migrants the past 5 years</t>
  </si>
  <si>
    <t>% population living in informal housing units</t>
  </si>
  <si>
    <t>% population with electricity in home</t>
  </si>
  <si>
    <t>% population with running water in home</t>
  </si>
  <si>
    <t>% population with toilets in home</t>
  </si>
  <si>
    <t>HDI is based on measuring of life expectancy , literacy levels and income</t>
  </si>
  <si>
    <t>Mean average value of the total black and coloured population of the total population statistics</t>
  </si>
  <si>
    <t>Using Census 2011 statistics per ward linked to each town within each respective ward</t>
  </si>
  <si>
    <t>Using latest matric pass rates per school, combined per town.  Use percentage values per town (average if more than one school in town)</t>
  </si>
  <si>
    <t>Using Census 2011 statistics per ward linked to each town within each respective ward.  The highest value is to be reflected as 100% where the remaining towns are allocated a mean average value.</t>
  </si>
  <si>
    <t>TRANSPORTATION AND COMMUNICATION</t>
  </si>
  <si>
    <t>MARKET AND ACCESSIBILITY</t>
  </si>
  <si>
    <t>HUMAN DEVELOPMENT INDEX</t>
  </si>
  <si>
    <t>INDEX</t>
  </si>
  <si>
    <t>WEIGHT ALLOCATED PER INDEX</t>
  </si>
  <si>
    <t>PROPOSED WEIGHT (%)</t>
  </si>
  <si>
    <t>Name</t>
  </si>
  <si>
    <t>Aggeneys</t>
  </si>
  <si>
    <t>Alexander Bay</t>
  </si>
  <si>
    <t>Askham</t>
  </si>
  <si>
    <t>Augrabies</t>
  </si>
  <si>
    <t>Barkly West</t>
  </si>
  <si>
    <t>Brandvlei</t>
  </si>
  <si>
    <t>Britstown</t>
  </si>
  <si>
    <t>Buffelsrivier</t>
  </si>
  <si>
    <t>Calvinia</t>
  </si>
  <si>
    <t>Carnarvon</t>
  </si>
  <si>
    <t>Carolusberg</t>
  </si>
  <si>
    <t>Cillie</t>
  </si>
  <si>
    <t>Colesberg</t>
  </si>
  <si>
    <t>Concordia</t>
  </si>
  <si>
    <t>Danielskuil</t>
  </si>
  <si>
    <t>De Aar</t>
  </si>
  <si>
    <t>Delpoortshoop</t>
  </si>
  <si>
    <t>Dibeng</t>
  </si>
  <si>
    <t>Douglas</t>
  </si>
  <si>
    <t>Dyasonsklip</t>
  </si>
  <si>
    <t>Eksteenfontein</t>
  </si>
  <si>
    <t>Fraserburg</t>
  </si>
  <si>
    <t>Ganspan</t>
  </si>
  <si>
    <t>Garies</t>
  </si>
  <si>
    <t>Griekwastad</t>
  </si>
  <si>
    <t>Groblershoop</t>
  </si>
  <si>
    <t>Grootdrink</t>
  </si>
  <si>
    <t>Hanover</t>
  </si>
  <si>
    <t>Hondeklip Bay</t>
  </si>
  <si>
    <t>Hopetown</t>
  </si>
  <si>
    <t>Hotazel</t>
  </si>
  <si>
    <t>Jan Kempdorp</t>
  </si>
  <si>
    <t>Kakamas</t>
  </si>
  <si>
    <t>Kalksloot</t>
  </si>
  <si>
    <t>Kamieskroon</t>
  </si>
  <si>
    <t>Kanoneiland</t>
  </si>
  <si>
    <t>Kathu</t>
  </si>
  <si>
    <t>Keimoes</t>
  </si>
  <si>
    <t>Kenhardt</t>
  </si>
  <si>
    <t>Kimberley</t>
  </si>
  <si>
    <t>Kleinzee</t>
  </si>
  <si>
    <t>Komaggas</t>
  </si>
  <si>
    <t>Kuruman</t>
  </si>
  <si>
    <t>Leerkrans</t>
  </si>
  <si>
    <t>Lime Acres</t>
  </si>
  <si>
    <t>Loeriesfontein</t>
  </si>
  <si>
    <t>Longlands</t>
  </si>
  <si>
    <t>Louisvale</t>
  </si>
  <si>
    <t>Loxton</t>
  </si>
  <si>
    <t>Marchand</t>
  </si>
  <si>
    <t>Marydale</t>
  </si>
  <si>
    <t>N</t>
  </si>
  <si>
    <t>Nababeep</t>
  </si>
  <si>
    <t>Niekerkshoop</t>
  </si>
  <si>
    <t>Nieuwoudtville</t>
  </si>
  <si>
    <t>Norvalspont</t>
  </si>
  <si>
    <t>Noupoort</t>
  </si>
  <si>
    <t>Olynvenhoutsdrif</t>
  </si>
  <si>
    <t>Onseepkans</t>
  </si>
  <si>
    <t>Orania</t>
  </si>
  <si>
    <t>Pampierstad</t>
  </si>
  <si>
    <t>Petrusville</t>
  </si>
  <si>
    <t>Philandersbron</t>
  </si>
  <si>
    <t>Phillipstown</t>
  </si>
  <si>
    <t>Plooysburg</t>
  </si>
  <si>
    <t>Pofadder</t>
  </si>
  <si>
    <t>Port Nolloth</t>
  </si>
  <si>
    <t>Postmasburg</t>
  </si>
  <si>
    <t>Prieska</t>
  </si>
  <si>
    <t>Rietfontein</t>
  </si>
  <si>
    <t>Ritchie</t>
  </si>
  <si>
    <t>Santoy</t>
  </si>
  <si>
    <t>Soverby</t>
  </si>
  <si>
    <t>Springbok</t>
  </si>
  <si>
    <t>Steinkopf</t>
  </si>
  <si>
    <t>Straussburg</t>
  </si>
  <si>
    <t>Strydenburg</t>
  </si>
  <si>
    <t>Sutherland</t>
  </si>
  <si>
    <t>Ulco</t>
  </si>
  <si>
    <t>Upington</t>
  </si>
  <si>
    <t>Van Wyksvlei</t>
  </si>
  <si>
    <t>Van Zylsrus</t>
  </si>
  <si>
    <t>Vanderkloof</t>
  </si>
  <si>
    <t>Victoria West</t>
  </si>
  <si>
    <t>Vioolsdrif</t>
  </si>
  <si>
    <t>Vosburg</t>
  </si>
  <si>
    <t>Warrenton</t>
  </si>
  <si>
    <t>Wegdraai</t>
  </si>
  <si>
    <t>Williston</t>
  </si>
  <si>
    <t>Windsorton</t>
  </si>
  <si>
    <t>yeild</t>
  </si>
  <si>
    <t>silos</t>
  </si>
  <si>
    <t>abattoirs</t>
  </si>
  <si>
    <t>active_lab</t>
  </si>
  <si>
    <t>botanical</t>
  </si>
  <si>
    <t>bread</t>
  </si>
  <si>
    <t>capclim</t>
  </si>
  <si>
    <t>capsoil</t>
  </si>
  <si>
    <t>car_ownership</t>
  </si>
  <si>
    <t>composite</t>
  </si>
  <si>
    <t>c_affeng</t>
  </si>
  <si>
    <t>c_climac</t>
  </si>
  <si>
    <t>c_gened</t>
  </si>
  <si>
    <t>c_goals</t>
  </si>
  <si>
    <t>c_hw</t>
  </si>
  <si>
    <t>c_iii</t>
  </si>
  <si>
    <t>c_lifeol</t>
  </si>
  <si>
    <t>c_lifewat</t>
  </si>
  <si>
    <t>c_nopov</t>
  </si>
  <si>
    <t>c_pj</t>
  </si>
  <si>
    <t>c_qualed</t>
  </si>
  <si>
    <t>c_redeq</t>
  </si>
  <si>
    <t>c_rescc</t>
  </si>
  <si>
    <t>c_suscitcom</t>
  </si>
  <si>
    <t>c_vulnerability</t>
  </si>
  <si>
    <t>c_watsan</t>
  </si>
  <si>
    <t>c_workeg</t>
  </si>
  <si>
    <t>c_zero</t>
  </si>
  <si>
    <t>dams</t>
  </si>
  <si>
    <t>dem</t>
  </si>
  <si>
    <t>dolomite</t>
  </si>
  <si>
    <t>e1</t>
  </si>
  <si>
    <t>e2</t>
  </si>
  <si>
    <t>e3</t>
  </si>
  <si>
    <t>e4</t>
  </si>
  <si>
    <t>e6</t>
  </si>
  <si>
    <t>e7</t>
  </si>
  <si>
    <t>e8</t>
  </si>
  <si>
    <t>e9</t>
  </si>
  <si>
    <t>electricity_none</t>
  </si>
  <si>
    <t>eskom</t>
  </si>
  <si>
    <t>fem_per</t>
  </si>
  <si>
    <t>growth</t>
  </si>
  <si>
    <t>gva_cap</t>
  </si>
  <si>
    <t>health</t>
  </si>
  <si>
    <t>hospital</t>
  </si>
  <si>
    <t>irradence</t>
  </si>
  <si>
    <t>i_comeco</t>
  </si>
  <si>
    <t>i_cominf</t>
  </si>
  <si>
    <t>i_comres</t>
  </si>
  <si>
    <t>i_decline</t>
  </si>
  <si>
    <t>i_enviro</t>
  </si>
  <si>
    <t>i_mktsz</t>
  </si>
  <si>
    <t>i_sizeecon</t>
  </si>
  <si>
    <t>i_strength</t>
  </si>
  <si>
    <t>lc_urban</t>
  </si>
  <si>
    <t>main_road</t>
  </si>
  <si>
    <t>national_parks</t>
  </si>
  <si>
    <t>nc_adsl</t>
  </si>
  <si>
    <t>nc_agripark</t>
  </si>
  <si>
    <t>nc_agri_industry</t>
  </si>
  <si>
    <t>nc_blue_drop</t>
  </si>
  <si>
    <t>nc_canal</t>
  </si>
  <si>
    <t>nc_commercial</t>
  </si>
  <si>
    <t>nc_dfp_bus</t>
  </si>
  <si>
    <t>nc_dfp_du</t>
  </si>
  <si>
    <t>nc_dfp_other</t>
  </si>
  <si>
    <t>nc_dfp_rec</t>
  </si>
  <si>
    <t>nc_dfp_sdi</t>
  </si>
  <si>
    <t>nc_dfp_serv</t>
  </si>
  <si>
    <t>nc_dfp_vacant</t>
  </si>
  <si>
    <t>nc_eskom_sub</t>
  </si>
  <si>
    <t>nc_fields</t>
  </si>
  <si>
    <t>nc_fire_hydrant</t>
  </si>
  <si>
    <t>nc_fire_station</t>
  </si>
  <si>
    <t>nc_game</t>
  </si>
  <si>
    <t>nc_health</t>
  </si>
  <si>
    <t>nc_heavy</t>
  </si>
  <si>
    <t>nc_housing_need</t>
  </si>
  <si>
    <t>nc_industrial_area</t>
  </si>
  <si>
    <t>nc_ipp</t>
  </si>
  <si>
    <t>nc_irrigated_land</t>
  </si>
  <si>
    <t>nc_irrigation</t>
  </si>
  <si>
    <t>nc_landfill</t>
  </si>
  <si>
    <t>nc_land_capability</t>
  </si>
  <si>
    <t>nc_m_age14</t>
  </si>
  <si>
    <t>nc_m_age1519</t>
  </si>
  <si>
    <t>nc_m_age2034</t>
  </si>
  <si>
    <t>nc_m_age3564</t>
  </si>
  <si>
    <t>nc_m_age65</t>
  </si>
  <si>
    <t>nc_m_employ</t>
  </si>
  <si>
    <t>nc_m_gva</t>
  </si>
  <si>
    <t>nc_m_pop</t>
  </si>
  <si>
    <t>nc_m_sic1</t>
  </si>
  <si>
    <t>nc_m_sic2</t>
  </si>
  <si>
    <t>nc_m_sic3</t>
  </si>
  <si>
    <t>nc_m_sic4</t>
  </si>
  <si>
    <t>nc_m_sic6</t>
  </si>
  <si>
    <t>nc_m_sic7</t>
  </si>
  <si>
    <t>nc_m_sic8</t>
  </si>
  <si>
    <t>nc_m_sic9</t>
  </si>
  <si>
    <t>nc_m_uneconomic</t>
  </si>
  <si>
    <t>nc_m_unemploy</t>
  </si>
  <si>
    <t>nc_nfepa_river</t>
  </si>
  <si>
    <t>nc_nfepa_wetland</t>
  </si>
  <si>
    <t>nc_npaes_focus</t>
  </si>
  <si>
    <t>nc_park</t>
  </si>
  <si>
    <t>nc_parks</t>
  </si>
  <si>
    <t>nc_pgds</t>
  </si>
  <si>
    <t>nc_prison</t>
  </si>
  <si>
    <t>nc_protest</t>
  </si>
  <si>
    <t>nc_reservoir</t>
  </si>
  <si>
    <t>nc_settlements</t>
  </si>
  <si>
    <t>nc_soil_loss</t>
  </si>
  <si>
    <t>nc_stateland</t>
  </si>
  <si>
    <t>nc_strucfav</t>
  </si>
  <si>
    <t>nc_water_pipe</t>
  </si>
  <si>
    <t>nc_water_quality</t>
  </si>
  <si>
    <t>nc_water_recharge</t>
  </si>
  <si>
    <t>nc_wwt</t>
  </si>
  <si>
    <t>police</t>
  </si>
  <si>
    <t>population</t>
  </si>
  <si>
    <t>pop_com</t>
  </si>
  <si>
    <t>power_corridors</t>
  </si>
  <si>
    <t>protected</t>
  </si>
  <si>
    <t>p_economy</t>
  </si>
  <si>
    <t>p_environment</t>
  </si>
  <si>
    <t>p_social</t>
  </si>
  <si>
    <t>railway</t>
  </si>
  <si>
    <t>ramsar</t>
  </si>
  <si>
    <t>river</t>
  </si>
  <si>
    <t>s1</t>
  </si>
  <si>
    <t>s2</t>
  </si>
  <si>
    <t>s3</t>
  </si>
  <si>
    <t>s4</t>
  </si>
  <si>
    <t>s6</t>
  </si>
  <si>
    <t>s7</t>
  </si>
  <si>
    <t>s8</t>
  </si>
  <si>
    <t>schools</t>
  </si>
  <si>
    <t>shifting</t>
  </si>
  <si>
    <t>sim</t>
  </si>
  <si>
    <t>sinkholes</t>
  </si>
  <si>
    <t>slope</t>
  </si>
  <si>
    <t>spot</t>
  </si>
  <si>
    <t>swelling</t>
  </si>
  <si>
    <t>s_atmosphere</t>
  </si>
  <si>
    <t>s_hydrosphere</t>
  </si>
  <si>
    <t>s_lithosphere</t>
  </si>
  <si>
    <t>s_physical</t>
  </si>
  <si>
    <t>s_primary</t>
  </si>
  <si>
    <t>s_psychological</t>
  </si>
  <si>
    <t>s_secondary</t>
  </si>
  <si>
    <t>s_spiritual</t>
  </si>
  <si>
    <t>s_tertiary</t>
  </si>
  <si>
    <t>temperature</t>
  </si>
  <si>
    <t>threatend</t>
  </si>
  <si>
    <t>t_agriculture</t>
  </si>
  <si>
    <t>t_biodiversity</t>
  </si>
  <si>
    <t>t_climate</t>
  </si>
  <si>
    <t>t_construction</t>
  </si>
  <si>
    <t>t_education</t>
  </si>
  <si>
    <t>t_employment</t>
  </si>
  <si>
    <t>t_energy</t>
  </si>
  <si>
    <t>t_geology</t>
  </si>
  <si>
    <t>t_health</t>
  </si>
  <si>
    <t>t_heavy</t>
  </si>
  <si>
    <t>t_heritage</t>
  </si>
  <si>
    <t>t_information</t>
  </si>
  <si>
    <t>t_light</t>
  </si>
  <si>
    <t>t_mining</t>
  </si>
  <si>
    <t>t_pollution</t>
  </si>
  <si>
    <t>t_rainfall</t>
  </si>
  <si>
    <t>t_recreation</t>
  </si>
  <si>
    <t>t_reservoir</t>
  </si>
  <si>
    <t>t_retail</t>
  </si>
  <si>
    <t>t_security</t>
  </si>
  <si>
    <t>t_settlement</t>
  </si>
  <si>
    <t>t_solar</t>
  </si>
  <si>
    <t>t_tourism</t>
  </si>
  <si>
    <t>t_transport</t>
  </si>
  <si>
    <t>t_waste</t>
  </si>
  <si>
    <t>t_watsan</t>
  </si>
  <si>
    <t>unskilled</t>
  </si>
  <si>
    <t>vegetation</t>
  </si>
  <si>
    <t>vegetation_area</t>
  </si>
  <si>
    <t>veg_type</t>
  </si>
  <si>
    <t>vulnerability</t>
  </si>
  <si>
    <t>water_erosion</t>
  </si>
  <si>
    <t>water_run</t>
  </si>
  <si>
    <t>wetlands</t>
  </si>
  <si>
    <t>world_heritage</t>
  </si>
  <si>
    <t>_temp</t>
  </si>
  <si>
    <t>MEAN</t>
  </si>
  <si>
    <t>Natural Resources</t>
  </si>
  <si>
    <t>Human Resources</t>
  </si>
  <si>
    <t>Transport and Communication</t>
  </si>
  <si>
    <t>Institutional Services</t>
  </si>
  <si>
    <t>Economic Sectors</t>
  </si>
  <si>
    <t>Strenght of primary tertiary sectors</t>
  </si>
  <si>
    <t>Commercial Services</t>
  </si>
  <si>
    <t>Market Potential and Accessibility</t>
  </si>
  <si>
    <t>Size of Population</t>
  </si>
  <si>
    <t>Size of personal Income</t>
  </si>
  <si>
    <t>Property Market</t>
  </si>
  <si>
    <t>Human Development Needs</t>
  </si>
  <si>
    <t>Racial Composition</t>
  </si>
  <si>
    <t>Famility Stability</t>
  </si>
  <si>
    <t>Age dependancy</t>
  </si>
  <si>
    <t>Health Status</t>
  </si>
  <si>
    <t>Migration Rates</t>
  </si>
  <si>
    <t>ID</t>
  </si>
  <si>
    <t>pop_con</t>
  </si>
  <si>
    <t>mining</t>
  </si>
  <si>
    <t>yield</t>
  </si>
  <si>
    <t>Sustainability Index (SDG's)</t>
  </si>
  <si>
    <t xml:space="preserve">Sustainability Index </t>
  </si>
  <si>
    <t>NAT1</t>
  </si>
  <si>
    <t>NAT2</t>
  </si>
  <si>
    <t>NAT3</t>
  </si>
  <si>
    <t>NAT4</t>
  </si>
  <si>
    <t>NAT5</t>
  </si>
  <si>
    <t>NAT6</t>
  </si>
  <si>
    <t>NAT7</t>
  </si>
  <si>
    <t>NAT8</t>
  </si>
  <si>
    <t>NAT9</t>
  </si>
  <si>
    <t>NAT10</t>
  </si>
  <si>
    <t>NAT11</t>
  </si>
  <si>
    <t>NAT12</t>
  </si>
  <si>
    <t>NAT14</t>
  </si>
  <si>
    <t>NAT15</t>
  </si>
  <si>
    <t>Heritage Sites</t>
  </si>
  <si>
    <t>NAT16</t>
  </si>
  <si>
    <t>NAT17</t>
  </si>
  <si>
    <t>NAT18</t>
  </si>
  <si>
    <t>NAT20</t>
  </si>
  <si>
    <t>NAT19</t>
  </si>
  <si>
    <t>Size of Labour Force - SIM</t>
  </si>
  <si>
    <t>NR1</t>
  </si>
  <si>
    <t>NR2</t>
  </si>
  <si>
    <t>NR3</t>
  </si>
  <si>
    <t>Skilled labour (white collar)</t>
  </si>
  <si>
    <t>TR1</t>
  </si>
  <si>
    <t>Harbour Access</t>
  </si>
  <si>
    <t>Airport Access (distance)</t>
  </si>
  <si>
    <t>Health Status (HIV)</t>
  </si>
  <si>
    <t>TR2</t>
  </si>
  <si>
    <t>TR3</t>
  </si>
  <si>
    <t>TR4</t>
  </si>
  <si>
    <t>TR5</t>
  </si>
  <si>
    <t>TR6</t>
  </si>
  <si>
    <t>Includes RAMSAR sites, all other threaten ecosystems and vegetation areas within a 20km radius of each town (a higher concentration receives a low percentage value and vice versa a higher percentage value). To use inverse result to lower overall score for development - environmental sensitivity</t>
  </si>
  <si>
    <t>Tourism Routes</t>
  </si>
  <si>
    <t>Public institutions represented</t>
  </si>
  <si>
    <t>IS1</t>
  </si>
  <si>
    <t>IS2</t>
  </si>
  <si>
    <t>IS3</t>
  </si>
  <si>
    <t>IS4</t>
  </si>
  <si>
    <t>IS5</t>
  </si>
  <si>
    <t>ES1</t>
  </si>
  <si>
    <t>ES3</t>
  </si>
  <si>
    <t>ES2</t>
  </si>
  <si>
    <t>Diversity of economy</t>
  </si>
  <si>
    <t>Diversity of economy - Change to improve percentage</t>
  </si>
  <si>
    <t>ES1a</t>
  </si>
  <si>
    <t>Strenght of Economy - adopted to improve percentage</t>
  </si>
  <si>
    <t>ES2a</t>
  </si>
  <si>
    <t>Size of Economy - Adopted to improve percentage contributions</t>
  </si>
  <si>
    <t>ES3a</t>
  </si>
  <si>
    <t>Primary - sim</t>
  </si>
  <si>
    <t>Mining - sim</t>
  </si>
  <si>
    <t>Finance - sim</t>
  </si>
  <si>
    <t>ES4</t>
  </si>
  <si>
    <t>Total Bank Branches - sim</t>
  </si>
  <si>
    <t>CS2</t>
  </si>
  <si>
    <t>CS4</t>
  </si>
  <si>
    <t>CS3</t>
  </si>
  <si>
    <t>MA1</t>
  </si>
  <si>
    <t>Market Potential Index</t>
  </si>
  <si>
    <t>Internet Access</t>
  </si>
  <si>
    <t>MA3</t>
  </si>
  <si>
    <t>MA4</t>
  </si>
  <si>
    <t xml:space="preserve"> ATMS - sim</t>
  </si>
  <si>
    <t>Average House Price 2018 - Sim</t>
  </si>
  <si>
    <t>Property market - Number of Transactions - Sim</t>
  </si>
  <si>
    <t>PM2</t>
  </si>
  <si>
    <t>PM1</t>
  </si>
  <si>
    <t>HD1</t>
  </si>
  <si>
    <t>HD2</t>
  </si>
  <si>
    <t>HD4</t>
  </si>
  <si>
    <t>Matric Pass Rate 2017 - Sim</t>
  </si>
  <si>
    <t>HD6</t>
  </si>
  <si>
    <t>HD3</t>
  </si>
  <si>
    <t>HD5</t>
  </si>
  <si>
    <t>MA2/HD7</t>
  </si>
  <si>
    <t>HD8</t>
  </si>
  <si>
    <t>HD9</t>
  </si>
  <si>
    <t>HD10</t>
  </si>
  <si>
    <t>HD11</t>
  </si>
  <si>
    <t>HD14</t>
  </si>
  <si>
    <t>HD15</t>
  </si>
  <si>
    <t>HD17</t>
  </si>
  <si>
    <t>HD16</t>
  </si>
  <si>
    <t>HD18</t>
  </si>
  <si>
    <t>HD19</t>
  </si>
  <si>
    <t>Composite Resources Potential Index</t>
  </si>
  <si>
    <t>Composite Infrastructure Index</t>
  </si>
  <si>
    <t>Composite Economic Activties Index</t>
  </si>
  <si>
    <t>Composite Human Needs Index</t>
  </si>
  <si>
    <t>Composite Development Index</t>
  </si>
  <si>
    <t>Composite Needs Index</t>
  </si>
  <si>
    <t>Municipalities</t>
  </si>
  <si>
    <t>Khai-Ma Local Municipality</t>
  </si>
  <si>
    <t>Richtersveld Local Municipality</t>
  </si>
  <si>
    <t>Dawid Kruiper Local Municipality</t>
  </si>
  <si>
    <t>Kai !Garib Local Municipality</t>
  </si>
  <si>
    <t>Dikgatlong Local Municipality</t>
  </si>
  <si>
    <t>Hantam Local Municipality</t>
  </si>
  <si>
    <t>Emthanjeni Local Municipality</t>
  </si>
  <si>
    <t>Nama Khoi Local Municipality</t>
  </si>
  <si>
    <t>Kareeberg Local Municipality</t>
  </si>
  <si>
    <t>Umsobomvu Local Municipality</t>
  </si>
  <si>
    <t>Kgatelopele Local Municipality</t>
  </si>
  <si>
    <t>Gamagara Local Municipality</t>
  </si>
  <si>
    <t>Siyancuma Local Municipality</t>
  </si>
  <si>
    <t>Karoo Hoogland Local Municipality</t>
  </si>
  <si>
    <t>Phokwane Local Municipality</t>
  </si>
  <si>
    <t>Kamiesberg Local Municipality</t>
  </si>
  <si>
    <t>!Kheis Local Municipality</t>
  </si>
  <si>
    <t>Thembelihle Local Municipality</t>
  </si>
  <si>
    <t>Joe Morolong Local Municipality</t>
  </si>
  <si>
    <t>Sol Plaatje Local Municipality</t>
  </si>
  <si>
    <t>Ga-Segonyana Local Municipality</t>
  </si>
  <si>
    <t>Ubuntu Local Municipality</t>
  </si>
  <si>
    <t>Siyathemba Local Municipality</t>
  </si>
  <si>
    <t>Renosterberg Local Municipality</t>
  </si>
  <si>
    <t>Tsantsabane Local Municipality</t>
  </si>
  <si>
    <t>Magareng Local Municipality</t>
  </si>
  <si>
    <t>Town Name</t>
  </si>
  <si>
    <t>Campbell</t>
  </si>
  <si>
    <t>Riemvasmaak</t>
  </si>
  <si>
    <t>Hartswater</t>
  </si>
  <si>
    <t>Groot Mier</t>
  </si>
  <si>
    <t>Klein Mier</t>
  </si>
  <si>
    <t>Pela</t>
  </si>
  <si>
    <t>Olifantshoek</t>
  </si>
  <si>
    <t>AVERAGE</t>
  </si>
  <si>
    <t>Pella</t>
  </si>
  <si>
    <t>LM Name</t>
  </si>
  <si>
    <t>Towns &gt; 10000</t>
  </si>
  <si>
    <t>Towns 3000 - 10000</t>
  </si>
  <si>
    <t>Towns 1500 - 3000</t>
  </si>
  <si>
    <t>Towns &lt;1500</t>
  </si>
  <si>
    <t>Population 2011</t>
  </si>
  <si>
    <t>Population</t>
  </si>
  <si>
    <t>Delportshoop</t>
  </si>
  <si>
    <t>Gannaput</t>
  </si>
  <si>
    <t>RANK</t>
  </si>
  <si>
    <t>Sustainability Index SDGs</t>
  </si>
  <si>
    <t>Towns</t>
  </si>
  <si>
    <t>ES5</t>
  </si>
  <si>
    <t>Settlement</t>
  </si>
  <si>
    <t>Percentage</t>
  </si>
  <si>
    <t>Mier</t>
  </si>
  <si>
    <t>Vioolsdrift</t>
  </si>
  <si>
    <t>LOW NEED HIGH DEV</t>
  </si>
  <si>
    <t>HIGH NEED HIGH DEV</t>
  </si>
  <si>
    <t>HIGH NEED LOW DEV</t>
  </si>
  <si>
    <t>LOW NEED LOW DEV</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</si>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</sst>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2"/>
      <color theme="1"/>
      <name val="Calibri"/>
      <family val="2"/>
      <scheme val="minor"/>
    </font>
    <font>
      <b/>
      <sz val="12"/>
      <color theme="0"/>
      <name val="Calibri"/>
      <family val="2"/>
      <scheme val="minor"/>
    </font>
    <font>
      <sz val="11"/>
      <color theme="1"/>
      <name val="Calibri"/>
      <family val="2"/>
      <scheme val="minor"/>
    </font>
    <font>
      <sz val="11"/>
      <color rgb="FF9C0006"/>
      <name val="Calibri"/>
      <family val="2"/>
      <scheme val="minor"/>
    </font>
    <font>
      <b/>
      <sz val="12"/>
      <name val="Calibri"/>
      <family val="2"/>
      <scheme val="minor"/>
    </font>
    <font>
      <b/>
      <sz val="18"/>
      <color theme="1"/>
      <name val="Calibri"/>
      <family val="2"/>
      <scheme val="minor"/>
    </font>
    <font>
      <b/>
      <sz val="18"/>
      <name val="Calibri"/>
      <family val="2"/>
      <scheme val="minor"/>
    </font>
    <font>
      <sz val="11"/>
      <color rgb="FF9C6500"/>
      <name val="Calibri"/>
      <family val="2"/>
      <scheme val="minor"/>
    </font>
    <font>
      <sz val="10"/>
      <name val="Arial"/>
      <family val="2"/>
    </font>
  </fonts>
  <fills count="31">
    <fill>
      <patternFill patternType="none"/>
    </fill>
    <fill>
      <patternFill patternType="gray125"/>
    </fill>
    <fill>
      <patternFill patternType="solid">
        <fgColor theme="2" tint="-0.49998474074526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7" tint="-0.49998474074526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9" tint="-0.499984740745262"/>
        <bgColor indexed="64"/>
      </patternFill>
    </fill>
    <fill>
      <patternFill patternType="solid">
        <fgColor rgb="FFC00000"/>
        <bgColor indexed="64"/>
      </patternFill>
    </fill>
    <fill>
      <patternFill patternType="solid">
        <fgColor rgb="FFFFC7CE"/>
      </patternFill>
    </fill>
    <fill>
      <patternFill patternType="solid">
        <fgColor rgb="FFFFEB9C"/>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8" fillId="0" borderId="0" applyFont="0" applyFill="0" applyBorder="0" applyAlignment="0" applyProtection="0"/>
    <xf numFmtId="0" fontId="9" fillId="24" borderId="0" applyNumberFormat="0" applyBorder="0" applyAlignment="0" applyProtection="0"/>
    <xf numFmtId="0" fontId="13" fillId="25" borderId="0" applyNumberFormat="0" applyBorder="0" applyAlignment="0" applyProtection="0"/>
    <xf numFmtId="0" fontId="14" fillId="0" borderId="0"/>
  </cellStyleXfs>
  <cellXfs count="263">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10" fontId="2" fillId="0" borderId="0" xfId="0" applyNumberFormat="1" applyFont="1" applyAlignment="1">
      <alignment horizontal="center" vertical="center" wrapText="1"/>
    </xf>
    <xf numFmtId="10" fontId="0" fillId="0" borderId="0" xfId="0" applyNumberFormat="1" applyAlignment="1">
      <alignment horizontal="center" vertical="center" wrapText="1"/>
    </xf>
    <xf numFmtId="0" fontId="1" fillId="2" borderId="0" xfId="0" applyFont="1" applyFill="1" applyAlignment="1">
      <alignment horizontal="center" vertical="center"/>
    </xf>
    <xf numFmtId="10"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vertical="center"/>
    </xf>
    <xf numFmtId="0" fontId="1" fillId="3" borderId="0" xfId="0" applyFont="1" applyFill="1" applyAlignment="1">
      <alignment horizontal="center" vertical="center"/>
    </xf>
    <xf numFmtId="0" fontId="4" fillId="3" borderId="0" xfId="0" applyFont="1" applyFill="1" applyAlignment="1">
      <alignment vertical="center"/>
    </xf>
    <xf numFmtId="10" fontId="2" fillId="0" borderId="0" xfId="0" applyNumberFormat="1" applyFont="1" applyAlignment="1">
      <alignment horizontal="center" vertical="center"/>
    </xf>
    <xf numFmtId="10" fontId="1" fillId="3" borderId="0" xfId="0" applyNumberFormat="1" applyFont="1" applyFill="1" applyAlignment="1">
      <alignment horizontal="center" vertical="center"/>
    </xf>
    <xf numFmtId="10" fontId="1" fillId="2" borderId="0" xfId="0" applyNumberFormat="1" applyFont="1" applyFill="1" applyAlignment="1">
      <alignment horizontal="center" vertical="center"/>
    </xf>
    <xf numFmtId="10" fontId="0" fillId="0" borderId="0" xfId="0" applyNumberFormat="1" applyAlignment="1">
      <alignment horizontal="center" vertical="center"/>
    </xf>
    <xf numFmtId="0" fontId="1" fillId="3" borderId="0" xfId="0" applyFont="1" applyFill="1" applyAlignment="1">
      <alignment vertical="center" wrapText="1"/>
    </xf>
    <xf numFmtId="0" fontId="1" fillId="0" borderId="0" xfId="0" applyFont="1" applyFill="1" applyAlignment="1">
      <alignment vertical="center"/>
    </xf>
    <xf numFmtId="10" fontId="1" fillId="0" borderId="0" xfId="0" applyNumberFormat="1"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vertical="center" wrapText="1"/>
    </xf>
    <xf numFmtId="0" fontId="2" fillId="0"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vertical="center"/>
    </xf>
    <xf numFmtId="0" fontId="5" fillId="4" borderId="0" xfId="0" applyFont="1" applyFill="1" applyAlignment="1">
      <alignment horizontal="center" vertical="center"/>
    </xf>
    <xf numFmtId="0" fontId="3" fillId="4" borderId="0" xfId="0" applyFont="1" applyFill="1" applyAlignment="1">
      <alignment horizontal="center" vertical="center"/>
    </xf>
    <xf numFmtId="0" fontId="1" fillId="6" borderId="0" xfId="0" applyFont="1" applyFill="1" applyAlignment="1">
      <alignment vertical="center"/>
    </xf>
    <xf numFmtId="0" fontId="4" fillId="6" borderId="0" xfId="0" applyFont="1" applyFill="1" applyAlignment="1">
      <alignment vertical="center"/>
    </xf>
    <xf numFmtId="0" fontId="1" fillId="6" borderId="0" xfId="0" applyFont="1" applyFill="1" applyAlignment="1">
      <alignment horizontal="center" vertical="center"/>
    </xf>
    <xf numFmtId="10" fontId="1" fillId="6" borderId="0" xfId="0" applyNumberFormat="1" applyFont="1" applyFill="1" applyAlignment="1">
      <alignment horizontal="center" vertical="center"/>
    </xf>
    <xf numFmtId="0" fontId="1"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5" fillId="7" borderId="0" xfId="0" applyFont="1" applyFill="1" applyAlignment="1">
      <alignment horizontal="center" vertical="center"/>
    </xf>
    <xf numFmtId="0" fontId="3" fillId="7" borderId="0" xfId="0" applyFont="1" applyFill="1" applyAlignment="1">
      <alignment horizontal="center" vertical="center"/>
    </xf>
    <xf numFmtId="0" fontId="4" fillId="8" borderId="0" xfId="0" applyFont="1" applyFill="1" applyAlignment="1">
      <alignment horizontal="center" vertical="center"/>
    </xf>
    <xf numFmtId="0" fontId="4" fillId="8" borderId="0" xfId="0" applyFont="1" applyFill="1" applyAlignment="1">
      <alignment vertical="center"/>
    </xf>
    <xf numFmtId="0" fontId="5" fillId="8" borderId="0" xfId="0" applyFont="1" applyFill="1" applyAlignment="1">
      <alignment horizontal="center" vertical="center"/>
    </xf>
    <xf numFmtId="0" fontId="3" fillId="8" borderId="0" xfId="0" applyFont="1" applyFill="1" applyAlignment="1">
      <alignment horizontal="center" vertical="center"/>
    </xf>
    <xf numFmtId="0" fontId="0" fillId="0" borderId="0" xfId="0" applyFill="1" applyAlignment="1">
      <alignment horizontal="center" vertical="center" wrapText="1"/>
    </xf>
    <xf numFmtId="0" fontId="1" fillId="9" borderId="0" xfId="0" applyFont="1" applyFill="1" applyAlignment="1">
      <alignment vertical="center"/>
    </xf>
    <xf numFmtId="0" fontId="4" fillId="9" borderId="0" xfId="0" applyFont="1" applyFill="1" applyAlignment="1">
      <alignment vertical="center"/>
    </xf>
    <xf numFmtId="0" fontId="1" fillId="9" borderId="0" xfId="0" applyFont="1" applyFill="1" applyAlignment="1">
      <alignment horizontal="center" vertical="center"/>
    </xf>
    <xf numFmtId="10" fontId="1" fillId="9" borderId="0" xfId="0" applyNumberFormat="1" applyFont="1" applyFill="1" applyAlignment="1">
      <alignment horizontal="center" vertical="center"/>
    </xf>
    <xf numFmtId="0" fontId="1" fillId="9" borderId="0" xfId="0" applyFont="1" applyFill="1" applyAlignment="1">
      <alignment vertical="center" wrapText="1"/>
    </xf>
    <xf numFmtId="0" fontId="0" fillId="7" borderId="0" xfId="0" applyFill="1" applyAlignment="1">
      <alignment horizontal="center" vertical="center"/>
    </xf>
    <xf numFmtId="0" fontId="4" fillId="10" borderId="0" xfId="0" applyFont="1" applyFill="1" applyAlignment="1">
      <alignment vertical="center"/>
    </xf>
    <xf numFmtId="0" fontId="4" fillId="10" borderId="0" xfId="0" applyFont="1" applyFill="1" applyAlignment="1">
      <alignment horizontal="center" vertical="center"/>
    </xf>
    <xf numFmtId="10" fontId="4" fillId="10" borderId="0" xfId="0" applyNumberFormat="1" applyFont="1" applyFill="1" applyAlignment="1">
      <alignment horizontal="center" vertical="center"/>
    </xf>
    <xf numFmtId="0" fontId="4" fillId="10" borderId="0" xfId="0" applyFont="1" applyFill="1" applyAlignment="1">
      <alignment vertical="center" wrapText="1"/>
    </xf>
    <xf numFmtId="0" fontId="4" fillId="0" borderId="0" xfId="0" applyFont="1" applyAlignment="1">
      <alignment horizontal="center" vertical="center"/>
    </xf>
    <xf numFmtId="0" fontId="4" fillId="11" borderId="0" xfId="0" applyFont="1" applyFill="1" applyAlignment="1">
      <alignment horizontal="center" vertical="center"/>
    </xf>
    <xf numFmtId="0" fontId="4" fillId="11" borderId="0" xfId="0" applyFont="1" applyFill="1" applyAlignment="1">
      <alignment vertical="center"/>
    </xf>
    <xf numFmtId="0" fontId="5" fillId="11" borderId="0" xfId="0" applyFont="1" applyFill="1" applyAlignment="1">
      <alignment horizontal="center" vertical="center"/>
    </xf>
    <xf numFmtId="0" fontId="3" fillId="11" borderId="0" xfId="0" applyFont="1" applyFill="1" applyAlignment="1">
      <alignment horizontal="center" vertical="center"/>
    </xf>
    <xf numFmtId="0" fontId="0" fillId="11" borderId="0" xfId="0" applyFill="1" applyAlignment="1">
      <alignment horizontal="center" vertical="center"/>
    </xf>
    <xf numFmtId="0" fontId="1" fillId="12" borderId="0" xfId="0" applyFont="1" applyFill="1" applyAlignment="1">
      <alignment vertical="center"/>
    </xf>
    <xf numFmtId="0" fontId="4" fillId="12" borderId="0" xfId="0" applyFont="1" applyFill="1" applyAlignment="1">
      <alignment vertical="center"/>
    </xf>
    <xf numFmtId="0" fontId="1" fillId="12" borderId="0" xfId="0" applyFont="1" applyFill="1" applyAlignment="1">
      <alignment horizontal="center" vertical="center"/>
    </xf>
    <xf numFmtId="10" fontId="1" fillId="12" borderId="0" xfId="0" applyNumberFormat="1" applyFont="1" applyFill="1" applyAlignment="1">
      <alignment horizontal="center" vertical="center"/>
    </xf>
    <xf numFmtId="0" fontId="1" fillId="12" borderId="0" xfId="0" applyFont="1" applyFill="1" applyAlignment="1">
      <alignment vertical="center" wrapText="1"/>
    </xf>
    <xf numFmtId="0" fontId="4" fillId="13" borderId="0" xfId="0" applyFont="1" applyFill="1" applyAlignment="1">
      <alignment horizontal="center" vertical="center"/>
    </xf>
    <xf numFmtId="0" fontId="4" fillId="13" borderId="0" xfId="0" applyFont="1" applyFill="1" applyAlignment="1">
      <alignment vertical="center"/>
    </xf>
    <xf numFmtId="0" fontId="5" fillId="13" borderId="0" xfId="0" applyFont="1" applyFill="1" applyAlignment="1">
      <alignment horizontal="center" vertical="center"/>
    </xf>
    <xf numFmtId="0" fontId="3" fillId="13" borderId="0" xfId="0" applyFont="1" applyFill="1" applyAlignment="1">
      <alignment horizontal="center" vertical="center"/>
    </xf>
    <xf numFmtId="0" fontId="0" fillId="0" borderId="0" xfId="0" applyAlignment="1">
      <alignment horizontal="center"/>
    </xf>
    <xf numFmtId="0" fontId="6" fillId="0" borderId="0" xfId="0" applyFont="1"/>
    <xf numFmtId="10" fontId="0" fillId="0" borderId="0" xfId="0" applyNumberFormat="1" applyAlignment="1">
      <alignment horizontal="center"/>
    </xf>
    <xf numFmtId="10" fontId="0" fillId="0" borderId="0" xfId="0" applyNumberFormat="1" applyAlignment="1">
      <alignment horizontal="center" wrapText="1"/>
    </xf>
    <xf numFmtId="10" fontId="6" fillId="0" borderId="0" xfId="0" applyNumberFormat="1" applyFont="1" applyAlignment="1">
      <alignment horizontal="center" wrapText="1"/>
    </xf>
    <xf numFmtId="0" fontId="2" fillId="0" borderId="0" xfId="0" applyFont="1" applyAlignment="1">
      <alignment vertical="center"/>
    </xf>
    <xf numFmtId="0" fontId="7" fillId="3" borderId="0" xfId="0" applyFont="1" applyFill="1"/>
    <xf numFmtId="10" fontId="7" fillId="3" borderId="0" xfId="0" applyNumberFormat="1" applyFont="1" applyFill="1" applyAlignment="1">
      <alignment horizontal="center"/>
    </xf>
    <xf numFmtId="0" fontId="3" fillId="3" borderId="0" xfId="0" applyFont="1" applyFill="1"/>
    <xf numFmtId="0" fontId="3" fillId="3" borderId="0" xfId="0" applyFont="1" applyFill="1" applyAlignment="1">
      <alignment horizontal="center"/>
    </xf>
    <xf numFmtId="10" fontId="3" fillId="3" borderId="0" xfId="0" applyNumberFormat="1" applyFont="1" applyFill="1" applyAlignment="1">
      <alignment horizontal="center"/>
    </xf>
    <xf numFmtId="0" fontId="7" fillId="9" borderId="0" xfId="0" applyFont="1" applyFill="1"/>
    <xf numFmtId="10" fontId="7" fillId="9" borderId="0" xfId="0" applyNumberFormat="1" applyFont="1" applyFill="1" applyAlignment="1">
      <alignment horizontal="center"/>
    </xf>
    <xf numFmtId="0" fontId="3" fillId="9" borderId="0" xfId="0" applyFont="1" applyFill="1"/>
    <xf numFmtId="0" fontId="3" fillId="9" borderId="0" xfId="0" applyFont="1" applyFill="1" applyAlignment="1">
      <alignment horizontal="center"/>
    </xf>
    <xf numFmtId="10" fontId="3" fillId="9" borderId="0" xfId="0" applyNumberFormat="1" applyFont="1" applyFill="1" applyAlignment="1">
      <alignment horizontal="center"/>
    </xf>
    <xf numFmtId="0" fontId="7" fillId="14" borderId="0" xfId="0" applyFont="1" applyFill="1"/>
    <xf numFmtId="10" fontId="7" fillId="14" borderId="0" xfId="0" applyNumberFormat="1" applyFont="1" applyFill="1" applyAlignment="1">
      <alignment horizontal="center"/>
    </xf>
    <xf numFmtId="0" fontId="3" fillId="14" borderId="0" xfId="0" applyFont="1" applyFill="1"/>
    <xf numFmtId="0" fontId="3" fillId="14" borderId="0" xfId="0" applyFont="1" applyFill="1" applyAlignment="1">
      <alignment horizontal="center"/>
    </xf>
    <xf numFmtId="10" fontId="3" fillId="14" borderId="0" xfId="0" applyNumberFormat="1" applyFont="1" applyFill="1" applyAlignment="1">
      <alignment horizontal="center"/>
    </xf>
    <xf numFmtId="0" fontId="7" fillId="12" borderId="0" xfId="0" applyFont="1" applyFill="1"/>
    <xf numFmtId="10" fontId="7" fillId="12" borderId="0" xfId="0" applyNumberFormat="1" applyFont="1" applyFill="1" applyAlignment="1">
      <alignment horizontal="center"/>
    </xf>
    <xf numFmtId="0" fontId="3" fillId="12" borderId="0" xfId="0" applyFont="1" applyFill="1"/>
    <xf numFmtId="0" fontId="3" fillId="12" borderId="0" xfId="0" applyFont="1" applyFill="1" applyAlignment="1">
      <alignment horizontal="center"/>
    </xf>
    <xf numFmtId="10" fontId="3" fillId="12" borderId="0" xfId="0" applyNumberFormat="1" applyFont="1" applyFill="1" applyAlignment="1">
      <alignment horizontal="center"/>
    </xf>
    <xf numFmtId="10" fontId="7" fillId="5" borderId="0" xfId="0" applyNumberFormat="1" applyFont="1" applyFill="1" applyAlignment="1">
      <alignment horizontal="center"/>
    </xf>
    <xf numFmtId="10" fontId="3" fillId="5" borderId="0" xfId="0" applyNumberFormat="1" applyFont="1" applyFill="1" applyAlignment="1">
      <alignment horizontal="center"/>
    </xf>
    <xf numFmtId="0" fontId="2" fillId="0" borderId="0" xfId="0" applyFont="1" applyFill="1" applyAlignment="1">
      <alignment horizontal="center" vertical="center" wrapText="1"/>
    </xf>
    <xf numFmtId="0" fontId="0" fillId="0" borderId="0" xfId="0" applyFill="1" applyAlignment="1">
      <alignment horizontal="center"/>
    </xf>
    <xf numFmtId="10" fontId="7" fillId="0" borderId="0" xfId="0" applyNumberFormat="1" applyFont="1" applyFill="1" applyAlignment="1">
      <alignment horizontal="center"/>
    </xf>
    <xf numFmtId="0" fontId="3" fillId="0" borderId="0" xfId="0" applyFont="1" applyFill="1" applyAlignment="1">
      <alignment horizontal="center"/>
    </xf>
    <xf numFmtId="10" fontId="3" fillId="0" borderId="0" xfId="0" applyNumberFormat="1" applyFont="1" applyFill="1" applyAlignment="1">
      <alignment horizontal="center"/>
    </xf>
    <xf numFmtId="10" fontId="2" fillId="5" borderId="0" xfId="0" applyNumberFormat="1" applyFont="1" applyFill="1" applyAlignment="1">
      <alignment horizontal="center" vertical="center" wrapText="1"/>
    </xf>
    <xf numFmtId="10" fontId="0" fillId="5" borderId="0" xfId="0" applyNumberFormat="1" applyFill="1" applyAlignment="1">
      <alignment horizontal="center"/>
    </xf>
    <xf numFmtId="10" fontId="3" fillId="5" borderId="1" xfId="0" applyNumberFormat="1" applyFont="1" applyFill="1" applyBorder="1" applyAlignment="1">
      <alignment horizontal="center"/>
    </xf>
    <xf numFmtId="0" fontId="0" fillId="15" borderId="0" xfId="0" applyFill="1"/>
    <xf numFmtId="0" fontId="0" fillId="7" borderId="0" xfId="0" applyFill="1"/>
    <xf numFmtId="0" fontId="0" fillId="16" borderId="0" xfId="0" applyFill="1"/>
    <xf numFmtId="0" fontId="0" fillId="6" borderId="0" xfId="0" applyFill="1"/>
    <xf numFmtId="0" fontId="0" fillId="3" borderId="0" xfId="0" applyFill="1"/>
    <xf numFmtId="0" fontId="0" fillId="11" borderId="0" xfId="0" applyFill="1"/>
    <xf numFmtId="0" fontId="0" fillId="8" borderId="0" xfId="0" applyFill="1"/>
    <xf numFmtId="0" fontId="0" fillId="17" borderId="0" xfId="0" applyFill="1"/>
    <xf numFmtId="0" fontId="0" fillId="12" borderId="0" xfId="0" applyFill="1"/>
    <xf numFmtId="0" fontId="0" fillId="18" borderId="0" xfId="0" applyFill="1"/>
    <xf numFmtId="0" fontId="0" fillId="10" borderId="0" xfId="0" applyFill="1"/>
    <xf numFmtId="0" fontId="0" fillId="5" borderId="0" xfId="0" applyFill="1"/>
    <xf numFmtId="0" fontId="0" fillId="19" borderId="0" xfId="0" applyFill="1"/>
    <xf numFmtId="0" fontId="0" fillId="20" borderId="0" xfId="0" applyFill="1"/>
    <xf numFmtId="0" fontId="0" fillId="9" borderId="0" xfId="0" applyFill="1"/>
    <xf numFmtId="0" fontId="0" fillId="21" borderId="0" xfId="0" applyFill="1"/>
    <xf numFmtId="0" fontId="0" fillId="22" borderId="0" xfId="0" applyFill="1"/>
    <xf numFmtId="0" fontId="5" fillId="16" borderId="0" xfId="0" applyFont="1" applyFill="1"/>
    <xf numFmtId="0" fontId="5" fillId="6" borderId="0" xfId="0" applyFont="1" applyFill="1"/>
    <xf numFmtId="0" fontId="5" fillId="3" borderId="0" xfId="0" applyFont="1" applyFill="1"/>
    <xf numFmtId="0" fontId="5" fillId="17" borderId="0" xfId="0" applyFont="1" applyFill="1"/>
    <xf numFmtId="0" fontId="0" fillId="23" borderId="0" xfId="0" applyFill="1"/>
    <xf numFmtId="2" fontId="0" fillId="0" borderId="0" xfId="0" applyNumberFormat="1" applyAlignment="1">
      <alignment horizontal="center"/>
    </xf>
    <xf numFmtId="2" fontId="0" fillId="6" borderId="0" xfId="0" applyNumberFormat="1" applyFill="1" applyAlignment="1">
      <alignment horizontal="center"/>
    </xf>
    <xf numFmtId="2" fontId="0" fillId="16" borderId="0" xfId="0" applyNumberFormat="1" applyFill="1" applyAlignment="1">
      <alignment horizontal="center"/>
    </xf>
    <xf numFmtId="2" fontId="0" fillId="15" borderId="0" xfId="0" applyNumberFormat="1" applyFill="1" applyAlignment="1">
      <alignment horizontal="center"/>
    </xf>
    <xf numFmtId="2" fontId="0" fillId="18" borderId="0" xfId="0" applyNumberFormat="1" applyFill="1" applyAlignment="1">
      <alignment horizontal="center"/>
    </xf>
    <xf numFmtId="164" fontId="0" fillId="0" borderId="0" xfId="0" applyNumberFormat="1" applyAlignment="1">
      <alignment horizontal="center" vertical="center" wrapText="1"/>
    </xf>
    <xf numFmtId="0" fontId="0" fillId="6" borderId="0" xfId="0" applyFill="1" applyAlignment="1">
      <alignment horizontal="center" vertical="center"/>
    </xf>
    <xf numFmtId="0" fontId="11" fillId="0" borderId="0" xfId="0" applyFont="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11" fillId="18" borderId="0" xfId="0" applyFont="1" applyFill="1" applyAlignment="1">
      <alignment horizontal="center" vertical="center"/>
    </xf>
    <xf numFmtId="0" fontId="11" fillId="15" borderId="0" xfId="0" applyFont="1" applyFill="1" applyAlignment="1">
      <alignment horizontal="center" vertical="center"/>
    </xf>
    <xf numFmtId="0" fontId="11" fillId="5" borderId="0" xfId="0" applyFont="1" applyFill="1" applyAlignment="1">
      <alignment horizontal="center" vertical="center"/>
    </xf>
    <xf numFmtId="0" fontId="11" fillId="20" borderId="0" xfId="0" applyFont="1" applyFill="1" applyAlignment="1">
      <alignment horizontal="center" vertical="center"/>
    </xf>
    <xf numFmtId="0" fontId="11" fillId="10" borderId="0" xfId="0" applyFont="1" applyFill="1" applyAlignment="1">
      <alignment horizontal="center" vertical="center"/>
    </xf>
    <xf numFmtId="0" fontId="11" fillId="11" borderId="0" xfId="0" applyFont="1" applyFill="1" applyAlignment="1">
      <alignment horizontal="center" vertical="center"/>
    </xf>
    <xf numFmtId="0" fontId="11" fillId="7" borderId="0" xfId="0" applyFont="1" applyFill="1" applyAlignment="1">
      <alignment horizontal="center" vertical="center"/>
    </xf>
    <xf numFmtId="0" fontId="11" fillId="3" borderId="0" xfId="0" applyFont="1" applyFill="1" applyAlignment="1">
      <alignment horizontal="center" vertical="center"/>
    </xf>
    <xf numFmtId="0" fontId="11" fillId="19" borderId="0" xfId="0" applyFont="1" applyFill="1" applyAlignment="1">
      <alignment horizontal="center" vertical="center"/>
    </xf>
    <xf numFmtId="0" fontId="11" fillId="9" borderId="0" xfId="0" applyFont="1" applyFill="1" applyAlignment="1">
      <alignment horizontal="center" vertical="center"/>
    </xf>
    <xf numFmtId="0" fontId="11" fillId="22" borderId="0" xfId="0" applyFont="1" applyFill="1" applyAlignment="1">
      <alignment horizontal="center" vertical="center"/>
    </xf>
    <xf numFmtId="0" fontId="12" fillId="16" borderId="0" xfId="0" applyFont="1" applyFill="1" applyAlignment="1">
      <alignment horizontal="center" vertical="center"/>
    </xf>
    <xf numFmtId="0" fontId="12" fillId="3" borderId="0" xfId="0" applyFont="1" applyFill="1" applyAlignment="1">
      <alignment horizontal="center" vertical="center"/>
    </xf>
    <xf numFmtId="0" fontId="11" fillId="16" borderId="0" xfId="0" applyFont="1" applyFill="1" applyAlignment="1">
      <alignment horizontal="center" vertical="center"/>
    </xf>
    <xf numFmtId="0" fontId="12" fillId="6" borderId="0" xfId="0" applyFont="1" applyFill="1" applyAlignment="1">
      <alignment horizontal="center" vertical="center"/>
    </xf>
    <xf numFmtId="0" fontId="11" fillId="21" borderId="0" xfId="0" applyFont="1" applyFill="1" applyAlignment="1">
      <alignment horizontal="center" vertical="center"/>
    </xf>
    <xf numFmtId="0" fontId="11" fillId="23" borderId="0" xfId="0" applyFont="1" applyFill="1" applyAlignment="1">
      <alignment horizontal="center" vertical="center"/>
    </xf>
    <xf numFmtId="0" fontId="11" fillId="12" borderId="0" xfId="0" applyFont="1" applyFill="1" applyAlignment="1">
      <alignment horizontal="center" vertical="center"/>
    </xf>
    <xf numFmtId="0" fontId="11" fillId="17" borderId="0" xfId="0" applyFont="1" applyFill="1" applyAlignment="1">
      <alignment horizontal="center" vertical="center"/>
    </xf>
    <xf numFmtId="0" fontId="12" fillId="17" borderId="0" xfId="0" applyFont="1" applyFill="1" applyAlignment="1">
      <alignment horizontal="center" vertical="center"/>
    </xf>
    <xf numFmtId="164" fontId="11" fillId="0" borderId="0" xfId="0" applyNumberFormat="1" applyFont="1" applyAlignment="1">
      <alignment horizontal="center" vertical="center" wrapText="1"/>
    </xf>
    <xf numFmtId="164" fontId="0" fillId="16" borderId="0" xfId="0" applyNumberFormat="1" applyFill="1" applyAlignment="1">
      <alignment horizontal="center" vertical="center" wrapText="1"/>
    </xf>
    <xf numFmtId="164" fontId="0" fillId="6" borderId="0" xfId="0" applyNumberFormat="1" applyFill="1" applyAlignment="1">
      <alignment horizontal="center" vertical="center" wrapText="1"/>
    </xf>
    <xf numFmtId="164" fontId="0" fillId="11" borderId="0" xfId="0" applyNumberFormat="1" applyFill="1"/>
    <xf numFmtId="0" fontId="0" fillId="26" borderId="0" xfId="0" applyFill="1"/>
    <xf numFmtId="2" fontId="11" fillId="0" borderId="0" xfId="0" applyNumberFormat="1" applyFont="1" applyAlignment="1">
      <alignment horizontal="center" vertical="center"/>
    </xf>
    <xf numFmtId="2" fontId="0" fillId="0" borderId="0" xfId="1" applyNumberFormat="1" applyFont="1" applyFill="1" applyAlignment="1">
      <alignment horizontal="center" vertical="center" wrapText="1"/>
    </xf>
    <xf numFmtId="2" fontId="0" fillId="0" borderId="0" xfId="0" applyNumberFormat="1" applyAlignment="1">
      <alignment horizontal="center" vertical="center" wrapText="1"/>
    </xf>
    <xf numFmtId="164" fontId="11" fillId="16" borderId="0" xfId="0" applyNumberFormat="1" applyFont="1" applyFill="1" applyAlignment="1">
      <alignment horizontal="center" vertical="center"/>
    </xf>
    <xf numFmtId="164" fontId="11" fillId="0" borderId="0" xfId="0" applyNumberFormat="1" applyFont="1" applyAlignment="1">
      <alignment horizontal="center" vertical="center"/>
    </xf>
    <xf numFmtId="164" fontId="0" fillId="16" borderId="0" xfId="0" applyNumberFormat="1" applyFill="1"/>
    <xf numFmtId="164" fontId="0" fillId="0" borderId="0" xfId="0" applyNumberFormat="1" applyAlignment="1">
      <alignment horizontal="center" vertical="center"/>
    </xf>
    <xf numFmtId="164" fontId="0" fillId="16" borderId="0" xfId="0" applyNumberFormat="1" applyFill="1" applyAlignment="1">
      <alignment horizontal="center" vertical="center"/>
    </xf>
    <xf numFmtId="164" fontId="5" fillId="0" borderId="0" xfId="0" applyNumberFormat="1" applyFont="1" applyFill="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Alignment="1">
      <alignment horizontal="center" vertical="center"/>
    </xf>
    <xf numFmtId="0" fontId="11" fillId="26" borderId="0" xfId="0" applyFont="1" applyFill="1" applyAlignment="1">
      <alignment horizontal="center" vertical="center"/>
    </xf>
    <xf numFmtId="10" fontId="11" fillId="6" borderId="0" xfId="0" applyNumberFormat="1" applyFont="1" applyFill="1" applyAlignment="1">
      <alignment horizontal="center" vertical="center"/>
    </xf>
    <xf numFmtId="10" fontId="0" fillId="6" borderId="0" xfId="0" applyNumberFormat="1" applyFill="1"/>
    <xf numFmtId="2" fontId="11" fillId="6" borderId="0" xfId="0" applyNumberFormat="1" applyFont="1" applyFill="1" applyAlignment="1">
      <alignment horizontal="center" vertical="center"/>
    </xf>
    <xf numFmtId="2" fontId="0" fillId="6" borderId="0" xfId="0" applyNumberFormat="1" applyFill="1"/>
    <xf numFmtId="0" fontId="11" fillId="27" borderId="0" xfId="0" applyFont="1" applyFill="1" applyAlignment="1">
      <alignment horizontal="center" vertical="center"/>
    </xf>
    <xf numFmtId="0" fontId="0" fillId="27" borderId="0" xfId="0" applyFill="1"/>
    <xf numFmtId="164" fontId="11" fillId="6" borderId="0" xfId="0" applyNumberFormat="1" applyFont="1" applyFill="1" applyAlignment="1">
      <alignment horizontal="center" vertical="center"/>
    </xf>
    <xf numFmtId="164" fontId="0" fillId="6" borderId="0" xfId="0" applyNumberFormat="1" applyFill="1" applyAlignment="1">
      <alignment wrapText="1"/>
    </xf>
    <xf numFmtId="164" fontId="0" fillId="6" borderId="0" xfId="0" applyNumberFormat="1" applyFill="1"/>
    <xf numFmtId="2" fontId="11" fillId="7" borderId="0" xfId="0" applyNumberFormat="1" applyFont="1" applyFill="1" applyAlignment="1">
      <alignment horizontal="center" vertical="center"/>
    </xf>
    <xf numFmtId="2" fontId="0" fillId="7" borderId="0" xfId="0" applyNumberFormat="1" applyFill="1" applyAlignment="1">
      <alignment horizontal="center" vertical="center" wrapText="1"/>
    </xf>
    <xf numFmtId="2" fontId="0" fillId="7" borderId="0" xfId="0" applyNumberFormat="1" applyFill="1"/>
    <xf numFmtId="2" fontId="0" fillId="7" borderId="0" xfId="0" applyNumberFormat="1" applyFill="1" applyAlignment="1">
      <alignment horizontal="center" vertical="center"/>
    </xf>
    <xf numFmtId="164" fontId="11" fillId="7" borderId="0" xfId="0" applyNumberFormat="1" applyFont="1" applyFill="1" applyAlignment="1">
      <alignment horizontal="center" vertical="center" wrapText="1"/>
    </xf>
    <xf numFmtId="164" fontId="0" fillId="7" borderId="0" xfId="0" applyNumberFormat="1" applyFill="1" applyAlignment="1">
      <alignment horizontal="center" vertical="center" wrapText="1"/>
    </xf>
    <xf numFmtId="0" fontId="0" fillId="11" borderId="0" xfId="0" applyFill="1" applyAlignment="1">
      <alignment horizontal="center" vertical="center" wrapText="1"/>
    </xf>
    <xf numFmtId="0" fontId="0" fillId="15" borderId="0" xfId="0" applyFill="1" applyAlignment="1">
      <alignment horizontal="center" vertical="center" wrapText="1"/>
    </xf>
    <xf numFmtId="0" fontId="0" fillId="10" borderId="0" xfId="0" applyFill="1" applyAlignment="1">
      <alignment horizontal="center" vertical="center" wrapText="1"/>
    </xf>
    <xf numFmtId="0" fontId="0" fillId="15" borderId="0" xfId="0" applyFill="1" applyAlignment="1">
      <alignment horizontal="center" wrapText="1"/>
    </xf>
    <xf numFmtId="164" fontId="11" fillId="11" borderId="0" xfId="0" applyNumberFormat="1" applyFont="1" applyFill="1" applyAlignment="1">
      <alignment horizontal="center" vertical="center"/>
    </xf>
    <xf numFmtId="164" fontId="0" fillId="11" borderId="0" xfId="0" applyNumberFormat="1" applyFill="1" applyAlignment="1">
      <alignment horizontal="center" vertical="center" wrapText="1"/>
    </xf>
    <xf numFmtId="164" fontId="9" fillId="11" borderId="0" xfId="2" applyNumberFormat="1" applyFill="1" applyAlignment="1">
      <alignment horizontal="center" vertical="center" wrapText="1"/>
    </xf>
    <xf numFmtId="164" fontId="0" fillId="11" borderId="0" xfId="0" applyNumberFormat="1" applyFill="1" applyAlignment="1">
      <alignment horizontal="center" vertical="center"/>
    </xf>
    <xf numFmtId="164" fontId="6" fillId="11" borderId="0" xfId="0" applyNumberFormat="1" applyFont="1" applyFill="1" applyAlignment="1">
      <alignment horizontal="center" vertical="center" wrapText="1"/>
    </xf>
    <xf numFmtId="164" fontId="0" fillId="11" borderId="0" xfId="0" applyNumberFormat="1" applyFill="1" applyAlignment="1">
      <alignment horizontal="center"/>
    </xf>
    <xf numFmtId="0" fontId="0" fillId="0" borderId="0" xfId="0" applyAlignment="1">
      <alignment horizontal="left"/>
    </xf>
    <xf numFmtId="2" fontId="0" fillId="28" borderId="0" xfId="0" applyNumberFormat="1" applyFill="1" applyAlignment="1">
      <alignment horizontal="center"/>
    </xf>
    <xf numFmtId="1" fontId="0" fillId="0" borderId="0" xfId="0" applyNumberFormat="1"/>
    <xf numFmtId="0" fontId="10" fillId="0" borderId="0" xfId="0" applyFont="1" applyFill="1" applyAlignment="1">
      <alignment horizontal="center" vertical="center" wrapText="1"/>
    </xf>
    <xf numFmtId="164" fontId="10" fillId="0" borderId="0" xfId="0" applyNumberFormat="1" applyFont="1" applyFill="1" applyAlignment="1">
      <alignment horizontal="center" vertical="center" wrapText="1"/>
    </xf>
    <xf numFmtId="0" fontId="5" fillId="0" borderId="0" xfId="0" applyFont="1" applyFill="1" applyAlignment="1">
      <alignment horizontal="center" vertical="center"/>
    </xf>
    <xf numFmtId="164" fontId="5" fillId="0" borderId="0" xfId="0" applyNumberFormat="1" applyFont="1" applyFill="1" applyAlignment="1">
      <alignment horizontal="center" vertical="center"/>
    </xf>
    <xf numFmtId="0" fontId="10" fillId="4" borderId="0" xfId="0" applyFont="1" applyFill="1" applyAlignment="1">
      <alignment horizontal="center" vertical="center" wrapText="1"/>
    </xf>
    <xf numFmtId="1" fontId="0" fillId="0" borderId="0" xfId="0" applyNumberFormat="1" applyAlignment="1">
      <alignment horizontal="center" vertical="center" wrapText="1"/>
    </xf>
    <xf numFmtId="0" fontId="10" fillId="0" borderId="0" xfId="0" applyFont="1" applyFill="1" applyAlignment="1">
      <alignment horizontal="left" vertical="center" wrapText="1"/>
    </xf>
    <xf numFmtId="0" fontId="10" fillId="6" borderId="0" xfId="0" applyFont="1" applyFill="1" applyAlignment="1">
      <alignment horizontal="center" vertical="center" wrapText="1"/>
    </xf>
    <xf numFmtId="0" fontId="10" fillId="16" borderId="0" xfId="0" applyFont="1" applyFill="1" applyAlignment="1">
      <alignment horizontal="center" vertical="center" wrapText="1"/>
    </xf>
    <xf numFmtId="0" fontId="10" fillId="10" borderId="0" xfId="0" applyFont="1" applyFill="1" applyAlignment="1">
      <alignment horizontal="center" vertical="center" wrapText="1"/>
    </xf>
    <xf numFmtId="0" fontId="10" fillId="18" borderId="0" xfId="0" applyFont="1" applyFill="1" applyAlignment="1">
      <alignment horizontal="center" vertical="center" wrapText="1"/>
    </xf>
    <xf numFmtId="0" fontId="5" fillId="0" borderId="0" xfId="0" applyFont="1" applyFill="1" applyAlignment="1">
      <alignment horizontal="left" vertical="center"/>
    </xf>
    <xf numFmtId="0" fontId="5" fillId="6" borderId="0" xfId="0" applyFont="1" applyFill="1" applyAlignment="1">
      <alignment horizontal="center" vertical="center"/>
    </xf>
    <xf numFmtId="0" fontId="5" fillId="16" borderId="0" xfId="0" applyFont="1" applyFill="1" applyAlignment="1">
      <alignment horizontal="center" vertical="center" wrapText="1"/>
    </xf>
    <xf numFmtId="0" fontId="5" fillId="10" borderId="0" xfId="0" applyFont="1" applyFill="1" applyAlignment="1">
      <alignment horizontal="center" vertical="center"/>
    </xf>
    <xf numFmtId="0" fontId="5" fillId="18" borderId="0" xfId="0" applyFont="1" applyFill="1" applyAlignment="1">
      <alignment horizontal="center" vertical="center"/>
    </xf>
    <xf numFmtId="164" fontId="5" fillId="0" borderId="0" xfId="0" applyNumberFormat="1" applyFont="1" applyFill="1" applyAlignment="1">
      <alignment horizontal="center"/>
    </xf>
    <xf numFmtId="0" fontId="5" fillId="16" borderId="0" xfId="0" applyFont="1" applyFill="1" applyAlignment="1">
      <alignment horizontal="center" vertical="center"/>
    </xf>
    <xf numFmtId="0" fontId="4" fillId="0" borderId="0" xfId="0" applyFont="1" applyFill="1" applyAlignment="1">
      <alignment horizontal="left" vertical="center"/>
    </xf>
    <xf numFmtId="0" fontId="4" fillId="6" borderId="0" xfId="0" applyFont="1" applyFill="1" applyAlignment="1">
      <alignment horizontal="center" vertical="center"/>
    </xf>
    <xf numFmtId="0" fontId="4" fillId="0" borderId="0" xfId="0" applyFont="1" applyFill="1" applyAlignment="1">
      <alignment horizontal="center" vertical="center"/>
    </xf>
    <xf numFmtId="164" fontId="4" fillId="0" borderId="0" xfId="0" applyNumberFormat="1" applyFont="1" applyFill="1" applyAlignment="1">
      <alignment horizontal="center" vertical="center"/>
    </xf>
    <xf numFmtId="0" fontId="4" fillId="16" borderId="0" xfId="0" applyFont="1" applyFill="1" applyAlignment="1">
      <alignment horizontal="center" vertical="center" wrapText="1"/>
    </xf>
    <xf numFmtId="0" fontId="4" fillId="16" borderId="0" xfId="0" applyFont="1" applyFill="1" applyAlignment="1">
      <alignment horizontal="center" vertical="center"/>
    </xf>
    <xf numFmtId="0" fontId="4" fillId="18" borderId="0" xfId="0" applyFont="1" applyFill="1" applyAlignment="1">
      <alignment horizontal="center" vertical="center"/>
    </xf>
    <xf numFmtId="2" fontId="0" fillId="6" borderId="0" xfId="0" applyNumberFormat="1" applyFill="1" applyAlignment="1">
      <alignment horizontal="center" vertical="center" wrapText="1"/>
    </xf>
    <xf numFmtId="2" fontId="0" fillId="16" borderId="0" xfId="0" applyNumberFormat="1" applyFill="1" applyAlignment="1">
      <alignment horizontal="center" vertical="center" wrapText="1"/>
    </xf>
    <xf numFmtId="2" fontId="0" fillId="15" borderId="0" xfId="0" applyNumberFormat="1" applyFill="1" applyAlignment="1">
      <alignment horizontal="center" vertical="center" wrapText="1"/>
    </xf>
    <xf numFmtId="2" fontId="0" fillId="18" borderId="0" xfId="0" applyNumberFormat="1" applyFill="1" applyAlignment="1">
      <alignment horizontal="center" vertical="center" wrapText="1"/>
    </xf>
    <xf numFmtId="2" fontId="0" fillId="28" borderId="0" xfId="0" applyNumberFormat="1" applyFill="1" applyAlignment="1">
      <alignment horizontal="center" vertical="center" wrapText="1"/>
    </xf>
    <xf numFmtId="2" fontId="0" fillId="29" borderId="0" xfId="0" applyNumberFormat="1" applyFill="1" applyAlignment="1">
      <alignment horizontal="center" vertical="center" wrapText="1"/>
    </xf>
    <xf numFmtId="2" fontId="0" fillId="29" borderId="0" xfId="0" applyNumberFormat="1" applyFill="1" applyAlignment="1">
      <alignment horizontal="center"/>
    </xf>
    <xf numFmtId="2" fontId="0" fillId="7" borderId="0" xfId="0" applyNumberFormat="1" applyFill="1" applyAlignment="1">
      <alignment horizontal="center"/>
    </xf>
    <xf numFmtId="0" fontId="0" fillId="0" borderId="0" xfId="0" applyFill="1"/>
    <xf numFmtId="0" fontId="2" fillId="0" borderId="0" xfId="0" applyFont="1" applyAlignment="1">
      <alignment horizontal="left"/>
    </xf>
    <xf numFmtId="0" fontId="2" fillId="0" borderId="0" xfId="0" applyFont="1"/>
    <xf numFmtId="0" fontId="0" fillId="0" borderId="0" xfId="0" applyFill="1" applyAlignment="1">
      <alignment horizontal="center" vertical="center"/>
    </xf>
    <xf numFmtId="0" fontId="2" fillId="0" borderId="0" xfId="0" applyFont="1" applyAlignment="1">
      <alignment horizontal="center" wrapText="1"/>
    </xf>
    <xf numFmtId="1" fontId="2" fillId="0" borderId="0" xfId="0" applyNumberFormat="1" applyFont="1" applyAlignment="1">
      <alignment horizontal="center" wrapText="1"/>
    </xf>
    <xf numFmtId="1" fontId="0" fillId="0" borderId="0" xfId="0" applyNumberFormat="1" applyAlignment="1">
      <alignment horizontal="center" vertical="center"/>
    </xf>
    <xf numFmtId="2" fontId="0" fillId="6" borderId="0" xfId="0" applyNumberFormat="1" applyFill="1" applyAlignment="1">
      <alignment horizontal="center" vertical="center" textRotation="90" wrapText="1"/>
    </xf>
    <xf numFmtId="2" fontId="0" fillId="16" borderId="0" xfId="0" applyNumberFormat="1" applyFill="1" applyAlignment="1">
      <alignment horizontal="center" vertical="center" textRotation="90" wrapText="1"/>
    </xf>
    <xf numFmtId="2" fontId="0" fillId="15" borderId="0" xfId="0" applyNumberFormat="1" applyFill="1" applyAlignment="1">
      <alignment horizontal="center" vertical="center" textRotation="90" wrapText="1"/>
    </xf>
    <xf numFmtId="2" fontId="0" fillId="18" borderId="0" xfId="0" applyNumberFormat="1" applyFill="1" applyAlignment="1">
      <alignment horizontal="center" vertical="center" textRotation="90" wrapText="1"/>
    </xf>
    <xf numFmtId="2" fontId="0" fillId="28" borderId="0" xfId="0" applyNumberFormat="1" applyFill="1" applyAlignment="1">
      <alignment horizontal="center" vertical="center" textRotation="90" wrapText="1"/>
    </xf>
    <xf numFmtId="2" fontId="0" fillId="29" borderId="0" xfId="0" applyNumberFormat="1" applyFill="1" applyAlignment="1">
      <alignment horizontal="center" vertical="center" textRotation="90" wrapText="1"/>
    </xf>
    <xf numFmtId="2" fontId="0" fillId="7" borderId="0" xfId="0" applyNumberFormat="1" applyFill="1" applyAlignment="1">
      <alignment horizontal="center" vertical="center" textRotation="90" wrapText="1"/>
    </xf>
    <xf numFmtId="1" fontId="14" fillId="0" borderId="0" xfId="4" applyNumberFormat="1"/>
    <xf numFmtId="2" fontId="14" fillId="0" borderId="0" xfId="4" applyNumberFormat="1"/>
    <xf numFmtId="0" fontId="0" fillId="0" borderId="0" xfId="0" applyAlignment="1">
      <alignment wrapText="1"/>
    </xf>
    <xf numFmtId="2" fontId="0" fillId="0" borderId="0" xfId="0" applyNumberFormat="1"/>
    <xf numFmtId="2" fontId="0" fillId="0" borderId="0" xfId="0" applyNumberFormat="1" applyFill="1" applyAlignment="1">
      <alignment horizontal="center" vertical="center" wrapText="1"/>
    </xf>
    <xf numFmtId="0" fontId="0" fillId="0" borderId="0" xfId="0" applyFill="1" applyAlignment="1">
      <alignment horizontal="left"/>
    </xf>
    <xf numFmtId="2" fontId="0" fillId="0" borderId="0" xfId="0" applyNumberFormat="1" applyFill="1" applyAlignment="1">
      <alignment horizontal="center"/>
    </xf>
    <xf numFmtId="0" fontId="2" fillId="0" borderId="0" xfId="0" applyFont="1" applyFill="1" applyAlignment="1">
      <alignment horizontal="left"/>
    </xf>
    <xf numFmtId="10" fontId="0" fillId="0" borderId="0" xfId="0" applyNumberFormat="1"/>
    <xf numFmtId="2" fontId="2" fillId="0" borderId="0" xfId="0" applyNumberFormat="1" applyFont="1"/>
    <xf numFmtId="0" fontId="10" fillId="5" borderId="0" xfId="0" applyFont="1" applyFill="1" applyAlignment="1">
      <alignment horizontal="center" vertical="center" wrapText="1"/>
    </xf>
    <xf numFmtId="0" fontId="5" fillId="5" borderId="0" xfId="0" applyFont="1" applyFill="1" applyAlignment="1">
      <alignment horizontal="center" vertical="center"/>
    </xf>
    <xf numFmtId="0" fontId="4" fillId="5" borderId="0" xfId="0" applyFont="1" applyFill="1" applyAlignment="1">
      <alignment horizontal="center" vertical="center"/>
    </xf>
    <xf numFmtId="0" fontId="10" fillId="30" borderId="0" xfId="0" applyFont="1" applyFill="1" applyAlignment="1">
      <alignment horizontal="center" vertical="center" wrapText="1"/>
    </xf>
    <xf numFmtId="0" fontId="5" fillId="30" borderId="0" xfId="0" applyFont="1" applyFill="1" applyAlignment="1">
      <alignment horizontal="center" vertical="center"/>
    </xf>
    <xf numFmtId="0" fontId="4" fillId="30" borderId="0" xfId="0" applyFont="1" applyFill="1" applyAlignment="1">
      <alignment horizontal="center" vertical="center"/>
    </xf>
  </cellXfs>
  <cellStyles count="5">
    <cellStyle name="Bad" xfId="2" builtinId="27"/>
    <cellStyle name="Neutral 2" xfId="3" xr:uid="{00000000-0005-0000-0000-000001000000}"/>
    <cellStyle name="Normal" xfId="0" builtinId="0"/>
    <cellStyle name="Normal 2" xfId="4" xr:uid="{00000000-0005-0000-0000-000030000000}"/>
    <cellStyle name="Percent" xfId="1" builtinId="5"/>
  </cellStyles>
  <dxfs count="0"/>
  <tableStyles count="0" defaultTableStyle="TableStyleMedium2" defaultPivotStyle="PivotStyleLight16"/>
  <colors>
    <mruColors>
      <color rgb="FFA9D18E"/>
      <color rgb="FFFFD966"/>
      <color rgb="FFC5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SCATTER!$A$103:$A$130</c:f>
              <c:strCache>
                <c:ptCount val="28"/>
                <c:pt idx="0">
                  <c:v>Municipalities</c:v>
                </c:pt>
                <c:pt idx="2">
                  <c:v>!Kheis Local Municipality</c:v>
                </c:pt>
                <c:pt idx="3">
                  <c:v>Dawid Kruiper Local Municipality</c:v>
                </c:pt>
                <c:pt idx="4">
                  <c:v>Dikgatlong Local Municipality</c:v>
                </c:pt>
                <c:pt idx="5">
                  <c:v>Emthanjeni Local Municipality</c:v>
                </c:pt>
                <c:pt idx="6">
                  <c:v>Gamagara Local Municipality</c:v>
                </c:pt>
                <c:pt idx="7">
                  <c:v>Ga-Segonyana Local Municipality</c:v>
                </c:pt>
                <c:pt idx="8">
                  <c:v>Hantam Local Municipality</c:v>
                </c:pt>
                <c:pt idx="9">
                  <c:v>Joe Morolong Local Municipality</c:v>
                </c:pt>
                <c:pt idx="10">
                  <c:v>Kai !Garib Local Municipality</c:v>
                </c:pt>
                <c:pt idx="11">
                  <c:v>Kamiesberg Local Municipality</c:v>
                </c:pt>
                <c:pt idx="12">
                  <c:v>Kareeberg Local Municipality</c:v>
                </c:pt>
                <c:pt idx="13">
                  <c:v>Karoo Hoogland Local Municipality</c:v>
                </c:pt>
                <c:pt idx="14">
                  <c:v>Kgatelopele Local Municipality</c:v>
                </c:pt>
                <c:pt idx="15">
                  <c:v>Khai-Ma Local Municipality</c:v>
                </c:pt>
                <c:pt idx="16">
                  <c:v>Magareng Local Municipality</c:v>
                </c:pt>
                <c:pt idx="17">
                  <c:v>Nama Khoi Local Municipality</c:v>
                </c:pt>
                <c:pt idx="18">
                  <c:v>Phokwane Local Municipality</c:v>
                </c:pt>
                <c:pt idx="19">
                  <c:v>Renosterberg Local Municipality</c:v>
                </c:pt>
                <c:pt idx="20">
                  <c:v>Richtersveld Local Municipality</c:v>
                </c:pt>
                <c:pt idx="21">
                  <c:v>Siyancuma Local Municipality</c:v>
                </c:pt>
                <c:pt idx="22">
                  <c:v>Siyathemba Local Municipality</c:v>
                </c:pt>
                <c:pt idx="23">
                  <c:v>Sol Plaatje Local Municipality</c:v>
                </c:pt>
                <c:pt idx="24">
                  <c:v>Thembelihle Local Municipality</c:v>
                </c:pt>
                <c:pt idx="25">
                  <c:v>Tsantsabane Local Municipality</c:v>
                </c:pt>
                <c:pt idx="26">
                  <c:v>Ubuntu Local Municipality</c:v>
                </c:pt>
                <c:pt idx="27">
                  <c:v>Umsobomvu Local Municipality</c:v>
                </c:pt>
              </c:strCache>
            </c:strRef>
          </c:tx>
          <c:spPr>
            <a:ln w="25400" cap="rnd">
              <a:noFill/>
              <a:round/>
            </a:ln>
            <a:effectLst/>
          </c:spPr>
          <c:marker>
            <c:symbol val="circle"/>
            <c:size val="5"/>
            <c:spPr>
              <a:solidFill>
                <a:schemeClr val="accent1"/>
              </a:solidFill>
              <a:ln w="9525">
                <a:solidFill>
                  <a:schemeClr val="accent1"/>
                </a:solidFill>
              </a:ln>
              <a:effectLst/>
            </c:spPr>
          </c:marker>
          <c:xVal>
            <c:numRef>
              <c:f>SCATTER!$AV$105:$AV$130</c:f>
              <c:numCache>
                <c:formatCode>0.00</c:formatCode>
                <c:ptCount val="26"/>
                <c:pt idx="0">
                  <c:v>-0.27673972451386319</c:v>
                </c:pt>
                <c:pt idx="1">
                  <c:v>0.17569304372639175</c:v>
                </c:pt>
                <c:pt idx="2">
                  <c:v>-0.4898510672438251</c:v>
                </c:pt>
                <c:pt idx="3">
                  <c:v>4.3473187704570117E-3</c:v>
                </c:pt>
                <c:pt idx="4">
                  <c:v>2.5161132483822585E-2</c:v>
                </c:pt>
                <c:pt idx="5">
                  <c:v>-0.47544636631387249</c:v>
                </c:pt>
                <c:pt idx="6">
                  <c:v>0.17060202778159861</c:v>
                </c:pt>
                <c:pt idx="7">
                  <c:v>-0.25621393369624051</c:v>
                </c:pt>
                <c:pt idx="8">
                  <c:v>1</c:v>
                </c:pt>
                <c:pt idx="9">
                  <c:v>4.3004817016646539E-2</c:v>
                </c:pt>
                <c:pt idx="10">
                  <c:v>5.1755019602025498E-2</c:v>
                </c:pt>
                <c:pt idx="11">
                  <c:v>0.13111019513335634</c:v>
                </c:pt>
                <c:pt idx="12">
                  <c:v>2.3131050196790764E-2</c:v>
                </c:pt>
                <c:pt idx="13">
                  <c:v>3.8608962217830153E-2</c:v>
                </c:pt>
                <c:pt idx="14">
                  <c:v>-0.21851484231456719</c:v>
                </c:pt>
                <c:pt idx="15">
                  <c:v>4.1198380233415405E-2</c:v>
                </c:pt>
                <c:pt idx="16">
                  <c:v>-0.50117482190951212</c:v>
                </c:pt>
                <c:pt idx="17">
                  <c:v>-7.0076991130245E-2</c:v>
                </c:pt>
                <c:pt idx="18">
                  <c:v>0.1577295763891842</c:v>
                </c:pt>
                <c:pt idx="19">
                  <c:v>-0.13100931168786514</c:v>
                </c:pt>
                <c:pt idx="20">
                  <c:v>9.0817318740861214E-4</c:v>
                </c:pt>
                <c:pt idx="21">
                  <c:v>0.11126134741827326</c:v>
                </c:pt>
                <c:pt idx="22">
                  <c:v>-1.1437422306039047E-2</c:v>
                </c:pt>
                <c:pt idx="23">
                  <c:v>-2.2523723213892625E-2</c:v>
                </c:pt>
                <c:pt idx="24">
                  <c:v>1.119405357363378E-2</c:v>
                </c:pt>
                <c:pt idx="25">
                  <c:v>9.3709380507135565E-2</c:v>
                </c:pt>
              </c:numCache>
            </c:numRef>
          </c:xVal>
          <c:yVal>
            <c:numRef>
              <c:f>SCATTER!$AW$105:$AW$130</c:f>
              <c:numCache>
                <c:formatCode>0.00</c:formatCode>
                <c:ptCount val="26"/>
                <c:pt idx="0">
                  <c:v>-0.2077288624383393</c:v>
                </c:pt>
                <c:pt idx="1">
                  <c:v>0.38037527251966008</c:v>
                </c:pt>
                <c:pt idx="2">
                  <c:v>4.8394549979402478E-2</c:v>
                </c:pt>
                <c:pt idx="3">
                  <c:v>6.7199706825195063E-2</c:v>
                </c:pt>
                <c:pt idx="4">
                  <c:v>8.2806372145579371E-2</c:v>
                </c:pt>
                <c:pt idx="5">
                  <c:v>0.33362822954744165</c:v>
                </c:pt>
                <c:pt idx="6">
                  <c:v>-0.20557059368034727</c:v>
                </c:pt>
                <c:pt idx="7">
                  <c:v>-0.12301771165504584</c:v>
                </c:pt>
                <c:pt idx="8">
                  <c:v>0.19278541430487187</c:v>
                </c:pt>
                <c:pt idx="9">
                  <c:v>-0.17764857266465636</c:v>
                </c:pt>
                <c:pt idx="10">
                  <c:v>-0.24002541303751929</c:v>
                </c:pt>
                <c:pt idx="11">
                  <c:v>-0.54995159325528675</c:v>
                </c:pt>
                <c:pt idx="12">
                  <c:v>-0.10659493049023136</c:v>
                </c:pt>
                <c:pt idx="13">
                  <c:v>-0.3440249791215983</c:v>
                </c:pt>
                <c:pt idx="14">
                  <c:v>6.8214341823080726E-2</c:v>
                </c:pt>
                <c:pt idx="15">
                  <c:v>-0.12440560409457042</c:v>
                </c:pt>
                <c:pt idx="16">
                  <c:v>8.8617350016122046E-2</c:v>
                </c:pt>
                <c:pt idx="17">
                  <c:v>-0.27780173369258887</c:v>
                </c:pt>
                <c:pt idx="18">
                  <c:v>-0.27274073467132431</c:v>
                </c:pt>
                <c:pt idx="19">
                  <c:v>5.1609138092091653E-2</c:v>
                </c:pt>
                <c:pt idx="20">
                  <c:v>2.0389493388550217E-3</c:v>
                </c:pt>
                <c:pt idx="21">
                  <c:v>0.95177072206806301</c:v>
                </c:pt>
                <c:pt idx="22">
                  <c:v>3.3972120690663597E-2</c:v>
                </c:pt>
                <c:pt idx="23">
                  <c:v>4.594540504873116E-2</c:v>
                </c:pt>
                <c:pt idx="24">
                  <c:v>-9.5264236929196167E-3</c:v>
                </c:pt>
                <c:pt idx="25">
                  <c:v>5.4841426740814644E-2</c:v>
                </c:pt>
              </c:numCache>
            </c:numRef>
          </c:yVal>
          <c:smooth val="0"/>
          <c:extLst>
            <c:ext xmlns:c16="http://schemas.microsoft.com/office/drawing/2014/chart" uri="{C3380CC4-5D6E-409C-BE32-E72D297353CC}">
              <c16:uniqueId val="{00000000-7E97-4775-9FFF-07A91EAD9D5A}"/>
            </c:ext>
          </c:extLst>
        </c:ser>
        <c:dLbls>
          <c:showLegendKey val="0"/>
          <c:showVal val="0"/>
          <c:showCatName val="0"/>
          <c:showSerName val="0"/>
          <c:showPercent val="0"/>
          <c:showBubbleSize val="0"/>
        </c:dLbls>
        <c:axId val="385759448"/>
        <c:axId val="385759776"/>
      </c:scatterChart>
      <c:valAx>
        <c:axId val="38575944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9776"/>
        <c:crosses val="autoZero"/>
        <c:crossBetween val="midCat"/>
      </c:valAx>
      <c:valAx>
        <c:axId val="385759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5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'TOWN RANKS'!$P$2:$P$27</c:f>
              <c:strCache>
                <c:ptCount val="26"/>
                <c:pt idx="0">
                  <c:v>Klein Mier</c:v>
                </c:pt>
                <c:pt idx="1">
                  <c:v>Groot Mier</c:v>
                </c:pt>
                <c:pt idx="2">
                  <c:v>Riemvasmaak</c:v>
                </c:pt>
                <c:pt idx="3">
                  <c:v>Longlands</c:v>
                </c:pt>
                <c:pt idx="4">
                  <c:v>Olynvenhoutsdrif</c:v>
                </c:pt>
                <c:pt idx="5">
                  <c:v>Norvalspont</c:v>
                </c:pt>
                <c:pt idx="6">
                  <c:v>Philandersbron</c:v>
                </c:pt>
                <c:pt idx="7">
                  <c:v>Kamieskroon</c:v>
                </c:pt>
                <c:pt idx="8">
                  <c:v>Askham</c:v>
                </c:pt>
                <c:pt idx="9">
                  <c:v>Van Zylsrus</c:v>
                </c:pt>
                <c:pt idx="10">
                  <c:v>Buffelsrivier</c:v>
                </c:pt>
                <c:pt idx="11">
                  <c:v>Leerkrans</c:v>
                </c:pt>
                <c:pt idx="12">
                  <c:v>Eksteenfontein</c:v>
                </c:pt>
                <c:pt idx="13">
                  <c:v>Hondeklip Bay</c:v>
                </c:pt>
                <c:pt idx="14">
                  <c:v>Plooysburg</c:v>
                </c:pt>
                <c:pt idx="15">
                  <c:v>Santoy</c:v>
                </c:pt>
                <c:pt idx="16">
                  <c:v>Vosburg</c:v>
                </c:pt>
                <c:pt idx="17">
                  <c:v>Dyasonsklip</c:v>
                </c:pt>
                <c:pt idx="18">
                  <c:v>Hanover</c:v>
                </c:pt>
                <c:pt idx="19">
                  <c:v>Vioolsdrif</c:v>
                </c:pt>
                <c:pt idx="20">
                  <c:v>Straussburg</c:v>
                </c:pt>
                <c:pt idx="21">
                  <c:v>Soverby</c:v>
                </c:pt>
                <c:pt idx="22">
                  <c:v>Loxton</c:v>
                </c:pt>
                <c:pt idx="23">
                  <c:v>Vanderkloof</c:v>
                </c:pt>
                <c:pt idx="24">
                  <c:v>Carolusberg</c:v>
                </c:pt>
                <c:pt idx="25">
                  <c:v>Orania</c:v>
                </c:pt>
              </c:strCache>
            </c:strRef>
          </c:cat>
          <c:val>
            <c:numRef>
              <c:f>'TOWN RANKS'!$R$2:$R$27</c:f>
              <c:numCache>
                <c:formatCode>0</c:formatCode>
                <c:ptCount val="26"/>
                <c:pt idx="0">
                  <c:v>40.565110104855798</c:v>
                </c:pt>
                <c:pt idx="1">
                  <c:v>40.695075549233891</c:v>
                </c:pt>
                <c:pt idx="2">
                  <c:v>41.358852880228625</c:v>
                </c:pt>
                <c:pt idx="3">
                  <c:v>41.9113414637171</c:v>
                </c:pt>
                <c:pt idx="4">
                  <c:v>42.029910421619327</c:v>
                </c:pt>
                <c:pt idx="5">
                  <c:v>42.547381319888729</c:v>
                </c:pt>
                <c:pt idx="6">
                  <c:v>42.701827047626487</c:v>
                </c:pt>
                <c:pt idx="7">
                  <c:v>43.459749288591048</c:v>
                </c:pt>
                <c:pt idx="8">
                  <c:v>43.472634964348323</c:v>
                </c:pt>
                <c:pt idx="9">
                  <c:v>43.586769524943087</c:v>
                </c:pt>
                <c:pt idx="10">
                  <c:v>43.615138897198868</c:v>
                </c:pt>
                <c:pt idx="11">
                  <c:v>44.13859290462166</c:v>
                </c:pt>
                <c:pt idx="12">
                  <c:v>44.250994314384656</c:v>
                </c:pt>
                <c:pt idx="13">
                  <c:v>44.620421227966176</c:v>
                </c:pt>
                <c:pt idx="14">
                  <c:v>45.101118817624268</c:v>
                </c:pt>
                <c:pt idx="15">
                  <c:v>45.376215720280328</c:v>
                </c:pt>
                <c:pt idx="16">
                  <c:v>45.415588031536132</c:v>
                </c:pt>
                <c:pt idx="17">
                  <c:v>45.528332351276944</c:v>
                </c:pt>
                <c:pt idx="18">
                  <c:v>45.662829130732476</c:v>
                </c:pt>
                <c:pt idx="19">
                  <c:v>45.82849368404149</c:v>
                </c:pt>
                <c:pt idx="20">
                  <c:v>46.647776320326386</c:v>
                </c:pt>
                <c:pt idx="21">
                  <c:v>46.733881185774727</c:v>
                </c:pt>
                <c:pt idx="22">
                  <c:v>47.395607925098858</c:v>
                </c:pt>
                <c:pt idx="23">
                  <c:v>47.644201548626263</c:v>
                </c:pt>
                <c:pt idx="24">
                  <c:v>49.220951268526697</c:v>
                </c:pt>
                <c:pt idx="25">
                  <c:v>51.065124564430803</c:v>
                </c:pt>
              </c:numCache>
            </c:numRef>
          </c:val>
          <c:extLst>
            <c:ext xmlns:c16="http://schemas.microsoft.com/office/drawing/2014/chart" uri="{C3380CC4-5D6E-409C-BE32-E72D297353CC}">
              <c16:uniqueId val="{00000000-4D81-4857-A886-D25419BBF735}"/>
            </c:ext>
          </c:extLst>
        </c:ser>
        <c:dLbls>
          <c:showLegendKey val="0"/>
          <c:showVal val="0"/>
          <c:showCatName val="0"/>
          <c:showSerName val="0"/>
          <c:showPercent val="0"/>
          <c:showBubbleSize val="0"/>
        </c:dLbls>
        <c:gapWidth val="219"/>
        <c:overlap val="-27"/>
        <c:axId val="523455280"/>
        <c:axId val="523456592"/>
      </c:barChart>
      <c:catAx>
        <c:axId val="52345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56592"/>
        <c:crosses val="autoZero"/>
        <c:auto val="1"/>
        <c:lblAlgn val="ctr"/>
        <c:lblOffset val="100"/>
        <c:noMultiLvlLbl val="0"/>
      </c:catAx>
      <c:valAx>
        <c:axId val="523456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5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'DIAGRAMS (ALL)'!$A$41</c:f>
              <c:strCache>
                <c:ptCount val="1"/>
                <c:pt idx="0">
                  <c:v>Kathu</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bg1">
                    <a:lumMod val="65000"/>
                  </a:schemeClr>
                </a:solidFill>
                <a:prstDash val="dash"/>
              </a:ln>
              <a:effectLst/>
            </c:spPr>
            <c:trendlineType val="poly"/>
            <c:order val="2"/>
            <c:dispRSqr val="0"/>
            <c:dispEq val="0"/>
          </c:trendline>
          <c:cat>
            <c:strRef>
              <c:f>'DIAGRAMS (ALL)'!$B$1:$AY$1</c:f>
              <c:strCache>
                <c:ptCount val="50"/>
                <c:pt idx="0">
                  <c:v>Natural Resources</c:v>
                </c:pt>
                <c:pt idx="1">
                  <c:v>Availability of Water</c:v>
                </c:pt>
                <c:pt idx="2">
                  <c:v>Agricultural Potential</c:v>
                </c:pt>
                <c:pt idx="3">
                  <c:v>Mining Potential</c:v>
                </c:pt>
                <c:pt idx="4">
                  <c:v>Tourism Potential</c:v>
                </c:pt>
                <c:pt idx="5">
                  <c:v>Environmental Sensitivity</c:v>
                </c:pt>
                <c:pt idx="6">
                  <c:v>Human Resources</c:v>
                </c:pt>
                <c:pt idx="7">
                  <c:v>Size of Labour Force</c:v>
                </c:pt>
                <c:pt idx="8">
                  <c:v>Quality of Labour Force</c:v>
                </c:pt>
                <c:pt idx="9">
                  <c:v>Transport and Communication</c:v>
                </c:pt>
                <c:pt idx="10">
                  <c:v>Institutional Services</c:v>
                </c:pt>
                <c:pt idx="11">
                  <c:v>Municipal Seat</c:v>
                </c:pt>
                <c:pt idx="12">
                  <c:v>Public Institutions represented</c:v>
                </c:pt>
                <c:pt idx="13">
                  <c:v>Social service organisations</c:v>
                </c:pt>
                <c:pt idx="14">
                  <c:v>Safety and Security</c:v>
                </c:pt>
                <c:pt idx="15">
                  <c:v>Democratic Status</c:v>
                </c:pt>
                <c:pt idx="16">
                  <c:v>Economic Sectors</c:v>
                </c:pt>
                <c:pt idx="17">
                  <c:v>Diversity of Economy</c:v>
                </c:pt>
                <c:pt idx="18">
                  <c:v>Strenght of primary tertiary sectors</c:v>
                </c:pt>
                <c:pt idx="19">
                  <c:v>Size of Economy</c:v>
                </c:pt>
                <c:pt idx="20">
                  <c:v>Commercial Services</c:v>
                </c:pt>
                <c:pt idx="21">
                  <c:v>Presence of commercial and financial services</c:v>
                </c:pt>
                <c:pt idx="22">
                  <c:v>Market Potential and Accessibility</c:v>
                </c:pt>
                <c:pt idx="23">
                  <c:v>Size of Population</c:v>
                </c:pt>
                <c:pt idx="24">
                  <c:v>Size of personal Income</c:v>
                </c:pt>
                <c:pt idx="25">
                  <c:v>Household income potential</c:v>
                </c:pt>
                <c:pt idx="26">
                  <c:v>Access to primary metropolitan market</c:v>
                </c:pt>
                <c:pt idx="27">
                  <c:v>Property Market</c:v>
                </c:pt>
                <c:pt idx="28">
                  <c:v>Size of Property Market</c:v>
                </c:pt>
                <c:pt idx="29">
                  <c:v>Human Development Needs</c:v>
                </c:pt>
                <c:pt idx="30">
                  <c:v>Racial Composition</c:v>
                </c:pt>
                <c:pt idx="31">
                  <c:v>Famility Stability</c:v>
                </c:pt>
                <c:pt idx="32">
                  <c:v>Age dependancy</c:v>
                </c:pt>
                <c:pt idx="33">
                  <c:v>Education</c:v>
                </c:pt>
                <c:pt idx="34">
                  <c:v>Income</c:v>
                </c:pt>
                <c:pt idx="35">
                  <c:v>Occupation</c:v>
                </c:pt>
                <c:pt idx="36">
                  <c:v>Dependency Ratio</c:v>
                </c:pt>
                <c:pt idx="37">
                  <c:v>Labour Dependency Ratio</c:v>
                </c:pt>
                <c:pt idx="38">
                  <c:v>Health Status</c:v>
                </c:pt>
                <c:pt idx="39">
                  <c:v>Migration Rates</c:v>
                </c:pt>
                <c:pt idx="40">
                  <c:v>Housing</c:v>
                </c:pt>
                <c:pt idx="41">
                  <c:v>Access to domestic services</c:v>
                </c:pt>
                <c:pt idx="42">
                  <c:v>Human Development Index</c:v>
                </c:pt>
                <c:pt idx="43">
                  <c:v>Composite Resources Potential Index</c:v>
                </c:pt>
                <c:pt idx="44">
                  <c:v>Composite Infrastructure Index</c:v>
                </c:pt>
                <c:pt idx="45">
                  <c:v>Composite Economic Activties Index</c:v>
                </c:pt>
                <c:pt idx="46">
                  <c:v>Composite Human Needs Index</c:v>
                </c:pt>
                <c:pt idx="47">
                  <c:v>Composite Development Index</c:v>
                </c:pt>
                <c:pt idx="48">
                  <c:v>Composite Needs Index</c:v>
                </c:pt>
                <c:pt idx="49">
                  <c:v>Sustainability Index </c:v>
                </c:pt>
              </c:strCache>
            </c:strRef>
          </c:cat>
          <c:val>
            <c:numRef>
              <c:f>'DIAGRAMS (ALL)'!$B$41:$AY$41</c:f>
              <c:numCache>
                <c:formatCode>0.00</c:formatCode>
                <c:ptCount val="50"/>
                <c:pt idx="0">
                  <c:v>0.73630438001855669</c:v>
                </c:pt>
                <c:pt idx="1">
                  <c:v>1</c:v>
                </c:pt>
                <c:pt idx="2">
                  <c:v>0.16085509857484584</c:v>
                </c:pt>
                <c:pt idx="3">
                  <c:v>0.97775949910447224</c:v>
                </c:pt>
                <c:pt idx="4">
                  <c:v>-0.63098810732625965</c:v>
                </c:pt>
                <c:pt idx="5">
                  <c:v>0.4107055495275882</c:v>
                </c:pt>
                <c:pt idx="6">
                  <c:v>0.69625406791337563</c:v>
                </c:pt>
                <c:pt idx="7">
                  <c:v>4.9769205426043336E-2</c:v>
                </c:pt>
                <c:pt idx="8">
                  <c:v>0.76099316436813891</c:v>
                </c:pt>
                <c:pt idx="9">
                  <c:v>0.35032934994337417</c:v>
                </c:pt>
                <c:pt idx="10">
                  <c:v>6.4209623102327973E-2</c:v>
                </c:pt>
                <c:pt idx="11">
                  <c:v>0.40893613056377309</c:v>
                </c:pt>
                <c:pt idx="12">
                  <c:v>-0.46293936831230953</c:v>
                </c:pt>
                <c:pt idx="13">
                  <c:v>0.19304985013945297</c:v>
                </c:pt>
                <c:pt idx="14">
                  <c:v>-0.29688299574085836</c:v>
                </c:pt>
                <c:pt idx="15">
                  <c:v>-0.51654408203166913</c:v>
                </c:pt>
                <c:pt idx="16">
                  <c:v>0.73491992167131137</c:v>
                </c:pt>
                <c:pt idx="17">
                  <c:v>0.54027105621272542</c:v>
                </c:pt>
                <c:pt idx="18">
                  <c:v>0.33854127257060096</c:v>
                </c:pt>
                <c:pt idx="19">
                  <c:v>1</c:v>
                </c:pt>
                <c:pt idx="20">
                  <c:v>0.35158290313189428</c:v>
                </c:pt>
                <c:pt idx="21">
                  <c:v>0.35158290313189428</c:v>
                </c:pt>
                <c:pt idx="22">
                  <c:v>0.49234164800502106</c:v>
                </c:pt>
                <c:pt idx="23">
                  <c:v>0.14790219444985545</c:v>
                </c:pt>
                <c:pt idx="24">
                  <c:v>3.5031178127384842E-2</c:v>
                </c:pt>
                <c:pt idx="25">
                  <c:v>1</c:v>
                </c:pt>
                <c:pt idx="26">
                  <c:v>0.15871277560154698</c:v>
                </c:pt>
                <c:pt idx="27">
                  <c:v>1</c:v>
                </c:pt>
                <c:pt idx="28">
                  <c:v>1</c:v>
                </c:pt>
                <c:pt idx="29">
                  <c:v>0.51619524031527386</c:v>
                </c:pt>
                <c:pt idx="30">
                  <c:v>-0.87090430091281579</c:v>
                </c:pt>
                <c:pt idx="31">
                  <c:v>-0.74217515178150206</c:v>
                </c:pt>
                <c:pt idx="32">
                  <c:v>0.27889318373865279</c:v>
                </c:pt>
                <c:pt idx="33">
                  <c:v>0.5404213521211314</c:v>
                </c:pt>
                <c:pt idx="34">
                  <c:v>-0.63039688265585347</c:v>
                </c:pt>
                <c:pt idx="35">
                  <c:v>0.90453277869579962</c:v>
                </c:pt>
                <c:pt idx="36">
                  <c:v>0.37572653924124871</c:v>
                </c:pt>
                <c:pt idx="37">
                  <c:v>0.72369852421128666</c:v>
                </c:pt>
                <c:pt idx="38">
                  <c:v>-0.74959746312461573</c:v>
                </c:pt>
                <c:pt idx="39">
                  <c:v>0.78441077611189414</c:v>
                </c:pt>
                <c:pt idx="40">
                  <c:v>-0.46441305051701037</c:v>
                </c:pt>
                <c:pt idx="41">
                  <c:v>0.13055826557980824</c:v>
                </c:pt>
                <c:pt idx="42">
                  <c:v>-0.14075728301064805</c:v>
                </c:pt>
                <c:pt idx="43">
                  <c:v>0.70487927100768311</c:v>
                </c:pt>
                <c:pt idx="44">
                  <c:v>0.23512238283735626</c:v>
                </c:pt>
                <c:pt idx="45">
                  <c:v>0.88729235105958248</c:v>
                </c:pt>
                <c:pt idx="46">
                  <c:v>0.51619524031527386</c:v>
                </c:pt>
                <c:pt idx="47">
                  <c:v>0.78080724108898125</c:v>
                </c:pt>
                <c:pt idx="48">
                  <c:v>0.51619524031527386</c:v>
                </c:pt>
                <c:pt idx="49">
                  <c:v>0.32084677443530146</c:v>
                </c:pt>
              </c:numCache>
            </c:numRef>
          </c:val>
          <c:extLst>
            <c:ext xmlns:c16="http://schemas.microsoft.com/office/drawing/2014/chart" uri="{C3380CC4-5D6E-409C-BE32-E72D297353CC}">
              <c16:uniqueId val="{00000001-597C-49C7-8F1E-646F521086C3}"/>
            </c:ext>
          </c:extLst>
        </c:ser>
        <c:dLbls>
          <c:showLegendKey val="0"/>
          <c:showVal val="1"/>
          <c:showCatName val="0"/>
          <c:showSerName val="0"/>
          <c:showPercent val="0"/>
          <c:showBubbleSize val="0"/>
        </c:dLbls>
        <c:gapWidth val="150"/>
        <c:axId val="138199040"/>
        <c:axId val="138200576"/>
      </c:barChart>
      <c:catAx>
        <c:axId val="138199040"/>
        <c:scaling>
          <c:orientation val="minMax"/>
        </c:scaling>
        <c:delete val="0"/>
        <c:axPos val="b"/>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0576"/>
        <c:crosses val="autoZero"/>
        <c:auto val="1"/>
        <c:lblAlgn val="ctr"/>
        <c:lblOffset val="100"/>
        <c:noMultiLvlLbl val="0"/>
      </c:catAx>
      <c:valAx>
        <c:axId val="1382005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Sheet2!$B$87</c:f>
              <c:strCache>
                <c:ptCount val="1"/>
                <c:pt idx="0">
                  <c:v>Windsorton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trendline>
            <c:spPr>
              <a:ln w="19050" cap="rnd">
                <a:solidFill>
                  <a:schemeClr val="accent1"/>
                </a:solidFill>
              </a:ln>
              <a:effectLst/>
            </c:spPr>
            <c:trendlineType val="poly"/>
            <c:order val="2"/>
            <c:dispRSqr val="0"/>
            <c:dispEq val="0"/>
          </c:trendline>
          <c:cat>
            <c:strRef>
              <c:f>Sheet2!$C$2:$O$2</c:f>
              <c:strCache>
                <c:ptCount val="13"/>
                <c:pt idx="0">
                  <c:v>Natural Resources</c:v>
                </c:pt>
                <c:pt idx="1">
                  <c:v>Human Resources</c:v>
                </c:pt>
                <c:pt idx="2">
                  <c:v>Transport and Communication</c:v>
                </c:pt>
                <c:pt idx="3">
                  <c:v>Institutional Services</c:v>
                </c:pt>
                <c:pt idx="4">
                  <c:v>Economic Sectors</c:v>
                </c:pt>
                <c:pt idx="5">
                  <c:v>Commercial Services</c:v>
                </c:pt>
                <c:pt idx="6">
                  <c:v>Market Potential and Accessibility</c:v>
                </c:pt>
                <c:pt idx="7">
                  <c:v>Property Market</c:v>
                </c:pt>
                <c:pt idx="8">
                  <c:v>Composite Resources Potential Index</c:v>
                </c:pt>
                <c:pt idx="9">
                  <c:v>Composite Infrastructure Index</c:v>
                </c:pt>
                <c:pt idx="10">
                  <c:v>Composite Economic Activties Index</c:v>
                </c:pt>
                <c:pt idx="11">
                  <c:v>Composite Development Index</c:v>
                </c:pt>
                <c:pt idx="12">
                  <c:v>Composite Human Needs Index</c:v>
                </c:pt>
              </c:strCache>
            </c:strRef>
          </c:cat>
          <c:val>
            <c:numRef>
              <c:f>Sheet2!$C$87:$O$87</c:f>
              <c:numCache>
                <c:formatCode>0.00</c:formatCode>
                <c:ptCount val="13"/>
                <c:pt idx="0">
                  <c:v>0.62</c:v>
                </c:pt>
                <c:pt idx="1">
                  <c:v>-0.75</c:v>
                </c:pt>
                <c:pt idx="2">
                  <c:v>-0.2</c:v>
                </c:pt>
                <c:pt idx="3">
                  <c:v>-0.1</c:v>
                </c:pt>
                <c:pt idx="4">
                  <c:v>0.18</c:v>
                </c:pt>
                <c:pt idx="5">
                  <c:v>-0.49</c:v>
                </c:pt>
                <c:pt idx="6">
                  <c:v>0.38</c:v>
                </c:pt>
                <c:pt idx="7">
                  <c:v>-0.44</c:v>
                </c:pt>
                <c:pt idx="8">
                  <c:v>-0.06</c:v>
                </c:pt>
                <c:pt idx="9">
                  <c:v>-0.15</c:v>
                </c:pt>
                <c:pt idx="10">
                  <c:v>-0.09</c:v>
                </c:pt>
                <c:pt idx="11">
                  <c:v>-0.1</c:v>
                </c:pt>
                <c:pt idx="12">
                  <c:v>-0.51</c:v>
                </c:pt>
              </c:numCache>
            </c:numRef>
          </c:val>
          <c:extLst>
            <c:ext xmlns:c16="http://schemas.microsoft.com/office/drawing/2014/chart" uri="{C3380CC4-5D6E-409C-BE32-E72D297353CC}">
              <c16:uniqueId val="{00000000-9347-4528-B3B0-49A095F20264}"/>
            </c:ext>
          </c:extLst>
        </c:ser>
        <c:dLbls>
          <c:showLegendKey val="0"/>
          <c:showVal val="0"/>
          <c:showCatName val="0"/>
          <c:showSerName val="0"/>
          <c:showPercent val="0"/>
          <c:showBubbleSize val="0"/>
        </c:dLbls>
        <c:gapWidth val="45"/>
        <c:overlap val="-40"/>
        <c:axId val="587655048"/>
        <c:axId val="587655704"/>
      </c:barChart>
      <c:catAx>
        <c:axId val="587655048"/>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high"/>
        <c:spPr>
          <a:noFill/>
          <a:ln w="19050" cap="flat" cmpd="sng" algn="ctr">
            <a:solidFill>
              <a:schemeClr val="tx1">
                <a:lumMod val="25000"/>
                <a:lumOff val="75000"/>
              </a:schemeClr>
            </a:solidFill>
            <a:round/>
          </a:ln>
          <a:effectLst/>
        </c:spPr>
        <c:txPr>
          <a:bodyPr rot="5400000" spcFirstLastPara="1" vertOverflow="ellipsis" wrap="square" anchor="b" anchorCtr="0"/>
          <a:lstStyle/>
          <a:p>
            <a:pPr>
              <a:defRPr sz="1400" b="0" i="0" u="none" strike="noStrike" kern="1200" baseline="0">
                <a:solidFill>
                  <a:schemeClr val="tx1">
                    <a:lumMod val="65000"/>
                    <a:lumOff val="35000"/>
                  </a:schemeClr>
                </a:solidFill>
                <a:latin typeface="+mn-lt"/>
                <a:ea typeface="+mn-ea"/>
                <a:cs typeface="+mn-cs"/>
              </a:defRPr>
            </a:pPr>
            <a:endParaRPr lang="en-US"/>
          </a:p>
        </c:txPr>
        <c:crossAx val="587655704"/>
        <c:crosses val="autoZero"/>
        <c:auto val="1"/>
        <c:lblAlgn val="ctr"/>
        <c:lblOffset val="100"/>
        <c:noMultiLvlLbl val="0"/>
      </c:catAx>
      <c:valAx>
        <c:axId val="587655704"/>
        <c:scaling>
          <c:orientation val="minMax"/>
        </c:scaling>
        <c:delete val="0"/>
        <c:axPos val="l"/>
        <c:majorGridlines>
          <c:spPr>
            <a:ln>
              <a:solidFill>
                <a:schemeClr val="tx1">
                  <a:lumMod val="15000"/>
                  <a:lumOff val="85000"/>
                </a:schemeClr>
              </a:solidFill>
            </a:ln>
            <a:effectLst/>
          </c:spPr>
        </c:majorGridlines>
        <c:numFmt formatCode="0.00" sourceLinked="1"/>
        <c:majorTickMark val="in"/>
        <c:minorTickMark val="none"/>
        <c:tickLblPos val="low"/>
        <c:spPr>
          <a:noFill/>
          <a:ln>
            <a:solidFill>
              <a:schemeClr val="accent1"/>
            </a:solid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655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DIAGRAMS!$A$2</c:f>
              <c:strCache>
                <c:ptCount val="1"/>
                <c:pt idx="0">
                  <c:v>Aggeneys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5400000" spcFirstLastPara="1" vertOverflow="ellipsis" wrap="square" lIns="38100" tIns="19050" rIns="38100" bIns="19050" anchor="b"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2"/>
                </a:solidFill>
              </a:ln>
              <a:effectLst/>
            </c:spPr>
            <c:trendlineType val="poly"/>
            <c:order val="2"/>
            <c:dispRSqr val="0"/>
            <c:dispEq val="0"/>
          </c:trendline>
          <c:cat>
            <c:strRef>
              <c:f>DIAGRAMS!$B$1:$N$1</c:f>
              <c:strCache>
                <c:ptCount val="13"/>
                <c:pt idx="0">
                  <c:v>Natural Resources</c:v>
                </c:pt>
                <c:pt idx="1">
                  <c:v>Human Resources</c:v>
                </c:pt>
                <c:pt idx="2">
                  <c:v>Transport and Communication</c:v>
                </c:pt>
                <c:pt idx="3">
                  <c:v>Institutional Services</c:v>
                </c:pt>
                <c:pt idx="4">
                  <c:v>Economic Sectors</c:v>
                </c:pt>
                <c:pt idx="5">
                  <c:v>Commercial Services</c:v>
                </c:pt>
                <c:pt idx="6">
                  <c:v>Market Potential and Accessibility</c:v>
                </c:pt>
                <c:pt idx="7">
                  <c:v>Property Market</c:v>
                </c:pt>
                <c:pt idx="8">
                  <c:v>Composite Resources Potential Index</c:v>
                </c:pt>
                <c:pt idx="9">
                  <c:v>Composite Infrastructure Index</c:v>
                </c:pt>
                <c:pt idx="10">
                  <c:v>Composite Economic Activties Index</c:v>
                </c:pt>
                <c:pt idx="11">
                  <c:v>Composite Development Index</c:v>
                </c:pt>
                <c:pt idx="12">
                  <c:v>Composite Needs Index</c:v>
                </c:pt>
              </c:strCache>
            </c:strRef>
          </c:cat>
          <c:val>
            <c:numRef>
              <c:f>DIAGRAMS!$B$2:$N$2</c:f>
              <c:numCache>
                <c:formatCode>0.00</c:formatCode>
                <c:ptCount val="13"/>
                <c:pt idx="0">
                  <c:v>0.30969452133488312</c:v>
                </c:pt>
                <c:pt idx="1">
                  <c:v>-0.29769535144147752</c:v>
                </c:pt>
                <c:pt idx="2">
                  <c:v>0.3473628683070008</c:v>
                </c:pt>
                <c:pt idx="3">
                  <c:v>-0.46597844623631018</c:v>
                </c:pt>
                <c:pt idx="4">
                  <c:v>-0.92072349750349902</c:v>
                </c:pt>
                <c:pt idx="5">
                  <c:v>-0.54148019217817378</c:v>
                </c:pt>
                <c:pt idx="6">
                  <c:v>-0.39206117614343822</c:v>
                </c:pt>
                <c:pt idx="7">
                  <c:v>-0.29234439948183594</c:v>
                </c:pt>
                <c:pt idx="8">
                  <c:v>-3.990019414112126E-2</c:v>
                </c:pt>
                <c:pt idx="9">
                  <c:v>1.0333526354957252E-2</c:v>
                </c:pt>
                <c:pt idx="10">
                  <c:v>-0.49111437181743717</c:v>
                </c:pt>
                <c:pt idx="11">
                  <c:v>-0.14505719490277469</c:v>
                </c:pt>
                <c:pt idx="12">
                  <c:v>0.38601045573085985</c:v>
                </c:pt>
              </c:numCache>
            </c:numRef>
          </c:val>
          <c:extLst>
            <c:ext xmlns:c16="http://schemas.microsoft.com/office/drawing/2014/chart" uri="{C3380CC4-5D6E-409C-BE32-E72D297353CC}">
              <c16:uniqueId val="{00000001-566E-44C7-8109-C221CAABFB32}"/>
            </c:ext>
          </c:extLst>
        </c:ser>
        <c:dLbls>
          <c:dLblPos val="outEnd"/>
          <c:showLegendKey val="0"/>
          <c:showVal val="1"/>
          <c:showCatName val="0"/>
          <c:showSerName val="0"/>
          <c:showPercent val="0"/>
          <c:showBubbleSize val="0"/>
        </c:dLbls>
        <c:gapWidth val="40"/>
        <c:overlap val="-30"/>
        <c:axId val="138199040"/>
        <c:axId val="138200576"/>
      </c:barChart>
      <c:catAx>
        <c:axId val="138199040"/>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high"/>
        <c:spPr>
          <a:noFill/>
          <a:ln w="19050" cap="flat" cmpd="sng" algn="ctr">
            <a:solidFill>
              <a:schemeClr val="tx1">
                <a:lumMod val="25000"/>
                <a:lumOff val="75000"/>
              </a:schemeClr>
            </a:solidFill>
            <a:round/>
          </a:ln>
          <a:effectLst/>
        </c:spPr>
        <c:txPr>
          <a:bodyPr rot="5400000" spcFirstLastPara="1" vertOverflow="ellipsis" wrap="square" anchor="t" anchorCtr="0"/>
          <a:lstStyle/>
          <a:p>
            <a:pPr>
              <a:defRPr sz="1400" b="0" i="0" u="none" strike="noStrike" kern="1200" baseline="0">
                <a:solidFill>
                  <a:schemeClr val="tx1">
                    <a:lumMod val="65000"/>
                    <a:lumOff val="35000"/>
                  </a:schemeClr>
                </a:solidFill>
                <a:latin typeface="+mn-lt"/>
                <a:ea typeface="+mn-ea"/>
                <a:cs typeface="+mn-cs"/>
              </a:defRPr>
            </a:pPr>
            <a:endParaRPr lang="en-US"/>
          </a:p>
        </c:txPr>
        <c:crossAx val="138200576"/>
        <c:crosses val="autoZero"/>
        <c:auto val="1"/>
        <c:lblAlgn val="ctr"/>
        <c:lblOffset val="100"/>
        <c:noMultiLvlLbl val="0"/>
      </c:catAx>
      <c:valAx>
        <c:axId val="138200576"/>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814499411140065E-2"/>
          <c:y val="5.948144840096084E-2"/>
          <c:w val="0.96974053710430852"/>
          <c:h val="0.8478119629243861"/>
        </c:manualLayout>
      </c:layout>
      <c:barChart>
        <c:barDir val="col"/>
        <c:grouping val="clustered"/>
        <c:varyColors val="0"/>
        <c:ser>
          <c:idx val="0"/>
          <c:order val="0"/>
          <c:spPr>
            <a:solidFill>
              <a:schemeClr val="accent1"/>
            </a:solidFill>
            <a:ln>
              <a:noFill/>
            </a:ln>
            <a:effectLst/>
          </c:spPr>
          <c:invertIfNegative val="0"/>
          <c:cat>
            <c:strRef>
              <c:f>'MUN RANKS'!$A$2:$A$27</c:f>
              <c:strCache>
                <c:ptCount val="26"/>
                <c:pt idx="0">
                  <c:v>Phokwane Local Municipality</c:v>
                </c:pt>
                <c:pt idx="1">
                  <c:v>Dikgatlong Local Municipality</c:v>
                </c:pt>
                <c:pt idx="2">
                  <c:v>Ga-Segonyana Local Municipality</c:v>
                </c:pt>
                <c:pt idx="3">
                  <c:v>!Kheis Local Municipality</c:v>
                </c:pt>
                <c:pt idx="4">
                  <c:v>Joe Morolong Local Municipality</c:v>
                </c:pt>
                <c:pt idx="5">
                  <c:v>Magareng Local Municipality</c:v>
                </c:pt>
                <c:pt idx="6">
                  <c:v>Siyancuma Local Municipality</c:v>
                </c:pt>
                <c:pt idx="7">
                  <c:v>Renosterberg Local Municipality</c:v>
                </c:pt>
                <c:pt idx="8">
                  <c:v>Tsantsabane Local Municipality</c:v>
                </c:pt>
                <c:pt idx="9">
                  <c:v>Thembelihle Local Municipality</c:v>
                </c:pt>
                <c:pt idx="10">
                  <c:v>Siyathemba Local Municipality</c:v>
                </c:pt>
                <c:pt idx="11">
                  <c:v>Emthanjeni Local Municipality</c:v>
                </c:pt>
                <c:pt idx="12">
                  <c:v>Ubuntu Local Municipality</c:v>
                </c:pt>
                <c:pt idx="13">
                  <c:v>Kgatelopele Local Municipality</c:v>
                </c:pt>
                <c:pt idx="14">
                  <c:v>Gamagara Local Municipality</c:v>
                </c:pt>
                <c:pt idx="15">
                  <c:v>Khai-Ma Local Municipality</c:v>
                </c:pt>
                <c:pt idx="16">
                  <c:v>Nama Khoi Local Municipality</c:v>
                </c:pt>
                <c:pt idx="17">
                  <c:v>Kamiesberg Local Municipality</c:v>
                </c:pt>
                <c:pt idx="18">
                  <c:v>Kareeberg Local Municipality</c:v>
                </c:pt>
                <c:pt idx="19">
                  <c:v>Umsobomvu Local Municipality</c:v>
                </c:pt>
                <c:pt idx="20">
                  <c:v>Sol Plaatje Local Municipality</c:v>
                </c:pt>
                <c:pt idx="21">
                  <c:v>Karoo Hoogland Local Municipality</c:v>
                </c:pt>
                <c:pt idx="22">
                  <c:v>Richtersveld Local Municipality</c:v>
                </c:pt>
                <c:pt idx="23">
                  <c:v>Hantam Local Municipality</c:v>
                </c:pt>
                <c:pt idx="24">
                  <c:v>Dawid Kruiper Local Municipality</c:v>
                </c:pt>
                <c:pt idx="25">
                  <c:v>Kai !Garib Local Municipality</c:v>
                </c:pt>
              </c:strCache>
            </c:strRef>
          </c:cat>
          <c:val>
            <c:numRef>
              <c:f>'MUN RANKS'!$C$2:$C$27</c:f>
              <c:numCache>
                <c:formatCode>0</c:formatCode>
                <c:ptCount val="26"/>
                <c:pt idx="0">
                  <c:v>43.084854278691822</c:v>
                </c:pt>
                <c:pt idx="1">
                  <c:v>43.143010294669978</c:v>
                </c:pt>
                <c:pt idx="2">
                  <c:v>43.216989292111641</c:v>
                </c:pt>
                <c:pt idx="3">
                  <c:v>44.237497681480392</c:v>
                </c:pt>
                <c:pt idx="4">
                  <c:v>44.342913089531493</c:v>
                </c:pt>
                <c:pt idx="5">
                  <c:v>44.536526341097073</c:v>
                </c:pt>
                <c:pt idx="6">
                  <c:v>44.985933201943681</c:v>
                </c:pt>
                <c:pt idx="7">
                  <c:v>45.298866598379121</c:v>
                </c:pt>
                <c:pt idx="8">
                  <c:v>45.543088474462053</c:v>
                </c:pt>
                <c:pt idx="9">
                  <c:v>45.600024986402694</c:v>
                </c:pt>
                <c:pt idx="10">
                  <c:v>45.670241896704539</c:v>
                </c:pt>
                <c:pt idx="11">
                  <c:v>45.713704427153964</c:v>
                </c:pt>
                <c:pt idx="12">
                  <c:v>45.800230691505483</c:v>
                </c:pt>
                <c:pt idx="13">
                  <c:v>45.951085625290744</c:v>
                </c:pt>
                <c:pt idx="14">
                  <c:v>45.976740983891979</c:v>
                </c:pt>
                <c:pt idx="15">
                  <c:v>46.14668921527069</c:v>
                </c:pt>
                <c:pt idx="16">
                  <c:v>46.179413232510143</c:v>
                </c:pt>
                <c:pt idx="17">
                  <c:v>46.202242249718118</c:v>
                </c:pt>
                <c:pt idx="18">
                  <c:v>46.312823769785254</c:v>
                </c:pt>
                <c:pt idx="19">
                  <c:v>46.843026008769343</c:v>
                </c:pt>
                <c:pt idx="20">
                  <c:v>47.064840665317391</c:v>
                </c:pt>
                <c:pt idx="21">
                  <c:v>47.315682372180561</c:v>
                </c:pt>
                <c:pt idx="22">
                  <c:v>47.652087342670576</c:v>
                </c:pt>
                <c:pt idx="23">
                  <c:v>47.814764175358086</c:v>
                </c:pt>
                <c:pt idx="24">
                  <c:v>47.879102375116105</c:v>
                </c:pt>
                <c:pt idx="25">
                  <c:v>58.296360185690773</c:v>
                </c:pt>
              </c:numCache>
            </c:numRef>
          </c:val>
          <c:extLst>
            <c:ext xmlns:c16="http://schemas.microsoft.com/office/drawing/2014/chart" uri="{C3380CC4-5D6E-409C-BE32-E72D297353CC}">
              <c16:uniqueId val="{00000004-C203-4BD7-B84C-81DFFD528E65}"/>
            </c:ext>
          </c:extLst>
        </c:ser>
        <c:dLbls>
          <c:showLegendKey val="0"/>
          <c:showVal val="0"/>
          <c:showCatName val="0"/>
          <c:showSerName val="0"/>
          <c:showPercent val="0"/>
          <c:showBubbleSize val="0"/>
        </c:dLbls>
        <c:gapWidth val="75"/>
        <c:overlap val="40"/>
        <c:axId val="138126080"/>
        <c:axId val="138127616"/>
      </c:barChart>
      <c:catAx>
        <c:axId val="1381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8127616"/>
        <c:crosses val="autoZero"/>
        <c:auto val="1"/>
        <c:lblAlgn val="ctr"/>
        <c:lblOffset val="100"/>
        <c:noMultiLvlLbl val="0"/>
      </c:catAx>
      <c:valAx>
        <c:axId val="138127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out"/>
        <c:tickLblPos val="low"/>
        <c:spPr>
          <a:noFill/>
          <a:ln>
            <a:solidFill>
              <a:schemeClr val="bg1">
                <a:lumMod val="75000"/>
              </a:schemeClr>
            </a:solidFill>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1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nchor="ctr" anchorCtr="1"/>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814499411140065E-2"/>
          <c:y val="5.948144840096084E-2"/>
          <c:w val="0.96974053710430852"/>
          <c:h val="0.8478119629243861"/>
        </c:manualLayout>
      </c:layout>
      <c:barChart>
        <c:barDir val="col"/>
        <c:grouping val="clustered"/>
        <c:varyColors val="0"/>
        <c:ser>
          <c:idx val="0"/>
          <c:order val="0"/>
          <c:spPr>
            <a:solidFill>
              <a:schemeClr val="accent1"/>
            </a:solidFill>
            <a:ln>
              <a:noFill/>
            </a:ln>
            <a:effectLst/>
          </c:spPr>
          <c:invertIfNegative val="0"/>
          <c:cat>
            <c:strRef>
              <c:f>'TOWN RANKS'!$A$2:$A$98</c:f>
              <c:strCache>
                <c:ptCount val="97"/>
                <c:pt idx="0">
                  <c:v>Ganspan</c:v>
                </c:pt>
                <c:pt idx="1">
                  <c:v>Klein Mier</c:v>
                </c:pt>
                <c:pt idx="2">
                  <c:v>Groot Mier</c:v>
                </c:pt>
                <c:pt idx="3">
                  <c:v>Campbell</c:v>
                </c:pt>
                <c:pt idx="4">
                  <c:v>Hartswater</c:v>
                </c:pt>
                <c:pt idx="5">
                  <c:v>Riemvasmaak</c:v>
                </c:pt>
                <c:pt idx="6">
                  <c:v>Wegdraai</c:v>
                </c:pt>
                <c:pt idx="7">
                  <c:v>Windsorton</c:v>
                </c:pt>
                <c:pt idx="8">
                  <c:v>Longlands</c:v>
                </c:pt>
                <c:pt idx="9">
                  <c:v>Olynvenhoutsdrif</c:v>
                </c:pt>
                <c:pt idx="10">
                  <c:v>Dibeng</c:v>
                </c:pt>
                <c:pt idx="11">
                  <c:v>Norvalspont</c:v>
                </c:pt>
                <c:pt idx="12">
                  <c:v>Komaggas</c:v>
                </c:pt>
                <c:pt idx="13">
                  <c:v>Philandersbron</c:v>
                </c:pt>
                <c:pt idx="14">
                  <c:v>Delpoortshoop</c:v>
                </c:pt>
                <c:pt idx="15">
                  <c:v>Van Wyksvlei</c:v>
                </c:pt>
                <c:pt idx="16">
                  <c:v>Kalksloot</c:v>
                </c:pt>
                <c:pt idx="17">
                  <c:v>Kuruman</c:v>
                </c:pt>
                <c:pt idx="18">
                  <c:v>Marydale</c:v>
                </c:pt>
                <c:pt idx="19">
                  <c:v>Kamieskroon</c:v>
                </c:pt>
                <c:pt idx="20">
                  <c:v>Askham</c:v>
                </c:pt>
                <c:pt idx="21">
                  <c:v>Van Zylsrus</c:v>
                </c:pt>
                <c:pt idx="22">
                  <c:v>Buffelsrivier</c:v>
                </c:pt>
                <c:pt idx="23">
                  <c:v>Barkly West</c:v>
                </c:pt>
                <c:pt idx="24">
                  <c:v>Louisvale</c:v>
                </c:pt>
                <c:pt idx="25">
                  <c:v>N</c:v>
                </c:pt>
                <c:pt idx="26">
                  <c:v>Niekerkshoop</c:v>
                </c:pt>
                <c:pt idx="27">
                  <c:v>Griekwastad</c:v>
                </c:pt>
                <c:pt idx="28">
                  <c:v>Leerkrans</c:v>
                </c:pt>
                <c:pt idx="29">
                  <c:v>Eksteenfontein</c:v>
                </c:pt>
                <c:pt idx="30">
                  <c:v>Jan Kempdorp</c:v>
                </c:pt>
                <c:pt idx="31">
                  <c:v>Petrusville</c:v>
                </c:pt>
                <c:pt idx="32">
                  <c:v>Strydenburg</c:v>
                </c:pt>
                <c:pt idx="33">
                  <c:v>Hotazel</c:v>
                </c:pt>
                <c:pt idx="34">
                  <c:v>Warrenton</c:v>
                </c:pt>
                <c:pt idx="35">
                  <c:v>Pampierstad</c:v>
                </c:pt>
                <c:pt idx="36">
                  <c:v>Ulco</c:v>
                </c:pt>
                <c:pt idx="37">
                  <c:v>Hondeklip Bay</c:v>
                </c:pt>
                <c:pt idx="38">
                  <c:v>Grootdrink</c:v>
                </c:pt>
                <c:pt idx="39">
                  <c:v>Britstown</c:v>
                </c:pt>
                <c:pt idx="40">
                  <c:v>Pofadder</c:v>
                </c:pt>
                <c:pt idx="41">
                  <c:v>Rietfontein</c:v>
                </c:pt>
                <c:pt idx="42">
                  <c:v>Ritchie</c:v>
                </c:pt>
                <c:pt idx="43">
                  <c:v>Noupoort</c:v>
                </c:pt>
                <c:pt idx="44">
                  <c:v>Steinkopf</c:v>
                </c:pt>
                <c:pt idx="45">
                  <c:v>Plooysburg</c:v>
                </c:pt>
                <c:pt idx="46">
                  <c:v>Groblershoop</c:v>
                </c:pt>
                <c:pt idx="47">
                  <c:v>Hopetown</c:v>
                </c:pt>
                <c:pt idx="48">
                  <c:v>Danielskuil</c:v>
                </c:pt>
                <c:pt idx="49">
                  <c:v>Santoy</c:v>
                </c:pt>
                <c:pt idx="50">
                  <c:v>Vosburg</c:v>
                </c:pt>
                <c:pt idx="51">
                  <c:v>Dyasonsklip</c:v>
                </c:pt>
                <c:pt idx="52">
                  <c:v>Postmasburg</c:v>
                </c:pt>
                <c:pt idx="53">
                  <c:v>Victoria West</c:v>
                </c:pt>
                <c:pt idx="54">
                  <c:v>Hanover</c:v>
                </c:pt>
                <c:pt idx="55">
                  <c:v>Douglas</c:v>
                </c:pt>
                <c:pt idx="56">
                  <c:v>Brandvlei</c:v>
                </c:pt>
                <c:pt idx="57">
                  <c:v>Vioolsdrif</c:v>
                </c:pt>
                <c:pt idx="58">
                  <c:v>De Aar</c:v>
                </c:pt>
                <c:pt idx="59">
                  <c:v>Kleinzee</c:v>
                </c:pt>
                <c:pt idx="60">
                  <c:v>Phillipstown</c:v>
                </c:pt>
                <c:pt idx="61">
                  <c:v>Onseepkans</c:v>
                </c:pt>
                <c:pt idx="62">
                  <c:v>Nababeep</c:v>
                </c:pt>
                <c:pt idx="63">
                  <c:v>Prieska</c:v>
                </c:pt>
                <c:pt idx="64">
                  <c:v>Concordia</c:v>
                </c:pt>
                <c:pt idx="65">
                  <c:v>Pella</c:v>
                </c:pt>
                <c:pt idx="66">
                  <c:v>Straussburg</c:v>
                </c:pt>
                <c:pt idx="67">
                  <c:v>Kenhardt</c:v>
                </c:pt>
                <c:pt idx="68">
                  <c:v>Soverby</c:v>
                </c:pt>
                <c:pt idx="69">
                  <c:v>Keimoes</c:v>
                </c:pt>
                <c:pt idx="70">
                  <c:v>Williston</c:v>
                </c:pt>
                <c:pt idx="71">
                  <c:v>Kimberley</c:v>
                </c:pt>
                <c:pt idx="72">
                  <c:v>Fraserburg</c:v>
                </c:pt>
                <c:pt idx="73">
                  <c:v>Carnarvon</c:v>
                </c:pt>
                <c:pt idx="74">
                  <c:v>Alexander Bay</c:v>
                </c:pt>
                <c:pt idx="75">
                  <c:v>Loxton</c:v>
                </c:pt>
                <c:pt idx="76">
                  <c:v>Upington</c:v>
                </c:pt>
                <c:pt idx="77">
                  <c:v>Vanderkloof</c:v>
                </c:pt>
                <c:pt idx="78">
                  <c:v>Garies</c:v>
                </c:pt>
                <c:pt idx="79">
                  <c:v>Sutherland</c:v>
                </c:pt>
                <c:pt idx="80">
                  <c:v>Loeriesfontein</c:v>
                </c:pt>
                <c:pt idx="81">
                  <c:v>Marchand</c:v>
                </c:pt>
                <c:pt idx="82">
                  <c:v>Olifantshoek</c:v>
                </c:pt>
                <c:pt idx="83">
                  <c:v>Aggeneys</c:v>
                </c:pt>
                <c:pt idx="84">
                  <c:v>Cillie</c:v>
                </c:pt>
                <c:pt idx="85">
                  <c:v>Port Nolloth</c:v>
                </c:pt>
                <c:pt idx="86">
                  <c:v>Colesberg</c:v>
                </c:pt>
                <c:pt idx="87">
                  <c:v>Lime Acres</c:v>
                </c:pt>
                <c:pt idx="88">
                  <c:v>Calvinia</c:v>
                </c:pt>
                <c:pt idx="89">
                  <c:v>Kanoneiland</c:v>
                </c:pt>
                <c:pt idx="90">
                  <c:v>Kathu</c:v>
                </c:pt>
                <c:pt idx="91">
                  <c:v>Kakamas</c:v>
                </c:pt>
                <c:pt idx="92">
                  <c:v>Nieuwoudtville</c:v>
                </c:pt>
                <c:pt idx="93">
                  <c:v>Carolusberg</c:v>
                </c:pt>
                <c:pt idx="94">
                  <c:v>Augrabies</c:v>
                </c:pt>
                <c:pt idx="95">
                  <c:v>Orania</c:v>
                </c:pt>
                <c:pt idx="96">
                  <c:v>Springbok</c:v>
                </c:pt>
              </c:strCache>
            </c:strRef>
          </c:cat>
          <c:val>
            <c:numRef>
              <c:f>'TOWN RANKS'!$C$2:$C$98</c:f>
              <c:numCache>
                <c:formatCode>0</c:formatCode>
                <c:ptCount val="97"/>
                <c:pt idx="0">
                  <c:v>40.523010978144029</c:v>
                </c:pt>
                <c:pt idx="1">
                  <c:v>40.565110104855798</c:v>
                </c:pt>
                <c:pt idx="2">
                  <c:v>40.695075549233891</c:v>
                </c:pt>
                <c:pt idx="3">
                  <c:v>40.869457368318187</c:v>
                </c:pt>
                <c:pt idx="4">
                  <c:v>40.990392212000749</c:v>
                </c:pt>
                <c:pt idx="5">
                  <c:v>41.358852880228625</c:v>
                </c:pt>
                <c:pt idx="6">
                  <c:v>41.54579910948145</c:v>
                </c:pt>
                <c:pt idx="7">
                  <c:v>41.728217114642739</c:v>
                </c:pt>
                <c:pt idx="8">
                  <c:v>41.9113414637171</c:v>
                </c:pt>
                <c:pt idx="9">
                  <c:v>42.029910421619327</c:v>
                </c:pt>
                <c:pt idx="10">
                  <c:v>42.450911410166974</c:v>
                </c:pt>
                <c:pt idx="11">
                  <c:v>42.547381319888729</c:v>
                </c:pt>
                <c:pt idx="12">
                  <c:v>42.582640883635534</c:v>
                </c:pt>
                <c:pt idx="13">
                  <c:v>42.701827047626487</c:v>
                </c:pt>
                <c:pt idx="14">
                  <c:v>42.712623228686823</c:v>
                </c:pt>
                <c:pt idx="15">
                  <c:v>43.17172979059626</c:v>
                </c:pt>
                <c:pt idx="16">
                  <c:v>43.210167090124713</c:v>
                </c:pt>
                <c:pt idx="17">
                  <c:v>43.216989292111641</c:v>
                </c:pt>
                <c:pt idx="18">
                  <c:v>43.452297520872193</c:v>
                </c:pt>
                <c:pt idx="19">
                  <c:v>43.459749288591048</c:v>
                </c:pt>
                <c:pt idx="20">
                  <c:v>43.472634964348323</c:v>
                </c:pt>
                <c:pt idx="21">
                  <c:v>43.586769524943087</c:v>
                </c:pt>
                <c:pt idx="22">
                  <c:v>43.615138897198868</c:v>
                </c:pt>
                <c:pt idx="23">
                  <c:v>43.707664909522812</c:v>
                </c:pt>
                <c:pt idx="24">
                  <c:v>43.72283016651658</c:v>
                </c:pt>
                <c:pt idx="25">
                  <c:v>43.796746433003293</c:v>
                </c:pt>
                <c:pt idx="26">
                  <c:v>44.000423348868374</c:v>
                </c:pt>
                <c:pt idx="27">
                  <c:v>44.079369026168351</c:v>
                </c:pt>
                <c:pt idx="28">
                  <c:v>44.13859290462166</c:v>
                </c:pt>
                <c:pt idx="29">
                  <c:v>44.250994314384656</c:v>
                </c:pt>
                <c:pt idx="30">
                  <c:v>44.282861227756086</c:v>
                </c:pt>
                <c:pt idx="31">
                  <c:v>44.286791149476635</c:v>
                </c:pt>
                <c:pt idx="32">
                  <c:v>44.300398732924897</c:v>
                </c:pt>
                <c:pt idx="33">
                  <c:v>44.327917742749392</c:v>
                </c:pt>
                <c:pt idx="34">
                  <c:v>44.536526341097073</c:v>
                </c:pt>
                <c:pt idx="35">
                  <c:v>44.569606219679365</c:v>
                </c:pt>
                <c:pt idx="36">
                  <c:v>44.606703011607678</c:v>
                </c:pt>
                <c:pt idx="37">
                  <c:v>44.620421227966176</c:v>
                </c:pt>
                <c:pt idx="38">
                  <c:v>44.636922707018741</c:v>
                </c:pt>
                <c:pt idx="39">
                  <c:v>44.667187261875668</c:v>
                </c:pt>
                <c:pt idx="40">
                  <c:v>44.717359621095525</c:v>
                </c:pt>
                <c:pt idx="41">
                  <c:v>44.793739457123685</c:v>
                </c:pt>
                <c:pt idx="42">
                  <c:v>44.810174378781362</c:v>
                </c:pt>
                <c:pt idx="43">
                  <c:v>44.876190053368752</c:v>
                </c:pt>
                <c:pt idx="44">
                  <c:v>45.022990228503147</c:v>
                </c:pt>
                <c:pt idx="45">
                  <c:v>45.101118817624268</c:v>
                </c:pt>
                <c:pt idx="46">
                  <c:v>45.216770460248462</c:v>
                </c:pt>
                <c:pt idx="47">
                  <c:v>45.232660874307065</c:v>
                </c:pt>
                <c:pt idx="48">
                  <c:v>45.256676732095812</c:v>
                </c:pt>
                <c:pt idx="49">
                  <c:v>45.376215720280328</c:v>
                </c:pt>
                <c:pt idx="50">
                  <c:v>45.415588031536132</c:v>
                </c:pt>
                <c:pt idx="51">
                  <c:v>45.528332351276944</c:v>
                </c:pt>
                <c:pt idx="52">
                  <c:v>45.543088474462053</c:v>
                </c:pt>
                <c:pt idx="53">
                  <c:v>45.594768370290346</c:v>
                </c:pt>
                <c:pt idx="54">
                  <c:v>45.662829130732476</c:v>
                </c:pt>
                <c:pt idx="55">
                  <c:v>45.719364887415217</c:v>
                </c:pt>
                <c:pt idx="56">
                  <c:v>45.790585601058865</c:v>
                </c:pt>
                <c:pt idx="57">
                  <c:v>45.82849368404149</c:v>
                </c:pt>
                <c:pt idx="58">
                  <c:v>45.895283711927135</c:v>
                </c:pt>
                <c:pt idx="59">
                  <c:v>45.935651461806138</c:v>
                </c:pt>
                <c:pt idx="60">
                  <c:v>46.010264472176281</c:v>
                </c:pt>
                <c:pt idx="61">
                  <c:v>46.041150287058869</c:v>
                </c:pt>
                <c:pt idx="62">
                  <c:v>46.278069247554768</c:v>
                </c:pt>
                <c:pt idx="63">
                  <c:v>46.281431164666969</c:v>
                </c:pt>
                <c:pt idx="64">
                  <c:v>46.429337574252017</c:v>
                </c:pt>
                <c:pt idx="65">
                  <c:v>46.439860726048273</c:v>
                </c:pt>
                <c:pt idx="66">
                  <c:v>46.647776320326386</c:v>
                </c:pt>
                <c:pt idx="67">
                  <c:v>46.723861209045786</c:v>
                </c:pt>
                <c:pt idx="68">
                  <c:v>46.733881185774727</c:v>
                </c:pt>
                <c:pt idx="69">
                  <c:v>46.911779194296784</c:v>
                </c:pt>
                <c:pt idx="70">
                  <c:v>47.011392098901091</c:v>
                </c:pt>
                <c:pt idx="71">
                  <c:v>47.213546198639143</c:v>
                </c:pt>
                <c:pt idx="72">
                  <c:v>47.21355642863373</c:v>
                </c:pt>
                <c:pt idx="73">
                  <c:v>47.301095739033691</c:v>
                </c:pt>
                <c:pt idx="74">
                  <c:v>47.315200574092515</c:v>
                </c:pt>
                <c:pt idx="75">
                  <c:v>47.395607925098858</c:v>
                </c:pt>
                <c:pt idx="76">
                  <c:v>47.493844385333247</c:v>
                </c:pt>
                <c:pt idx="77">
                  <c:v>47.644201548626263</c:v>
                </c:pt>
                <c:pt idx="78">
                  <c:v>47.771472447358263</c:v>
                </c:pt>
                <c:pt idx="79">
                  <c:v>47.786129876908532</c:v>
                </c:pt>
                <c:pt idx="80">
                  <c:v>47.858887541394225</c:v>
                </c:pt>
                <c:pt idx="81">
                  <c:v>47.876152217340973</c:v>
                </c:pt>
                <c:pt idx="82">
                  <c:v>47.904154857290344</c:v>
                </c:pt>
                <c:pt idx="83">
                  <c:v>48.001087581493422</c:v>
                </c:pt>
                <c:pt idx="84">
                  <c:v>48.011688847865777</c:v>
                </c:pt>
                <c:pt idx="85">
                  <c:v>48.038397881895818</c:v>
                </c:pt>
                <c:pt idx="86">
                  <c:v>48.063056294202823</c:v>
                </c:pt>
                <c:pt idx="87">
                  <c:v>48.09322993782812</c:v>
                </c:pt>
                <c:pt idx="88">
                  <c:v>48.130535405694765</c:v>
                </c:pt>
                <c:pt idx="89">
                  <c:v>48.143493019524406</c:v>
                </c:pt>
                <c:pt idx="90">
                  <c:v>48.889664100782859</c:v>
                </c:pt>
                <c:pt idx="91">
                  <c:v>48.986308587641105</c:v>
                </c:pt>
                <c:pt idx="92">
                  <c:v>49.061484919676857</c:v>
                </c:pt>
                <c:pt idx="93">
                  <c:v>49.220951268526697</c:v>
                </c:pt>
                <c:pt idx="94">
                  <c:v>50.110707317309874</c:v>
                </c:pt>
                <c:pt idx="95">
                  <c:v>51.065124564430796</c:v>
                </c:pt>
                <c:pt idx="96">
                  <c:v>52.191874499245849</c:v>
                </c:pt>
              </c:numCache>
            </c:numRef>
          </c:val>
          <c:extLst>
            <c:ext xmlns:c16="http://schemas.microsoft.com/office/drawing/2014/chart" uri="{C3380CC4-5D6E-409C-BE32-E72D297353CC}">
              <c16:uniqueId val="{00000000-DDFF-4AFC-861F-A2C5516188C4}"/>
            </c:ext>
          </c:extLst>
        </c:ser>
        <c:dLbls>
          <c:showLegendKey val="0"/>
          <c:showVal val="0"/>
          <c:showCatName val="0"/>
          <c:showSerName val="0"/>
          <c:showPercent val="0"/>
          <c:showBubbleSize val="0"/>
        </c:dLbls>
        <c:gapWidth val="75"/>
        <c:overlap val="40"/>
        <c:axId val="138126080"/>
        <c:axId val="138127616"/>
      </c:barChart>
      <c:catAx>
        <c:axId val="13812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8127616"/>
        <c:crosses val="autoZero"/>
        <c:auto val="1"/>
        <c:lblAlgn val="ctr"/>
        <c:lblOffset val="100"/>
        <c:noMultiLvlLbl val="0"/>
      </c:catAx>
      <c:valAx>
        <c:axId val="138127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out"/>
        <c:tickLblPos val="low"/>
        <c:spPr>
          <a:noFill/>
          <a:ln>
            <a:solidFill>
              <a:schemeClr val="bg1">
                <a:lumMod val="75000"/>
              </a:schemeClr>
            </a:solidFill>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1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nchor="ctr" anchorCtr="1"/>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'TOWN RANKS'!$G$2:$G$20</c:f>
              <c:strCache>
                <c:ptCount val="19"/>
                <c:pt idx="0">
                  <c:v>Hartswater</c:v>
                </c:pt>
                <c:pt idx="1">
                  <c:v>Delpoortshoop</c:v>
                </c:pt>
                <c:pt idx="2">
                  <c:v>Kuruman</c:v>
                </c:pt>
                <c:pt idx="3">
                  <c:v>Barkly West</c:v>
                </c:pt>
                <c:pt idx="4">
                  <c:v>Jan Kempdorp</c:v>
                </c:pt>
                <c:pt idx="5">
                  <c:v>Warrenton</c:v>
                </c:pt>
                <c:pt idx="6">
                  <c:v>Ritchie</c:v>
                </c:pt>
                <c:pt idx="7">
                  <c:v>Hopetown</c:v>
                </c:pt>
                <c:pt idx="8">
                  <c:v>Danielskuil</c:v>
                </c:pt>
                <c:pt idx="9">
                  <c:v>Postmasburg</c:v>
                </c:pt>
                <c:pt idx="10">
                  <c:v>Douglas</c:v>
                </c:pt>
                <c:pt idx="11">
                  <c:v>De Aar</c:v>
                </c:pt>
                <c:pt idx="12">
                  <c:v>Prieska</c:v>
                </c:pt>
                <c:pt idx="13">
                  <c:v>Kimberley</c:v>
                </c:pt>
                <c:pt idx="14">
                  <c:v>Upington</c:v>
                </c:pt>
                <c:pt idx="15">
                  <c:v>Olifantshoek</c:v>
                </c:pt>
                <c:pt idx="16">
                  <c:v>Colesberg</c:v>
                </c:pt>
                <c:pt idx="17">
                  <c:v>Kathu</c:v>
                </c:pt>
                <c:pt idx="18">
                  <c:v>Springbok</c:v>
                </c:pt>
              </c:strCache>
            </c:strRef>
          </c:cat>
          <c:val>
            <c:numRef>
              <c:f>'TOWN RANKS'!$I$2:$I$20</c:f>
              <c:numCache>
                <c:formatCode>0</c:formatCode>
                <c:ptCount val="19"/>
                <c:pt idx="0">
                  <c:v>40.990392212000749</c:v>
                </c:pt>
                <c:pt idx="1">
                  <c:v>42.712623228686823</c:v>
                </c:pt>
                <c:pt idx="2">
                  <c:v>43.216989292111641</c:v>
                </c:pt>
                <c:pt idx="3">
                  <c:v>43.707664909522812</c:v>
                </c:pt>
                <c:pt idx="4">
                  <c:v>44.282861227756086</c:v>
                </c:pt>
                <c:pt idx="5">
                  <c:v>44.536526341097073</c:v>
                </c:pt>
                <c:pt idx="6">
                  <c:v>44.810174378781362</c:v>
                </c:pt>
                <c:pt idx="7">
                  <c:v>45.232660874307065</c:v>
                </c:pt>
                <c:pt idx="8">
                  <c:v>45.256676732095812</c:v>
                </c:pt>
                <c:pt idx="9">
                  <c:v>45.543088474462053</c:v>
                </c:pt>
                <c:pt idx="10">
                  <c:v>45.719364887415217</c:v>
                </c:pt>
                <c:pt idx="11">
                  <c:v>45.895283711927135</c:v>
                </c:pt>
                <c:pt idx="12">
                  <c:v>46.281431164666969</c:v>
                </c:pt>
                <c:pt idx="13">
                  <c:v>47.213546198639143</c:v>
                </c:pt>
                <c:pt idx="14">
                  <c:v>47.493844385333247</c:v>
                </c:pt>
                <c:pt idx="15">
                  <c:v>47.904154857290344</c:v>
                </c:pt>
                <c:pt idx="16">
                  <c:v>48.063056294202823</c:v>
                </c:pt>
                <c:pt idx="17">
                  <c:v>48.889664100782859</c:v>
                </c:pt>
                <c:pt idx="18">
                  <c:v>52.191874499245849</c:v>
                </c:pt>
              </c:numCache>
            </c:numRef>
          </c:val>
          <c:extLst>
            <c:ext xmlns:c16="http://schemas.microsoft.com/office/drawing/2014/chart" uri="{C3380CC4-5D6E-409C-BE32-E72D297353CC}">
              <c16:uniqueId val="{00000000-E30F-4458-9BDE-3A8091104D38}"/>
            </c:ext>
          </c:extLst>
        </c:ser>
        <c:dLbls>
          <c:showLegendKey val="0"/>
          <c:showVal val="0"/>
          <c:showCatName val="0"/>
          <c:showSerName val="0"/>
          <c:showPercent val="0"/>
          <c:showBubbleSize val="0"/>
        </c:dLbls>
        <c:gapWidth val="219"/>
        <c:overlap val="-27"/>
        <c:axId val="524333240"/>
        <c:axId val="524332256"/>
      </c:barChart>
      <c:catAx>
        <c:axId val="52433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32256"/>
        <c:crosses val="autoZero"/>
        <c:auto val="1"/>
        <c:lblAlgn val="ctr"/>
        <c:lblOffset val="100"/>
        <c:noMultiLvlLbl val="0"/>
      </c:catAx>
      <c:valAx>
        <c:axId val="524332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33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'TOWN RANKS'!$J$2:$J$27</c:f>
              <c:strCache>
                <c:ptCount val="26"/>
                <c:pt idx="0">
                  <c:v>Ganspan</c:v>
                </c:pt>
                <c:pt idx="1">
                  <c:v>Windsorton</c:v>
                </c:pt>
                <c:pt idx="2">
                  <c:v>Dibeng</c:v>
                </c:pt>
                <c:pt idx="3">
                  <c:v>Komaggas</c:v>
                </c:pt>
                <c:pt idx="4">
                  <c:v>Griekwastad</c:v>
                </c:pt>
                <c:pt idx="5">
                  <c:v>Petrusville</c:v>
                </c:pt>
                <c:pt idx="6">
                  <c:v>Britstown</c:v>
                </c:pt>
                <c:pt idx="7">
                  <c:v>Pofadder</c:v>
                </c:pt>
                <c:pt idx="8">
                  <c:v>Noupoort</c:v>
                </c:pt>
                <c:pt idx="9">
                  <c:v>Steinkopf</c:v>
                </c:pt>
                <c:pt idx="10">
                  <c:v>Groblershoop</c:v>
                </c:pt>
                <c:pt idx="11">
                  <c:v>Victoria West</c:v>
                </c:pt>
                <c:pt idx="12">
                  <c:v>Phillipstown</c:v>
                </c:pt>
                <c:pt idx="13">
                  <c:v>Nababeep</c:v>
                </c:pt>
                <c:pt idx="14">
                  <c:v>Concordia</c:v>
                </c:pt>
                <c:pt idx="15">
                  <c:v>Kenhardt</c:v>
                </c:pt>
                <c:pt idx="16">
                  <c:v>Keimoes</c:v>
                </c:pt>
                <c:pt idx="17">
                  <c:v>Williston</c:v>
                </c:pt>
                <c:pt idx="18">
                  <c:v>Fraserburg</c:v>
                </c:pt>
                <c:pt idx="19">
                  <c:v>Carnarvon</c:v>
                </c:pt>
                <c:pt idx="20">
                  <c:v>Marchand</c:v>
                </c:pt>
                <c:pt idx="21">
                  <c:v>Port Nolloth</c:v>
                </c:pt>
                <c:pt idx="22">
                  <c:v>Lime Acres</c:v>
                </c:pt>
                <c:pt idx="23">
                  <c:v>Calvinia</c:v>
                </c:pt>
                <c:pt idx="24">
                  <c:v>Kakamas</c:v>
                </c:pt>
                <c:pt idx="25">
                  <c:v>Augrabies</c:v>
                </c:pt>
              </c:strCache>
            </c:strRef>
          </c:cat>
          <c:val>
            <c:numRef>
              <c:f>'TOWN RANKS'!$L$2:$L$27</c:f>
              <c:numCache>
                <c:formatCode>0</c:formatCode>
                <c:ptCount val="26"/>
                <c:pt idx="0">
                  <c:v>40.523010978144029</c:v>
                </c:pt>
                <c:pt idx="1">
                  <c:v>41.728217114642739</c:v>
                </c:pt>
                <c:pt idx="2">
                  <c:v>42.450911410166974</c:v>
                </c:pt>
                <c:pt idx="3">
                  <c:v>42.582640883635534</c:v>
                </c:pt>
                <c:pt idx="4">
                  <c:v>44.079369026168351</c:v>
                </c:pt>
                <c:pt idx="5">
                  <c:v>44.286791149476635</c:v>
                </c:pt>
                <c:pt idx="6">
                  <c:v>44.667187261875668</c:v>
                </c:pt>
                <c:pt idx="7">
                  <c:v>44.717359621095525</c:v>
                </c:pt>
                <c:pt idx="8">
                  <c:v>44.876190053368752</c:v>
                </c:pt>
                <c:pt idx="9">
                  <c:v>45.022990228503147</c:v>
                </c:pt>
                <c:pt idx="10">
                  <c:v>45.216770460248462</c:v>
                </c:pt>
                <c:pt idx="11">
                  <c:v>45.594768370290346</c:v>
                </c:pt>
                <c:pt idx="12">
                  <c:v>46.010264472176281</c:v>
                </c:pt>
                <c:pt idx="13">
                  <c:v>46.278069247554768</c:v>
                </c:pt>
                <c:pt idx="14">
                  <c:v>46.429337574252017</c:v>
                </c:pt>
                <c:pt idx="15">
                  <c:v>46.723861209045786</c:v>
                </c:pt>
                <c:pt idx="16">
                  <c:v>46.911779194296784</c:v>
                </c:pt>
                <c:pt idx="17">
                  <c:v>47.011392098901091</c:v>
                </c:pt>
                <c:pt idx="18">
                  <c:v>47.21355642863373</c:v>
                </c:pt>
                <c:pt idx="19">
                  <c:v>47.301095739033691</c:v>
                </c:pt>
                <c:pt idx="20">
                  <c:v>47.876152217340973</c:v>
                </c:pt>
                <c:pt idx="21">
                  <c:v>48.038397881895818</c:v>
                </c:pt>
                <c:pt idx="22">
                  <c:v>48.09322993782812</c:v>
                </c:pt>
                <c:pt idx="23">
                  <c:v>48.130535405694765</c:v>
                </c:pt>
                <c:pt idx="24">
                  <c:v>48.986308587641105</c:v>
                </c:pt>
                <c:pt idx="25">
                  <c:v>50.110707317309874</c:v>
                </c:pt>
              </c:numCache>
            </c:numRef>
          </c:val>
          <c:extLst>
            <c:ext xmlns:c16="http://schemas.microsoft.com/office/drawing/2014/chart" uri="{C3380CC4-5D6E-409C-BE32-E72D297353CC}">
              <c16:uniqueId val="{00000000-ABEF-4AE3-A834-46D1B7825F3E}"/>
            </c:ext>
          </c:extLst>
        </c:ser>
        <c:dLbls>
          <c:showLegendKey val="0"/>
          <c:showVal val="0"/>
          <c:showCatName val="0"/>
          <c:showSerName val="0"/>
          <c:showPercent val="0"/>
          <c:showBubbleSize val="0"/>
        </c:dLbls>
        <c:gapWidth val="219"/>
        <c:overlap val="-27"/>
        <c:axId val="528661088"/>
        <c:axId val="528665024"/>
      </c:barChart>
      <c:catAx>
        <c:axId val="5286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65024"/>
        <c:crosses val="autoZero"/>
        <c:auto val="1"/>
        <c:lblAlgn val="ctr"/>
        <c:lblOffset val="100"/>
        <c:noMultiLvlLbl val="0"/>
      </c:catAx>
      <c:valAx>
        <c:axId val="52866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61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'TOWN RANKS'!$M$2:$M$27</c:f>
              <c:strCache>
                <c:ptCount val="26"/>
                <c:pt idx="0">
                  <c:v>Campbell</c:v>
                </c:pt>
                <c:pt idx="1">
                  <c:v>Wegdraai</c:v>
                </c:pt>
                <c:pt idx="2">
                  <c:v>Van Wyksvlei</c:v>
                </c:pt>
                <c:pt idx="3">
                  <c:v>Kalksloot</c:v>
                </c:pt>
                <c:pt idx="4">
                  <c:v>Marydale</c:v>
                </c:pt>
                <c:pt idx="5">
                  <c:v>Louisvale</c:v>
                </c:pt>
                <c:pt idx="6">
                  <c:v>N</c:v>
                </c:pt>
                <c:pt idx="7">
                  <c:v>Niekerkshoop</c:v>
                </c:pt>
                <c:pt idx="8">
                  <c:v>Strydenburg</c:v>
                </c:pt>
                <c:pt idx="9">
                  <c:v>Hotazel</c:v>
                </c:pt>
                <c:pt idx="10">
                  <c:v>Pampierstad</c:v>
                </c:pt>
                <c:pt idx="11">
                  <c:v>Ulco</c:v>
                </c:pt>
                <c:pt idx="12">
                  <c:v>Grootdrink</c:v>
                </c:pt>
                <c:pt idx="13">
                  <c:v>Rietfontein</c:v>
                </c:pt>
                <c:pt idx="14">
                  <c:v>Brandvlei</c:v>
                </c:pt>
                <c:pt idx="15">
                  <c:v>Kleinzee</c:v>
                </c:pt>
                <c:pt idx="16">
                  <c:v>Onseepkans</c:v>
                </c:pt>
                <c:pt idx="17">
                  <c:v>Pella</c:v>
                </c:pt>
                <c:pt idx="18">
                  <c:v>Alexander Bay</c:v>
                </c:pt>
                <c:pt idx="19">
                  <c:v>Garies</c:v>
                </c:pt>
                <c:pt idx="20">
                  <c:v>Sutherland</c:v>
                </c:pt>
                <c:pt idx="21">
                  <c:v>Loeriesfontein</c:v>
                </c:pt>
                <c:pt idx="22">
                  <c:v>Aggeneys</c:v>
                </c:pt>
                <c:pt idx="23">
                  <c:v>Cillie</c:v>
                </c:pt>
                <c:pt idx="24">
                  <c:v>Kanoneiland</c:v>
                </c:pt>
                <c:pt idx="25">
                  <c:v>Nieuwoudtville</c:v>
                </c:pt>
              </c:strCache>
            </c:strRef>
          </c:cat>
          <c:val>
            <c:numRef>
              <c:f>'TOWN RANKS'!$O$2:$O$27</c:f>
              <c:numCache>
                <c:formatCode>0</c:formatCode>
                <c:ptCount val="26"/>
                <c:pt idx="0">
                  <c:v>40.869457368318187</c:v>
                </c:pt>
                <c:pt idx="1">
                  <c:v>41.54579910948145</c:v>
                </c:pt>
                <c:pt idx="2">
                  <c:v>43.17172979059626</c:v>
                </c:pt>
                <c:pt idx="3">
                  <c:v>43.210167090124713</c:v>
                </c:pt>
                <c:pt idx="4">
                  <c:v>43.452297520872193</c:v>
                </c:pt>
                <c:pt idx="5">
                  <c:v>43.72283016651658</c:v>
                </c:pt>
                <c:pt idx="6">
                  <c:v>43.796746433003293</c:v>
                </c:pt>
                <c:pt idx="7">
                  <c:v>44.000423348868374</c:v>
                </c:pt>
                <c:pt idx="8">
                  <c:v>44.300398732924897</c:v>
                </c:pt>
                <c:pt idx="9">
                  <c:v>44.327917742749392</c:v>
                </c:pt>
                <c:pt idx="10">
                  <c:v>44.569606219679365</c:v>
                </c:pt>
                <c:pt idx="11">
                  <c:v>44.606703011607678</c:v>
                </c:pt>
                <c:pt idx="12">
                  <c:v>44.636922707018741</c:v>
                </c:pt>
                <c:pt idx="13">
                  <c:v>44.793739457123685</c:v>
                </c:pt>
                <c:pt idx="14">
                  <c:v>45.790585601058865</c:v>
                </c:pt>
                <c:pt idx="15">
                  <c:v>45.935651461806138</c:v>
                </c:pt>
                <c:pt idx="16">
                  <c:v>46.041150287058869</c:v>
                </c:pt>
                <c:pt idx="17">
                  <c:v>46.439860726048273</c:v>
                </c:pt>
                <c:pt idx="18">
                  <c:v>47.315200574092515</c:v>
                </c:pt>
                <c:pt idx="19">
                  <c:v>47.771472447358263</c:v>
                </c:pt>
                <c:pt idx="20">
                  <c:v>47.786129876908532</c:v>
                </c:pt>
                <c:pt idx="21">
                  <c:v>47.858887541394225</c:v>
                </c:pt>
                <c:pt idx="22">
                  <c:v>48.001087581493422</c:v>
                </c:pt>
                <c:pt idx="23">
                  <c:v>48.011688847865777</c:v>
                </c:pt>
                <c:pt idx="24">
                  <c:v>48.143493019524406</c:v>
                </c:pt>
                <c:pt idx="25">
                  <c:v>49.061484919676857</c:v>
                </c:pt>
              </c:numCache>
            </c:numRef>
          </c:val>
          <c:extLst>
            <c:ext xmlns:c16="http://schemas.microsoft.com/office/drawing/2014/chart" uri="{C3380CC4-5D6E-409C-BE32-E72D297353CC}">
              <c16:uniqueId val="{00000000-04F6-49CA-92AF-29D765CF5081}"/>
            </c:ext>
          </c:extLst>
        </c:ser>
        <c:dLbls>
          <c:showLegendKey val="0"/>
          <c:showVal val="0"/>
          <c:showCatName val="0"/>
          <c:showSerName val="0"/>
          <c:showPercent val="0"/>
          <c:showBubbleSize val="0"/>
        </c:dLbls>
        <c:gapWidth val="219"/>
        <c:overlap val="-27"/>
        <c:axId val="520321064"/>
        <c:axId val="520322376"/>
      </c:barChart>
      <c:catAx>
        <c:axId val="52032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22376"/>
        <c:crosses val="autoZero"/>
        <c:auto val="1"/>
        <c:lblAlgn val="ctr"/>
        <c:lblOffset val="100"/>
        <c:noMultiLvlLbl val="0"/>
      </c:catAx>
      <c:valAx>
        <c:axId val="520322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21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54</xdr:col>
      <xdr:colOff>317500</xdr:colOff>
      <xdr:row>4</xdr:row>
      <xdr:rowOff>127143</xdr:rowOff>
    </xdr:from>
    <xdr:to>
      <xdr:col>64</xdr:col>
      <xdr:colOff>502226</xdr:colOff>
      <xdr:row>58</xdr:row>
      <xdr:rowOff>93807</xdr:rowOff>
    </xdr:to>
    <xdr:graphicFrame macro="">
      <xdr:nvGraphicFramePr>
        <xdr:cNvPr id="5" name="Chart 4">
          <a:extLst>
            <a:ext uri="{FF2B5EF4-FFF2-40B4-BE49-F238E27FC236}">
              <a16:creationId xmlns:a16="http://schemas.microsoft.com/office/drawing/2014/main" id="{FEF58C75-22F5-4926-9124-6B8466D9C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51</xdr:col>
      <xdr:colOff>202407</xdr:colOff>
      <xdr:row>0</xdr:row>
      <xdr:rowOff>214310</xdr:rowOff>
    </xdr:from>
    <xdr:to>
      <xdr:col>61</xdr:col>
      <xdr:colOff>535781</xdr:colOff>
      <xdr:row>35</xdr:row>
      <xdr:rowOff>119062</xdr:rowOff>
    </xdr:to>
    <xdr:graphicFrame macro="">
      <xdr:nvGraphicFramePr>
        <xdr:cNvPr id="2" name="Chart 1">
          <a:extLst>
            <a:ext uri="{FF2B5EF4-FFF2-40B4-BE49-F238E27FC236}">
              <a16:creationId xmlns:a16="http://schemas.microsoft.com/office/drawing/2014/main" id="{22F23715-6295-44FB-B7D1-521D29F3C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477610</xdr:colOff>
      <xdr:row>25</xdr:row>
      <xdr:rowOff>68034</xdr:rowOff>
    </xdr:from>
    <xdr:to>
      <xdr:col>25</xdr:col>
      <xdr:colOff>514038</xdr:colOff>
      <xdr:row>62</xdr:row>
      <xdr:rowOff>68035</xdr:rowOff>
    </xdr:to>
    <xdr:graphicFrame macro="">
      <xdr:nvGraphicFramePr>
        <xdr:cNvPr id="3" name="Chart 2">
          <a:extLst>
            <a:ext uri="{FF2B5EF4-FFF2-40B4-BE49-F238E27FC236}">
              <a16:creationId xmlns:a16="http://schemas.microsoft.com/office/drawing/2014/main" id="{6F41A943-FD1D-4515-816B-C26C05FF1A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400050</xdr:colOff>
      <xdr:row>0</xdr:row>
      <xdr:rowOff>476250</xdr:rowOff>
    </xdr:from>
    <xdr:to>
      <xdr:col>75</xdr:col>
      <xdr:colOff>1009650</xdr:colOff>
      <xdr:row>21</xdr:row>
      <xdr:rowOff>19050</xdr:rowOff>
    </xdr:to>
    <xdr:graphicFrame macro="">
      <xdr:nvGraphicFramePr>
        <xdr:cNvPr id="2" name="Chart 1">
          <a:extLst>
            <a:ext uri="{FF2B5EF4-FFF2-40B4-BE49-F238E27FC236}">
              <a16:creationId xmlns:a16="http://schemas.microsoft.com/office/drawing/2014/main" id="{DD17617F-A2F6-4EA7-9315-8F41288C6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349330</xdr:colOff>
      <xdr:row>1</xdr:row>
      <xdr:rowOff>17319</xdr:rowOff>
    </xdr:from>
    <xdr:to>
      <xdr:col>24</xdr:col>
      <xdr:colOff>103909</xdr:colOff>
      <xdr:row>28</xdr:row>
      <xdr:rowOff>71747</xdr:rowOff>
    </xdr:to>
    <xdr:graphicFrame macro="">
      <xdr:nvGraphicFramePr>
        <xdr:cNvPr id="2" name="Chart 1">
          <a:extLst>
            <a:ext uri="{FF2B5EF4-FFF2-40B4-BE49-F238E27FC236}">
              <a16:creationId xmlns:a16="http://schemas.microsoft.com/office/drawing/2014/main" id="{894E2EFF-4ED3-4FBC-B0D7-38A1F4794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332012</xdr:colOff>
      <xdr:row>2</xdr:row>
      <xdr:rowOff>122464</xdr:rowOff>
    </xdr:from>
    <xdr:to>
      <xdr:col>43</xdr:col>
      <xdr:colOff>421822</xdr:colOff>
      <xdr:row>18</xdr:row>
      <xdr:rowOff>95250</xdr:rowOff>
    </xdr:to>
    <xdr:graphicFrame macro="">
      <xdr:nvGraphicFramePr>
        <xdr:cNvPr id="2" name="Chart 1">
          <a:extLst>
            <a:ext uri="{FF2B5EF4-FFF2-40B4-BE49-F238E27FC236}">
              <a16:creationId xmlns:a16="http://schemas.microsoft.com/office/drawing/2014/main" id="{8DCABFF6-F778-45DC-A7FF-54CAC84DD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659945</xdr:colOff>
      <xdr:row>28</xdr:row>
      <xdr:rowOff>125185</xdr:rowOff>
    </xdr:from>
    <xdr:to>
      <xdr:col>13</xdr:col>
      <xdr:colOff>666749</xdr:colOff>
      <xdr:row>47</xdr:row>
      <xdr:rowOff>40820</xdr:rowOff>
    </xdr:to>
    <xdr:graphicFrame macro="">
      <xdr:nvGraphicFramePr>
        <xdr:cNvPr id="3" name="Chart 2">
          <a:extLst>
            <a:ext uri="{FF2B5EF4-FFF2-40B4-BE49-F238E27FC236}">
              <a16:creationId xmlns:a16="http://schemas.microsoft.com/office/drawing/2014/main" id="{285E928C-AEB3-40FB-932E-87DB8222B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659945</xdr:colOff>
      <xdr:row>47</xdr:row>
      <xdr:rowOff>125185</xdr:rowOff>
    </xdr:from>
    <xdr:to>
      <xdr:col>13</xdr:col>
      <xdr:colOff>666749</xdr:colOff>
      <xdr:row>62</xdr:row>
      <xdr:rowOff>10885</xdr:rowOff>
    </xdr:to>
    <xdr:graphicFrame macro="">
      <xdr:nvGraphicFramePr>
        <xdr:cNvPr id="4" name="Chart 3">
          <a:extLst>
            <a:ext uri="{FF2B5EF4-FFF2-40B4-BE49-F238E27FC236}">
              <a16:creationId xmlns:a16="http://schemas.microsoft.com/office/drawing/2014/main" id="{FE5849BC-1443-4E5B-9F37-33846BBEC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646339</xdr:colOff>
      <xdr:row>63</xdr:row>
      <xdr:rowOff>70758</xdr:rowOff>
    </xdr:from>
    <xdr:to>
      <xdr:col>12</xdr:col>
      <xdr:colOff>578303</xdr:colOff>
      <xdr:row>77</xdr:row>
      <xdr:rowOff>146958</xdr:rowOff>
    </xdr:to>
    <xdr:graphicFrame macro="">
      <xdr:nvGraphicFramePr>
        <xdr:cNvPr id="5" name="Chart 4">
          <a:extLst>
            <a:ext uri="{FF2B5EF4-FFF2-40B4-BE49-F238E27FC236}">
              <a16:creationId xmlns:a16="http://schemas.microsoft.com/office/drawing/2014/main" id="{293F9D63-9DDB-44FF-8313-B687AAF61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333374</xdr:colOff>
      <xdr:row>54</xdr:row>
      <xdr:rowOff>29935</xdr:rowOff>
    </xdr:from>
    <xdr:to>
      <xdr:col>22</xdr:col>
      <xdr:colOff>346981</xdr:colOff>
      <xdr:row>68</xdr:row>
      <xdr:rowOff>106135</xdr:rowOff>
    </xdr:to>
    <xdr:graphicFrame macro="">
      <xdr:nvGraphicFramePr>
        <xdr:cNvPr id="6" name="Chart 5">
          <a:extLst>
            <a:ext uri="{FF2B5EF4-FFF2-40B4-BE49-F238E27FC236}">
              <a16:creationId xmlns:a16="http://schemas.microsoft.com/office/drawing/2014/main" id="{DDD43985-9DF0-4491-A54F-0C2943623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15C8B9-4B65-4306-A136-97FBE3521EAC}" name="Table1" displayName="Table1" ref="A1:B1048576" totalsRowShown="0">
  <autoFilter ref="A1:B1048576" xr:uid="{8FD640F3-A770-4441-A06A-ED5B00F1FBE6}">
    <filterColumn colId="1">
      <filters>
        <filter val="LOW NEED LOW DEV"/>
      </filters>
    </filterColumn>
  </autoFilter>
  <tableColumns count="2">
    <tableColumn id="1" xr3:uid="{F83105CD-A855-4BF0-A9DA-A339ACF701B2}" name="0"/>
    <tableColumn id="2" xr3:uid="{58574735-BC76-4C84-870F-48F0B50C6937}"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63"/>
  <sheetViews>
    <sheetView zoomScale="80" zoomScaleNormal="80" workbookViewId="0">
      <selection activeCell="G11" sqref="G11"/>
    </sheetView>
  </sheetViews>
  <sheetFormatPr defaultRowHeight="14.5" x14ac:dyDescent="0.35"/>
  <cols>
    <col min="1" max="1" width="4.1796875" bestFit="1" customWidth="1"/>
    <col min="2" max="2" width="46.453125" customWidth="1"/>
    <col min="3" max="3" width="16.81640625" style="66" customWidth="1"/>
    <col min="4" max="4" width="3.81640625" style="95" customWidth="1"/>
    <col min="5" max="5" width="16.81640625" style="68" customWidth="1"/>
    <col min="6" max="6" width="5.453125" customWidth="1"/>
    <col min="7" max="7" width="42.453125" bestFit="1" customWidth="1"/>
    <col min="8" max="8" width="13" style="69" customWidth="1"/>
    <col min="9" max="9" width="19.26953125" bestFit="1" customWidth="1"/>
    <col min="10" max="10" width="22" bestFit="1" customWidth="1"/>
    <col min="11" max="11" width="26" bestFit="1" customWidth="1"/>
    <col min="12" max="12" width="18" bestFit="1" customWidth="1"/>
    <col min="13" max="13" width="31.453125" bestFit="1" customWidth="1"/>
  </cols>
  <sheetData>
    <row r="1" spans="1:8" s="71" customFormat="1" ht="43.5" x14ac:dyDescent="0.35">
      <c r="A1" s="71" t="s">
        <v>49</v>
      </c>
      <c r="B1" s="71" t="s">
        <v>392</v>
      </c>
      <c r="C1" s="2" t="s">
        <v>393</v>
      </c>
      <c r="D1" s="94"/>
      <c r="E1" s="99" t="s">
        <v>394</v>
      </c>
    </row>
    <row r="2" spans="1:8" x14ac:dyDescent="0.35">
      <c r="E2" s="100"/>
    </row>
    <row r="3" spans="1:8" s="67" customFormat="1" ht="15.5" x14ac:dyDescent="0.35">
      <c r="B3" s="72" t="s">
        <v>27</v>
      </c>
      <c r="C3" s="73">
        <f>SUM(C5:C9)</f>
        <v>1</v>
      </c>
      <c r="D3" s="96"/>
      <c r="E3" s="92"/>
    </row>
    <row r="4" spans="1:8" x14ac:dyDescent="0.35">
      <c r="B4" s="74"/>
      <c r="C4" s="75"/>
      <c r="D4" s="97"/>
      <c r="E4" s="93"/>
    </row>
    <row r="5" spans="1:8" ht="15.5" x14ac:dyDescent="0.35">
      <c r="A5">
        <v>1</v>
      </c>
      <c r="B5" s="74" t="str">
        <f>'Natural Resources'!B4</f>
        <v>Availability of Water</v>
      </c>
      <c r="C5" s="76">
        <f>'Natural Resources'!E4</f>
        <v>0.25</v>
      </c>
      <c r="D5" s="98"/>
      <c r="E5" s="101"/>
      <c r="G5" s="67"/>
      <c r="H5" s="5"/>
    </row>
    <row r="6" spans="1:8" x14ac:dyDescent="0.35">
      <c r="A6">
        <v>2</v>
      </c>
      <c r="B6" s="74" t="str">
        <f>'Natural Resources'!B10</f>
        <v>Agricultural Potential</v>
      </c>
      <c r="C6" s="76">
        <f>'Natural Resources'!E10</f>
        <v>0.2</v>
      </c>
      <c r="D6" s="98"/>
      <c r="E6" s="101"/>
    </row>
    <row r="7" spans="1:8" x14ac:dyDescent="0.35">
      <c r="A7">
        <v>3</v>
      </c>
      <c r="B7" s="74" t="str">
        <f>'Natural Resources'!B16</f>
        <v>Mining Potential</v>
      </c>
      <c r="C7" s="76">
        <f>'Natural Resources'!E16</f>
        <v>0.2</v>
      </c>
      <c r="D7" s="98"/>
      <c r="E7" s="101"/>
    </row>
    <row r="8" spans="1:8" x14ac:dyDescent="0.35">
      <c r="A8">
        <v>4</v>
      </c>
      <c r="B8" s="74" t="str">
        <f>'Natural Resources'!B20</f>
        <v>Tourism Potential</v>
      </c>
      <c r="C8" s="76">
        <f>'Natural Resources'!E20</f>
        <v>0.2</v>
      </c>
      <c r="D8" s="98"/>
      <c r="E8" s="101"/>
    </row>
    <row r="9" spans="1:8" x14ac:dyDescent="0.35">
      <c r="A9">
        <v>5</v>
      </c>
      <c r="B9" s="74" t="str">
        <f>'Natural Resources'!B24</f>
        <v>Environmental Sensitivity</v>
      </c>
      <c r="C9" s="76">
        <f>'Natural Resources'!E24</f>
        <v>0.15</v>
      </c>
      <c r="D9" s="98"/>
      <c r="E9" s="101"/>
    </row>
    <row r="10" spans="1:8" x14ac:dyDescent="0.35">
      <c r="E10" s="100"/>
    </row>
    <row r="11" spans="1:8" s="67" customFormat="1" ht="15.5" x14ac:dyDescent="0.35">
      <c r="B11" s="72" t="s">
        <v>122</v>
      </c>
      <c r="C11" s="73">
        <f>SUM(C13:C14)</f>
        <v>1</v>
      </c>
      <c r="D11" s="96"/>
      <c r="E11" s="92"/>
      <c r="G11"/>
      <c r="H11" s="69"/>
    </row>
    <row r="12" spans="1:8" x14ac:dyDescent="0.35">
      <c r="B12" s="74"/>
      <c r="C12" s="75"/>
      <c r="D12" s="97"/>
      <c r="E12" s="93"/>
    </row>
    <row r="13" spans="1:8" x14ac:dyDescent="0.35">
      <c r="A13">
        <v>6</v>
      </c>
      <c r="B13" s="74" t="str">
        <f>'Human Resources'!B4</f>
        <v>Size of Labour Force</v>
      </c>
      <c r="C13" s="76">
        <f>'Human Resources'!E4</f>
        <v>0.4</v>
      </c>
      <c r="D13" s="98"/>
      <c r="E13" s="101"/>
    </row>
    <row r="14" spans="1:8" x14ac:dyDescent="0.35">
      <c r="A14">
        <v>7</v>
      </c>
      <c r="B14" s="74" t="str">
        <f>'Human Resources'!B6</f>
        <v>Quality of Labour Force</v>
      </c>
      <c r="C14" s="76">
        <f>'Human Resources'!E6</f>
        <v>0.6</v>
      </c>
      <c r="D14" s="98"/>
      <c r="E14" s="101"/>
    </row>
    <row r="15" spans="1:8" x14ac:dyDescent="0.35">
      <c r="E15" s="100"/>
    </row>
    <row r="16" spans="1:8" s="67" customFormat="1" ht="15.5" x14ac:dyDescent="0.35">
      <c r="B16" s="77" t="s">
        <v>389</v>
      </c>
      <c r="C16" s="78">
        <f>SUM(C18)</f>
        <v>1</v>
      </c>
      <c r="D16" s="96"/>
      <c r="E16" s="92"/>
      <c r="H16" s="70"/>
    </row>
    <row r="17" spans="1:8" x14ac:dyDescent="0.35">
      <c r="B17" s="79"/>
      <c r="C17" s="80"/>
      <c r="D17" s="97"/>
      <c r="E17" s="93"/>
    </row>
    <row r="18" spans="1:8" x14ac:dyDescent="0.35">
      <c r="A18">
        <v>8</v>
      </c>
      <c r="B18" s="79" t="str">
        <f>'Transport and Com'!B4</f>
        <v>Accessibility to Transport and Infrastructure</v>
      </c>
      <c r="C18" s="81">
        <f>'Transport and Com'!E4</f>
        <v>1</v>
      </c>
      <c r="D18" s="98"/>
      <c r="E18" s="101"/>
    </row>
    <row r="19" spans="1:8" x14ac:dyDescent="0.35">
      <c r="E19" s="100"/>
    </row>
    <row r="20" spans="1:8" s="67" customFormat="1" ht="15.5" x14ac:dyDescent="0.35">
      <c r="B20" s="77" t="s">
        <v>182</v>
      </c>
      <c r="C20" s="78">
        <f>SUM(C22:C26)</f>
        <v>1</v>
      </c>
      <c r="D20" s="96"/>
      <c r="E20" s="92"/>
      <c r="H20" s="70"/>
    </row>
    <row r="21" spans="1:8" x14ac:dyDescent="0.35">
      <c r="B21" s="79"/>
      <c r="C21" s="80"/>
      <c r="D21" s="97"/>
      <c r="E21" s="93"/>
    </row>
    <row r="22" spans="1:8" x14ac:dyDescent="0.35">
      <c r="A22">
        <v>9</v>
      </c>
      <c r="B22" s="79" t="str">
        <f>'Institutional services'!B4</f>
        <v>Municipal Seat</v>
      </c>
      <c r="C22" s="81">
        <f>'Institutional services'!E4</f>
        <v>0.2</v>
      </c>
      <c r="D22" s="98"/>
      <c r="E22" s="101"/>
    </row>
    <row r="23" spans="1:8" x14ac:dyDescent="0.35">
      <c r="A23">
        <v>10</v>
      </c>
      <c r="B23" s="79" t="str">
        <f>'Institutional services'!B6</f>
        <v>Public Institutions represented</v>
      </c>
      <c r="C23" s="81">
        <f>'Institutional services'!E6</f>
        <v>0.3</v>
      </c>
      <c r="D23" s="98"/>
      <c r="E23" s="101"/>
    </row>
    <row r="24" spans="1:8" x14ac:dyDescent="0.35">
      <c r="A24">
        <v>11</v>
      </c>
      <c r="B24" s="79" t="str">
        <f>'Institutional services'!B11</f>
        <v>Social service organisations</v>
      </c>
      <c r="C24" s="81">
        <f>'Institutional services'!E11</f>
        <v>0.2</v>
      </c>
      <c r="D24" s="98"/>
      <c r="E24" s="101"/>
    </row>
    <row r="25" spans="1:8" x14ac:dyDescent="0.35">
      <c r="A25">
        <v>12</v>
      </c>
      <c r="B25" s="79" t="str">
        <f>'Institutional services'!B13</f>
        <v>Safety and Security</v>
      </c>
      <c r="C25" s="81">
        <f>'Institutional services'!E13</f>
        <v>0.15</v>
      </c>
      <c r="D25" s="98"/>
      <c r="E25" s="101"/>
    </row>
    <row r="26" spans="1:8" x14ac:dyDescent="0.35">
      <c r="A26">
        <v>13</v>
      </c>
      <c r="B26" s="79" t="str">
        <f>'Institutional services'!B15</f>
        <v>Democratic Status</v>
      </c>
      <c r="C26" s="81">
        <f>'Institutional services'!E15</f>
        <v>0.15</v>
      </c>
      <c r="D26" s="98"/>
      <c r="E26" s="101"/>
    </row>
    <row r="27" spans="1:8" x14ac:dyDescent="0.35">
      <c r="E27" s="100"/>
    </row>
    <row r="28" spans="1:8" s="67" customFormat="1" ht="15.5" x14ac:dyDescent="0.35">
      <c r="B28" s="82" t="s">
        <v>255</v>
      </c>
      <c r="C28" s="83">
        <f>SUM(C30:C32)</f>
        <v>1</v>
      </c>
      <c r="D28" s="96"/>
      <c r="E28" s="92"/>
      <c r="H28" s="70"/>
    </row>
    <row r="29" spans="1:8" x14ac:dyDescent="0.35">
      <c r="B29" s="84"/>
      <c r="C29" s="85"/>
      <c r="D29" s="97"/>
      <c r="E29" s="93"/>
    </row>
    <row r="30" spans="1:8" x14ac:dyDescent="0.35">
      <c r="A30">
        <v>14</v>
      </c>
      <c r="B30" s="84" t="str">
        <f>'Economic Sectors'!B4</f>
        <v>Diversity of Economy</v>
      </c>
      <c r="C30" s="86">
        <f>'Economic Sectors'!E4</f>
        <v>0.3</v>
      </c>
      <c r="D30" s="98"/>
      <c r="E30" s="101"/>
    </row>
    <row r="31" spans="1:8" x14ac:dyDescent="0.35">
      <c r="A31">
        <v>15</v>
      </c>
      <c r="B31" s="84" t="str">
        <f>'Economic Sectors'!B6</f>
        <v>Strenght of primary and tertiary sectors</v>
      </c>
      <c r="C31" s="86">
        <f>'Economic Sectors'!E6</f>
        <v>0.3</v>
      </c>
      <c r="D31" s="98"/>
      <c r="E31" s="101"/>
    </row>
    <row r="32" spans="1:8" x14ac:dyDescent="0.35">
      <c r="A32">
        <v>16</v>
      </c>
      <c r="B32" s="84" t="str">
        <f>'Economic Sectors'!B10</f>
        <v>Size of Economy</v>
      </c>
      <c r="C32" s="86">
        <f>'Economic Sectors'!E10</f>
        <v>0.4</v>
      </c>
      <c r="D32" s="98"/>
      <c r="E32" s="101"/>
    </row>
    <row r="33" spans="1:8" x14ac:dyDescent="0.35">
      <c r="E33" s="100"/>
    </row>
    <row r="34" spans="1:8" s="67" customFormat="1" ht="15.5" x14ac:dyDescent="0.35">
      <c r="B34" s="82" t="s">
        <v>257</v>
      </c>
      <c r="C34" s="83">
        <f>SUM(C36)</f>
        <v>1</v>
      </c>
      <c r="D34" s="96"/>
      <c r="E34" s="92"/>
      <c r="H34" s="70"/>
    </row>
    <row r="35" spans="1:8" x14ac:dyDescent="0.35">
      <c r="B35" s="84"/>
      <c r="C35" s="85"/>
      <c r="D35" s="97"/>
      <c r="E35" s="93"/>
    </row>
    <row r="36" spans="1:8" x14ac:dyDescent="0.35">
      <c r="A36">
        <v>17</v>
      </c>
      <c r="B36" s="84" t="str">
        <f>'Commercial Services'!B4</f>
        <v>Presence of commercial and financial services</v>
      </c>
      <c r="C36" s="86">
        <f>'Commercial Services'!E4</f>
        <v>1</v>
      </c>
      <c r="D36" s="98"/>
      <c r="E36" s="101"/>
    </row>
    <row r="37" spans="1:8" x14ac:dyDescent="0.35">
      <c r="E37" s="100"/>
    </row>
    <row r="38" spans="1:8" s="67" customFormat="1" ht="15.5" x14ac:dyDescent="0.35">
      <c r="B38" s="82" t="s">
        <v>390</v>
      </c>
      <c r="C38" s="83">
        <f>SUM(C40:C43)</f>
        <v>1</v>
      </c>
      <c r="D38" s="96"/>
      <c r="E38" s="92"/>
      <c r="H38" s="70"/>
    </row>
    <row r="39" spans="1:8" x14ac:dyDescent="0.35">
      <c r="B39" s="84"/>
      <c r="C39" s="85"/>
      <c r="D39" s="97"/>
      <c r="E39" s="93"/>
    </row>
    <row r="40" spans="1:8" x14ac:dyDescent="0.35">
      <c r="A40">
        <v>18</v>
      </c>
      <c r="B40" s="84" t="str">
        <f>'Market and Accessibility'!B4</f>
        <v>Size of local population</v>
      </c>
      <c r="C40" s="86">
        <f>'Market and Accessibility'!G4</f>
        <v>0.3</v>
      </c>
      <c r="D40" s="98"/>
      <c r="E40" s="101"/>
    </row>
    <row r="41" spans="1:8" x14ac:dyDescent="0.35">
      <c r="A41">
        <v>19</v>
      </c>
      <c r="B41" s="84" t="str">
        <f>'Market and Accessibility'!B6</f>
        <v>Size of local personal income</v>
      </c>
      <c r="C41" s="86">
        <f>'Market and Accessibility'!G6</f>
        <v>0.3</v>
      </c>
      <c r="D41" s="98"/>
      <c r="E41" s="101"/>
    </row>
    <row r="42" spans="1:8" x14ac:dyDescent="0.35">
      <c r="A42">
        <v>20</v>
      </c>
      <c r="B42" s="84" t="str">
        <f>'Market and Accessibility'!B8</f>
        <v>Household income potential</v>
      </c>
      <c r="C42" s="86">
        <f>'Market and Accessibility'!G8</f>
        <v>0.2</v>
      </c>
      <c r="D42" s="98"/>
      <c r="E42" s="101"/>
    </row>
    <row r="43" spans="1:8" x14ac:dyDescent="0.35">
      <c r="A43">
        <v>21</v>
      </c>
      <c r="B43" s="84" t="str">
        <f>'Market and Accessibility'!B10</f>
        <v>Access to primary metropolitan market</v>
      </c>
      <c r="C43" s="86">
        <f>'Market and Accessibility'!G10</f>
        <v>0.2</v>
      </c>
      <c r="D43" s="98"/>
      <c r="E43" s="101"/>
    </row>
    <row r="44" spans="1:8" x14ac:dyDescent="0.35">
      <c r="E44" s="100"/>
    </row>
    <row r="45" spans="1:8" s="67" customFormat="1" ht="15.5" x14ac:dyDescent="0.35">
      <c r="B45" s="82" t="s">
        <v>298</v>
      </c>
      <c r="C45" s="83">
        <f>SUM(C47)</f>
        <v>1</v>
      </c>
      <c r="D45" s="96"/>
      <c r="E45" s="92"/>
      <c r="H45" s="70"/>
    </row>
    <row r="46" spans="1:8" x14ac:dyDescent="0.35">
      <c r="B46" s="84"/>
      <c r="C46" s="85"/>
      <c r="D46" s="97"/>
      <c r="E46" s="93"/>
    </row>
    <row r="47" spans="1:8" x14ac:dyDescent="0.35">
      <c r="A47">
        <v>22</v>
      </c>
      <c r="B47" s="84" t="str">
        <f>'Property Market'!B4</f>
        <v>Size of Property Market</v>
      </c>
      <c r="C47" s="86">
        <f>'Property Market'!G4</f>
        <v>1</v>
      </c>
      <c r="D47" s="98"/>
      <c r="E47" s="101"/>
    </row>
    <row r="48" spans="1:8" x14ac:dyDescent="0.35">
      <c r="E48" s="100"/>
    </row>
    <row r="49" spans="1:8" s="67" customFormat="1" ht="15.5" x14ac:dyDescent="0.35">
      <c r="B49" s="87" t="s">
        <v>391</v>
      </c>
      <c r="C49" s="88">
        <f>SUM(C51:C63)</f>
        <v>1</v>
      </c>
      <c r="D49" s="96"/>
      <c r="E49" s="92"/>
      <c r="H49" s="70"/>
    </row>
    <row r="50" spans="1:8" x14ac:dyDescent="0.35">
      <c r="B50" s="89"/>
      <c r="C50" s="90"/>
      <c r="D50" s="97"/>
      <c r="E50" s="93"/>
    </row>
    <row r="51" spans="1:8" x14ac:dyDescent="0.35">
      <c r="A51">
        <v>23</v>
      </c>
      <c r="B51" s="89" t="str">
        <f>'Human Development Index'!B4</f>
        <v>Racial composition</v>
      </c>
      <c r="C51" s="91">
        <f>'Human Development Index'!E4</f>
        <v>0.06</v>
      </c>
      <c r="D51" s="98"/>
      <c r="E51" s="101"/>
    </row>
    <row r="52" spans="1:8" x14ac:dyDescent="0.35">
      <c r="A52">
        <v>24</v>
      </c>
      <c r="B52" s="89" t="str">
        <f>'Human Development Index'!B6</f>
        <v>Family stability</v>
      </c>
      <c r="C52" s="91">
        <f>'Human Development Index'!E6</f>
        <v>0.08</v>
      </c>
      <c r="D52" s="98"/>
      <c r="E52" s="101"/>
    </row>
    <row r="53" spans="1:8" x14ac:dyDescent="0.35">
      <c r="A53">
        <v>25</v>
      </c>
      <c r="B53" s="89" t="str">
        <f>'Human Development Index'!B8</f>
        <v>Age dependency</v>
      </c>
      <c r="C53" s="91">
        <f>'Human Development Index'!E8</f>
        <v>0.08</v>
      </c>
      <c r="D53" s="98"/>
      <c r="E53" s="101"/>
    </row>
    <row r="54" spans="1:8" x14ac:dyDescent="0.35">
      <c r="A54">
        <v>26</v>
      </c>
      <c r="B54" s="89" t="str">
        <f>'Human Development Index'!B11</f>
        <v>Education</v>
      </c>
      <c r="C54" s="91">
        <f>'Human Development Index'!E11</f>
        <v>0.08</v>
      </c>
      <c r="D54" s="98"/>
      <c r="E54" s="101"/>
    </row>
    <row r="55" spans="1:8" x14ac:dyDescent="0.35">
      <c r="A55">
        <v>27</v>
      </c>
      <c r="B55" s="89" t="str">
        <f>'Human Development Index'!B14</f>
        <v>Income</v>
      </c>
      <c r="C55" s="91">
        <f>'Human Development Index'!E14</f>
        <v>0.1</v>
      </c>
      <c r="D55" s="98"/>
      <c r="E55" s="101"/>
    </row>
    <row r="56" spans="1:8" x14ac:dyDescent="0.35">
      <c r="A56">
        <v>28</v>
      </c>
      <c r="B56" s="89" t="str">
        <f>'Human Development Index'!B18</f>
        <v>Occupation</v>
      </c>
      <c r="C56" s="91">
        <f>'Human Development Index'!E18</f>
        <v>0.08</v>
      </c>
      <c r="D56" s="98"/>
      <c r="E56" s="101"/>
    </row>
    <row r="57" spans="1:8" x14ac:dyDescent="0.35">
      <c r="A57">
        <v>29</v>
      </c>
      <c r="B57" s="89" t="str">
        <f>'Human Development Index'!B20</f>
        <v>Dependency Ratio</v>
      </c>
      <c r="C57" s="91">
        <f>'Human Development Index'!E20</f>
        <v>0.06</v>
      </c>
      <c r="D57" s="98"/>
      <c r="E57" s="101"/>
    </row>
    <row r="58" spans="1:8" x14ac:dyDescent="0.35">
      <c r="A58">
        <v>30</v>
      </c>
      <c r="B58" s="89" t="str">
        <f>'Human Development Index'!B22</f>
        <v>Labour Dependency Ratio</v>
      </c>
      <c r="C58" s="91">
        <f>'Human Development Index'!E22</f>
        <v>0.08</v>
      </c>
      <c r="D58" s="98"/>
      <c r="E58" s="101"/>
    </row>
    <row r="59" spans="1:8" x14ac:dyDescent="0.35">
      <c r="A59">
        <v>31</v>
      </c>
      <c r="B59" s="89" t="str">
        <f>'Human Development Index'!B24</f>
        <v>Health status</v>
      </c>
      <c r="C59" s="91">
        <f>'Human Development Index'!E24</f>
        <v>0.08</v>
      </c>
      <c r="D59" s="98"/>
      <c r="E59" s="101"/>
    </row>
    <row r="60" spans="1:8" x14ac:dyDescent="0.35">
      <c r="A60">
        <v>32</v>
      </c>
      <c r="B60" s="89" t="str">
        <f>'Human Development Index'!B26</f>
        <v>Migration rates</v>
      </c>
      <c r="C60" s="91">
        <f>'Human Development Index'!E26</f>
        <v>0.06</v>
      </c>
      <c r="D60" s="98"/>
      <c r="E60" s="101"/>
    </row>
    <row r="61" spans="1:8" x14ac:dyDescent="0.35">
      <c r="A61">
        <v>33</v>
      </c>
      <c r="B61" s="89" t="str">
        <f>'Human Development Index'!B28</f>
        <v>Housing</v>
      </c>
      <c r="C61" s="91">
        <f>'Human Development Index'!E28</f>
        <v>0.08</v>
      </c>
      <c r="D61" s="98"/>
      <c r="E61" s="101"/>
    </row>
    <row r="62" spans="1:8" x14ac:dyDescent="0.35">
      <c r="A62">
        <v>34</v>
      </c>
      <c r="B62" s="89" t="str">
        <f>'Human Development Index'!B30</f>
        <v>Access to domestic services</v>
      </c>
      <c r="C62" s="91">
        <f>'Human Development Index'!E30</f>
        <v>0.1</v>
      </c>
      <c r="D62" s="98"/>
      <c r="E62" s="101"/>
    </row>
    <row r="63" spans="1:8" x14ac:dyDescent="0.35">
      <c r="A63">
        <v>35</v>
      </c>
      <c r="B63" s="89" t="str">
        <f>'Human Development Index'!B34</f>
        <v>Human Development Index</v>
      </c>
      <c r="C63" s="91">
        <f>'Human Development Index'!E34</f>
        <v>0.06</v>
      </c>
      <c r="D63" s="98"/>
      <c r="E63" s="10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B9F3-6EE7-4E4A-8F43-0869592163A4}">
  <dimension ref="A1:AY130"/>
  <sheetViews>
    <sheetView topLeftCell="AK66" zoomScale="70" zoomScaleNormal="70" workbookViewId="0">
      <selection activeCell="AP79" sqref="AP79"/>
    </sheetView>
  </sheetViews>
  <sheetFormatPr defaultColWidth="15.453125" defaultRowHeight="14.5" x14ac:dyDescent="0.35"/>
  <cols>
    <col min="1" max="1" width="28.1796875" style="252" bestFit="1" customWidth="1"/>
    <col min="2" max="51" width="15.453125" style="253"/>
    <col min="52" max="16384" width="15.453125" style="95"/>
  </cols>
  <sheetData>
    <row r="1" spans="1:51" s="168" customFormat="1" ht="43.5" x14ac:dyDescent="0.35">
      <c r="A1" s="168" t="s">
        <v>844</v>
      </c>
      <c r="B1" s="251" t="str">
        <f>LOWER(SUBSTITUTE(PERCENT!B1," ","_"))</f>
        <v>natural_resources</v>
      </c>
      <c r="C1" s="251" t="str">
        <f>LOWER(SUBSTITUTE(PERCENT!C1," ","_"))</f>
        <v>availability_of_water</v>
      </c>
      <c r="D1" s="251" t="str">
        <f>LOWER(SUBSTITUTE(PERCENT!D1," ","_"))</f>
        <v>agricultural_potential</v>
      </c>
      <c r="E1" s="251" t="str">
        <f>LOWER(SUBSTITUTE(PERCENT!E1," ","_"))</f>
        <v>mining_potential</v>
      </c>
      <c r="F1" s="251" t="str">
        <f>LOWER(SUBSTITUTE(PERCENT!F1," ","_"))</f>
        <v>tourism_potential</v>
      </c>
      <c r="G1" s="251" t="str">
        <f>LOWER(SUBSTITUTE(PERCENT!G1," ","_"))</f>
        <v>environmental_sensitivity</v>
      </c>
      <c r="H1" s="251" t="str">
        <f>LOWER(SUBSTITUTE(PERCENT!H1," ","_"))</f>
        <v>human_resources</v>
      </c>
      <c r="I1" s="251" t="str">
        <f>LOWER(SUBSTITUTE(PERCENT!I1," ","_"))</f>
        <v>size_of_labour_force</v>
      </c>
      <c r="J1" s="251" t="str">
        <f>LOWER(SUBSTITUTE(PERCENT!J1," ","_"))</f>
        <v>quality_of_labour_force</v>
      </c>
      <c r="K1" s="251" t="str">
        <f>LOWER(SUBSTITUTE(PERCENT!K1," ","_"))</f>
        <v>transport_and_communication</v>
      </c>
      <c r="L1" s="251" t="str">
        <f>LOWER(SUBSTITUTE(PERCENT!L1," ","_"))</f>
        <v>institutional_services</v>
      </c>
      <c r="M1" s="251" t="str">
        <f>LOWER(SUBSTITUTE(PERCENT!M1," ","_"))</f>
        <v>municipal_seat</v>
      </c>
      <c r="N1" s="251" t="str">
        <f>LOWER(SUBSTITUTE(PERCENT!N1," ","_"))</f>
        <v>public_institutions_represented</v>
      </c>
      <c r="O1" s="251" t="str">
        <f>LOWER(SUBSTITUTE(PERCENT!O1," ","_"))</f>
        <v>social_service_organisations</v>
      </c>
      <c r="P1" s="251" t="str">
        <f>LOWER(SUBSTITUTE(PERCENT!P1," ","_"))</f>
        <v>safety_and_security</v>
      </c>
      <c r="Q1" s="251" t="str">
        <f>LOWER(SUBSTITUTE(PERCENT!Q1," ","_"))</f>
        <v>democratic_status</v>
      </c>
      <c r="R1" s="251" t="str">
        <f>LOWER(SUBSTITUTE(PERCENT!R1," ","_"))</f>
        <v>economic_sectors</v>
      </c>
      <c r="S1" s="251" t="str">
        <f>LOWER(SUBSTITUTE(PERCENT!S1," ","_"))</f>
        <v>diversity_of_economy</v>
      </c>
      <c r="T1" s="251" t="str">
        <f>LOWER(SUBSTITUTE(PERCENT!T1," ","_"))</f>
        <v>strenght_of_primary_tertiary_sectors</v>
      </c>
      <c r="U1" s="251" t="str">
        <f>LOWER(SUBSTITUTE(PERCENT!U1," ","_"))</f>
        <v>size_of_economy</v>
      </c>
      <c r="V1" s="251" t="str">
        <f>LOWER(SUBSTITUTE(PERCENT!V1," ","_"))</f>
        <v>commercial_services</v>
      </c>
      <c r="W1" s="251" t="str">
        <f>LOWER(SUBSTITUTE(PERCENT!W1," ","_"))</f>
        <v>presence_of_commercial_and_financial_services</v>
      </c>
      <c r="X1" s="251" t="str">
        <f>LOWER(SUBSTITUTE(PERCENT!X1," ","_"))</f>
        <v>market_potential_and_accessibility</v>
      </c>
      <c r="Y1" s="251" t="str">
        <f>LOWER(SUBSTITUTE(PERCENT!Y1," ","_"))</f>
        <v>size_of_population</v>
      </c>
      <c r="Z1" s="251" t="str">
        <f>LOWER(SUBSTITUTE(PERCENT!Z1," ","_"))</f>
        <v>size_of_personal_income</v>
      </c>
      <c r="AA1" s="251" t="str">
        <f>LOWER(SUBSTITUTE(PERCENT!AA1," ","_"))</f>
        <v>household_income_potential</v>
      </c>
      <c r="AB1" s="251" t="str">
        <f>LOWER(SUBSTITUTE(PERCENT!AB1," ","_"))</f>
        <v>access_to_primary_metropolitan_market</v>
      </c>
      <c r="AC1" s="251" t="str">
        <f>LOWER(SUBSTITUTE(PERCENT!AC1," ","_"))</f>
        <v>property_market</v>
      </c>
      <c r="AD1" s="251" t="str">
        <f>LOWER(SUBSTITUTE(PERCENT!AD1," ","_"))</f>
        <v>size_of_property_market</v>
      </c>
      <c r="AE1" s="251" t="str">
        <f>LOWER(SUBSTITUTE(PERCENT!AE1," ","_"))</f>
        <v>human_development_needs</v>
      </c>
      <c r="AF1" s="251" t="str">
        <f>LOWER(SUBSTITUTE(PERCENT!AF1," ","_"))</f>
        <v>racial_composition</v>
      </c>
      <c r="AG1" s="251" t="str">
        <f>LOWER(SUBSTITUTE(PERCENT!AG1," ","_"))</f>
        <v>famility_stability</v>
      </c>
      <c r="AH1" s="251" t="str">
        <f>LOWER(SUBSTITUTE(PERCENT!AH1," ","_"))</f>
        <v>age_dependancy</v>
      </c>
      <c r="AI1" s="251" t="str">
        <f>LOWER(SUBSTITUTE(PERCENT!AI1," ","_"))</f>
        <v>education</v>
      </c>
      <c r="AJ1" s="251" t="str">
        <f>LOWER(SUBSTITUTE(PERCENT!AJ1," ","_"))</f>
        <v>income</v>
      </c>
      <c r="AK1" s="251" t="str">
        <f>LOWER(SUBSTITUTE(PERCENT!AK1," ","_"))</f>
        <v>occupation</v>
      </c>
      <c r="AL1" s="251" t="str">
        <f>LOWER(SUBSTITUTE(PERCENT!AL1," ","_"))</f>
        <v>dependency_ratio</v>
      </c>
      <c r="AM1" s="251" t="str">
        <f>LOWER(SUBSTITUTE(PERCENT!AM1," ","_"))</f>
        <v>labour_dependency_ratio</v>
      </c>
      <c r="AN1" s="251" t="str">
        <f>LOWER(SUBSTITUTE(PERCENT!AN1," ","_"))</f>
        <v>health_status</v>
      </c>
      <c r="AO1" s="251" t="str">
        <f>LOWER(SUBSTITUTE(PERCENT!AO1," ","_"))</f>
        <v>migration_rates</v>
      </c>
      <c r="AP1" s="251" t="str">
        <f>LOWER(SUBSTITUTE(PERCENT!AP1," ","_"))</f>
        <v>housing</v>
      </c>
      <c r="AQ1" s="251" t="str">
        <f>LOWER(SUBSTITUTE(PERCENT!AQ1," ","_"))</f>
        <v>access_to_domestic_services</v>
      </c>
      <c r="AR1" s="251" t="str">
        <f>LOWER(SUBSTITUTE(PERCENT!AR1," ","_"))</f>
        <v>human_development_index</v>
      </c>
      <c r="AS1" s="251" t="str">
        <f>LOWER(SUBSTITUTE(PERCENT!AS1," ","_"))</f>
        <v>composite_resources_potential_index</v>
      </c>
      <c r="AT1" s="251" t="str">
        <f>LOWER(SUBSTITUTE(PERCENT!AT1," ","_"))</f>
        <v>composite_infrastructure_index</v>
      </c>
      <c r="AU1" s="251" t="str">
        <f>LOWER(SUBSTITUTE(PERCENT!AU1," ","_"))</f>
        <v>composite_economic_activties_index</v>
      </c>
      <c r="AV1" s="251" t="str">
        <f>LOWER(SUBSTITUTE(PERCENT!AV1," ","_"))</f>
        <v>composite_human_needs_index</v>
      </c>
      <c r="AW1" s="251" t="str">
        <f>LOWER(SUBSTITUTE(PERCENT!AW1," ","_"))</f>
        <v>composite_development_index</v>
      </c>
      <c r="AX1" s="251" t="str">
        <f>LOWER(SUBSTITUTE(PERCENT!AX1," ","_"))</f>
        <v>composite_needs_index</v>
      </c>
      <c r="AY1" s="251" t="str">
        <f>LOWER(SUBSTITUTE(PERCENT!AY1," ","_"))</f>
        <v>sustainability_index_sdgs</v>
      </c>
    </row>
    <row r="2" spans="1:51" x14ac:dyDescent="0.35">
      <c r="A2" s="252" t="s">
        <v>396</v>
      </c>
      <c r="B2" s="253">
        <f>IF(PERCENT!B2&gt;PERCENT!B$100,(PERCENT!B2-PERCENT!B$100)/(PERCENT!B$101-PERCENT!B$100),(PERCENT!B2-PERCENT!B$100)/(PERCENT!B$100-PERCENT!B$102))</f>
        <v>0.30969452133488312</v>
      </c>
      <c r="C2" s="253">
        <f>IF(PERCENT!C2&gt;PERCENT!C$100,(PERCENT!C2-PERCENT!C$100)/(PERCENT!C$101-PERCENT!C$100),(PERCENT!C2-PERCENT!C$100)/(PERCENT!C$100-PERCENT!C$102))</f>
        <v>-0.62921543011423875</v>
      </c>
      <c r="D2" s="253">
        <f>IF(PERCENT!D2&gt;PERCENT!D$100,(PERCENT!D2-PERCENT!D$100)/(PERCENT!D$101-PERCENT!D$100),(PERCENT!D2-PERCENT!D$100)/(PERCENT!D$100-PERCENT!D$102))</f>
        <v>-0.55445966881074327</v>
      </c>
      <c r="E2" s="253">
        <f>IF(PERCENT!E2&gt;PERCENT!E$100,(PERCENT!E2-PERCENT!E$100)/(PERCENT!E$101-PERCENT!E$100),(PERCENT!E2-PERCENT!E$100)/(PERCENT!E$100-PERCENT!E$102))</f>
        <v>0.57561825094200969</v>
      </c>
      <c r="F2" s="253">
        <f>IF(PERCENT!F2&gt;PERCENT!F$100,(PERCENT!F2-PERCENT!F$100)/(PERCENT!F$101-PERCENT!F$100),(PERCENT!F2-PERCENT!F$100)/(PERCENT!F$100-PERCENT!F$102))</f>
        <v>-0.67307688981654146</v>
      </c>
      <c r="G2" s="253">
        <f>IF(PERCENT!G2&gt;PERCENT!G$100,(PERCENT!G2-PERCENT!G$100)/(PERCENT!G$101-PERCENT!G$100),(PERCENT!G2-PERCENT!G$100)/(PERCENT!G$100-PERCENT!G$102))</f>
        <v>1.5802095329195801E-2</v>
      </c>
      <c r="H2" s="253">
        <f>IF(PERCENT!H2&gt;PERCENT!H$100,(PERCENT!H2-PERCENT!H$100)/(PERCENT!H$101-PERCENT!H$100),(PERCENT!H2-PERCENT!H$100)/(PERCENT!H$100-PERCENT!H$102))</f>
        <v>-0.29769535144147752</v>
      </c>
      <c r="I2" s="253">
        <f>IF(PERCENT!I2&gt;PERCENT!I$100,(PERCENT!I2-PERCENT!I$100)/(PERCENT!I$101-PERCENT!I$100),(PERCENT!I2-PERCENT!I$100)/(PERCENT!I$100-PERCENT!I$102))</f>
        <v>-0.76680813773060885</v>
      </c>
      <c r="J2" s="253">
        <f>IF(PERCENT!J2&gt;PERCENT!J$100,(PERCENT!J2-PERCENT!J$100)/(PERCENT!J$101-PERCENT!J$100),(PERCENT!J2-PERCENT!J$100)/(PERCENT!J$100-PERCENT!J$102))</f>
        <v>7.7549158798043147E-3</v>
      </c>
      <c r="K2" s="253">
        <f>IF(PERCENT!K2&gt;PERCENT!K$100,(PERCENT!K2-PERCENT!K$100)/(PERCENT!K$101-PERCENT!K$100),(PERCENT!K2-PERCENT!K$100)/(PERCENT!K$100-PERCENT!K$102))</f>
        <v>0.3473628683070008</v>
      </c>
      <c r="L2" s="253">
        <f>IF(PERCENT!L2&gt;PERCENT!L$100,(PERCENT!L2-PERCENT!L$100)/(PERCENT!L$101-PERCENT!L$100),(PERCENT!L2-PERCENT!L$100)/(PERCENT!L$100-PERCENT!L$102))</f>
        <v>-0.46597844623631018</v>
      </c>
      <c r="M2" s="253">
        <f>IF(PERCENT!M2&gt;PERCENT!M$100,(PERCENT!M2-PERCENT!M$100)/(PERCENT!M$101-PERCENT!M$100),(PERCENT!M2-PERCENT!M$100)/(PERCENT!M$100-PERCENT!M$102))</f>
        <v>-1</v>
      </c>
      <c r="N2" s="253">
        <f>IF(PERCENT!N2&gt;PERCENT!N$100,(PERCENT!N2-PERCENT!N$100)/(PERCENT!N$101-PERCENT!N$100),(PERCENT!N2-PERCENT!N$100)/(PERCENT!N$100-PERCENT!N$102))</f>
        <v>-8.9070458189608556E-2</v>
      </c>
      <c r="O2" s="253">
        <f>IF(PERCENT!O2&gt;PERCENT!O$100,(PERCENT!O2-PERCENT!O$100)/(PERCENT!O$101-PERCENT!O$100),(PERCENT!O2-PERCENT!O$100)/(PERCENT!O$100-PERCENT!O$102))</f>
        <v>-0.51053914632914932</v>
      </c>
      <c r="P2" s="253">
        <f>IF(PERCENT!P2&gt;PERCENT!P$100,(PERCENT!P2-PERCENT!P$100)/(PERCENT!P$101-PERCENT!P$100),(PERCENT!P2-PERCENT!P$100)/(PERCENT!P$100-PERCENT!P$102))</f>
        <v>0.76252826343306224</v>
      </c>
      <c r="Q2" s="253">
        <f>IF(PERCENT!Q2&gt;PERCENT!Q$100,(PERCENT!Q2-PERCENT!Q$100)/(PERCENT!Q$101-PERCENT!Q$100),(PERCENT!Q2-PERCENT!Q$100)/(PERCENT!Q$100-PERCENT!Q$102))</f>
        <v>-0.7114941011444601</v>
      </c>
      <c r="R2" s="253">
        <f>IF(PERCENT!R2&gt;PERCENT!R$100,(PERCENT!R2-PERCENT!R$100)/(PERCENT!R$101-PERCENT!R$100),(PERCENT!R2-PERCENT!R$100)/(PERCENT!R$100-PERCENT!R$102))</f>
        <v>-0.92072349750349902</v>
      </c>
      <c r="S2" s="253">
        <f>IF(PERCENT!S2&gt;PERCENT!S$100,(PERCENT!S2-PERCENT!S$100)/(PERCENT!S$101-PERCENT!S$100),(PERCENT!S2-PERCENT!S$100)/(PERCENT!S$100-PERCENT!S$102))</f>
        <v>-0.94923776294446194</v>
      </c>
      <c r="T2" s="253">
        <f>IF(PERCENT!T2&gt;PERCENT!T$100,(PERCENT!T2-PERCENT!T$100)/(PERCENT!T$101-PERCENT!T$100),(PERCENT!T2-PERCENT!T$100)/(PERCENT!T$100-PERCENT!T$102))</f>
        <v>-0.90197927056911986</v>
      </c>
      <c r="U2" s="253">
        <f>IF(PERCENT!U2&gt;PERCENT!U$100,(PERCENT!U2-PERCENT!U$100)/(PERCENT!U$101-PERCENT!U$100),(PERCENT!U2-PERCENT!U$100)/(PERCENT!U$100-PERCENT!U$102))</f>
        <v>-0.91889965979777444</v>
      </c>
      <c r="V2" s="253">
        <f>IF(PERCENT!V2&gt;PERCENT!V$100,(PERCENT!V2-PERCENT!V$100)/(PERCENT!V$101-PERCENT!V$100),(PERCENT!V2-PERCENT!V$100)/(PERCENT!V$100-PERCENT!V$102))</f>
        <v>-0.54148019217817378</v>
      </c>
      <c r="W2" s="253">
        <f>IF(PERCENT!W2&gt;PERCENT!W$100,(PERCENT!W2-PERCENT!W$100)/(PERCENT!W$101-PERCENT!W$100),(PERCENT!W2-PERCENT!W$100)/(PERCENT!W$100-PERCENT!W$102))</f>
        <v>-0.54148019217817378</v>
      </c>
      <c r="X2" s="253">
        <f>IF(PERCENT!X2&gt;PERCENT!X$100,(PERCENT!X2-PERCENT!X$100)/(PERCENT!X$101-PERCENT!X$100),(PERCENT!X2-PERCENT!X$100)/(PERCENT!X$100-PERCENT!X$102))</f>
        <v>-0.39206117614343822</v>
      </c>
      <c r="Y2" s="253">
        <f>IF(PERCENT!Y2&gt;PERCENT!Y$100,(PERCENT!Y2-PERCENT!Y$100)/(PERCENT!Y$101-PERCENT!Y$100),(PERCENT!Y2-PERCENT!Y$100)/(PERCENT!Y$100-PERCENT!Y$102))</f>
        <v>-0.75866479504583173</v>
      </c>
      <c r="Z2" s="253">
        <f>IF(PERCENT!Z2&gt;PERCENT!Z$100,(PERCENT!Z2-PERCENT!Z$100)/(PERCENT!Z$101-PERCENT!Z$100),(PERCENT!Z2-PERCENT!Z$100)/(PERCENT!Z$100-PERCENT!Z$102))</f>
        <v>-0.93162357649446736</v>
      </c>
      <c r="AA2" s="253">
        <f>IF(PERCENT!AA2&gt;PERCENT!AA$100,(PERCENT!AA2-PERCENT!AA$100)/(PERCENT!AA$101-PERCENT!AA$100),(PERCENT!AA2-PERCENT!AA$100)/(PERCENT!AA$100-PERCENT!AA$102))</f>
        <v>0.19154902349128747</v>
      </c>
      <c r="AB2" s="253">
        <f>IF(PERCENT!AB2&gt;PERCENT!AB$100,(PERCENT!AB2-PERCENT!AB$100)/(PERCENT!AB$101-PERCENT!AB$100),(PERCENT!AB2-PERCENT!AB$100)/(PERCENT!AB$100-PERCENT!AB$102))</f>
        <v>-0.4568872308045635</v>
      </c>
      <c r="AC2" s="253">
        <f>IF(PERCENT!AC2&gt;PERCENT!AC$100,(PERCENT!AC2-PERCENT!AC$100)/(PERCENT!AC$101-PERCENT!AC$100),(PERCENT!AC2-PERCENT!AC$100)/(PERCENT!AC$100-PERCENT!AC$102))</f>
        <v>-0.29234439948183594</v>
      </c>
      <c r="AD2" s="253">
        <f>IF(PERCENT!AD2&gt;PERCENT!AD$100,(PERCENT!AD2-PERCENT!AD$100)/(PERCENT!AD$101-PERCENT!AD$100),(PERCENT!AD2-PERCENT!AD$100)/(PERCENT!AD$100-PERCENT!AD$102))</f>
        <v>-0.29234439948183594</v>
      </c>
      <c r="AE2" s="253">
        <f>IF(PERCENT!AE2&gt;PERCENT!AE$100,(PERCENT!AE2-PERCENT!AE$100)/(PERCENT!AE$101-PERCENT!AE$100),(PERCENT!AE2-PERCENT!AE$100)/(PERCENT!AE$100-PERCENT!AE$102))</f>
        <v>0.38601045573085985</v>
      </c>
      <c r="AF2" s="253">
        <f>IF(PERCENT!AF2&gt;PERCENT!AF$100,(PERCENT!AF2-PERCENT!AF$100)/(PERCENT!AF$101-PERCENT!AF$100),(PERCENT!AF2-PERCENT!AF$100)/(PERCENT!AF$100-PERCENT!AF$102))</f>
        <v>-7.7180647813345979E-2</v>
      </c>
      <c r="AG2" s="253">
        <f>IF(PERCENT!AG2&gt;PERCENT!AG$100,(PERCENT!AG2-PERCENT!AG$100)/(PERCENT!AG$101-PERCENT!AG$100),(PERCENT!AG2-PERCENT!AG$100)/(PERCENT!AG$100-PERCENT!AG$102))</f>
        <v>-1</v>
      </c>
      <c r="AH2" s="253">
        <f>IF(PERCENT!AH2&gt;PERCENT!AH$100,(PERCENT!AH2-PERCENT!AH$100)/(PERCENT!AH$101-PERCENT!AH$100),(PERCENT!AH2-PERCENT!AH$100)/(PERCENT!AH$100-PERCENT!AH$102))</f>
        <v>-0.81447245194010665</v>
      </c>
      <c r="AI2" s="253">
        <f>IF(PERCENT!AI2&gt;PERCENT!AI$100,(PERCENT!AI2-PERCENT!AI$100)/(PERCENT!AI$101-PERCENT!AI$100),(PERCENT!AI2-PERCENT!AI$100)/(PERCENT!AI$100-PERCENT!AI$102))</f>
        <v>0.66251913247766248</v>
      </c>
      <c r="AJ2" s="253">
        <f>IF(PERCENT!AJ2&gt;PERCENT!AJ$100,(PERCENT!AJ2-PERCENT!AJ$100)/(PERCENT!AJ$101-PERCENT!AJ$100),(PERCENT!AJ2-PERCENT!AJ$100)/(PERCENT!AJ$100-PERCENT!AJ$102))</f>
        <v>-1</v>
      </c>
      <c r="AK2" s="253">
        <f>IF(PERCENT!AK2&gt;PERCENT!AK$100,(PERCENT!AK2-PERCENT!AK$100)/(PERCENT!AK$101-PERCENT!AK$100),(PERCENT!AK2-PERCENT!AK$100)/(PERCENT!AK$100-PERCENT!AK$102))</f>
        <v>0.66247012155957563</v>
      </c>
      <c r="AL2" s="253">
        <f>IF(PERCENT!AL2&gt;PERCENT!AL$100,(PERCENT!AL2-PERCENT!AL$100)/(PERCENT!AL$101-PERCENT!AL$100),(PERCENT!AL2-PERCENT!AL$100)/(PERCENT!AL$100-PERCENT!AL$102))</f>
        <v>-0.80390132738080444</v>
      </c>
      <c r="AM2" s="253">
        <f>IF(PERCENT!AM2&gt;PERCENT!AM$100,(PERCENT!AM2-PERCENT!AM$100)/(PERCENT!AM$101-PERCENT!AM$100),(PERCENT!AM2-PERCENT!AM$100)/(PERCENT!AM$100-PERCENT!AM$102))</f>
        <v>0.826522196927026</v>
      </c>
      <c r="AN2" s="253">
        <f>IF(PERCENT!AN2&gt;PERCENT!AN$100,(PERCENT!AN2-PERCENT!AN$100)/(PERCENT!AN$101-PERCENT!AN$100),(PERCENT!AN2-PERCENT!AN$100)/(PERCENT!AN$100-PERCENT!AN$102))</f>
        <v>0.20306598910576945</v>
      </c>
      <c r="AO2" s="253">
        <f>IF(PERCENT!AO2&gt;PERCENT!AO$100,(PERCENT!AO2-PERCENT!AO$100)/(PERCENT!AO$101-PERCENT!AO$100),(PERCENT!AO2-PERCENT!AO$100)/(PERCENT!AO$100-PERCENT!AO$102))</f>
        <v>0.24490189699184028</v>
      </c>
      <c r="AP2" s="253">
        <f>IF(PERCENT!AP2&gt;PERCENT!AP$100,(PERCENT!AP2-PERCENT!AP$100)/(PERCENT!AP$101-PERCENT!AP$100),(PERCENT!AP2-PERCENT!AP$100)/(PERCENT!AP$100-PERCENT!AP$102))</f>
        <v>0.98141252813516178</v>
      </c>
      <c r="AQ2" s="253">
        <f>IF(PERCENT!AQ2&gt;PERCENT!AQ$100,(PERCENT!AQ2-PERCENT!AQ$100)/(PERCENT!AQ$101-PERCENT!AQ$100),(PERCENT!AQ2-PERCENT!AQ$100)/(PERCENT!AQ$100-PERCENT!AQ$102))</f>
        <v>8.9495315709217232E-2</v>
      </c>
      <c r="AR2" s="253">
        <f>IF(PERCENT!AR2&gt;PERCENT!AR$100,(PERCENT!AR2-PERCENT!AR$100)/(PERCENT!AR$101-PERCENT!AR$100),(PERCENT!AR2-PERCENT!AR$100)/(PERCENT!AR$100-PERCENT!AR$102))</f>
        <v>0.49562538708005521</v>
      </c>
      <c r="AS2" s="253">
        <f>IF(PERCENT!AS2&gt;PERCENT!AS$100,(PERCENT!AS2-PERCENT!AS$100)/(PERCENT!AS$101-PERCENT!AS$100),(PERCENT!AS2-PERCENT!AS$100)/(PERCENT!AS$100-PERCENT!AS$102))</f>
        <v>-3.990019414112126E-2</v>
      </c>
      <c r="AT2" s="253">
        <f>IF(PERCENT!AT2&gt;PERCENT!AT$100,(PERCENT!AT2-PERCENT!AT$100)/(PERCENT!AT$101-PERCENT!AT$100),(PERCENT!AT2-PERCENT!AT$100)/(PERCENT!AT$100-PERCENT!AT$102))</f>
        <v>1.0333526354957252E-2</v>
      </c>
      <c r="AU2" s="253">
        <f>IF(PERCENT!AU2&gt;PERCENT!AU$100,(PERCENT!AU2-PERCENT!AU$100)/(PERCENT!AU$101-PERCENT!AU$100),(PERCENT!AU2-PERCENT!AU$100)/(PERCENT!AU$100-PERCENT!AU$102))</f>
        <v>-0.49111437181743717</v>
      </c>
      <c r="AV2" s="253">
        <f>IF(PERCENT!AV2&gt;PERCENT!AV$100,(PERCENT!AV2-PERCENT!AV$100)/(PERCENT!AV$101-PERCENT!AV$100),(PERCENT!AV2-PERCENT!AV$100)/(PERCENT!AV$100-PERCENT!AV$102))</f>
        <v>0.38601045573085985</v>
      </c>
      <c r="AW2" s="253">
        <f>IF(PERCENT!AW2&gt;PERCENT!AW$100,(PERCENT!AW2-PERCENT!AW$100)/(PERCENT!AW$101-PERCENT!AW$100),(PERCENT!AW2-PERCENT!AW$100)/(PERCENT!AW$100-PERCENT!AW$102))</f>
        <v>-0.14505719490277469</v>
      </c>
      <c r="AX2" s="253">
        <f>IF(PERCENT!AX2&gt;PERCENT!AX$100,(PERCENT!AX2-PERCENT!AX$100)/(PERCENT!AX$101-PERCENT!AX$100),(PERCENT!AX2-PERCENT!AX$100)/(PERCENT!AX$100-PERCENT!AX$102))</f>
        <v>0.38601045573085985</v>
      </c>
      <c r="AY2" s="253">
        <f>IF(PERCENT!AY2&gt;PERCENT!AY$100,(PERCENT!AY2-PERCENT!AY$100)/(PERCENT!AY$101-PERCENT!AY$100),(PERCENT!AY2-PERCENT!AY$100)/(PERCENT!AY$100-PERCENT!AY$102))</f>
        <v>-0.47782879113728016</v>
      </c>
    </row>
    <row r="3" spans="1:51" x14ac:dyDescent="0.35">
      <c r="A3" s="252" t="s">
        <v>397</v>
      </c>
      <c r="B3" s="253">
        <f>IF(PERCENT!B3&gt;PERCENT!B$100,(PERCENT!B3-PERCENT!B$100)/(PERCENT!B$101-PERCENT!B$100),(PERCENT!B3-PERCENT!B$100)/(PERCENT!B$100-PERCENT!B$102))</f>
        <v>0.20995705782852922</v>
      </c>
      <c r="C3" s="253">
        <f>IF(PERCENT!C3&gt;PERCENT!C$100,(PERCENT!C3-PERCENT!C$100)/(PERCENT!C$101-PERCENT!C$100),(PERCENT!C3-PERCENT!C$100)/(PERCENT!C$100-PERCENT!C$102))</f>
        <v>0.28766644934844104</v>
      </c>
      <c r="D3" s="253">
        <f>IF(PERCENT!D3&gt;PERCENT!D$100,(PERCENT!D3-PERCENT!D$100)/(PERCENT!D$101-PERCENT!D$100),(PERCENT!D3-PERCENT!D$100)/(PERCENT!D$100-PERCENT!D$102))</f>
        <v>-0.83327971977533544</v>
      </c>
      <c r="E3" s="253">
        <f>IF(PERCENT!E3&gt;PERCENT!E$100,(PERCENT!E3-PERCENT!E$100)/(PERCENT!E$101-PERCENT!E$100),(PERCENT!E3-PERCENT!E$100)/(PERCENT!E$100-PERCENT!E$102))</f>
        <v>0.48723737214348473</v>
      </c>
      <c r="F3" s="253">
        <f>IF(PERCENT!F3&gt;PERCENT!F$100,(PERCENT!F3-PERCENT!F$100)/(PERCENT!F$101-PERCENT!F$100),(PERCENT!F3-PERCENT!F$100)/(PERCENT!F$100-PERCENT!F$102))</f>
        <v>0.66902476716472825</v>
      </c>
      <c r="G3" s="253">
        <f>IF(PERCENT!G3&gt;PERCENT!G$100,(PERCENT!G3-PERCENT!G$100)/(PERCENT!G$101-PERCENT!G$100),(PERCENT!G3-PERCENT!G$100)/(PERCENT!G$100-PERCENT!G$102))</f>
        <v>-0.57508104557173323</v>
      </c>
      <c r="H3" s="253">
        <f>IF(PERCENT!H3&gt;PERCENT!H$100,(PERCENT!H3-PERCENT!H$100)/(PERCENT!H$101-PERCENT!H$100),(PERCENT!H3-PERCENT!H$100)/(PERCENT!H$100-PERCENT!H$102))</f>
        <v>-0.26672622714103195</v>
      </c>
      <c r="I3" s="253">
        <f>IF(PERCENT!I3&gt;PERCENT!I$100,(PERCENT!I3-PERCENT!I$100)/(PERCENT!I$101-PERCENT!I$100),(PERCENT!I3-PERCENT!I$100)/(PERCENT!I$100-PERCENT!I$102))</f>
        <v>-0.76522089873614896</v>
      </c>
      <c r="J3" s="253">
        <f>IF(PERCENT!J3&gt;PERCENT!J$100,(PERCENT!J3-PERCENT!J$100)/(PERCENT!J$101-PERCENT!J$100),(PERCENT!J3-PERCENT!J$100)/(PERCENT!J$100-PERCENT!J$102))</f>
        <v>2.0210941767521858E-2</v>
      </c>
      <c r="K3" s="253">
        <f>IF(PERCENT!K3&gt;PERCENT!K$100,(PERCENT!K3-PERCENT!K$100)/(PERCENT!K$101-PERCENT!K$100),(PERCENT!K3-PERCENT!K$100)/(PERCENT!K$100-PERCENT!K$102))</f>
        <v>-0.21982902071443952</v>
      </c>
      <c r="L3" s="253">
        <f>IF(PERCENT!L3&gt;PERCENT!L$100,(PERCENT!L3-PERCENT!L$100)/(PERCENT!L$101-PERCENT!L$100),(PERCENT!L3-PERCENT!L$100)/(PERCENT!L$100-PERCENT!L$102))</f>
        <v>-0.29320063196656743</v>
      </c>
      <c r="M3" s="253">
        <f>IF(PERCENT!M3&gt;PERCENT!M$100,(PERCENT!M3-PERCENT!M$100)/(PERCENT!M$101-PERCENT!M$100),(PERCENT!M3-PERCENT!M$100)/(PERCENT!M$100-PERCENT!M$102))</f>
        <v>-1</v>
      </c>
      <c r="N3" s="253">
        <f>IF(PERCENT!N3&gt;PERCENT!N$100,(PERCENT!N3-PERCENT!N$100)/(PERCENT!N$101-PERCENT!N$100),(PERCENT!N3-PERCENT!N$100)/(PERCENT!N$100-PERCENT!N$102))</f>
        <v>0.12885241095401045</v>
      </c>
      <c r="O3" s="253">
        <f>IF(PERCENT!O3&gt;PERCENT!O$100,(PERCENT!O3-PERCENT!O$100)/(PERCENT!O$101-PERCENT!O$100),(PERCENT!O3-PERCENT!O$100)/(PERCENT!O$100-PERCENT!O$102))</f>
        <v>-2.107829265829872E-2</v>
      </c>
      <c r="P3" s="253">
        <f>IF(PERCENT!P3&gt;PERCENT!P$100,(PERCENT!P3-PERCENT!P$100)/(PERCENT!P$101-PERCENT!P$100),(PERCENT!P3-PERCENT!P$100)/(PERCENT!P$100-PERCENT!P$102))</f>
        <v>-0.13752236236843163</v>
      </c>
      <c r="Q3" s="253">
        <f>IF(PERCENT!Q3&gt;PERCENT!Q$100,(PERCENT!Q3-PERCENT!Q$100)/(PERCENT!Q$101-PERCENT!Q$100),(PERCENT!Q3-PERCENT!Q$100)/(PERCENT!Q$100-PERCENT!Q$102))</f>
        <v>-0.72373377429572927</v>
      </c>
      <c r="R3" s="253">
        <f>IF(PERCENT!R3&gt;PERCENT!R$100,(PERCENT!R3-PERCENT!R$100)/(PERCENT!R$101-PERCENT!R$100),(PERCENT!R3-PERCENT!R$100)/(PERCENT!R$100-PERCENT!R$102))</f>
        <v>-0.41185479752213788</v>
      </c>
      <c r="S3" s="253">
        <f>IF(PERCENT!S3&gt;PERCENT!S$100,(PERCENT!S3-PERCENT!S$100)/(PERCENT!S$101-PERCENT!S$100),(PERCENT!S3-PERCENT!S$100)/(PERCENT!S$100-PERCENT!S$102))</f>
        <v>-0.31406099952995709</v>
      </c>
      <c r="T3" s="253">
        <f>IF(PERCENT!T3&gt;PERCENT!T$100,(PERCENT!T3-PERCENT!T$100)/(PERCENT!T$101-PERCENT!T$100),(PERCENT!T3-PERCENT!T$100)/(PERCENT!T$100-PERCENT!T$102))</f>
        <v>-0.67844270392427453</v>
      </c>
      <c r="U3" s="253">
        <f>IF(PERCENT!U3&gt;PERCENT!U$100,(PERCENT!U3-PERCENT!U$100)/(PERCENT!U$101-PERCENT!U$100),(PERCENT!U3-PERCENT!U$100)/(PERCENT!U$100-PERCENT!U$102))</f>
        <v>-2.1003413778509067E-3</v>
      </c>
      <c r="V3" s="253">
        <f>IF(PERCENT!V3&gt;PERCENT!V$100,(PERCENT!V3-PERCENT!V$100)/(PERCENT!V$101-PERCENT!V$100),(PERCENT!V3-PERCENT!V$100)/(PERCENT!V$100-PERCENT!V$102))</f>
        <v>-0.48624309449140907</v>
      </c>
      <c r="W3" s="253">
        <f>IF(PERCENT!W3&gt;PERCENT!W$100,(PERCENT!W3-PERCENT!W$100)/(PERCENT!W$101-PERCENT!W$100),(PERCENT!W3-PERCENT!W$100)/(PERCENT!W$100-PERCENT!W$102))</f>
        <v>-0.48624309449140907</v>
      </c>
      <c r="X3" s="253">
        <f>IF(PERCENT!X3&gt;PERCENT!X$100,(PERCENT!X3-PERCENT!X$100)/(PERCENT!X$101-PERCENT!X$100),(PERCENT!X3-PERCENT!X$100)/(PERCENT!X$100-PERCENT!X$102))</f>
        <v>-0.73217761934835157</v>
      </c>
      <c r="Y3" s="253">
        <f>IF(PERCENT!Y3&gt;PERCENT!Y$100,(PERCENT!Y3-PERCENT!Y$100)/(PERCENT!Y$101-PERCENT!Y$100),(PERCENT!Y3-PERCENT!Y$100)/(PERCENT!Y$100-PERCENT!Y$102))</f>
        <v>-0.82491861435997194</v>
      </c>
      <c r="Z3" s="253">
        <f>IF(PERCENT!Z3&gt;PERCENT!Z$100,(PERCENT!Z3-PERCENT!Z$100)/(PERCENT!Z$101-PERCENT!Z$100),(PERCENT!Z3-PERCENT!Z$100)/(PERCENT!Z$100-PERCENT!Z$102))</f>
        <v>-0.91367243888139693</v>
      </c>
      <c r="AA3" s="253">
        <f>IF(PERCENT!AA3&gt;PERCENT!AA$100,(PERCENT!AA3-PERCENT!AA$100)/(PERCENT!AA$101-PERCENT!AA$100),(PERCENT!AA3-PERCENT!AA$100)/(PERCENT!AA$100-PERCENT!AA$102))</f>
        <v>-4.8453109062598705E-2</v>
      </c>
      <c r="AB3" s="253">
        <f>IF(PERCENT!AB3&gt;PERCENT!AB$100,(PERCENT!AB3-PERCENT!AB$100)/(PERCENT!AB$101-PERCENT!AB$100),(PERCENT!AB3-PERCENT!AB$100)/(PERCENT!AB$100-PERCENT!AB$102))</f>
        <v>-0.85280121208721815</v>
      </c>
      <c r="AC3" s="253">
        <f>IF(PERCENT!AC3&gt;PERCENT!AC$100,(PERCENT!AC3-PERCENT!AC$100)/(PERCENT!AC$101-PERCENT!AC$100),(PERCENT!AC3-PERCENT!AC$100)/(PERCENT!AC$100-PERCENT!AC$102))</f>
        <v>-0.51540013727260903</v>
      </c>
      <c r="AD3" s="253">
        <f>IF(PERCENT!AD3&gt;PERCENT!AD$100,(PERCENT!AD3-PERCENT!AD$100)/(PERCENT!AD$101-PERCENT!AD$100),(PERCENT!AD3-PERCENT!AD$100)/(PERCENT!AD$100-PERCENT!AD$102))</f>
        <v>-0.51540013727260903</v>
      </c>
      <c r="AE3" s="253">
        <f>IF(PERCENT!AE3&gt;PERCENT!AE$100,(PERCENT!AE3-PERCENT!AE$100)/(PERCENT!AE$101-PERCENT!AE$100),(PERCENT!AE3-PERCENT!AE$100)/(PERCENT!AE$100-PERCENT!AE$102))</f>
        <v>0.28552158350729573</v>
      </c>
      <c r="AF3" s="253">
        <f>IF(PERCENT!AF3&gt;PERCENT!AF$100,(PERCENT!AF3-PERCENT!AF$100)/(PERCENT!AF$101-PERCENT!AF$100),(PERCENT!AF3-PERCENT!AF$100)/(PERCENT!AF$100-PERCENT!AF$102))</f>
        <v>0.415177059355606</v>
      </c>
      <c r="AG3" s="253">
        <f>IF(PERCENT!AG3&gt;PERCENT!AG$100,(PERCENT!AG3-PERCENT!AG$100)/(PERCENT!AG$101-PERCENT!AG$100),(PERCENT!AG3-PERCENT!AG$100)/(PERCENT!AG$100-PERCENT!AG$102))</f>
        <v>-0.39439984155541069</v>
      </c>
      <c r="AH3" s="253">
        <f>IF(PERCENT!AH3&gt;PERCENT!AH$100,(PERCENT!AH3-PERCENT!AH$100)/(PERCENT!AH$101-PERCENT!AH$100),(PERCENT!AH3-PERCENT!AH$100)/(PERCENT!AH$100-PERCENT!AH$102))</f>
        <v>-0.68994315402424367</v>
      </c>
      <c r="AI3" s="253">
        <f>IF(PERCENT!AI3&gt;PERCENT!AI$100,(PERCENT!AI3-PERCENT!AI$100)/(PERCENT!AI$101-PERCENT!AI$100),(PERCENT!AI3-PERCENT!AI$100)/(PERCENT!AI$100-PERCENT!AI$102))</f>
        <v>0.46548648007318222</v>
      </c>
      <c r="AJ3" s="253">
        <f>IF(PERCENT!AJ3&gt;PERCENT!AJ$100,(PERCENT!AJ3-PERCENT!AJ$100)/(PERCENT!AJ$101-PERCENT!AJ$100),(PERCENT!AJ3-PERCENT!AJ$100)/(PERCENT!AJ$100-PERCENT!AJ$102))</f>
        <v>-0.70396768013067856</v>
      </c>
      <c r="AK3" s="253">
        <f>IF(PERCENT!AK3&gt;PERCENT!AK$100,(PERCENT!AK3-PERCENT!AK$100)/(PERCENT!AK$101-PERCENT!AK$100),(PERCENT!AK3-PERCENT!AK$100)/(PERCENT!AK$100-PERCENT!AK$102))</f>
        <v>0.22911525074997016</v>
      </c>
      <c r="AL3" s="253">
        <f>IF(PERCENT!AL3&gt;PERCENT!AL$100,(PERCENT!AL3-PERCENT!AL$100)/(PERCENT!AL$101-PERCENT!AL$100),(PERCENT!AL3-PERCENT!AL$100)/(PERCENT!AL$100-PERCENT!AL$102))</f>
        <v>0.37945493765760491</v>
      </c>
      <c r="AM3" s="253">
        <f>IF(PERCENT!AM3&gt;PERCENT!AM$100,(PERCENT!AM3-PERCENT!AM$100)/(PERCENT!AM$101-PERCENT!AM$100),(PERCENT!AM3-PERCENT!AM$100)/(PERCENT!AM$100-PERCENT!AM$102))</f>
        <v>0.56539542820881927</v>
      </c>
      <c r="AN3" s="253">
        <f>IF(PERCENT!AN3&gt;PERCENT!AN$100,(PERCENT!AN3-PERCENT!AN$100)/(PERCENT!AN$101-PERCENT!AN$100),(PERCENT!AN3-PERCENT!AN$100)/(PERCENT!AN$100-PERCENT!AN$102))</f>
        <v>0.18029644593736416</v>
      </c>
      <c r="AO3" s="253">
        <f>IF(PERCENT!AO3&gt;PERCENT!AO$100,(PERCENT!AO3-PERCENT!AO$100)/(PERCENT!AO$101-PERCENT!AO$100),(PERCENT!AO3-PERCENT!AO$100)/(PERCENT!AO$100-PERCENT!AO$102))</f>
        <v>0.13834999301877526</v>
      </c>
      <c r="AP3" s="253">
        <f>IF(PERCENT!AP3&gt;PERCENT!AP$100,(PERCENT!AP3-PERCENT!AP$100)/(PERCENT!AP$101-PERCENT!AP$100),(PERCENT!AP3-PERCENT!AP$100)/(PERCENT!AP$100-PERCENT!AP$102))</f>
        <v>0.99519669228919494</v>
      </c>
      <c r="AQ3" s="253">
        <f>IF(PERCENT!AQ3&gt;PERCENT!AQ$100,(PERCENT!AQ3-PERCENT!AQ$100)/(PERCENT!AQ$101-PERCENT!AQ$100),(PERCENT!AQ3-PERCENT!AQ$100)/(PERCENT!AQ$100-PERCENT!AQ$102))</f>
        <v>9.9612747695805262E-2</v>
      </c>
      <c r="AR3" s="253">
        <f>IF(PERCENT!AR3&gt;PERCENT!AR$100,(PERCENT!AR3-PERCENT!AR$100)/(PERCENT!AR$101-PERCENT!AR$100),(PERCENT!AR3-PERCENT!AR$100)/(PERCENT!AR$100-PERCENT!AR$102))</f>
        <v>0.58655896719599576</v>
      </c>
      <c r="AS3" s="253">
        <f>IF(PERCENT!AS3&gt;PERCENT!AS$100,(PERCENT!AS3-PERCENT!AS$100)/(PERCENT!AS$101-PERCENT!AS$100),(PERCENT!AS3-PERCENT!AS$100)/(PERCENT!AS$100-PERCENT!AS$102))</f>
        <v>-7.231845959993588E-2</v>
      </c>
      <c r="AT3" s="253">
        <f>IF(PERCENT!AT3&gt;PERCENT!AT$100,(PERCENT!AT3-PERCENT!AT$100)/(PERCENT!AT$101-PERCENT!AT$100),(PERCENT!AT3-PERCENT!AT$100)/(PERCENT!AT$100-PERCENT!AT$102))</f>
        <v>-0.28267192753947046</v>
      </c>
      <c r="AU3" s="253">
        <f>IF(PERCENT!AU3&gt;PERCENT!AU$100,(PERCENT!AU3-PERCENT!AU$100)/(PERCENT!AU$101-PERCENT!AU$100),(PERCENT!AU3-PERCENT!AU$100)/(PERCENT!AU$100-PERCENT!AU$102))</f>
        <v>-0.57994299689352635</v>
      </c>
      <c r="AV3" s="253">
        <f>IF(PERCENT!AV3&gt;PERCENT!AV$100,(PERCENT!AV3-PERCENT!AV$100)/(PERCENT!AV$101-PERCENT!AV$100),(PERCENT!AV3-PERCENT!AV$100)/(PERCENT!AV$100-PERCENT!AV$102))</f>
        <v>0.28552158350729573</v>
      </c>
      <c r="AW3" s="253">
        <f>IF(PERCENT!AW3&gt;PERCENT!AW$100,(PERCENT!AW3-PERCENT!AW$100)/(PERCENT!AW$101-PERCENT!AW$100),(PERCENT!AW3-PERCENT!AW$100)/(PERCENT!AW$100-PERCENT!AW$102))</f>
        <v>-0.33625512144683611</v>
      </c>
      <c r="AX3" s="253">
        <f>IF(PERCENT!AX3&gt;PERCENT!AX$100,(PERCENT!AX3-PERCENT!AX$100)/(PERCENT!AX$101-PERCENT!AX$100),(PERCENT!AX3-PERCENT!AX$100)/(PERCENT!AX$100-PERCENT!AX$102))</f>
        <v>0.28552158350729573</v>
      </c>
      <c r="AY3" s="253">
        <f>IF(PERCENT!AY3&gt;PERCENT!AY$100,(PERCENT!AY3-PERCENT!AY$100)/(PERCENT!AY$101-PERCENT!AY$100),(PERCENT!AY3-PERCENT!AY$100)/(PERCENT!AY$100-PERCENT!AY$102))</f>
        <v>-0.69614058817336633</v>
      </c>
    </row>
    <row r="4" spans="1:51" x14ac:dyDescent="0.35">
      <c r="A4" s="252" t="s">
        <v>398</v>
      </c>
      <c r="B4" s="253">
        <f>IF(PERCENT!B4&gt;PERCENT!B$100,(PERCENT!B4-PERCENT!B$100)/(PERCENT!B$101-PERCENT!B$100),(PERCENT!B4-PERCENT!B$100)/(PERCENT!B$100-PERCENT!B$102))</f>
        <v>0.18820601222599223</v>
      </c>
      <c r="C4" s="253">
        <f>IF(PERCENT!C4&gt;PERCENT!C$100,(PERCENT!C4-PERCENT!C$100)/(PERCENT!C$101-PERCENT!C$100),(PERCENT!C4-PERCENT!C$100)/(PERCENT!C$100-PERCENT!C$102))</f>
        <v>-0.63689783972401393</v>
      </c>
      <c r="D4" s="253">
        <f>IF(PERCENT!D4&gt;PERCENT!D$100,(PERCENT!D4-PERCENT!D$100)/(PERCENT!D$101-PERCENT!D$100),(PERCENT!D4-PERCENT!D$100)/(PERCENT!D$100-PERCENT!D$102))</f>
        <v>-0.27928687171425925</v>
      </c>
      <c r="E4" s="253">
        <f>IF(PERCENT!E4&gt;PERCENT!E$100,(PERCENT!E4-PERCENT!E$100)/(PERCENT!E$101-PERCENT!E$100),(PERCENT!E4-PERCENT!E$100)/(PERCENT!E$100-PERCENT!E$102))</f>
        <v>-0.34329150113525553</v>
      </c>
      <c r="F4" s="253">
        <f>IF(PERCENT!F4&gt;PERCENT!F$100,(PERCENT!F4-PERCENT!F$100)/(PERCENT!F$101-PERCENT!F$100),(PERCENT!F4-PERCENT!F$100)/(PERCENT!F$100-PERCENT!F$102))</f>
        <v>0.68008200384514195</v>
      </c>
      <c r="G4" s="253">
        <f>IF(PERCENT!G4&gt;PERCENT!G$100,(PERCENT!G4-PERCENT!G$100)/(PERCENT!G$101-PERCENT!G$100),(PERCENT!G4-PERCENT!G$100)/(PERCENT!G$100-PERCENT!G$102))</f>
        <v>0.36240624713264785</v>
      </c>
      <c r="H4" s="253">
        <f>IF(PERCENT!H4&gt;PERCENT!H$100,(PERCENT!H4-PERCENT!H$100)/(PERCENT!H$101-PERCENT!H$100),(PERCENT!H4-PERCENT!H$100)/(PERCENT!H$100-PERCENT!H$102))</f>
        <v>-7.5683146910146812E-2</v>
      </c>
      <c r="I4" s="253">
        <f>IF(PERCENT!I4&gt;PERCENT!I$100,(PERCENT!I4-PERCENT!I$100)/(PERCENT!I$101-PERCENT!I$100),(PERCENT!I4-PERCENT!I$100)/(PERCENT!I$100-PERCENT!I$102))</f>
        <v>0.23231609107006213</v>
      </c>
      <c r="J4" s="253">
        <f>IF(PERCENT!J4&gt;PERCENT!J$100,(PERCENT!J4-PERCENT!J$100)/(PERCENT!J$101-PERCENT!J$100),(PERCENT!J4-PERCENT!J$100)/(PERCENT!J$100-PERCENT!J$102))</f>
        <v>-1</v>
      </c>
      <c r="K4" s="253">
        <f>IF(PERCENT!K4&gt;PERCENT!K$100,(PERCENT!K4-PERCENT!K$100)/(PERCENT!K$101-PERCENT!K$100),(PERCENT!K4-PERCENT!K$100)/(PERCENT!K$100-PERCENT!K$102))</f>
        <v>-0.51345049432529377</v>
      </c>
      <c r="L4" s="253">
        <f>IF(PERCENT!L4&gt;PERCENT!L$100,(PERCENT!L4-PERCENT!L$100)/(PERCENT!L$101-PERCENT!L$100),(PERCENT!L4-PERCENT!L$100)/(PERCENT!L$100-PERCENT!L$102))</f>
        <v>-3.1945502453725468E-2</v>
      </c>
      <c r="M4" s="253">
        <f>IF(PERCENT!M4&gt;PERCENT!M$100,(PERCENT!M4-PERCENT!M$100)/(PERCENT!M$101-PERCENT!M$100),(PERCENT!M4-PERCENT!M$100)/(PERCENT!M$100-PERCENT!M$102))</f>
        <v>-1</v>
      </c>
      <c r="N4" s="253">
        <f>IF(PERCENT!N4&gt;PERCENT!N$100,(PERCENT!N4-PERCENT!N$100)/(PERCENT!N$101-PERCENT!N$100),(PERCENT!N4-PERCENT!N$100)/(PERCENT!N$100-PERCENT!N$102))</f>
        <v>0.11513095686032086</v>
      </c>
      <c r="O4" s="253">
        <f>IF(PERCENT!O4&gt;PERCENT!O$100,(PERCENT!O4-PERCENT!O$100)/(PERCENT!O$101-PERCENT!O$100),(PERCENT!O4-PERCENT!O$100)/(PERCENT!O$100-PERCENT!O$102))</f>
        <v>-0.51053914632914932</v>
      </c>
      <c r="P4" s="253">
        <f>IF(PERCENT!P4&gt;PERCENT!P$100,(PERCENT!P4-PERCENT!P$100)/(PERCENT!P$101-PERCENT!P$100),(PERCENT!P4-PERCENT!P$100)/(PERCENT!P$100-PERCENT!P$102))</f>
        <v>0.76916155216398197</v>
      </c>
      <c r="Q4" s="253">
        <f>IF(PERCENT!Q4&gt;PERCENT!Q$100,(PERCENT!Q4-PERCENT!Q$100)/(PERCENT!Q$101-PERCENT!Q$100),(PERCENT!Q4-PERCENT!Q$100)/(PERCENT!Q$100-PERCENT!Q$102))</f>
        <v>-0.37273186434392791</v>
      </c>
      <c r="R4" s="253">
        <f>IF(PERCENT!R4&gt;PERCENT!R$100,(PERCENT!R4-PERCENT!R$100)/(PERCENT!R$101-PERCENT!R$100),(PERCENT!R4-PERCENT!R$100)/(PERCENT!R$100-PERCENT!R$102))</f>
        <v>-0.98221751998306805</v>
      </c>
      <c r="S4" s="253">
        <f>IF(PERCENT!S4&gt;PERCENT!S$100,(PERCENT!S4-PERCENT!S$100)/(PERCENT!S$101-PERCENT!S$100),(PERCENT!S4-PERCENT!S$100)/(PERCENT!S$100-PERCENT!S$102))</f>
        <v>-0.98604747136054915</v>
      </c>
      <c r="T4" s="253">
        <f>IF(PERCENT!T4&gt;PERCENT!T$100,(PERCENT!T4-PERCENT!T$100)/(PERCENT!T$101-PERCENT!T$100),(PERCENT!T4-PERCENT!T$100)/(PERCENT!T$100-PERCENT!T$102))</f>
        <v>-0.99906960621435359</v>
      </c>
      <c r="U4" s="253">
        <f>IF(PERCENT!U4&gt;PERCENT!U$100,(PERCENT!U4-PERCENT!U$100)/(PERCENT!U$101-PERCENT!U$100),(PERCENT!U4-PERCENT!U$100)/(PERCENT!U$100-PERCENT!U$102))</f>
        <v>-0.94214096535383873</v>
      </c>
      <c r="V4" s="253">
        <f>IF(PERCENT!V4&gt;PERCENT!V$100,(PERCENT!V4-PERCENT!V$100)/(PERCENT!V$101-PERCENT!V$100),(PERCENT!V4-PERCENT!V$100)/(PERCENT!V$100-PERCENT!V$102))</f>
        <v>-1</v>
      </c>
      <c r="W4" s="253">
        <f>IF(PERCENT!W4&gt;PERCENT!W$100,(PERCENT!W4-PERCENT!W$100)/(PERCENT!W$101-PERCENT!W$100),(PERCENT!W4-PERCENT!W$100)/(PERCENT!W$100-PERCENT!W$102))</f>
        <v>-1</v>
      </c>
      <c r="X4" s="253">
        <f>IF(PERCENT!X4&gt;PERCENT!X$100,(PERCENT!X4-PERCENT!X$100)/(PERCENT!X$101-PERCENT!X$100),(PERCENT!X4-PERCENT!X$100)/(PERCENT!X$100-PERCENT!X$102))</f>
        <v>-0.74813207119275626</v>
      </c>
      <c r="Y4" s="253">
        <f>IF(PERCENT!Y4&gt;PERCENT!Y$100,(PERCENT!Y4-PERCENT!Y$100)/(PERCENT!Y$101-PERCENT!Y$100),(PERCENT!Y4-PERCENT!Y$100)/(PERCENT!Y$100-PERCENT!Y$102))</f>
        <v>-0.96712500600572127</v>
      </c>
      <c r="Z4" s="253">
        <f>IF(PERCENT!Z4&gt;PERCENT!Z$100,(PERCENT!Z4-PERCENT!Z$100)/(PERCENT!Z$101-PERCENT!Z$100),(PERCENT!Z4-PERCENT!Z$100)/(PERCENT!Z$100-PERCENT!Z$102))</f>
        <v>-1</v>
      </c>
      <c r="AA4" s="253">
        <f>IF(PERCENT!AA4&gt;PERCENT!AA$100,(PERCENT!AA4-PERCENT!AA$100)/(PERCENT!AA$101-PERCENT!AA$100),(PERCENT!AA4-PERCENT!AA$100)/(PERCENT!AA$100-PERCENT!AA$102))</f>
        <v>-0.59343667187152072</v>
      </c>
      <c r="AB4" s="253">
        <f>IF(PERCENT!AB4&gt;PERCENT!AB$100,(PERCENT!AB4-PERCENT!AB$100)/(PERCENT!AB$101-PERCENT!AB$100),(PERCENT!AB4-PERCENT!AB$100)/(PERCENT!AB$100-PERCENT!AB$102))</f>
        <v>-0.67768541267373616</v>
      </c>
      <c r="AC4" s="253">
        <f>IF(PERCENT!AC4&gt;PERCENT!AC$100,(PERCENT!AC4-PERCENT!AC$100)/(PERCENT!AC$101-PERCENT!AC$100),(PERCENT!AC4-PERCENT!AC$100)/(PERCENT!AC$100-PERCENT!AC$102))</f>
        <v>-0.90719652128865391</v>
      </c>
      <c r="AD4" s="253">
        <f>IF(PERCENT!AD4&gt;PERCENT!AD$100,(PERCENT!AD4-PERCENT!AD$100)/(PERCENT!AD$101-PERCENT!AD$100),(PERCENT!AD4-PERCENT!AD$100)/(PERCENT!AD$100-PERCENT!AD$102))</f>
        <v>-0.90719652128865391</v>
      </c>
      <c r="AE4" s="253">
        <f>IF(PERCENT!AE4&gt;PERCENT!AE$100,(PERCENT!AE4-PERCENT!AE$100)/(PERCENT!AE$101-PERCENT!AE$100),(PERCENT!AE4-PERCENT!AE$100)/(PERCENT!AE$100-PERCENT!AE$102))</f>
        <v>-0.39099651589749518</v>
      </c>
      <c r="AF4" s="253">
        <f>IF(PERCENT!AF4&gt;PERCENT!AF$100,(PERCENT!AF4-PERCENT!AF$100)/(PERCENT!AF$101-PERCENT!AF$100),(PERCENT!AF4-PERCENT!AF$100)/(PERCENT!AF$100-PERCENT!AF$102))</f>
        <v>0.64177454623767882</v>
      </c>
      <c r="AG4" s="253">
        <f>IF(PERCENT!AG4&gt;PERCENT!AG$100,(PERCENT!AG4-PERCENT!AG$100)/(PERCENT!AG$101-PERCENT!AG$100),(PERCENT!AG4-PERCENT!AG$100)/(PERCENT!AG$100-PERCENT!AG$102))</f>
        <v>-0.34977528188031393</v>
      </c>
      <c r="AH4" s="253">
        <f>IF(PERCENT!AH4&gt;PERCENT!AH$100,(PERCENT!AH4-PERCENT!AH$100)/(PERCENT!AH$101-PERCENT!AH$100),(PERCENT!AH4-PERCENT!AH$100)/(PERCENT!AH$100-PERCENT!AH$102))</f>
        <v>-0.99997448462702343</v>
      </c>
      <c r="AI4" s="253">
        <f>IF(PERCENT!AI4&gt;PERCENT!AI$100,(PERCENT!AI4-PERCENT!AI$100)/(PERCENT!AI$101-PERCENT!AI$100),(PERCENT!AI4-PERCENT!AI$100)/(PERCENT!AI$100-PERCENT!AI$102))</f>
        <v>-0.80459783769611093</v>
      </c>
      <c r="AJ4" s="253">
        <f>IF(PERCENT!AJ4&gt;PERCENT!AJ$100,(PERCENT!AJ4-PERCENT!AJ$100)/(PERCENT!AJ$101-PERCENT!AJ$100),(PERCENT!AJ4-PERCENT!AJ$100)/(PERCENT!AJ$100-PERCENT!AJ$102))</f>
        <v>9.5267323969920742E-2</v>
      </c>
      <c r="AK4" s="253">
        <f>IF(PERCENT!AK4&gt;PERCENT!AK$100,(PERCENT!AK4-PERCENT!AK$100)/(PERCENT!AK$101-PERCENT!AK$100),(PERCENT!AK4-PERCENT!AK$100)/(PERCENT!AK$100-PERCENT!AK$102))</f>
        <v>-0.35998445594677442</v>
      </c>
      <c r="AL4" s="253">
        <f>IF(PERCENT!AL4&gt;PERCENT!AL$100,(PERCENT!AL4-PERCENT!AL$100)/(PERCENT!AL$101-PERCENT!AL$100),(PERCENT!AL4-PERCENT!AL$100)/(PERCENT!AL$100-PERCENT!AL$102))</f>
        <v>-1</v>
      </c>
      <c r="AM4" s="253">
        <f>IF(PERCENT!AM4&gt;PERCENT!AM$100,(PERCENT!AM4-PERCENT!AM$100)/(PERCENT!AM$101-PERCENT!AM$100),(PERCENT!AM4-PERCENT!AM$100)/(PERCENT!AM$100-PERCENT!AM$102))</f>
        <v>4.3181613427288254E-2</v>
      </c>
      <c r="AN4" s="253">
        <f>IF(PERCENT!AN4&gt;PERCENT!AN$100,(PERCENT!AN4-PERCENT!AN$100)/(PERCENT!AN$101-PERCENT!AN$100),(PERCENT!AN4-PERCENT!AN$100)/(PERCENT!AN$100-PERCENT!AN$102))</f>
        <v>0.14386517686791442</v>
      </c>
      <c r="AO4" s="253">
        <f>IF(PERCENT!AO4&gt;PERCENT!AO$100,(PERCENT!AO4-PERCENT!AO$100)/(PERCENT!AO$101-PERCENT!AO$100),(PERCENT!AO4-PERCENT!AO$100)/(PERCENT!AO$100-PERCENT!AO$102))</f>
        <v>-0.49140695793129541</v>
      </c>
      <c r="AP4" s="253">
        <f>IF(PERCENT!AP4&gt;PERCENT!AP$100,(PERCENT!AP4-PERCENT!AP$100)/(PERCENT!AP$101-PERCENT!AP$100),(PERCENT!AP4-PERCENT!AP$100)/(PERCENT!AP$100-PERCENT!AP$102))</f>
        <v>0.99641250695613648</v>
      </c>
      <c r="AQ4" s="253">
        <f>IF(PERCENT!AQ4&gt;PERCENT!AQ$100,(PERCENT!AQ4-PERCENT!AQ$100)/(PERCENT!AQ$101-PERCENT!AQ$100),(PERCENT!AQ4-PERCENT!AQ$100)/(PERCENT!AQ$100-PERCENT!AQ$102))</f>
        <v>0.24413167662685212</v>
      </c>
      <c r="AR4" s="253">
        <f>IF(PERCENT!AR4&gt;PERCENT!AR$100,(PERCENT!AR4-PERCENT!AR$100)/(PERCENT!AR$101-PERCENT!AR$100),(PERCENT!AR4-PERCENT!AR$100)/(PERCENT!AR$100-PERCENT!AR$102))</f>
        <v>0.92422849622559211</v>
      </c>
      <c r="AS4" s="253">
        <f>IF(PERCENT!AS4&gt;PERCENT!AS$100,(PERCENT!AS4-PERCENT!AS$100)/(PERCENT!AS$101-PERCENT!AS$100),(PERCENT!AS4-PERCENT!AS$100)/(PERCENT!AS$100-PERCENT!AS$102))</f>
        <v>1.9542346360726198E-2</v>
      </c>
      <c r="AT4" s="253">
        <f>IF(PERCENT!AT4&gt;PERCENT!AT$100,(PERCENT!AT4-PERCENT!AT$100)/(PERCENT!AT$101-PERCENT!AT$100),(PERCENT!AT4-PERCENT!AT$100)/(PERCENT!AT$100-PERCENT!AT$102))</f>
        <v>-0.51679781033305727</v>
      </c>
      <c r="AU4" s="253">
        <f>IF(PERCENT!AU4&gt;PERCENT!AU$100,(PERCENT!AU4-PERCENT!AU$100)/(PERCENT!AU$101-PERCENT!AU$100),(PERCENT!AU4-PERCENT!AU$100)/(PERCENT!AU$100-PERCENT!AU$102))</f>
        <v>-0.91737281938739856</v>
      </c>
      <c r="AV4" s="253">
        <f>IF(PERCENT!AV4&gt;PERCENT!AV$100,(PERCENT!AV4-PERCENT!AV$100)/(PERCENT!AV$101-PERCENT!AV$100),(PERCENT!AV4-PERCENT!AV$100)/(PERCENT!AV$100-PERCENT!AV$102))</f>
        <v>-0.39099651589749518</v>
      </c>
      <c r="AW4" s="253">
        <f>IF(PERCENT!AW4&gt;PERCENT!AW$100,(PERCENT!AW4-PERCENT!AW$100)/(PERCENT!AW$101-PERCENT!AW$100),(PERCENT!AW4-PERCENT!AW$100)/(PERCENT!AW$100-PERCENT!AW$102))</f>
        <v>-0.5272777110154061</v>
      </c>
      <c r="AX4" s="253">
        <f>IF(PERCENT!AX4&gt;PERCENT!AX$100,(PERCENT!AX4-PERCENT!AX$100)/(PERCENT!AX$101-PERCENT!AX$100),(PERCENT!AX4-PERCENT!AX$100)/(PERCENT!AX$100-PERCENT!AX$102))</f>
        <v>-0.39099651589749518</v>
      </c>
      <c r="AY4" s="253">
        <f>IF(PERCENT!AY4&gt;PERCENT!AY$100,(PERCENT!AY4-PERCENT!AY$100)/(PERCENT!AY$101-PERCENT!AY$100),(PERCENT!AY4-PERCENT!AY$100)/(PERCENT!AY$100-PERCENT!AY$102))</f>
        <v>-0.95600859373902114</v>
      </c>
    </row>
    <row r="5" spans="1:51" x14ac:dyDescent="0.35">
      <c r="A5" s="252" t="s">
        <v>399</v>
      </c>
      <c r="B5" s="253">
        <f>IF(PERCENT!B5&gt;PERCENT!B$100,(PERCENT!B5-PERCENT!B$100)/(PERCENT!B$101-PERCENT!B$100),(PERCENT!B5-PERCENT!B$100)/(PERCENT!B$100-PERCENT!B$102))</f>
        <v>-1.7499609149380865E-2</v>
      </c>
      <c r="C5" s="253">
        <f>IF(PERCENT!C5&gt;PERCENT!C$100,(PERCENT!C5-PERCENT!C$100)/(PERCENT!C$101-PERCENT!C$100),(PERCENT!C5-PERCENT!C$100)/(PERCENT!C$100-PERCENT!C$102))</f>
        <v>0.27820848143354054</v>
      </c>
      <c r="D5" s="253">
        <f>IF(PERCENT!D5&gt;PERCENT!D$100,(PERCENT!D5-PERCENT!D$100)/(PERCENT!D$101-PERCENT!D$100),(PERCENT!D5-PERCENT!D$100)/(PERCENT!D$100-PERCENT!D$102))</f>
        <v>0.22565103363895167</v>
      </c>
      <c r="E5" s="253">
        <f>IF(PERCENT!E5&gt;PERCENT!E$100,(PERCENT!E5-PERCENT!E$100)/(PERCENT!E$101-PERCENT!E$100),(PERCENT!E5-PERCENT!E$100)/(PERCENT!E$100-PERCENT!E$102))</f>
        <v>-0.46011960272350716</v>
      </c>
      <c r="F5" s="253">
        <f>IF(PERCENT!F5&gt;PERCENT!F$100,(PERCENT!F5-PERCENT!F$100)/(PERCENT!F$101-PERCENT!F$100),(PERCENT!F5-PERCENT!F$100)/(PERCENT!F$100-PERCENT!F$102))</f>
        <v>0.67622115931975102</v>
      </c>
      <c r="G5" s="253">
        <f>IF(PERCENT!G5&gt;PERCENT!G$100,(PERCENT!G5-PERCENT!G$100)/(PERCENT!G$101-PERCENT!G$100),(PERCENT!G5-PERCENT!G$100)/(PERCENT!G$100-PERCENT!G$102))</f>
        <v>-0.73744183442495781</v>
      </c>
      <c r="H5" s="253">
        <f>IF(PERCENT!H5&gt;PERCENT!H$100,(PERCENT!H5-PERCENT!H$100)/(PERCENT!H$101-PERCENT!H$100),(PERCENT!H5-PERCENT!H$100)/(PERCENT!H$100-PERCENT!H$102))</f>
        <v>1.7486124021433645E-2</v>
      </c>
      <c r="I5" s="253">
        <f>IF(PERCENT!I5&gt;PERCENT!I$100,(PERCENT!I5-PERCENT!I$100)/(PERCENT!I$101-PERCENT!I$100),(PERCENT!I5-PERCENT!I$100)/(PERCENT!I$100-PERCENT!I$102))</f>
        <v>0.18348549097516453</v>
      </c>
      <c r="J5" s="253">
        <f>IF(PERCENT!J5&gt;PERCENT!J$100,(PERCENT!J5-PERCENT!J$100)/(PERCENT!J$101-PERCENT!J$100),(PERCENT!J5-PERCENT!J$100)/(PERCENT!J$100-PERCENT!J$102))</f>
        <v>-0.61523635721938963</v>
      </c>
      <c r="K5" s="253">
        <f>IF(PERCENT!K5&gt;PERCENT!K$100,(PERCENT!K5-PERCENT!K$100)/(PERCENT!K$101-PERCENT!K$100),(PERCENT!K5-PERCENT!K$100)/(PERCENT!K$100-PERCENT!K$102))</f>
        <v>0.56383799503606591</v>
      </c>
      <c r="L5" s="253">
        <f>IF(PERCENT!L5&gt;PERCENT!L$100,(PERCENT!L5-PERCENT!L$100)/(PERCENT!L$101-PERCENT!L$100),(PERCENT!L5-PERCENT!L$100)/(PERCENT!L$100-PERCENT!L$102))</f>
        <v>-0.61749712047132821</v>
      </c>
      <c r="M5" s="253">
        <f>IF(PERCENT!M5&gt;PERCENT!M$100,(PERCENT!M5-PERCENT!M$100)/(PERCENT!M$101-PERCENT!M$100),(PERCENT!M5-PERCENT!M$100)/(PERCENT!M$100-PERCENT!M$102))</f>
        <v>-1</v>
      </c>
      <c r="N5" s="253">
        <f>IF(PERCENT!N5&gt;PERCENT!N$100,(PERCENT!N5-PERCENT!N$100)/(PERCENT!N$101-PERCENT!N$100),(PERCENT!N5-PERCENT!N$100)/(PERCENT!N$100-PERCENT!N$102))</f>
        <v>-0.14784010604834341</v>
      </c>
      <c r="O5" s="253">
        <f>IF(PERCENT!O5&gt;PERCENT!O$100,(PERCENT!O5-PERCENT!O$100)/(PERCENT!O$101-PERCENT!O$100),(PERCENT!O5-PERCENT!O$100)/(PERCENT!O$100-PERCENT!O$102))</f>
        <v>-2.107829265829872E-2</v>
      </c>
      <c r="P5" s="253">
        <f>IF(PERCENT!P5&gt;PERCENT!P$100,(PERCENT!P5-PERCENT!P$100)/(PERCENT!P$101-PERCENT!P$100),(PERCENT!P5-PERCENT!P$100)/(PERCENT!P$100-PERCENT!P$102))</f>
        <v>-0.1909564299837061</v>
      </c>
      <c r="Q5" s="253">
        <f>IF(PERCENT!Q5&gt;PERCENT!Q$100,(PERCENT!Q5-PERCENT!Q$100)/(PERCENT!Q$101-PERCENT!Q$100),(PERCENT!Q5-PERCENT!Q$100)/(PERCENT!Q$100-PERCENT!Q$102))</f>
        <v>-0.37273186434392791</v>
      </c>
      <c r="R5" s="253">
        <f>IF(PERCENT!R5&gt;PERCENT!R$100,(PERCENT!R5-PERCENT!R$100)/(PERCENT!R$101-PERCENT!R$100),(PERCENT!R5-PERCENT!R$100)/(PERCENT!R$100-PERCENT!R$102))</f>
        <v>0.53079750724741803</v>
      </c>
      <c r="S5" s="253">
        <f>IF(PERCENT!S5&gt;PERCENT!S$100,(PERCENT!S5-PERCENT!S$100)/(PERCENT!S$101-PERCENT!S$100),(PERCENT!S5-PERCENT!S$100)/(PERCENT!S$100-PERCENT!S$102))</f>
        <v>0.54848587455482956</v>
      </c>
      <c r="T5" s="253">
        <f>IF(PERCENT!T5&gt;PERCENT!T$100,(PERCENT!T5-PERCENT!T$100)/(PERCENT!T$101-PERCENT!T$100),(PERCENT!T5-PERCENT!T$100)/(PERCENT!T$100-PERCENT!T$102))</f>
        <v>0.67351939967259544</v>
      </c>
      <c r="U5" s="253">
        <f>IF(PERCENT!U5&gt;PERCENT!U$100,(PERCENT!U5-PERCENT!U$100)/(PERCENT!U$101-PERCENT!U$100),(PERCENT!U5-PERCENT!U$100)/(PERCENT!U$100-PERCENT!U$102))</f>
        <v>-0.31125684096268202</v>
      </c>
      <c r="V5" s="253">
        <f>IF(PERCENT!V5&gt;PERCENT!V$100,(PERCENT!V5-PERCENT!V$100)/(PERCENT!V$101-PERCENT!V$100),(PERCENT!V5-PERCENT!V$100)/(PERCENT!V$100-PERCENT!V$102))</f>
        <v>-0.41884608819784036</v>
      </c>
      <c r="W5" s="253">
        <f>IF(PERCENT!W5&gt;PERCENT!W$100,(PERCENT!W5-PERCENT!W$100)/(PERCENT!W$101-PERCENT!W$100),(PERCENT!W5-PERCENT!W$100)/(PERCENT!W$100-PERCENT!W$102))</f>
        <v>-0.41884608819784036</v>
      </c>
      <c r="X5" s="253">
        <f>IF(PERCENT!X5&gt;PERCENT!X$100,(PERCENT!X5-PERCENT!X$100)/(PERCENT!X$101-PERCENT!X$100),(PERCENT!X5-PERCENT!X$100)/(PERCENT!X$100-PERCENT!X$102))</f>
        <v>-0.53402766870759111</v>
      </c>
      <c r="Y5" s="253">
        <f>IF(PERCENT!Y5&gt;PERCENT!Y$100,(PERCENT!Y5-PERCENT!Y$100)/(PERCENT!Y$101-PERCENT!Y$100),(PERCENT!Y5-PERCENT!Y$100)/(PERCENT!Y$100-PERCENT!Y$102))</f>
        <v>-0.58673235519069622</v>
      </c>
      <c r="Z5" s="253">
        <f>IF(PERCENT!Z5&gt;PERCENT!Z$100,(PERCENT!Z5-PERCENT!Z$100)/(PERCENT!Z$101-PERCENT!Z$100),(PERCENT!Z5-PERCENT!Z$100)/(PERCENT!Z$100-PERCENT!Z$102))</f>
        <v>-0.85263952599836956</v>
      </c>
      <c r="AA5" s="253">
        <f>IF(PERCENT!AA5&gt;PERCENT!AA$100,(PERCENT!AA5-PERCENT!AA$100)/(PERCENT!AA$101-PERCENT!AA$100),(PERCENT!AA5-PERCENT!AA$100)/(PERCENT!AA$100-PERCENT!AA$102))</f>
        <v>-0.31051656243586595</v>
      </c>
      <c r="AB5" s="253">
        <f>IF(PERCENT!AB5&gt;PERCENT!AB$100,(PERCENT!AB5-PERCENT!AB$100)/(PERCENT!AB$101-PERCENT!AB$100),(PERCENT!AB5-PERCENT!AB$100)/(PERCENT!AB$100-PERCENT!AB$102))</f>
        <v>-0.50764543353310898</v>
      </c>
      <c r="AC5" s="253">
        <f>IF(PERCENT!AC5&gt;PERCENT!AC$100,(PERCENT!AC5-PERCENT!AC$100)/(PERCENT!AC$101-PERCENT!AC$100),(PERCENT!AC5-PERCENT!AC$100)/(PERCENT!AC$100-PERCENT!AC$102))</f>
        <v>0.72062427594389189</v>
      </c>
      <c r="AD5" s="253">
        <f>IF(PERCENT!AD5&gt;PERCENT!AD$100,(PERCENT!AD5-PERCENT!AD$100)/(PERCENT!AD$101-PERCENT!AD$100),(PERCENT!AD5-PERCENT!AD$100)/(PERCENT!AD$100-PERCENT!AD$102))</f>
        <v>0.72062427594389189</v>
      </c>
      <c r="AE5" s="253">
        <f>IF(PERCENT!AE5&gt;PERCENT!AE$100,(PERCENT!AE5-PERCENT!AE$100)/(PERCENT!AE$101-PERCENT!AE$100),(PERCENT!AE5-PERCENT!AE$100)/(PERCENT!AE$100-PERCENT!AE$102))</f>
        <v>0.6950895107141194</v>
      </c>
      <c r="AF5" s="253">
        <f>IF(PERCENT!AF5&gt;PERCENT!AF$100,(PERCENT!AF5-PERCENT!AF$100)/(PERCENT!AF$101-PERCENT!AF$100),(PERCENT!AF5-PERCENT!AF$100)/(PERCENT!AF$100-PERCENT!AF$102))</f>
        <v>-0.42152824907353748</v>
      </c>
      <c r="AG5" s="253">
        <f>IF(PERCENT!AG5&gt;PERCENT!AG$100,(PERCENT!AG5-PERCENT!AG$100)/(PERCENT!AG$101-PERCENT!AG$100),(PERCENT!AG5-PERCENT!AG$100)/(PERCENT!AG$100-PERCENT!AG$102))</f>
        <v>-0.10326081195092254</v>
      </c>
      <c r="AH5" s="253">
        <f>IF(PERCENT!AH5&gt;PERCENT!AH$100,(PERCENT!AH5-PERCENT!AH$100)/(PERCENT!AH$101-PERCENT!AH$100),(PERCENT!AH5-PERCENT!AH$100)/(PERCENT!AH$100-PERCENT!AH$102))</f>
        <v>-0.46421116286104036</v>
      </c>
      <c r="AI5" s="253">
        <f>IF(PERCENT!AI5&gt;PERCENT!AI$100,(PERCENT!AI5-PERCENT!AI$100)/(PERCENT!AI$101-PERCENT!AI$100),(PERCENT!AI5-PERCENT!AI$100)/(PERCENT!AI$100-PERCENT!AI$102))</f>
        <v>-0.55340081215593551</v>
      </c>
      <c r="AJ5" s="253">
        <f>IF(PERCENT!AJ5&gt;PERCENT!AJ$100,(PERCENT!AJ5-PERCENT!AJ$100)/(PERCENT!AJ$101-PERCENT!AJ$100),(PERCENT!AJ5-PERCENT!AJ$100)/(PERCENT!AJ$100-PERCENT!AJ$102))</f>
        <v>0.30144473925963283</v>
      </c>
      <c r="AK5" s="253">
        <f>IF(PERCENT!AK5&gt;PERCENT!AK$100,(PERCENT!AK5-PERCENT!AK$100)/(PERCENT!AK$101-PERCENT!AK$100),(PERCENT!AK5-PERCENT!AK$100)/(PERCENT!AK$100-PERCENT!AK$102))</f>
        <v>-0.26791533949447977</v>
      </c>
      <c r="AL5" s="253">
        <f>IF(PERCENT!AL5&gt;PERCENT!AL$100,(PERCENT!AL5-PERCENT!AL$100)/(PERCENT!AL$101-PERCENT!AL$100),(PERCENT!AL5-PERCENT!AL$100)/(PERCENT!AL$100-PERCENT!AL$102))</f>
        <v>-0.70261175437977585</v>
      </c>
      <c r="AM5" s="253">
        <f>IF(PERCENT!AM5&gt;PERCENT!AM$100,(PERCENT!AM5-PERCENT!AM$100)/(PERCENT!AM$101-PERCENT!AM$100),(PERCENT!AM5-PERCENT!AM$100)/(PERCENT!AM$100-PERCENT!AM$102))</f>
        <v>0.96256458068929296</v>
      </c>
      <c r="AN5" s="253">
        <f>IF(PERCENT!AN5&gt;PERCENT!AN$100,(PERCENT!AN5-PERCENT!AN$100)/(PERCENT!AN$101-PERCENT!AN$100),(PERCENT!AN5-PERCENT!AN$100)/(PERCENT!AN$100-PERCENT!AN$102))</f>
        <v>-0.11270405411549041</v>
      </c>
      <c r="AO5" s="253">
        <f>IF(PERCENT!AO5&gt;PERCENT!AO$100,(PERCENT!AO5-PERCENT!AO$100)/(PERCENT!AO$101-PERCENT!AO$100),(PERCENT!AO5-PERCENT!AO$100)/(PERCENT!AO$100-PERCENT!AO$102))</f>
        <v>1</v>
      </c>
      <c r="AP5" s="253">
        <f>IF(PERCENT!AP5&gt;PERCENT!AP$100,(PERCENT!AP5-PERCENT!AP$100)/(PERCENT!AP$101-PERCENT!AP$100),(PERCENT!AP5-PERCENT!AP$100)/(PERCENT!AP$100-PERCENT!AP$102))</f>
        <v>0.69084548212542118</v>
      </c>
      <c r="AQ5" s="253">
        <f>IF(PERCENT!AQ5&gt;PERCENT!AQ$100,(PERCENT!AQ5-PERCENT!AQ$100)/(PERCENT!AQ$101-PERCENT!AQ$100),(PERCENT!AQ5-PERCENT!AQ$100)/(PERCENT!AQ$100-PERCENT!AQ$102))</f>
        <v>0.40300734288067153</v>
      </c>
      <c r="AR5" s="253">
        <f>IF(PERCENT!AR5&gt;PERCENT!AR$100,(PERCENT!AR5-PERCENT!AR$100)/(PERCENT!AR$101-PERCENT!AR$100),(PERCENT!AR5-PERCENT!AR$100)/(PERCENT!AR$100-PERCENT!AR$102))</f>
        <v>0.75044619552436975</v>
      </c>
      <c r="AS5" s="253">
        <f>IF(PERCENT!AS5&gt;PERCENT!AS$100,(PERCENT!AS5-PERCENT!AS$100)/(PERCENT!AS$101-PERCENT!AS$100),(PERCENT!AS5-PERCENT!AS$100)/(PERCENT!AS$100-PERCENT!AS$102))</f>
        <v>9.5706070644783967E-3</v>
      </c>
      <c r="AT5" s="253">
        <f>IF(PERCENT!AT5&gt;PERCENT!AT$100,(PERCENT!AT5-PERCENT!AT$100)/(PERCENT!AT$101-PERCENT!AT$100),(PERCENT!AT5-PERCENT!AT$100)/(PERCENT!AT$100-PERCENT!AT$102))</f>
        <v>6.7981726680141311E-2</v>
      </c>
      <c r="AU5" s="253">
        <f>IF(PERCENT!AU5&gt;PERCENT!AU$100,(PERCENT!AU5-PERCENT!AU$100)/(PERCENT!AU$101-PERCENT!AU$100),(PERCENT!AU5-PERCENT!AU$100)/(PERCENT!AU$100-PERCENT!AU$102))</f>
        <v>0.38593378277822432</v>
      </c>
      <c r="AV5" s="253">
        <f>IF(PERCENT!AV5&gt;PERCENT!AV$100,(PERCENT!AV5-PERCENT!AV$100)/(PERCENT!AV$101-PERCENT!AV$100),(PERCENT!AV5-PERCENT!AV$100)/(PERCENT!AV$100-PERCENT!AV$102))</f>
        <v>0.6950895107141194</v>
      </c>
      <c r="AW5" s="253">
        <f>IF(PERCENT!AW5&gt;PERCENT!AW$100,(PERCENT!AW5-PERCENT!AW$100)/(PERCENT!AW$101-PERCENT!AW$100),(PERCENT!AW5-PERCENT!AW$100)/(PERCENT!AW$100-PERCENT!AW$102))</f>
        <v>0.17443961905192046</v>
      </c>
      <c r="AX5" s="253">
        <f>IF(PERCENT!AX5&gt;PERCENT!AX$100,(PERCENT!AX5-PERCENT!AX$100)/(PERCENT!AX$101-PERCENT!AX$100),(PERCENT!AX5-PERCENT!AX$100)/(PERCENT!AX$100-PERCENT!AX$102))</f>
        <v>0.6950895107141194</v>
      </c>
      <c r="AY5" s="253">
        <f>IF(PERCENT!AY5&gt;PERCENT!AY$100,(PERCENT!AY5-PERCENT!AY$100)/(PERCENT!AY$101-PERCENT!AY$100),(PERCENT!AY5-PERCENT!AY$100)/(PERCENT!AY$100-PERCENT!AY$102))</f>
        <v>0.2159777128577714</v>
      </c>
    </row>
    <row r="6" spans="1:51" x14ac:dyDescent="0.35">
      <c r="A6" s="252" t="s">
        <v>400</v>
      </c>
      <c r="B6" s="253">
        <f>IF(PERCENT!B6&gt;PERCENT!B$100,(PERCENT!B6-PERCENT!B$100)/(PERCENT!B$101-PERCENT!B$100),(PERCENT!B6-PERCENT!B$100)/(PERCENT!B$100-PERCENT!B$102))</f>
        <v>0.85414654209507213</v>
      </c>
      <c r="C6" s="253">
        <f>IF(PERCENT!C6&gt;PERCENT!C$100,(PERCENT!C6-PERCENT!C$100)/(PERCENT!C$101-PERCENT!C$100),(PERCENT!C6-PERCENT!C$100)/(PERCENT!C$100-PERCENT!C$102))</f>
        <v>0.85999066448390149</v>
      </c>
      <c r="D6" s="253">
        <f>IF(PERCENT!D6&gt;PERCENT!D$100,(PERCENT!D6-PERCENT!D$100)/(PERCENT!D$101-PERCENT!D$100),(PERCENT!D6-PERCENT!D$100)/(PERCENT!D$100-PERCENT!D$102))</f>
        <v>0.58333038318876906</v>
      </c>
      <c r="E6" s="253">
        <f>IF(PERCENT!E6&gt;PERCENT!E$100,(PERCENT!E6-PERCENT!E$100)/(PERCENT!E$101-PERCENT!E$100),(PERCENT!E6-PERCENT!E$100)/(PERCENT!E$100-PERCENT!E$102))</f>
        <v>0.71476778432014509</v>
      </c>
      <c r="F6" s="253">
        <f>IF(PERCENT!F6&gt;PERCENT!F$100,(PERCENT!F6-PERCENT!F$100)/(PERCENT!F$101-PERCENT!F$100),(PERCENT!F6-PERCENT!F$100)/(PERCENT!F$100-PERCENT!F$102))</f>
        <v>0.20642076337149987</v>
      </c>
      <c r="G6" s="253">
        <f>IF(PERCENT!G6&gt;PERCENT!G$100,(PERCENT!G6-PERCENT!G$100)/(PERCENT!G$101-PERCENT!G$100),(PERCENT!G6-PERCENT!G$100)/(PERCENT!G$100-PERCENT!G$102))</f>
        <v>-0.49077494727075338</v>
      </c>
      <c r="H6" s="253">
        <f>IF(PERCENT!H6&gt;PERCENT!H$100,(PERCENT!H6-PERCENT!H$100)/(PERCENT!H$101-PERCENT!H$100),(PERCENT!H6-PERCENT!H$100)/(PERCENT!H$100-PERCENT!H$102))</f>
        <v>-0.16597989686508824</v>
      </c>
      <c r="I6" s="253">
        <f>IF(PERCENT!I6&gt;PERCENT!I$100,(PERCENT!I6-PERCENT!I$100)/(PERCENT!I$101-PERCENT!I$100),(PERCENT!I6-PERCENT!I$100)/(PERCENT!I$100-PERCENT!I$102))</f>
        <v>-0.10817008998787858</v>
      </c>
      <c r="J6" s="253">
        <f>IF(PERCENT!J6&gt;PERCENT!J$100,(PERCENT!J6-PERCENT!J$100)/(PERCENT!J$101-PERCENT!J$100),(PERCENT!J6-PERCENT!J$100)/(PERCENT!J$100-PERCENT!J$102))</f>
        <v>-0.1938697741490191</v>
      </c>
      <c r="K6" s="253">
        <f>IF(PERCENT!K6&gt;PERCENT!K$100,(PERCENT!K6-PERCENT!K$100)/(PERCENT!K$101-PERCENT!K$100),(PERCENT!K6-PERCENT!K$100)/(PERCENT!K$100-PERCENT!K$102))</f>
        <v>0.80207434498966168</v>
      </c>
      <c r="L6" s="253">
        <f>IF(PERCENT!L6&gt;PERCENT!L$100,(PERCENT!L6-PERCENT!L$100)/(PERCENT!L$101-PERCENT!L$100),(PERCENT!L6-PERCENT!L$100)/(PERCENT!L$100-PERCENT!L$102))</f>
        <v>0.20096713141004904</v>
      </c>
      <c r="M6" s="253">
        <f>IF(PERCENT!M6&gt;PERCENT!M$100,(PERCENT!M6-PERCENT!M$100)/(PERCENT!M$101-PERCENT!M$100),(PERCENT!M6-PERCENT!M$100)/(PERCENT!M$100-PERCENT!M$102))</f>
        <v>0.40893613056377309</v>
      </c>
      <c r="N6" s="253">
        <f>IF(PERCENT!N6&gt;PERCENT!N$100,(PERCENT!N6-PERCENT!N$100)/(PERCENT!N$101-PERCENT!N$100),(PERCENT!N6-PERCENT!N$100)/(PERCENT!N$100-PERCENT!N$102))</f>
        <v>-0.59004772473014555</v>
      </c>
      <c r="O6" s="253">
        <f>IF(PERCENT!O6&gt;PERCENT!O$100,(PERCENT!O6-PERCENT!O$100)/(PERCENT!O$101-PERCENT!O$100),(PERCENT!O6-PERCENT!O$100)/(PERCENT!O$100-PERCENT!O$102))</f>
        <v>0.39478738760458965</v>
      </c>
      <c r="P6" s="253">
        <f>IF(PERCENT!P6&gt;PERCENT!P$100,(PERCENT!P6-PERCENT!P$100)/(PERCENT!P$101-PERCENT!P$100),(PERCENT!P6-PERCENT!P$100)/(PERCENT!P$100-PERCENT!P$102))</f>
        <v>0.42555719590232149</v>
      </c>
      <c r="Q6" s="253">
        <f>IF(PERCENT!Q6&gt;PERCENT!Q$100,(PERCENT!Q6-PERCENT!Q$100)/(PERCENT!Q$101-PERCENT!Q$100),(PERCENT!Q6-PERCENT!Q$100)/(PERCENT!Q$100-PERCENT!Q$102))</f>
        <v>-0.21392256910694149</v>
      </c>
      <c r="R6" s="253">
        <f>IF(PERCENT!R6&gt;PERCENT!R$100,(PERCENT!R6-PERCENT!R$100)/(PERCENT!R$101-PERCENT!R$100),(PERCENT!R6-PERCENT!R$100)/(PERCENT!R$100-PERCENT!R$102))</f>
        <v>-0.16675141792543441</v>
      </c>
      <c r="S6" s="253">
        <f>IF(PERCENT!S6&gt;PERCENT!S$100,(PERCENT!S6-PERCENT!S$100)/(PERCENT!S$101-PERCENT!S$100),(PERCENT!S6-PERCENT!S$100)/(PERCENT!S$100-PERCENT!S$102))</f>
        <v>-0.18842954028991432</v>
      </c>
      <c r="T6" s="253">
        <f>IF(PERCENT!T6&gt;PERCENT!T$100,(PERCENT!T6-PERCENT!T$100)/(PERCENT!T$101-PERCENT!T$100),(PERCENT!T6-PERCENT!T$100)/(PERCENT!T$100-PERCENT!T$102))</f>
        <v>-0.10520425067989028</v>
      </c>
      <c r="U6" s="253">
        <f>IF(PERCENT!U6&gt;PERCENT!U$100,(PERCENT!U6-PERCENT!U$100)/(PERCENT!U$101-PERCENT!U$100),(PERCENT!U6-PERCENT!U$100)/(PERCENT!U$100-PERCENT!U$102))</f>
        <v>-0.26262497767798354</v>
      </c>
      <c r="V6" s="253">
        <f>IF(PERCENT!V6&gt;PERCENT!V$100,(PERCENT!V6-PERCENT!V$100)/(PERCENT!V$101-PERCENT!V$100),(PERCENT!V6-PERCENT!V$100)/(PERCENT!V$100-PERCENT!V$102))</f>
        <v>0.60659518937987011</v>
      </c>
      <c r="W6" s="253">
        <f>IF(PERCENT!W6&gt;PERCENT!W$100,(PERCENT!W6-PERCENT!W$100)/(PERCENT!W$101-PERCENT!W$100),(PERCENT!W6-PERCENT!W$100)/(PERCENT!W$100-PERCENT!W$102))</f>
        <v>0.60659518937987011</v>
      </c>
      <c r="X6" s="253">
        <f>IF(PERCENT!X6&gt;PERCENT!X$100,(PERCENT!X6-PERCENT!X$100)/(PERCENT!X$101-PERCENT!X$100),(PERCENT!X6-PERCENT!X$100)/(PERCENT!X$100-PERCENT!X$102))</f>
        <v>0.8543042950222316</v>
      </c>
      <c r="Y6" s="253">
        <f>IF(PERCENT!Y6&gt;PERCENT!Y$100,(PERCENT!Y6-PERCENT!Y$100)/(PERCENT!Y$101-PERCENT!Y$100),(PERCENT!Y6-PERCENT!Y$100)/(PERCENT!Y$100-PERCENT!Y$102))</f>
        <v>0.54209890249138049</v>
      </c>
      <c r="Z6" s="253">
        <f>IF(PERCENT!Z6&gt;PERCENT!Z$100,(PERCENT!Z6-PERCENT!Z$100)/(PERCENT!Z$101-PERCENT!Z$100),(PERCENT!Z6-PERCENT!Z$100)/(PERCENT!Z$100-PERCENT!Z$102))</f>
        <v>0.30321533353611879</v>
      </c>
      <c r="AA6" s="253">
        <f>IF(PERCENT!AA6&gt;PERCENT!AA$100,(PERCENT!AA6-PERCENT!AA$100)/(PERCENT!AA$101-PERCENT!AA$100),(PERCENT!AA6-PERCENT!AA$100)/(PERCENT!AA$100-PERCENT!AA$102))</f>
        <v>0.33734473160400918</v>
      </c>
      <c r="AB6" s="253">
        <f>IF(PERCENT!AB6&gt;PERCENT!AB$100,(PERCENT!AB6-PERCENT!AB$100)/(PERCENT!AB$101-PERCENT!AB$100),(PERCENT!AB6-PERCENT!AB$100)/(PERCENT!AB$100-PERCENT!AB$102))</f>
        <v>0.91215474765317373</v>
      </c>
      <c r="AC6" s="253">
        <f>IF(PERCENT!AC6&gt;PERCENT!AC$100,(PERCENT!AC6-PERCENT!AC$100)/(PERCENT!AC$101-PERCENT!AC$100),(PERCENT!AC6-PERCENT!AC$100)/(PERCENT!AC$100-PERCENT!AC$102))</f>
        <v>0.37221889563145955</v>
      </c>
      <c r="AD6" s="253">
        <f>IF(PERCENT!AD6&gt;PERCENT!AD$100,(PERCENT!AD6-PERCENT!AD$100)/(PERCENT!AD$101-PERCENT!AD$100),(PERCENT!AD6-PERCENT!AD$100)/(PERCENT!AD$100-PERCENT!AD$102))</f>
        <v>0.37221889563145955</v>
      </c>
      <c r="AE6" s="253">
        <f>IF(PERCENT!AE6&gt;PERCENT!AE$100,(PERCENT!AE6-PERCENT!AE$100)/(PERCENT!AE$101-PERCENT!AE$100),(PERCENT!AE6-PERCENT!AE$100)/(PERCENT!AE$100-PERCENT!AE$102))</f>
        <v>-0.34247031182906557</v>
      </c>
      <c r="AF6" s="253">
        <f>IF(PERCENT!AF6&gt;PERCENT!AF$100,(PERCENT!AF6-PERCENT!AF$100)/(PERCENT!AF$101-PERCENT!AF$100),(PERCENT!AF6-PERCENT!AF$100)/(PERCENT!AF$100-PERCENT!AF$102))</f>
        <v>-0.61404557385934222</v>
      </c>
      <c r="AG6" s="253">
        <f>IF(PERCENT!AG6&gt;PERCENT!AG$100,(PERCENT!AG6-PERCENT!AG$100)/(PERCENT!AG$101-PERCENT!AG$100),(PERCENT!AG6-PERCENT!AG$100)/(PERCENT!AG$100-PERCENT!AG$102))</f>
        <v>1.4971217891124083E-2</v>
      </c>
      <c r="AH6" s="253">
        <f>IF(PERCENT!AH6&gt;PERCENT!AH$100,(PERCENT!AH6-PERCENT!AH$100)/(PERCENT!AH$101-PERCENT!AH$100),(PERCENT!AH6-PERCENT!AH$100)/(PERCENT!AH$100-PERCENT!AH$102))</f>
        <v>5.4398115703954211E-2</v>
      </c>
      <c r="AI6" s="253">
        <f>IF(PERCENT!AI6&gt;PERCENT!AI$100,(PERCENT!AI6-PERCENT!AI$100)/(PERCENT!AI$101-PERCENT!AI$100),(PERCENT!AI6-PERCENT!AI$100)/(PERCENT!AI$100-PERCENT!AI$102))</f>
        <v>0.32468548166443978</v>
      </c>
      <c r="AJ6" s="253">
        <f>IF(PERCENT!AJ6&gt;PERCENT!AJ$100,(PERCENT!AJ6-PERCENT!AJ$100)/(PERCENT!AJ$101-PERCENT!AJ$100),(PERCENT!AJ6-PERCENT!AJ$100)/(PERCENT!AJ$100-PERCENT!AJ$102))</f>
        <v>0.45415590481405382</v>
      </c>
      <c r="AK6" s="253">
        <f>IF(PERCENT!AK6&gt;PERCENT!AK$100,(PERCENT!AK6-PERCENT!AK$100)/(PERCENT!AK$101-PERCENT!AK$100),(PERCENT!AK6-PERCENT!AK$100)/(PERCENT!AK$100-PERCENT!AK$102))</f>
        <v>6.9464343940368212E-2</v>
      </c>
      <c r="AL6" s="253">
        <f>IF(PERCENT!AL6&gt;PERCENT!AL$100,(PERCENT!AL6-PERCENT!AL$100)/(PERCENT!AL$101-PERCENT!AL$100),(PERCENT!AL6-PERCENT!AL$100)/(PERCENT!AL$100-PERCENT!AL$102))</f>
        <v>0.14672062106459383</v>
      </c>
      <c r="AM6" s="253">
        <f>IF(PERCENT!AM6&gt;PERCENT!AM$100,(PERCENT!AM6-PERCENT!AM$100)/(PERCENT!AM$101-PERCENT!AM$100),(PERCENT!AM6-PERCENT!AM$100)/(PERCENT!AM$100-PERCENT!AM$102))</f>
        <v>-0.14927736750697596</v>
      </c>
      <c r="AN6" s="253">
        <f>IF(PERCENT!AN6&gt;PERCENT!AN$100,(PERCENT!AN6-PERCENT!AN$100)/(PERCENT!AN$101-PERCENT!AN$100),(PERCENT!AN6-PERCENT!AN$100)/(PERCENT!AN$100-PERCENT!AN$102))</f>
        <v>-0.68155329549543542</v>
      </c>
      <c r="AO6" s="253">
        <f>IF(PERCENT!AO6&gt;PERCENT!AO$100,(PERCENT!AO6-PERCENT!AO$100)/(PERCENT!AO$101-PERCENT!AO$100),(PERCENT!AO6-PERCENT!AO$100)/(PERCENT!AO$100-PERCENT!AO$102))</f>
        <v>-0.10419650346848687</v>
      </c>
      <c r="AP6" s="253">
        <f>IF(PERCENT!AP6&gt;PERCENT!AP$100,(PERCENT!AP6-PERCENT!AP$100)/(PERCENT!AP$101-PERCENT!AP$100),(PERCENT!AP6-PERCENT!AP$100)/(PERCENT!AP$100-PERCENT!AP$102))</f>
        <v>-0.23392451800329231</v>
      </c>
      <c r="AQ6" s="253">
        <f>IF(PERCENT!AQ6&gt;PERCENT!AQ$100,(PERCENT!AQ6-PERCENT!AQ$100)/(PERCENT!AQ$101-PERCENT!AQ$100),(PERCENT!AQ6-PERCENT!AQ$100)/(PERCENT!AQ$100-PERCENT!AQ$102))</f>
        <v>-7.0737213833655832E-2</v>
      </c>
      <c r="AR6" s="253">
        <f>IF(PERCENT!AR6&gt;PERCENT!AR$100,(PERCENT!AR6-PERCENT!AR$100)/(PERCENT!AR$101-PERCENT!AR$100),(PERCENT!AR6-PERCENT!AR$100)/(PERCENT!AR$100-PERCENT!AR$102))</f>
        <v>-0.10205856024062258</v>
      </c>
      <c r="AS6" s="253">
        <f>IF(PERCENT!AS6&gt;PERCENT!AS$100,(PERCENT!AS6-PERCENT!AS$100)/(PERCENT!AS$101-PERCENT!AS$100),(PERCENT!AS6-PERCENT!AS$100)/(PERCENT!AS$100-PERCENT!AS$102))</f>
        <v>0.13791635865636956</v>
      </c>
      <c r="AT6" s="253">
        <f>IF(PERCENT!AT6&gt;PERCENT!AT$100,(PERCENT!AT6-PERCENT!AT$100)/(PERCENT!AT$101-PERCENT!AT$100),(PERCENT!AT6-PERCENT!AT$100)/(PERCENT!AT$100-PERCENT!AT$102))</f>
        <v>0.58151511663937538</v>
      </c>
      <c r="AU6" s="253">
        <f>IF(PERCENT!AU6&gt;PERCENT!AU$100,(PERCENT!AU6-PERCENT!AU$100)/(PERCENT!AU$101-PERCENT!AU$100),(PERCENT!AU6-PERCENT!AU$100)/(PERCENT!AU$100-PERCENT!AU$102))</f>
        <v>0.46810784376832776</v>
      </c>
      <c r="AV6" s="253">
        <f>IF(PERCENT!AV6&gt;PERCENT!AV$100,(PERCENT!AV6-PERCENT!AV$100)/(PERCENT!AV$101-PERCENT!AV$100),(PERCENT!AV6-PERCENT!AV$100)/(PERCENT!AV$100-PERCENT!AV$102))</f>
        <v>-0.34247031182906557</v>
      </c>
      <c r="AW6" s="253">
        <f>IF(PERCENT!AW6&gt;PERCENT!AW$100,(PERCENT!AW6-PERCENT!AW$100)/(PERCENT!AW$101-PERCENT!AW$100),(PERCENT!AW6-PERCENT!AW$100)/(PERCENT!AW$100-PERCENT!AW$102))</f>
        <v>0.40821750449299532</v>
      </c>
      <c r="AX6" s="253">
        <f>IF(PERCENT!AX6&gt;PERCENT!AX$100,(PERCENT!AX6-PERCENT!AX$100)/(PERCENT!AX$101-PERCENT!AX$100),(PERCENT!AX6-PERCENT!AX$100)/(PERCENT!AX$100-PERCENT!AX$102))</f>
        <v>-0.34247031182906557</v>
      </c>
      <c r="AY6" s="253">
        <f>IF(PERCENT!AY6&gt;PERCENT!AY$100,(PERCENT!AY6-PERCENT!AY$100)/(PERCENT!AY$101-PERCENT!AY$100),(PERCENT!AY6-PERCENT!AY$100)/(PERCENT!AY$100-PERCENT!AY$102))</f>
        <v>0.61432027519399068</v>
      </c>
    </row>
    <row r="7" spans="1:51" x14ac:dyDescent="0.35">
      <c r="A7" s="252" t="s">
        <v>401</v>
      </c>
      <c r="B7" s="253">
        <f>IF(PERCENT!B7&gt;PERCENT!B$100,(PERCENT!B7-PERCENT!B$100)/(PERCENT!B$101-PERCENT!B$100),(PERCENT!B7-PERCENT!B$100)/(PERCENT!B$100-PERCENT!B$102))</f>
        <v>-0.77192019150966473</v>
      </c>
      <c r="C7" s="253">
        <f>IF(PERCENT!C7&gt;PERCENT!C$100,(PERCENT!C7-PERCENT!C$100)/(PERCENT!C$101-PERCENT!C$100),(PERCENT!C7-PERCENT!C$100)/(PERCENT!C$100-PERCENT!C$102))</f>
        <v>-0.74834738325059647</v>
      </c>
      <c r="D7" s="253">
        <f>IF(PERCENT!D7&gt;PERCENT!D$100,(PERCENT!D7-PERCENT!D$100)/(PERCENT!D$101-PERCENT!D$100),(PERCENT!D7-PERCENT!D$100)/(PERCENT!D$100-PERCENT!D$102))</f>
        <v>-0.70191423228923489</v>
      </c>
      <c r="E7" s="253">
        <f>IF(PERCENT!E7&gt;PERCENT!E$100,(PERCENT!E7-PERCENT!E$100)/(PERCENT!E$101-PERCENT!E$100),(PERCENT!E7-PERCENT!E$100)/(PERCENT!E$100-PERCENT!E$102))</f>
        <v>-0.54869374362567591</v>
      </c>
      <c r="F7" s="253">
        <f>IF(PERCENT!F7&gt;PERCENT!F$100,(PERCENT!F7-PERCENT!F$100)/(PERCENT!F$101-PERCENT!F$100),(PERCENT!F7-PERCENT!F$100)/(PERCENT!F$100-PERCENT!F$102))</f>
        <v>-0.62166145350753077</v>
      </c>
      <c r="G7" s="253">
        <f>IF(PERCENT!G7&gt;PERCENT!G$100,(PERCENT!G7-PERCENT!G$100)/(PERCENT!G$101-PERCENT!G$100),(PERCENT!G7-PERCENT!G$100)/(PERCENT!G$100-PERCENT!G$102))</f>
        <v>0.23646600689346775</v>
      </c>
      <c r="H7" s="253">
        <f>IF(PERCENT!H7&gt;PERCENT!H$100,(PERCENT!H7-PERCENT!H$100)/(PERCENT!H$101-PERCENT!H$100),(PERCENT!H7-PERCENT!H$100)/(PERCENT!H$100-PERCENT!H$102))</f>
        <v>-0.62897686520162666</v>
      </c>
      <c r="I7" s="253">
        <f>IF(PERCENT!I7&gt;PERCENT!I$100,(PERCENT!I7-PERCENT!I$100)/(PERCENT!I$101-PERCENT!I$100),(PERCENT!I7-PERCENT!I$100)/(PERCENT!I$100-PERCENT!I$102))</f>
        <v>-0.61026669190200733</v>
      </c>
      <c r="J7" s="253">
        <f>IF(PERCENT!J7&gt;PERCENT!J$100,(PERCENT!J7-PERCENT!J$100)/(PERCENT!J$101-PERCENT!J$100),(PERCENT!J7-PERCENT!J$100)/(PERCENT!J$100-PERCENT!J$102))</f>
        <v>-0.60248798380561341</v>
      </c>
      <c r="K7" s="253">
        <f>IF(PERCENT!K7&gt;PERCENT!K$100,(PERCENT!K7-PERCENT!K$100)/(PERCENT!K$101-PERCENT!K$100),(PERCENT!K7-PERCENT!K$100)/(PERCENT!K$100-PERCENT!K$102))</f>
        <v>-9.2820375511653744E-2</v>
      </c>
      <c r="L7" s="253">
        <f>IF(PERCENT!L7&gt;PERCENT!L$100,(PERCENT!L7-PERCENT!L$100)/(PERCENT!L$101-PERCENT!L$100),(PERCENT!L7-PERCENT!L$100)/(PERCENT!L$100-PERCENT!L$102))</f>
        <v>-0.15997806235578088</v>
      </c>
      <c r="M7" s="253">
        <f>IF(PERCENT!M7&gt;PERCENT!M$100,(PERCENT!M7-PERCENT!M$100)/(PERCENT!M$101-PERCENT!M$100),(PERCENT!M7-PERCENT!M$100)/(PERCENT!M$100-PERCENT!M$102))</f>
        <v>-1</v>
      </c>
      <c r="N7" s="253">
        <f>IF(PERCENT!N7&gt;PERCENT!N$100,(PERCENT!N7-PERCENT!N$100)/(PERCENT!N$101-PERCENT!N$100),(PERCENT!N7-PERCENT!N$100)/(PERCENT!N$100-PERCENT!N$102))</f>
        <v>1.338570989903173E-2</v>
      </c>
      <c r="O7" s="253">
        <f>IF(PERCENT!O7&gt;PERCENT!O$100,(PERCENT!O7-PERCENT!O$100)/(PERCENT!O$101-PERCENT!O$100),(PERCENT!O7-PERCENT!O$100)/(PERCENT!O$100-PERCENT!O$102))</f>
        <v>0.19304985013945297</v>
      </c>
      <c r="P7" s="253">
        <f>IF(PERCENT!P7&gt;PERCENT!P$100,(PERCENT!P7-PERCENT!P$100)/(PERCENT!P$101-PERCENT!P$100),(PERCENT!P7-PERCENT!P$100)/(PERCENT!P$100-PERCENT!P$102))</f>
        <v>0.11777259878763077</v>
      </c>
      <c r="Q7" s="253">
        <f>IF(PERCENT!Q7&gt;PERCENT!Q$100,(PERCENT!Q7-PERCENT!Q$100)/(PERCENT!Q$101-PERCENT!Q$100),(PERCENT!Q7-PERCENT!Q$100)/(PERCENT!Q$100-PERCENT!Q$102))</f>
        <v>0.32691469683763097</v>
      </c>
      <c r="R7" s="253">
        <f>IF(PERCENT!R7&gt;PERCENT!R$100,(PERCENT!R7-PERCENT!R$100)/(PERCENT!R$101-PERCENT!R$100),(PERCENT!R7-PERCENT!R$100)/(PERCENT!R$100-PERCENT!R$102))</f>
        <v>-0.8796471229637095</v>
      </c>
      <c r="S7" s="253">
        <f>IF(PERCENT!S7&gt;PERCENT!S$100,(PERCENT!S7-PERCENT!S$100)/(PERCENT!S$101-PERCENT!S$100),(PERCENT!S7-PERCENT!S$100)/(PERCENT!S$100-PERCENT!S$102))</f>
        <v>-0.8988364020354328</v>
      </c>
      <c r="T7" s="253">
        <f>IF(PERCENT!T7&gt;PERCENT!T$100,(PERCENT!T7-PERCENT!T$100)/(PERCENT!T$101-PERCENT!T$100),(PERCENT!T7-PERCENT!T$100)/(PERCENT!T$100-PERCENT!T$102))</f>
        <v>-0.89899092951270942</v>
      </c>
      <c r="U7" s="253">
        <f>IF(PERCENT!U7&gt;PERCENT!U$100,(PERCENT!U7-PERCENT!U$100)/(PERCENT!U$101-PERCENT!U$100),(PERCENT!U7-PERCENT!U$100)/(PERCENT!U$100-PERCENT!U$102))</f>
        <v>-0.81270166226884</v>
      </c>
      <c r="V7" s="253">
        <f>IF(PERCENT!V7&gt;PERCENT!V$100,(PERCENT!V7-PERCENT!V$100)/(PERCENT!V$101-PERCENT!V$100),(PERCENT!V7-PERCENT!V$100)/(PERCENT!V$100-PERCENT!V$102))</f>
        <v>-0.87587476204296055</v>
      </c>
      <c r="W7" s="253">
        <f>IF(PERCENT!W7&gt;PERCENT!W$100,(PERCENT!W7-PERCENT!W$100)/(PERCENT!W$101-PERCENT!W$100),(PERCENT!W7-PERCENT!W$100)/(PERCENT!W$100-PERCENT!W$102))</f>
        <v>-0.87587476204296055</v>
      </c>
      <c r="X7" s="253">
        <f>IF(PERCENT!X7&gt;PERCENT!X$100,(PERCENT!X7-PERCENT!X$100)/(PERCENT!X$101-PERCENT!X$100),(PERCENT!X7-PERCENT!X$100)/(PERCENT!X$100-PERCENT!X$102))</f>
        <v>-0.27874553485653253</v>
      </c>
      <c r="Y7" s="253">
        <f>IF(PERCENT!Y7&gt;PERCENT!Y$100,(PERCENT!Y7-PERCENT!Y$100)/(PERCENT!Y$101-PERCENT!Y$100),(PERCENT!Y7-PERCENT!Y$100)/(PERCENT!Y$100-PERCENT!Y$102))</f>
        <v>-0.68346796970259671</v>
      </c>
      <c r="Z7" s="253">
        <f>IF(PERCENT!Z7&gt;PERCENT!Z$100,(PERCENT!Z7-PERCENT!Z$100)/(PERCENT!Z$101-PERCENT!Z$100),(PERCENT!Z7-PERCENT!Z$100)/(PERCENT!Z$100-PERCENT!Z$102))</f>
        <v>-0.78871488568852299</v>
      </c>
      <c r="AA7" s="253">
        <f>IF(PERCENT!AA7&gt;PERCENT!AA$100,(PERCENT!AA7-PERCENT!AA$100)/(PERCENT!AA$101-PERCENT!AA$100),(PERCENT!AA7-PERCENT!AA$100)/(PERCENT!AA$100-PERCENT!AA$102))</f>
        <v>-0.44114261236944335</v>
      </c>
      <c r="AB7" s="253">
        <f>IF(PERCENT!AB7&gt;PERCENT!AB$100,(PERCENT!AB7-PERCENT!AB$100)/(PERCENT!AB$101-PERCENT!AB$100),(PERCENT!AB7-PERCENT!AB$100)/(PERCENT!AB$100-PERCENT!AB$102))</f>
        <v>-7.8738620476899612E-2</v>
      </c>
      <c r="AC7" s="253">
        <f>IF(PERCENT!AC7&gt;PERCENT!AC$100,(PERCENT!AC7-PERCENT!AC$100)/(PERCENT!AC$101-PERCENT!AC$100),(PERCENT!AC7-PERCENT!AC$100)/(PERCENT!AC$100-PERCENT!AC$102))</f>
        <v>-0.51591994066149094</v>
      </c>
      <c r="AD7" s="253">
        <f>IF(PERCENT!AD7&gt;PERCENT!AD$100,(PERCENT!AD7-PERCENT!AD$100)/(PERCENT!AD$101-PERCENT!AD$100),(PERCENT!AD7-PERCENT!AD$100)/(PERCENT!AD$100-PERCENT!AD$102))</f>
        <v>-0.51591994066149094</v>
      </c>
      <c r="AE7" s="253">
        <f>IF(PERCENT!AE7&gt;PERCENT!AE$100,(PERCENT!AE7-PERCENT!AE$100)/(PERCENT!AE$101-PERCENT!AE$100),(PERCENT!AE7-PERCENT!AE$100)/(PERCENT!AE$100-PERCENT!AE$102))</f>
        <v>6.2151206809432168E-2</v>
      </c>
      <c r="AF7" s="253">
        <f>IF(PERCENT!AF7&gt;PERCENT!AF$100,(PERCENT!AF7-PERCENT!AF$100)/(PERCENT!AF$101-PERCENT!AF$100),(PERCENT!AF7-PERCENT!AF$100)/(PERCENT!AF$100-PERCENT!AF$102))</f>
        <v>0.62168094501682758</v>
      </c>
      <c r="AG7" s="253">
        <f>IF(PERCENT!AG7&gt;PERCENT!AG$100,(PERCENT!AG7-PERCENT!AG$100)/(PERCENT!AG$101-PERCENT!AG$100),(PERCENT!AG7-PERCENT!AG$100)/(PERCENT!AG$100-PERCENT!AG$102))</f>
        <v>-0.1243720795761495</v>
      </c>
      <c r="AH7" s="253">
        <f>IF(PERCENT!AH7&gt;PERCENT!AH$100,(PERCENT!AH7-PERCENT!AH$100)/(PERCENT!AH$101-PERCENT!AH$100),(PERCENT!AH7-PERCENT!AH$100)/(PERCENT!AH$100-PERCENT!AH$102))</f>
        <v>-0.60586037577194973</v>
      </c>
      <c r="AI7" s="253">
        <f>IF(PERCENT!AI7&gt;PERCENT!AI$100,(PERCENT!AI7-PERCENT!AI$100)/(PERCENT!AI$101-PERCENT!AI$100),(PERCENT!AI7-PERCENT!AI$100)/(PERCENT!AI$100-PERCENT!AI$102))</f>
        <v>-0.79097193761295737</v>
      </c>
      <c r="AJ7" s="253">
        <f>IF(PERCENT!AJ7&gt;PERCENT!AJ$100,(PERCENT!AJ7-PERCENT!AJ$100)/(PERCENT!AJ$101-PERCENT!AJ$100),(PERCENT!AJ7-PERCENT!AJ$100)/(PERCENT!AJ$100-PERCENT!AJ$102))</f>
        <v>-0.38871634366385505</v>
      </c>
      <c r="AK7" s="253">
        <f>IF(PERCENT!AK7&gt;PERCENT!AK$100,(PERCENT!AK7-PERCENT!AK$100)/(PERCENT!AK$101-PERCENT!AK$100),(PERCENT!AK7-PERCENT!AK$100)/(PERCENT!AK$100-PERCENT!AK$102))</f>
        <v>0.20165155016650163</v>
      </c>
      <c r="AL7" s="253">
        <f>IF(PERCENT!AL7&gt;PERCENT!AL$100,(PERCENT!AL7-PERCENT!AL$100)/(PERCENT!AL$101-PERCENT!AL$100),(PERCENT!AL7-PERCENT!AL$100)/(PERCENT!AL$100-PERCENT!AL$102))</f>
        <v>-0.87506820649919193</v>
      </c>
      <c r="AM7" s="253">
        <f>IF(PERCENT!AM7&gt;PERCENT!AM$100,(PERCENT!AM7-PERCENT!AM$100)/(PERCENT!AM$101-PERCENT!AM$100),(PERCENT!AM7-PERCENT!AM$100)/(PERCENT!AM$100-PERCENT!AM$102))</f>
        <v>0.16269859867103642</v>
      </c>
      <c r="AN7" s="253">
        <f>IF(PERCENT!AN7&gt;PERCENT!AN$100,(PERCENT!AN7-PERCENT!AN$100)/(PERCENT!AN$101-PERCENT!AN$100),(PERCENT!AN7-PERCENT!AN$100)/(PERCENT!AN$100-PERCENT!AN$102))</f>
        <v>0.88159837552428988</v>
      </c>
      <c r="AO7" s="253">
        <f>IF(PERCENT!AO7&gt;PERCENT!AO$100,(PERCENT!AO7-PERCENT!AO$100)/(PERCENT!AO$101-PERCENT!AO$100),(PERCENT!AO7-PERCENT!AO$100)/(PERCENT!AO$100-PERCENT!AO$102))</f>
        <v>-0.16185323258128761</v>
      </c>
      <c r="AP7" s="253">
        <f>IF(PERCENT!AP7&gt;PERCENT!AP$100,(PERCENT!AP7-PERCENT!AP$100)/(PERCENT!AP$101-PERCENT!AP$100),(PERCENT!AP7-PERCENT!AP$100)/(PERCENT!AP$100-PERCENT!AP$102))</f>
        <v>0.97959247878098421</v>
      </c>
      <c r="AQ7" s="253">
        <f>IF(PERCENT!AQ7&gt;PERCENT!AQ$100,(PERCENT!AQ7-PERCENT!AQ$100)/(PERCENT!AQ$101-PERCENT!AQ$100),(PERCENT!AQ7-PERCENT!AQ$100)/(PERCENT!AQ$100-PERCENT!AQ$102))</f>
        <v>0.52297740064646814</v>
      </c>
      <c r="AR7" s="253">
        <f>IF(PERCENT!AR7&gt;PERCENT!AR$100,(PERCENT!AR7-PERCENT!AR$100)/(PERCENT!AR$101-PERCENT!AR$100),(PERCENT!AR7-PERCENT!AR$100)/(PERCENT!AR$100-PERCENT!AR$102))</f>
        <v>0.579826654707713</v>
      </c>
      <c r="AS7" s="253">
        <f>IF(PERCENT!AS7&gt;PERCENT!AS$100,(PERCENT!AS7-PERCENT!AS$100)/(PERCENT!AS$101-PERCENT!AS$100),(PERCENT!AS7-PERCENT!AS$100)/(PERCENT!AS$100-PERCENT!AS$102))</f>
        <v>-0.89903012966513196</v>
      </c>
      <c r="AT7" s="253">
        <f>IF(PERCENT!AT7&gt;PERCENT!AT$100,(PERCENT!AT7-PERCENT!AT$100)/(PERCENT!AT$101-PERCENT!AT$100),(PERCENT!AT7-PERCENT!AT$100)/(PERCENT!AT$100-PERCENT!AT$102))</f>
        <v>-0.12730306232028116</v>
      </c>
      <c r="AU7" s="253">
        <f>IF(PERCENT!AU7&gt;PERCENT!AU$100,(PERCENT!AU7-PERCENT!AU$100)/(PERCENT!AU$101-PERCENT!AU$100),(PERCENT!AU7-PERCENT!AU$100)/(PERCENT!AU$100-PERCENT!AU$102))</f>
        <v>-0.5805799330623207</v>
      </c>
      <c r="AV7" s="253">
        <f>IF(PERCENT!AV7&gt;PERCENT!AV$100,(PERCENT!AV7-PERCENT!AV$100)/(PERCENT!AV$101-PERCENT!AV$100),(PERCENT!AV7-PERCENT!AV$100)/(PERCENT!AV$100-PERCENT!AV$102))</f>
        <v>6.2151206809432168E-2</v>
      </c>
      <c r="AW7" s="253">
        <f>IF(PERCENT!AW7&gt;PERCENT!AW$100,(PERCENT!AW7-PERCENT!AW$100)/(PERCENT!AW$101-PERCENT!AW$100),(PERCENT!AW7-PERCENT!AW$100)/(PERCENT!AW$100-PERCENT!AW$102))</f>
        <v>-0.46727698279427876</v>
      </c>
      <c r="AX7" s="253">
        <f>IF(PERCENT!AX7&gt;PERCENT!AX$100,(PERCENT!AX7-PERCENT!AX$100)/(PERCENT!AX$101-PERCENT!AX$100),(PERCENT!AX7-PERCENT!AX$100)/(PERCENT!AX$100-PERCENT!AX$102))</f>
        <v>6.2151206809432168E-2</v>
      </c>
      <c r="AY7" s="253">
        <f>IF(PERCENT!AY7&gt;PERCENT!AY$100,(PERCENT!AY7-PERCENT!AY$100)/(PERCENT!AY$101-PERCENT!AY$100),(PERCENT!AY7-PERCENT!AY$100)/(PERCENT!AY$100-PERCENT!AY$102))</f>
        <v>-0.93541133202213433</v>
      </c>
    </row>
    <row r="8" spans="1:51" x14ac:dyDescent="0.35">
      <c r="A8" s="252" t="s">
        <v>402</v>
      </c>
      <c r="B8" s="253">
        <f>IF(PERCENT!B8&gt;PERCENT!B$100,(PERCENT!B8-PERCENT!B$100)/(PERCENT!B$101-PERCENT!B$100),(PERCENT!B8-PERCENT!B$100)/(PERCENT!B$100-PERCENT!B$102))</f>
        <v>0.63299965225003119</v>
      </c>
      <c r="C8" s="253">
        <f>IF(PERCENT!C8&gt;PERCENT!C$100,(PERCENT!C8-PERCENT!C$100)/(PERCENT!C$101-PERCENT!C$100),(PERCENT!C8-PERCENT!C$100)/(PERCENT!C$100-PERCENT!C$102))</f>
        <v>3.9861232919974933E-2</v>
      </c>
      <c r="D8" s="253">
        <f>IF(PERCENT!D8&gt;PERCENT!D$100,(PERCENT!D8-PERCENT!D$100)/(PERCENT!D$101-PERCENT!D$100),(PERCENT!D8-PERCENT!D$100)/(PERCENT!D$100-PERCENT!D$102))</f>
        <v>-0.19271414740317344</v>
      </c>
      <c r="E8" s="253">
        <f>IF(PERCENT!E8&gt;PERCENT!E$100,(PERCENT!E8-PERCENT!E$100)/(PERCENT!E$101-PERCENT!E$100),(PERCENT!E8-PERCENT!E$100)/(PERCENT!E$100-PERCENT!E$102))</f>
        <v>-0.93514322903476133</v>
      </c>
      <c r="F8" s="253">
        <f>IF(PERCENT!F8&gt;PERCENT!F$100,(PERCENT!F8-PERCENT!F$100)/(PERCENT!F$101-PERCENT!F$100),(PERCENT!F8-PERCENT!F$100)/(PERCENT!F$100-PERCENT!F$102))</f>
        <v>0.70374299939537699</v>
      </c>
      <c r="G8" s="253">
        <f>IF(PERCENT!G8&gt;PERCENT!G$100,(PERCENT!G8-PERCENT!G$100)/(PERCENT!G$101-PERCENT!G$100),(PERCENT!G8-PERCENT!G$100)/(PERCENT!G$100-PERCENT!G$102))</f>
        <v>0.66345546416899148</v>
      </c>
      <c r="H8" s="253">
        <f>IF(PERCENT!H8&gt;PERCENT!H$100,(PERCENT!H8-PERCENT!H$100)/(PERCENT!H$101-PERCENT!H$100),(PERCENT!H8-PERCENT!H$100)/(PERCENT!H$100-PERCENT!H$102))</f>
        <v>-0.17197757907801081</v>
      </c>
      <c r="I8" s="253">
        <f>IF(PERCENT!I8&gt;PERCENT!I$100,(PERCENT!I8-PERCENT!I$100)/(PERCENT!I$101-PERCENT!I$100),(PERCENT!I8-PERCENT!I$100)/(PERCENT!I$100-PERCENT!I$102))</f>
        <v>-0.11875168328427751</v>
      </c>
      <c r="J8" s="253">
        <f>IF(PERCENT!J8&gt;PERCENT!J$100,(PERCENT!J8-PERCENT!J$100)/(PERCENT!J$101-PERCENT!J$100),(PERCENT!J8-PERCENT!J$100)/(PERCENT!J$100-PERCENT!J$102))</f>
        <v>-0.19647315704302931</v>
      </c>
      <c r="K8" s="253">
        <f>IF(PERCENT!K8&gt;PERCENT!K$100,(PERCENT!K8-PERCENT!K$100)/(PERCENT!K$101-PERCENT!K$100),(PERCENT!K8-PERCENT!K$100)/(PERCENT!K$100-PERCENT!K$102))</f>
        <v>0.5111717700398748</v>
      </c>
      <c r="L8" s="253">
        <f>IF(PERCENT!L8&gt;PERCENT!L$100,(PERCENT!L8-PERCENT!L$100)/(PERCENT!L$101-PERCENT!L$100),(PERCENT!L8-PERCENT!L$100)/(PERCENT!L$100-PERCENT!L$102))</f>
        <v>1.7407824210926213E-2</v>
      </c>
      <c r="M8" s="253">
        <f>IF(PERCENT!M8&gt;PERCENT!M$100,(PERCENT!M8-PERCENT!M$100)/(PERCENT!M$101-PERCENT!M$100),(PERCENT!M8-PERCENT!M$100)/(PERCENT!M$100-PERCENT!M$102))</f>
        <v>-1</v>
      </c>
      <c r="N8" s="253">
        <f>IF(PERCENT!N8&gt;PERCENT!N$100,(PERCENT!N8-PERCENT!N$100)/(PERCENT!N$101-PERCENT!N$100),(PERCENT!N8-PERCENT!N$100)/(PERCENT!N$100-PERCENT!N$102))</f>
        <v>0.13245194534603094</v>
      </c>
      <c r="O8" s="253">
        <f>IF(PERCENT!O8&gt;PERCENT!O$100,(PERCENT!O8-PERCENT!O$100)/(PERCENT!O$101-PERCENT!O$100),(PERCENT!O8-PERCENT!O$100)/(PERCENT!O$100-PERCENT!O$102))</f>
        <v>0.19304985013945297</v>
      </c>
      <c r="P8" s="253">
        <f>IF(PERCENT!P8&gt;PERCENT!P$100,(PERCENT!P8-PERCENT!P$100)/(PERCENT!P$101-PERCENT!P$100),(PERCENT!P8-PERCENT!P$100)/(PERCENT!P$100-PERCENT!P$102))</f>
        <v>-4.3836199765439093E-2</v>
      </c>
      <c r="Q8" s="253">
        <f>IF(PERCENT!Q8&gt;PERCENT!Q$100,(PERCENT!Q8-PERCENT!Q$100)/(PERCENT!Q$101-PERCENT!Q$100),(PERCENT!Q8-PERCENT!Q$100)/(PERCENT!Q$100-PERCENT!Q$102))</f>
        <v>0.12902494222803701</v>
      </c>
      <c r="R8" s="253">
        <f>IF(PERCENT!R8&gt;PERCENT!R$100,(PERCENT!R8-PERCENT!R$100)/(PERCENT!R$101-PERCENT!R$100),(PERCENT!R8-PERCENT!R$100)/(PERCENT!R$100-PERCENT!R$102))</f>
        <v>-0.60553734656817371</v>
      </c>
      <c r="S8" s="253">
        <f>IF(PERCENT!S8&gt;PERCENT!S$100,(PERCENT!S8-PERCENT!S$100)/(PERCENT!S$101-PERCENT!S$100),(PERCENT!S8-PERCENT!S$100)/(PERCENT!S$100-PERCENT!S$102))</f>
        <v>-0.69627863746672913</v>
      </c>
      <c r="T8" s="253">
        <f>IF(PERCENT!T8&gt;PERCENT!T$100,(PERCENT!T8-PERCENT!T$100)/(PERCENT!T$101-PERCENT!T$100),(PERCENT!T8-PERCENT!T$100)/(PERCENT!T$100-PERCENT!T$102))</f>
        <v>-0.78281239088699095</v>
      </c>
      <c r="U8" s="253">
        <f>IF(PERCENT!U8&gt;PERCENT!U$100,(PERCENT!U8-PERCENT!U$100)/(PERCENT!U$101-PERCENT!U$100),(PERCENT!U8-PERCENT!U$100)/(PERCENT!U$100-PERCENT!U$102))</f>
        <v>-0.11252538146266475</v>
      </c>
      <c r="V8" s="253">
        <f>IF(PERCENT!V8&gt;PERCENT!V$100,(PERCENT!V8-PERCENT!V$100)/(PERCENT!V$101-PERCENT!V$100),(PERCENT!V8-PERCENT!V$100)/(PERCENT!V$100-PERCENT!V$102))</f>
        <v>-0.54781141282329637</v>
      </c>
      <c r="W8" s="253">
        <f>IF(PERCENT!W8&gt;PERCENT!W$100,(PERCENT!W8-PERCENT!W$100)/(PERCENT!W$101-PERCENT!W$100),(PERCENT!W8-PERCENT!W$100)/(PERCENT!W$100-PERCENT!W$102))</f>
        <v>-0.54781141282329637</v>
      </c>
      <c r="X8" s="253">
        <f>IF(PERCENT!X8&gt;PERCENT!X$100,(PERCENT!X8-PERCENT!X$100)/(PERCENT!X$101-PERCENT!X$100),(PERCENT!X8-PERCENT!X$100)/(PERCENT!X$100-PERCENT!X$102))</f>
        <v>-4.2124314351536317E-2</v>
      </c>
      <c r="Y8" s="253">
        <f>IF(PERCENT!Y8&gt;PERCENT!Y$100,(PERCENT!Y8-PERCENT!Y$100)/(PERCENT!Y$101-PERCENT!Y$100),(PERCENT!Y8-PERCENT!Y$100)/(PERCENT!Y$100-PERCENT!Y$102))</f>
        <v>-0.39552836713201805</v>
      </c>
      <c r="Z8" s="253">
        <f>IF(PERCENT!Z8&gt;PERCENT!Z$100,(PERCENT!Z8-PERCENT!Z$100)/(PERCENT!Z$101-PERCENT!Z$100),(PERCENT!Z8-PERCENT!Z$100)/(PERCENT!Z$100-PERCENT!Z$102))</f>
        <v>-0.61774258416591521</v>
      </c>
      <c r="AA8" s="253">
        <f>IF(PERCENT!AA8&gt;PERCENT!AA$100,(PERCENT!AA8-PERCENT!AA$100)/(PERCENT!AA$101-PERCENT!AA$100),(PERCENT!AA8-PERCENT!AA$100)/(PERCENT!AA$100-PERCENT!AA$102))</f>
        <v>-0.46862621172635244</v>
      </c>
      <c r="AB8" s="253">
        <f>IF(PERCENT!AB8&gt;PERCENT!AB$100,(PERCENT!AB8-PERCENT!AB$100)/(PERCENT!AB$101-PERCENT!AB$100),(PERCENT!AB8-PERCENT!AB$100)/(PERCENT!AB$100-PERCENT!AB$102))</f>
        <v>0.30399530832899069</v>
      </c>
      <c r="AC8" s="253">
        <f>IF(PERCENT!AC8&gt;PERCENT!AC$100,(PERCENT!AC8-PERCENT!AC$100)/(PERCENT!AC$101-PERCENT!AC$100),(PERCENT!AC8-PERCENT!AC$100)/(PERCENT!AC$100-PERCENT!AC$102))</f>
        <v>2.5583328880864727E-2</v>
      </c>
      <c r="AD8" s="253">
        <f>IF(PERCENT!AD8&gt;PERCENT!AD$100,(PERCENT!AD8-PERCENT!AD$100)/(PERCENT!AD$101-PERCENT!AD$100),(PERCENT!AD8-PERCENT!AD$100)/(PERCENT!AD$100-PERCENT!AD$102))</f>
        <v>2.5583328880864727E-2</v>
      </c>
      <c r="AE8" s="253">
        <f>IF(PERCENT!AE8&gt;PERCENT!AE$100,(PERCENT!AE8-PERCENT!AE$100)/(PERCENT!AE$101-PERCENT!AE$100),(PERCENT!AE8-PERCENT!AE$100)/(PERCENT!AE$100-PERCENT!AE$102))</f>
        <v>-0.1443594819774644</v>
      </c>
      <c r="AF8" s="253">
        <f>IF(PERCENT!AF8&gt;PERCENT!AF$100,(PERCENT!AF8-PERCENT!AF$100)/(PERCENT!AF$101-PERCENT!AF$100),(PERCENT!AF8-PERCENT!AF$100)/(PERCENT!AF$100-PERCENT!AF$102))</f>
        <v>0.10178779607362796</v>
      </c>
      <c r="AG8" s="253">
        <f>IF(PERCENT!AG8&gt;PERCENT!AG$100,(PERCENT!AG8-PERCENT!AG$100)/(PERCENT!AG$101-PERCENT!AG$100),(PERCENT!AG8-PERCENT!AG$100)/(PERCENT!AG$100-PERCENT!AG$102))</f>
        <v>0.77681283167269866</v>
      </c>
      <c r="AH8" s="253">
        <f>IF(PERCENT!AH8&gt;PERCENT!AH$100,(PERCENT!AH8-PERCENT!AH$100)/(PERCENT!AH$101-PERCENT!AH$100),(PERCENT!AH8-PERCENT!AH$100)/(PERCENT!AH$100-PERCENT!AH$102))</f>
        <v>-0.15589340194412643</v>
      </c>
      <c r="AI8" s="253">
        <f>IF(PERCENT!AI8&gt;PERCENT!AI$100,(PERCENT!AI8-PERCENT!AI$100)/(PERCENT!AI$101-PERCENT!AI$100),(PERCENT!AI8-PERCENT!AI$100)/(PERCENT!AI$100-PERCENT!AI$102))</f>
        <v>-0.45959338252956144</v>
      </c>
      <c r="AJ8" s="253">
        <f>IF(PERCENT!AJ8&gt;PERCENT!AJ$100,(PERCENT!AJ8-PERCENT!AJ$100)/(PERCENT!AJ$101-PERCENT!AJ$100),(PERCENT!AJ8-PERCENT!AJ$100)/(PERCENT!AJ$100-PERCENT!AJ$102))</f>
        <v>2.886408714357928E-2</v>
      </c>
      <c r="AK8" s="253">
        <f>IF(PERCENT!AK8&gt;PERCENT!AK$100,(PERCENT!AK8-PERCENT!AK$100)/(PERCENT!AK$101-PERCENT!AK$100),(PERCENT!AK8-PERCENT!AK$100)/(PERCENT!AK$100-PERCENT!AK$102))</f>
        <v>-0.23511572892184401</v>
      </c>
      <c r="AL8" s="253">
        <f>IF(PERCENT!AL8&gt;PERCENT!AL$100,(PERCENT!AL8-PERCENT!AL$100)/(PERCENT!AL$101-PERCENT!AL$100),(PERCENT!AL8-PERCENT!AL$100)/(PERCENT!AL$100-PERCENT!AL$102))</f>
        <v>-0.19904692950169131</v>
      </c>
      <c r="AM8" s="253">
        <f>IF(PERCENT!AM8&gt;PERCENT!AM$100,(PERCENT!AM8-PERCENT!AM$100)/(PERCENT!AM$101-PERCENT!AM$100),(PERCENT!AM8-PERCENT!AM$100)/(PERCENT!AM$100-PERCENT!AM$102))</f>
        <v>-5.5073361502647696E-2</v>
      </c>
      <c r="AN8" s="253">
        <f>IF(PERCENT!AN8&gt;PERCENT!AN$100,(PERCENT!AN8-PERCENT!AN$100)/(PERCENT!AN$101-PERCENT!AN$100),(PERCENT!AN8-PERCENT!AN$100)/(PERCENT!AN$100-PERCENT!AN$102))</f>
        <v>-9.2769193191336152E-3</v>
      </c>
      <c r="AO8" s="253">
        <f>IF(PERCENT!AO8&gt;PERCENT!AO$100,(PERCENT!AO8-PERCENT!AO$100)/(PERCENT!AO$101-PERCENT!AO$100),(PERCENT!AO8-PERCENT!AO$100)/(PERCENT!AO$100-PERCENT!AO$102))</f>
        <v>-0.23711043689694314</v>
      </c>
      <c r="AP8" s="253">
        <f>IF(PERCENT!AP8&gt;PERCENT!AP$100,(PERCENT!AP8-PERCENT!AP$100)/(PERCENT!AP$101-PERCENT!AP$100),(PERCENT!AP8-PERCENT!AP$100)/(PERCENT!AP$100-PERCENT!AP$102))</f>
        <v>0.78614350588486348</v>
      </c>
      <c r="AQ8" s="253">
        <f>IF(PERCENT!AQ8&gt;PERCENT!AQ$100,(PERCENT!AQ8-PERCENT!AQ$100)/(PERCENT!AQ$101-PERCENT!AQ$100),(PERCENT!AQ8-PERCENT!AQ$100)/(PERCENT!AQ$100-PERCENT!AQ$102))</f>
        <v>-1.1347880396399394E-2</v>
      </c>
      <c r="AR8" s="253">
        <f>IF(PERCENT!AR8&gt;PERCENT!AR$100,(PERCENT!AR8-PERCENT!AR$100)/(PERCENT!AR$101-PERCENT!AR$100),(PERCENT!AR8-PERCENT!AR$100)/(PERCENT!AR$100-PERCENT!AR$102))</f>
        <v>0.3448945776275999</v>
      </c>
      <c r="AS8" s="253">
        <f>IF(PERCENT!AS8&gt;PERCENT!AS$100,(PERCENT!AS8-PERCENT!AS$100)/(PERCENT!AS$101-PERCENT!AS$100),(PERCENT!AS8-PERCENT!AS$100)/(PERCENT!AS$100-PERCENT!AS$102))</f>
        <v>8.8626977481918362E-2</v>
      </c>
      <c r="AT8" s="253">
        <f>IF(PERCENT!AT8&gt;PERCENT!AT$100,(PERCENT!AT8-PERCENT!AT$100)/(PERCENT!AT$101-PERCENT!AT$100),(PERCENT!AT8-PERCENT!AT$100)/(PERCENT!AT$100-PERCENT!AT$102))</f>
        <v>0.28199292763480704</v>
      </c>
      <c r="AU8" s="253">
        <f>IF(PERCENT!AU8&gt;PERCENT!AU$100,(PERCENT!AU8-PERCENT!AU$100)/(PERCENT!AU$101-PERCENT!AU$100),(PERCENT!AU8-PERCENT!AU$100)/(PERCENT!AU$100-PERCENT!AU$102))</f>
        <v>-0.18513445935872092</v>
      </c>
      <c r="AV8" s="253">
        <f>IF(PERCENT!AV8&gt;PERCENT!AV$100,(PERCENT!AV8-PERCENT!AV$100)/(PERCENT!AV$101-PERCENT!AV$100),(PERCENT!AV8-PERCENT!AV$100)/(PERCENT!AV$100-PERCENT!AV$102))</f>
        <v>-0.1443594819774644</v>
      </c>
      <c r="AW8" s="253">
        <f>IF(PERCENT!AW8&gt;PERCENT!AW$100,(PERCENT!AW8-PERCENT!AW$100)/(PERCENT!AW$101-PERCENT!AW$100),(PERCENT!AW8-PERCENT!AW$100)/(PERCENT!AW$100-PERCENT!AW$102))</f>
        <v>7.8484375700117695E-2</v>
      </c>
      <c r="AX8" s="253">
        <f>IF(PERCENT!AX8&gt;PERCENT!AX$100,(PERCENT!AX8-PERCENT!AX$100)/(PERCENT!AX$101-PERCENT!AX$100),(PERCENT!AX8-PERCENT!AX$100)/(PERCENT!AX$100-PERCENT!AX$102))</f>
        <v>-0.1443594819774644</v>
      </c>
      <c r="AY8" s="253">
        <f>IF(PERCENT!AY8&gt;PERCENT!AY$100,(PERCENT!AY8-PERCENT!AY$100)/(PERCENT!AY$101-PERCENT!AY$100),(PERCENT!AY8-PERCENT!AY$100)/(PERCENT!AY$100-PERCENT!AY$102))</f>
        <v>-0.35081052076111757</v>
      </c>
    </row>
    <row r="9" spans="1:51" x14ac:dyDescent="0.35">
      <c r="A9" s="252" t="s">
        <v>403</v>
      </c>
      <c r="B9" s="253">
        <f>IF(PERCENT!B9&gt;PERCENT!B$100,(PERCENT!B9-PERCENT!B$100)/(PERCENT!B$101-PERCENT!B$100),(PERCENT!B9-PERCENT!B$100)/(PERCENT!B$100-PERCENT!B$102))</f>
        <v>-6.706204067014343E-2</v>
      </c>
      <c r="C9" s="253">
        <f>IF(PERCENT!C9&gt;PERCENT!C$100,(PERCENT!C9-PERCENT!C$100)/(PERCENT!C$101-PERCENT!C$100),(PERCENT!C9-PERCENT!C$100)/(PERCENT!C$100-PERCENT!C$102))</f>
        <v>-0.81908492580361347</v>
      </c>
      <c r="D9" s="253">
        <f>IF(PERCENT!D9&gt;PERCENT!D$100,(PERCENT!D9-PERCENT!D$100)/(PERCENT!D$101-PERCENT!D$100),(PERCENT!D9-PERCENT!D$100)/(PERCENT!D$100-PERCENT!D$102))</f>
        <v>-7.1789075869472585E-2</v>
      </c>
      <c r="E9" s="253">
        <f>IF(PERCENT!E9&gt;PERCENT!E$100,(PERCENT!E9-PERCENT!E$100)/(PERCENT!E$101-PERCENT!E$100),(PERCENT!E9-PERCENT!E$100)/(PERCENT!E$100-PERCENT!E$102))</f>
        <v>0.21351878965590473</v>
      </c>
      <c r="F9" s="253">
        <f>IF(PERCENT!F9&gt;PERCENT!F$100,(PERCENT!F9-PERCENT!F$100)/(PERCENT!F$101-PERCENT!F$100),(PERCENT!F9-PERCENT!F$100)/(PERCENT!F$100-PERCENT!F$102))</f>
        <v>2.6607253476611619E-2</v>
      </c>
      <c r="G9" s="253">
        <f>IF(PERCENT!G9&gt;PERCENT!G$100,(PERCENT!G9-PERCENT!G$100)/(PERCENT!G$101-PERCENT!G$100),(PERCENT!G9-PERCENT!G$100)/(PERCENT!G$100-PERCENT!G$102))</f>
        <v>-0.74229333986505464</v>
      </c>
      <c r="H9" s="253">
        <f>IF(PERCENT!H9&gt;PERCENT!H$100,(PERCENT!H9-PERCENT!H$100)/(PERCENT!H$101-PERCENT!H$100),(PERCENT!H9-PERCENT!H$100)/(PERCENT!H$100-PERCENT!H$102))</f>
        <v>-0.44489308803786093</v>
      </c>
      <c r="I9" s="253">
        <f>IF(PERCENT!I9&gt;PERCENT!I$100,(PERCENT!I9-PERCENT!I$100)/(PERCENT!I$101-PERCENT!I$100),(PERCENT!I9-PERCENT!I$100)/(PERCENT!I$100-PERCENT!I$102))</f>
        <v>2.3676254300953995E-2</v>
      </c>
      <c r="J9" s="253">
        <f>IF(PERCENT!J9&gt;PERCENT!J$100,(PERCENT!J9-PERCENT!J$100)/(PERCENT!J$101-PERCENT!J$100),(PERCENT!J9-PERCENT!J$100)/(PERCENT!J$100-PERCENT!J$102))</f>
        <v>-0.80051127711969883</v>
      </c>
      <c r="K9" s="253">
        <f>IF(PERCENT!K9&gt;PERCENT!K$100,(PERCENT!K9-PERCENT!K$100)/(PERCENT!K$101-PERCENT!K$100),(PERCENT!K9-PERCENT!K$100)/(PERCENT!K$100-PERCENT!K$102))</f>
        <v>-5.0876999404863101E-2</v>
      </c>
      <c r="L9" s="253">
        <f>IF(PERCENT!L9&gt;PERCENT!L$100,(PERCENT!L9-PERCENT!L$100)/(PERCENT!L$101-PERCENT!L$100),(PERCENT!L9-PERCENT!L$100)/(PERCENT!L$100-PERCENT!L$102))</f>
        <v>-0.48373399614134577</v>
      </c>
      <c r="M9" s="253">
        <f>IF(PERCENT!M9&gt;PERCENT!M$100,(PERCENT!M9-PERCENT!M$100)/(PERCENT!M$101-PERCENT!M$100),(PERCENT!M9-PERCENT!M$100)/(PERCENT!M$100-PERCENT!M$102))</f>
        <v>-1</v>
      </c>
      <c r="N9" s="253">
        <f>IF(PERCENT!N9&gt;PERCENT!N$100,(PERCENT!N9-PERCENT!N$100)/(PERCENT!N$101-PERCENT!N$100),(PERCENT!N9-PERCENT!N$100)/(PERCENT!N$100-PERCENT!N$102))</f>
        <v>-3.2618486584457485E-2</v>
      </c>
      <c r="O9" s="253">
        <f>IF(PERCENT!O9&gt;PERCENT!O$100,(PERCENT!O9-PERCENT!O$100)/(PERCENT!O$101-PERCENT!O$100),(PERCENT!O9-PERCENT!O$100)/(PERCENT!O$100-PERCENT!O$102))</f>
        <v>-0.51053914632914932</v>
      </c>
      <c r="P9" s="253">
        <f>IF(PERCENT!P9&gt;PERCENT!P$100,(PERCENT!P9-PERCENT!P$100)/(PERCENT!P$101-PERCENT!P$100),(PERCENT!P9-PERCENT!P$100)/(PERCENT!P$100-PERCENT!P$102))</f>
        <v>0.22523187622853633</v>
      </c>
      <c r="Q9" s="253">
        <f>IF(PERCENT!Q9&gt;PERCENT!Q$100,(PERCENT!Q9-PERCENT!Q$100)/(PERCENT!Q$101-PERCENT!Q$100),(PERCENT!Q9-PERCENT!Q$100)/(PERCENT!Q$100-PERCENT!Q$102))</f>
        <v>-0.62776869650164335</v>
      </c>
      <c r="R9" s="253">
        <f>IF(PERCENT!R9&gt;PERCENT!R$100,(PERCENT!R9-PERCENT!R$100)/(PERCENT!R$101-PERCENT!R$100),(PERCENT!R9-PERCENT!R$100)/(PERCENT!R$100-PERCENT!R$102))</f>
        <v>-0.93498527282434796</v>
      </c>
      <c r="S9" s="253">
        <f>IF(PERCENT!S9&gt;PERCENT!S$100,(PERCENT!S9-PERCENT!S$100)/(PERCENT!S$101-PERCENT!S$100),(PERCENT!S9-PERCENT!S$100)/(PERCENT!S$100-PERCENT!S$102))</f>
        <v>-0.9566515791596284</v>
      </c>
      <c r="T9" s="253">
        <f>IF(PERCENT!T9&gt;PERCENT!T$100,(PERCENT!T9-PERCENT!T$100)/(PERCENT!T$101-PERCENT!T$100),(PERCENT!T9-PERCENT!T$100)/(PERCENT!T$100-PERCENT!T$102))</f>
        <v>-0.90886470260682939</v>
      </c>
      <c r="U9" s="253">
        <f>IF(PERCENT!U9&gt;PERCENT!U$100,(PERCENT!U9-PERCENT!U$100)/(PERCENT!U$101-PERCENT!U$100),(PERCENT!U9-PERCENT!U$100)/(PERCENT!U$100-PERCENT!U$102))</f>
        <v>-0.95802500597953011</v>
      </c>
      <c r="V9" s="253">
        <f>IF(PERCENT!V9&gt;PERCENT!V$100,(PERCENT!V9-PERCENT!V$100)/(PERCENT!V$101-PERCENT!V$100),(PERCENT!V9-PERCENT!V$100)/(PERCENT!V$100-PERCENT!V$102))</f>
        <v>-0.56199331546622389</v>
      </c>
      <c r="W9" s="253">
        <f>IF(PERCENT!W9&gt;PERCENT!W$100,(PERCENT!W9-PERCENT!W$100)/(PERCENT!W$101-PERCENT!W$100),(PERCENT!W9-PERCENT!W$100)/(PERCENT!W$100-PERCENT!W$102))</f>
        <v>-0.56199331546622389</v>
      </c>
      <c r="X9" s="253">
        <f>IF(PERCENT!X9&gt;PERCENT!X$100,(PERCENT!X9-PERCENT!X$100)/(PERCENT!X$101-PERCENT!X$100),(PERCENT!X9-PERCENT!X$100)/(PERCENT!X$100-PERCENT!X$102))</f>
        <v>-0.40604834996274691</v>
      </c>
      <c r="Y9" s="253">
        <f>IF(PERCENT!Y9&gt;PERCENT!Y$100,(PERCENT!Y9-PERCENT!Y$100)/(PERCENT!Y$101-PERCENT!Y$100),(PERCENT!Y9-PERCENT!Y$100)/(PERCENT!Y$100-PERCENT!Y$102))</f>
        <v>-0.90943631922648904</v>
      </c>
      <c r="Z9" s="253">
        <f>IF(PERCENT!Z9&gt;PERCENT!Z$100,(PERCENT!Z9-PERCENT!Z$100)/(PERCENT!Z$101-PERCENT!Z$100),(PERCENT!Z9-PERCENT!Z$100)/(PERCENT!Z$100-PERCENT!Z$102))</f>
        <v>-0.79855808353614444</v>
      </c>
      <c r="AA9" s="253">
        <f>IF(PERCENT!AA9&gt;PERCENT!AA$100,(PERCENT!AA9-PERCENT!AA$100)/(PERCENT!AA$101-PERCENT!AA$100),(PERCENT!AA9-PERCENT!AA$100)/(PERCENT!AA$100-PERCENT!AA$102))</f>
        <v>-0.26470270657613904</v>
      </c>
      <c r="AB9" s="253">
        <f>IF(PERCENT!AB9&gt;PERCENT!AB$100,(PERCENT!AB9-PERCENT!AB$100)/(PERCENT!AB$101-PERCENT!AB$100),(PERCENT!AB9-PERCENT!AB$100)/(PERCENT!AB$100-PERCENT!AB$102))</f>
        <v>-0.29953680234607249</v>
      </c>
      <c r="AC9" s="253">
        <f>IF(PERCENT!AC9&gt;PERCENT!AC$100,(PERCENT!AC9-PERCENT!AC$100)/(PERCENT!AC$101-PERCENT!AC$100),(PERCENT!AC9-PERCENT!AC$100)/(PERCENT!AC$100-PERCENT!AC$102))</f>
        <v>-0.82546398224596085</v>
      </c>
      <c r="AD9" s="253">
        <f>IF(PERCENT!AD9&gt;PERCENT!AD$100,(PERCENT!AD9-PERCENT!AD$100)/(PERCENT!AD$101-PERCENT!AD$100),(PERCENT!AD9-PERCENT!AD$100)/(PERCENT!AD$100-PERCENT!AD$102))</f>
        <v>-0.82546398224596085</v>
      </c>
      <c r="AE9" s="253">
        <f>IF(PERCENT!AE9&gt;PERCENT!AE$100,(PERCENT!AE9-PERCENT!AE$100)/(PERCENT!AE$101-PERCENT!AE$100),(PERCENT!AE9-PERCENT!AE$100)/(PERCENT!AE$100-PERCENT!AE$102))</f>
        <v>-0.36157398881940128</v>
      </c>
      <c r="AF9" s="253">
        <f>IF(PERCENT!AF9&gt;PERCENT!AF$100,(PERCENT!AF9-PERCENT!AF$100)/(PERCENT!AF$101-PERCENT!AF$100),(PERCENT!AF9-PERCENT!AF$100)/(PERCENT!AF$100-PERCENT!AF$102))</f>
        <v>0.67582611736188469</v>
      </c>
      <c r="AG9" s="253">
        <f>IF(PERCENT!AG9&gt;PERCENT!AG$100,(PERCENT!AG9-PERCENT!AG$100)/(PERCENT!AG$101-PERCENT!AG$100),(PERCENT!AG9-PERCENT!AG$100)/(PERCENT!AG$100-PERCENT!AG$102))</f>
        <v>4.2436195224459334E-3</v>
      </c>
      <c r="AH9" s="253">
        <f>IF(PERCENT!AH9&gt;PERCENT!AH$100,(PERCENT!AH9-PERCENT!AH$100)/(PERCENT!AH$101-PERCENT!AH$100),(PERCENT!AH9-PERCENT!AH$100)/(PERCENT!AH$100-PERCENT!AH$102))</f>
        <v>-0.93029042011788121</v>
      </c>
      <c r="AI9" s="253">
        <f>IF(PERCENT!AI9&gt;PERCENT!AI$100,(PERCENT!AI9-PERCENT!AI$100)/(PERCENT!AI$101-PERCENT!AI$100),(PERCENT!AI9-PERCENT!AI$100)/(PERCENT!AI$100-PERCENT!AI$102))</f>
        <v>-0.80059711118829091</v>
      </c>
      <c r="AJ9" s="253">
        <f>IF(PERCENT!AJ9&gt;PERCENT!AJ$100,(PERCENT!AJ9-PERCENT!AJ$100)/(PERCENT!AJ$101-PERCENT!AJ$100),(PERCENT!AJ9-PERCENT!AJ$100)/(PERCENT!AJ$100-PERCENT!AJ$102))</f>
        <v>-2.2979440062913838E-2</v>
      </c>
      <c r="AK9" s="253">
        <f>IF(PERCENT!AK9&gt;PERCENT!AK$100,(PERCENT!AK9-PERCENT!AK$100)/(PERCENT!AK$101-PERCENT!AK$100),(PERCENT!AK9-PERCENT!AK$100)/(PERCENT!AK$100-PERCENT!AK$102))</f>
        <v>-8.5308595555399977E-2</v>
      </c>
      <c r="AL9" s="253">
        <f>IF(PERCENT!AL9&gt;PERCENT!AL$100,(PERCENT!AL9-PERCENT!AL$100)/(PERCENT!AL$101-PERCENT!AL$100),(PERCENT!AL9-PERCENT!AL$100)/(PERCENT!AL$100-PERCENT!AL$102))</f>
        <v>-0.95101349186385209</v>
      </c>
      <c r="AM9" s="253">
        <f>IF(PERCENT!AM9&gt;PERCENT!AM$100,(PERCENT!AM9-PERCENT!AM$100)/(PERCENT!AM$101-PERCENT!AM$100),(PERCENT!AM9-PERCENT!AM$100)/(PERCENT!AM$100-PERCENT!AM$102))</f>
        <v>-0.13644011650177484</v>
      </c>
      <c r="AN9" s="253">
        <f>IF(PERCENT!AN9&gt;PERCENT!AN$100,(PERCENT!AN9-PERCENT!AN$100)/(PERCENT!AN$101-PERCENT!AN$100),(PERCENT!AN9-PERCENT!AN$100)/(PERCENT!AN$100-PERCENT!AN$102))</f>
        <v>0.64024121793917954</v>
      </c>
      <c r="AO9" s="253">
        <f>IF(PERCENT!AO9&gt;PERCENT!AO$100,(PERCENT!AO9-PERCENT!AO$100)/(PERCENT!AO$101-PERCENT!AO$100),(PERCENT!AO9-PERCENT!AO$100)/(PERCENT!AO$100-PERCENT!AO$102))</f>
        <v>-0.52213354554410452</v>
      </c>
      <c r="AP9" s="253">
        <f>IF(PERCENT!AP9&gt;PERCENT!AP$100,(PERCENT!AP9-PERCENT!AP$100)/(PERCENT!AP$101-PERCENT!AP$100),(PERCENT!AP9-PERCENT!AP$100)/(PERCENT!AP$100-PERCENT!AP$102))</f>
        <v>0.94591569726810154</v>
      </c>
      <c r="AQ9" s="253">
        <f>IF(PERCENT!AQ9&gt;PERCENT!AQ$100,(PERCENT!AQ9-PERCENT!AQ$100)/(PERCENT!AQ$101-PERCENT!AQ$100),(PERCENT!AQ9-PERCENT!AQ$100)/(PERCENT!AQ$100-PERCENT!AQ$102))</f>
        <v>0.3119764824775057</v>
      </c>
      <c r="AR9" s="253">
        <f>IF(PERCENT!AR9&gt;PERCENT!AR$100,(PERCENT!AR9-PERCENT!AR$100)/(PERCENT!AR$101-PERCENT!AR$100),(PERCENT!AR9-PERCENT!AR$100)/(PERCENT!AR$100-PERCENT!AR$102))</f>
        <v>0.82845576466431914</v>
      </c>
      <c r="AS9" s="253">
        <f>IF(PERCENT!AS9&gt;PERCENT!AS$100,(PERCENT!AS9-PERCENT!AS$100)/(PERCENT!AS$101-PERCENT!AS$100),(PERCENT!AS9-PERCENT!AS$100)/(PERCENT!AS$100-PERCENT!AS$102))</f>
        <v>-0.35028976180093196</v>
      </c>
      <c r="AT9" s="253">
        <f>IF(PERCENT!AT9&gt;PERCENT!AT$100,(PERCENT!AT9-PERCENT!AT$100)/(PERCENT!AT$101-PERCENT!AT$100),(PERCENT!AT9-PERCENT!AT$100)/(PERCENT!AT$100-PERCENT!AT$102))</f>
        <v>-0.1567869800526264</v>
      </c>
      <c r="AU9" s="253">
        <f>IF(PERCENT!AU9&gt;PERCENT!AU$100,(PERCENT!AU9-PERCENT!AU$100)/(PERCENT!AU$101-PERCENT!AU$100),(PERCENT!AU9-PERCENT!AU$100)/(PERCENT!AU$100-PERCENT!AU$102))</f>
        <v>-0.70372974973364255</v>
      </c>
      <c r="AV9" s="253">
        <f>IF(PERCENT!AV9&gt;PERCENT!AV$100,(PERCENT!AV9-PERCENT!AV$100)/(PERCENT!AV$101-PERCENT!AV$100),(PERCENT!AV9-PERCENT!AV$100)/(PERCENT!AV$100-PERCENT!AV$102))</f>
        <v>-0.36157398881940128</v>
      </c>
      <c r="AW9" s="253">
        <f>IF(PERCENT!AW9&gt;PERCENT!AW$100,(PERCENT!AW9-PERCENT!AW$100)/(PERCENT!AW$101-PERCENT!AW$100),(PERCENT!AW9-PERCENT!AW$100)/(PERCENT!AW$100-PERCENT!AW$102))</f>
        <v>-0.37480577868573689</v>
      </c>
      <c r="AX9" s="253">
        <f>IF(PERCENT!AX9&gt;PERCENT!AX$100,(PERCENT!AX9-PERCENT!AX$100)/(PERCENT!AX$101-PERCENT!AX$100),(PERCENT!AX9-PERCENT!AX$100)/(PERCENT!AX$100-PERCENT!AX$102))</f>
        <v>-0.36157398881940128</v>
      </c>
      <c r="AY9" s="253">
        <f>IF(PERCENT!AY9&gt;PERCENT!AY$100,(PERCENT!AY9-PERCENT!AY$100)/(PERCENT!AY$101-PERCENT!AY$100),(PERCENT!AY9-PERCENT!AY$100)/(PERCENT!AY$100-PERCENT!AY$102))</f>
        <v>-0.47756818660983236</v>
      </c>
    </row>
    <row r="10" spans="1:51" x14ac:dyDescent="0.35">
      <c r="A10" s="252" t="s">
        <v>404</v>
      </c>
      <c r="B10" s="253">
        <f>IF(PERCENT!B10&gt;PERCENT!B$100,(PERCENT!B10-PERCENT!B$100)/(PERCENT!B$101-PERCENT!B$100),(PERCENT!B10-PERCENT!B$100)/(PERCENT!B$100-PERCENT!B$102))</f>
        <v>-0.25190404322451487</v>
      </c>
      <c r="C10" s="253">
        <f>IF(PERCENT!C10&gt;PERCENT!C$100,(PERCENT!C10-PERCENT!C$100)/(PERCENT!C$101-PERCENT!C$100),(PERCENT!C10-PERCENT!C$100)/(PERCENT!C$100-PERCENT!C$102))</f>
        <v>-0.20360714779175962</v>
      </c>
      <c r="D10" s="253">
        <f>IF(PERCENT!D10&gt;PERCENT!D$100,(PERCENT!D10-PERCENT!D$100)/(PERCENT!D$101-PERCENT!D$100),(PERCENT!D10-PERCENT!D$100)/(PERCENT!D$100-PERCENT!D$102))</f>
        <v>-0.18550558176603346</v>
      </c>
      <c r="E10" s="253">
        <f>IF(PERCENT!E10&gt;PERCENT!E$100,(PERCENT!E10-PERCENT!E$100)/(PERCENT!E$101-PERCENT!E$100),(PERCENT!E10-PERCENT!E$100)/(PERCENT!E$100-PERCENT!E$102))</f>
        <v>-0.67398322287106482</v>
      </c>
      <c r="F10" s="253">
        <f>IF(PERCENT!F10&gt;PERCENT!F$100,(PERCENT!F10-PERCENT!F$100)/(PERCENT!F$101-PERCENT!F$100),(PERCENT!F10-PERCENT!F$100)/(PERCENT!F$100-PERCENT!F$102))</f>
        <v>0.65922663284903005</v>
      </c>
      <c r="G10" s="253">
        <f>IF(PERCENT!G10&gt;PERCENT!G$100,(PERCENT!G10-PERCENT!G$100)/(PERCENT!G$101-PERCENT!G$100),(PERCENT!G10-PERCENT!G$100)/(PERCENT!G$100-PERCENT!G$102))</f>
        <v>-0.47827287966166854</v>
      </c>
      <c r="H10" s="253">
        <f>IF(PERCENT!H10&gt;PERCENT!H$100,(PERCENT!H10-PERCENT!H$100)/(PERCENT!H$101-PERCENT!H$100),(PERCENT!H10-PERCENT!H$100)/(PERCENT!H$100-PERCENT!H$102))</f>
        <v>-0.10974125098618955</v>
      </c>
      <c r="I10" s="253">
        <f>IF(PERCENT!I10&gt;PERCENT!I$100,(PERCENT!I10-PERCENT!I$100)/(PERCENT!I$101-PERCENT!I$100),(PERCENT!I10-PERCENT!I$100)/(PERCENT!I$100-PERCENT!I$102))</f>
        <v>-0.61026669190200733</v>
      </c>
      <c r="J10" s="253">
        <f>IF(PERCENT!J10&gt;PERCENT!J$100,(PERCENT!J10-PERCENT!J$100)/(PERCENT!J$101-PERCENT!J$100),(PERCENT!J10-PERCENT!J$100)/(PERCENT!J$100-PERCENT!J$102))</f>
        <v>5.8430530266366097E-2</v>
      </c>
      <c r="K10" s="253">
        <f>IF(PERCENT!K10&gt;PERCENT!K$100,(PERCENT!K10-PERCENT!K$100)/(PERCENT!K$101-PERCENT!K$100),(PERCENT!K10-PERCENT!K$100)/(PERCENT!K$100-PERCENT!K$102))</f>
        <v>-2.2886748366400932E-2</v>
      </c>
      <c r="L10" s="253">
        <f>IF(PERCENT!L10&gt;PERCENT!L$100,(PERCENT!L10-PERCENT!L$100)/(PERCENT!L$101-PERCENT!L$100),(PERCENT!L10-PERCENT!L$100)/(PERCENT!L$100-PERCENT!L$102))</f>
        <v>0.23799815997453783</v>
      </c>
      <c r="M10" s="253">
        <f>IF(PERCENT!M10&gt;PERCENT!M$100,(PERCENT!M10-PERCENT!M$100)/(PERCENT!M$101-PERCENT!M$100),(PERCENT!M10-PERCENT!M$100)/(PERCENT!M$100-PERCENT!M$102))</f>
        <v>0.40893613056377309</v>
      </c>
      <c r="N10" s="253">
        <f>IF(PERCENT!N10&gt;PERCENT!N$100,(PERCENT!N10-PERCENT!N$100)/(PERCENT!N$101-PERCENT!N$100),(PERCENT!N10-PERCENT!N$100)/(PERCENT!N$100-PERCENT!N$102))</f>
        <v>-0.46784023151469367</v>
      </c>
      <c r="O10" s="253">
        <f>IF(PERCENT!O10&gt;PERCENT!O$100,(PERCENT!O10-PERCENT!O$100)/(PERCENT!O$101-PERCENT!O$100),(PERCENT!O10-PERCENT!O$100)/(PERCENT!O$100-PERCENT!O$102))</f>
        <v>0.19304985013945297</v>
      </c>
      <c r="P10" s="253">
        <f>IF(PERCENT!P10&gt;PERCENT!P$100,(PERCENT!P10-PERCENT!P$100)/(PERCENT!P$101-PERCENT!P$100),(PERCENT!P10-PERCENT!P$100)/(PERCENT!P$100-PERCENT!P$102))</f>
        <v>-1.9590785825468662E-2</v>
      </c>
      <c r="Q10" s="253">
        <f>IF(PERCENT!Q10&gt;PERCENT!Q$100,(PERCENT!Q10-PERCENT!Q$100)/(PERCENT!Q$101-PERCENT!Q$100),(PERCENT!Q10-PERCENT!Q$100)/(PERCENT!Q$100-PERCENT!Q$102))</f>
        <v>0.10095226104224229</v>
      </c>
      <c r="R10" s="253">
        <f>IF(PERCENT!R10&gt;PERCENT!R$100,(PERCENT!R10-PERCENT!R$100)/(PERCENT!R$101-PERCENT!R$100),(PERCENT!R10-PERCENT!R$100)/(PERCENT!R$100-PERCENT!R$102))</f>
        <v>-0.40053351569700513</v>
      </c>
      <c r="S10" s="253">
        <f>IF(PERCENT!S10&gt;PERCENT!S$100,(PERCENT!S10-PERCENT!S$100)/(PERCENT!S$101-PERCENT!S$100),(PERCENT!S10-PERCENT!S$100)/(PERCENT!S$100-PERCENT!S$102))</f>
        <v>-0.50498604620688226</v>
      </c>
      <c r="T10" s="253">
        <f>IF(PERCENT!T10&gt;PERCENT!T$100,(PERCENT!T10-PERCENT!T$100)/(PERCENT!T$101-PERCENT!T$100),(PERCENT!T10-PERCENT!T$100)/(PERCENT!T$100-PERCENT!T$102))</f>
        <v>-0.51636686846300661</v>
      </c>
      <c r="U10" s="253">
        <f>IF(PERCENT!U10&gt;PERCENT!U$100,(PERCENT!U10-PERCENT!U$100)/(PERCENT!U$101-PERCENT!U$100),(PERCENT!U10-PERCENT!U$100)/(PERCENT!U$100-PERCENT!U$102))</f>
        <v>-1.4457333410423942E-2</v>
      </c>
      <c r="V10" s="253">
        <f>IF(PERCENT!V10&gt;PERCENT!V$100,(PERCENT!V10-PERCENT!V$100)/(PERCENT!V$101-PERCENT!V$100),(PERCENT!V10-PERCENT!V$100)/(PERCENT!V$100-PERCENT!V$102))</f>
        <v>-0.24935402587740851</v>
      </c>
      <c r="W10" s="253">
        <f>IF(PERCENT!W10&gt;PERCENT!W$100,(PERCENT!W10-PERCENT!W$100)/(PERCENT!W$101-PERCENT!W$100),(PERCENT!W10-PERCENT!W$100)/(PERCENT!W$100-PERCENT!W$102))</f>
        <v>-0.24935402587740851</v>
      </c>
      <c r="X10" s="253">
        <f>IF(PERCENT!X10&gt;PERCENT!X$100,(PERCENT!X10-PERCENT!X$100)/(PERCENT!X$101-PERCENT!X$100),(PERCENT!X10-PERCENT!X$100)/(PERCENT!X$100-PERCENT!X$102))</f>
        <v>0.12729313465031786</v>
      </c>
      <c r="Y10" s="253">
        <f>IF(PERCENT!Y10&gt;PERCENT!Y$100,(PERCENT!Y10-PERCENT!Y$100)/(PERCENT!Y$101-PERCENT!Y$100),(PERCENT!Y10-PERCENT!Y$100)/(PERCENT!Y$100-PERCENT!Y$102))</f>
        <v>6.3972005303143481E-2</v>
      </c>
      <c r="Z10" s="253">
        <f>IF(PERCENT!Z10&gt;PERCENT!Z$100,(PERCENT!Z10-PERCENT!Z$100)/(PERCENT!Z$101-PERCENT!Z$100),(PERCENT!Z10-PERCENT!Z$100)/(PERCENT!Z$100-PERCENT!Z$102))</f>
        <v>-0.68679987496717743</v>
      </c>
      <c r="AA10" s="253">
        <f>IF(PERCENT!AA10&gt;PERCENT!AA$100,(PERCENT!AA10-PERCENT!AA$100)/(PERCENT!AA$101-PERCENT!AA$100),(PERCENT!AA10-PERCENT!AA$100)/(PERCENT!AA$100-PERCENT!AA$102))</f>
        <v>3.445300572550055E-2</v>
      </c>
      <c r="AB10" s="253">
        <f>IF(PERCENT!AB10&gt;PERCENT!AB$100,(PERCENT!AB10-PERCENT!AB$100)/(PERCENT!AB$101-PERCENT!AB$100),(PERCENT!AB10-PERCENT!AB$100)/(PERCENT!AB$100-PERCENT!AB$102))</f>
        <v>0.34791793450240388</v>
      </c>
      <c r="AC10" s="253">
        <f>IF(PERCENT!AC10&gt;PERCENT!AC$100,(PERCENT!AC10-PERCENT!AC$100)/(PERCENT!AC$101-PERCENT!AC$100),(PERCENT!AC10-PERCENT!AC$100)/(PERCENT!AC$100-PERCENT!AC$102))</f>
        <v>8.4593223565077244E-2</v>
      </c>
      <c r="AD10" s="253">
        <f>IF(PERCENT!AD10&gt;PERCENT!AD$100,(PERCENT!AD10-PERCENT!AD$100)/(PERCENT!AD$101-PERCENT!AD$100),(PERCENT!AD10-PERCENT!AD$100)/(PERCENT!AD$100-PERCENT!AD$102))</f>
        <v>8.4593223565077244E-2</v>
      </c>
      <c r="AE10" s="253">
        <f>IF(PERCENT!AE10&gt;PERCENT!AE$100,(PERCENT!AE10-PERCENT!AE$100)/(PERCENT!AE$101-PERCENT!AE$100),(PERCENT!AE10-PERCENT!AE$100)/(PERCENT!AE$100-PERCENT!AE$102))</f>
        <v>0.40497577469072721</v>
      </c>
      <c r="AF10" s="253">
        <f>IF(PERCENT!AF10&gt;PERCENT!AF$100,(PERCENT!AF10-PERCENT!AF$100)/(PERCENT!AF$101-PERCENT!AF$100),(PERCENT!AF10-PERCENT!AF$100)/(PERCENT!AF$100-PERCENT!AF$102))</f>
        <v>0.49688180452109537</v>
      </c>
      <c r="AG10" s="253">
        <f>IF(PERCENT!AG10&gt;PERCENT!AG$100,(PERCENT!AG10-PERCENT!AG$100)/(PERCENT!AG$101-PERCENT!AG$100),(PERCENT!AG10-PERCENT!AG$100)/(PERCENT!AG$100-PERCENT!AG$102))</f>
        <v>-1.5980777405621094E-2</v>
      </c>
      <c r="AH10" s="253">
        <f>IF(PERCENT!AH10&gt;PERCENT!AH$100,(PERCENT!AH10-PERCENT!AH$100)/(PERCENT!AH$101-PERCENT!AH$100),(PERCENT!AH10-PERCENT!AH$100)/(PERCENT!AH$100-PERCENT!AH$102))</f>
        <v>0.28662008859185334</v>
      </c>
      <c r="AI10" s="253">
        <f>IF(PERCENT!AI10&gt;PERCENT!AI$100,(PERCENT!AI10-PERCENT!AI$100)/(PERCENT!AI$101-PERCENT!AI$100),(PERCENT!AI10-PERCENT!AI$100)/(PERCENT!AI$100-PERCENT!AI$102))</f>
        <v>0.57584161972996539</v>
      </c>
      <c r="AJ10" s="253">
        <f>IF(PERCENT!AJ10&gt;PERCENT!AJ$100,(PERCENT!AJ10-PERCENT!AJ$100)/(PERCENT!AJ$101-PERCENT!AJ$100),(PERCENT!AJ10-PERCENT!AJ$100)/(PERCENT!AJ$100-PERCENT!AJ$102))</f>
        <v>-0.27477276472333001</v>
      </c>
      <c r="AK10" s="253">
        <f>IF(PERCENT!AK10&gt;PERCENT!AK$100,(PERCENT!AK10-PERCENT!AK$100)/(PERCENT!AK$101-PERCENT!AK$100),(PERCENT!AK10-PERCENT!AK$100)/(PERCENT!AK$100-PERCENT!AK$102))</f>
        <v>7.8088505123458773E-2</v>
      </c>
      <c r="AL10" s="253">
        <f>IF(PERCENT!AL10&gt;PERCENT!AL$100,(PERCENT!AL10-PERCENT!AL$100)/(PERCENT!AL$101-PERCENT!AL$100),(PERCENT!AL10-PERCENT!AL$100)/(PERCENT!AL$100-PERCENT!AL$102))</f>
        <v>-0.44663537064953551</v>
      </c>
      <c r="AM10" s="253">
        <f>IF(PERCENT!AM10&gt;PERCENT!AM$100,(PERCENT!AM10-PERCENT!AM$100)/(PERCENT!AM$101-PERCENT!AM$100),(PERCENT!AM10-PERCENT!AM$100)/(PERCENT!AM$100-PERCENT!AM$102))</f>
        <v>0.48894120461434226</v>
      </c>
      <c r="AN10" s="253">
        <f>IF(PERCENT!AN10&gt;PERCENT!AN$100,(PERCENT!AN10-PERCENT!AN$100)/(PERCENT!AN$101-PERCENT!AN$100),(PERCENT!AN10-PERCENT!AN$100)/(PERCENT!AN$100-PERCENT!AN$102))</f>
        <v>0.88159837552428988</v>
      </c>
      <c r="AO10" s="253">
        <f>IF(PERCENT!AO10&gt;PERCENT!AO$100,(PERCENT!AO10-PERCENT!AO$100)/(PERCENT!AO$101-PERCENT!AO$100),(PERCENT!AO10-PERCENT!AO$100)/(PERCENT!AO$100-PERCENT!AO$102))</f>
        <v>-3.3187689719037794E-2</v>
      </c>
      <c r="AP10" s="253">
        <f>IF(PERCENT!AP10&gt;PERCENT!AP$100,(PERCENT!AP10-PERCENT!AP$100)/(PERCENT!AP$101-PERCENT!AP$100),(PERCENT!AP10-PERCENT!AP$100)/(PERCENT!AP$100-PERCENT!AP$102))</f>
        <v>0.89153871313698907</v>
      </c>
      <c r="AQ10" s="253">
        <f>IF(PERCENT!AQ10&gt;PERCENT!AQ$100,(PERCENT!AQ10-PERCENT!AQ$100)/(PERCENT!AQ$101-PERCENT!AQ$100),(PERCENT!AQ10-PERCENT!AQ$100)/(PERCENT!AQ$100-PERCENT!AQ$102))</f>
        <v>8.8978875015721479E-2</v>
      </c>
      <c r="AR10" s="253">
        <f>IF(PERCENT!AR10&gt;PERCENT!AR$100,(PERCENT!AR10-PERCENT!AR$100)/(PERCENT!AR$101-PERCENT!AR$100),(PERCENT!AR10-PERCENT!AR$100)/(PERCENT!AR$100-PERCENT!AR$102))</f>
        <v>-7.9468251007740326E-2</v>
      </c>
      <c r="AS10" s="253">
        <f>IF(PERCENT!AS10&gt;PERCENT!AS$100,(PERCENT!AS10-PERCENT!AS$100)/(PERCENT!AS$101-PERCENT!AS$100),(PERCENT!AS10-PERCENT!AS$100)/(PERCENT!AS$100-PERCENT!AS$102))</f>
        <v>-0.22676581464498322</v>
      </c>
      <c r="AT10" s="253">
        <f>IF(PERCENT!AT10&gt;PERCENT!AT$100,(PERCENT!AT10-PERCENT!AT$100)/(PERCENT!AT$101-PERCENT!AT$100),(PERCENT!AT10-PERCENT!AT$100)/(PERCENT!AT$100-PERCENT!AT$102))</f>
        <v>0.15242597232438262</v>
      </c>
      <c r="AU10" s="253">
        <f>IF(PERCENT!AU10&gt;PERCENT!AU$100,(PERCENT!AU10-PERCENT!AU$100)/(PERCENT!AU$101-PERCENT!AU$100),(PERCENT!AU10-PERCENT!AU$100)/(PERCENT!AU$100-PERCENT!AU$102))</f>
        <v>2.6661494108281203E-3</v>
      </c>
      <c r="AV10" s="253">
        <f>IF(PERCENT!AV10&gt;PERCENT!AV$100,(PERCENT!AV10-PERCENT!AV$100)/(PERCENT!AV$101-PERCENT!AV$100),(PERCENT!AV10-PERCENT!AV$100)/(PERCENT!AV$100-PERCENT!AV$102))</f>
        <v>0.40497577469072721</v>
      </c>
      <c r="AW10" s="253">
        <f>IF(PERCENT!AW10&gt;PERCENT!AW$100,(PERCENT!AW10-PERCENT!AW$100)/(PERCENT!AW$101-PERCENT!AW$100),(PERCENT!AW10-PERCENT!AW$100)/(PERCENT!AW$100-PERCENT!AW$102))</f>
        <v>-8.2530130434007726E-3</v>
      </c>
      <c r="AX10" s="253">
        <f>IF(PERCENT!AX10&gt;PERCENT!AX$100,(PERCENT!AX10-PERCENT!AX$100)/(PERCENT!AX$101-PERCENT!AX$100),(PERCENT!AX10-PERCENT!AX$100)/(PERCENT!AX$100-PERCENT!AX$102))</f>
        <v>0.40497577469072721</v>
      </c>
      <c r="AY10" s="253">
        <f>IF(PERCENT!AY10&gt;PERCENT!AY$100,(PERCENT!AY10-PERCENT!AY$100)/(PERCENT!AY$101-PERCENT!AY$100),(PERCENT!AY10-PERCENT!AY$100)/(PERCENT!AY$100-PERCENT!AY$102))</f>
        <v>-0.72548085229383652</v>
      </c>
    </row>
    <row r="11" spans="1:51" x14ac:dyDescent="0.35">
      <c r="A11" s="252" t="s">
        <v>824</v>
      </c>
      <c r="B11" s="253">
        <f>IF(PERCENT!B11&gt;PERCENT!B$100,(PERCENT!B11-PERCENT!B$100)/(PERCENT!B$101-PERCENT!B$100),(PERCENT!B11-PERCENT!B$100)/(PERCENT!B$100-PERCENT!B$102))</f>
        <v>-0.67326927876709564</v>
      </c>
      <c r="C11" s="253">
        <f>IF(PERCENT!C11&gt;PERCENT!C$100,(PERCENT!C11-PERCENT!C$100)/(PERCENT!C$101-PERCENT!C$100),(PERCENT!C11-PERCENT!C$100)/(PERCENT!C$100-PERCENT!C$102))</f>
        <v>-0.30360015182348599</v>
      </c>
      <c r="D11" s="253">
        <f>IF(PERCENT!D11&gt;PERCENT!D$100,(PERCENT!D11-PERCENT!D$100)/(PERCENT!D$101-PERCENT!D$100),(PERCENT!D11-PERCENT!D$100)/(PERCENT!D$100-PERCENT!D$102))</f>
        <v>3.7520407316198663E-2</v>
      </c>
      <c r="E11" s="253">
        <f>IF(PERCENT!E11&gt;PERCENT!E$100,(PERCENT!E11-PERCENT!E$100)/(PERCENT!E$101-PERCENT!E$100),(PERCENT!E11-PERCENT!E$100)/(PERCENT!E$100-PERCENT!E$102))</f>
        <v>-5.9906494563561466E-2</v>
      </c>
      <c r="F11" s="253">
        <f>IF(PERCENT!F11&gt;PERCENT!F$100,(PERCENT!F11-PERCENT!F$100)/(PERCENT!F$101-PERCENT!F$100),(PERCENT!F11-PERCENT!F$100)/(PERCENT!F$100-PERCENT!F$102))</f>
        <v>-1</v>
      </c>
      <c r="G11" s="253">
        <f>IF(PERCENT!G11&gt;PERCENT!G$100,(PERCENT!G11-PERCENT!G$100)/(PERCENT!G$101-PERCENT!G$100),(PERCENT!G11-PERCENT!G$100)/(PERCENT!G$100-PERCENT!G$102))</f>
        <v>-0.59491305574013653</v>
      </c>
      <c r="H11" s="253">
        <f>IF(PERCENT!H11&gt;PERCENT!H$100,(PERCENT!H11-PERCENT!H$100)/(PERCENT!H$101-PERCENT!H$100),(PERCENT!H11-PERCENT!H$100)/(PERCENT!H$100-PERCENT!H$102))</f>
        <v>-0.70694929272132367</v>
      </c>
      <c r="I11" s="253">
        <f>IF(PERCENT!I11&gt;PERCENT!I$100,(PERCENT!I11-PERCENT!I$100)/(PERCENT!I$101-PERCENT!I$100),(PERCENT!I11-PERCENT!I$100)/(PERCENT!I$100-PERCENT!I$102))</f>
        <v>-0.80443533817836088</v>
      </c>
      <c r="J11" s="253">
        <f>IF(PERCENT!J11&gt;PERCENT!J$100,(PERCENT!J11-PERCENT!J$100)/(PERCENT!J$101-PERCENT!J$100),(PERCENT!J11-PERCENT!J$100)/(PERCENT!J$100-PERCENT!J$102))</f>
        <v>-0.5989917218960813</v>
      </c>
      <c r="K11" s="253">
        <f>IF(PERCENT!K11&gt;PERCENT!K$100,(PERCENT!K11-PERCENT!K$100)/(PERCENT!K$101-PERCENT!K$100),(PERCENT!K11-PERCENT!K$100)/(PERCENT!K$100-PERCENT!K$102))</f>
        <v>0.14824474401584983</v>
      </c>
      <c r="L11" s="253">
        <f>IF(PERCENT!L11&gt;PERCENT!L$100,(PERCENT!L11-PERCENT!L$100)/(PERCENT!L$101-PERCENT!L$100),(PERCENT!L11-PERCENT!L$100)/(PERCENT!L$100-PERCENT!L$102))</f>
        <v>-0.27593019315576417</v>
      </c>
      <c r="M11" s="253">
        <f>IF(PERCENT!M11&gt;PERCENT!M$100,(PERCENT!M11-PERCENT!M$100)/(PERCENT!M$101-PERCENT!M$100),(PERCENT!M11-PERCENT!M$100)/(PERCENT!M$100-PERCENT!M$102))</f>
        <v>-1</v>
      </c>
      <c r="N11" s="253">
        <f>IF(PERCENT!N11&gt;PERCENT!N$100,(PERCENT!N11-PERCENT!N$100)/(PERCENT!N$101-PERCENT!N$100),(PERCENT!N11-PERCENT!N$100)/(PERCENT!N$100-PERCENT!N$102))</f>
        <v>2.0133431064757693E-2</v>
      </c>
      <c r="O11" s="253">
        <f>IF(PERCENT!O11&gt;PERCENT!O$100,(PERCENT!O11-PERCENT!O$100)/(PERCENT!O$101-PERCENT!O$100),(PERCENT!O11-PERCENT!O$100)/(PERCENT!O$100-PERCENT!O$102))</f>
        <v>0.19304985013945297</v>
      </c>
      <c r="P11" s="253">
        <f>IF(PERCENT!P11&gt;PERCENT!P$100,(PERCENT!P11-PERCENT!P$100)/(PERCENT!P$101-PERCENT!P$100),(PERCENT!P11-PERCENT!P$100)/(PERCENT!P$100-PERCENT!P$102))</f>
        <v>0.10185270583342197</v>
      </c>
      <c r="Q11" s="253">
        <f>IF(PERCENT!Q11&gt;PERCENT!Q$100,(PERCENT!Q11-PERCENT!Q$100)/(PERCENT!Q$101-PERCENT!Q$100),(PERCENT!Q11-PERCENT!Q$100)/(PERCENT!Q$100-PERCENT!Q$102))</f>
        <v>-9.9583627853372575E-2</v>
      </c>
      <c r="R11" s="253">
        <f>IF(PERCENT!R11&gt;PERCENT!R$100,(PERCENT!R11-PERCENT!R$100)/(PERCENT!R$101-PERCENT!R$100),(PERCENT!R11-PERCENT!R$100)/(PERCENT!R$100-PERCENT!R$102))</f>
        <v>-0.92133880994740414</v>
      </c>
      <c r="S11" s="253">
        <f>IF(PERCENT!S11&gt;PERCENT!S$100,(PERCENT!S11-PERCENT!S$100)/(PERCENT!S$101-PERCENT!S$100),(PERCENT!S11-PERCENT!S$100)/(PERCENT!S$100-PERCENT!S$102))</f>
        <v>-0.93157984515201686</v>
      </c>
      <c r="T11" s="253">
        <f>IF(PERCENT!T11&gt;PERCENT!T$100,(PERCENT!T11-PERCENT!T$100)/(PERCENT!T$101-PERCENT!T$100),(PERCENT!T11-PERCENT!T$100)/(PERCENT!T$100-PERCENT!T$102))</f>
        <v>-0.94922734679414811</v>
      </c>
      <c r="U11" s="253">
        <f>IF(PERCENT!U11&gt;PERCENT!U$100,(PERCENT!U11-PERCENT!U$100)/(PERCENT!U$101-PERCENT!U$100),(PERCENT!U11-PERCENT!U$100)/(PERCENT!U$100-PERCENT!U$102))</f>
        <v>-0.84949061851039254</v>
      </c>
      <c r="V11" s="253">
        <f>IF(PERCENT!V11&gt;PERCENT!V$100,(PERCENT!V11-PERCENT!V$100)/(PERCENT!V$101-PERCENT!V$100),(PERCENT!V11-PERCENT!V$100)/(PERCENT!V$100-PERCENT!V$102))</f>
        <v>-0.73611646728002877</v>
      </c>
      <c r="W11" s="253">
        <f>IF(PERCENT!W11&gt;PERCENT!W$100,(PERCENT!W11-PERCENT!W$100)/(PERCENT!W$101-PERCENT!W$100),(PERCENT!W11-PERCENT!W$100)/(PERCENT!W$100-PERCENT!W$102))</f>
        <v>-0.73611646728002877</v>
      </c>
      <c r="X11" s="253">
        <f>IF(PERCENT!X11&gt;PERCENT!X$100,(PERCENT!X11-PERCENT!X$100)/(PERCENT!X$101-PERCENT!X$100),(PERCENT!X11-PERCENT!X$100)/(PERCENT!X$100-PERCENT!X$102))</f>
        <v>-3.9006544891482572E-2</v>
      </c>
      <c r="Y11" s="253">
        <f>IF(PERCENT!Y11&gt;PERCENT!Y$100,(PERCENT!Y11-PERCENT!Y$100)/(PERCENT!Y$101-PERCENT!Y$100),(PERCENT!Y11-PERCENT!Y$100)/(PERCENT!Y$100-PERCENT!Y$102))</f>
        <v>-0.76911929505167509</v>
      </c>
      <c r="Z11" s="253">
        <f>IF(PERCENT!Z11&gt;PERCENT!Z$100,(PERCENT!Z11-PERCENT!Z$100)/(PERCENT!Z$101-PERCENT!Z$100),(PERCENT!Z11-PERCENT!Z$100)/(PERCENT!Z$100-PERCENT!Z$102))</f>
        <v>-0.83187371872140392</v>
      </c>
      <c r="AA11" s="253">
        <f>IF(PERCENT!AA11&gt;PERCENT!AA$100,(PERCENT!AA11-PERCENT!AA$100)/(PERCENT!AA$101-PERCENT!AA$100),(PERCENT!AA11-PERCENT!AA$100)/(PERCENT!AA$100-PERCENT!AA$102))</f>
        <v>-0.84062242510815355</v>
      </c>
      <c r="AB11" s="253">
        <f>IF(PERCENT!AB11&gt;PERCENT!AB$100,(PERCENT!AB11-PERCENT!AB$100)/(PERCENT!AB$101-PERCENT!AB$100),(PERCENT!AB11-PERCENT!AB$100)/(PERCENT!AB$100-PERCENT!AB$102))</f>
        <v>0.56753106536947007</v>
      </c>
      <c r="AC11" s="253">
        <f>IF(PERCENT!AC11&gt;PERCENT!AC$100,(PERCENT!AC11-PERCENT!AC$100)/(PERCENT!AC$101-PERCENT!AC$100),(PERCENT!AC11-PERCENT!AC$100)/(PERCENT!AC$100-PERCENT!AC$102))</f>
        <v>4.1156346767668925E-2</v>
      </c>
      <c r="AD11" s="253">
        <f>IF(PERCENT!AD11&gt;PERCENT!AD$100,(PERCENT!AD11-PERCENT!AD$100)/(PERCENT!AD$101-PERCENT!AD$100),(PERCENT!AD11-PERCENT!AD$100)/(PERCENT!AD$100-PERCENT!AD$102))</f>
        <v>4.1156346767668925E-2</v>
      </c>
      <c r="AE11" s="253">
        <f>IF(PERCENT!AE11&gt;PERCENT!AE$100,(PERCENT!AE11-PERCENT!AE$100)/(PERCENT!AE$101-PERCENT!AE$100),(PERCENT!AE11-PERCENT!AE$100)/(PERCENT!AE$100-PERCENT!AE$102))</f>
        <v>-0.92846984576420344</v>
      </c>
      <c r="AF11" s="253">
        <f>IF(PERCENT!AF11&gt;PERCENT!AF$100,(PERCENT!AF11-PERCENT!AF$100)/(PERCENT!AF$101-PERCENT!AF$100),(PERCENT!AF11-PERCENT!AF$100)/(PERCENT!AF$100-PERCENT!AF$102))</f>
        <v>5.102207974899569E-2</v>
      </c>
      <c r="AG11" s="253">
        <f>IF(PERCENT!AG11&gt;PERCENT!AG$100,(PERCENT!AG11-PERCENT!AG$100)/(PERCENT!AG$101-PERCENT!AG$100),(PERCENT!AG11-PERCENT!AG$100)/(PERCENT!AG$100-PERCENT!AG$102))</f>
        <v>0.14602796623056127</v>
      </c>
      <c r="AH11" s="253">
        <f>IF(PERCENT!AH11&gt;PERCENT!AH$100,(PERCENT!AH11-PERCENT!AH$100)/(PERCENT!AH$101-PERCENT!AH$100),(PERCENT!AH11-PERCENT!AH$100)/(PERCENT!AH$100-PERCENT!AH$102))</f>
        <v>-5.7603718142814717E-2</v>
      </c>
      <c r="AI11" s="253">
        <f>IF(PERCENT!AI11&gt;PERCENT!AI$100,(PERCENT!AI11-PERCENT!AI$100)/(PERCENT!AI$101-PERCENT!AI$100),(PERCENT!AI11-PERCENT!AI$100)/(PERCENT!AI$100-PERCENT!AI$102))</f>
        <v>0.32887416054182578</v>
      </c>
      <c r="AJ11" s="253">
        <f>IF(PERCENT!AJ11&gt;PERCENT!AJ$100,(PERCENT!AJ11-PERCENT!AJ$100)/(PERCENT!AJ$101-PERCENT!AJ$100),(PERCENT!AJ11-PERCENT!AJ$100)/(PERCENT!AJ$100-PERCENT!AJ$102))</f>
        <v>0.32369985543687624</v>
      </c>
      <c r="AK11" s="253">
        <f>IF(PERCENT!AK11&gt;PERCENT!AK$100,(PERCENT!AK11-PERCENT!AK$100)/(PERCENT!AK$101-PERCENT!AK$100),(PERCENT!AK11-PERCENT!AK$100)/(PERCENT!AK$100-PERCENT!AK$102))</f>
        <v>-0.48468569456767135</v>
      </c>
      <c r="AL11" s="253">
        <f>IF(PERCENT!AL11&gt;PERCENT!AL$100,(PERCENT!AL11-PERCENT!AL$100)/(PERCENT!AL$101-PERCENT!AL$100),(PERCENT!AL11-PERCENT!AL$100)/(PERCENT!AL$100-PERCENT!AL$102))</f>
        <v>-0.25338122704999766</v>
      </c>
      <c r="AM11" s="253">
        <f>IF(PERCENT!AM11&gt;PERCENT!AM$100,(PERCENT!AM11-PERCENT!AM$100)/(PERCENT!AM$101-PERCENT!AM$100),(PERCENT!AM11-PERCENT!AM$100)/(PERCENT!AM$100-PERCENT!AM$102))</f>
        <v>-0.80171600824664402</v>
      </c>
      <c r="AN11" s="253">
        <f>IF(PERCENT!AN11&gt;PERCENT!AN$100,(PERCENT!AN11-PERCENT!AN$100)/(PERCENT!AN$101-PERCENT!AN$100),(PERCENT!AN11-PERCENT!AN$100)/(PERCENT!AN$100-PERCENT!AN$102))</f>
        <v>-6.5551526139688747E-3</v>
      </c>
      <c r="AO11" s="253">
        <f>IF(PERCENT!AO11&gt;PERCENT!AO$100,(PERCENT!AO11-PERCENT!AO$100)/(PERCENT!AO$101-PERCENT!AO$100),(PERCENT!AO11-PERCENT!AO$100)/(PERCENT!AO$100-PERCENT!AO$102))</f>
        <v>-0.50221330644680318</v>
      </c>
      <c r="AP11" s="253">
        <f>IF(PERCENT!AP11&gt;PERCENT!AP$100,(PERCENT!AP11-PERCENT!AP$100)/(PERCENT!AP$101-PERCENT!AP$100),(PERCENT!AP11-PERCENT!AP$100)/(PERCENT!AP$100-PERCENT!AP$102))</f>
        <v>0.50840684474821884</v>
      </c>
      <c r="AQ11" s="253">
        <f>IF(PERCENT!AQ11&gt;PERCENT!AQ$100,(PERCENT!AQ11-PERCENT!AQ$100)/(PERCENT!AQ$101-PERCENT!AQ$100),(PERCENT!AQ11-PERCENT!AQ$100)/(PERCENT!AQ$100-PERCENT!AQ$102))</f>
        <v>7.8730269382089935E-2</v>
      </c>
      <c r="AR11" s="253">
        <f>IF(PERCENT!AR11&gt;PERCENT!AR$100,(PERCENT!AR11-PERCENT!AR$100)/(PERCENT!AR$101-PERCENT!AR$100),(PERCENT!AR11-PERCENT!AR$100)/(PERCENT!AR$100-PERCENT!AR$102))</f>
        <v>0.59151338940187981</v>
      </c>
      <c r="AS11" s="253">
        <f>IF(PERCENT!AS11&gt;PERCENT!AS$100,(PERCENT!AS11-PERCENT!AS$100)/(PERCENT!AS$101-PERCENT!AS$100),(PERCENT!AS11-PERCENT!AS$100)/(PERCENT!AS$100-PERCENT!AS$102))</f>
        <v>-0.89458167252522769</v>
      </c>
      <c r="AT11" s="253">
        <f>IF(PERCENT!AT11&gt;PERCENT!AT$100,(PERCENT!AT11-PERCENT!AT$100)/(PERCENT!AT$101-PERCENT!AT$100),(PERCENT!AT11-PERCENT!AT$100)/(PERCENT!AT$100-PERCENT!AT$102))</f>
        <v>-1.4302897277925841E-2</v>
      </c>
      <c r="AU11" s="253">
        <f>IF(PERCENT!AU11&gt;PERCENT!AU$100,(PERCENT!AU11-PERCENT!AU$100)/(PERCENT!AU$101-PERCENT!AU$100),(PERCENT!AU11-PERCENT!AU$100)/(PERCENT!AU$100-PERCENT!AU$102))</f>
        <v>-0.25738053855387211</v>
      </c>
      <c r="AV11" s="253">
        <f>IF(PERCENT!AV11&gt;PERCENT!AV$100,(PERCENT!AV11-PERCENT!AV$100)/(PERCENT!AV$101-PERCENT!AV$100),(PERCENT!AV11-PERCENT!AV$100)/(PERCENT!AV$100-PERCENT!AV$102))</f>
        <v>-0.92846984576420344</v>
      </c>
      <c r="AW11" s="253">
        <f>IF(PERCENT!AW11&gt;PERCENT!AW$100,(PERCENT!AW11-PERCENT!AW$100)/(PERCENT!AW$101-PERCENT!AW$100),(PERCENT!AW11-PERCENT!AW$100)/(PERCENT!AW$100-PERCENT!AW$102))</f>
        <v>-0.313565175966244</v>
      </c>
      <c r="AX11" s="253">
        <f>IF(PERCENT!AX11&gt;PERCENT!AX$100,(PERCENT!AX11-PERCENT!AX$100)/(PERCENT!AX$101-PERCENT!AX$100),(PERCENT!AX11-PERCENT!AX$100)/(PERCENT!AX$100-PERCENT!AX$102))</f>
        <v>-0.92846984576420344</v>
      </c>
      <c r="AY11" s="253">
        <f>IF(PERCENT!AY11&gt;PERCENT!AY$100,(PERCENT!AY11-PERCENT!AY$100)/(PERCENT!AY$101-PERCENT!AY$100),(PERCENT!AY11-PERCENT!AY$100)/(PERCENT!AY$100-PERCENT!AY$102))</f>
        <v>-0.15368104306227406</v>
      </c>
    </row>
    <row r="12" spans="1:51" x14ac:dyDescent="0.35">
      <c r="A12" s="252" t="s">
        <v>405</v>
      </c>
      <c r="B12" s="253">
        <f>IF(PERCENT!B12&gt;PERCENT!B$100,(PERCENT!B12-PERCENT!B$100)/(PERCENT!B$101-PERCENT!B$100),(PERCENT!B12-PERCENT!B$100)/(PERCENT!B$100-PERCENT!B$102))</f>
        <v>-0.1612881504980283</v>
      </c>
      <c r="C12" s="253">
        <f>IF(PERCENT!C12&gt;PERCENT!C$100,(PERCENT!C12-PERCENT!C$100)/(PERCENT!C$101-PERCENT!C$100),(PERCENT!C12-PERCENT!C$100)/(PERCENT!C$100-PERCENT!C$102))</f>
        <v>-0.37202936821973875</v>
      </c>
      <c r="D12" s="253">
        <f>IF(PERCENT!D12&gt;PERCENT!D$100,(PERCENT!D12-PERCENT!D$100)/(PERCENT!D$101-PERCENT!D$100),(PERCENT!D12-PERCENT!D$100)/(PERCENT!D$100-PERCENT!D$102))</f>
        <v>-0.75441858426886721</v>
      </c>
      <c r="E12" s="253">
        <f>IF(PERCENT!E12&gt;PERCENT!E$100,(PERCENT!E12-PERCENT!E$100)/(PERCENT!E$101-PERCENT!E$100),(PERCENT!E12-PERCENT!E$100)/(PERCENT!E$100-PERCENT!E$102))</f>
        <v>-0.64002070401143385</v>
      </c>
      <c r="F12" s="253">
        <f>IF(PERCENT!F12&gt;PERCENT!F$100,(PERCENT!F12-PERCENT!F$100)/(PERCENT!F$101-PERCENT!F$100),(PERCENT!F12-PERCENT!F$100)/(PERCENT!F$100-PERCENT!F$102))</f>
        <v>0.95633288439842101</v>
      </c>
      <c r="G12" s="253">
        <f>IF(PERCENT!G12&gt;PERCENT!G$100,(PERCENT!G12-PERCENT!G$100)/(PERCENT!G$101-PERCENT!G$100),(PERCENT!G12-PERCENT!G$100)/(PERCENT!G$100-PERCENT!G$102))</f>
        <v>7.3208971629803332E-2</v>
      </c>
      <c r="H12" s="253">
        <f>IF(PERCENT!H12&gt;PERCENT!H$100,(PERCENT!H12-PERCENT!H$100)/(PERCENT!H$101-PERCENT!H$100),(PERCENT!H12-PERCENT!H$100)/(PERCENT!H$100-PERCENT!H$102))</f>
        <v>2.3782113192270467E-2</v>
      </c>
      <c r="I12" s="253">
        <f>IF(PERCENT!I12&gt;PERCENT!I$100,(PERCENT!I12-PERCENT!I$100)/(PERCENT!I$101-PERCENT!I$100),(PERCENT!I12-PERCENT!I$100)/(PERCENT!I$100-PERCENT!I$102))</f>
        <v>-0.86184407252389161</v>
      </c>
      <c r="J12" s="253">
        <f>IF(PERCENT!J12&gt;PERCENT!J$100,(PERCENT!J12-PERCENT!J$100)/(PERCENT!J$101-PERCENT!J$100),(PERCENT!J12-PERCENT!J$100)/(PERCENT!J$100-PERCENT!J$102))</f>
        <v>0.17384762174266963</v>
      </c>
      <c r="K12" s="253">
        <f>IF(PERCENT!K12&gt;PERCENT!K$100,(PERCENT!K12-PERCENT!K$100)/(PERCENT!K$101-PERCENT!K$100),(PERCENT!K12-PERCENT!K$100)/(PERCENT!K$100-PERCENT!K$102))</f>
        <v>3.1664150071232293E-2</v>
      </c>
      <c r="L12" s="253">
        <f>IF(PERCENT!L12&gt;PERCENT!L$100,(PERCENT!L12-PERCENT!L$100)/(PERCENT!L$101-PERCENT!L$100),(PERCENT!L12-PERCENT!L$100)/(PERCENT!L$100-PERCENT!L$102))</f>
        <v>0.22535712774033417</v>
      </c>
      <c r="M12" s="253">
        <f>IF(PERCENT!M12&gt;PERCENT!M$100,(PERCENT!M12-PERCENT!M$100)/(PERCENT!M$101-PERCENT!M$100),(PERCENT!M12-PERCENT!M$100)/(PERCENT!M$100-PERCENT!M$102))</f>
        <v>0.40893613056377309</v>
      </c>
      <c r="N12" s="253">
        <f>IF(PERCENT!N12&gt;PERCENT!N$100,(PERCENT!N12-PERCENT!N$100)/(PERCENT!N$101-PERCENT!N$100),(PERCENT!N12-PERCENT!N$100)/(PERCENT!N$100-PERCENT!N$102))</f>
        <v>-0.37682666760166167</v>
      </c>
      <c r="O12" s="253">
        <f>IF(PERCENT!O12&gt;PERCENT!O$100,(PERCENT!O12-PERCENT!O$100)/(PERCENT!O$101-PERCENT!O$100),(PERCENT!O12-PERCENT!O$100)/(PERCENT!O$100-PERCENT!O$102))</f>
        <v>-2.107829265829872E-2</v>
      </c>
      <c r="P12" s="253">
        <f>IF(PERCENT!P12&gt;PERCENT!P$100,(PERCENT!P12-PERCENT!P$100)/(PERCENT!P$101-PERCENT!P$100),(PERCENT!P12-PERCENT!P$100)/(PERCENT!P$100-PERCENT!P$102))</f>
        <v>-0.12434038974087484</v>
      </c>
      <c r="Q12" s="253">
        <f>IF(PERCENT!Q12&gt;PERCENT!Q$100,(PERCENT!Q12-PERCENT!Q$100)/(PERCENT!Q$101-PERCENT!Q$100),(PERCENT!Q12-PERCENT!Q$100)/(PERCENT!Q$100-PERCENT!Q$102))</f>
        <v>0.12452289914609721</v>
      </c>
      <c r="R12" s="253">
        <f>IF(PERCENT!R12&gt;PERCENT!R$100,(PERCENT!R12-PERCENT!R$100)/(PERCENT!R$101-PERCENT!R$100),(PERCENT!R12-PERCENT!R$100)/(PERCENT!R$100-PERCENT!R$102))</f>
        <v>-0.69655513911691858</v>
      </c>
      <c r="S12" s="253">
        <f>IF(PERCENT!S12&gt;PERCENT!S$100,(PERCENT!S12-PERCENT!S$100)/(PERCENT!S$101-PERCENT!S$100),(PERCENT!S12-PERCENT!S$100)/(PERCENT!S$100-PERCENT!S$102))</f>
        <v>-0.73057110263930103</v>
      </c>
      <c r="T12" s="253">
        <f>IF(PERCENT!T12&gt;PERCENT!T$100,(PERCENT!T12-PERCENT!T$100)/(PERCENT!T$101-PERCENT!T$100),(PERCENT!T12-PERCENT!T$100)/(PERCENT!T$100-PERCENT!T$102))</f>
        <v>-0.79382117686761644</v>
      </c>
      <c r="U12" s="253">
        <f>IF(PERCENT!U12&gt;PERCENT!U$100,(PERCENT!U12-PERCENT!U$100)/(PERCENT!U$101-PERCENT!U$100),(PERCENT!U12-PERCENT!U$100)/(PERCENT!U$100-PERCENT!U$102))</f>
        <v>-0.44838104817750724</v>
      </c>
      <c r="V12" s="253">
        <f>IF(PERCENT!V12&gt;PERCENT!V$100,(PERCENT!V12-PERCENT!V$100)/(PERCENT!V$101-PERCENT!V$100),(PERCENT!V12-PERCENT!V$100)/(PERCENT!V$100-PERCENT!V$102))</f>
        <v>-0.7314165900601387</v>
      </c>
      <c r="W12" s="253">
        <f>IF(PERCENT!W12&gt;PERCENT!W$100,(PERCENT!W12-PERCENT!W$100)/(PERCENT!W$101-PERCENT!W$100),(PERCENT!W12-PERCENT!W$100)/(PERCENT!W$100-PERCENT!W$102))</f>
        <v>-0.7314165900601387</v>
      </c>
      <c r="X12" s="253">
        <f>IF(PERCENT!X12&gt;PERCENT!X$100,(PERCENT!X12-PERCENT!X$100)/(PERCENT!X$101-PERCENT!X$100),(PERCENT!X12-PERCENT!X$100)/(PERCENT!X$100-PERCENT!X$102))</f>
        <v>-0.1464314576569053</v>
      </c>
      <c r="Y12" s="253">
        <f>IF(PERCENT!Y12&gt;PERCENT!Y$100,(PERCENT!Y12-PERCENT!Y$100)/(PERCENT!Y$101-PERCENT!Y$100),(PERCENT!Y12-PERCENT!Y$100)/(PERCENT!Y$100-PERCENT!Y$102))</f>
        <v>-0.21062227064312516</v>
      </c>
      <c r="Z12" s="253">
        <f>IF(PERCENT!Z12&gt;PERCENT!Z$100,(PERCENT!Z12-PERCENT!Z$100)/(PERCENT!Z$101-PERCENT!Z$100),(PERCENT!Z12-PERCENT!Z$100)/(PERCENT!Z$100-PERCENT!Z$102))</f>
        <v>-0.4508473197671195</v>
      </c>
      <c r="AA12" s="253">
        <f>IF(PERCENT!AA12&gt;PERCENT!AA$100,(PERCENT!AA12-PERCENT!AA$100)/(PERCENT!AA$101-PERCENT!AA$100),(PERCENT!AA12-PERCENT!AA$100)/(PERCENT!AA$100-PERCENT!AA$102))</f>
        <v>3.90559849959249E-2</v>
      </c>
      <c r="AB12" s="253">
        <f>IF(PERCENT!AB12&gt;PERCENT!AB$100,(PERCENT!AB12-PERCENT!AB$100)/(PERCENT!AB$101-PERCENT!AB$100),(PERCENT!AB12-PERCENT!AB$100)/(PERCENT!AB$100-PERCENT!AB$102))</f>
        <v>-0.1447242840240088</v>
      </c>
      <c r="AC12" s="253">
        <f>IF(PERCENT!AC12&gt;PERCENT!AC$100,(PERCENT!AC12-PERCENT!AC$100)/(PERCENT!AC$101-PERCENT!AC$100),(PERCENT!AC12-PERCENT!AC$100)/(PERCENT!AC$100-PERCENT!AC$102))</f>
        <v>-6.3095504393048174E-2</v>
      </c>
      <c r="AD12" s="253">
        <f>IF(PERCENT!AD12&gt;PERCENT!AD$100,(PERCENT!AD12-PERCENT!AD$100)/(PERCENT!AD$101-PERCENT!AD$100),(PERCENT!AD12-PERCENT!AD$100)/(PERCENT!AD$100-PERCENT!AD$102))</f>
        <v>-6.3095504393048174E-2</v>
      </c>
      <c r="AE12" s="253">
        <f>IF(PERCENT!AE12&gt;PERCENT!AE$100,(PERCENT!AE12-PERCENT!AE$100)/(PERCENT!AE$101-PERCENT!AE$100),(PERCENT!AE12-PERCENT!AE$100)/(PERCENT!AE$100-PERCENT!AE$102))</f>
        <v>0.28345509303194533</v>
      </c>
      <c r="AF12" s="253">
        <f>IF(PERCENT!AF12&gt;PERCENT!AF$100,(PERCENT!AF12-PERCENT!AF$100)/(PERCENT!AF$101-PERCENT!AF$100),(PERCENT!AF12-PERCENT!AF$100)/(PERCENT!AF$100-PERCENT!AF$102))</f>
        <v>0.65982017253760539</v>
      </c>
      <c r="AG12" s="253">
        <f>IF(PERCENT!AG12&gt;PERCENT!AG$100,(PERCENT!AG12-PERCENT!AG$100)/(PERCENT!AG$101-PERCENT!AG$100),(PERCENT!AG12-PERCENT!AG$100)/(PERCENT!AG$100-PERCENT!AG$102))</f>
        <v>0.48603081491726402</v>
      </c>
      <c r="AH12" s="253">
        <f>IF(PERCENT!AH12&gt;PERCENT!AH$100,(PERCENT!AH12-PERCENT!AH$100)/(PERCENT!AH$101-PERCENT!AH$100),(PERCENT!AH12-PERCENT!AH$100)/(PERCENT!AH$100-PERCENT!AH$102))</f>
        <v>0.14394257706863542</v>
      </c>
      <c r="AI12" s="253">
        <f>IF(PERCENT!AI12&gt;PERCENT!AI$100,(PERCENT!AI12-PERCENT!AI$100)/(PERCENT!AI$101-PERCENT!AI$100),(PERCENT!AI12-PERCENT!AI$100)/(PERCENT!AI$100-PERCENT!AI$102))</f>
        <v>0.28300090338499806</v>
      </c>
      <c r="AJ12" s="253">
        <f>IF(PERCENT!AJ12&gt;PERCENT!AJ$100,(PERCENT!AJ12-PERCENT!AJ$100)/(PERCENT!AJ$101-PERCENT!AJ$100),(PERCENT!AJ12-PERCENT!AJ$100)/(PERCENT!AJ$100-PERCENT!AJ$102))</f>
        <v>-1.9070631983699599E-3</v>
      </c>
      <c r="AK12" s="253">
        <f>IF(PERCENT!AK12&gt;PERCENT!AK$100,(PERCENT!AK12-PERCENT!AK$100)/(PERCENT!AK$101-PERCENT!AK$100),(PERCENT!AK12-PERCENT!AK$100)/(PERCENT!AK$100-PERCENT!AK$102))</f>
        <v>3.5460587323405686E-2</v>
      </c>
      <c r="AL12" s="253">
        <f>IF(PERCENT!AL12&gt;PERCENT!AL$100,(PERCENT!AL12-PERCENT!AL$100)/(PERCENT!AL$101-PERCENT!AL$100),(PERCENT!AL12-PERCENT!AL$100)/(PERCENT!AL$100-PERCENT!AL$102))</f>
        <v>-6.9410189931192204E-2</v>
      </c>
      <c r="AM12" s="253">
        <f>IF(PERCENT!AM12&gt;PERCENT!AM$100,(PERCENT!AM12-PERCENT!AM$100)/(PERCENT!AM$101-PERCENT!AM$100),(PERCENT!AM12-PERCENT!AM$100)/(PERCENT!AM$100-PERCENT!AM$102))</f>
        <v>-0.12581763600249338</v>
      </c>
      <c r="AN12" s="253">
        <f>IF(PERCENT!AN12&gt;PERCENT!AN$100,(PERCENT!AN12-PERCENT!AN$100)/(PERCENT!AN$101-PERCENT!AN$100),(PERCENT!AN12-PERCENT!AN$100)/(PERCENT!AN$100-PERCENT!AN$102))</f>
        <v>0.8861522841579671</v>
      </c>
      <c r="AO12" s="253">
        <f>IF(PERCENT!AO12&gt;PERCENT!AO$100,(PERCENT!AO12-PERCENT!AO$100)/(PERCENT!AO$101-PERCENT!AO$100),(PERCENT!AO12-PERCENT!AO$100)/(PERCENT!AO$100-PERCENT!AO$102))</f>
        <v>0.13803940816795815</v>
      </c>
      <c r="AP12" s="253">
        <f>IF(PERCENT!AP12&gt;PERCENT!AP$100,(PERCENT!AP12-PERCENT!AP$100)/(PERCENT!AP$101-PERCENT!AP$100),(PERCENT!AP12-PERCENT!AP$100)/(PERCENT!AP$100-PERCENT!AP$102))</f>
        <v>0.64566308627538593</v>
      </c>
      <c r="AQ12" s="253">
        <f>IF(PERCENT!AQ12&gt;PERCENT!AQ$100,(PERCENT!AQ12-PERCENT!AQ$100)/(PERCENT!AQ$101-PERCENT!AQ$100),(PERCENT!AQ12-PERCENT!AQ$100)/(PERCENT!AQ$100-PERCENT!AQ$102))</f>
        <v>4.179279712465174E-2</v>
      </c>
      <c r="AR12" s="253">
        <f>IF(PERCENT!AR12&gt;PERCENT!AR$100,(PERCENT!AR12-PERCENT!AR$100)/(PERCENT!AR$101-PERCENT!AR$100),(PERCENT!AR12-PERCENT!AR$100)/(PERCENT!AR$100-PERCENT!AR$102))</f>
        <v>0.50907023460154222</v>
      </c>
      <c r="AS12" s="253">
        <f>IF(PERCENT!AS12&gt;PERCENT!AS$100,(PERCENT!AS12-PERCENT!AS$100)/(PERCENT!AS$101-PERCENT!AS$100),(PERCENT!AS12-PERCENT!AS$100)/(PERCENT!AS$100-PERCENT!AS$102))</f>
        <v>-4.9256934675588539E-2</v>
      </c>
      <c r="AT12" s="253">
        <f>IF(PERCENT!AT12&gt;PERCENT!AT$100,(PERCENT!AT12-PERCENT!AT$100)/(PERCENT!AT$101-PERCENT!AT$100),(PERCENT!AT12-PERCENT!AT$100)/(PERCENT!AT$100-PERCENT!AT$102))</f>
        <v>0.19704687001421239</v>
      </c>
      <c r="AU12" s="253">
        <f>IF(PERCENT!AU12&gt;PERCENT!AU$100,(PERCENT!AU12-PERCENT!AU$100)/(PERCENT!AU$101-PERCENT!AU$100),(PERCENT!AU12-PERCENT!AU$100)/(PERCENT!AU$100-PERCENT!AU$102))</f>
        <v>-0.3102586678114771</v>
      </c>
      <c r="AV12" s="253">
        <f>IF(PERCENT!AV12&gt;PERCENT!AV$100,(PERCENT!AV12-PERCENT!AV$100)/(PERCENT!AV$101-PERCENT!AV$100),(PERCENT!AV12-PERCENT!AV$100)/(PERCENT!AV$100-PERCENT!AV$102))</f>
        <v>0.28345509303194533</v>
      </c>
      <c r="AW12" s="253">
        <f>IF(PERCENT!AW12&gt;PERCENT!AW$100,(PERCENT!AW12-PERCENT!AW$100)/(PERCENT!AW$101-PERCENT!AW$100),(PERCENT!AW12-PERCENT!AW$100)/(PERCENT!AW$100-PERCENT!AW$102))</f>
        <v>-3.5906171699729976E-2</v>
      </c>
      <c r="AX12" s="253">
        <f>IF(PERCENT!AX12&gt;PERCENT!AX$100,(PERCENT!AX12-PERCENT!AX$100)/(PERCENT!AX$101-PERCENT!AX$100),(PERCENT!AX12-PERCENT!AX$100)/(PERCENT!AX$100-PERCENT!AX$102))</f>
        <v>0.28345509303194533</v>
      </c>
      <c r="AY12" s="253">
        <f>IF(PERCENT!AY12&gt;PERCENT!AY$100,(PERCENT!AY12-PERCENT!AY$100)/(PERCENT!AY$101-PERCENT!AY$100),(PERCENT!AY12-PERCENT!AY$100)/(PERCENT!AY$100-PERCENT!AY$102))</f>
        <v>-0.68320826618205954</v>
      </c>
    </row>
    <row r="13" spans="1:51" x14ac:dyDescent="0.35">
      <c r="A13" s="252" t="s">
        <v>406</v>
      </c>
      <c r="B13" s="253">
        <f>IF(PERCENT!B13&gt;PERCENT!B$100,(PERCENT!B13-PERCENT!B$100)/(PERCENT!B$101-PERCENT!B$100),(PERCENT!B13-PERCENT!B$100)/(PERCENT!B$100-PERCENT!B$102))</f>
        <v>-0.22158975560690061</v>
      </c>
      <c r="C13" s="253">
        <f>IF(PERCENT!C13&gt;PERCENT!C$100,(PERCENT!C13-PERCENT!C$100)/(PERCENT!C$101-PERCENT!C$100),(PERCENT!C13-PERCENT!C$100)/(PERCENT!C$100-PERCENT!C$102))</f>
        <v>-0.18648194510113741</v>
      </c>
      <c r="D13" s="253">
        <f>IF(PERCENT!D13&gt;PERCENT!D$100,(PERCENT!D13-PERCENT!D$100)/(PERCENT!D$101-PERCENT!D$100),(PERCENT!D13-PERCENT!D$100)/(PERCENT!D$100-PERCENT!D$102))</f>
        <v>-0.29783326548446931</v>
      </c>
      <c r="E13" s="253">
        <f>IF(PERCENT!E13&gt;PERCENT!E$100,(PERCENT!E13-PERCENT!E$100)/(PERCENT!E$101-PERCENT!E$100),(PERCENT!E13-PERCENT!E$100)/(PERCENT!E$100-PERCENT!E$102))</f>
        <v>0.15760915791293481</v>
      </c>
      <c r="F13" s="253">
        <f>IF(PERCENT!F13&gt;PERCENT!F$100,(PERCENT!F13-PERCENT!F$100)/(PERCENT!F$101-PERCENT!F$100),(PERCENT!F13-PERCENT!F$100)/(PERCENT!F$100-PERCENT!F$102))</f>
        <v>1.6094890179767087E-2</v>
      </c>
      <c r="G13" s="253">
        <f>IF(PERCENT!G13&gt;PERCENT!G$100,(PERCENT!G13-PERCENT!G$100)/(PERCENT!G$101-PERCENT!G$100),(PERCENT!G13-PERCENT!G$100)/(PERCENT!G$100-PERCENT!G$102))</f>
        <v>-0.82383220955602932</v>
      </c>
      <c r="H13" s="253">
        <f>IF(PERCENT!H13&gt;PERCENT!H$100,(PERCENT!H13-PERCENT!H$100)/(PERCENT!H$101-PERCENT!H$100),(PERCENT!H13-PERCENT!H$100)/(PERCENT!H$100-PERCENT!H$102))</f>
        <v>-4.4094952597477748E-2</v>
      </c>
      <c r="I13" s="253">
        <f>IF(PERCENT!I13&gt;PERCENT!I$100,(PERCENT!I13-PERCENT!I$100)/(PERCENT!I$101-PERCENT!I$100),(PERCENT!I13-PERCENT!I$100)/(PERCENT!I$100-PERCENT!I$102))</f>
        <v>2.3676254300953995E-2</v>
      </c>
      <c r="J13" s="253">
        <f>IF(PERCENT!J13&gt;PERCENT!J$100,(PERCENT!J13-PERCENT!J$100)/(PERCENT!J$101-PERCENT!J$100),(PERCENT!J13-PERCENT!J$100)/(PERCENT!J$100-PERCENT!J$102))</f>
        <v>-0.16005070743746114</v>
      </c>
      <c r="K13" s="253">
        <f>IF(PERCENT!K13&gt;PERCENT!K$100,(PERCENT!K13-PERCENT!K$100)/(PERCENT!K$101-PERCENT!K$100),(PERCENT!K13-PERCENT!K$100)/(PERCENT!K$100-PERCENT!K$102))</f>
        <v>0.50267358868063916</v>
      </c>
      <c r="L13" s="253">
        <f>IF(PERCENT!L13&gt;PERCENT!L$100,(PERCENT!L13-PERCENT!L$100)/(PERCENT!L$101-PERCENT!L$100),(PERCENT!L13-PERCENT!L$100)/(PERCENT!L$100-PERCENT!L$102))</f>
        <v>-0.66670207112789048</v>
      </c>
      <c r="M13" s="253">
        <f>IF(PERCENT!M13&gt;PERCENT!M$100,(PERCENT!M13-PERCENT!M$100)/(PERCENT!M$101-PERCENT!M$100),(PERCENT!M13-PERCENT!M$100)/(PERCENT!M$100-PERCENT!M$102))</f>
        <v>-1</v>
      </c>
      <c r="N13" s="253">
        <f>IF(PERCENT!N13&gt;PERCENT!N$100,(PERCENT!N13-PERCENT!N$100)/(PERCENT!N$101-PERCENT!N$100),(PERCENT!N13-PERCENT!N$100)/(PERCENT!N$100-PERCENT!N$102))</f>
        <v>-1</v>
      </c>
      <c r="O13" s="253">
        <f>IF(PERCENT!O13&gt;PERCENT!O$100,(PERCENT!O13-PERCENT!O$100)/(PERCENT!O$101-PERCENT!O$100),(PERCENT!O13-PERCENT!O$100)/(PERCENT!O$100-PERCENT!O$102))</f>
        <v>-0.51053914632914932</v>
      </c>
      <c r="P13" s="253">
        <f>IF(PERCENT!P13&gt;PERCENT!P$100,(PERCENT!P13-PERCENT!P$100)/(PERCENT!P$101-PERCENT!P$100),(PERCENT!P13-PERCENT!P$100)/(PERCENT!P$100-PERCENT!P$102))</f>
        <v>0.56087628601309059</v>
      </c>
      <c r="Q13" s="253">
        <f>IF(PERCENT!Q13&gt;PERCENT!Q$100,(PERCENT!Q13-PERCENT!Q$100)/(PERCENT!Q$101-PERCENT!Q$100),(PERCENT!Q13-PERCENT!Q$100)/(PERCENT!Q$100-PERCENT!Q$102))</f>
        <v>-1.2741192670261818E-2</v>
      </c>
      <c r="R13" s="253">
        <f>IF(PERCENT!R13&gt;PERCENT!R$100,(PERCENT!R13-PERCENT!R$100)/(PERCENT!R$101-PERCENT!R$100),(PERCENT!R13-PERCENT!R$100)/(PERCENT!R$100-PERCENT!R$102))</f>
        <v>-0.28951007020024483</v>
      </c>
      <c r="S13" s="253">
        <f>IF(PERCENT!S13&gt;PERCENT!S$100,(PERCENT!S13-PERCENT!S$100)/(PERCENT!S$101-PERCENT!S$100),(PERCENT!S13-PERCENT!S$100)/(PERCENT!S$100-PERCENT!S$102))</f>
        <v>-0.47723644227110823</v>
      </c>
      <c r="T13" s="253">
        <f>IF(PERCENT!T13&gt;PERCENT!T$100,(PERCENT!T13-PERCENT!T$100)/(PERCENT!T$101-PERCENT!T$100),(PERCENT!T13-PERCENT!T$100)/(PERCENT!T$100-PERCENT!T$102))</f>
        <v>-0.31019503902579437</v>
      </c>
      <c r="U13" s="253">
        <f>IF(PERCENT!U13&gt;PERCENT!U$100,(PERCENT!U13-PERCENT!U$100)/(PERCENT!U$101-PERCENT!U$100),(PERCENT!U13-PERCENT!U$100)/(PERCENT!U$100-PERCENT!U$102))</f>
        <v>5.0049830289689871E-3</v>
      </c>
      <c r="V13" s="253">
        <f>IF(PERCENT!V13&gt;PERCENT!V$100,(PERCENT!V13-PERCENT!V$100)/(PERCENT!V$101-PERCENT!V$100),(PERCENT!V13-PERCENT!V$100)/(PERCENT!V$100-PERCENT!V$102))</f>
        <v>0.21125484047442522</v>
      </c>
      <c r="W13" s="253">
        <f>IF(PERCENT!W13&gt;PERCENT!W$100,(PERCENT!W13-PERCENT!W$100)/(PERCENT!W$101-PERCENT!W$100),(PERCENT!W13-PERCENT!W$100)/(PERCENT!W$100-PERCENT!W$102))</f>
        <v>0.21125484047442522</v>
      </c>
      <c r="X13" s="253">
        <f>IF(PERCENT!X13&gt;PERCENT!X$100,(PERCENT!X13-PERCENT!X$100)/(PERCENT!X$101-PERCENT!X$100),(PERCENT!X13-PERCENT!X$100)/(PERCENT!X$100-PERCENT!X$102))</f>
        <v>-4.2414706360302699E-3</v>
      </c>
      <c r="Y13" s="253">
        <f>IF(PERCENT!Y13&gt;PERCENT!Y$100,(PERCENT!Y13-PERCENT!Y$100)/(PERCENT!Y$101-PERCENT!Y$100),(PERCENT!Y13-PERCENT!Y$100)/(PERCENT!Y$100-PERCENT!Y$102))</f>
        <v>-0.87542770474964904</v>
      </c>
      <c r="Z13" s="253">
        <f>IF(PERCENT!Z13&gt;PERCENT!Z$100,(PERCENT!Z13-PERCENT!Z$100)/(PERCENT!Z$101-PERCENT!Z$100),(PERCENT!Z13-PERCENT!Z$100)/(PERCENT!Z$100-PERCENT!Z$102))</f>
        <v>4.9430062226706831E-2</v>
      </c>
      <c r="AA13" s="253">
        <f>IF(PERCENT!AA13&gt;PERCENT!AA$100,(PERCENT!AA13-PERCENT!AA$100)/(PERCENT!AA$101-PERCENT!AA$100),(PERCENT!AA13-PERCENT!AA$100)/(PERCENT!AA$100-PERCENT!AA$102))</f>
        <v>0.51260842956667563</v>
      </c>
      <c r="AB13" s="253">
        <f>IF(PERCENT!AB13&gt;PERCENT!AB$100,(PERCENT!AB13-PERCENT!AB$100)/(PERCENT!AB$101-PERCENT!AB$100),(PERCENT!AB13-PERCENT!AB$100)/(PERCENT!AB$100-PERCENT!AB$102))</f>
        <v>-0.21324785770754526</v>
      </c>
      <c r="AC13" s="253">
        <f>IF(PERCENT!AC13&gt;PERCENT!AC$100,(PERCENT!AC13-PERCENT!AC$100)/(PERCENT!AC$101-PERCENT!AC$100),(PERCENT!AC13-PERCENT!AC$100)/(PERCENT!AC$100-PERCENT!AC$102))</f>
        <v>0.14904272284968173</v>
      </c>
      <c r="AD13" s="253">
        <f>IF(PERCENT!AD13&gt;PERCENT!AD$100,(PERCENT!AD13-PERCENT!AD$100)/(PERCENT!AD$101-PERCENT!AD$100),(PERCENT!AD13-PERCENT!AD$100)/(PERCENT!AD$100-PERCENT!AD$102))</f>
        <v>0.14904272284968173</v>
      </c>
      <c r="AE13" s="253">
        <f>IF(PERCENT!AE13&gt;PERCENT!AE$100,(PERCENT!AE13-PERCENT!AE$100)/(PERCENT!AE$101-PERCENT!AE$100),(PERCENT!AE13-PERCENT!AE$100)/(PERCENT!AE$100-PERCENT!AE$102))</f>
        <v>0.56473191400861045</v>
      </c>
      <c r="AF13" s="253">
        <f>IF(PERCENT!AF13&gt;PERCENT!AF$100,(PERCENT!AF13-PERCENT!AF$100)/(PERCENT!AF$101-PERCENT!AF$100),(PERCENT!AF13-PERCENT!AF$100)/(PERCENT!AF$100-PERCENT!AF$102))</f>
        <v>-0.11607910006814441</v>
      </c>
      <c r="AG13" s="253">
        <f>IF(PERCENT!AG13&gt;PERCENT!AG$100,(PERCENT!AG13-PERCENT!AG$100)/(PERCENT!AG$101-PERCENT!AG$100),(PERCENT!AG13-PERCENT!AG$100)/(PERCENT!AG$100-PERCENT!AG$102))</f>
        <v>-0.1303650281085299</v>
      </c>
      <c r="AH13" s="253">
        <f>IF(PERCENT!AH13&gt;PERCENT!AH$100,(PERCENT!AH13-PERCENT!AH$100)/(PERCENT!AH$101-PERCENT!AH$100),(PERCENT!AH13-PERCENT!AH$100)/(PERCENT!AH$100-PERCENT!AH$102))</f>
        <v>-4.6782451404232248E-2</v>
      </c>
      <c r="AI13" s="253">
        <f>IF(PERCENT!AI13&gt;PERCENT!AI$100,(PERCENT!AI13-PERCENT!AI$100)/(PERCENT!AI$101-PERCENT!AI$100),(PERCENT!AI13-PERCENT!AI$100)/(PERCENT!AI$100-PERCENT!AI$102))</f>
        <v>-0.70745378105544976</v>
      </c>
      <c r="AJ13" s="253">
        <f>IF(PERCENT!AJ13&gt;PERCENT!AJ$100,(PERCENT!AJ13-PERCENT!AJ$100)/(PERCENT!AJ$101-PERCENT!AJ$100),(PERCENT!AJ13-PERCENT!AJ$100)/(PERCENT!AJ$100-PERCENT!AJ$102))</f>
        <v>-0.29152349999849914</v>
      </c>
      <c r="AK13" s="253">
        <f>IF(PERCENT!AK13&gt;PERCENT!AK$100,(PERCENT!AK13-PERCENT!AK$100)/(PERCENT!AK$101-PERCENT!AK$100),(PERCENT!AK13-PERCENT!AK$100)/(PERCENT!AK$100-PERCENT!AK$102))</f>
        <v>0.24887489687401787</v>
      </c>
      <c r="AL13" s="253">
        <f>IF(PERCENT!AL13&gt;PERCENT!AL$100,(PERCENT!AL13-PERCENT!AL$100)/(PERCENT!AL$101-PERCENT!AL$100),(PERCENT!AL13-PERCENT!AL$100)/(PERCENT!AL$100-PERCENT!AL$102))</f>
        <v>-0.33030101033363135</v>
      </c>
      <c r="AM13" s="253">
        <f>IF(PERCENT!AM13&gt;PERCENT!AM$100,(PERCENT!AM13-PERCENT!AM$100)/(PERCENT!AM$101-PERCENT!AM$100),(PERCENT!AM13-PERCENT!AM$100)/(PERCENT!AM$100-PERCENT!AM$102))</f>
        <v>0.67743797836491393</v>
      </c>
      <c r="AN13" s="253">
        <f>IF(PERCENT!AN13&gt;PERCENT!AN$100,(PERCENT!AN13-PERCENT!AN$100)/(PERCENT!AN$101-PERCENT!AN$100),(PERCENT!AN13-PERCENT!AN$100)/(PERCENT!AN$100-PERCENT!AN$102))</f>
        <v>0.64024121793917954</v>
      </c>
      <c r="AO13" s="253">
        <f>IF(PERCENT!AO13&gt;PERCENT!AO$100,(PERCENT!AO13-PERCENT!AO$100)/(PERCENT!AO$101-PERCENT!AO$100),(PERCENT!AO13-PERCENT!AO$100)/(PERCENT!AO$100-PERCENT!AO$102))</f>
        <v>0.82835166528704862</v>
      </c>
      <c r="AP13" s="253">
        <f>IF(PERCENT!AP13&gt;PERCENT!AP$100,(PERCENT!AP13-PERCENT!AP$100)/(PERCENT!AP$101-PERCENT!AP$100),(PERCENT!AP13-PERCENT!AP$100)/(PERCENT!AP$100-PERCENT!AP$102))</f>
        <v>0.7378968623387151</v>
      </c>
      <c r="AQ13" s="253">
        <f>IF(PERCENT!AQ13&gt;PERCENT!AQ$100,(PERCENT!AQ13-PERCENT!AQ$100)/(PERCENT!AQ$101-PERCENT!AQ$100),(PERCENT!AQ13-PERCENT!AQ$100)/(PERCENT!AQ$100-PERCENT!AQ$102))</f>
        <v>-2.2599163227128807E-2</v>
      </c>
      <c r="AR13" s="253">
        <f>IF(PERCENT!AR13&gt;PERCENT!AR$100,(PERCENT!AR13-PERCENT!AR$100)/(PERCENT!AR$101-PERCENT!AR$100),(PERCENT!AR13-PERCENT!AR$100)/(PERCENT!AR$100-PERCENT!AR$102))</f>
        <v>0.78016096324282513</v>
      </c>
      <c r="AS13" s="253">
        <f>IF(PERCENT!AS13&gt;PERCENT!AS$100,(PERCENT!AS13-PERCENT!AS$100)/(PERCENT!AS$101-PERCENT!AS$100),(PERCENT!AS13-PERCENT!AS$100)/(PERCENT!AS$100-PERCENT!AS$102))</f>
        <v>-0.16290171212583895</v>
      </c>
      <c r="AT13" s="253">
        <f>IF(PERCENT!AT13&gt;PERCENT!AT$100,(PERCENT!AT13-PERCENT!AT$100)/(PERCENT!AT$101-PERCENT!AT$100),(PERCENT!AT13-PERCENT!AT$100)/(PERCENT!AT$100-PERCENT!AT$102))</f>
        <v>1.7764168279604791E-2</v>
      </c>
      <c r="AU13" s="253">
        <f>IF(PERCENT!AU13&gt;PERCENT!AU$100,(PERCENT!AU13-PERCENT!AU$100)/(PERCENT!AU$101-PERCENT!AU$100),(PERCENT!AU13-PERCENT!AU$100)/(PERCENT!AU$100-PERCENT!AU$102))</f>
        <v>9.4615160119053493E-2</v>
      </c>
      <c r="AV13" s="253">
        <f>IF(PERCENT!AV13&gt;PERCENT!AV$100,(PERCENT!AV13-PERCENT!AV$100)/(PERCENT!AV$101-PERCENT!AV$100),(PERCENT!AV13-PERCENT!AV$100)/(PERCENT!AV$100-PERCENT!AV$102))</f>
        <v>0.56473191400861045</v>
      </c>
      <c r="AW13" s="253">
        <f>IF(PERCENT!AW13&gt;PERCENT!AW$100,(PERCENT!AW13-PERCENT!AW$100)/(PERCENT!AW$101-PERCENT!AW$100),(PERCENT!AW13-PERCENT!AW$100)/(PERCENT!AW$100-PERCENT!AW$102))</f>
        <v>7.7460753037238506E-3</v>
      </c>
      <c r="AX13" s="253">
        <f>IF(PERCENT!AX13&gt;PERCENT!AX$100,(PERCENT!AX13-PERCENT!AX$100)/(PERCENT!AX$101-PERCENT!AX$100),(PERCENT!AX13-PERCENT!AX$100)/(PERCENT!AX$100-PERCENT!AX$102))</f>
        <v>0.56473191400861045</v>
      </c>
      <c r="AY13" s="253">
        <f>IF(PERCENT!AY13&gt;PERCENT!AY$100,(PERCENT!AY13-PERCENT!AY$100)/(PERCENT!AY$101-PERCENT!AY$100),(PERCENT!AY13-PERCENT!AY$100)/(PERCENT!AY$100-PERCENT!AY$102))</f>
        <v>-0.10880895935071819</v>
      </c>
    </row>
    <row r="14" spans="1:51" x14ac:dyDescent="0.35">
      <c r="A14" s="252" t="s">
        <v>407</v>
      </c>
      <c r="B14" s="253">
        <f>IF(PERCENT!B14&gt;PERCENT!B$100,(PERCENT!B14-PERCENT!B$100)/(PERCENT!B$101-PERCENT!B$100),(PERCENT!B14-PERCENT!B$100)/(PERCENT!B$100-PERCENT!B$102))</f>
        <v>0.49104370620131682</v>
      </c>
      <c r="C14" s="253">
        <f>IF(PERCENT!C14&gt;PERCENT!C$100,(PERCENT!C14-PERCENT!C$100)/(PERCENT!C$101-PERCENT!C$100),(PERCENT!C14-PERCENT!C$100)/(PERCENT!C$100-PERCENT!C$102))</f>
        <v>0.35317355400168016</v>
      </c>
      <c r="D14" s="253">
        <f>IF(PERCENT!D14&gt;PERCENT!D$100,(PERCENT!D14-PERCENT!D$100)/(PERCENT!D$101-PERCENT!D$100),(PERCENT!D14-PERCENT!D$100)/(PERCENT!D$100-PERCENT!D$102))</f>
        <v>0.23982081839662681</v>
      </c>
      <c r="E14" s="253">
        <f>IF(PERCENT!E14&gt;PERCENT!E$100,(PERCENT!E14-PERCENT!E$100)/(PERCENT!E$101-PERCENT!E$100),(PERCENT!E14-PERCENT!E$100)/(PERCENT!E$100-PERCENT!E$102))</f>
        <v>-0.72680138392283322</v>
      </c>
      <c r="F14" s="253">
        <f>IF(PERCENT!F14&gt;PERCENT!F$100,(PERCENT!F14-PERCENT!F$100)/(PERCENT!F$101-PERCENT!F$100),(PERCENT!F14-PERCENT!F$100)/(PERCENT!F$100-PERCENT!F$102))</f>
        <v>0.65672697865792429</v>
      </c>
      <c r="G14" s="253">
        <f>IF(PERCENT!G14&gt;PERCENT!G$100,(PERCENT!G14-PERCENT!G$100)/(PERCENT!G$101-PERCENT!G$100),(PERCENT!G14-PERCENT!G$100)/(PERCENT!G$100-PERCENT!G$102))</f>
        <v>-0.72136774011524718</v>
      </c>
      <c r="H14" s="253">
        <f>IF(PERCENT!H14&gt;PERCENT!H$100,(PERCENT!H14-PERCENT!H$100)/(PERCENT!H$101-PERCENT!H$100),(PERCENT!H14-PERCENT!H$100)/(PERCENT!H$100-PERCENT!H$102))</f>
        <v>5.6749671217634273E-2</v>
      </c>
      <c r="I14" s="253">
        <f>IF(PERCENT!I14&gt;PERCENT!I$100,(PERCENT!I14-PERCENT!I$100)/(PERCENT!I$101-PERCENT!I$100),(PERCENT!I14-PERCENT!I$100)/(PERCENT!I$100-PERCENT!I$102))</f>
        <v>0.18348549097516453</v>
      </c>
      <c r="J14" s="253">
        <f>IF(PERCENT!J14&gt;PERCENT!J$100,(PERCENT!J14-PERCENT!J$100)/(PERCENT!J$101-PERCENT!J$100),(PERCENT!J14-PERCENT!J$100)/(PERCENT!J$100-PERCENT!J$102))</f>
        <v>-0.43772620757743097</v>
      </c>
      <c r="K14" s="253">
        <f>IF(PERCENT!K14&gt;PERCENT!K$100,(PERCENT!K14-PERCENT!K$100)/(PERCENT!K$101-PERCENT!K$100),(PERCENT!K14-PERCENT!K$100)/(PERCENT!K$100-PERCENT!K$102))</f>
        <v>0.71875717637973691</v>
      </c>
      <c r="L14" s="253">
        <f>IF(PERCENT!L14&gt;PERCENT!L$100,(PERCENT!L14-PERCENT!L$100)/(PERCENT!L$101-PERCENT!L$100),(PERCENT!L14-PERCENT!L$100)/(PERCENT!L$100-PERCENT!L$102))</f>
        <v>1.9774374661157106E-2</v>
      </c>
      <c r="M14" s="253">
        <f>IF(PERCENT!M14&gt;PERCENT!M$100,(PERCENT!M14-PERCENT!M$100)/(PERCENT!M$101-PERCENT!M$100),(PERCENT!M14-PERCENT!M$100)/(PERCENT!M$100-PERCENT!M$102))</f>
        <v>-1</v>
      </c>
      <c r="N14" s="253">
        <f>IF(PERCENT!N14&gt;PERCENT!N$100,(PERCENT!N14-PERCENT!N$100)/(PERCENT!N$101-PERCENT!N$100),(PERCENT!N14-PERCENT!N$100)/(PERCENT!N$100-PERCENT!N$102))</f>
        <v>9.4066661712688543E-2</v>
      </c>
      <c r="O14" s="253">
        <f>IF(PERCENT!O14&gt;PERCENT!O$100,(PERCENT!O14-PERCENT!O$100)/(PERCENT!O$101-PERCENT!O$100),(PERCENT!O14-PERCENT!O$100)/(PERCENT!O$100-PERCENT!O$102))</f>
        <v>-0.51053914632914932</v>
      </c>
      <c r="P14" s="253">
        <f>IF(PERCENT!P14&gt;PERCENT!P$100,(PERCENT!P14-PERCENT!P$100)/(PERCENT!P$101-PERCENT!P$100),(PERCENT!P14-PERCENT!P$100)/(PERCENT!P$100-PERCENT!P$102))</f>
        <v>-4.6896300553979274E-2</v>
      </c>
      <c r="Q14" s="253">
        <f>IF(PERCENT!Q14&gt;PERCENT!Q$100,(PERCENT!Q14-PERCENT!Q$100)/(PERCENT!Q$101-PERCENT!Q$100),(PERCENT!Q14-PERCENT!Q$100)/(PERCENT!Q$100-PERCENT!Q$102))</f>
        <v>0.46866860521908482</v>
      </c>
      <c r="R14" s="253">
        <f>IF(PERCENT!R14&gt;PERCENT!R$100,(PERCENT!R14-PERCENT!R$100)/(PERCENT!R$101-PERCENT!R$100),(PERCENT!R14-PERCENT!R$100)/(PERCENT!R$100-PERCENT!R$102))</f>
        <v>0.64181147922857873</v>
      </c>
      <c r="S14" s="253">
        <f>IF(PERCENT!S14&gt;PERCENT!S$100,(PERCENT!S14-PERCENT!S$100)/(PERCENT!S$101-PERCENT!S$100),(PERCENT!S14-PERCENT!S$100)/(PERCENT!S$100-PERCENT!S$102))</f>
        <v>0.6222322990914847</v>
      </c>
      <c r="T14" s="253">
        <f>IF(PERCENT!T14&gt;PERCENT!T$100,(PERCENT!T14-PERCENT!T$100)/(PERCENT!T$101-PERCENT!T$100),(PERCENT!T14-PERCENT!T$100)/(PERCENT!T$100-PERCENT!T$102))</f>
        <v>0.76577104222137193</v>
      </c>
      <c r="U14" s="253">
        <f>IF(PERCENT!U14&gt;PERCENT!U$100,(PERCENT!U14-PERCENT!U$100)/(PERCENT!U$101-PERCENT!U$100),(PERCENT!U14-PERCENT!U$100)/(PERCENT!U$100-PERCENT!U$102))</f>
        <v>1.6058089746749979E-2</v>
      </c>
      <c r="V14" s="253">
        <f>IF(PERCENT!V14&gt;PERCENT!V$100,(PERCENT!V14-PERCENT!V$100)/(PERCENT!V$101-PERCENT!V$100),(PERCENT!V14-PERCENT!V$100)/(PERCENT!V$100-PERCENT!V$102))</f>
        <v>-0.13158809359705947</v>
      </c>
      <c r="W14" s="253">
        <f>IF(PERCENT!W14&gt;PERCENT!W$100,(PERCENT!W14-PERCENT!W$100)/(PERCENT!W$101-PERCENT!W$100),(PERCENT!W14-PERCENT!W$100)/(PERCENT!W$100-PERCENT!W$102))</f>
        <v>-0.13158809359705947</v>
      </c>
      <c r="X14" s="253">
        <f>IF(PERCENT!X14&gt;PERCENT!X$100,(PERCENT!X14-PERCENT!X$100)/(PERCENT!X$101-PERCENT!X$100),(PERCENT!X14-PERCENT!X$100)/(PERCENT!X$100-PERCENT!X$102))</f>
        <v>-0.40800519507621652</v>
      </c>
      <c r="Y14" s="253">
        <f>IF(PERCENT!Y14&gt;PERCENT!Y$100,(PERCENT!Y14-PERCENT!Y$100)/(PERCENT!Y$101-PERCENT!Y$100),(PERCENT!Y14-PERCENT!Y$100)/(PERCENT!Y$100-PERCENT!Y$102))</f>
        <v>-0.79557043964477292</v>
      </c>
      <c r="Z14" s="253">
        <f>IF(PERCENT!Z14&gt;PERCENT!Z$100,(PERCENT!Z14-PERCENT!Z$100)/(PERCENT!Z$101-PERCENT!Z$100),(PERCENT!Z14-PERCENT!Z$100)/(PERCENT!Z$100-PERCENT!Z$102))</f>
        <v>-0.26327915734467383</v>
      </c>
      <c r="AA14" s="253">
        <f>IF(PERCENT!AA14&gt;PERCENT!AA$100,(PERCENT!AA14-PERCENT!AA$100)/(PERCENT!AA$101-PERCENT!AA$100),(PERCENT!AA14-PERCENT!AA$100)/(PERCENT!AA$100-PERCENT!AA$102))</f>
        <v>-0.22488467007920054</v>
      </c>
      <c r="AB14" s="253">
        <f>IF(PERCENT!AB14&gt;PERCENT!AB$100,(PERCENT!AB14-PERCENT!AB$100)/(PERCENT!AB$101-PERCENT!AB$100),(PERCENT!AB14-PERCENT!AB$100)/(PERCENT!AB$100-PERCENT!AB$102))</f>
        <v>-0.41628066862172697</v>
      </c>
      <c r="AC14" s="253">
        <f>IF(PERCENT!AC14&gt;PERCENT!AC$100,(PERCENT!AC14-PERCENT!AC$100)/(PERCENT!AC$101-PERCENT!AC$100),(PERCENT!AC14-PERCENT!AC$100)/(PERCENT!AC$100-PERCENT!AC$102))</f>
        <v>-0.42259665856126299</v>
      </c>
      <c r="AD14" s="253">
        <f>IF(PERCENT!AD14&gt;PERCENT!AD$100,(PERCENT!AD14-PERCENT!AD$100)/(PERCENT!AD$101-PERCENT!AD$100),(PERCENT!AD14-PERCENT!AD$100)/(PERCENT!AD$100-PERCENT!AD$102))</f>
        <v>-0.42259665856126299</v>
      </c>
      <c r="AE14" s="253">
        <f>IF(PERCENT!AE14&gt;PERCENT!AE$100,(PERCENT!AE14-PERCENT!AE$100)/(PERCENT!AE$101-PERCENT!AE$100),(PERCENT!AE14-PERCENT!AE$100)/(PERCENT!AE$100-PERCENT!AE$102))</f>
        <v>0.3875636405709349</v>
      </c>
      <c r="AF14" s="253">
        <f>IF(PERCENT!AF14&gt;PERCENT!AF$100,(PERCENT!AF14-PERCENT!AF$100)/(PERCENT!AF$101-PERCENT!AF$100),(PERCENT!AF14-PERCENT!AF$100)/(PERCENT!AF$100-PERCENT!AF$102))</f>
        <v>-2.0577394114463118E-2</v>
      </c>
      <c r="AG14" s="253">
        <f>IF(PERCENT!AG14&gt;PERCENT!AG$100,(PERCENT!AG14-PERCENT!AG$100)/(PERCENT!AG$101-PERCENT!AG$100),(PERCENT!AG14-PERCENT!AG$100)/(PERCENT!AG$100-PERCENT!AG$102))</f>
        <v>-0.12148840847373765</v>
      </c>
      <c r="AH14" s="253">
        <f>IF(PERCENT!AH14&gt;PERCENT!AH$100,(PERCENT!AH14-PERCENT!AH$100)/(PERCENT!AH$101-PERCENT!AH$100),(PERCENT!AH14-PERCENT!AH$100)/(PERCENT!AH$100-PERCENT!AH$102))</f>
        <v>3.4889503920329232E-2</v>
      </c>
      <c r="AI14" s="253">
        <f>IF(PERCENT!AI14&gt;PERCENT!AI$100,(PERCENT!AI14-PERCENT!AI$100)/(PERCENT!AI$101-PERCENT!AI$100),(PERCENT!AI14-PERCENT!AI$100)/(PERCENT!AI$100-PERCENT!AI$102))</f>
        <v>-0.48679173837183765</v>
      </c>
      <c r="AJ14" s="253">
        <f>IF(PERCENT!AJ14&gt;PERCENT!AJ$100,(PERCENT!AJ14-PERCENT!AJ$100)/(PERCENT!AJ$101-PERCENT!AJ$100),(PERCENT!AJ14-PERCENT!AJ$100)/(PERCENT!AJ$100-PERCENT!AJ$102))</f>
        <v>0.23842143325841891</v>
      </c>
      <c r="AK14" s="253">
        <f>IF(PERCENT!AK14&gt;PERCENT!AK$100,(PERCENT!AK14-PERCENT!AK$100)/(PERCENT!AK$101-PERCENT!AK$100),(PERCENT!AK14-PERCENT!AK$100)/(PERCENT!AK$100-PERCENT!AK$102))</f>
        <v>3.4949732404943347E-2</v>
      </c>
      <c r="AL14" s="253">
        <f>IF(PERCENT!AL14&gt;PERCENT!AL$100,(PERCENT!AL14-PERCENT!AL$100)/(PERCENT!AL$101-PERCENT!AL$100),(PERCENT!AL14-PERCENT!AL$100)/(PERCENT!AL$100-PERCENT!AL$102))</f>
        <v>-0.39616483560680221</v>
      </c>
      <c r="AM14" s="253">
        <f>IF(PERCENT!AM14&gt;PERCENT!AM$100,(PERCENT!AM14-PERCENT!AM$100)/(PERCENT!AM$101-PERCENT!AM$100),(PERCENT!AM14-PERCENT!AM$100)/(PERCENT!AM$100-PERCENT!AM$102))</f>
        <v>0.54727454390378372</v>
      </c>
      <c r="AN14" s="253">
        <f>IF(PERCENT!AN14&gt;PERCENT!AN$100,(PERCENT!AN14-PERCENT!AN$100)/(PERCENT!AN$101-PERCENT!AN$100),(PERCENT!AN14-PERCENT!AN$100)/(PERCENT!AN$100-PERCENT!AN$102))</f>
        <v>-0.11270405411549041</v>
      </c>
      <c r="AO14" s="253">
        <f>IF(PERCENT!AO14&gt;PERCENT!AO$100,(PERCENT!AO14-PERCENT!AO$100)/(PERCENT!AO$101-PERCENT!AO$100),(PERCENT!AO14-PERCENT!AO$100)/(PERCENT!AO$100-PERCENT!AO$102))</f>
        <v>0.23671903454321283</v>
      </c>
      <c r="AP14" s="253">
        <f>IF(PERCENT!AP14&gt;PERCENT!AP$100,(PERCENT!AP14-PERCENT!AP$100)/(PERCENT!AP$101-PERCENT!AP$100),(PERCENT!AP14-PERCENT!AP$100)/(PERCENT!AP$100-PERCENT!AP$102))</f>
        <v>0.4778754403741266</v>
      </c>
      <c r="AQ14" s="253">
        <f>IF(PERCENT!AQ14&gt;PERCENT!AQ$100,(PERCENT!AQ14-PERCENT!AQ$100)/(PERCENT!AQ$101-PERCENT!AQ$100),(PERCENT!AQ14-PERCENT!AQ$100)/(PERCENT!AQ$100-PERCENT!AQ$102))</f>
        <v>0.38701073131512093</v>
      </c>
      <c r="AR14" s="253">
        <f>IF(PERCENT!AR14&gt;PERCENT!AR$100,(PERCENT!AR14-PERCENT!AR$100)/(PERCENT!AR$101-PERCENT!AR$100),(PERCENT!AR14-PERCENT!AR$100)/(PERCENT!AR$100-PERCENT!AR$102))</f>
        <v>0.873187441965386</v>
      </c>
      <c r="AS14" s="253">
        <f>IF(PERCENT!AS14&gt;PERCENT!AS$100,(PERCENT!AS14-PERCENT!AS$100)/(PERCENT!AS$101-PERCENT!AS$100),(PERCENT!AS14-PERCENT!AS$100)/(PERCENT!AS$100-PERCENT!AS$102))</f>
        <v>0.1502788862844987</v>
      </c>
      <c r="AT14" s="253">
        <f>IF(PERCENT!AT14&gt;PERCENT!AT$100,(PERCENT!AT14-PERCENT!AT$100)/(PERCENT!AT$101-PERCENT!AT$100),(PERCENT!AT14-PERCENT!AT$100)/(PERCENT!AT$100-PERCENT!AT$102))</f>
        <v>0.39274401123317748</v>
      </c>
      <c r="AU14" s="253">
        <f>IF(PERCENT!AU14&gt;PERCENT!AU$100,(PERCENT!AU14-PERCENT!AU$100)/(PERCENT!AU$101-PERCENT!AU$100),(PERCENT!AU14-PERCENT!AU$100)/(PERCENT!AU$100-PERCENT!AU$102))</f>
        <v>-1.9003378987939364E-2</v>
      </c>
      <c r="AV14" s="253">
        <f>IF(PERCENT!AV14&gt;PERCENT!AV$100,(PERCENT!AV14-PERCENT!AV$100)/(PERCENT!AV$101-PERCENT!AV$100),(PERCENT!AV14-PERCENT!AV$100)/(PERCENT!AV$100-PERCENT!AV$102))</f>
        <v>0.3875636405709349</v>
      </c>
      <c r="AW14" s="253">
        <f>IF(PERCENT!AW14&gt;PERCENT!AW$100,(PERCENT!AW14-PERCENT!AW$100)/(PERCENT!AW$101-PERCENT!AW$100),(PERCENT!AW14-PERCENT!AW$100)/(PERCENT!AW$100-PERCENT!AW$102))</f>
        <v>0.17722781473055857</v>
      </c>
      <c r="AX14" s="253">
        <f>IF(PERCENT!AX14&gt;PERCENT!AX$100,(PERCENT!AX14-PERCENT!AX$100)/(PERCENT!AX$101-PERCENT!AX$100),(PERCENT!AX14-PERCENT!AX$100)/(PERCENT!AX$100-PERCENT!AX$102))</f>
        <v>0.3875636405709349</v>
      </c>
      <c r="AY14" s="253">
        <f>IF(PERCENT!AY14&gt;PERCENT!AY$100,(PERCENT!AY14-PERCENT!AY$100)/(PERCENT!AY$101-PERCENT!AY$100),(PERCENT!AY14-PERCENT!AY$100)/(PERCENT!AY$100-PERCENT!AY$102))</f>
        <v>0.3543752064843394</v>
      </c>
    </row>
    <row r="15" spans="1:51" x14ac:dyDescent="0.35">
      <c r="A15" s="252" t="s">
        <v>408</v>
      </c>
      <c r="B15" s="253">
        <f>IF(PERCENT!B15&gt;PERCENT!B$100,(PERCENT!B15-PERCENT!B$100)/(PERCENT!B$101-PERCENT!B$100),(PERCENT!B15-PERCENT!B$100)/(PERCENT!B$100-PERCENT!B$102))</f>
        <v>-0.15919132467982297</v>
      </c>
      <c r="C15" s="253">
        <f>IF(PERCENT!C15&gt;PERCENT!C$100,(PERCENT!C15-PERCENT!C$100)/(PERCENT!C$101-PERCENT!C$100),(PERCENT!C15-PERCENT!C$100)/(PERCENT!C$100-PERCENT!C$102))</f>
        <v>0.38656629289480976</v>
      </c>
      <c r="D15" s="253">
        <f>IF(PERCENT!D15&gt;PERCENT!D$100,(PERCENT!D15-PERCENT!D$100)/(PERCENT!D$101-PERCENT!D$100),(PERCENT!D15-PERCENT!D$100)/(PERCENT!D$100-PERCENT!D$102))</f>
        <v>9.8081131693057017E-2</v>
      </c>
      <c r="E15" s="253">
        <f>IF(PERCENT!E15&gt;PERCENT!E$100,(PERCENT!E15-PERCENT!E$100)/(PERCENT!E$101-PERCENT!E$100),(PERCENT!E15-PERCENT!E$100)/(PERCENT!E$100-PERCENT!E$102))</f>
        <v>-0.86635819140511894</v>
      </c>
      <c r="F15" s="253">
        <f>IF(PERCENT!F15&gt;PERCENT!F$100,(PERCENT!F15-PERCENT!F$100)/(PERCENT!F$101-PERCENT!F$100),(PERCENT!F15-PERCENT!F$100)/(PERCENT!F$100-PERCENT!F$102))</f>
        <v>-0.10700802382868134</v>
      </c>
      <c r="G15" s="253">
        <f>IF(PERCENT!G15&gt;PERCENT!G$100,(PERCENT!G15-PERCENT!G$100)/(PERCENT!G$101-PERCENT!G$100),(PERCENT!G15-PERCENT!G$100)/(PERCENT!G$100-PERCENT!G$102))</f>
        <v>0.70134743322896564</v>
      </c>
      <c r="H15" s="253">
        <f>IF(PERCENT!H15&gt;PERCENT!H$100,(PERCENT!H15-PERCENT!H$100)/(PERCENT!H$101-PERCENT!H$100),(PERCENT!H15-PERCENT!H$100)/(PERCENT!H$100-PERCENT!H$102))</f>
        <v>0.22614054130609357</v>
      </c>
      <c r="I15" s="253">
        <f>IF(PERCENT!I15&gt;PERCENT!I$100,(PERCENT!I15-PERCENT!I$100)/(PERCENT!I$101-PERCENT!I$100),(PERCENT!I15-PERCENT!I$100)/(PERCENT!I$100-PERCENT!I$102))</f>
        <v>-0.45822242322437529</v>
      </c>
      <c r="J15" s="253">
        <f>IF(PERCENT!J15&gt;PERCENT!J$100,(PERCENT!J15-PERCENT!J$100)/(PERCENT!J$101-PERCENT!J$100),(PERCENT!J15-PERCENT!J$100)/(PERCENT!J$100-PERCENT!J$102))</f>
        <v>0.34062708330438907</v>
      </c>
      <c r="K15" s="253">
        <f>IF(PERCENT!K15&gt;PERCENT!K$100,(PERCENT!K15-PERCENT!K$100)/(PERCENT!K$101-PERCENT!K$100),(PERCENT!K15-PERCENT!K$100)/(PERCENT!K$100-PERCENT!K$102))</f>
        <v>1</v>
      </c>
      <c r="L15" s="253">
        <f>IF(PERCENT!L15&gt;PERCENT!L$100,(PERCENT!L15-PERCENT!L$100)/(PERCENT!L$101-PERCENT!L$100),(PERCENT!L15-PERCENT!L$100)/(PERCENT!L$100-PERCENT!L$102))</f>
        <v>0.30927714417151764</v>
      </c>
      <c r="M15" s="253">
        <f>IF(PERCENT!M15&gt;PERCENT!M$100,(PERCENT!M15-PERCENT!M$100)/(PERCENT!M$101-PERCENT!M$100),(PERCENT!M15-PERCENT!M$100)/(PERCENT!M$100-PERCENT!M$102))</f>
        <v>0.40893613056377309</v>
      </c>
      <c r="N15" s="253">
        <f>IF(PERCENT!N15&gt;PERCENT!N$100,(PERCENT!N15-PERCENT!N$100)/(PERCENT!N$101-PERCENT!N$100),(PERCENT!N15-PERCENT!N$100)/(PERCENT!N$100-PERCENT!N$102))</f>
        <v>-0.45036444540083131</v>
      </c>
      <c r="O15" s="253">
        <f>IF(PERCENT!O15&gt;PERCENT!O$100,(PERCENT!O15-PERCENT!O$100)/(PERCENT!O$101-PERCENT!O$100),(PERCENT!O15-PERCENT!O$100)/(PERCENT!O$100-PERCENT!O$102))</f>
        <v>0.19304985013945297</v>
      </c>
      <c r="P15" s="253">
        <f>IF(PERCENT!P15&gt;PERCENT!P$100,(PERCENT!P15-PERCENT!P$100)/(PERCENT!P$101-PERCENT!P$100),(PERCENT!P15-PERCENT!P$100)/(PERCENT!P$100-PERCENT!P$102))</f>
        <v>0.64180240853031545</v>
      </c>
      <c r="Q15" s="253">
        <f>IF(PERCENT!Q15&gt;PERCENT!Q$100,(PERCENT!Q15-PERCENT!Q$100)/(PERCENT!Q$101-PERCENT!Q$100),(PERCENT!Q15-PERCENT!Q$100)/(PERCENT!Q$100-PERCENT!Q$102))</f>
        <v>0.27541701870819413</v>
      </c>
      <c r="R15" s="253">
        <f>IF(PERCENT!R15&gt;PERCENT!R$100,(PERCENT!R15-PERCENT!R$100)/(PERCENT!R$101-PERCENT!R$100),(PERCENT!R15-PERCENT!R$100)/(PERCENT!R$100-PERCENT!R$102))</f>
        <v>-0.35116137312544737</v>
      </c>
      <c r="S15" s="253">
        <f>IF(PERCENT!S15&gt;PERCENT!S$100,(PERCENT!S15-PERCENT!S$100)/(PERCENT!S$101-PERCENT!S$100),(PERCENT!S15-PERCENT!S$100)/(PERCENT!S$100-PERCENT!S$102))</f>
        <v>-0.50778466363380348</v>
      </c>
      <c r="T15" s="253">
        <f>IF(PERCENT!T15&gt;PERCENT!T$100,(PERCENT!T15-PERCENT!T$100)/(PERCENT!T$101-PERCENT!T$100),(PERCENT!T15-PERCENT!T$100)/(PERCENT!T$100-PERCENT!T$102))</f>
        <v>-0.52724280893687037</v>
      </c>
      <c r="U15" s="253">
        <f>IF(PERCENT!U15&gt;PERCENT!U$100,(PERCENT!U15-PERCENT!U$100)/(PERCENT!U$101-PERCENT!U$100),(PERCENT!U15-PERCENT!U$100)/(PERCENT!U$100-PERCENT!U$102))</f>
        <v>6.1942050845733732E-2</v>
      </c>
      <c r="V15" s="253">
        <f>IF(PERCENT!V15&gt;PERCENT!V$100,(PERCENT!V15-PERCENT!V$100)/(PERCENT!V$101-PERCENT!V$100),(PERCENT!V15-PERCENT!V$100)/(PERCENT!V$100-PERCENT!V$102))</f>
        <v>0.15351760280420962</v>
      </c>
      <c r="W15" s="253">
        <f>IF(PERCENT!W15&gt;PERCENT!W$100,(PERCENT!W15-PERCENT!W$100)/(PERCENT!W$101-PERCENT!W$100),(PERCENT!W15-PERCENT!W$100)/(PERCENT!W$100-PERCENT!W$102))</f>
        <v>0.15351760280420962</v>
      </c>
      <c r="X15" s="253">
        <f>IF(PERCENT!X15&gt;PERCENT!X$100,(PERCENT!X15-PERCENT!X$100)/(PERCENT!X$101-PERCENT!X$100),(PERCENT!X15-PERCENT!X$100)/(PERCENT!X$100-PERCENT!X$102))</f>
        <v>0.61803362370060044</v>
      </c>
      <c r="Y15" s="253">
        <f>IF(PERCENT!Y15&gt;PERCENT!Y$100,(PERCENT!Y15-PERCENT!Y$100)/(PERCENT!Y$101-PERCENT!Y$100),(PERCENT!Y15-PERCENT!Y$100)/(PERCENT!Y$100-PERCENT!Y$102))</f>
        <v>0.39373050801618176</v>
      </c>
      <c r="Z15" s="253">
        <f>IF(PERCENT!Z15&gt;PERCENT!Z$100,(PERCENT!Z15-PERCENT!Z$100)/(PERCENT!Z$101-PERCENT!Z$100),(PERCENT!Z15-PERCENT!Z$100)/(PERCENT!Z$100-PERCENT!Z$102))</f>
        <v>9.0837066871884267E-2</v>
      </c>
      <c r="AA15" s="253">
        <f>IF(PERCENT!AA15&gt;PERCENT!AA$100,(PERCENT!AA15-PERCENT!AA$100)/(PERCENT!AA$101-PERCENT!AA$100),(PERCENT!AA15-PERCENT!AA$100)/(PERCENT!AA$100-PERCENT!AA$102))</f>
        <v>0.163231240454977</v>
      </c>
      <c r="AB15" s="253">
        <f>IF(PERCENT!AB15&gt;PERCENT!AB$100,(PERCENT!AB15-PERCENT!AB$100)/(PERCENT!AB$101-PERCENT!AB$100),(PERCENT!AB15-PERCENT!AB$100)/(PERCENT!AB$100-PERCENT!AB$102))</f>
        <v>0.837824149513551</v>
      </c>
      <c r="AC15" s="253">
        <f>IF(PERCENT!AC15&gt;PERCENT!AC$100,(PERCENT!AC15-PERCENT!AC$100)/(PERCENT!AC$101-PERCENT!AC$100),(PERCENT!AC15-PERCENT!AC$100)/(PERCENT!AC$100-PERCENT!AC$102))</f>
        <v>0.35028646477580067</v>
      </c>
      <c r="AD15" s="253">
        <f>IF(PERCENT!AD15&gt;PERCENT!AD$100,(PERCENT!AD15-PERCENT!AD$100)/(PERCENT!AD$101-PERCENT!AD$100),(PERCENT!AD15-PERCENT!AD$100)/(PERCENT!AD$100-PERCENT!AD$102))</f>
        <v>0.35028646477580067</v>
      </c>
      <c r="AE15" s="253">
        <f>IF(PERCENT!AE15&gt;PERCENT!AE$100,(PERCENT!AE15-PERCENT!AE$100)/(PERCENT!AE$101-PERCENT!AE$100),(PERCENT!AE15-PERCENT!AE$100)/(PERCENT!AE$100-PERCENT!AE$102))</f>
        <v>0.3950894526882609</v>
      </c>
      <c r="AF15" s="253">
        <f>IF(PERCENT!AF15&gt;PERCENT!AF$100,(PERCENT!AF15-PERCENT!AF$100)/(PERCENT!AF$101-PERCENT!AF$100),(PERCENT!AF15-PERCENT!AF$100)/(PERCENT!AF$100-PERCENT!AF$102))</f>
        <v>-0.59923232242006019</v>
      </c>
      <c r="AG15" s="253">
        <f>IF(PERCENT!AG15&gt;PERCENT!AG$100,(PERCENT!AG15-PERCENT!AG$100)/(PERCENT!AG$101-PERCENT!AG$100),(PERCENT!AG15-PERCENT!AG$100)/(PERCENT!AG$100-PERCENT!AG$102))</f>
        <v>0.366831135782757</v>
      </c>
      <c r="AH15" s="253">
        <f>IF(PERCENT!AH15&gt;PERCENT!AH$100,(PERCENT!AH15-PERCENT!AH$100)/(PERCENT!AH$101-PERCENT!AH$100),(PERCENT!AH15-PERCENT!AH$100)/(PERCENT!AH$100-PERCENT!AH$102))</f>
        <v>0.52093063185038158</v>
      </c>
      <c r="AI15" s="253">
        <f>IF(PERCENT!AI15&gt;PERCENT!AI$100,(PERCENT!AI15-PERCENT!AI$100)/(PERCENT!AI$101-PERCENT!AI$100),(PERCENT!AI15-PERCENT!AI$100)/(PERCENT!AI$100-PERCENT!AI$102))</f>
        <v>0.65348070833815164</v>
      </c>
      <c r="AJ15" s="253">
        <f>IF(PERCENT!AJ15&gt;PERCENT!AJ$100,(PERCENT!AJ15-PERCENT!AJ$100)/(PERCENT!AJ$101-PERCENT!AJ$100),(PERCENT!AJ15-PERCENT!AJ$100)/(PERCENT!AJ$100-PERCENT!AJ$102))</f>
        <v>0.34452328077566491</v>
      </c>
      <c r="AK15" s="253">
        <f>IF(PERCENT!AK15&gt;PERCENT!AK$100,(PERCENT!AK15-PERCENT!AK$100)/(PERCENT!AK$101-PERCENT!AK$100),(PERCENT!AK15-PERCENT!AK$100)/(PERCENT!AK$100-PERCENT!AK$102))</f>
        <v>2.5415312317571406E-2</v>
      </c>
      <c r="AL15" s="253">
        <f>IF(PERCENT!AL15&gt;PERCENT!AL$100,(PERCENT!AL15-PERCENT!AL$100)/(PERCENT!AL$101-PERCENT!AL$100),(PERCENT!AL15-PERCENT!AL$100)/(PERCENT!AL$100-PERCENT!AL$102))</f>
        <v>0.60601293504075893</v>
      </c>
      <c r="AM15" s="253">
        <f>IF(PERCENT!AM15&gt;PERCENT!AM$100,(PERCENT!AM15-PERCENT!AM$100)/(PERCENT!AM$101-PERCENT!AM$100),(PERCENT!AM15-PERCENT!AM$100)/(PERCENT!AM$100-PERCENT!AM$102))</f>
        <v>-5.1379374662991917E-2</v>
      </c>
      <c r="AN15" s="253">
        <f>IF(PERCENT!AN15&gt;PERCENT!AN$100,(PERCENT!AN15-PERCENT!AN$100)/(PERCENT!AN$101-PERCENT!AN$100),(PERCENT!AN15-PERCENT!AN$100)/(PERCENT!AN$100-PERCENT!AN$102))</f>
        <v>-0.51552552648023542</v>
      </c>
      <c r="AO15" s="253">
        <f>IF(PERCENT!AO15&gt;PERCENT!AO$100,(PERCENT!AO15-PERCENT!AO$100)/(PERCENT!AO$101-PERCENT!AO$100),(PERCENT!AO15-PERCENT!AO$100)/(PERCENT!AO$100-PERCENT!AO$102))</f>
        <v>0.5345664749771134</v>
      </c>
      <c r="AP15" s="253">
        <f>IF(PERCENT!AP15&gt;PERCENT!AP$100,(PERCENT!AP15-PERCENT!AP$100)/(PERCENT!AP$101-PERCENT!AP$100),(PERCENT!AP15-PERCENT!AP$100)/(PERCENT!AP$100-PERCENT!AP$102))</f>
        <v>-9.5989564016629447E-2</v>
      </c>
      <c r="AQ15" s="253">
        <f>IF(PERCENT!AQ15&gt;PERCENT!AQ$100,(PERCENT!AQ15-PERCENT!AQ$100)/(PERCENT!AQ$101-PERCENT!AQ$100),(PERCENT!AQ15-PERCENT!AQ$100)/(PERCENT!AQ$100-PERCENT!AQ$102))</f>
        <v>-2.3038145001939524E-2</v>
      </c>
      <c r="AR15" s="253">
        <f>IF(PERCENT!AR15&gt;PERCENT!AR$100,(PERCENT!AR15-PERCENT!AR$100)/(PERCENT!AR$101-PERCENT!AR$100),(PERCENT!AR15-PERCENT!AR$100)/(PERCENT!AR$100-PERCENT!AR$102))</f>
        <v>3.2341243263767576E-2</v>
      </c>
      <c r="AS15" s="253">
        <f>IF(PERCENT!AS15&gt;PERCENT!AS$100,(PERCENT!AS15-PERCENT!AS$100)/(PERCENT!AS$101-PERCENT!AS$100),(PERCENT!AS15-PERCENT!AS$100)/(PERCENT!AS$100-PERCENT!AS$102))</f>
        <v>0.13968972034564592</v>
      </c>
      <c r="AT15" s="253">
        <f>IF(PERCENT!AT15&gt;PERCENT!AT$100,(PERCENT!AT15-PERCENT!AT$100)/(PERCENT!AT$101-PERCENT!AT$100),(PERCENT!AT15-PERCENT!AT$100)/(PERCENT!AT$100-PERCENT!AT$102))</f>
        <v>0.77202915138438233</v>
      </c>
      <c r="AU15" s="253">
        <f>IF(PERCENT!AU15&gt;PERCENT!AU$100,(PERCENT!AU15-PERCENT!AU$100)/(PERCENT!AU$101-PERCENT!AU$100),(PERCENT!AU15-PERCENT!AU$100)/(PERCENT!AU$100-PERCENT!AU$102))</f>
        <v>0.29118403274557414</v>
      </c>
      <c r="AV15" s="253">
        <f>IF(PERCENT!AV15&gt;PERCENT!AV$100,(PERCENT!AV15-PERCENT!AV$100)/(PERCENT!AV$101-PERCENT!AV$100),(PERCENT!AV15-PERCENT!AV$100)/(PERCENT!AV$100-PERCENT!AV$102))</f>
        <v>0.3950894526882609</v>
      </c>
      <c r="AW15" s="253">
        <f>IF(PERCENT!AW15&gt;PERCENT!AW$100,(PERCENT!AW15-PERCENT!AW$100)/(PERCENT!AW$101-PERCENT!AW$100),(PERCENT!AW15-PERCENT!AW$100)/(PERCENT!AW$100-PERCENT!AW$102))</f>
        <v>0.3893228075638408</v>
      </c>
      <c r="AX15" s="253">
        <f>IF(PERCENT!AX15&gt;PERCENT!AX$100,(PERCENT!AX15-PERCENT!AX$100)/(PERCENT!AX$101-PERCENT!AX$100),(PERCENT!AX15-PERCENT!AX$100)/(PERCENT!AX$100-PERCENT!AX$102))</f>
        <v>0.3950894526882609</v>
      </c>
      <c r="AY15" s="253">
        <f>IF(PERCENT!AY15&gt;PERCENT!AY$100,(PERCENT!AY15-PERCENT!AY$100)/(PERCENT!AY$101-PERCENT!AY$100),(PERCENT!AY15-PERCENT!AY$100)/(PERCENT!AY$100-PERCENT!AY$102))</f>
        <v>-0.25519978218641848</v>
      </c>
    </row>
    <row r="16" spans="1:51" x14ac:dyDescent="0.35">
      <c r="A16" s="252" t="s">
        <v>409</v>
      </c>
      <c r="B16" s="253">
        <f>IF(PERCENT!B16&gt;PERCENT!B$100,(PERCENT!B16-PERCENT!B$100)/(PERCENT!B$101-PERCENT!B$100),(PERCENT!B16-PERCENT!B$100)/(PERCENT!B$100-PERCENT!B$102))</f>
        <v>-0.21361786717944445</v>
      </c>
      <c r="C16" s="253">
        <f>IF(PERCENT!C16&gt;PERCENT!C$100,(PERCENT!C16-PERCENT!C$100)/(PERCENT!C$101-PERCENT!C$100),(PERCENT!C16-PERCENT!C$100)/(PERCENT!C$100-PERCENT!C$102))</f>
        <v>2.8440846678996174E-2</v>
      </c>
      <c r="D16" s="253">
        <f>IF(PERCENT!D16&gt;PERCENT!D$100,(PERCENT!D16-PERCENT!D$100)/(PERCENT!D$101-PERCENT!D$100),(PERCENT!D16-PERCENT!D$100)/(PERCENT!D$100-PERCENT!D$102))</f>
        <v>-0.37225528127742746</v>
      </c>
      <c r="E16" s="253">
        <f>IF(PERCENT!E16&gt;PERCENT!E$100,(PERCENT!E16-PERCENT!E$100)/(PERCENT!E$101-PERCENT!E$100),(PERCENT!E16-PERCENT!E$100)/(PERCENT!E$100-PERCENT!E$102))</f>
        <v>0.22704880976827316</v>
      </c>
      <c r="F16" s="253">
        <f>IF(PERCENT!F16&gt;PERCENT!F$100,(PERCENT!F16-PERCENT!F$100)/(PERCENT!F$101-PERCENT!F$100),(PERCENT!F16-PERCENT!F$100)/(PERCENT!F$100-PERCENT!F$102))</f>
        <v>-0.26517977521435482</v>
      </c>
      <c r="G16" s="253">
        <f>IF(PERCENT!G16&gt;PERCENT!G$100,(PERCENT!G16-PERCENT!G$100)/(PERCENT!G$101-PERCENT!G$100),(PERCENT!G16-PERCENT!G$100)/(PERCENT!G$100-PERCENT!G$102))</f>
        <v>-0.34536861382282186</v>
      </c>
      <c r="H16" s="253">
        <f>IF(PERCENT!H16&gt;PERCENT!H$100,(PERCENT!H16-PERCENT!H$100)/(PERCENT!H$101-PERCENT!H$100),(PERCENT!H16-PERCENT!H$100)/(PERCENT!H$100-PERCENT!H$102))</f>
        <v>0.42996071000927283</v>
      </c>
      <c r="I16" s="253">
        <f>IF(PERCENT!I16&gt;PERCENT!I$100,(PERCENT!I16-PERCENT!I$100)/(PERCENT!I$101-PERCENT!I$100),(PERCENT!I16-PERCENT!I$100)/(PERCENT!I$100-PERCENT!I$102))</f>
        <v>2.3676254300953995E-2</v>
      </c>
      <c r="J16" s="253">
        <f>IF(PERCENT!J16&gt;PERCENT!J$100,(PERCENT!J16-PERCENT!J$100)/(PERCENT!J$101-PERCENT!J$100),(PERCENT!J16-PERCENT!J$100)/(PERCENT!J$100-PERCENT!J$102))</f>
        <v>0.47680666451557618</v>
      </c>
      <c r="K16" s="253">
        <f>IF(PERCENT!K16&gt;PERCENT!K$100,(PERCENT!K16-PERCENT!K$100)/(PERCENT!K$101-PERCENT!K$100),(PERCENT!K16-PERCENT!K$100)/(PERCENT!K$100-PERCENT!K$102))</f>
        <v>8.8071801003175867E-2</v>
      </c>
      <c r="L16" s="253">
        <f>IF(PERCENT!L16&gt;PERCENT!L$100,(PERCENT!L16-PERCENT!L$100)/(PERCENT!L$101-PERCENT!L$100),(PERCENT!L16-PERCENT!L$100)/(PERCENT!L$100-PERCENT!L$102))</f>
        <v>-0.68611280856633627</v>
      </c>
      <c r="M16" s="253">
        <f>IF(PERCENT!M16&gt;PERCENT!M$100,(PERCENT!M16-PERCENT!M$100)/(PERCENT!M$101-PERCENT!M$100),(PERCENT!M16-PERCENT!M$100)/(PERCENT!M$100-PERCENT!M$102))</f>
        <v>-1</v>
      </c>
      <c r="N16" s="253">
        <f>IF(PERCENT!N16&gt;PERCENT!N$100,(PERCENT!N16-PERCENT!N$100)/(PERCENT!N$101-PERCENT!N$100),(PERCENT!N16-PERCENT!N$100)/(PERCENT!N$100-PERCENT!N$102))</f>
        <v>-0.586904044992962</v>
      </c>
      <c r="O16" s="253">
        <f>IF(PERCENT!O16&gt;PERCENT!O$100,(PERCENT!O16-PERCENT!O$100)/(PERCENT!O$101-PERCENT!O$100),(PERCENT!O16-PERCENT!O$100)/(PERCENT!O$100-PERCENT!O$102))</f>
        <v>-0.51053914632914932</v>
      </c>
      <c r="P16" s="253">
        <f>IF(PERCENT!P16&gt;PERCENT!P$100,(PERCENT!P16-PERCENT!P$100)/(PERCENT!P$101-PERCENT!P$100),(PERCENT!P16-PERCENT!P$100)/(PERCENT!P$100-PERCENT!P$102))</f>
        <v>-5.1839540289312896E-2</v>
      </c>
      <c r="Q16" s="253">
        <f>IF(PERCENT!Q16&gt;PERCENT!Q$100,(PERCENT!Q16-PERCENT!Q$100)/(PERCENT!Q$101-PERCENT!Q$100),(PERCENT!Q16-PERCENT!Q$100)/(PERCENT!Q$100-PERCENT!Q$102))</f>
        <v>-0.30735937416539866</v>
      </c>
      <c r="R16" s="253">
        <f>IF(PERCENT!R16&gt;PERCENT!R$100,(PERCENT!R16-PERCENT!R$100)/(PERCENT!R$101-PERCENT!R$100),(PERCENT!R16-PERCENT!R$100)/(PERCENT!R$100-PERCENT!R$102))</f>
        <v>-0.70983402422343789</v>
      </c>
      <c r="S16" s="253">
        <f>IF(PERCENT!S16&gt;PERCENT!S$100,(PERCENT!S16-PERCENT!S$100)/(PERCENT!S$101-PERCENT!S$100),(PERCENT!S16-PERCENT!S$100)/(PERCENT!S$100-PERCENT!S$102))</f>
        <v>-0.88672803551932877</v>
      </c>
      <c r="T16" s="253">
        <f>IF(PERCENT!T16&gt;PERCENT!T$100,(PERCENT!T16-PERCENT!T$100)/(PERCENT!T$101-PERCENT!T$100),(PERCENT!T16-PERCENT!T$100)/(PERCENT!T$100-PERCENT!T$102))</f>
        <v>-0.58542935673192831</v>
      </c>
      <c r="U16" s="253">
        <f>IF(PERCENT!U16&gt;PERCENT!U$100,(PERCENT!U16-PERCENT!U$100)/(PERCENT!U$101-PERCENT!U$100),(PERCENT!U16-PERCENT!U$100)/(PERCENT!U$100-PERCENT!U$102))</f>
        <v>-0.71521947728024382</v>
      </c>
      <c r="V16" s="253">
        <f>IF(PERCENT!V16&gt;PERCENT!V$100,(PERCENT!V16-PERCENT!V$100)/(PERCENT!V$101-PERCENT!V$100),(PERCENT!V16-PERCENT!V$100)/(PERCENT!V$100-PERCENT!V$102))</f>
        <v>0.12102993841266896</v>
      </c>
      <c r="W16" s="253">
        <f>IF(PERCENT!W16&gt;PERCENT!W$100,(PERCENT!W16-PERCENT!W$100)/(PERCENT!W$101-PERCENT!W$100),(PERCENT!W16-PERCENT!W$100)/(PERCENT!W$100-PERCENT!W$102))</f>
        <v>0.12102993841266896</v>
      </c>
      <c r="X16" s="253">
        <f>IF(PERCENT!X16&gt;PERCENT!X$100,(PERCENT!X16-PERCENT!X$100)/(PERCENT!X$101-PERCENT!X$100),(PERCENT!X16-PERCENT!X$100)/(PERCENT!X$100-PERCENT!X$102))</f>
        <v>-0.15561310499028727</v>
      </c>
      <c r="Y16" s="253">
        <f>IF(PERCENT!Y16&gt;PERCENT!Y$100,(PERCENT!Y16-PERCENT!Y$100)/(PERCENT!Y$101-PERCENT!Y$100),(PERCENT!Y16-PERCENT!Y$100)/(PERCENT!Y$100-PERCENT!Y$102))</f>
        <v>-0.41530374666114361</v>
      </c>
      <c r="Z16" s="253">
        <f>IF(PERCENT!Z16&gt;PERCENT!Z$100,(PERCENT!Z16-PERCENT!Z$100)/(PERCENT!Z$101-PERCENT!Z$100),(PERCENT!Z16-PERCENT!Z$100)/(PERCENT!Z$100-PERCENT!Z$102))</f>
        <v>8.2879994120442085E-3</v>
      </c>
      <c r="AA16" s="253">
        <f>IF(PERCENT!AA16&gt;PERCENT!AA$100,(PERCENT!AA16-PERCENT!AA$100)/(PERCENT!AA$101-PERCENT!AA$100),(PERCENT!AA16-PERCENT!AA$100)/(PERCENT!AA$100-PERCENT!AA$102))</f>
        <v>0.11578978622776444</v>
      </c>
      <c r="AB16" s="253">
        <f>IF(PERCENT!AB16&gt;PERCENT!AB$100,(PERCENT!AB16-PERCENT!AB$100)/(PERCENT!AB$101-PERCENT!AB$100),(PERCENT!AB16-PERCENT!AB$100)/(PERCENT!AB$100-PERCENT!AB$102))</f>
        <v>-0.25639233002680883</v>
      </c>
      <c r="AC16" s="253">
        <f>IF(PERCENT!AC16&gt;PERCENT!AC$100,(PERCENT!AC16-PERCENT!AC$100)/(PERCENT!AC$101-PERCENT!AC$100),(PERCENT!AC16-PERCENT!AC$100)/(PERCENT!AC$100-PERCENT!AC$102))</f>
        <v>-0.88029887720034417</v>
      </c>
      <c r="AD16" s="253">
        <f>IF(PERCENT!AD16&gt;PERCENT!AD$100,(PERCENT!AD16-PERCENT!AD$100)/(PERCENT!AD$101-PERCENT!AD$100),(PERCENT!AD16-PERCENT!AD$100)/(PERCENT!AD$100-PERCENT!AD$102))</f>
        <v>-0.88029887720034417</v>
      </c>
      <c r="AE16" s="253">
        <f>IF(PERCENT!AE16&gt;PERCENT!AE$100,(PERCENT!AE16-PERCENT!AE$100)/(PERCENT!AE$101-PERCENT!AE$100),(PERCENT!AE16-PERCENT!AE$100)/(PERCENT!AE$100-PERCENT!AE$102))</f>
        <v>0.15573435494338989</v>
      </c>
      <c r="AF16" s="253">
        <f>IF(PERCENT!AF16&gt;PERCENT!AF$100,(PERCENT!AF16-PERCENT!AF$100)/(PERCENT!AF$101-PERCENT!AF$100),(PERCENT!AF16-PERCENT!AF$100)/(PERCENT!AF$100-PERCENT!AF$102))</f>
        <v>1</v>
      </c>
      <c r="AG16" s="253">
        <f>IF(PERCENT!AG16&gt;PERCENT!AG$100,(PERCENT!AG16-PERCENT!AG$100)/(PERCENT!AG$101-PERCENT!AG$100),(PERCENT!AG16-PERCENT!AG$100)/(PERCENT!AG$100-PERCENT!AG$102))</f>
        <v>0.45425626370532957</v>
      </c>
      <c r="AH16" s="253">
        <f>IF(PERCENT!AH16&gt;PERCENT!AH$100,(PERCENT!AH16-PERCENT!AH$100)/(PERCENT!AH$101-PERCENT!AH$100),(PERCENT!AH16-PERCENT!AH$100)/(PERCENT!AH$100-PERCENT!AH$102))</f>
        <v>-0.11164967698862925</v>
      </c>
      <c r="AI16" s="253">
        <f>IF(PERCENT!AI16&gt;PERCENT!AI$100,(PERCENT!AI16-PERCENT!AI$100)/(PERCENT!AI$101-PERCENT!AI$100),(PERCENT!AI16-PERCENT!AI$100)/(PERCENT!AI$100-PERCENT!AI$102))</f>
        <v>0.57088601308624254</v>
      </c>
      <c r="AJ16" s="253">
        <f>IF(PERCENT!AJ16&gt;PERCENT!AJ$100,(PERCENT!AJ16-PERCENT!AJ$100)/(PERCENT!AJ$101-PERCENT!AJ$100),(PERCENT!AJ16-PERCENT!AJ$100)/(PERCENT!AJ$100-PERCENT!AJ$102))</f>
        <v>8.2837482792465465E-3</v>
      </c>
      <c r="AK16" s="253">
        <f>IF(PERCENT!AK16&gt;PERCENT!AK$100,(PERCENT!AK16-PERCENT!AK$100)/(PERCENT!AK$101-PERCENT!AK$100),(PERCENT!AK16-PERCENT!AK$100)/(PERCENT!AK$100-PERCENT!AK$102))</f>
        <v>7.4145431622766791E-3</v>
      </c>
      <c r="AL16" s="253">
        <f>IF(PERCENT!AL16&gt;PERCENT!AL$100,(PERCENT!AL16-PERCENT!AL$100)/(PERCENT!AL$101-PERCENT!AL$100),(PERCENT!AL16-PERCENT!AL$100)/(PERCENT!AL$100-PERCENT!AL$102))</f>
        <v>-0.37587377005302647</v>
      </c>
      <c r="AM16" s="253">
        <f>IF(PERCENT!AM16&gt;PERCENT!AM$100,(PERCENT!AM16-PERCENT!AM$100)/(PERCENT!AM$101-PERCENT!AM$100),(PERCENT!AM16-PERCENT!AM$100)/(PERCENT!AM$100-PERCENT!AM$102))</f>
        <v>1.5961613418183723E-2</v>
      </c>
      <c r="AN16" s="253">
        <f>IF(PERCENT!AN16&gt;PERCENT!AN$100,(PERCENT!AN16-PERCENT!AN$100)/(PERCENT!AN$101-PERCENT!AN$100),(PERCENT!AN16-PERCENT!AN$100)/(PERCENT!AN$100-PERCENT!AN$102))</f>
        <v>0.64024121793917954</v>
      </c>
      <c r="AO16" s="253">
        <f>IF(PERCENT!AO16&gt;PERCENT!AO$100,(PERCENT!AO16-PERCENT!AO$100)/(PERCENT!AO$101-PERCENT!AO$100),(PERCENT!AO16-PERCENT!AO$100)/(PERCENT!AO$100-PERCENT!AO$102))</f>
        <v>-0.51902509010234288</v>
      </c>
      <c r="AP16" s="253">
        <f>IF(PERCENT!AP16&gt;PERCENT!AP$100,(PERCENT!AP16-PERCENT!AP$100)/(PERCENT!AP$101-PERCENT!AP$100),(PERCENT!AP16-PERCENT!AP$100)/(PERCENT!AP$100-PERCENT!AP$102))</f>
        <v>0.88711890335227528</v>
      </c>
      <c r="AQ16" s="253">
        <f>IF(PERCENT!AQ16&gt;PERCENT!AQ$100,(PERCENT!AQ16-PERCENT!AQ$100)/(PERCENT!AQ$101-PERCENT!AQ$100),(PERCENT!AQ16-PERCENT!AQ$100)/(PERCENT!AQ$100-PERCENT!AQ$102))</f>
        <v>-2.1481699101622634E-2</v>
      </c>
      <c r="AR16" s="253">
        <f>IF(PERCENT!AR16&gt;PERCENT!AR$100,(PERCENT!AR16-PERCENT!AR$100)/(PERCENT!AR$101-PERCENT!AR$100),(PERCENT!AR16-PERCENT!AR$100)/(PERCENT!AR$100-PERCENT!AR$102))</f>
        <v>0.12675018697349066</v>
      </c>
      <c r="AS16" s="253">
        <f>IF(PERCENT!AS16&gt;PERCENT!AS$100,(PERCENT!AS16-PERCENT!AS$100)/(PERCENT!AS$101-PERCENT!AS$100),(PERCENT!AS16-PERCENT!AS$100)/(PERCENT!AS$100-PERCENT!AS$102))</f>
        <v>0.28670905990181783</v>
      </c>
      <c r="AT16" s="253">
        <f>IF(PERCENT!AT16&gt;PERCENT!AT$100,(PERCENT!AT16-PERCENT!AT$100)/(PERCENT!AT$101-PERCENT!AT$100),(PERCENT!AT16-PERCENT!AT$100)/(PERCENT!AT$100-PERCENT!AT$102))</f>
        <v>-0.12321817161528777</v>
      </c>
      <c r="AU16" s="253">
        <f>IF(PERCENT!AU16&gt;PERCENT!AU$100,(PERCENT!AU16-PERCENT!AU$100)/(PERCENT!AU$101-PERCENT!AU$100),(PERCENT!AU16-PERCENT!AU$100)/(PERCENT!AU$100-PERCENT!AU$102))</f>
        <v>-0.47118258002167679</v>
      </c>
      <c r="AV16" s="253">
        <f>IF(PERCENT!AV16&gt;PERCENT!AV$100,(PERCENT!AV16-PERCENT!AV$100)/(PERCENT!AV$101-PERCENT!AV$100),(PERCENT!AV16-PERCENT!AV$100)/(PERCENT!AV$100-PERCENT!AV$102))</f>
        <v>0.15573435494338989</v>
      </c>
      <c r="AW16" s="253">
        <f>IF(PERCENT!AW16&gt;PERCENT!AW$100,(PERCENT!AW16-PERCENT!AW$100)/(PERCENT!AW$101-PERCENT!AW$100),(PERCENT!AW16-PERCENT!AW$100)/(PERCENT!AW$100-PERCENT!AW$102))</f>
        <v>-1.1575749666721582E-2</v>
      </c>
      <c r="AX16" s="253">
        <f>IF(PERCENT!AX16&gt;PERCENT!AX$100,(PERCENT!AX16-PERCENT!AX$100)/(PERCENT!AX$101-PERCENT!AX$100),(PERCENT!AX16-PERCENT!AX$100)/(PERCENT!AX$100-PERCENT!AX$102))</f>
        <v>0.15573435494338989</v>
      </c>
      <c r="AY16" s="253">
        <f>IF(PERCENT!AY16&gt;PERCENT!AY$100,(PERCENT!AY16-PERCENT!AY$100)/(PERCENT!AY$101-PERCENT!AY$100),(PERCENT!AY16-PERCENT!AY$100)/(PERCENT!AY$100-PERCENT!AY$102))</f>
        <v>-0.14212549621763607</v>
      </c>
    </row>
    <row r="17" spans="1:51" x14ac:dyDescent="0.35">
      <c r="A17" s="252" t="s">
        <v>410</v>
      </c>
      <c r="B17" s="253">
        <f>IF(PERCENT!B17&gt;PERCENT!B$100,(PERCENT!B17-PERCENT!B$100)/(PERCENT!B$101-PERCENT!B$100),(PERCENT!B17-PERCENT!B$100)/(PERCENT!B$100-PERCENT!B$102))</f>
        <v>0.29691905108742761</v>
      </c>
      <c r="C17" s="253">
        <f>IF(PERCENT!C17&gt;PERCENT!C$100,(PERCENT!C17-PERCENT!C$100)/(PERCENT!C$101-PERCENT!C$100),(PERCENT!C17-PERCENT!C$100)/(PERCENT!C$100-PERCENT!C$102))</f>
        <v>0.43282237070323476</v>
      </c>
      <c r="D17" s="253">
        <f>IF(PERCENT!D17&gt;PERCENT!D$100,(PERCENT!D17-PERCENT!D$100)/(PERCENT!D$101-PERCENT!D$100),(PERCENT!D17-PERCENT!D$100)/(PERCENT!D$100-PERCENT!D$102))</f>
        <v>0.20554563746521395</v>
      </c>
      <c r="E17" s="253">
        <f>IF(PERCENT!E17&gt;PERCENT!E$100,(PERCENT!E17-PERCENT!E$100)/(PERCENT!E$101-PERCENT!E$100),(PERCENT!E17-PERCENT!E$100)/(PERCENT!E$100-PERCENT!E$102))</f>
        <v>0.56636079341843748</v>
      </c>
      <c r="F17" s="253">
        <f>IF(PERCENT!F17&gt;PERCENT!F$100,(PERCENT!F17-PERCENT!F$100)/(PERCENT!F$101-PERCENT!F$100),(PERCENT!F17-PERCENT!F$100)/(PERCENT!F$100-PERCENT!F$102))</f>
        <v>-0.63864149820347216</v>
      </c>
      <c r="G17" s="253">
        <f>IF(PERCENT!G17&gt;PERCENT!G$100,(PERCENT!G17-PERCENT!G$100)/(PERCENT!G$101-PERCENT!G$100),(PERCENT!G17-PERCENT!G$100)/(PERCENT!G$100-PERCENT!G$102))</f>
        <v>0.17170123197183693</v>
      </c>
      <c r="H17" s="253">
        <f>IF(PERCENT!H17&gt;PERCENT!H$100,(PERCENT!H17-PERCENT!H$100)/(PERCENT!H$101-PERCENT!H$100),(PERCENT!H17-PERCENT!H$100)/(PERCENT!H$100-PERCENT!H$102))</f>
        <v>-0.26862791136047537</v>
      </c>
      <c r="I17" s="253">
        <f>IF(PERCENT!I17&gt;PERCENT!I$100,(PERCENT!I17-PERCENT!I$100)/(PERCENT!I$101-PERCENT!I$100),(PERCENT!I17-PERCENT!I$100)/(PERCENT!I$100-PERCENT!I$102))</f>
        <v>-0.72170409630470844</v>
      </c>
      <c r="J17" s="253">
        <f>IF(PERCENT!J17&gt;PERCENT!J$100,(PERCENT!J17-PERCENT!J$100)/(PERCENT!J$101-PERCENT!J$100),(PERCENT!J17-PERCENT!J$100)/(PERCENT!J$100-PERCENT!J$102))</f>
        <v>1.2047501929496482E-2</v>
      </c>
      <c r="K17" s="253">
        <f>IF(PERCENT!K17&gt;PERCENT!K$100,(PERCENT!K17-PERCENT!K$100)/(PERCENT!K$101-PERCENT!K$100),(PERCENT!K17-PERCENT!K$100)/(PERCENT!K$100-PERCENT!K$102))</f>
        <v>-3.3623821122835594E-2</v>
      </c>
      <c r="L17" s="253">
        <f>IF(PERCENT!L17&gt;PERCENT!L$100,(PERCENT!L17-PERCENT!L$100)/(PERCENT!L$101-PERCENT!L$100),(PERCENT!L17-PERCENT!L$100)/(PERCENT!L$100-PERCENT!L$102))</f>
        <v>0.24928945152396426</v>
      </c>
      <c r="M17" s="253">
        <f>IF(PERCENT!M17&gt;PERCENT!M$100,(PERCENT!M17-PERCENT!M$100)/(PERCENT!M$101-PERCENT!M$100),(PERCENT!M17-PERCENT!M$100)/(PERCENT!M$100-PERCENT!M$102))</f>
        <v>0.40893613056377309</v>
      </c>
      <c r="N17" s="253">
        <f>IF(PERCENT!N17&gt;PERCENT!N$100,(PERCENT!N17-PERCENT!N$100)/(PERCENT!N$101-PERCENT!N$100),(PERCENT!N17-PERCENT!N$100)/(PERCENT!N$100-PERCENT!N$102))</f>
        <v>-0.545406098637644</v>
      </c>
      <c r="O17" s="253">
        <f>IF(PERCENT!O17&gt;PERCENT!O$100,(PERCENT!O17-PERCENT!O$100)/(PERCENT!O$101-PERCENT!O$100),(PERCENT!O17-PERCENT!O$100)/(PERCENT!O$100-PERCENT!O$102))</f>
        <v>0.19304985013945297</v>
      </c>
      <c r="P17" s="253">
        <f>IF(PERCENT!P17&gt;PERCENT!P$100,(PERCENT!P17-PERCENT!P$100)/(PERCENT!P$101-PERCENT!P$100),(PERCENT!P17-PERCENT!P$100)/(PERCENT!P$100-PERCENT!P$102))</f>
        <v>0.47597019025731346</v>
      </c>
      <c r="Q17" s="253">
        <f>IF(PERCENT!Q17&gt;PERCENT!Q$100,(PERCENT!Q17-PERCENT!Q$100)/(PERCENT!Q$101-PERCENT!Q$100),(PERCENT!Q17-PERCENT!Q$100)/(PERCENT!Q$100-PERCENT!Q$102))</f>
        <v>5.123828902242053E-2</v>
      </c>
      <c r="R17" s="253">
        <f>IF(PERCENT!R17&gt;PERCENT!R$100,(PERCENT!R17-PERCENT!R$100)/(PERCENT!R$101-PERCENT!R$100),(PERCENT!R17-PERCENT!R$100)/(PERCENT!R$100-PERCENT!R$102))</f>
        <v>-0.23333923597783579</v>
      </c>
      <c r="S17" s="253">
        <f>IF(PERCENT!S17&gt;PERCENT!S$100,(PERCENT!S17-PERCENT!S$100)/(PERCENT!S$101-PERCENT!S$100),(PERCENT!S17-PERCENT!S$100)/(PERCENT!S$100-PERCENT!S$102))</f>
        <v>-0.17720200129610034</v>
      </c>
      <c r="T17" s="253">
        <f>IF(PERCENT!T17&gt;PERCENT!T$100,(PERCENT!T17-PERCENT!T$100)/(PERCENT!T$101-PERCENT!T$100),(PERCENT!T17-PERCENT!T$100)/(PERCENT!T$100-PERCENT!T$102))</f>
        <v>-0.31015045941586972</v>
      </c>
      <c r="U17" s="253">
        <f>IF(PERCENT!U17&gt;PERCENT!U$100,(PERCENT!U17-PERCENT!U$100)/(PERCENT!U$101-PERCENT!U$100),(PERCENT!U17-PERCENT!U$100)/(PERCENT!U$100-PERCENT!U$102))</f>
        <v>-0.15486249052504633</v>
      </c>
      <c r="V17" s="253">
        <f>IF(PERCENT!V17&gt;PERCENT!V$100,(PERCENT!V17-PERCENT!V$100)/(PERCENT!V$101-PERCENT!V$100),(PERCENT!V17-PERCENT!V$100)/(PERCENT!V$100-PERCENT!V$102))</f>
        <v>-0.14569440353524066</v>
      </c>
      <c r="W17" s="253">
        <f>IF(PERCENT!W17&gt;PERCENT!W$100,(PERCENT!W17-PERCENT!W$100)/(PERCENT!W$101-PERCENT!W$100),(PERCENT!W17-PERCENT!W$100)/(PERCENT!W$100-PERCENT!W$102))</f>
        <v>-0.14569440353524066</v>
      </c>
      <c r="X17" s="253">
        <f>IF(PERCENT!X17&gt;PERCENT!X$100,(PERCENT!X17-PERCENT!X$100)/(PERCENT!X$101-PERCENT!X$100),(PERCENT!X17-PERCENT!X$100)/(PERCENT!X$100-PERCENT!X$102))</f>
        <v>0.3353607656867113</v>
      </c>
      <c r="Y17" s="253">
        <f>IF(PERCENT!Y17&gt;PERCENT!Y$100,(PERCENT!Y17-PERCENT!Y$100)/(PERCENT!Y$101-PERCENT!Y$100),(PERCENT!Y17-PERCENT!Y$100)/(PERCENT!Y$100-PERCENT!Y$102))</f>
        <v>0.24366516436151392</v>
      </c>
      <c r="Z17" s="253">
        <f>IF(PERCENT!Z17&gt;PERCENT!Z$100,(PERCENT!Z17-PERCENT!Z$100)/(PERCENT!Z$101-PERCENT!Z$100),(PERCENT!Z17-PERCENT!Z$100)/(PERCENT!Z$100-PERCENT!Z$102))</f>
        <v>-8.2852738598913914E-2</v>
      </c>
      <c r="AA17" s="253">
        <f>IF(PERCENT!AA17&gt;PERCENT!AA$100,(PERCENT!AA17-PERCENT!AA$100)/(PERCENT!AA$101-PERCENT!AA$100),(PERCENT!AA17-PERCENT!AA$100)/(PERCENT!AA$100-PERCENT!AA$102))</f>
        <v>3.6249602789024699E-2</v>
      </c>
      <c r="AB17" s="253">
        <f>IF(PERCENT!AB17&gt;PERCENT!AB$100,(PERCENT!AB17-PERCENT!AB$100)/(PERCENT!AB$101-PERCENT!AB$100),(PERCENT!AB17-PERCENT!AB$100)/(PERCENT!AB$100-PERCENT!AB$102))</f>
        <v>0.54388042050686303</v>
      </c>
      <c r="AC17" s="253">
        <f>IF(PERCENT!AC17&gt;PERCENT!AC$100,(PERCENT!AC17-PERCENT!AC$100)/(PERCENT!AC$101-PERCENT!AC$100),(PERCENT!AC17-PERCENT!AC$100)/(PERCENT!AC$100-PERCENT!AC$102))</f>
        <v>-0.46947943418028454</v>
      </c>
      <c r="AD17" s="253">
        <f>IF(PERCENT!AD17&gt;PERCENT!AD$100,(PERCENT!AD17-PERCENT!AD$100)/(PERCENT!AD$101-PERCENT!AD$100),(PERCENT!AD17-PERCENT!AD$100)/(PERCENT!AD$100-PERCENT!AD$102))</f>
        <v>-0.46947943418028454</v>
      </c>
      <c r="AE17" s="253">
        <f>IF(PERCENT!AE17&gt;PERCENT!AE$100,(PERCENT!AE17-PERCENT!AE$100)/(PERCENT!AE$101-PERCENT!AE$100),(PERCENT!AE17-PERCENT!AE$100)/(PERCENT!AE$100-PERCENT!AE$102))</f>
        <v>-2.2648666332862201E-2</v>
      </c>
      <c r="AF17" s="253">
        <f>IF(PERCENT!AF17&gt;PERCENT!AF$100,(PERCENT!AF17-PERCENT!AF$100)/(PERCENT!AF$101-PERCENT!AF$100),(PERCENT!AF17-PERCENT!AF$100)/(PERCENT!AF$100-PERCENT!AF$102))</f>
        <v>-0.47756112526718619</v>
      </c>
      <c r="AG17" s="253">
        <f>IF(PERCENT!AG17&gt;PERCENT!AG$100,(PERCENT!AG17-PERCENT!AG$100)/(PERCENT!AG$101-PERCENT!AG$100),(PERCENT!AG17-PERCENT!AG$100)/(PERCENT!AG$100-PERCENT!AG$102))</f>
        <v>-0.12222319114498495</v>
      </c>
      <c r="AH17" s="253">
        <f>IF(PERCENT!AH17&gt;PERCENT!AH$100,(PERCENT!AH17-PERCENT!AH$100)/(PERCENT!AH$101-PERCENT!AH$100),(PERCENT!AH17-PERCENT!AH$100)/(PERCENT!AH$100-PERCENT!AH$102))</f>
        <v>0.35537447869841671</v>
      </c>
      <c r="AI17" s="253">
        <f>IF(PERCENT!AI17&gt;PERCENT!AI$100,(PERCENT!AI17-PERCENT!AI$100)/(PERCENT!AI$101-PERCENT!AI$100),(PERCENT!AI17-PERCENT!AI$100)/(PERCENT!AI$100-PERCENT!AI$102))</f>
        <v>0.60241019909339433</v>
      </c>
      <c r="AJ17" s="253">
        <f>IF(PERCENT!AJ17&gt;PERCENT!AJ$100,(PERCENT!AJ17-PERCENT!AJ$100)/(PERCENT!AJ$101-PERCENT!AJ$100),(PERCENT!AJ17-PERCENT!AJ$100)/(PERCENT!AJ$100-PERCENT!AJ$102))</f>
        <v>-5.0337638296174075E-2</v>
      </c>
      <c r="AK17" s="253">
        <f>IF(PERCENT!AK17&gt;PERCENT!AK$100,(PERCENT!AK17-PERCENT!AK$100)/(PERCENT!AK$101-PERCENT!AK$100),(PERCENT!AK17-PERCENT!AK$100)/(PERCENT!AK$100-PERCENT!AK$102))</f>
        <v>0.13135695771149514</v>
      </c>
      <c r="AL17" s="253">
        <f>IF(PERCENT!AL17&gt;PERCENT!AL$100,(PERCENT!AL17-PERCENT!AL$100)/(PERCENT!AL$101-PERCENT!AL$100),(PERCENT!AL17-PERCENT!AL$100)/(PERCENT!AL$100-PERCENT!AL$102))</f>
        <v>0.35811856541675524</v>
      </c>
      <c r="AM17" s="253">
        <f>IF(PERCENT!AM17&gt;PERCENT!AM$100,(PERCENT!AM17-PERCENT!AM$100)/(PERCENT!AM$101-PERCENT!AM$100),(PERCENT!AM17-PERCENT!AM$100)/(PERCENT!AM$100-PERCENT!AM$102))</f>
        <v>4.5094556517165228E-2</v>
      </c>
      <c r="AN17" s="253">
        <f>IF(PERCENT!AN17&gt;PERCENT!AN$100,(PERCENT!AN17-PERCENT!AN$100)/(PERCENT!AN$101-PERCENT!AN$100),(PERCENT!AN17-PERCENT!AN$100)/(PERCENT!AN$100-PERCENT!AN$102))</f>
        <v>-0.41482015838905112</v>
      </c>
      <c r="AO17" s="253">
        <f>IF(PERCENT!AO17&gt;PERCENT!AO$100,(PERCENT!AO17-PERCENT!AO$100)/(PERCENT!AO$101-PERCENT!AO$100),(PERCENT!AO17-PERCENT!AO$100)/(PERCENT!AO$100-PERCENT!AO$102))</f>
        <v>-0.43456391991261129</v>
      </c>
      <c r="AP17" s="253">
        <f>IF(PERCENT!AP17&gt;PERCENT!AP$100,(PERCENT!AP17-PERCENT!AP$100)/(PERCENT!AP$101-PERCENT!AP$100),(PERCENT!AP17-PERCENT!AP$100)/(PERCENT!AP$100-PERCENT!AP$102))</f>
        <v>-6.7077420655738875E-3</v>
      </c>
      <c r="AQ17" s="253">
        <f>IF(PERCENT!AQ17&gt;PERCENT!AQ$100,(PERCENT!AQ17-PERCENT!AQ$100)/(PERCENT!AQ$101-PERCENT!AQ$100),(PERCENT!AQ17-PERCENT!AQ$100)/(PERCENT!AQ$100-PERCENT!AQ$102))</f>
        <v>4.9966580004130449E-2</v>
      </c>
      <c r="AR17" s="253">
        <f>IF(PERCENT!AR17&gt;PERCENT!AR$100,(PERCENT!AR17-PERCENT!AR$100)/(PERCENT!AR$101-PERCENT!AR$100),(PERCENT!AR17-PERCENT!AR$100)/(PERCENT!AR$100-PERCENT!AR$102))</f>
        <v>-0.20395417215653897</v>
      </c>
      <c r="AS17" s="253">
        <f>IF(PERCENT!AS17&gt;PERCENT!AS$100,(PERCENT!AS17-PERCENT!AS$100)/(PERCENT!AS$101-PERCENT!AS$100),(PERCENT!AS17-PERCENT!AS$100)/(PERCENT!AS$100-PERCENT!AS$102))</f>
        <v>-2.6545947023745818E-2</v>
      </c>
      <c r="AT17" s="253">
        <f>IF(PERCENT!AT17&gt;PERCENT!AT$100,(PERCENT!AT17-PERCENT!AT$100)/(PERCENT!AT$101-PERCENT!AT$100),(PERCENT!AT17-PERCENT!AT$100)/(PERCENT!AT$100-PERCENT!AT$102))</f>
        <v>0.14357478811843291</v>
      </c>
      <c r="AU17" s="253">
        <f>IF(PERCENT!AU17&gt;PERCENT!AU$100,(PERCENT!AU17-PERCENT!AU$100)/(PERCENT!AU$101-PERCENT!AU$100),(PERCENT!AU17-PERCENT!AU$100)/(PERCENT!AU$100-PERCENT!AU$102))</f>
        <v>-0.14045591752264214</v>
      </c>
      <c r="AV17" s="253">
        <f>IF(PERCENT!AV17&gt;PERCENT!AV$100,(PERCENT!AV17-PERCENT!AV$100)/(PERCENT!AV$101-PERCENT!AV$100),(PERCENT!AV17-PERCENT!AV$100)/(PERCENT!AV$100-PERCENT!AV$102))</f>
        <v>-2.2648666332862201E-2</v>
      </c>
      <c r="AW17" s="253">
        <f>IF(PERCENT!AW17&gt;PERCENT!AW$100,(PERCENT!AW17-PERCENT!AW$100)/(PERCENT!AW$101-PERCENT!AW$100),(PERCENT!AW17-PERCENT!AW$100)/(PERCENT!AW$100-PERCENT!AW$102))</f>
        <v>2.668487208548202E-4</v>
      </c>
      <c r="AX17" s="253">
        <f>IF(PERCENT!AX17&gt;PERCENT!AX$100,(PERCENT!AX17-PERCENT!AX$100)/(PERCENT!AX$101-PERCENT!AX$100),(PERCENT!AX17-PERCENT!AX$100)/(PERCENT!AX$100-PERCENT!AX$102))</f>
        <v>-2.2648666332862201E-2</v>
      </c>
      <c r="AY17" s="253">
        <f>IF(PERCENT!AY17&gt;PERCENT!AY$100,(PERCENT!AY17-PERCENT!AY$100)/(PERCENT!AY$101-PERCENT!AY$100),(PERCENT!AY17-PERCENT!AY$100)/(PERCENT!AY$100-PERCENT!AY$102))</f>
        <v>0.20585357441520971</v>
      </c>
    </row>
    <row r="18" spans="1:51" x14ac:dyDescent="0.35">
      <c r="A18" s="252" t="s">
        <v>411</v>
      </c>
      <c r="B18" s="253">
        <f>IF(PERCENT!B18&gt;PERCENT!B$100,(PERCENT!B18-PERCENT!B$100)/(PERCENT!B$101-PERCENT!B$100),(PERCENT!B18-PERCENT!B$100)/(PERCENT!B$100-PERCENT!B$102))</f>
        <v>0.16584294793939747</v>
      </c>
      <c r="C18" s="253">
        <f>IF(PERCENT!C18&gt;PERCENT!C$100,(PERCENT!C18-PERCENT!C$100)/(PERCENT!C$101-PERCENT!C$100),(PERCENT!C18-PERCENT!C$100)/(PERCENT!C$100-PERCENT!C$102))</f>
        <v>0.59395442543251298</v>
      </c>
      <c r="D18" s="253">
        <f>IF(PERCENT!D18&gt;PERCENT!D$100,(PERCENT!D18-PERCENT!D$100)/(PERCENT!D$101-PERCENT!D$100),(PERCENT!D18-PERCENT!D$100)/(PERCENT!D$100-PERCENT!D$102))</f>
        <v>-0.19991010769121945</v>
      </c>
      <c r="E18" s="253">
        <f>IF(PERCENT!E18&gt;PERCENT!E$100,(PERCENT!E18-PERCENT!E$100)/(PERCENT!E$101-PERCENT!E$100),(PERCENT!E18-PERCENT!E$100)/(PERCENT!E$100-PERCENT!E$102))</f>
        <v>-0.76644248386285818</v>
      </c>
      <c r="F18" s="253">
        <f>IF(PERCENT!F18&gt;PERCENT!F$100,(PERCENT!F18-PERCENT!F$100)/(PERCENT!F$101-PERCENT!F$100),(PERCENT!F18-PERCENT!F$100)/(PERCENT!F$100-PERCENT!F$102))</f>
        <v>-0.13503207591526739</v>
      </c>
      <c r="G18" s="253">
        <f>IF(PERCENT!G18&gt;PERCENT!G$100,(PERCENT!G18-PERCENT!G$100)/(PERCENT!G$101-PERCENT!G$100),(PERCENT!G18-PERCENT!G$100)/(PERCENT!G$100-PERCENT!G$102))</f>
        <v>0.13114092128993923</v>
      </c>
      <c r="H18" s="253">
        <f>IF(PERCENT!H18&gt;PERCENT!H$100,(PERCENT!H18-PERCENT!H$100)/(PERCENT!H$101-PERCENT!H$100),(PERCENT!H18-PERCENT!H$100)/(PERCENT!H$100-PERCENT!H$102))</f>
        <v>-0.29495492434701848</v>
      </c>
      <c r="I18" s="253">
        <f>IF(PERCENT!I18&gt;PERCENT!I$100,(PERCENT!I18-PERCENT!I$100)/(PERCENT!I$101-PERCENT!I$100),(PERCENT!I18-PERCENT!I$100)/(PERCENT!I$100-PERCENT!I$102))</f>
        <v>-0.11875168328427751</v>
      </c>
      <c r="J18" s="253">
        <f>IF(PERCENT!J18&gt;PERCENT!J$100,(PERCENT!J18-PERCENT!J$100)/(PERCENT!J$101-PERCENT!J$100),(PERCENT!J18-PERCENT!J$100)/(PERCENT!J$100-PERCENT!J$102))</f>
        <v>-0.39298639811002395</v>
      </c>
      <c r="K18" s="253">
        <f>IF(PERCENT!K18&gt;PERCENT!K$100,(PERCENT!K18-PERCENT!K$100)/(PERCENT!K$101-PERCENT!K$100),(PERCENT!K18-PERCENT!K$100)/(PERCENT!K$100-PERCENT!K$102))</f>
        <v>0.90856386133350953</v>
      </c>
      <c r="L18" s="253">
        <f>IF(PERCENT!L18&gt;PERCENT!L$100,(PERCENT!L18-PERCENT!L$100)/(PERCENT!L$101-PERCENT!L$100),(PERCENT!L18-PERCENT!L$100)/(PERCENT!L$100-PERCENT!L$102))</f>
        <v>0.65387664357509412</v>
      </c>
      <c r="M18" s="253">
        <f>IF(PERCENT!M18&gt;PERCENT!M$100,(PERCENT!M18-PERCENT!M$100)/(PERCENT!M$101-PERCENT!M$100),(PERCENT!M18-PERCENT!M$100)/(PERCENT!M$100-PERCENT!M$102))</f>
        <v>1</v>
      </c>
      <c r="N18" s="253">
        <f>IF(PERCENT!N18&gt;PERCENT!N$100,(PERCENT!N18-PERCENT!N$100)/(PERCENT!N$101-PERCENT!N$100),(PERCENT!N18-PERCENT!N$100)/(PERCENT!N$100-PERCENT!N$102))</f>
        <v>-0.4159711127283871</v>
      </c>
      <c r="O18" s="253">
        <f>IF(PERCENT!O18&gt;PERCENT!O$100,(PERCENT!O18-PERCENT!O$100)/(PERCENT!O$101-PERCENT!O$100),(PERCENT!O18-PERCENT!O$100)/(PERCENT!O$100-PERCENT!O$102))</f>
        <v>0.19304985013945297</v>
      </c>
      <c r="P18" s="253">
        <f>IF(PERCENT!P18&gt;PERCENT!P$100,(PERCENT!P18-PERCENT!P$100)/(PERCENT!P$101-PERCENT!P$100),(PERCENT!P18-PERCENT!P$100)/(PERCENT!P$100-PERCENT!P$102))</f>
        <v>0.43219048463324117</v>
      </c>
      <c r="Q18" s="253">
        <f>IF(PERCENT!Q18&gt;PERCENT!Q$100,(PERCENT!Q18-PERCENT!Q$100)/(PERCENT!Q$101-PERCENT!Q$100),(PERCENT!Q18-PERCENT!Q$100)/(PERCENT!Q$100-PERCENT!Q$102))</f>
        <v>-0.54103263795123546</v>
      </c>
      <c r="R18" s="253">
        <f>IF(PERCENT!R18&gt;PERCENT!R$100,(PERCENT!R18-PERCENT!R$100)/(PERCENT!R$101-PERCENT!R$100),(PERCENT!R18-PERCENT!R$100)/(PERCENT!R$100-PERCENT!R$102))</f>
        <v>-7.9140624014409938E-2</v>
      </c>
      <c r="S18" s="253">
        <f>IF(PERCENT!S18&gt;PERCENT!S$100,(PERCENT!S18-PERCENT!S$100)/(PERCENT!S$101-PERCENT!S$100),(PERCENT!S18-PERCENT!S$100)/(PERCENT!S$100-PERCENT!S$102))</f>
        <v>-0.22458746652022546</v>
      </c>
      <c r="T18" s="253">
        <f>IF(PERCENT!T18&gt;PERCENT!T$100,(PERCENT!T18-PERCENT!T$100)/(PERCENT!T$101-PERCENT!T$100),(PERCENT!T18-PERCENT!T$100)/(PERCENT!T$100-PERCENT!T$102))</f>
        <v>-0.26871296146166374</v>
      </c>
      <c r="U18" s="253">
        <f>IF(PERCENT!U18&gt;PERCENT!U$100,(PERCENT!U18-PERCENT!U$100)/(PERCENT!U$101-PERCENT!U$100),(PERCENT!U18-PERCENT!U$100)/(PERCENT!U$100-PERCENT!U$102))</f>
        <v>0.13753383358130591</v>
      </c>
      <c r="V18" s="253">
        <f>IF(PERCENT!V18&gt;PERCENT!V$100,(PERCENT!V18-PERCENT!V$100)/(PERCENT!V$101-PERCENT!V$100),(PERCENT!V18-PERCENT!V$100)/(PERCENT!V$100-PERCENT!V$102))</f>
        <v>0.50943038632591708</v>
      </c>
      <c r="W18" s="253">
        <f>IF(PERCENT!W18&gt;PERCENT!W$100,(PERCENT!W18-PERCENT!W$100)/(PERCENT!W$101-PERCENT!W$100),(PERCENT!W18-PERCENT!W$100)/(PERCENT!W$100-PERCENT!W$102))</f>
        <v>0.50943038632591708</v>
      </c>
      <c r="X18" s="253">
        <f>IF(PERCENT!X18&gt;PERCENT!X$100,(PERCENT!X18-PERCENT!X$100)/(PERCENT!X$101-PERCENT!X$100),(PERCENT!X18-PERCENT!X$100)/(PERCENT!X$100-PERCENT!X$102))</f>
        <v>0.48762727195994382</v>
      </c>
      <c r="Y18" s="253">
        <f>IF(PERCENT!Y18&gt;PERCENT!Y$100,(PERCENT!Y18-PERCENT!Y$100)/(PERCENT!Y$101-PERCENT!Y$100),(PERCENT!Y18-PERCENT!Y$100)/(PERCENT!Y$100-PERCENT!Y$102))</f>
        <v>0.99541365086629952</v>
      </c>
      <c r="Z18" s="253">
        <f>IF(PERCENT!Z18&gt;PERCENT!Z$100,(PERCENT!Z18-PERCENT!Z$100)/(PERCENT!Z$101-PERCENT!Z$100),(PERCENT!Z18-PERCENT!Z$100)/(PERCENT!Z$100-PERCENT!Z$102))</f>
        <v>0.19342173679723201</v>
      </c>
      <c r="AA18" s="253">
        <f>IF(PERCENT!AA18&gt;PERCENT!AA$100,(PERCENT!AA18-PERCENT!AA$100)/(PERCENT!AA$101-PERCENT!AA$100),(PERCENT!AA18-PERCENT!AA$100)/(PERCENT!AA$100-PERCENT!AA$102))</f>
        <v>-0.26157204784477883</v>
      </c>
      <c r="AB18" s="253">
        <f>IF(PERCENT!AB18&gt;PERCENT!AB$100,(PERCENT!AB18-PERCENT!AB$100)/(PERCENT!AB$101-PERCENT!AB$100),(PERCENT!AB18-PERCENT!AB$100)/(PERCENT!AB$100-PERCENT!AB$102))</f>
        <v>0.45941383171183725</v>
      </c>
      <c r="AC18" s="253">
        <f>IF(PERCENT!AC18&gt;PERCENT!AC$100,(PERCENT!AC18-PERCENT!AC$100)/(PERCENT!AC$101-PERCENT!AC$100),(PERCENT!AC18-PERCENT!AC$100)/(PERCENT!AC$100-PERCENT!AC$102))</f>
        <v>3.5988608530430483E-2</v>
      </c>
      <c r="AD18" s="253">
        <f>IF(PERCENT!AD18&gt;PERCENT!AD$100,(PERCENT!AD18-PERCENT!AD$100)/(PERCENT!AD$101-PERCENT!AD$100),(PERCENT!AD18-PERCENT!AD$100)/(PERCENT!AD$100-PERCENT!AD$102))</f>
        <v>3.5988608530430483E-2</v>
      </c>
      <c r="AE18" s="253">
        <f>IF(PERCENT!AE18&gt;PERCENT!AE$100,(PERCENT!AE18-PERCENT!AE$100)/(PERCENT!AE$101-PERCENT!AE$100),(PERCENT!AE18-PERCENT!AE$100)/(PERCENT!AE$100-PERCENT!AE$102))</f>
        <v>7.7490460901674385E-2</v>
      </c>
      <c r="AF18" s="253">
        <f>IF(PERCENT!AF18&gt;PERCENT!AF$100,(PERCENT!AF18-PERCENT!AF$100)/(PERCENT!AF$101-PERCENT!AF$100),(PERCENT!AF18-PERCENT!AF$100)/(PERCENT!AF$100-PERCENT!AF$102))</f>
        <v>-0.36273927287767993</v>
      </c>
      <c r="AG18" s="253">
        <f>IF(PERCENT!AG18&gt;PERCENT!AG$100,(PERCENT!AG18-PERCENT!AG$100)/(PERCENT!AG$101-PERCENT!AG$100),(PERCENT!AG18-PERCENT!AG$100)/(PERCENT!AG$100-PERCENT!AG$102))</f>
        <v>0.22866641244513078</v>
      </c>
      <c r="AH18" s="253">
        <f>IF(PERCENT!AH18&gt;PERCENT!AH$100,(PERCENT!AH18-PERCENT!AH$100)/(PERCENT!AH$101-PERCENT!AH$100),(PERCENT!AH18-PERCENT!AH$100)/(PERCENT!AH$100-PERCENT!AH$102))</f>
        <v>0.33541393407043879</v>
      </c>
      <c r="AI18" s="253">
        <f>IF(PERCENT!AI18&gt;PERCENT!AI$100,(PERCENT!AI18-PERCENT!AI$100)/(PERCENT!AI$101-PERCENT!AI$100),(PERCENT!AI18-PERCENT!AI$100)/(PERCENT!AI$100-PERCENT!AI$102))</f>
        <v>0.59989143150056634</v>
      </c>
      <c r="AJ18" s="253">
        <f>IF(PERCENT!AJ18&gt;PERCENT!AJ$100,(PERCENT!AJ18-PERCENT!AJ$100)/(PERCENT!AJ$101-PERCENT!AJ$100),(PERCENT!AJ18-PERCENT!AJ$100)/(PERCENT!AJ$100-PERCENT!AJ$102))</f>
        <v>-8.4690741985929005E-2</v>
      </c>
      <c r="AK18" s="253">
        <f>IF(PERCENT!AK18&gt;PERCENT!AK$100,(PERCENT!AK18-PERCENT!AK$100)/(PERCENT!AK$101-PERCENT!AK$100),(PERCENT!AK18-PERCENT!AK$100)/(PERCENT!AK$100-PERCENT!AK$102))</f>
        <v>0.32718278673009848</v>
      </c>
      <c r="AL18" s="253">
        <f>IF(PERCENT!AL18&gt;PERCENT!AL$100,(PERCENT!AL18-PERCENT!AL$100)/(PERCENT!AL$101-PERCENT!AL$100),(PERCENT!AL18-PERCENT!AL$100)/(PERCENT!AL$100-PERCENT!AL$102))</f>
        <v>0.23141795859390521</v>
      </c>
      <c r="AM18" s="253">
        <f>IF(PERCENT!AM18&gt;PERCENT!AM$100,(PERCENT!AM18-PERCENT!AM$100)/(PERCENT!AM$101-PERCENT!AM$100),(PERCENT!AM18-PERCENT!AM$100)/(PERCENT!AM$100-PERCENT!AM$102))</f>
        <v>3.6081393244439472E-2</v>
      </c>
      <c r="AN18" s="253">
        <f>IF(PERCENT!AN18&gt;PERCENT!AN$100,(PERCENT!AN18-PERCENT!AN$100)/(PERCENT!AN$101-PERCENT!AN$100),(PERCENT!AN18-PERCENT!AN$100)/(PERCENT!AN$100-PERCENT!AN$102))</f>
        <v>-9.2769193191336152E-3</v>
      </c>
      <c r="AO18" s="253">
        <f>IF(PERCENT!AO18&gt;PERCENT!AO$100,(PERCENT!AO18-PERCENT!AO$100)/(PERCENT!AO$101-PERCENT!AO$100),(PERCENT!AO18-PERCENT!AO$100)/(PERCENT!AO$100-PERCENT!AO$102))</f>
        <v>-0.56484342343286253</v>
      </c>
      <c r="AP18" s="253">
        <f>IF(PERCENT!AP18&gt;PERCENT!AP$100,(PERCENT!AP18-PERCENT!AP$100)/(PERCENT!AP$101-PERCENT!AP$100),(PERCENT!AP18-PERCENT!AP$100)/(PERCENT!AP$100-PERCENT!AP$102))</f>
        <v>0.59495142411776014</v>
      </c>
      <c r="AQ18" s="253">
        <f>IF(PERCENT!AQ18&gt;PERCENT!AQ$100,(PERCENT!AQ18-PERCENT!AQ$100)/(PERCENT!AQ$101-PERCENT!AQ$100),(PERCENT!AQ18-PERCENT!AQ$100)/(PERCENT!AQ$100-PERCENT!AQ$102))</f>
        <v>2.7416636942681882E-2</v>
      </c>
      <c r="AR18" s="253">
        <f>IF(PERCENT!AR18&gt;PERCENT!AR$100,(PERCENT!AR18-PERCENT!AR$100)/(PERCENT!AR$101-PERCENT!AR$100),(PERCENT!AR18-PERCENT!AR$100)/(PERCENT!AR$100-PERCENT!AR$102))</f>
        <v>-0.4942955167066046</v>
      </c>
      <c r="AS18" s="253">
        <f>IF(PERCENT!AS18&gt;PERCENT!AS$100,(PERCENT!AS18-PERCENT!AS$100)/(PERCENT!AS$101-PERCENT!AS$100),(PERCENT!AS18-PERCENT!AS$100)/(PERCENT!AS$100-PERCENT!AS$102))</f>
        <v>-0.11589927587378519</v>
      </c>
      <c r="AT18" s="253">
        <f>IF(PERCENT!AT18&gt;PERCENT!AT$100,(PERCENT!AT18-PERCENT!AT$100)/(PERCENT!AT$101-PERCENT!AT$100),(PERCENT!AT18-PERCENT!AT$100)/(PERCENT!AT$100-PERCENT!AT$102))</f>
        <v>1</v>
      </c>
      <c r="AU18" s="253">
        <f>IF(PERCENT!AU18&gt;PERCENT!AU$100,(PERCENT!AU18-PERCENT!AU$100)/(PERCENT!AU$101-PERCENT!AU$100),(PERCENT!AU18-PERCENT!AU$100)/(PERCENT!AU$100-PERCENT!AU$102))</f>
        <v>0.21290075751894569</v>
      </c>
      <c r="AV18" s="253">
        <f>IF(PERCENT!AV18&gt;PERCENT!AV$100,(PERCENT!AV18-PERCENT!AV$100)/(PERCENT!AV$101-PERCENT!AV$100),(PERCENT!AV18-PERCENT!AV$100)/(PERCENT!AV$100-PERCENT!AV$102))</f>
        <v>7.7490460901674385E-2</v>
      </c>
      <c r="AW18" s="253">
        <f>IF(PERCENT!AW18&gt;PERCENT!AW$100,(PERCENT!AW18-PERCENT!AW$100)/(PERCENT!AW$101-PERCENT!AW$100),(PERCENT!AW18-PERCENT!AW$100)/(PERCENT!AW$100-PERCENT!AW$102))</f>
        <v>0.32031505294274348</v>
      </c>
      <c r="AX18" s="253">
        <f>IF(PERCENT!AX18&gt;PERCENT!AX$100,(PERCENT!AX18-PERCENT!AX$100)/(PERCENT!AX$101-PERCENT!AX$100),(PERCENT!AX18-PERCENT!AX$100)/(PERCENT!AX$100-PERCENT!AX$102))</f>
        <v>7.7490460901674385E-2</v>
      </c>
      <c r="AY18" s="253">
        <f>IF(PERCENT!AY18&gt;PERCENT!AY$100,(PERCENT!AY18-PERCENT!AY$100)/(PERCENT!AY$101-PERCENT!AY$100),(PERCENT!AY18-PERCENT!AY$100)/(PERCENT!AY$100-PERCENT!AY$102))</f>
        <v>5.7913350986586877E-2</v>
      </c>
    </row>
    <row r="19" spans="1:51" x14ac:dyDescent="0.35">
      <c r="A19" s="252" t="s">
        <v>412</v>
      </c>
      <c r="B19" s="253">
        <f>IF(PERCENT!B19&gt;PERCENT!B$100,(PERCENT!B19-PERCENT!B$100)/(PERCENT!B$101-PERCENT!B$100),(PERCENT!B19-PERCENT!B$100)/(PERCENT!B$100-PERCENT!B$102))</f>
        <v>0.44422318616895223</v>
      </c>
      <c r="C19" s="253">
        <f>IF(PERCENT!C19&gt;PERCENT!C$100,(PERCENT!C19-PERCENT!C$100)/(PERCENT!C$101-PERCENT!C$100),(PERCENT!C19-PERCENT!C$100)/(PERCENT!C$100-PERCENT!C$102))</f>
        <v>0.67470908816264352</v>
      </c>
      <c r="D19" s="253">
        <f>IF(PERCENT!D19&gt;PERCENT!D$100,(PERCENT!D19-PERCENT!D$100)/(PERCENT!D$101-PERCENT!D$100),(PERCENT!D19-PERCENT!D$100)/(PERCENT!D$100-PERCENT!D$102))</f>
        <v>0.40896050049776989</v>
      </c>
      <c r="E19" s="253">
        <f>IF(PERCENT!E19&gt;PERCENT!E$100,(PERCENT!E19-PERCENT!E$100)/(PERCENT!E$101-PERCENT!E$100),(PERCENT!E19-PERCENT!E$100)/(PERCENT!E$100-PERCENT!E$102))</f>
        <v>0.71711541957059366</v>
      </c>
      <c r="F19" s="253">
        <f>IF(PERCENT!F19&gt;PERCENT!F$100,(PERCENT!F19-PERCENT!F$100)/(PERCENT!F$101-PERCENT!F$100),(PERCENT!F19-PERCENT!F$100)/(PERCENT!F$100-PERCENT!F$102))</f>
        <v>-0.1501731145231055</v>
      </c>
      <c r="G19" s="253">
        <f>IF(PERCENT!G19&gt;PERCENT!G$100,(PERCENT!G19-PERCENT!G$100)/(PERCENT!G$101-PERCENT!G$100),(PERCENT!G19-PERCENT!G$100)/(PERCENT!G$100-PERCENT!G$102))</f>
        <v>-0.96169814293364109</v>
      </c>
      <c r="H19" s="253">
        <f>IF(PERCENT!H19&gt;PERCENT!H$100,(PERCENT!H19-PERCENT!H$100)/(PERCENT!H$101-PERCENT!H$100),(PERCENT!H19-PERCENT!H$100)/(PERCENT!H$100-PERCENT!H$102))</f>
        <v>-0.26614835295502287</v>
      </c>
      <c r="I19" s="253">
        <f>IF(PERCENT!I19&gt;PERCENT!I$100,(PERCENT!I19-PERCENT!I$100)/(PERCENT!I$101-PERCENT!I$100),(PERCENT!I19-PERCENT!I$100)/(PERCENT!I$100-PERCENT!I$102))</f>
        <v>-0.10817008998787858</v>
      </c>
      <c r="J19" s="253">
        <f>IF(PERCENT!J19&gt;PERCENT!J$100,(PERCENT!J19-PERCENT!J$100)/(PERCENT!J$101-PERCENT!J$100),(PERCENT!J19-PERCENT!J$100)/(PERCENT!J$100-PERCENT!J$102))</f>
        <v>-0.35393525544438387</v>
      </c>
      <c r="K19" s="253">
        <f>IF(PERCENT!K19&gt;PERCENT!K$100,(PERCENT!K19-PERCENT!K$100)/(PERCENT!K$101-PERCENT!K$100),(PERCENT!K19-PERCENT!K$100)/(PERCENT!K$100-PERCENT!K$102))</f>
        <v>0.32082180334403398</v>
      </c>
      <c r="L19" s="253">
        <f>IF(PERCENT!L19&gt;PERCENT!L$100,(PERCENT!L19-PERCENT!L$100)/(PERCENT!L$101-PERCENT!L$100),(PERCENT!L19-PERCENT!L$100)/(PERCENT!L$100-PERCENT!L$102))</f>
        <v>-0.55356476334726634</v>
      </c>
      <c r="M19" s="253">
        <f>IF(PERCENT!M19&gt;PERCENT!M$100,(PERCENT!M19-PERCENT!M$100)/(PERCENT!M$101-PERCENT!M$100),(PERCENT!M19-PERCENT!M$100)/(PERCENT!M$100-PERCENT!M$102))</f>
        <v>-1</v>
      </c>
      <c r="N19" s="253">
        <f>IF(PERCENT!N19&gt;PERCENT!N$100,(PERCENT!N19-PERCENT!N$100)/(PERCENT!N$101-PERCENT!N$100),(PERCENT!N19-PERCENT!N$100)/(PERCENT!N$100-PERCENT!N$102))</f>
        <v>-0.50209679499924953</v>
      </c>
      <c r="O19" s="253">
        <f>IF(PERCENT!O19&gt;PERCENT!O$100,(PERCENT!O19-PERCENT!O$100)/(PERCENT!O$101-PERCENT!O$100),(PERCENT!O19-PERCENT!O$100)/(PERCENT!O$100-PERCENT!O$102))</f>
        <v>0.19304985013945297</v>
      </c>
      <c r="P19" s="253">
        <f>IF(PERCENT!P19&gt;PERCENT!P$100,(PERCENT!P19-PERCENT!P$100)/(PERCENT!P$101-PERCENT!P$100),(PERCENT!P19-PERCENT!P$100)/(PERCENT!P$100-PERCENT!P$102))</f>
        <v>0.16951225088880745</v>
      </c>
      <c r="Q19" s="253">
        <f>IF(PERCENT!Q19&gt;PERCENT!Q$100,(PERCENT!Q19-PERCENT!Q$100)/(PERCENT!Q$101-PERCENT!Q$100),(PERCENT!Q19-PERCENT!Q$100)/(PERCENT!Q$100-PERCENT!Q$102))</f>
        <v>-0.17514874618282253</v>
      </c>
      <c r="R19" s="253">
        <f>IF(PERCENT!R19&gt;PERCENT!R$100,(PERCENT!R19-PERCENT!R$100)/(PERCENT!R$101-PERCENT!R$100),(PERCENT!R19-PERCENT!R$100)/(PERCENT!R$100-PERCENT!R$102))</f>
        <v>-0.6028747353877344</v>
      </c>
      <c r="S19" s="253">
        <f>IF(PERCENT!S19&gt;PERCENT!S$100,(PERCENT!S19-PERCENT!S$100)/(PERCENT!S$101-PERCENT!S$100),(PERCENT!S19-PERCENT!S$100)/(PERCENT!S$100-PERCENT!S$102))</f>
        <v>-0.64842482492470943</v>
      </c>
      <c r="T19" s="253">
        <f>IF(PERCENT!T19&gt;PERCENT!T$100,(PERCENT!T19-PERCENT!T$100)/(PERCENT!T$101-PERCENT!T$100),(PERCENT!T19-PERCENT!T$100)/(PERCENT!T$100-PERCENT!T$102))</f>
        <v>-0.59351886331342263</v>
      </c>
      <c r="U19" s="253">
        <f>IF(PERCENT!U19&gt;PERCENT!U$100,(PERCENT!U19-PERCENT!U$100)/(PERCENT!U$101-PERCENT!U$100),(PERCENT!U19-PERCENT!U$100)/(PERCENT!U$100-PERCENT!U$102))</f>
        <v>-0.55762638717450652</v>
      </c>
      <c r="V19" s="253">
        <f>IF(PERCENT!V19&gt;PERCENT!V$100,(PERCENT!V19-PERCENT!V$100)/(PERCENT!V$101-PERCENT!V$100),(PERCENT!V19-PERCENT!V$100)/(PERCENT!V$100-PERCENT!V$102))</f>
        <v>-0.13210046025803329</v>
      </c>
      <c r="W19" s="253">
        <f>IF(PERCENT!W19&gt;PERCENT!W$100,(PERCENT!W19-PERCENT!W$100)/(PERCENT!W$101-PERCENT!W$100),(PERCENT!W19-PERCENT!W$100)/(PERCENT!W$100-PERCENT!W$102))</f>
        <v>-0.13210046025803329</v>
      </c>
      <c r="X19" s="253">
        <f>IF(PERCENT!X19&gt;PERCENT!X$100,(PERCENT!X19-PERCENT!X$100)/(PERCENT!X$101-PERCENT!X$100),(PERCENT!X19-PERCENT!X$100)/(PERCENT!X$100-PERCENT!X$102))</f>
        <v>0.58261898906517784</v>
      </c>
      <c r="Y19" s="253">
        <f>IF(PERCENT!Y19&gt;PERCENT!Y$100,(PERCENT!Y19-PERCENT!Y$100)/(PERCENT!Y$101-PERCENT!Y$100),(PERCENT!Y19-PERCENT!Y$100)/(PERCENT!Y$100-PERCENT!Y$102))</f>
        <v>9.4517090533586215E-2</v>
      </c>
      <c r="Z19" s="253">
        <f>IF(PERCENT!Z19&gt;PERCENT!Z$100,(PERCENT!Z19-PERCENT!Z$100)/(PERCENT!Z$101-PERCENT!Z$100),(PERCENT!Z19-PERCENT!Z$100)/(PERCENT!Z$100-PERCENT!Z$102))</f>
        <v>0.10436161408412907</v>
      </c>
      <c r="AA19" s="253">
        <f>IF(PERCENT!AA19&gt;PERCENT!AA$100,(PERCENT!AA19-PERCENT!AA$100)/(PERCENT!AA$101-PERCENT!AA$100),(PERCENT!AA19-PERCENT!AA$100)/(PERCENT!AA$100-PERCENT!AA$102))</f>
        <v>0.43978702691048127</v>
      </c>
      <c r="AB19" s="253">
        <f>IF(PERCENT!AB19&gt;PERCENT!AB$100,(PERCENT!AB19-PERCENT!AB$100)/(PERCENT!AB$101-PERCENT!AB$100),(PERCENT!AB19-PERCENT!AB$100)/(PERCENT!AB$100-PERCENT!AB$102))</f>
        <v>0.68578428968250571</v>
      </c>
      <c r="AC19" s="253">
        <f>IF(PERCENT!AC19&gt;PERCENT!AC$100,(PERCENT!AC19-PERCENT!AC$100)/(PERCENT!AC$101-PERCENT!AC$100),(PERCENT!AC19-PERCENT!AC$100)/(PERCENT!AC$100-PERCENT!AC$102))</f>
        <v>0.28580504622087438</v>
      </c>
      <c r="AD19" s="253">
        <f>IF(PERCENT!AD19&gt;PERCENT!AD$100,(PERCENT!AD19-PERCENT!AD$100)/(PERCENT!AD$101-PERCENT!AD$100),(PERCENT!AD19-PERCENT!AD$100)/(PERCENT!AD$100-PERCENT!AD$102))</f>
        <v>0.28580504622087438</v>
      </c>
      <c r="AE19" s="253">
        <f>IF(PERCENT!AE19&gt;PERCENT!AE$100,(PERCENT!AE19-PERCENT!AE$100)/(PERCENT!AE$101-PERCENT!AE$100),(PERCENT!AE19-PERCENT!AE$100)/(PERCENT!AE$100-PERCENT!AE$102))</f>
        <v>-0.5479147526427357</v>
      </c>
      <c r="AF19" s="253">
        <f>IF(PERCENT!AF19&gt;PERCENT!AF$100,(PERCENT!AF19-PERCENT!AF$100)/(PERCENT!AF$101-PERCENT!AF$100),(PERCENT!AF19-PERCENT!AF$100)/(PERCENT!AF$100-PERCENT!AF$102))</f>
        <v>-0.45781041005093631</v>
      </c>
      <c r="AG19" s="253">
        <f>IF(PERCENT!AG19&gt;PERCENT!AG$100,(PERCENT!AG19-PERCENT!AG$100)/(PERCENT!AG$101-PERCENT!AG$100),(PERCENT!AG19-PERCENT!AG$100)/(PERCENT!AG$100-PERCENT!AG$102))</f>
        <v>-0.28427413177621857</v>
      </c>
      <c r="AH19" s="253">
        <f>IF(PERCENT!AH19&gt;PERCENT!AH$100,(PERCENT!AH19-PERCENT!AH$100)/(PERCENT!AH$101-PERCENT!AH$100),(PERCENT!AH19-PERCENT!AH$100)/(PERCENT!AH$100-PERCENT!AH$102))</f>
        <v>0.22734533631902895</v>
      </c>
      <c r="AI19" s="253">
        <f>IF(PERCENT!AI19&gt;PERCENT!AI$100,(PERCENT!AI19-PERCENT!AI$100)/(PERCENT!AI$101-PERCENT!AI$100),(PERCENT!AI19-PERCENT!AI$100)/(PERCENT!AI$100-PERCENT!AI$102))</f>
        <v>2.542379234160784E-2</v>
      </c>
      <c r="AJ19" s="253">
        <f>IF(PERCENT!AJ19&gt;PERCENT!AJ$100,(PERCENT!AJ19-PERCENT!AJ$100)/(PERCENT!AJ$101-PERCENT!AJ$100),(PERCENT!AJ19-PERCENT!AJ$100)/(PERCENT!AJ$100-PERCENT!AJ$102))</f>
        <v>0.36626188301201107</v>
      </c>
      <c r="AK19" s="253">
        <f>IF(PERCENT!AK19&gt;PERCENT!AK$100,(PERCENT!AK19-PERCENT!AK$100)/(PERCENT!AK$101-PERCENT!AK$100),(PERCENT!AK19-PERCENT!AK$100)/(PERCENT!AK$100-PERCENT!AK$102))</f>
        <v>-2.7476331425207265E-2</v>
      </c>
      <c r="AL19" s="253">
        <f>IF(PERCENT!AL19&gt;PERCENT!AL$100,(PERCENT!AL19-PERCENT!AL$100)/(PERCENT!AL$101-PERCENT!AL$100),(PERCENT!AL19-PERCENT!AL$100)/(PERCENT!AL$100-PERCENT!AL$102))</f>
        <v>0.31910210009788048</v>
      </c>
      <c r="AM19" s="253">
        <f>IF(PERCENT!AM19&gt;PERCENT!AM$100,(PERCENT!AM19-PERCENT!AM$100)/(PERCENT!AM$101-PERCENT!AM$100),(PERCENT!AM19-PERCENT!AM$100)/(PERCENT!AM$100-PERCENT!AM$102))</f>
        <v>-0.33564585486311915</v>
      </c>
      <c r="AN19" s="253">
        <f>IF(PERCENT!AN19&gt;PERCENT!AN$100,(PERCENT!AN19-PERCENT!AN$100)/(PERCENT!AN$101-PERCENT!AN$100),(PERCENT!AN19-PERCENT!AN$100)/(PERCENT!AN$100-PERCENT!AN$102))</f>
        <v>-0.68155329549543542</v>
      </c>
      <c r="AO19" s="253">
        <f>IF(PERCENT!AO19&gt;PERCENT!AO$100,(PERCENT!AO19-PERCENT!AO$100)/(PERCENT!AO$101-PERCENT!AO$100),(PERCENT!AO19-PERCENT!AO$100)/(PERCENT!AO$100-PERCENT!AO$102))</f>
        <v>-0.52660790833700533</v>
      </c>
      <c r="AP19" s="253">
        <f>IF(PERCENT!AP19&gt;PERCENT!AP$100,(PERCENT!AP19-PERCENT!AP$100)/(PERCENT!AP$101-PERCENT!AP$100),(PERCENT!AP19-PERCENT!AP$100)/(PERCENT!AP$100-PERCENT!AP$102))</f>
        <v>0.35110139224657727</v>
      </c>
      <c r="AQ19" s="253">
        <f>IF(PERCENT!AQ19&gt;PERCENT!AQ$100,(PERCENT!AQ19-PERCENT!AQ$100)/(PERCENT!AQ$101-PERCENT!AQ$100),(PERCENT!AQ19-PERCENT!AQ$100)/(PERCENT!AQ$100-PERCENT!AQ$102))</f>
        <v>-2.267987004040245E-2</v>
      </c>
      <c r="AR19" s="253">
        <f>IF(PERCENT!AR19&gt;PERCENT!AR$100,(PERCENT!AR19-PERCENT!AR$100)/(PERCENT!AR$101-PERCENT!AR$100),(PERCENT!AR19-PERCENT!AR$100)/(PERCENT!AR$100-PERCENT!AR$102))</f>
        <v>0.18541498978402582</v>
      </c>
      <c r="AS19" s="253">
        <f>IF(PERCENT!AS19&gt;PERCENT!AS$100,(PERCENT!AS19-PERCENT!AS$100)/(PERCENT!AS$101-PERCENT!AS$100),(PERCENT!AS19-PERCENT!AS$100)/(PERCENT!AS$100-PERCENT!AS$102))</f>
        <v>2.1855422440795483E-2</v>
      </c>
      <c r="AT19" s="253">
        <f>IF(PERCENT!AT19&gt;PERCENT!AT$100,(PERCENT!AT19-PERCENT!AT$100)/(PERCENT!AT$101-PERCENT!AT$100),(PERCENT!AT19-PERCENT!AT$100)/(PERCENT!AT$100-PERCENT!AT$102))</f>
        <v>-2.1377868413705023E-2</v>
      </c>
      <c r="AU19" s="253">
        <f>IF(PERCENT!AU19&gt;PERCENT!AU$100,(PERCENT!AU19-PERCENT!AU$100)/(PERCENT!AU$101-PERCENT!AU$100),(PERCENT!AU19-PERCENT!AU$100)/(PERCENT!AU$100-PERCENT!AU$102))</f>
        <v>0.17727541696861993</v>
      </c>
      <c r="AV19" s="253">
        <f>IF(PERCENT!AV19&gt;PERCENT!AV$100,(PERCENT!AV19-PERCENT!AV$100)/(PERCENT!AV$101-PERCENT!AV$100),(PERCENT!AV19-PERCENT!AV$100)/(PERCENT!AV$100-PERCENT!AV$102))</f>
        <v>-0.5479147526427357</v>
      </c>
      <c r="AW19" s="253">
        <f>IF(PERCENT!AW19&gt;PERCENT!AW$100,(PERCENT!AW19-PERCENT!AW$100)/(PERCENT!AW$101-PERCENT!AW$100),(PERCENT!AW19-PERCENT!AW$100)/(PERCENT!AW$100-PERCENT!AW$102))</f>
        <v>7.1803541797183873E-2</v>
      </c>
      <c r="AX19" s="253">
        <f>IF(PERCENT!AX19&gt;PERCENT!AX$100,(PERCENT!AX19-PERCENT!AX$100)/(PERCENT!AX$101-PERCENT!AX$100),(PERCENT!AX19-PERCENT!AX$100)/(PERCENT!AX$100-PERCENT!AX$102))</f>
        <v>-0.5479147526427357</v>
      </c>
      <c r="AY19" s="253">
        <f>IF(PERCENT!AY19&gt;PERCENT!AY$100,(PERCENT!AY19-PERCENT!AY$100)/(PERCENT!AY$101-PERCENT!AY$100),(PERCENT!AY19-PERCENT!AY$100)/(PERCENT!AY$100-PERCENT!AY$102))</f>
        <v>0.3150216315383636</v>
      </c>
    </row>
    <row r="20" spans="1:51" x14ac:dyDescent="0.35">
      <c r="A20" s="252" t="s">
        <v>413</v>
      </c>
      <c r="B20" s="253">
        <f>IF(PERCENT!B20&gt;PERCENT!B$100,(PERCENT!B20-PERCENT!B$100)/(PERCENT!B$101-PERCENT!B$100),(PERCENT!B20-PERCENT!B$100)/(PERCENT!B$100-PERCENT!B$102))</f>
        <v>0.28725471593464075</v>
      </c>
      <c r="C20" s="253">
        <f>IF(PERCENT!C20&gt;PERCENT!C$100,(PERCENT!C20-PERCENT!C$100)/(PERCENT!C$101-PERCENT!C$100),(PERCENT!C20-PERCENT!C$100)/(PERCENT!C$100-PERCENT!C$102))</f>
        <v>0.10282021950154886</v>
      </c>
      <c r="D20" s="253">
        <f>IF(PERCENT!D20&gt;PERCENT!D$100,(PERCENT!D20-PERCENT!D$100)/(PERCENT!D$101-PERCENT!D$100),(PERCENT!D20-PERCENT!D$100)/(PERCENT!D$100-PERCENT!D$102))</f>
        <v>0.18795226599476611</v>
      </c>
      <c r="E20" s="253">
        <f>IF(PERCENT!E20&gt;PERCENT!E$100,(PERCENT!E20-PERCENT!E$100)/(PERCENT!E$101-PERCENT!E$100),(PERCENT!E20-PERCENT!E$100)/(PERCENT!E$100-PERCENT!E$102))</f>
        <v>0.46812986725876599</v>
      </c>
      <c r="F20" s="253">
        <f>IF(PERCENT!F20&gt;PERCENT!F$100,(PERCENT!F20-PERCENT!F$100)/(PERCENT!F$101-PERCENT!F$100),(PERCENT!F20-PERCENT!F$100)/(PERCENT!F$100-PERCENT!F$102))</f>
        <v>-0.95772493027171224</v>
      </c>
      <c r="G20" s="253">
        <f>IF(PERCENT!G20&gt;PERCENT!G$100,(PERCENT!G20-PERCENT!G$100)/(PERCENT!G$101-PERCENT!G$100),(PERCENT!G20-PERCENT!G$100)/(PERCENT!G$100-PERCENT!G$102))</f>
        <v>0.68721989507189929</v>
      </c>
      <c r="H20" s="253">
        <f>IF(PERCENT!H20&gt;PERCENT!H$100,(PERCENT!H20-PERCENT!H$100)/(PERCENT!H$101-PERCENT!H$100),(PERCENT!H20-PERCENT!H$100)/(PERCENT!H$100-PERCENT!H$102))</f>
        <v>-0.37690750979462778</v>
      </c>
      <c r="I20" s="253">
        <f>IF(PERCENT!I20&gt;PERCENT!I$100,(PERCENT!I20-PERCENT!I$100)/(PERCENT!I$101-PERCENT!I$100),(PERCENT!I20-PERCENT!I$100)/(PERCENT!I$100-PERCENT!I$102))</f>
        <v>4.9769205426043336E-2</v>
      </c>
      <c r="J20" s="253">
        <f>IF(PERCENT!J20&gt;PERCENT!J$100,(PERCENT!J20-PERCENT!J$100)/(PERCENT!J$101-PERCENT!J$100),(PERCENT!J20-PERCENT!J$100)/(PERCENT!J$100-PERCENT!J$102))</f>
        <v>-0.79060599119770769</v>
      </c>
      <c r="K20" s="253">
        <f>IF(PERCENT!K20&gt;PERCENT!K$100,(PERCENT!K20-PERCENT!K$100)/(PERCENT!K$101-PERCENT!K$100),(PERCENT!K20-PERCENT!K$100)/(PERCENT!K$100-PERCENT!K$102))</f>
        <v>-0.11716072181742934</v>
      </c>
      <c r="L20" s="253">
        <f>IF(PERCENT!L20&gt;PERCENT!L$100,(PERCENT!L20-PERCENT!L$100)/(PERCENT!L$101-PERCENT!L$100),(PERCENT!L20-PERCENT!L$100)/(PERCENT!L$100-PERCENT!L$102))</f>
        <v>-0.57420562027152022</v>
      </c>
      <c r="M20" s="253">
        <f>IF(PERCENT!M20&gt;PERCENT!M$100,(PERCENT!M20-PERCENT!M$100)/(PERCENT!M$101-PERCENT!M$100),(PERCENT!M20-PERCENT!M$100)/(PERCENT!M$100-PERCENT!M$102))</f>
        <v>-1</v>
      </c>
      <c r="N20" s="253">
        <f>IF(PERCENT!N20&gt;PERCENT!N$100,(PERCENT!N20-PERCENT!N$100)/(PERCENT!N$101-PERCENT!N$100),(PERCENT!N20-PERCENT!N$100)/(PERCENT!N$100-PERCENT!N$102))</f>
        <v>-0.86872307444093366</v>
      </c>
      <c r="O20" s="253">
        <f>IF(PERCENT!O20&gt;PERCENT!O$100,(PERCENT!O20-PERCENT!O$100)/(PERCENT!O$101-PERCENT!O$100),(PERCENT!O20-PERCENT!O$100)/(PERCENT!O$100-PERCENT!O$102))</f>
        <v>-0.51053914632914932</v>
      </c>
      <c r="P20" s="253">
        <f>IF(PERCENT!P20&gt;PERCENT!P$100,(PERCENT!P20-PERCENT!P$100)/(PERCENT!P$101-PERCENT!P$100),(PERCENT!P20-PERCENT!P$100)/(PERCENT!P$100-PERCENT!P$102))</f>
        <v>0.92305385072132728</v>
      </c>
      <c r="Q20" s="253">
        <f>IF(PERCENT!Q20&gt;PERCENT!Q$100,(PERCENT!Q20-PERCENT!Q$100)/(PERCENT!Q$101-PERCENT!Q$100),(PERCENT!Q20-PERCENT!Q$100)/(PERCENT!Q$100-PERCENT!Q$102))</f>
        <v>-3.891378403333124E-2</v>
      </c>
      <c r="R20" s="253">
        <f>IF(PERCENT!R20&gt;PERCENT!R$100,(PERCENT!R20-PERCENT!R$100)/(PERCENT!R$101-PERCENT!R$100),(PERCENT!R20-PERCENT!R$100)/(PERCENT!R$100-PERCENT!R$102))</f>
        <v>-0.68018580103650961</v>
      </c>
      <c r="S20" s="253">
        <f>IF(PERCENT!S20&gt;PERCENT!S$100,(PERCENT!S20-PERCENT!S$100)/(PERCENT!S$101-PERCENT!S$100),(PERCENT!S20-PERCENT!S$100)/(PERCENT!S$100-PERCENT!S$102))</f>
        <v>-0.77046771739485065</v>
      </c>
      <c r="T20" s="253">
        <f>IF(PERCENT!T20&gt;PERCENT!T$100,(PERCENT!T20-PERCENT!T$100)/(PERCENT!T$101-PERCENT!T$100),(PERCENT!T20-PERCENT!T$100)/(PERCENT!T$100-PERCENT!T$102))</f>
        <v>-0.65698274804052637</v>
      </c>
      <c r="U20" s="253">
        <f>IF(PERCENT!U20&gt;PERCENT!U$100,(PERCENT!U20-PERCENT!U$100)/(PERCENT!U$101-PERCENT!U$100),(PERCENT!U20-PERCENT!U$100)/(PERCENT!U$100-PERCENT!U$102))</f>
        <v>-0.60008339966151736</v>
      </c>
      <c r="V20" s="253">
        <f>IF(PERCENT!V20&gt;PERCENT!V$100,(PERCENT!V20-PERCENT!V$100)/(PERCENT!V$101-PERCENT!V$100),(PERCENT!V20-PERCENT!V$100)/(PERCENT!V$100-PERCENT!V$102))</f>
        <v>-0.36502751572279207</v>
      </c>
      <c r="W20" s="253">
        <f>IF(PERCENT!W20&gt;PERCENT!W$100,(PERCENT!W20-PERCENT!W$100)/(PERCENT!W$101-PERCENT!W$100),(PERCENT!W20-PERCENT!W$100)/(PERCENT!W$100-PERCENT!W$102))</f>
        <v>-0.36502751572279207</v>
      </c>
      <c r="X20" s="253">
        <f>IF(PERCENT!X20&gt;PERCENT!X$100,(PERCENT!X20-PERCENT!X$100)/(PERCENT!X$101-PERCENT!X$100),(PERCENT!X20-PERCENT!X$100)/(PERCENT!X$100-PERCENT!X$102))</f>
        <v>1.8253156030692035E-2</v>
      </c>
      <c r="Y20" s="253">
        <f>IF(PERCENT!Y20&gt;PERCENT!Y$100,(PERCENT!Y20-PERCENT!Y$100)/(PERCENT!Y$101-PERCENT!Y$100),(PERCENT!Y20-PERCENT!Y$100)/(PERCENT!Y$100-PERCENT!Y$102))</f>
        <v>-5.5064348869431234E-2</v>
      </c>
      <c r="Z20" s="253">
        <f>IF(PERCENT!Z20&gt;PERCENT!Z$100,(PERCENT!Z20-PERCENT!Z$100)/(PERCENT!Z$101-PERCENT!Z$100),(PERCENT!Z20-PERCENT!Z$100)/(PERCENT!Z$100-PERCENT!Z$102))</f>
        <v>-0.30542296280029818</v>
      </c>
      <c r="AA20" s="253">
        <f>IF(PERCENT!AA20&gt;PERCENT!AA$100,(PERCENT!AA20-PERCENT!AA$100)/(PERCENT!AA$101-PERCENT!AA$100),(PERCENT!AA20-PERCENT!AA$100)/(PERCENT!AA$100-PERCENT!AA$102))</f>
        <v>0.10019621195212401</v>
      </c>
      <c r="AB20" s="253">
        <f>IF(PERCENT!AB20&gt;PERCENT!AB$100,(PERCENT!AB20-PERCENT!AB$100)/(PERCENT!AB$101-PERCENT!AB$100),(PERCENT!AB20-PERCENT!AB$100)/(PERCENT!AB$100-PERCENT!AB$102))</f>
        <v>4.0459551288511364E-2</v>
      </c>
      <c r="AC20" s="253">
        <f>IF(PERCENT!AC20&gt;PERCENT!AC$100,(PERCENT!AC20-PERCENT!AC$100)/(PERCENT!AC$101-PERCENT!AC$100),(PERCENT!AC20-PERCENT!AC$100)/(PERCENT!AC$100-PERCENT!AC$102))</f>
        <v>1.0108555638618399E-2</v>
      </c>
      <c r="AD20" s="253">
        <f>IF(PERCENT!AD20&gt;PERCENT!AD$100,(PERCENT!AD20-PERCENT!AD$100)/(PERCENT!AD$101-PERCENT!AD$100),(PERCENT!AD20-PERCENT!AD$100)/(PERCENT!AD$100-PERCENT!AD$102))</f>
        <v>1.0108555638618399E-2</v>
      </c>
      <c r="AE20" s="253">
        <f>IF(PERCENT!AE20&gt;PERCENT!AE$100,(PERCENT!AE20-PERCENT!AE$100)/(PERCENT!AE$101-PERCENT!AE$100),(PERCENT!AE20-PERCENT!AE$100)/(PERCENT!AE$100-PERCENT!AE$102))</f>
        <v>-0.60194991443110057</v>
      </c>
      <c r="AF20" s="253">
        <f>IF(PERCENT!AF20&gt;PERCENT!AF$100,(PERCENT!AF20-PERCENT!AF$100)/(PERCENT!AF$101-PERCENT!AF$100),(PERCENT!AF20-PERCENT!AF$100)/(PERCENT!AF$100-PERCENT!AF$102))</f>
        <v>-0.65277309981857701</v>
      </c>
      <c r="AG20" s="253">
        <f>IF(PERCENT!AG20&gt;PERCENT!AG$100,(PERCENT!AG20-PERCENT!AG$100)/(PERCENT!AG$101-PERCENT!AG$100),(PERCENT!AG20-PERCENT!AG$100)/(PERCENT!AG$100-PERCENT!AG$102))</f>
        <v>-0.2137278645242249</v>
      </c>
      <c r="AH20" s="253">
        <f>IF(PERCENT!AH20&gt;PERCENT!AH$100,(PERCENT!AH20-PERCENT!AH$100)/(PERCENT!AH$101-PERCENT!AH$100),(PERCENT!AH20-PERCENT!AH$100)/(PERCENT!AH$100-PERCENT!AH$102))</f>
        <v>-0.4875336764060843</v>
      </c>
      <c r="AI20" s="253">
        <f>IF(PERCENT!AI20&gt;PERCENT!AI$100,(PERCENT!AI20-PERCENT!AI$100)/(PERCENT!AI$101-PERCENT!AI$100),(PERCENT!AI20-PERCENT!AI$100)/(PERCENT!AI$100-PERCENT!AI$102))</f>
        <v>-0.37345307232876135</v>
      </c>
      <c r="AJ20" s="253">
        <f>IF(PERCENT!AJ20&gt;PERCENT!AJ$100,(PERCENT!AJ20-PERCENT!AJ$100)/(PERCENT!AJ$101-PERCENT!AJ$100),(PERCENT!AJ20-PERCENT!AJ$100)/(PERCENT!AJ$100-PERCENT!AJ$102))</f>
        <v>-0.21429978852759002</v>
      </c>
      <c r="AK20" s="253">
        <f>IF(PERCENT!AK20&gt;PERCENT!AK$100,(PERCENT!AK20-PERCENT!AK$100)/(PERCENT!AK$101-PERCENT!AK$100),(PERCENT!AK20-PERCENT!AK$100)/(PERCENT!AK$100-PERCENT!AK$102))</f>
        <v>-0.13350340355394216</v>
      </c>
      <c r="AL20" s="253">
        <f>IF(PERCENT!AL20&gt;PERCENT!AL$100,(PERCENT!AL20-PERCENT!AL$100)/(PERCENT!AL$101-PERCENT!AL$100),(PERCENT!AL20-PERCENT!AL$100)/(PERCENT!AL$100-PERCENT!AL$102))</f>
        <v>-0.33361086692094444</v>
      </c>
      <c r="AM20" s="253">
        <f>IF(PERCENT!AM20&gt;PERCENT!AM$100,(PERCENT!AM20-PERCENT!AM$100)/(PERCENT!AM$101-PERCENT!AM$100),(PERCENT!AM20-PERCENT!AM$100)/(PERCENT!AM$100-PERCENT!AM$102))</f>
        <v>9.3165763306713931E-2</v>
      </c>
      <c r="AN20" s="253">
        <f>IF(PERCENT!AN20&gt;PERCENT!AN$100,(PERCENT!AN20-PERCENT!AN$100)/(PERCENT!AN$101-PERCENT!AN$100),(PERCENT!AN20-PERCENT!AN$100)/(PERCENT!AN$100-PERCENT!AN$102))</f>
        <v>-0.74959746312461573</v>
      </c>
      <c r="AO20" s="253">
        <f>IF(PERCENT!AO20&gt;PERCENT!AO$100,(PERCENT!AO20-PERCENT!AO$100)/(PERCENT!AO$101-PERCENT!AO$100),(PERCENT!AO20-PERCENT!AO$100)/(PERCENT!AO$100-PERCENT!AO$102))</f>
        <v>-0.37063128326342881</v>
      </c>
      <c r="AP20" s="253">
        <f>IF(PERCENT!AP20&gt;PERCENT!AP$100,(PERCENT!AP20-PERCENT!AP$100)/(PERCENT!AP$101-PERCENT!AP$100),(PERCENT!AP20-PERCENT!AP$100)/(PERCENT!AP$100-PERCENT!AP$102))</f>
        <v>3.8544956690664618E-3</v>
      </c>
      <c r="AQ20" s="253">
        <f>IF(PERCENT!AQ20&gt;PERCENT!AQ$100,(PERCENT!AQ20-PERCENT!AQ$100)/(PERCENT!AQ$101-PERCENT!AQ$100),(PERCENT!AQ20-PERCENT!AQ$100)/(PERCENT!AQ$100-PERCENT!AQ$102))</f>
        <v>7.792055917753718E-2</v>
      </c>
      <c r="AR20" s="253">
        <f>IF(PERCENT!AR20&gt;PERCENT!AR$100,(PERCENT!AR20-PERCENT!AR$100)/(PERCENT!AR$101-PERCENT!AR$100),(PERCENT!AR20-PERCENT!AR$100)/(PERCENT!AR$100-PERCENT!AR$102))</f>
        <v>-4.0906781343825825E-2</v>
      </c>
      <c r="AS20" s="253">
        <f>IF(PERCENT!AS20&gt;PERCENT!AS$100,(PERCENT!AS20-PERCENT!AS$100)/(PERCENT!AS$101-PERCENT!AS$100),(PERCENT!AS20-PERCENT!AS$100)/(PERCENT!AS$100-PERCENT!AS$102))</f>
        <v>-0.10730124813049578</v>
      </c>
      <c r="AT20" s="253">
        <f>IF(PERCENT!AT20&gt;PERCENT!AT$100,(PERCENT!AT20-PERCENT!AT$100)/(PERCENT!AT$101-PERCENT!AT$100),(PERCENT!AT20-PERCENT!AT$100)/(PERCENT!AT$100-PERCENT!AT$102))</f>
        <v>-0.24247292780877588</v>
      </c>
      <c r="AU20" s="253">
        <f>IF(PERCENT!AU20&gt;PERCENT!AU$100,(PERCENT!AU20-PERCENT!AU$100)/(PERCENT!AU$101-PERCENT!AU$100),(PERCENT!AU20-PERCENT!AU$100)/(PERCENT!AU$100-PERCENT!AU$102))</f>
        <v>-0.16782801644213713</v>
      </c>
      <c r="AV20" s="253">
        <f>IF(PERCENT!AV20&gt;PERCENT!AV$100,(PERCENT!AV20-PERCENT!AV$100)/(PERCENT!AV$101-PERCENT!AV$100),(PERCENT!AV20-PERCENT!AV$100)/(PERCENT!AV$100-PERCENT!AV$102))</f>
        <v>-0.60194991443110057</v>
      </c>
      <c r="AW20" s="253">
        <f>IF(PERCENT!AW20&gt;PERCENT!AW$100,(PERCENT!AW20-PERCENT!AW$100)/(PERCENT!AW$101-PERCENT!AW$100),(PERCENT!AW20-PERCENT!AW$100)/(PERCENT!AW$100-PERCENT!AW$102))</f>
        <v>-0.20761452491503371</v>
      </c>
      <c r="AX20" s="253">
        <f>IF(PERCENT!AX20&gt;PERCENT!AX$100,(PERCENT!AX20-PERCENT!AX$100)/(PERCENT!AX$101-PERCENT!AX$100),(PERCENT!AX20-PERCENT!AX$100)/(PERCENT!AX$100-PERCENT!AX$102))</f>
        <v>-0.60194991443110057</v>
      </c>
      <c r="AY20" s="253">
        <f>IF(PERCENT!AY20&gt;PERCENT!AY$100,(PERCENT!AY20-PERCENT!AY$100)/(PERCENT!AY$101-PERCENT!AY$100),(PERCENT!AY20-PERCENT!AY$100)/(PERCENT!AY$100-PERCENT!AY$102))</f>
        <v>-3.1840878453601854E-2</v>
      </c>
    </row>
    <row r="21" spans="1:51" x14ac:dyDescent="0.35">
      <c r="A21" s="252" t="s">
        <v>414</v>
      </c>
      <c r="B21" s="253">
        <f>IF(PERCENT!B21&gt;PERCENT!B$100,(PERCENT!B21-PERCENT!B$100)/(PERCENT!B$101-PERCENT!B$100),(PERCENT!B21-PERCENT!B$100)/(PERCENT!B$100-PERCENT!B$102))</f>
        <v>8.4267243005478609E-2</v>
      </c>
      <c r="C21" s="253">
        <f>IF(PERCENT!C21&gt;PERCENT!C$100,(PERCENT!C21-PERCENT!C$100)/(PERCENT!C$101-PERCENT!C$100),(PERCENT!C21-PERCENT!C$100)/(PERCENT!C$100-PERCENT!C$102))</f>
        <v>0.70638121492480843</v>
      </c>
      <c r="D21" s="253">
        <f>IF(PERCENT!D21&gt;PERCENT!D$100,(PERCENT!D21-PERCENT!D$100)/(PERCENT!D$101-PERCENT!D$100),(PERCENT!D21-PERCENT!D$100)/(PERCENT!D$100-PERCENT!D$102))</f>
        <v>0.47738731382516014</v>
      </c>
      <c r="E21" s="253">
        <f>IF(PERCENT!E21&gt;PERCENT!E$100,(PERCENT!E21-PERCENT!E$100)/(PERCENT!E$101-PERCENT!E$100),(PERCENT!E21-PERCENT!E$100)/(PERCENT!E$100-PERCENT!E$102))</f>
        <v>0.42961776647120548</v>
      </c>
      <c r="F21" s="253">
        <f>IF(PERCENT!F21&gt;PERCENT!F$100,(PERCENT!F21-PERCENT!F$100)/(PERCENT!F$101-PERCENT!F$100),(PERCENT!F21-PERCENT!F$100)/(PERCENT!F$100-PERCENT!F$102))</f>
        <v>-0.63197103182555092</v>
      </c>
      <c r="G21" s="253">
        <f>IF(PERCENT!G21&gt;PERCENT!G$100,(PERCENT!G21-PERCENT!G$100)/(PERCENT!G$101-PERCENT!G$100),(PERCENT!G21-PERCENT!G$100)/(PERCENT!G$100-PERCENT!G$102))</f>
        <v>-0.60168698855757652</v>
      </c>
      <c r="H21" s="253">
        <f>IF(PERCENT!H21&gt;PERCENT!H$100,(PERCENT!H21-PERCENT!H$100)/(PERCENT!H$101-PERCENT!H$100),(PERCENT!H21-PERCENT!H$100)/(PERCENT!H$100-PERCENT!H$102))</f>
        <v>0.13103434970008368</v>
      </c>
      <c r="I21" s="253">
        <f>IF(PERCENT!I21&gt;PERCENT!I$100,(PERCENT!I21-PERCENT!I$100)/(PERCENT!I$101-PERCENT!I$100),(PERCENT!I21-PERCENT!I$100)/(PERCENT!I$100-PERCENT!I$102))</f>
        <v>-0.18528345113538564</v>
      </c>
      <c r="J21" s="253">
        <f>IF(PERCENT!J21&gt;PERCENT!J$100,(PERCENT!J21-PERCENT!J$100)/(PERCENT!J$101-PERCENT!J$100),(PERCENT!J21-PERCENT!J$100)/(PERCENT!J$100-PERCENT!J$102))</f>
        <v>0.18376259591923438</v>
      </c>
      <c r="K21" s="253">
        <f>IF(PERCENT!K21&gt;PERCENT!K$100,(PERCENT!K21-PERCENT!K$100)/(PERCENT!K$101-PERCENT!K$100),(PERCENT!K21-PERCENT!K$100)/(PERCENT!K$100-PERCENT!K$102))</f>
        <v>0.73876200691782601</v>
      </c>
      <c r="L21" s="253">
        <f>IF(PERCENT!L21&gt;PERCENT!L$100,(PERCENT!L21-PERCENT!L$100)/(PERCENT!L$101-PERCENT!L$100),(PERCENT!L21-PERCENT!L$100)/(PERCENT!L$100-PERCENT!L$102))</f>
        <v>0.16980557963366114</v>
      </c>
      <c r="M21" s="253">
        <f>IF(PERCENT!M21&gt;PERCENT!M$100,(PERCENT!M21-PERCENT!M$100)/(PERCENT!M$101-PERCENT!M$100),(PERCENT!M21-PERCENT!M$100)/(PERCENT!M$100-PERCENT!M$102))</f>
        <v>0.40893613056377309</v>
      </c>
      <c r="N21" s="253">
        <f>IF(PERCENT!N21&gt;PERCENT!N$100,(PERCENT!N21-PERCENT!N$100)/(PERCENT!N$101-PERCENT!N$100),(PERCENT!N21-PERCENT!N$100)/(PERCENT!N$100-PERCENT!N$102))</f>
        <v>-0.48697275580741317</v>
      </c>
      <c r="O21" s="253">
        <f>IF(PERCENT!O21&gt;PERCENT!O$100,(PERCENT!O21-PERCENT!O$100)/(PERCENT!O$101-PERCENT!O$100),(PERCENT!O21-PERCENT!O$100)/(PERCENT!O$100-PERCENT!O$102))</f>
        <v>-2.107829265829872E-2</v>
      </c>
      <c r="P21" s="253">
        <f>IF(PERCENT!P21&gt;PERCENT!P$100,(PERCENT!P21-PERCENT!P$100)/(PERCENT!P$101-PERCENT!P$100),(PERCENT!P21-PERCENT!P$100)/(PERCENT!P$100-PERCENT!P$102))</f>
        <v>5.4093026970797493E-2</v>
      </c>
      <c r="Q21" s="253">
        <f>IF(PERCENT!Q21&gt;PERCENT!Q$100,(PERCENT!Q21-PERCENT!Q$100)/(PERCENT!Q$101-PERCENT!Q$100),(PERCENT!Q21-PERCENT!Q$100)/(PERCENT!Q$100-PERCENT!Q$102))</f>
        <v>-0.43185204331796301</v>
      </c>
      <c r="R21" s="253">
        <f>IF(PERCENT!R21&gt;PERCENT!R$100,(PERCENT!R21-PERCENT!R$100)/(PERCENT!R$101-PERCENT!R$100),(PERCENT!R21-PERCENT!R$100)/(PERCENT!R$100-PERCENT!R$102))</f>
        <v>0.2088790167205746</v>
      </c>
      <c r="S21" s="253">
        <f>IF(PERCENT!S21&gt;PERCENT!S$100,(PERCENT!S21-PERCENT!S$100)/(PERCENT!S$101-PERCENT!S$100),(PERCENT!S21-PERCENT!S$100)/(PERCENT!S$100-PERCENT!S$102))</f>
        <v>0.19748028289879749</v>
      </c>
      <c r="T21" s="253">
        <f>IF(PERCENT!T21&gt;PERCENT!T$100,(PERCENT!T21-PERCENT!T$100)/(PERCENT!T$101-PERCENT!T$100),(PERCENT!T21-PERCENT!T$100)/(PERCENT!T$100-PERCENT!T$102))</f>
        <v>0.18808881923105958</v>
      </c>
      <c r="U21" s="253">
        <f>IF(PERCENT!U21&gt;PERCENT!U$100,(PERCENT!U21-PERCENT!U$100)/(PERCENT!U$101-PERCENT!U$100),(PERCENT!U21-PERCENT!U$100)/(PERCENT!U$100-PERCENT!U$102))</f>
        <v>0.10091252521684382</v>
      </c>
      <c r="V21" s="253">
        <f>IF(PERCENT!V21&gt;PERCENT!V$100,(PERCENT!V21-PERCENT!V$100)/(PERCENT!V$101-PERCENT!V$100),(PERCENT!V21-PERCENT!V$100)/(PERCENT!V$100-PERCENT!V$102))</f>
        <v>9.9802478247955614E-2</v>
      </c>
      <c r="W21" s="253">
        <f>IF(PERCENT!W21&gt;PERCENT!W$100,(PERCENT!W21-PERCENT!W$100)/(PERCENT!W$101-PERCENT!W$100),(PERCENT!W21-PERCENT!W$100)/(PERCENT!W$100-PERCENT!W$102))</f>
        <v>9.9802478247955614E-2</v>
      </c>
      <c r="X21" s="253">
        <f>IF(PERCENT!X21&gt;PERCENT!X$100,(PERCENT!X21-PERCENT!X$100)/(PERCENT!X$101-PERCENT!X$100),(PERCENT!X21-PERCENT!X$100)/(PERCENT!X$100-PERCENT!X$102))</f>
        <v>0.46152805960237031</v>
      </c>
      <c r="Y21" s="253">
        <f>IF(PERCENT!Y21&gt;PERCENT!Y$100,(PERCENT!Y21-PERCENT!Y$100)/(PERCENT!Y$101-PERCENT!Y$100),(PERCENT!Y21-PERCENT!Y$100)/(PERCENT!Y$100-PERCENT!Y$102))</f>
        <v>0.5410440421906294</v>
      </c>
      <c r="Z21" s="253">
        <f>IF(PERCENT!Z21&gt;PERCENT!Z$100,(PERCENT!Z21-PERCENT!Z$100)/(PERCENT!Z$101-PERCENT!Z$100),(PERCENT!Z21-PERCENT!Z$100)/(PERCENT!Z$100-PERCENT!Z$102))</f>
        <v>7.5002333284884551E-2</v>
      </c>
      <c r="AA21" s="253">
        <f>IF(PERCENT!AA21&gt;PERCENT!AA$100,(PERCENT!AA21-PERCENT!AA$100)/(PERCENT!AA$101-PERCENT!AA$100),(PERCENT!AA21-PERCENT!AA$100)/(PERCENT!AA$100-PERCENT!AA$102))</f>
        <v>-0.19502743344823259</v>
      </c>
      <c r="AB21" s="253">
        <f>IF(PERCENT!AB21&gt;PERCENT!AB$100,(PERCENT!AB21-PERCENT!AB$100)/(PERCENT!AB$101-PERCENT!AB$100),(PERCENT!AB21-PERCENT!AB$100)/(PERCENT!AB$100-PERCENT!AB$102))</f>
        <v>0.68240562613070443</v>
      </c>
      <c r="AC21" s="253">
        <f>IF(PERCENT!AC21&gt;PERCENT!AC$100,(PERCENT!AC21-PERCENT!AC$100)/(PERCENT!AC$101-PERCENT!AC$100),(PERCENT!AC21-PERCENT!AC$100)/(PERCENT!AC$100-PERCENT!AC$102))</f>
        <v>0.70936899110095208</v>
      </c>
      <c r="AD21" s="253">
        <f>IF(PERCENT!AD21&gt;PERCENT!AD$100,(PERCENT!AD21-PERCENT!AD$100)/(PERCENT!AD$101-PERCENT!AD$100),(PERCENT!AD21-PERCENT!AD$100)/(PERCENT!AD$100-PERCENT!AD$102))</f>
        <v>0.70936899110095208</v>
      </c>
      <c r="AE21" s="253">
        <f>IF(PERCENT!AE21&gt;PERCENT!AE$100,(PERCENT!AE21-PERCENT!AE$100)/(PERCENT!AE$101-PERCENT!AE$100),(PERCENT!AE21-PERCENT!AE$100)/(PERCENT!AE$100-PERCENT!AE$102))</f>
        <v>5.171670503904905E-2</v>
      </c>
      <c r="AF21" s="253">
        <f>IF(PERCENT!AF21&gt;PERCENT!AF$100,(PERCENT!AF21-PERCENT!AF$100)/(PERCENT!AF$101-PERCENT!AF$100),(PERCENT!AF21-PERCENT!AF$100)/(PERCENT!AF$100-PERCENT!AF$102))</f>
        <v>-0.21013043434553988</v>
      </c>
      <c r="AG21" s="253">
        <f>IF(PERCENT!AG21&gt;PERCENT!AG$100,(PERCENT!AG21-PERCENT!AG$100)/(PERCENT!AG$101-PERCENT!AG$100),(PERCENT!AG21-PERCENT!AG$100)/(PERCENT!AG$100-PERCENT!AG$102))</f>
        <v>5.7287747612357172E-2</v>
      </c>
      <c r="AH21" s="253">
        <f>IF(PERCENT!AH21&gt;PERCENT!AH$100,(PERCENT!AH21-PERCENT!AH$100)/(PERCENT!AH$101-PERCENT!AH$100),(PERCENT!AH21-PERCENT!AH$100)/(PERCENT!AH$100-PERCENT!AH$102))</f>
        <v>0.68539591300499603</v>
      </c>
      <c r="AI21" s="253">
        <f>IF(PERCENT!AI21&gt;PERCENT!AI$100,(PERCENT!AI21-PERCENT!AI$100)/(PERCENT!AI$101-PERCENT!AI$100),(PERCENT!AI21-PERCENT!AI$100)/(PERCENT!AI$100-PERCENT!AI$102))</f>
        <v>0.53320371690401069</v>
      </c>
      <c r="AJ21" s="253">
        <f>IF(PERCENT!AJ21&gt;PERCENT!AJ$100,(PERCENT!AJ21-PERCENT!AJ$100)/(PERCENT!AJ$101-PERCENT!AJ$100),(PERCENT!AJ21-PERCENT!AJ$100)/(PERCENT!AJ$100-PERCENT!AJ$102))</f>
        <v>0.19316654077351983</v>
      </c>
      <c r="AK21" s="253">
        <f>IF(PERCENT!AK21&gt;PERCENT!AK$100,(PERCENT!AK21-PERCENT!AK$100)/(PERCENT!AK$101-PERCENT!AK$100),(PERCENT!AK21-PERCENT!AK$100)/(PERCENT!AK$100-PERCENT!AK$102))</f>
        <v>8.3730140597095715E-2</v>
      </c>
      <c r="AL21" s="253">
        <f>IF(PERCENT!AL21&gt;PERCENT!AL$100,(PERCENT!AL21-PERCENT!AL$100)/(PERCENT!AL$101-PERCENT!AL$100),(PERCENT!AL21-PERCENT!AL$100)/(PERCENT!AL$100-PERCENT!AL$102))</f>
        <v>0.35711445846795675</v>
      </c>
      <c r="AM21" s="253">
        <f>IF(PERCENT!AM21&gt;PERCENT!AM$100,(PERCENT!AM21-PERCENT!AM$100)/(PERCENT!AM$101-PERCENT!AM$100),(PERCENT!AM21-PERCENT!AM$100)/(PERCENT!AM$100-PERCENT!AM$102))</f>
        <v>1.7649846792094945E-2</v>
      </c>
      <c r="AN21" s="253">
        <f>IF(PERCENT!AN21&gt;PERCENT!AN$100,(PERCENT!AN21-PERCENT!AN$100)/(PERCENT!AN$101-PERCENT!AN$100),(PERCENT!AN21-PERCENT!AN$100)/(PERCENT!AN$100-PERCENT!AN$102))</f>
        <v>-6.5551526139688747E-3</v>
      </c>
      <c r="AO21" s="253">
        <f>IF(PERCENT!AO21&gt;PERCENT!AO$100,(PERCENT!AO21-PERCENT!AO$100)/(PERCENT!AO$101-PERCENT!AO$100),(PERCENT!AO21-PERCENT!AO$100)/(PERCENT!AO$100-PERCENT!AO$102))</f>
        <v>-0.19604729168378915</v>
      </c>
      <c r="AP21" s="253">
        <f>IF(PERCENT!AP21&gt;PERCENT!AP$100,(PERCENT!AP21-PERCENT!AP$100)/(PERCENT!AP$101-PERCENT!AP$100),(PERCENT!AP21-PERCENT!AP$100)/(PERCENT!AP$100-PERCENT!AP$102))</f>
        <v>-0.36867848921797564</v>
      </c>
      <c r="AQ21" s="253">
        <f>IF(PERCENT!AQ21&gt;PERCENT!AQ$100,(PERCENT!AQ21-PERCENT!AQ$100)/(PERCENT!AQ$101-PERCENT!AQ$100),(PERCENT!AQ21-PERCENT!AQ$100)/(PERCENT!AQ$100-PERCENT!AQ$102))</f>
        <v>-2.1485698276915818E-2</v>
      </c>
      <c r="AR21" s="253">
        <f>IF(PERCENT!AR21&gt;PERCENT!AR$100,(PERCENT!AR21-PERCENT!AR$100)/(PERCENT!AR$101-PERCENT!AR$100),(PERCENT!AR21-PERCENT!AR$100)/(PERCENT!AR$100-PERCENT!AR$102))</f>
        <v>-5.3749283384340499E-2</v>
      </c>
      <c r="AS21" s="253">
        <f>IF(PERCENT!AS21&gt;PERCENT!AS$100,(PERCENT!AS21-PERCENT!AS$100)/(PERCENT!AS$101-PERCENT!AS$100),(PERCENT!AS21-PERCENT!AS$100)/(PERCENT!AS$100-PERCENT!AS$102))</f>
        <v>0.12096262310992002</v>
      </c>
      <c r="AT21" s="253">
        <f>IF(PERCENT!AT21&gt;PERCENT!AT$100,(PERCENT!AT21-PERCENT!AT$100)/(PERCENT!AT$101-PERCENT!AT$100),(PERCENT!AT21-PERCENT!AT$100)/(PERCENT!AT$100-PERCENT!AT$102))</f>
        <v>0.52336369794118365</v>
      </c>
      <c r="AU21" s="253">
        <f>IF(PERCENT!AU21&gt;PERCENT!AU$100,(PERCENT!AU21-PERCENT!AU$100)/(PERCENT!AU$101-PERCENT!AU$100),(PERCENT!AU21-PERCENT!AU$100)/(PERCENT!AU$100-PERCENT!AU$102))</f>
        <v>0.53378488196932139</v>
      </c>
      <c r="AV21" s="253">
        <f>IF(PERCENT!AV21&gt;PERCENT!AV$100,(PERCENT!AV21-PERCENT!AV$100)/(PERCENT!AV$101-PERCENT!AV$100),(PERCENT!AV21-PERCENT!AV$100)/(PERCENT!AV$100-PERCENT!AV$102))</f>
        <v>5.171670503904905E-2</v>
      </c>
      <c r="AW21" s="253">
        <f>IF(PERCENT!AW21&gt;PERCENT!AW$100,(PERCENT!AW21-PERCENT!AW$100)/(PERCENT!AW$101-PERCENT!AW$100),(PERCENT!AW21-PERCENT!AW$100)/(PERCENT!AW$100-PERCENT!AW$102))</f>
        <v>0.40993963842157066</v>
      </c>
      <c r="AX21" s="253">
        <f>IF(PERCENT!AX21&gt;PERCENT!AX$100,(PERCENT!AX21-PERCENT!AX$100)/(PERCENT!AX$101-PERCENT!AX$100),(PERCENT!AX21-PERCENT!AX$100)/(PERCENT!AX$100-PERCENT!AX$102))</f>
        <v>5.171670503904905E-2</v>
      </c>
      <c r="AY21" s="253">
        <f>IF(PERCENT!AY21&gt;PERCENT!AY$100,(PERCENT!AY21-PERCENT!AY$100)/(PERCENT!AY$101-PERCENT!AY$100),(PERCENT!AY21-PERCENT!AY$100)/(PERCENT!AY$100-PERCENT!AY$102))</f>
        <v>7.2376975454648135E-2</v>
      </c>
    </row>
    <row r="22" spans="1:51" x14ac:dyDescent="0.35">
      <c r="A22" s="252" t="s">
        <v>415</v>
      </c>
      <c r="B22" s="253">
        <f>IF(PERCENT!B22&gt;PERCENT!B$100,(PERCENT!B22-PERCENT!B$100)/(PERCENT!B$101-PERCENT!B$100),(PERCENT!B22-PERCENT!B$100)/(PERCENT!B$100-PERCENT!B$102))</f>
        <v>0.46712009975537694</v>
      </c>
      <c r="C22" s="253">
        <f>IF(PERCENT!C22&gt;PERCENT!C$100,(PERCENT!C22-PERCENT!C$100)/(PERCENT!C$101-PERCENT!C$100),(PERCENT!C22-PERCENT!C$100)/(PERCENT!C$100-PERCENT!C$102))</f>
        <v>0.37597367388902292</v>
      </c>
      <c r="D22" s="253">
        <f>IF(PERCENT!D22&gt;PERCENT!D$100,(PERCENT!D22-PERCENT!D$100)/(PERCENT!D$101-PERCENT!D$100),(PERCENT!D22-PERCENT!D$100)/(PERCENT!D$100-PERCENT!D$102))</f>
        <v>0.40645728175061552</v>
      </c>
      <c r="E22" s="253">
        <f>IF(PERCENT!E22&gt;PERCENT!E$100,(PERCENT!E22-PERCENT!E$100)/(PERCENT!E$101-PERCENT!E$100),(PERCENT!E22-PERCENT!E$100)/(PERCENT!E$100-PERCENT!E$102))</f>
        <v>-0.36706400795378796</v>
      </c>
      <c r="F22" s="253">
        <f>IF(PERCENT!F22&gt;PERCENT!F$100,(PERCENT!F22-PERCENT!F$100)/(PERCENT!F$101-PERCENT!F$100),(PERCENT!F22-PERCENT!F$100)/(PERCENT!F$100-PERCENT!F$102))</f>
        <v>0.17169095545272808</v>
      </c>
      <c r="G22" s="253">
        <f>IF(PERCENT!G22&gt;PERCENT!G$100,(PERCENT!G22-PERCENT!G$100)/(PERCENT!G$101-PERCENT!G$100),(PERCENT!G22-PERCENT!G$100)/(PERCENT!G$100-PERCENT!G$102))</f>
        <v>-0.3794300774420592</v>
      </c>
      <c r="H22" s="253">
        <f>IF(PERCENT!H22&gt;PERCENT!H$100,(PERCENT!H22-PERCENT!H$100)/(PERCENT!H$101-PERCENT!H$100),(PERCENT!H22-PERCENT!H$100)/(PERCENT!H$100-PERCENT!H$102))</f>
        <v>0.38851228544115557</v>
      </c>
      <c r="I22" s="253">
        <f>IF(PERCENT!I22&gt;PERCENT!I$100,(PERCENT!I22-PERCENT!I$100)/(PERCENT!I$101-PERCENT!I$100),(PERCENT!I22-PERCENT!I$100)/(PERCENT!I$100-PERCENT!I$102))</f>
        <v>0.18348549097516453</v>
      </c>
      <c r="J22" s="253">
        <f>IF(PERCENT!J22&gt;PERCENT!J$100,(PERCENT!J22-PERCENT!J$100)/(PERCENT!J$101-PERCENT!J$100),(PERCENT!J22-PERCENT!J$100)/(PERCENT!J$100-PERCENT!J$102))</f>
        <v>0.27312759414436066</v>
      </c>
      <c r="K22" s="253">
        <f>IF(PERCENT!K22&gt;PERCENT!K$100,(PERCENT!K22-PERCENT!K$100)/(PERCENT!K$101-PERCENT!K$100),(PERCENT!K22-PERCENT!K$100)/(PERCENT!K$100-PERCENT!K$102))</f>
        <v>0.59036046742079162</v>
      </c>
      <c r="L22" s="253">
        <f>IF(PERCENT!L22&gt;PERCENT!L$100,(PERCENT!L22-PERCENT!L$100)/(PERCENT!L$101-PERCENT!L$100),(PERCENT!L22-PERCENT!L$100)/(PERCENT!L$100-PERCENT!L$102))</f>
        <v>-0.78125974903632878</v>
      </c>
      <c r="M22" s="253">
        <f>IF(PERCENT!M22&gt;PERCENT!M$100,(PERCENT!M22-PERCENT!M$100)/(PERCENT!M$101-PERCENT!M$100),(PERCENT!M22-PERCENT!M$100)/(PERCENT!M$100-PERCENT!M$102))</f>
        <v>-1</v>
      </c>
      <c r="N22" s="253">
        <f>IF(PERCENT!N22&gt;PERCENT!N$100,(PERCENT!N22-PERCENT!N$100)/(PERCENT!N$101-PERCENT!N$100),(PERCENT!N22-PERCENT!N$100)/(PERCENT!N$100-PERCENT!N$102))</f>
        <v>-1</v>
      </c>
      <c r="O22" s="253">
        <f>IF(PERCENT!O22&gt;PERCENT!O$100,(PERCENT!O22-PERCENT!O$100)/(PERCENT!O$101-PERCENT!O$100),(PERCENT!O22-PERCENT!O$100)/(PERCENT!O$100-PERCENT!O$102))</f>
        <v>-1</v>
      </c>
      <c r="P22" s="253">
        <f>IF(PERCENT!P22&gt;PERCENT!P$100,(PERCENT!P22-PERCENT!P$100)/(PERCENT!P$101-PERCENT!P$100),(PERCENT!P22-PERCENT!P$100)/(PERCENT!P$100-PERCENT!P$102))</f>
        <v>0.29687139452247213</v>
      </c>
      <c r="Q22" s="253">
        <f>IF(PERCENT!Q22&gt;PERCENT!Q$100,(PERCENT!Q22-PERCENT!Q$100)/(PERCENT!Q$101-PERCENT!Q$100),(PERCENT!Q22-PERCENT!Q$100)/(PERCENT!Q$100-PERCENT!Q$102))</f>
        <v>-0.28654721450942494</v>
      </c>
      <c r="R22" s="253">
        <f>IF(PERCENT!R22&gt;PERCENT!R$100,(PERCENT!R22-PERCENT!R$100)/(PERCENT!R$101-PERCENT!R$100),(PERCENT!R22-PERCENT!R$100)/(PERCENT!R$100-PERCENT!R$102))</f>
        <v>0.73462261905022463</v>
      </c>
      <c r="S22" s="253">
        <f>IF(PERCENT!S22&gt;PERCENT!S$100,(PERCENT!S22-PERCENT!S$100)/(PERCENT!S$101-PERCENT!S$100),(PERCENT!S22-PERCENT!S$100)/(PERCENT!S$100-PERCENT!S$102))</f>
        <v>0.66823931822509841</v>
      </c>
      <c r="T22" s="253">
        <f>IF(PERCENT!T22&gt;PERCENT!T$100,(PERCENT!T22-PERCENT!T$100)/(PERCENT!T$101-PERCENT!T$100),(PERCENT!T22-PERCENT!T$100)/(PERCENT!T$100-PERCENT!T$102))</f>
        <v>0.97552427501328942</v>
      </c>
      <c r="U22" s="253">
        <f>IF(PERCENT!U22&gt;PERCENT!U$100,(PERCENT!U22-PERCENT!U$100)/(PERCENT!U$101-PERCENT!U$100),(PERCENT!U22-PERCENT!U$100)/(PERCENT!U$100-PERCENT!U$102))</f>
        <v>-0.30043720475689306</v>
      </c>
      <c r="V22" s="253">
        <f>IF(PERCENT!V22&gt;PERCENT!V$100,(PERCENT!V22-PERCENT!V$100)/(PERCENT!V$101-PERCENT!V$100),(PERCENT!V22-PERCENT!V$100)/(PERCENT!V$100-PERCENT!V$102))</f>
        <v>0.36441911218157341</v>
      </c>
      <c r="W22" s="253">
        <f>IF(PERCENT!W22&gt;PERCENT!W$100,(PERCENT!W22-PERCENT!W$100)/(PERCENT!W$101-PERCENT!W$100),(PERCENT!W22-PERCENT!W$100)/(PERCENT!W$100-PERCENT!W$102))</f>
        <v>0.36441911218157341</v>
      </c>
      <c r="X22" s="253">
        <f>IF(PERCENT!X22&gt;PERCENT!X$100,(PERCENT!X22-PERCENT!X$100)/(PERCENT!X$101-PERCENT!X$100),(PERCENT!X22-PERCENT!X$100)/(PERCENT!X$100-PERCENT!X$102))</f>
        <v>-0.21377560604987367</v>
      </c>
      <c r="Y22" s="253">
        <f>IF(PERCENT!Y22&gt;PERCENT!Y$100,(PERCENT!Y22-PERCENT!Y$100)/(PERCENT!Y$101-PERCENT!Y$100),(PERCENT!Y22-PERCENT!Y$100)/(PERCENT!Y$100-PERCENT!Y$102))</f>
        <v>-0.97052586745340519</v>
      </c>
      <c r="Z22" s="253">
        <f>IF(PERCENT!Z22&gt;PERCENT!Z$100,(PERCENT!Z22-PERCENT!Z$100)/(PERCENT!Z$101-PERCENT!Z$100),(PERCENT!Z22-PERCENT!Z$100)/(PERCENT!Z$100-PERCENT!Z$102))</f>
        <v>0.12986646273735508</v>
      </c>
      <c r="AA22" s="253">
        <f>IF(PERCENT!AA22&gt;PERCENT!AA$100,(PERCENT!AA22-PERCENT!AA$100)/(PERCENT!AA$101-PERCENT!AA$100),(PERCENT!AA22-PERCENT!AA$100)/(PERCENT!AA$100-PERCENT!AA$102))</f>
        <v>-3.132803893160329E-2</v>
      </c>
      <c r="AB22" s="253">
        <f>IF(PERCENT!AB22&gt;PERCENT!AB$100,(PERCENT!AB22-PERCENT!AB$100)/(PERCENT!AB$101-PERCENT!AB$100),(PERCENT!AB22-PERCENT!AB$100)/(PERCENT!AB$100-PERCENT!AB$102))</f>
        <v>-0.29699889220964515</v>
      </c>
      <c r="AC22" s="253">
        <f>IF(PERCENT!AC22&gt;PERCENT!AC$100,(PERCENT!AC22-PERCENT!AC$100)/(PERCENT!AC$101-PERCENT!AC$100),(PERCENT!AC22-PERCENT!AC$100)/(PERCENT!AC$100-PERCENT!AC$102))</f>
        <v>-0.24806064080722379</v>
      </c>
      <c r="AD22" s="253">
        <f>IF(PERCENT!AD22&gt;PERCENT!AD$100,(PERCENT!AD22-PERCENT!AD$100)/(PERCENT!AD$101-PERCENT!AD$100),(PERCENT!AD22-PERCENT!AD$100)/(PERCENT!AD$100-PERCENT!AD$102))</f>
        <v>-0.24806064080722379</v>
      </c>
      <c r="AE22" s="253">
        <f>IF(PERCENT!AE22&gt;PERCENT!AE$100,(PERCENT!AE22-PERCENT!AE$100)/(PERCENT!AE$101-PERCENT!AE$100),(PERCENT!AE22-PERCENT!AE$100)/(PERCENT!AE$100-PERCENT!AE$102))</f>
        <v>2.3728648832406687E-2</v>
      </c>
      <c r="AF22" s="253">
        <f>IF(PERCENT!AF22&gt;PERCENT!AF$100,(PERCENT!AF22-PERCENT!AF$100)/(PERCENT!AF$101-PERCENT!AF$100),(PERCENT!AF22-PERCENT!AF$100)/(PERCENT!AF$100-PERCENT!AF$102))</f>
        <v>0.12324346459627061</v>
      </c>
      <c r="AG22" s="253">
        <f>IF(PERCENT!AG22&gt;PERCENT!AG$100,(PERCENT!AG22-PERCENT!AG$100)/(PERCENT!AG$101-PERCENT!AG$100),(PERCENT!AG22-PERCENT!AG$100)/(PERCENT!AG$100-PERCENT!AG$102))</f>
        <v>-9.4162824886280055E-2</v>
      </c>
      <c r="AH22" s="253">
        <f>IF(PERCENT!AH22&gt;PERCENT!AH$100,(PERCENT!AH22-PERCENT!AH$100)/(PERCENT!AH$101-PERCENT!AH$100),(PERCENT!AH22-PERCENT!AH$100)/(PERCENT!AH$100-PERCENT!AH$102))</f>
        <v>-0.27330162392676222</v>
      </c>
      <c r="AI22" s="253">
        <f>IF(PERCENT!AI22&gt;PERCENT!AI$100,(PERCENT!AI22-PERCENT!AI$100)/(PERCENT!AI$101-PERCENT!AI$100),(PERCENT!AI22-PERCENT!AI$100)/(PERCENT!AI$100-PERCENT!AI$102))</f>
        <v>-0.68685892817916139</v>
      </c>
      <c r="AJ22" s="253">
        <f>IF(PERCENT!AJ22&gt;PERCENT!AJ$100,(PERCENT!AJ22-PERCENT!AJ$100)/(PERCENT!AJ$101-PERCENT!AJ$100),(PERCENT!AJ22-PERCENT!AJ$100)/(PERCENT!AJ$100-PERCENT!AJ$102))</f>
        <v>0.67282173998854777</v>
      </c>
      <c r="AK22" s="253">
        <f>IF(PERCENT!AK22&gt;PERCENT!AK$100,(PERCENT!AK22-PERCENT!AK$100)/(PERCENT!AK$101-PERCENT!AK$100),(PERCENT!AK22-PERCENT!AK$100)/(PERCENT!AK$100-PERCENT!AK$102))</f>
        <v>-0.37638137137848371</v>
      </c>
      <c r="AL22" s="253">
        <f>IF(PERCENT!AL22&gt;PERCENT!AL$100,(PERCENT!AL22-PERCENT!AL$100)/(PERCENT!AL$101-PERCENT!AL$100),(PERCENT!AL22-PERCENT!AL$100)/(PERCENT!AL$100-PERCENT!AL$102))</f>
        <v>-0.50989017810911641</v>
      </c>
      <c r="AM22" s="253">
        <f>IF(PERCENT!AM22&gt;PERCENT!AM$100,(PERCENT!AM22-PERCENT!AM$100)/(PERCENT!AM$101-PERCENT!AM$100),(PERCENT!AM22-PERCENT!AM$100)/(PERCENT!AM$100-PERCENT!AM$102))</f>
        <v>0.37412009919244016</v>
      </c>
      <c r="AN22" s="253">
        <f>IF(PERCENT!AN22&gt;PERCENT!AN$100,(PERCENT!AN22-PERCENT!AN$100)/(PERCENT!AN$101-PERCENT!AN$100),(PERCENT!AN22-PERCENT!AN$100)/(PERCENT!AN$100-PERCENT!AN$102))</f>
        <v>-0.11270405411549041</v>
      </c>
      <c r="AO22" s="253">
        <f>IF(PERCENT!AO22&gt;PERCENT!AO$100,(PERCENT!AO22-PERCENT!AO$100)/(PERCENT!AO$101-PERCENT!AO$100),(PERCENT!AO22-PERCENT!AO$100)/(PERCENT!AO$100-PERCENT!AO$102))</f>
        <v>0.23671903454321283</v>
      </c>
      <c r="AP22" s="253">
        <f>IF(PERCENT!AP22&gt;PERCENT!AP$100,(PERCENT!AP22-PERCENT!AP$100)/(PERCENT!AP$101-PERCENT!AP$100),(PERCENT!AP22-PERCENT!AP$100)/(PERCENT!AP$100-PERCENT!AP$102))</f>
        <v>-0.27648308137791761</v>
      </c>
      <c r="AQ22" s="253">
        <f>IF(PERCENT!AQ22&gt;PERCENT!AQ$100,(PERCENT!AQ22-PERCENT!AQ$100)/(PERCENT!AQ$101-PERCENT!AQ$100),(PERCENT!AQ22-PERCENT!AQ$100)/(PERCENT!AQ$100-PERCENT!AQ$102))</f>
        <v>0.17030556765343291</v>
      </c>
      <c r="AR22" s="253">
        <f>IF(PERCENT!AR22&gt;PERCENT!AR$100,(PERCENT!AR22-PERCENT!AR$100)/(PERCENT!AR$101-PERCENT!AR$100),(PERCENT!AR22-PERCENT!AR$100)/(PERCENT!AR$100-PERCENT!AR$102))</f>
        <v>0.97601469848322009</v>
      </c>
      <c r="AS22" s="253">
        <f>IF(PERCENT!AS22&gt;PERCENT!AS$100,(PERCENT!AS22-PERCENT!AS$100)/(PERCENT!AS$101-PERCENT!AS$100),(PERCENT!AS22-PERCENT!AS$100)/(PERCENT!AS$100-PERCENT!AS$102))</f>
        <v>0.40544120128778288</v>
      </c>
      <c r="AT22" s="253">
        <f>IF(PERCENT!AT22&gt;PERCENT!AT$100,(PERCENT!AT22-PERCENT!AT$100)/(PERCENT!AT$101-PERCENT!AT$100),(PERCENT!AT22-PERCENT!AT$100)/(PERCENT!AT$100-PERCENT!AT$102))</f>
        <v>2.1505478891041797E-2</v>
      </c>
      <c r="AU22" s="253">
        <f>IF(PERCENT!AU22&gt;PERCENT!AU$100,(PERCENT!AU22-PERCENT!AU$100)/(PERCENT!AU$101-PERCENT!AU$100),(PERCENT!AU22-PERCENT!AU$100)/(PERCENT!AU$100-PERCENT!AU$102))</f>
        <v>0.18114012460764059</v>
      </c>
      <c r="AV22" s="253">
        <f>IF(PERCENT!AV22&gt;PERCENT!AV$100,(PERCENT!AV22-PERCENT!AV$100)/(PERCENT!AV$101-PERCENT!AV$100),(PERCENT!AV22-PERCENT!AV$100)/(PERCENT!AV$100-PERCENT!AV$102))</f>
        <v>2.3728648832406687E-2</v>
      </c>
      <c r="AW22" s="253">
        <f>IF(PERCENT!AW22&gt;PERCENT!AW$100,(PERCENT!AW22-PERCENT!AW$100)/(PERCENT!AW$101-PERCENT!AW$100),(PERCENT!AW22-PERCENT!AW$100)/(PERCENT!AW$100-PERCENT!AW$102))</f>
        <v>0.29005919760246152</v>
      </c>
      <c r="AX22" s="253">
        <f>IF(PERCENT!AX22&gt;PERCENT!AX$100,(PERCENT!AX22-PERCENT!AX$100)/(PERCENT!AX$101-PERCENT!AX$100),(PERCENT!AX22-PERCENT!AX$100)/(PERCENT!AX$100-PERCENT!AX$102))</f>
        <v>2.3728648832406687E-2</v>
      </c>
      <c r="AY22" s="253">
        <f>IF(PERCENT!AY22&gt;PERCENT!AY$100,(PERCENT!AY22-PERCENT!AY$100)/(PERCENT!AY$101-PERCENT!AY$100),(PERCENT!AY22-PERCENT!AY$100)/(PERCENT!AY$100-PERCENT!AY$102))</f>
        <v>0.79236155741785996</v>
      </c>
    </row>
    <row r="23" spans="1:51" x14ac:dyDescent="0.35">
      <c r="A23" s="252" t="s">
        <v>416</v>
      </c>
      <c r="B23" s="253">
        <f>IF(PERCENT!B23&gt;PERCENT!B$100,(PERCENT!B23-PERCENT!B$100)/(PERCENT!B$101-PERCENT!B$100),(PERCENT!B23-PERCENT!B$100)/(PERCENT!B$100-PERCENT!B$102))</f>
        <v>-8.0240823351143575E-2</v>
      </c>
      <c r="C23" s="253">
        <f>IF(PERCENT!C23&gt;PERCENT!C$100,(PERCENT!C23-PERCENT!C$100)/(PERCENT!C$101-PERCENT!C$100),(PERCENT!C23-PERCENT!C$100)/(PERCENT!C$100-PERCENT!C$102))</f>
        <v>6.2277620085346701E-4</v>
      </c>
      <c r="D23" s="253">
        <f>IF(PERCENT!D23&gt;PERCENT!D$100,(PERCENT!D23-PERCENT!D$100)/(PERCENT!D$101-PERCENT!D$100),(PERCENT!D23-PERCENT!D$100)/(PERCENT!D$100-PERCENT!D$102))</f>
        <v>-0.51845041537278225</v>
      </c>
      <c r="E23" s="253">
        <f>IF(PERCENT!E23&gt;PERCENT!E$100,(PERCENT!E23-PERCENT!E$100)/(PERCENT!E$101-PERCENT!E$100),(PERCENT!E23-PERCENT!E$100)/(PERCENT!E$100-PERCENT!E$102))</f>
        <v>0.14063708830060956</v>
      </c>
      <c r="F23" s="253">
        <f>IF(PERCENT!F23&gt;PERCENT!F$100,(PERCENT!F23-PERCENT!F$100)/(PERCENT!F$101-PERCENT!F$100),(PERCENT!F23-PERCENT!F$100)/(PERCENT!F$100-PERCENT!F$102))</f>
        <v>0.52072870216184752</v>
      </c>
      <c r="G23" s="253">
        <f>IF(PERCENT!G23&gt;PERCENT!G$100,(PERCENT!G23-PERCENT!G$100)/(PERCENT!G$101-PERCENT!G$100),(PERCENT!G23-PERCENT!G$100)/(PERCENT!G$100-PERCENT!G$102))</f>
        <v>-0.81434788177240336</v>
      </c>
      <c r="H23" s="253">
        <f>IF(PERCENT!H23&gt;PERCENT!H$100,(PERCENT!H23-PERCENT!H$100)/(PERCENT!H$101-PERCENT!H$100),(PERCENT!H23-PERCENT!H$100)/(PERCENT!H$100-PERCENT!H$102))</f>
        <v>-0.82379871618018574</v>
      </c>
      <c r="I23" s="253">
        <f>IF(PERCENT!I23&gt;PERCENT!I$100,(PERCENT!I23-PERCENT!I$100)/(PERCENT!I$101-PERCENT!I$100),(PERCENT!I23-PERCENT!I$100)/(PERCENT!I$100-PERCENT!I$102))</f>
        <v>-0.76522089873614896</v>
      </c>
      <c r="J23" s="253">
        <f>IF(PERCENT!J23&gt;PERCENT!J$100,(PERCENT!J23-PERCENT!J$100)/(PERCENT!J$101-PERCENT!J$100),(PERCENT!J23-PERCENT!J$100)/(PERCENT!J$100-PERCENT!J$102))</f>
        <v>-0.81158258837592223</v>
      </c>
      <c r="K23" s="253">
        <f>IF(PERCENT!K23&gt;PERCENT!K$100,(PERCENT!K23-PERCENT!K$100)/(PERCENT!K$101-PERCENT!K$100),(PERCENT!K23-PERCENT!K$100)/(PERCENT!K$100-PERCENT!K$102))</f>
        <v>-0.38278761176450721</v>
      </c>
      <c r="L23" s="253">
        <f>IF(PERCENT!L23&gt;PERCENT!L$100,(PERCENT!L23-PERCENT!L$100)/(PERCENT!L$101-PERCENT!L$100),(PERCENT!L23-PERCENT!L$100)/(PERCENT!L$100-PERCENT!L$102))</f>
        <v>3.0421104527277972E-2</v>
      </c>
      <c r="M23" s="253">
        <f>IF(PERCENT!M23&gt;PERCENT!M$100,(PERCENT!M23-PERCENT!M$100)/(PERCENT!M$101-PERCENT!M$100),(PERCENT!M23-PERCENT!M$100)/(PERCENT!M$100-PERCENT!M$102))</f>
        <v>-1</v>
      </c>
      <c r="N23" s="253">
        <f>IF(PERCENT!N23&gt;PERCENT!N$100,(PERCENT!N23-PERCENT!N$100)/(PERCENT!N$101-PERCENT!N$100),(PERCENT!N23-PERCENT!N$100)/(PERCENT!N$100-PERCENT!N$102))</f>
        <v>0.16201735176254101</v>
      </c>
      <c r="O23" s="253">
        <f>IF(PERCENT!O23&gt;PERCENT!O$100,(PERCENT!O23-PERCENT!O$100)/(PERCENT!O$101-PERCENT!O$100),(PERCENT!O23-PERCENT!O$100)/(PERCENT!O$100-PERCENT!O$102))</f>
        <v>-0.51053914632914932</v>
      </c>
      <c r="P23" s="253">
        <f>IF(PERCENT!P23&gt;PERCENT!P$100,(PERCENT!P23-PERCENT!P$100)/(PERCENT!P$101-PERCENT!P$100),(PERCENT!P23-PERCENT!P$100)/(PERCENT!P$100-PERCENT!P$102))</f>
        <v>0.38310414802443388</v>
      </c>
      <c r="Q23" s="253">
        <f>IF(PERCENT!Q23&gt;PERCENT!Q$100,(PERCENT!Q23-PERCENT!Q$100)/(PERCENT!Q$101-PERCENT!Q$100),(PERCENT!Q23-PERCENT!Q$100)/(PERCENT!Q$100-PERCENT!Q$102))</f>
        <v>-0.28578480540604301</v>
      </c>
      <c r="R23" s="253">
        <f>IF(PERCENT!R23&gt;PERCENT!R$100,(PERCENT!R23-PERCENT!R$100)/(PERCENT!R$101-PERCENT!R$100),(PERCENT!R23-PERCENT!R$100)/(PERCENT!R$100-PERCENT!R$102))</f>
        <v>-0.99004081800642629</v>
      </c>
      <c r="S23" s="253">
        <f>IF(PERCENT!S23&gt;PERCENT!S$100,(PERCENT!S23-PERCENT!S$100)/(PERCENT!S$101-PERCENT!S$100),(PERCENT!S23-PERCENT!S$100)/(PERCENT!S$100-PERCENT!S$102))</f>
        <v>-0.99650657183236435</v>
      </c>
      <c r="T23" s="253">
        <f>IF(PERCENT!T23&gt;PERCENT!T$100,(PERCENT!T23-PERCENT!T$100)/(PERCENT!T$101-PERCENT!T$100),(PERCENT!T23-PERCENT!T$100)/(PERCENT!T$100-PERCENT!T$102))</f>
        <v>-0.99133783100759298</v>
      </c>
      <c r="U23" s="253">
        <f>IF(PERCENT!U23&gt;PERCENT!U$100,(PERCENT!U23-PERCENT!U$100)/(PERCENT!U$101-PERCENT!U$100),(PERCENT!U23-PERCENT!U$100)/(PERCENT!U$100-PERCENT!U$102))</f>
        <v>-0.97821976944818911</v>
      </c>
      <c r="V23" s="253">
        <f>IF(PERCENT!V23&gt;PERCENT!V$100,(PERCENT!V23-PERCENT!V$100)/(PERCENT!V$101-PERCENT!V$100),(PERCENT!V23-PERCENT!V$100)/(PERCENT!V$100-PERCENT!V$102))</f>
        <v>-0.97613413413942263</v>
      </c>
      <c r="W23" s="253">
        <f>IF(PERCENT!W23&gt;PERCENT!W$100,(PERCENT!W23-PERCENT!W$100)/(PERCENT!W$101-PERCENT!W$100),(PERCENT!W23-PERCENT!W$100)/(PERCENT!W$100-PERCENT!W$102))</f>
        <v>-0.97613413413942263</v>
      </c>
      <c r="X23" s="253">
        <f>IF(PERCENT!X23&gt;PERCENT!X$100,(PERCENT!X23-PERCENT!X$100)/(PERCENT!X$101-PERCENT!X$100),(PERCENT!X23-PERCENT!X$100)/(PERCENT!X$100-PERCENT!X$102))</f>
        <v>-0.62356811052847172</v>
      </c>
      <c r="Y23" s="253">
        <f>IF(PERCENT!Y23&gt;PERCENT!Y$100,(PERCENT!Y23-PERCENT!Y$100)/(PERCENT!Y$101-PERCENT!Y$100),(PERCENT!Y23-PERCENT!Y$100)/(PERCENT!Y$100-PERCENT!Y$102))</f>
        <v>-0.97808333733714747</v>
      </c>
      <c r="Z23" s="253">
        <f>IF(PERCENT!Z23&gt;PERCENT!Z$100,(PERCENT!Z23-PERCENT!Z$100)/(PERCENT!Z$101-PERCENT!Z$100),(PERCENT!Z23-PERCENT!Z$100)/(PERCENT!Z$100-PERCENT!Z$102))</f>
        <v>-0.97164341171538515</v>
      </c>
      <c r="AA23" s="253">
        <f>IF(PERCENT!AA23&gt;PERCENT!AA$100,(PERCENT!AA23-PERCENT!AA$100)/(PERCENT!AA$101-PERCENT!AA$100),(PERCENT!AA23-PERCENT!AA$100)/(PERCENT!AA$100-PERCENT!AA$102))</f>
        <v>-0.55054498629494575</v>
      </c>
      <c r="AB23" s="253">
        <f>IF(PERCENT!AB23&gt;PERCENT!AB$100,(PERCENT!AB23-PERCENT!AB$100)/(PERCENT!AB$101-PERCENT!AB$100),(PERCENT!AB23-PERCENT!AB$100)/(PERCENT!AB$100-PERCENT!AB$102))</f>
        <v>-0.50510752339668163</v>
      </c>
      <c r="AC23" s="253">
        <f>IF(PERCENT!AC23&gt;PERCENT!AC$100,(PERCENT!AC23-PERCENT!AC$100)/(PERCENT!AC$101-PERCENT!AC$100),(PERCENT!AC23-PERCENT!AC$100)/(PERCENT!AC$100-PERCENT!AC$102))</f>
        <v>0.16923129477938004</v>
      </c>
      <c r="AD23" s="253">
        <f>IF(PERCENT!AD23&gt;PERCENT!AD$100,(PERCENT!AD23-PERCENT!AD$100)/(PERCENT!AD$101-PERCENT!AD$100),(PERCENT!AD23-PERCENT!AD$100)/(PERCENT!AD$100-PERCENT!AD$102))</f>
        <v>0.16923129477938004</v>
      </c>
      <c r="AE23" s="253">
        <f>IF(PERCENT!AE23&gt;PERCENT!AE$100,(PERCENT!AE23-PERCENT!AE$100)/(PERCENT!AE$101-PERCENT!AE$100),(PERCENT!AE23-PERCENT!AE$100)/(PERCENT!AE$100-PERCENT!AE$102))</f>
        <v>-0.23029008067966872</v>
      </c>
      <c r="AF23" s="253">
        <f>IF(PERCENT!AF23&gt;PERCENT!AF$100,(PERCENT!AF23-PERCENT!AF$100)/(PERCENT!AF$101-PERCENT!AF$100),(PERCENT!AF23-PERCENT!AF$100)/(PERCENT!AF$100-PERCENT!AF$102))</f>
        <v>0.74286008035394957</v>
      </c>
      <c r="AG23" s="253">
        <f>IF(PERCENT!AG23&gt;PERCENT!AG$100,(PERCENT!AG23-PERCENT!AG$100)/(PERCENT!AG$101-PERCENT!AG$100),(PERCENT!AG23-PERCENT!AG$100)/(PERCENT!AG$100-PERCENT!AG$102))</f>
        <v>0.13205403086632553</v>
      </c>
      <c r="AH23" s="253">
        <f>IF(PERCENT!AH23&gt;PERCENT!AH$100,(PERCENT!AH23-PERCENT!AH$100)/(PERCENT!AH$101-PERCENT!AH$100),(PERCENT!AH23-PERCENT!AH$100)/(PERCENT!AH$100-PERCENT!AH$102))</f>
        <v>-0.97483574102108173</v>
      </c>
      <c r="AI23" s="253">
        <f>IF(PERCENT!AI23&gt;PERCENT!AI$100,(PERCENT!AI23-PERCENT!AI$100)/(PERCENT!AI$101-PERCENT!AI$100),(PERCENT!AI23-PERCENT!AI$100)/(PERCENT!AI$100-PERCENT!AI$102))</f>
        <v>0.12148603116431962</v>
      </c>
      <c r="AJ23" s="253">
        <f>IF(PERCENT!AJ23&gt;PERCENT!AJ$100,(PERCENT!AJ23-PERCENT!AJ$100)/(PERCENT!AJ$101-PERCENT!AJ$100),(PERCENT!AJ23-PERCENT!AJ$100)/(PERCENT!AJ$100-PERCENT!AJ$102))</f>
        <v>-0.10336076560557328</v>
      </c>
      <c r="AK23" s="253">
        <f>IF(PERCENT!AK23&gt;PERCENT!AK$100,(PERCENT!AK23-PERCENT!AK$100)/(PERCENT!AK$101-PERCENT!AK$100),(PERCENT!AK23-PERCENT!AK$100)/(PERCENT!AK$100-PERCENT!AK$102))</f>
        <v>-0.69717065133964717</v>
      </c>
      <c r="AL23" s="253">
        <f>IF(PERCENT!AL23&gt;PERCENT!AL$100,(PERCENT!AL23-PERCENT!AL$100)/(PERCENT!AL$101-PERCENT!AL$100),(PERCENT!AL23-PERCENT!AL$100)/(PERCENT!AL$100-PERCENT!AL$102))</f>
        <v>-0.96826474400749751</v>
      </c>
      <c r="AM23" s="253">
        <f>IF(PERCENT!AM23&gt;PERCENT!AM$100,(PERCENT!AM23-PERCENT!AM$100)/(PERCENT!AM$101-PERCENT!AM$100),(PERCENT!AM23-PERCENT!AM$100)/(PERCENT!AM$100-PERCENT!AM$102))</f>
        <v>0.27477486882671975</v>
      </c>
      <c r="AN23" s="253">
        <f>IF(PERCENT!AN23&gt;PERCENT!AN$100,(PERCENT!AN23-PERCENT!AN$100)/(PERCENT!AN$101-PERCENT!AN$100),(PERCENT!AN23-PERCENT!AN$100)/(PERCENT!AN$100-PERCENT!AN$102))</f>
        <v>0.18029644593736416</v>
      </c>
      <c r="AO23" s="253">
        <f>IF(PERCENT!AO23&gt;PERCENT!AO$100,(PERCENT!AO23-PERCENT!AO$100)/(PERCENT!AO$101-PERCENT!AO$100),(PERCENT!AO23-PERCENT!AO$100)/(PERCENT!AO$100-PERCENT!AO$102))</f>
        <v>-0.546907602136812</v>
      </c>
      <c r="AP23" s="253">
        <f>IF(PERCENT!AP23&gt;PERCENT!AP$100,(PERCENT!AP23-PERCENT!AP$100)/(PERCENT!AP$101-PERCENT!AP$100),(PERCENT!AP23-PERCENT!AP$100)/(PERCENT!AP$100-PERCENT!AP$102))</f>
        <v>0.98912500372276146</v>
      </c>
      <c r="AQ23" s="253">
        <f>IF(PERCENT!AQ23&gt;PERCENT!AQ$100,(PERCENT!AQ23-PERCENT!AQ$100)/(PERCENT!AQ$101-PERCENT!AQ$100),(PERCENT!AQ23-PERCENT!AQ$100)/(PERCENT!AQ$100-PERCENT!AQ$102))</f>
        <v>0.12715604617608228</v>
      </c>
      <c r="AR23" s="253">
        <f>IF(PERCENT!AR23&gt;PERCENT!AR$100,(PERCENT!AR23-PERCENT!AR$100)/(PERCENT!AR$101-PERCENT!AR$100),(PERCENT!AR23-PERCENT!AR$100)/(PERCENT!AR$100-PERCENT!AR$102))</f>
        <v>0.98140038524789641</v>
      </c>
      <c r="AS23" s="253">
        <f>IF(PERCENT!AS23&gt;PERCENT!AS$100,(PERCENT!AS23-PERCENT!AS$100)/(PERCENT!AS$101-PERCENT!AS$100),(PERCENT!AS23-PERCENT!AS$100)/(PERCENT!AS$100-PERCENT!AS$102))</f>
        <v>-0.62242190083130822</v>
      </c>
      <c r="AT23" s="253">
        <f>IF(PERCENT!AT23&gt;PERCENT!AT$100,(PERCENT!AT23-PERCENT!AT$100)/(PERCENT!AT$101-PERCENT!AT$100),(PERCENT!AT23-PERCENT!AT$100)/(PERCENT!AT$100-PERCENT!AT$102))</f>
        <v>-0.36553804527753697</v>
      </c>
      <c r="AU23" s="253">
        <f>IF(PERCENT!AU23&gt;PERCENT!AU$100,(PERCENT!AU23-PERCENT!AU$100)/(PERCENT!AU$101-PERCENT!AU$100),(PERCENT!AU23-PERCENT!AU$100)/(PERCENT!AU$100-PERCENT!AU$102))</f>
        <v>-0.37488418108073568</v>
      </c>
      <c r="AV23" s="253">
        <f>IF(PERCENT!AV23&gt;PERCENT!AV$100,(PERCENT!AV23-PERCENT!AV$100)/(PERCENT!AV$101-PERCENT!AV$100),(PERCENT!AV23-PERCENT!AV$100)/(PERCENT!AV$100-PERCENT!AV$102))</f>
        <v>-0.23029008067966872</v>
      </c>
      <c r="AW23" s="253">
        <f>IF(PERCENT!AW23&gt;PERCENT!AW$100,(PERCENT!AW23-PERCENT!AW$100)/(PERCENT!AW$101-PERCENT!AW$100),(PERCENT!AW23-PERCENT!AW$100)/(PERCENT!AW$100-PERCENT!AW$102))</f>
        <v>-0.46743743404400695</v>
      </c>
      <c r="AX23" s="253">
        <f>IF(PERCENT!AX23&gt;PERCENT!AX$100,(PERCENT!AX23-PERCENT!AX$100)/(PERCENT!AX$101-PERCENT!AX$100),(PERCENT!AX23-PERCENT!AX$100)/(PERCENT!AX$100-PERCENT!AX$102))</f>
        <v>-0.23029008067966872</v>
      </c>
      <c r="AY23" s="253">
        <f>IF(PERCENT!AY23&gt;PERCENT!AY$100,(PERCENT!AY23-PERCENT!AY$100)/(PERCENT!AY$101-PERCENT!AY$100),(PERCENT!AY23-PERCENT!AY$100)/(PERCENT!AY$100-PERCENT!AY$102))</f>
        <v>-0.94589794933561666</v>
      </c>
    </row>
    <row r="24" spans="1:51" x14ac:dyDescent="0.35">
      <c r="A24" s="252" t="s">
        <v>417</v>
      </c>
      <c r="B24" s="253">
        <f>IF(PERCENT!B24&gt;PERCENT!B$100,(PERCENT!B24-PERCENT!B$100)/(PERCENT!B$101-PERCENT!B$100),(PERCENT!B24-PERCENT!B$100)/(PERCENT!B$100-PERCENT!B$102))</f>
        <v>-1</v>
      </c>
      <c r="C24" s="253">
        <f>IF(PERCENT!C24&gt;PERCENT!C$100,(PERCENT!C24-PERCENT!C$100)/(PERCENT!C$101-PERCENT!C$100),(PERCENT!C24-PERCENT!C$100)/(PERCENT!C$100-PERCENT!C$102))</f>
        <v>-0.50691924382470477</v>
      </c>
      <c r="D24" s="253">
        <f>IF(PERCENT!D24&gt;PERCENT!D$100,(PERCENT!D24-PERCENT!D$100)/(PERCENT!D$101-PERCENT!D$100),(PERCENT!D24-PERCENT!D$100)/(PERCENT!D$100-PERCENT!D$102))</f>
        <v>-0.66749071221669054</v>
      </c>
      <c r="E24" s="253">
        <f>IF(PERCENT!E24&gt;PERCENT!E$100,(PERCENT!E24-PERCENT!E$100)/(PERCENT!E$101-PERCENT!E$100),(PERCENT!E24-PERCENT!E$100)/(PERCENT!E$100-PERCENT!E$102))</f>
        <v>-0.47149283619319193</v>
      </c>
      <c r="F24" s="253">
        <f>IF(PERCENT!F24&gt;PERCENT!F$100,(PERCENT!F24-PERCENT!F$100)/(PERCENT!F$101-PERCENT!F$100),(PERCENT!F24-PERCENT!F$100)/(PERCENT!F$100-PERCENT!F$102))</f>
        <v>-0.61727509120421231</v>
      </c>
      <c r="G24" s="253">
        <f>IF(PERCENT!G24&gt;PERCENT!G$100,(PERCENT!G24-PERCENT!G$100)/(PERCENT!G$101-PERCENT!G$100),(PERCENT!G24-PERCENT!G$100)/(PERCENT!G$100-PERCENT!G$102))</f>
        <v>-0.70740858409471163</v>
      </c>
      <c r="H24" s="253">
        <f>IF(PERCENT!H24&gt;PERCENT!H$100,(PERCENT!H24-PERCENT!H$100)/(PERCENT!H$101-PERCENT!H$100),(PERCENT!H24-PERCENT!H$100)/(PERCENT!H$100-PERCENT!H$102))</f>
        <v>-0.57872674691270654</v>
      </c>
      <c r="I24" s="253">
        <f>IF(PERCENT!I24&gt;PERCENT!I$100,(PERCENT!I24-PERCENT!I$100)/(PERCENT!I$101-PERCENT!I$100),(PERCENT!I24-PERCENT!I$100)/(PERCENT!I$100-PERCENT!I$102))</f>
        <v>-0.82196469278808815</v>
      </c>
      <c r="J24" s="253">
        <f>IF(PERCENT!J24&gt;PERCENT!J$100,(PERCENT!J24-PERCENT!J$100)/(PERCENT!J$101-PERCENT!J$100),(PERCENT!J24-PERCENT!J$100)/(PERCENT!J$100-PERCENT!J$102))</f>
        <v>-0.38253270636680259</v>
      </c>
      <c r="K24" s="253">
        <f>IF(PERCENT!K24&gt;PERCENT!K$100,(PERCENT!K24-PERCENT!K$100)/(PERCENT!K$101-PERCENT!K$100),(PERCENT!K24-PERCENT!K$100)/(PERCENT!K$100-PERCENT!K$102))</f>
        <v>-0.45890231356667555</v>
      </c>
      <c r="L24" s="253">
        <f>IF(PERCENT!L24&gt;PERCENT!L$100,(PERCENT!L24-PERCENT!L$100)/(PERCENT!L$101-PERCENT!L$100),(PERCENT!L24-PERCENT!L$100)/(PERCENT!L$100-PERCENT!L$102))</f>
        <v>2.6023153382344601E-2</v>
      </c>
      <c r="M24" s="253">
        <f>IF(PERCENT!M24&gt;PERCENT!M$100,(PERCENT!M24-PERCENT!M$100)/(PERCENT!M$101-PERCENT!M$100),(PERCENT!M24-PERCENT!M$100)/(PERCENT!M$100-PERCENT!M$102))</f>
        <v>-1</v>
      </c>
      <c r="N24" s="253">
        <f>IF(PERCENT!N24&gt;PERCENT!N$100,(PERCENT!N24-PERCENT!N$100)/(PERCENT!N$101-PERCENT!N$100),(PERCENT!N24-PERCENT!N$100)/(PERCENT!N$100-PERCENT!N$102))</f>
        <v>0.11568607179182562</v>
      </c>
      <c r="O24" s="253">
        <f>IF(PERCENT!O24&gt;PERCENT!O$100,(PERCENT!O24-PERCENT!O$100)/(PERCENT!O$101-PERCENT!O$100),(PERCENT!O24-PERCENT!O$100)/(PERCENT!O$100-PERCENT!O$102))</f>
        <v>-2.107829265829872E-2</v>
      </c>
      <c r="P24" s="253">
        <f>IF(PERCENT!P24&gt;PERCENT!P$100,(PERCENT!P24-PERCENT!P$100)/(PERCENT!P$101-PERCENT!P$100),(PERCENT!P24-PERCENT!P$100)/(PERCENT!P$100-PERCENT!P$102))</f>
        <v>7.6646208655925988E-2</v>
      </c>
      <c r="Q24" s="253">
        <f>IF(PERCENT!Q24&gt;PERCENT!Q$100,(PERCENT!Q24-PERCENT!Q$100)/(PERCENT!Q$101-PERCENT!Q$100),(PERCENT!Q24-PERCENT!Q$100)/(PERCENT!Q$100-PERCENT!Q$102))</f>
        <v>0.19811751882823675</v>
      </c>
      <c r="R24" s="253">
        <f>IF(PERCENT!R24&gt;PERCENT!R$100,(PERCENT!R24-PERCENT!R$100)/(PERCENT!R$101-PERCENT!R$100),(PERCENT!R24-PERCENT!R$100)/(PERCENT!R$100-PERCENT!R$102))</f>
        <v>-0.76827330183607445</v>
      </c>
      <c r="S24" s="253">
        <f>IF(PERCENT!S24&gt;PERCENT!S$100,(PERCENT!S24-PERCENT!S$100)/(PERCENT!S$101-PERCENT!S$100),(PERCENT!S24-PERCENT!S$100)/(PERCENT!S$100-PERCENT!S$102))</f>
        <v>-0.77606111664386102</v>
      </c>
      <c r="T24" s="253">
        <f>IF(PERCENT!T24&gt;PERCENT!T$100,(PERCENT!T24-PERCENT!T$100)/(PERCENT!T$101-PERCENT!T$100),(PERCENT!T24-PERCENT!T$100)/(PERCENT!T$100-PERCENT!T$102))</f>
        <v>-0.81089470877217307</v>
      </c>
      <c r="U24" s="253">
        <f>IF(PERCENT!U24&gt;PERCENT!U$100,(PERCENT!U24-PERCENT!U$100)/(PERCENT!U$101-PERCENT!U$100),(PERCENT!U24-PERCENT!U$100)/(PERCENT!U$100-PERCENT!U$102))</f>
        <v>-0.66960187594573062</v>
      </c>
      <c r="V24" s="253">
        <f>IF(PERCENT!V24&gt;PERCENT!V$100,(PERCENT!V24-PERCENT!V$100)/(PERCENT!V$101-PERCENT!V$100),(PERCENT!V24-PERCENT!V$100)/(PERCENT!V$100-PERCENT!V$102))</f>
        <v>-0.77120496886890066</v>
      </c>
      <c r="W24" s="253">
        <f>IF(PERCENT!W24&gt;PERCENT!W$100,(PERCENT!W24-PERCENT!W$100)/(PERCENT!W$101-PERCENT!W$100),(PERCENT!W24-PERCENT!W$100)/(PERCENT!W$100-PERCENT!W$102))</f>
        <v>-0.77120496886890066</v>
      </c>
      <c r="X24" s="253">
        <f>IF(PERCENT!X24&gt;PERCENT!X$100,(PERCENT!X24-PERCENT!X$100)/(PERCENT!X$101-PERCENT!X$100),(PERCENT!X24-PERCENT!X$100)/(PERCENT!X$100-PERCENT!X$102))</f>
        <v>-0.24315842531330462</v>
      </c>
      <c r="Y24" s="253">
        <f>IF(PERCENT!Y24&gt;PERCENT!Y$100,(PERCENT!Y24-PERCENT!Y$100)/(PERCENT!Y$101-PERCENT!Y$100),(PERCENT!Y24-PERCENT!Y$100)/(PERCENT!Y$100-PERCENT!Y$102))</f>
        <v>-0.66205513836532703</v>
      </c>
      <c r="Z24" s="253">
        <f>IF(PERCENT!Z24&gt;PERCENT!Z$100,(PERCENT!Z24-PERCENT!Z$100)/(PERCENT!Z$101-PERCENT!Z$100),(PERCENT!Z24-PERCENT!Z$100)/(PERCENT!Z$100-PERCENT!Z$102))</f>
        <v>-0.88556581568309789</v>
      </c>
      <c r="AA24" s="253">
        <f>IF(PERCENT!AA24&gt;PERCENT!AA$100,(PERCENT!AA24-PERCENT!AA$100)/(PERCENT!AA$101-PERCENT!AA$100),(PERCENT!AA24-PERCENT!AA$100)/(PERCENT!AA$100-PERCENT!AA$102))</f>
        <v>-0.48489701057134621</v>
      </c>
      <c r="AB24" s="253">
        <f>IF(PERCENT!AB24&gt;PERCENT!AB$100,(PERCENT!AB24-PERCENT!AB$100)/(PERCENT!AB$101-PERCENT!AB$100),(PERCENT!AB24-PERCENT!AB$100)/(PERCENT!AB$100-PERCENT!AB$102))</f>
        <v>3.2942522187004398E-3</v>
      </c>
      <c r="AC24" s="253">
        <f>IF(PERCENT!AC24&gt;PERCENT!AC$100,(PERCENT!AC24-PERCENT!AC$100)/(PERCENT!AC$101-PERCENT!AC$100),(PERCENT!AC24-PERCENT!AC$100)/(PERCENT!AC$100-PERCENT!AC$102))</f>
        <v>-0.25913158047587692</v>
      </c>
      <c r="AD24" s="253">
        <f>IF(PERCENT!AD24&gt;PERCENT!AD$100,(PERCENT!AD24-PERCENT!AD$100)/(PERCENT!AD$101-PERCENT!AD$100),(PERCENT!AD24-PERCENT!AD$100)/(PERCENT!AD$100-PERCENT!AD$102))</f>
        <v>-0.25913158047587692</v>
      </c>
      <c r="AE24" s="253">
        <f>IF(PERCENT!AE24&gt;PERCENT!AE$100,(PERCENT!AE24-PERCENT!AE$100)/(PERCENT!AE$101-PERCENT!AE$100),(PERCENT!AE24-PERCENT!AE$100)/(PERCENT!AE$100-PERCENT!AE$102))</f>
        <v>0.27062976395820354</v>
      </c>
      <c r="AF24" s="253">
        <f>IF(PERCENT!AF24&gt;PERCENT!AF$100,(PERCENT!AF24-PERCENT!AF$100)/(PERCENT!AF$101-PERCENT!AF$100),(PERCENT!AF24-PERCENT!AF$100)/(PERCENT!AF$100-PERCENT!AF$102))</f>
        <v>0.50564105489524658</v>
      </c>
      <c r="AG24" s="253">
        <f>IF(PERCENT!AG24&gt;PERCENT!AG$100,(PERCENT!AG24-PERCENT!AG$100)/(PERCENT!AG$101-PERCENT!AG$100),(PERCENT!AG24-PERCENT!AG$100)/(PERCENT!AG$100-PERCENT!AG$102))</f>
        <v>0.24902385802043087</v>
      </c>
      <c r="AH24" s="253">
        <f>IF(PERCENT!AH24&gt;PERCENT!AH$100,(PERCENT!AH24-PERCENT!AH$100)/(PERCENT!AH$101-PERCENT!AH$100),(PERCENT!AH24-PERCENT!AH$100)/(PERCENT!AH$100-PERCENT!AH$102))</f>
        <v>-0.38688556196706564</v>
      </c>
      <c r="AI24" s="253">
        <f>IF(PERCENT!AI24&gt;PERCENT!AI$100,(PERCENT!AI24-PERCENT!AI$100)/(PERCENT!AI$101-PERCENT!AI$100),(PERCENT!AI24-PERCENT!AI$100)/(PERCENT!AI$100-PERCENT!AI$102))</f>
        <v>0.54412677846905944</v>
      </c>
      <c r="AJ24" s="253">
        <f>IF(PERCENT!AJ24&gt;PERCENT!AJ$100,(PERCENT!AJ24-PERCENT!AJ$100)/(PERCENT!AJ$101-PERCENT!AJ$100),(PERCENT!AJ24-PERCENT!AJ$100)/(PERCENT!AJ$100-PERCENT!AJ$102))</f>
        <v>-0.19874549974169803</v>
      </c>
      <c r="AK24" s="253">
        <f>IF(PERCENT!AK24&gt;PERCENT!AK$100,(PERCENT!AK24-PERCENT!AK$100)/(PERCENT!AK$101-PERCENT!AK$100),(PERCENT!AK24-PERCENT!AK$100)/(PERCENT!AK$100-PERCENT!AK$102))</f>
        <v>-0.14086304317571308</v>
      </c>
      <c r="AL24" s="253">
        <f>IF(PERCENT!AL24&gt;PERCENT!AL$100,(PERCENT!AL24-PERCENT!AL$100)/(PERCENT!AL$101-PERCENT!AL$100),(PERCENT!AL24-PERCENT!AL$100)/(PERCENT!AL$100-PERCENT!AL$102))</f>
        <v>-0.75405944270075309</v>
      </c>
      <c r="AM24" s="253">
        <f>IF(PERCENT!AM24&gt;PERCENT!AM$100,(PERCENT!AM24-PERCENT!AM$100)/(PERCENT!AM$101-PERCENT!AM$100),(PERCENT!AM24-PERCENT!AM$100)/(PERCENT!AM$100-PERCENT!AM$102))</f>
        <v>0.39129407544542893</v>
      </c>
      <c r="AN24" s="253">
        <f>IF(PERCENT!AN24&gt;PERCENT!AN$100,(PERCENT!AN24-PERCENT!AN$100)/(PERCENT!AN$101-PERCENT!AN$100),(PERCENT!AN24-PERCENT!AN$100)/(PERCENT!AN$100-PERCENT!AN$102))</f>
        <v>0.85882883235588459</v>
      </c>
      <c r="AO24" s="253">
        <f>IF(PERCENT!AO24&gt;PERCENT!AO$100,(PERCENT!AO24-PERCENT!AO$100)/(PERCENT!AO$101-PERCENT!AO$100),(PERCENT!AO24-PERCENT!AO$100)/(PERCENT!AO$100-PERCENT!AO$102))</f>
        <v>-4.7940404346092536E-2</v>
      </c>
      <c r="AP24" s="253">
        <f>IF(PERCENT!AP24&gt;PERCENT!AP$100,(PERCENT!AP24-PERCENT!AP$100)/(PERCENT!AP$101-PERCENT!AP$100),(PERCENT!AP24-PERCENT!AP$100)/(PERCENT!AP$100-PERCENT!AP$102))</f>
        <v>0.95811482958078564</v>
      </c>
      <c r="AQ24" s="253">
        <f>IF(PERCENT!AQ24&gt;PERCENT!AQ$100,(PERCENT!AQ24-PERCENT!AQ$100)/(PERCENT!AQ$101-PERCENT!AQ$100),(PERCENT!AQ24-PERCENT!AQ$100)/(PERCENT!AQ$100-PERCENT!AQ$102))</f>
        <v>2.1402852563980612E-2</v>
      </c>
      <c r="AR24" s="253">
        <f>IF(PERCENT!AR24&gt;PERCENT!AR$100,(PERCENT!AR24-PERCENT!AR$100)/(PERCENT!AR$101-PERCENT!AR$100),(PERCENT!AR24-PERCENT!AR$100)/(PERCENT!AR$100-PERCENT!AR$102))</f>
        <v>0.9010273902058199</v>
      </c>
      <c r="AS24" s="253">
        <f>IF(PERCENT!AS24&gt;PERCENT!AS$100,(PERCENT!AS24-PERCENT!AS$100)/(PERCENT!AS$101-PERCENT!AS$100),(PERCENT!AS24-PERCENT!AS$100)/(PERCENT!AS$100-PERCENT!AS$102))</f>
        <v>-1</v>
      </c>
      <c r="AT24" s="253">
        <f>IF(PERCENT!AT24&gt;PERCENT!AT$100,(PERCENT!AT24-PERCENT!AT$100)/(PERCENT!AT$101-PERCENT!AT$100),(PERCENT!AT24-PERCENT!AT$100)/(PERCENT!AT$100-PERCENT!AT$102))</f>
        <v>-0.44320666516834339</v>
      </c>
      <c r="AU24" s="253">
        <f>IF(PERCENT!AU24&gt;PERCENT!AU$100,(PERCENT!AU24-PERCENT!AU$100)/(PERCENT!AU$101-PERCENT!AU$100),(PERCENT!AU24-PERCENT!AU$100)/(PERCENT!AU$100-PERCENT!AU$102))</f>
        <v>-0.43518679782540465</v>
      </c>
      <c r="AV24" s="253">
        <f>IF(PERCENT!AV24&gt;PERCENT!AV$100,(PERCENT!AV24-PERCENT!AV$100)/(PERCENT!AV$101-PERCENT!AV$100),(PERCENT!AV24-PERCENT!AV$100)/(PERCENT!AV$100-PERCENT!AV$102))</f>
        <v>0.27062976395820354</v>
      </c>
      <c r="AW24" s="253">
        <f>IF(PERCENT!AW24&gt;PERCENT!AW$100,(PERCENT!AW24-PERCENT!AW$100)/(PERCENT!AW$101-PERCENT!AW$100),(PERCENT!AW24-PERCENT!AW$100)/(PERCENT!AW$100-PERCENT!AW$102))</f>
        <v>-0.62533302496259857</v>
      </c>
      <c r="AX24" s="253">
        <f>IF(PERCENT!AX24&gt;PERCENT!AX$100,(PERCENT!AX24-PERCENT!AX$100)/(PERCENT!AX$101-PERCENT!AX$100),(PERCENT!AX24-PERCENT!AX$100)/(PERCENT!AX$100-PERCENT!AX$102))</f>
        <v>0.27062976395820354</v>
      </c>
      <c r="AY24" s="253">
        <f>IF(PERCENT!AY24&gt;PERCENT!AY$100,(PERCENT!AY24-PERCENT!AY$100)/(PERCENT!AY$101-PERCENT!AY$100),(PERCENT!AY24-PERCENT!AY$100)/(PERCENT!AY$100-PERCENT!AY$102))</f>
        <v>-1</v>
      </c>
    </row>
    <row r="25" spans="1:51" x14ac:dyDescent="0.35">
      <c r="A25" s="252" t="s">
        <v>418</v>
      </c>
      <c r="B25" s="253">
        <f>IF(PERCENT!B25&gt;PERCENT!B$100,(PERCENT!B25-PERCENT!B$100)/(PERCENT!B$101-PERCENT!B$100),(PERCENT!B25-PERCENT!B$100)/(PERCENT!B$100-PERCENT!B$102))</f>
        <v>0.6227441515053953</v>
      </c>
      <c r="C25" s="253">
        <f>IF(PERCENT!C25&gt;PERCENT!C$100,(PERCENT!C25-PERCENT!C$100)/(PERCENT!C$101-PERCENT!C$100),(PERCENT!C25-PERCENT!C$100)/(PERCENT!C$100-PERCENT!C$102))</f>
        <v>0.6223083250621827</v>
      </c>
      <c r="D25" s="253">
        <f>IF(PERCENT!D25&gt;PERCENT!D$100,(PERCENT!D25-PERCENT!D$100)/(PERCENT!D$101-PERCENT!D$100),(PERCENT!D25-PERCENT!D$100)/(PERCENT!D$100-PERCENT!D$102))</f>
        <v>0.89715783554466633</v>
      </c>
      <c r="E25" s="253">
        <f>IF(PERCENT!E25&gt;PERCENT!E$100,(PERCENT!E25-PERCENT!E$100)/(PERCENT!E$101-PERCENT!E$100),(PERCENT!E25-PERCENT!E$100)/(PERCENT!E$100-PERCENT!E$102))</f>
        <v>0.49574086224675862</v>
      </c>
      <c r="F25" s="253">
        <f>IF(PERCENT!F25&gt;PERCENT!F$100,(PERCENT!F25-PERCENT!F$100)/(PERCENT!F$101-PERCENT!F$100),(PERCENT!F25-PERCENT!F$100)/(PERCENT!F$100-PERCENT!F$102))</f>
        <v>-0.63033264633440611</v>
      </c>
      <c r="G25" s="253">
        <f>IF(PERCENT!G25&gt;PERCENT!G$100,(PERCENT!G25-PERCENT!G$100)/(PERCENT!G$101-PERCENT!G$100),(PERCENT!G25-PERCENT!G$100)/(PERCENT!G$100-PERCENT!G$102))</f>
        <v>0.17903937734084024</v>
      </c>
      <c r="H25" s="253">
        <f>IF(PERCENT!H25&gt;PERCENT!H$100,(PERCENT!H25-PERCENT!H$100)/(PERCENT!H$101-PERCENT!H$100),(PERCENT!H25-PERCENT!H$100)/(PERCENT!H$100-PERCENT!H$102))</f>
        <v>-0.19969644751299148</v>
      </c>
      <c r="I25" s="253">
        <f>IF(PERCENT!I25&gt;PERCENT!I$100,(PERCENT!I25-PERCENT!I$100)/(PERCENT!I$101-PERCENT!I$100),(PERCENT!I25-PERCENT!I$100)/(PERCENT!I$100-PERCENT!I$102))</f>
        <v>0.10822756256444499</v>
      </c>
      <c r="J25" s="253">
        <f>IF(PERCENT!J25&gt;PERCENT!J$100,(PERCENT!J25-PERCENT!J$100)/(PERCENT!J$101-PERCENT!J$100),(PERCENT!J25-PERCENT!J$100)/(PERCENT!J$100-PERCENT!J$102))</f>
        <v>-0.7286299275245498</v>
      </c>
      <c r="K25" s="253">
        <f>IF(PERCENT!K25&gt;PERCENT!K$100,(PERCENT!K25-PERCENT!K$100)/(PERCENT!K$101-PERCENT!K$100),(PERCENT!K25-PERCENT!K$100)/(PERCENT!K$100-PERCENT!K$102))</f>
        <v>0.12672443482132356</v>
      </c>
      <c r="L25" s="253">
        <f>IF(PERCENT!L25&gt;PERCENT!L$100,(PERCENT!L25-PERCENT!L$100)/(PERCENT!L$101-PERCENT!L$100),(PERCENT!L25-PERCENT!L$100)/(PERCENT!L$100-PERCENT!L$102))</f>
        <v>-1</v>
      </c>
      <c r="M25" s="253">
        <f>IF(PERCENT!M25&gt;PERCENT!M$100,(PERCENT!M25-PERCENT!M$100)/(PERCENT!M$101-PERCENT!M$100),(PERCENT!M25-PERCENT!M$100)/(PERCENT!M$100-PERCENT!M$102))</f>
        <v>-1</v>
      </c>
      <c r="N25" s="253">
        <f>IF(PERCENT!N25&gt;PERCENT!N$100,(PERCENT!N25-PERCENT!N$100)/(PERCENT!N$101-PERCENT!N$100),(PERCENT!N25-PERCENT!N$100)/(PERCENT!N$100-PERCENT!N$102))</f>
        <v>-1</v>
      </c>
      <c r="O25" s="253">
        <f>IF(PERCENT!O25&gt;PERCENT!O$100,(PERCENT!O25-PERCENT!O$100)/(PERCENT!O$101-PERCENT!O$100),(PERCENT!O25-PERCENT!O$100)/(PERCENT!O$100-PERCENT!O$102))</f>
        <v>-0.51053914632914932</v>
      </c>
      <c r="P25" s="253">
        <f>IF(PERCENT!P25&gt;PERCENT!P$100,(PERCENT!P25-PERCENT!P$100)/(PERCENT!P$101-PERCENT!P$100),(PERCENT!P25-PERCENT!P$100)/(PERCENT!P$100-PERCENT!P$102))</f>
        <v>-0.26039717864672818</v>
      </c>
      <c r="Q25" s="253">
        <f>IF(PERCENT!Q25&gt;PERCENT!Q$100,(PERCENT!Q25-PERCENT!Q$100)/(PERCENT!Q$101-PERCENT!Q$100),(PERCENT!Q25-PERCENT!Q$100)/(PERCENT!Q$100-PERCENT!Q$102))</f>
        <v>-0.28654721450942494</v>
      </c>
      <c r="R25" s="253">
        <f>IF(PERCENT!R25&gt;PERCENT!R$100,(PERCENT!R25-PERCENT!R$100)/(PERCENT!R$101-PERCENT!R$100),(PERCENT!R25-PERCENT!R$100)/(PERCENT!R$100-PERCENT!R$102))</f>
        <v>-0.17257516606018075</v>
      </c>
      <c r="S25" s="253">
        <f>IF(PERCENT!S25&gt;PERCENT!S$100,(PERCENT!S25-PERCENT!S$100)/(PERCENT!S$101-PERCENT!S$100),(PERCENT!S25-PERCENT!S$100)/(PERCENT!S$100-PERCENT!S$102))</f>
        <v>-0.25150732877906012</v>
      </c>
      <c r="T25" s="253">
        <f>IF(PERCENT!T25&gt;PERCENT!T$100,(PERCENT!T25-PERCENT!T$100)/(PERCENT!T$101-PERCENT!T$100),(PERCENT!T25-PERCENT!T$100)/(PERCENT!T$100-PERCENT!T$102))</f>
        <v>5.5643571082878984E-3</v>
      </c>
      <c r="U25" s="253">
        <f>IF(PERCENT!U25&gt;PERCENT!U$100,(PERCENT!U25-PERCENT!U$100)/(PERCENT!U$101-PERCENT!U$100),(PERCENT!U25-PERCENT!U$100)/(PERCENT!U$100-PERCENT!U$102))</f>
        <v>-0.44655449301457312</v>
      </c>
      <c r="V25" s="253">
        <f>IF(PERCENT!V25&gt;PERCENT!V$100,(PERCENT!V25-PERCENT!V$100)/(PERCENT!V$101-PERCENT!V$100),(PERCENT!V25-PERCENT!V$100)/(PERCENT!V$100-PERCENT!V$102))</f>
        <v>0.30226255320139012</v>
      </c>
      <c r="W25" s="253">
        <f>IF(PERCENT!W25&gt;PERCENT!W$100,(PERCENT!W25-PERCENT!W$100)/(PERCENT!W$101-PERCENT!W$100),(PERCENT!W25-PERCENT!W$100)/(PERCENT!W$100-PERCENT!W$102))</f>
        <v>0.30226255320139012</v>
      </c>
      <c r="X25" s="253">
        <f>IF(PERCENT!X25&gt;PERCENT!X$100,(PERCENT!X25-PERCENT!X$100)/(PERCENT!X$101-PERCENT!X$100),(PERCENT!X25-PERCENT!X$100)/(PERCENT!X$100-PERCENT!X$102))</f>
        <v>0.56676318314174989</v>
      </c>
      <c r="Y25" s="253">
        <f>IF(PERCENT!Y25&gt;PERCENT!Y$100,(PERCENT!Y25-PERCENT!Y$100)/(PERCENT!Y$101-PERCENT!Y$100),(PERCENT!Y25-PERCENT!Y$100)/(PERCENT!Y$100-PERCENT!Y$102))</f>
        <v>-0.60046175881282793</v>
      </c>
      <c r="Z25" s="253">
        <f>IF(PERCENT!Z25&gt;PERCENT!Z$100,(PERCENT!Z25-PERCENT!Z$100)/(PERCENT!Z$101-PERCENT!Z$100),(PERCENT!Z25-PERCENT!Z$100)/(PERCENT!Z$100-PERCENT!Z$102))</f>
        <v>0.36966500700185106</v>
      </c>
      <c r="AA25" s="253">
        <f>IF(PERCENT!AA25&gt;PERCENT!AA$100,(PERCENT!AA25-PERCENT!AA$100)/(PERCENT!AA$101-PERCENT!AA$100),(PERCENT!AA25-PERCENT!AA$100)/(PERCENT!AA$100-PERCENT!AA$102))</f>
        <v>-5.8448134913668209E-2</v>
      </c>
      <c r="AB25" s="253">
        <f>IF(PERCENT!AB25&gt;PERCENT!AB$100,(PERCENT!AB25-PERCENT!AB$100)/(PERCENT!AB$101-PERCENT!AB$100),(PERCENT!AB25-PERCENT!AB$100)/(PERCENT!AB$100-PERCENT!AB$102))</f>
        <v>0.86823212147976037</v>
      </c>
      <c r="AC25" s="253">
        <f>IF(PERCENT!AC25&gt;PERCENT!AC$100,(PERCENT!AC25-PERCENT!AC$100)/(PERCENT!AC$101-PERCENT!AC$100),(PERCENT!AC25-PERCENT!AC$100)/(PERCENT!AC$100-PERCENT!AC$102))</f>
        <v>-0.79239935083155966</v>
      </c>
      <c r="AD25" s="253">
        <f>IF(PERCENT!AD25&gt;PERCENT!AD$100,(PERCENT!AD25-PERCENT!AD$100)/(PERCENT!AD$101-PERCENT!AD$100),(PERCENT!AD25-PERCENT!AD$100)/(PERCENT!AD$100-PERCENT!AD$102))</f>
        <v>-0.79239935083155966</v>
      </c>
      <c r="AE25" s="253">
        <f>IF(PERCENT!AE25&gt;PERCENT!AE$100,(PERCENT!AE25-PERCENT!AE$100)/(PERCENT!AE$101-PERCENT!AE$100),(PERCENT!AE25-PERCENT!AE$100)/(PERCENT!AE$100-PERCENT!AE$102))</f>
        <v>-1</v>
      </c>
      <c r="AF25" s="253">
        <f>IF(PERCENT!AF25&gt;PERCENT!AF$100,(PERCENT!AF25-PERCENT!AF$100)/(PERCENT!AF$101-PERCENT!AF$100),(PERCENT!AF25-PERCENT!AF$100)/(PERCENT!AF$100-PERCENT!AF$102))</f>
        <v>-1</v>
      </c>
      <c r="AG25" s="253">
        <f>IF(PERCENT!AG25&gt;PERCENT!AG$100,(PERCENT!AG25-PERCENT!AG$100)/(PERCENT!AG$101-PERCENT!AG$100),(PERCENT!AG25-PERCENT!AG$100)/(PERCENT!AG$100-PERCENT!AG$102))</f>
        <v>-0.20125871434626538</v>
      </c>
      <c r="AH25" s="253">
        <f>IF(PERCENT!AH25&gt;PERCENT!AH$100,(PERCENT!AH25-PERCENT!AH$100)/(PERCENT!AH$101-PERCENT!AH$100),(PERCENT!AH25-PERCENT!AH$100)/(PERCENT!AH$100-PERCENT!AH$102))</f>
        <v>-0.56964261384718928</v>
      </c>
      <c r="AI25" s="253">
        <f>IF(PERCENT!AI25&gt;PERCENT!AI$100,(PERCENT!AI25-PERCENT!AI$100)/(PERCENT!AI$101-PERCENT!AI$100),(PERCENT!AI25-PERCENT!AI$100)/(PERCENT!AI$100-PERCENT!AI$102))</f>
        <v>-0.54162752028709793</v>
      </c>
      <c r="AJ25" s="253">
        <f>IF(PERCENT!AJ25&gt;PERCENT!AJ$100,(PERCENT!AJ25-PERCENT!AJ$100)/(PERCENT!AJ$101-PERCENT!AJ$100),(PERCENT!AJ25-PERCENT!AJ$100)/(PERCENT!AJ$100-PERCENT!AJ$102))</f>
        <v>0.94284952510108566</v>
      </c>
      <c r="AK25" s="253">
        <f>IF(PERCENT!AK25&gt;PERCENT!AK$100,(PERCENT!AK25-PERCENT!AK$100)/(PERCENT!AK$101-PERCENT!AK$100),(PERCENT!AK25-PERCENT!AK$100)/(PERCENT!AK$100-PERCENT!AK$102))</f>
        <v>-0.67088359834061873</v>
      </c>
      <c r="AL25" s="253">
        <f>IF(PERCENT!AL25&gt;PERCENT!AL$100,(PERCENT!AL25-PERCENT!AL$100)/(PERCENT!AL$101-PERCENT!AL$100),(PERCENT!AL25-PERCENT!AL$100)/(PERCENT!AL$100-PERCENT!AL$102))</f>
        <v>-0.44318960233731491</v>
      </c>
      <c r="AM25" s="253">
        <f>IF(PERCENT!AM25&gt;PERCENT!AM$100,(PERCENT!AM25-PERCENT!AM$100)/(PERCENT!AM$101-PERCENT!AM$100),(PERCENT!AM25-PERCENT!AM$100)/(PERCENT!AM$100-PERCENT!AM$102))</f>
        <v>-0.31665823530400183</v>
      </c>
      <c r="AN25" s="253">
        <f>IF(PERCENT!AN25&gt;PERCENT!AN$100,(PERCENT!AN25-PERCENT!AN$100)/(PERCENT!AN$101-PERCENT!AN$100),(PERCENT!AN25-PERCENT!AN$100)/(PERCENT!AN$100-PERCENT!AN$102))</f>
        <v>-0.87752049826747847</v>
      </c>
      <c r="AO25" s="253">
        <f>IF(PERCENT!AO25&gt;PERCENT!AO$100,(PERCENT!AO25-PERCENT!AO$100)/(PERCENT!AO$101-PERCENT!AO$100),(PERCENT!AO25-PERCENT!AO$100)/(PERCENT!AO$100-PERCENT!AO$102))</f>
        <v>0.28867804569066308</v>
      </c>
      <c r="AP25" s="253">
        <f>IF(PERCENT!AP25&gt;PERCENT!AP$100,(PERCENT!AP25-PERCENT!AP$100)/(PERCENT!AP$101-PERCENT!AP$100),(PERCENT!AP25-PERCENT!AP$100)/(PERCENT!AP$100-PERCENT!AP$102))</f>
        <v>-0.17428458731264673</v>
      </c>
      <c r="AQ25" s="253">
        <f>IF(PERCENT!AQ25&gt;PERCENT!AQ$100,(PERCENT!AQ25-PERCENT!AQ$100)/(PERCENT!AQ$101-PERCENT!AQ$100),(PERCENT!AQ25-PERCENT!AQ$100)/(PERCENT!AQ$100-PERCENT!AQ$102))</f>
        <v>-0.27702267255019269</v>
      </c>
      <c r="AR25" s="253">
        <f>IF(PERCENT!AR25&gt;PERCENT!AR$100,(PERCENT!AR25-PERCENT!AR$100)/(PERCENT!AR$101-PERCENT!AR$100),(PERCENT!AR25-PERCENT!AR$100)/(PERCENT!AR$100-PERCENT!AR$102))</f>
        <v>0.98960647025515147</v>
      </c>
      <c r="AS25" s="253">
        <f>IF(PERCENT!AS25&gt;PERCENT!AS$100,(PERCENT!AS25-PERCENT!AS$100)/(PERCENT!AS$101-PERCENT!AS$100),(PERCENT!AS25-PERCENT!AS$100)/(PERCENT!AS$100-PERCENT!AS$102))</f>
        <v>7.8730961895610851E-2</v>
      </c>
      <c r="AT25" s="253">
        <f>IF(PERCENT!AT25&gt;PERCENT!AT$100,(PERCENT!AT25-PERCENT!AT$100)/(PERCENT!AT$101-PERCENT!AT$100),(PERCENT!AT25-PERCENT!AT$100)/(PERCENT!AT$100-PERCENT!AT$102))</f>
        <v>-0.18010088340366781</v>
      </c>
      <c r="AU25" s="253">
        <f>IF(PERCENT!AU25&gt;PERCENT!AU$100,(PERCENT!AU25-PERCENT!AU$100)/(PERCENT!AU$101-PERCENT!AU$100),(PERCENT!AU25-PERCENT!AU$100)/(PERCENT!AU$100-PERCENT!AU$102))</f>
        <v>-3.8480064337526411E-2</v>
      </c>
      <c r="AV25" s="253">
        <f>IF(PERCENT!AV25&gt;PERCENT!AV$100,(PERCENT!AV25-PERCENT!AV$100)/(PERCENT!AV$101-PERCENT!AV$100),(PERCENT!AV25-PERCENT!AV$100)/(PERCENT!AV$100-PERCENT!AV$102))</f>
        <v>-1</v>
      </c>
      <c r="AW25" s="253">
        <f>IF(PERCENT!AW25&gt;PERCENT!AW$100,(PERCENT!AW25-PERCENT!AW$100)/(PERCENT!AW$101-PERCENT!AW$100),(PERCENT!AW25-PERCENT!AW$100)/(PERCENT!AW$100-PERCENT!AW$102))</f>
        <v>-5.7531903397965073E-2</v>
      </c>
      <c r="AX25" s="253">
        <f>IF(PERCENT!AX25&gt;PERCENT!AX$100,(PERCENT!AX25-PERCENT!AX$100)/(PERCENT!AX$101-PERCENT!AX$100),(PERCENT!AX25-PERCENT!AX$100)/(PERCENT!AX$100-PERCENT!AX$102))</f>
        <v>-1</v>
      </c>
      <c r="AY25" s="253">
        <f>IF(PERCENT!AY25&gt;PERCENT!AY$100,(PERCENT!AY25-PERCENT!AY$100)/(PERCENT!AY$101-PERCENT!AY$100),(PERCENT!AY25-PERCENT!AY$100)/(PERCENT!AY$100-PERCENT!AY$102))</f>
        <v>0.48579573030449208</v>
      </c>
    </row>
    <row r="26" spans="1:51" x14ac:dyDescent="0.35">
      <c r="A26" s="252" t="s">
        <v>419</v>
      </c>
      <c r="B26" s="253">
        <f>IF(PERCENT!B26&gt;PERCENT!B$100,(PERCENT!B26-PERCENT!B$100)/(PERCENT!B$101-PERCENT!B$100),(PERCENT!B26-PERCENT!B$100)/(PERCENT!B$100-PERCENT!B$102))</f>
        <v>2.4658421733637578E-2</v>
      </c>
      <c r="C26" s="253">
        <f>IF(PERCENT!C26&gt;PERCENT!C$100,(PERCENT!C26-PERCENT!C$100)/(PERCENT!C$101-PERCENT!C$100),(PERCENT!C26-PERCENT!C$100)/(PERCENT!C$100-PERCENT!C$102))</f>
        <v>0.2219762078274351</v>
      </c>
      <c r="D26" s="253">
        <f>IF(PERCENT!D26&gt;PERCENT!D$100,(PERCENT!D26-PERCENT!D$100)/(PERCENT!D$101-PERCENT!D$100),(PERCENT!D26-PERCENT!D$100)/(PERCENT!D$100-PERCENT!D$102))</f>
        <v>-0.1309831067683748</v>
      </c>
      <c r="E26" s="253">
        <f>IF(PERCENT!E26&gt;PERCENT!E$100,(PERCENT!E26-PERCENT!E$100)/(PERCENT!E$101-PERCENT!E$100),(PERCENT!E26-PERCENT!E$100)/(PERCENT!E$100-PERCENT!E$102))</f>
        <v>-0.16242465167193984</v>
      </c>
      <c r="F26" s="253">
        <f>IF(PERCENT!F26&gt;PERCENT!F$100,(PERCENT!F26-PERCENT!F$100)/(PERCENT!F$101-PERCENT!F$100),(PERCENT!F26-PERCENT!F$100)/(PERCENT!F$100-PERCENT!F$102))</f>
        <v>0.54293604946242791</v>
      </c>
      <c r="G26" s="253">
        <f>IF(PERCENT!G26&gt;PERCENT!G$100,(PERCENT!G26-PERCENT!G$100)/(PERCENT!G$101-PERCENT!G$100),(PERCENT!G26-PERCENT!G$100)/(PERCENT!G$100-PERCENT!G$102))</f>
        <v>-0.28730412729899757</v>
      </c>
      <c r="H26" s="253">
        <f>IF(PERCENT!H26&gt;PERCENT!H$100,(PERCENT!H26-PERCENT!H$100)/(PERCENT!H$101-PERCENT!H$100),(PERCENT!H26-PERCENT!H$100)/(PERCENT!H$100-PERCENT!H$102))</f>
        <v>-0.72362417702590531</v>
      </c>
      <c r="I26" s="253">
        <f>IF(PERCENT!I26&gt;PERCENT!I$100,(PERCENT!I26-PERCENT!I$100)/(PERCENT!I$101-PERCENT!I$100),(PERCENT!I26-PERCENT!I$100)/(PERCENT!I$100-PERCENT!I$102))</f>
        <v>-0.90674970907548458</v>
      </c>
      <c r="J26" s="253">
        <f>IF(PERCENT!J26&gt;PERCENT!J$100,(PERCENT!J26-PERCENT!J$100)/(PERCENT!J$101-PERCENT!J$100),(PERCENT!J26-PERCENT!J$100)/(PERCENT!J$100-PERCENT!J$102))</f>
        <v>-0.55814064376939398</v>
      </c>
      <c r="K26" s="253">
        <f>IF(PERCENT!K26&gt;PERCENT!K$100,(PERCENT!K26-PERCENT!K$100)/(PERCENT!K$101-PERCENT!K$100),(PERCENT!K26-PERCENT!K$100)/(PERCENT!K$100-PERCENT!K$102))</f>
        <v>0.19592645315186155</v>
      </c>
      <c r="L26" s="253">
        <f>IF(PERCENT!L26&gt;PERCENT!L$100,(PERCENT!L26-PERCENT!L$100)/(PERCENT!L$101-PERCENT!L$100),(PERCENT!L26-PERCENT!L$100)/(PERCENT!L$100-PERCENT!L$102))</f>
        <v>0.8851684836660052</v>
      </c>
      <c r="M26" s="253">
        <f>IF(PERCENT!M26&gt;PERCENT!M$100,(PERCENT!M26-PERCENT!M$100)/(PERCENT!M$101-PERCENT!M$100),(PERCENT!M26-PERCENT!M$100)/(PERCENT!M$100-PERCENT!M$102))</f>
        <v>0.40893613056377309</v>
      </c>
      <c r="N26" s="253">
        <f>IF(PERCENT!N26&gt;PERCENT!N$100,(PERCENT!N26-PERCENT!N$100)/(PERCENT!N$101-PERCENT!N$100),(PERCENT!N26-PERCENT!N$100)/(PERCENT!N$100-PERCENT!N$102))</f>
        <v>0.48137403238124216</v>
      </c>
      <c r="O26" s="253">
        <f>IF(PERCENT!O26&gt;PERCENT!O$100,(PERCENT!O26-PERCENT!O$100)/(PERCENT!O$101-PERCENT!O$100),(PERCENT!O26-PERCENT!O$100)/(PERCENT!O$100-PERCENT!O$102))</f>
        <v>-0.51053914632914932</v>
      </c>
      <c r="P26" s="253">
        <f>IF(PERCENT!P26&gt;PERCENT!P$100,(PERCENT!P26-PERCENT!P$100)/(PERCENT!P$101-PERCENT!P$100),(PERCENT!P26-PERCENT!P$100)/(PERCENT!P$100-PERCENT!P$102))</f>
        <v>-0.13964089368357474</v>
      </c>
      <c r="Q26" s="253">
        <f>IF(PERCENT!Q26&gt;PERCENT!Q$100,(PERCENT!Q26-PERCENT!Q$100)/(PERCENT!Q$101-PERCENT!Q$100),(PERCENT!Q26-PERCENT!Q$100)/(PERCENT!Q$100-PERCENT!Q$102))</f>
        <v>0.29721900011951868</v>
      </c>
      <c r="R26" s="253">
        <f>IF(PERCENT!R26&gt;PERCENT!R$100,(PERCENT!R26-PERCENT!R$100)/(PERCENT!R$101-PERCENT!R$100),(PERCENT!R26-PERCENT!R$100)/(PERCENT!R$100-PERCENT!R$102))</f>
        <v>-0.92439783450968116</v>
      </c>
      <c r="S26" s="253">
        <f>IF(PERCENT!S26&gt;PERCENT!S$100,(PERCENT!S26-PERCENT!S$100)/(PERCENT!S$101-PERCENT!S$100),(PERCENT!S26-PERCENT!S$100)/(PERCENT!S$100-PERCENT!S$102))</f>
        <v>-0.95757470440447556</v>
      </c>
      <c r="T26" s="253">
        <f>IF(PERCENT!T26&gt;PERCENT!T$100,(PERCENT!T26-PERCENT!T$100)/(PERCENT!T$101-PERCENT!T$100),(PERCENT!T26-PERCENT!T$100)/(PERCENT!T$100-PERCENT!T$102))</f>
        <v>-0.94092836356390452</v>
      </c>
      <c r="U26" s="253">
        <f>IF(PERCENT!U26&gt;PERCENT!U$100,(PERCENT!U26-PERCENT!U$100)/(PERCENT!U$101-PERCENT!U$100),(PERCENT!U26-PERCENT!U$100)/(PERCENT!U$100-PERCENT!U$102))</f>
        <v>-0.84343459825221589</v>
      </c>
      <c r="V26" s="253">
        <f>IF(PERCENT!V26&gt;PERCENT!V$100,(PERCENT!V26-PERCENT!V$100)/(PERCENT!V$101-PERCENT!V$100),(PERCENT!V26-PERCENT!V$100)/(PERCENT!V$100-PERCENT!V$102))</f>
        <v>-0.75052584757494745</v>
      </c>
      <c r="W26" s="253">
        <f>IF(PERCENT!W26&gt;PERCENT!W$100,(PERCENT!W26-PERCENT!W$100)/(PERCENT!W$101-PERCENT!W$100),(PERCENT!W26-PERCENT!W$100)/(PERCENT!W$100-PERCENT!W$102))</f>
        <v>-0.75052584757494745</v>
      </c>
      <c r="X26" s="253">
        <f>IF(PERCENT!X26&gt;PERCENT!X$100,(PERCENT!X26-PERCENT!X$100)/(PERCENT!X$101-PERCENT!X$100),(PERCENT!X26-PERCENT!X$100)/(PERCENT!X$100-PERCENT!X$102))</f>
        <v>-0.18734483477350372</v>
      </c>
      <c r="Y26" s="253">
        <f>IF(PERCENT!Y26&gt;PERCENT!Y$100,(PERCENT!Y26-PERCENT!Y$100)/(PERCENT!Y$101-PERCENT!Y$100),(PERCENT!Y26-PERCENT!Y$100)/(PERCENT!Y$100-PERCENT!Y$102))</f>
        <v>-0.77844017457495729</v>
      </c>
      <c r="Z26" s="253">
        <f>IF(PERCENT!Z26&gt;PERCENT!Z$100,(PERCENT!Z26-PERCENT!Z$100)/(PERCENT!Z$101-PERCENT!Z$100),(PERCENT!Z26-PERCENT!Z$100)/(PERCENT!Z$100-PERCENT!Z$102))</f>
        <v>-0.81642555338359013</v>
      </c>
      <c r="AA26" s="253">
        <f>IF(PERCENT!AA26&gt;PERCENT!AA$100,(PERCENT!AA26-PERCENT!AA$100)/(PERCENT!AA$101-PERCENT!AA$100),(PERCENT!AA26-PERCENT!AA$100)/(PERCENT!AA$100-PERCENT!AA$102))</f>
        <v>-0.58199770787866778</v>
      </c>
      <c r="AB26" s="253">
        <f>IF(PERCENT!AB26&gt;PERCENT!AB$100,(PERCENT!AB26-PERCENT!AB$100)/(PERCENT!AB$101-PERCENT!AB$100),(PERCENT!AB26-PERCENT!AB$100)/(PERCENT!AB$100-PERCENT!AB$102))</f>
        <v>0.15871277560154698</v>
      </c>
      <c r="AC26" s="253">
        <f>IF(PERCENT!AC26&gt;PERCENT!AC$100,(PERCENT!AC26-PERCENT!AC$100)/(PERCENT!AC$101-PERCENT!AC$100),(PERCENT!AC26-PERCENT!AC$100)/(PERCENT!AC$100-PERCENT!AC$102))</f>
        <v>-0.1432195626268106</v>
      </c>
      <c r="AD26" s="253">
        <f>IF(PERCENT!AD26&gt;PERCENT!AD$100,(PERCENT!AD26-PERCENT!AD$100)/(PERCENT!AD$101-PERCENT!AD$100),(PERCENT!AD26-PERCENT!AD$100)/(PERCENT!AD$100-PERCENT!AD$102))</f>
        <v>-0.1432195626268106</v>
      </c>
      <c r="AE26" s="253">
        <f>IF(PERCENT!AE26&gt;PERCENT!AE$100,(PERCENT!AE26-PERCENT!AE$100)/(PERCENT!AE$101-PERCENT!AE$100),(PERCENT!AE26-PERCENT!AE$100)/(PERCENT!AE$100-PERCENT!AE$102))</f>
        <v>0.35236968746184133</v>
      </c>
      <c r="AF26" s="253">
        <f>IF(PERCENT!AF26&gt;PERCENT!AF$100,(PERCENT!AF26-PERCENT!AF$100)/(PERCENT!AF$101-PERCENT!AF$100),(PERCENT!AF26-PERCENT!AF$100)/(PERCENT!AF$100-PERCENT!AF$102))</f>
        <v>0.61696396973644296</v>
      </c>
      <c r="AG26" s="253">
        <f>IF(PERCENT!AG26&gt;PERCENT!AG$100,(PERCENT!AG26-PERCENT!AG$100)/(PERCENT!AG$101-PERCENT!AG$100),(PERCENT!AG26-PERCENT!AG$100)/(PERCENT!AG$100-PERCENT!AG$102))</f>
        <v>0.4142470365528777</v>
      </c>
      <c r="AH26" s="253">
        <f>IF(PERCENT!AH26&gt;PERCENT!AH$100,(PERCENT!AH26-PERCENT!AH$100)/(PERCENT!AH$101-PERCENT!AH$100),(PERCENT!AH26-PERCENT!AH$100)/(PERCENT!AH$100-PERCENT!AH$102))</f>
        <v>-0.57891150271096792</v>
      </c>
      <c r="AI26" s="253">
        <f>IF(PERCENT!AI26&gt;PERCENT!AI$100,(PERCENT!AI26-PERCENT!AI$100)/(PERCENT!AI$101-PERCENT!AI$100),(PERCENT!AI26-PERCENT!AI$100)/(PERCENT!AI$100-PERCENT!AI$102))</f>
        <v>0.41192732910149393</v>
      </c>
      <c r="AJ26" s="253">
        <f>IF(PERCENT!AJ26&gt;PERCENT!AJ$100,(PERCENT!AJ26-PERCENT!AJ$100)/(PERCENT!AJ$101-PERCENT!AJ$100),(PERCENT!AJ26-PERCENT!AJ$100)/(PERCENT!AJ$100-PERCENT!AJ$102))</f>
        <v>-0.26021270612139541</v>
      </c>
      <c r="AK26" s="253">
        <f>IF(PERCENT!AK26&gt;PERCENT!AK$100,(PERCENT!AK26-PERCENT!AK$100)/(PERCENT!AK$101-PERCENT!AK$100),(PERCENT!AK26-PERCENT!AK$100)/(PERCENT!AK$100-PERCENT!AK$102))</f>
        <v>0.11670568105759675</v>
      </c>
      <c r="AL26" s="253">
        <f>IF(PERCENT!AL26&gt;PERCENT!AL$100,(PERCENT!AL26-PERCENT!AL$100)/(PERCENT!AL$101-PERCENT!AL$100),(PERCENT!AL26-PERCENT!AL$100)/(PERCENT!AL$100-PERCENT!AL$102))</f>
        <v>-0.70658988183043314</v>
      </c>
      <c r="AM26" s="253">
        <f>IF(PERCENT!AM26&gt;PERCENT!AM$100,(PERCENT!AM26-PERCENT!AM$100)/(PERCENT!AM$101-PERCENT!AM$100),(PERCENT!AM26-PERCENT!AM$100)/(PERCENT!AM$100-PERCENT!AM$102))</f>
        <v>4.2089456078068535E-2</v>
      </c>
      <c r="AN26" s="253">
        <f>IF(PERCENT!AN26&gt;PERCENT!AN$100,(PERCENT!AN26-PERCENT!AN$100)/(PERCENT!AN$101-PERCENT!AN$100),(PERCENT!AN26-PERCENT!AN$100)/(PERCENT!AN$100-PERCENT!AN$102))</f>
        <v>0.86793664962324546</v>
      </c>
      <c r="AO26" s="253">
        <f>IF(PERCENT!AO26&gt;PERCENT!AO$100,(PERCENT!AO26-PERCENT!AO$100)/(PERCENT!AO$101-PERCENT!AO$100),(PERCENT!AO26-PERCENT!AO$100)/(PERCENT!AO$100-PERCENT!AO$102))</f>
        <v>0.2232447080502061</v>
      </c>
      <c r="AP26" s="253">
        <f>IF(PERCENT!AP26&gt;PERCENT!AP$100,(PERCENT!AP26-PERCENT!AP$100)/(PERCENT!AP$101-PERCENT!AP$100),(PERCENT!AP26-PERCENT!AP$100)/(PERCENT!AP$100-PERCENT!AP$102))</f>
        <v>0.9645910033316647</v>
      </c>
      <c r="AQ26" s="253">
        <f>IF(PERCENT!AQ26&gt;PERCENT!AQ$100,(PERCENT!AQ26-PERCENT!AQ$100)/(PERCENT!AQ$101-PERCENT!AQ$100),(PERCENT!AQ26-PERCENT!AQ$100)/(PERCENT!AQ$100-PERCENT!AQ$102))</f>
        <v>8.6309853104879597E-2</v>
      </c>
      <c r="AR26" s="253">
        <f>IF(PERCENT!AR26&gt;PERCENT!AR$100,(PERCENT!AR26-PERCENT!AR$100)/(PERCENT!AR$101-PERCENT!AR$100),(PERCENT!AR26-PERCENT!AR$100)/(PERCENT!AR$100-PERCENT!AR$102))</f>
        <v>0.92190911346670001</v>
      </c>
      <c r="AS26" s="253">
        <f>IF(PERCENT!AS26&gt;PERCENT!AS$100,(PERCENT!AS26-PERCENT!AS$100)/(PERCENT!AS$101-PERCENT!AS$100),(PERCENT!AS26-PERCENT!AS$100)/(PERCENT!AS$100-PERCENT!AS$102))</f>
        <v>-0.49134638802347791</v>
      </c>
      <c r="AT26" s="253">
        <f>IF(PERCENT!AT26&gt;PERCENT!AT$100,(PERCENT!AT26-PERCENT!AT$100)/(PERCENT!AT$101-PERCENT!AT$100),(PERCENT!AT26-PERCENT!AT$100)/(PERCENT!AT$100-PERCENT!AT$102))</f>
        <v>0.81149273015939871</v>
      </c>
      <c r="AU26" s="253">
        <f>IF(PERCENT!AU26&gt;PERCENT!AU$100,(PERCENT!AU26-PERCENT!AU$100)/(PERCENT!AU$101-PERCENT!AU$100),(PERCENT!AU26-PERCENT!AU$100)/(PERCENT!AU$100-PERCENT!AU$102))</f>
        <v>-0.39999302625631633</v>
      </c>
      <c r="AV26" s="253">
        <f>IF(PERCENT!AV26&gt;PERCENT!AV$100,(PERCENT!AV26-PERCENT!AV$100)/(PERCENT!AV$101-PERCENT!AV$100),(PERCENT!AV26-PERCENT!AV$100)/(PERCENT!AV$100-PERCENT!AV$102))</f>
        <v>0.35236968746184133</v>
      </c>
      <c r="AW26" s="253">
        <f>IF(PERCENT!AW26&gt;PERCENT!AW$100,(PERCENT!AW26-PERCENT!AW$100)/(PERCENT!AW$101-PERCENT!AW$100),(PERCENT!AW26-PERCENT!AW$100)/(PERCENT!AW$100-PERCENT!AW$102))</f>
        <v>1.8842049011025975E-2</v>
      </c>
      <c r="AX26" s="253">
        <f>IF(PERCENT!AX26&gt;PERCENT!AX$100,(PERCENT!AX26-PERCENT!AX$100)/(PERCENT!AX$101-PERCENT!AX$100),(PERCENT!AX26-PERCENT!AX$100)/(PERCENT!AX$100-PERCENT!AX$102))</f>
        <v>0.35236968746184133</v>
      </c>
      <c r="AY26" s="253">
        <f>IF(PERCENT!AY26&gt;PERCENT!AY$100,(PERCENT!AY26-PERCENT!AY$100)/(PERCENT!AY$101-PERCENT!AY$100),(PERCENT!AY26-PERCENT!AY$100)/(PERCENT!AY$100-PERCENT!AY$102))</f>
        <v>-0.61038339033443256</v>
      </c>
    </row>
    <row r="27" spans="1:51" x14ac:dyDescent="0.35">
      <c r="A27" s="252" t="s">
        <v>420</v>
      </c>
      <c r="B27" s="253">
        <f>IF(PERCENT!B27&gt;PERCENT!B$100,(PERCENT!B27-PERCENT!B$100)/(PERCENT!B$101-PERCENT!B$100),(PERCENT!B27-PERCENT!B$100)/(PERCENT!B$100-PERCENT!B$102))</f>
        <v>-0.63480676106216927</v>
      </c>
      <c r="C27" s="253">
        <f>IF(PERCENT!C27&gt;PERCENT!C$100,(PERCENT!C27-PERCENT!C$100)/(PERCENT!C$101-PERCENT!C$100),(PERCENT!C27-PERCENT!C$100)/(PERCENT!C$100-PERCENT!C$102))</f>
        <v>-0.30360015182348599</v>
      </c>
      <c r="D27" s="253">
        <f>IF(PERCENT!D27&gt;PERCENT!D$100,(PERCENT!D27-PERCENT!D$100)/(PERCENT!D$101-PERCENT!D$100),(PERCENT!D27-PERCENT!D$100)/(PERCENT!D$100-PERCENT!D$102))</f>
        <v>5.1642956890900753E-2</v>
      </c>
      <c r="E27" s="253">
        <f>IF(PERCENT!E27&gt;PERCENT!E$100,(PERCENT!E27-PERCENT!E$100)/(PERCENT!E$101-PERCENT!E$100),(PERCENT!E27-PERCENT!E$100)/(PERCENT!E$100-PERCENT!E$102))</f>
        <v>-5.9906494563561466E-2</v>
      </c>
      <c r="F27" s="253">
        <f>IF(PERCENT!F27&gt;PERCENT!F$100,(PERCENT!F27-PERCENT!F$100)/(PERCENT!F$101-PERCENT!F$100),(PERCENT!F27-PERCENT!F$100)/(PERCENT!F$100-PERCENT!F$102))</f>
        <v>-1</v>
      </c>
      <c r="G27" s="253">
        <f>IF(PERCENT!G27&gt;PERCENT!G$100,(PERCENT!G27-PERCENT!G$100)/(PERCENT!G$101-PERCENT!G$100),(PERCENT!G27-PERCENT!G$100)/(PERCENT!G$100-PERCENT!G$102))</f>
        <v>-0.46955136058305108</v>
      </c>
      <c r="H27" s="253">
        <f>IF(PERCENT!H27&gt;PERCENT!H$100,(PERCENT!H27-PERCENT!H$100)/(PERCENT!H$101-PERCENT!H$100),(PERCENT!H27-PERCENT!H$100)/(PERCENT!H$100-PERCENT!H$102))</f>
        <v>-0.18776048704301862</v>
      </c>
      <c r="I27" s="253">
        <f>IF(PERCENT!I27&gt;PERCENT!I$100,(PERCENT!I27-PERCENT!I$100)/(PERCENT!I$101-PERCENT!I$100),(PERCENT!I27-PERCENT!I$100)/(PERCENT!I$100-PERCENT!I$102))</f>
        <v>-0.18528345113538564</v>
      </c>
      <c r="J27" s="253">
        <f>IF(PERCENT!J27&gt;PERCENT!J$100,(PERCENT!J27-PERCENT!J$100)/(PERCENT!J$101-PERCENT!J$100),(PERCENT!J27-PERCENT!J$100)/(PERCENT!J$100-PERCENT!J$102))</f>
        <v>-0.17780256418819421</v>
      </c>
      <c r="K27" s="253">
        <f>IF(PERCENT!K27&gt;PERCENT!K$100,(PERCENT!K27-PERCENT!K$100)/(PERCENT!K$101-PERCENT!K$100),(PERCENT!K27-PERCENT!K$100)/(PERCENT!K$100-PERCENT!K$102))</f>
        <v>0.14824474401584983</v>
      </c>
      <c r="L27" s="253">
        <f>IF(PERCENT!L27&gt;PERCENT!L$100,(PERCENT!L27-PERCENT!L$100)/(PERCENT!L$101-PERCENT!L$100),(PERCENT!L27-PERCENT!L$100)/(PERCENT!L$100-PERCENT!L$102))</f>
        <v>-0.27593019315576417</v>
      </c>
      <c r="M27" s="253">
        <f>IF(PERCENT!M27&gt;PERCENT!M$100,(PERCENT!M27-PERCENT!M$100)/(PERCENT!M$101-PERCENT!M$100),(PERCENT!M27-PERCENT!M$100)/(PERCENT!M$100-PERCENT!M$102))</f>
        <v>-1</v>
      </c>
      <c r="N27" s="253">
        <f>IF(PERCENT!N27&gt;PERCENT!N$100,(PERCENT!N27-PERCENT!N$100)/(PERCENT!N$101-PERCENT!N$100),(PERCENT!N27-PERCENT!N$100)/(PERCENT!N$100-PERCENT!N$102))</f>
        <v>2.0133431064757693E-2</v>
      </c>
      <c r="O27" s="253">
        <f>IF(PERCENT!O27&gt;PERCENT!O$100,(PERCENT!O27-PERCENT!O$100)/(PERCENT!O$101-PERCENT!O$100),(PERCENT!O27-PERCENT!O$100)/(PERCENT!O$100-PERCENT!O$102))</f>
        <v>0.19304985013945297</v>
      </c>
      <c r="P27" s="253">
        <f>IF(PERCENT!P27&gt;PERCENT!P$100,(PERCENT!P27-PERCENT!P$100)/(PERCENT!P$101-PERCENT!P$100),(PERCENT!P27-PERCENT!P$100)/(PERCENT!P$100-PERCENT!P$102))</f>
        <v>0.10185270583342197</v>
      </c>
      <c r="Q27" s="253">
        <f>IF(PERCENT!Q27&gt;PERCENT!Q$100,(PERCENT!Q27-PERCENT!Q$100)/(PERCENT!Q$101-PERCENT!Q$100),(PERCENT!Q27-PERCENT!Q$100)/(PERCENT!Q$100-PERCENT!Q$102))</f>
        <v>-9.9583627853372575E-2</v>
      </c>
      <c r="R27" s="253">
        <f>IF(PERCENT!R27&gt;PERCENT!R$100,(PERCENT!R27-PERCENT!R$100)/(PERCENT!R$101-PERCENT!R$100),(PERCENT!R27-PERCENT!R$100)/(PERCENT!R$100-PERCENT!R$102))</f>
        <v>-0.74610855586745095</v>
      </c>
      <c r="S27" s="253">
        <f>IF(PERCENT!S27&gt;PERCENT!S$100,(PERCENT!S27-PERCENT!S$100)/(PERCENT!S$101-PERCENT!S$100),(PERCENT!S27-PERCENT!S$100)/(PERCENT!S$100-PERCENT!S$102))</f>
        <v>-0.78552267518540664</v>
      </c>
      <c r="T27" s="253">
        <f>IF(PERCENT!T27&gt;PERCENT!T$100,(PERCENT!T27-PERCENT!T$100)/(PERCENT!T$101-PERCENT!T$100),(PERCENT!T27-PERCENT!T$100)/(PERCENT!T$100-PERCENT!T$102))</f>
        <v>-0.82890332431766478</v>
      </c>
      <c r="U27" s="253">
        <f>IF(PERCENT!U27&gt;PERCENT!U$100,(PERCENT!U27-PERCENT!U$100)/(PERCENT!U$101-PERCENT!U$100),(PERCENT!U27-PERCENT!U$100)/(PERCENT!U$100-PERCENT!U$102))</f>
        <v>-0.52005045382371395</v>
      </c>
      <c r="V27" s="253">
        <f>IF(PERCENT!V27&gt;PERCENT!V$100,(PERCENT!V27-PERCENT!V$100)/(PERCENT!V$101-PERCENT!V$100),(PERCENT!V27-PERCENT!V$100)/(PERCENT!V$100-PERCENT!V$102))</f>
        <v>-0.64479562698152237</v>
      </c>
      <c r="W27" s="253">
        <f>IF(PERCENT!W27&gt;PERCENT!W$100,(PERCENT!W27-PERCENT!W$100)/(PERCENT!W$101-PERCENT!W$100),(PERCENT!W27-PERCENT!W$100)/(PERCENT!W$100-PERCENT!W$102))</f>
        <v>-0.64479562698152237</v>
      </c>
      <c r="X27" s="253">
        <f>IF(PERCENT!X27&gt;PERCENT!X$100,(PERCENT!X27-PERCENT!X$100)/(PERCENT!X$101-PERCENT!X$100),(PERCENT!X27-PERCENT!X$100)/(PERCENT!X$100-PERCENT!X$102))</f>
        <v>0.12669454626352697</v>
      </c>
      <c r="Y27" s="253">
        <f>IF(PERCENT!Y27&gt;PERCENT!Y$100,(PERCENT!Y27-PERCENT!Y$100)/(PERCENT!Y$101-PERCENT!Y$100),(PERCENT!Y27-PERCENT!Y$100)/(PERCENT!Y$100-PERCENT!Y$102))</f>
        <v>-0.23392446945133033</v>
      </c>
      <c r="Z27" s="253">
        <f>IF(PERCENT!Z27&gt;PERCENT!Z$100,(PERCENT!Z27-PERCENT!Z$100)/(PERCENT!Z$101-PERCENT!Z$100),(PERCENT!Z27-PERCENT!Z$100)/(PERCENT!Z$100-PERCENT!Z$102))</f>
        <v>-0.49119848617351258</v>
      </c>
      <c r="AA27" s="253">
        <f>IF(PERCENT!AA27&gt;PERCENT!AA$100,(PERCENT!AA27-PERCENT!AA$100)/(PERCENT!AA$101-PERCENT!AA$100),(PERCENT!AA27-PERCENT!AA$100)/(PERCENT!AA$100-PERCENT!AA$102))</f>
        <v>-0.43006405332915543</v>
      </c>
      <c r="AB27" s="253">
        <f>IF(PERCENT!AB27&gt;PERCENT!AB$100,(PERCENT!AB27-PERCENT!AB$100)/(PERCENT!AB$101-PERCENT!AB$100),(PERCENT!AB27-PERCENT!AB$100)/(PERCENT!AB$100-PERCENT!AB$102))</f>
        <v>0.56753106536947007</v>
      </c>
      <c r="AC27" s="253">
        <f>IF(PERCENT!AC27&gt;PERCENT!AC$100,(PERCENT!AC27-PERCENT!AC$100)/(PERCENT!AC$101-PERCENT!AC$100),(PERCENT!AC27-PERCENT!AC$100)/(PERCENT!AC$100-PERCENT!AC$102))</f>
        <v>4.1156346767668925E-2</v>
      </c>
      <c r="AD27" s="253">
        <f>IF(PERCENT!AD27&gt;PERCENT!AD$100,(PERCENT!AD27-PERCENT!AD$100)/(PERCENT!AD$101-PERCENT!AD$100),(PERCENT!AD27-PERCENT!AD$100)/(PERCENT!AD$100-PERCENT!AD$102))</f>
        <v>4.1156346767668925E-2</v>
      </c>
      <c r="AE27" s="253">
        <f>IF(PERCENT!AE27&gt;PERCENT!AE$100,(PERCENT!AE27-PERCENT!AE$100)/(PERCENT!AE$101-PERCENT!AE$100),(PERCENT!AE27-PERCENT!AE$100)/(PERCENT!AE$100-PERCENT!AE$102))</f>
        <v>-0.26572524088065674</v>
      </c>
      <c r="AF27" s="253">
        <f>IF(PERCENT!AF27&gt;PERCENT!AF$100,(PERCENT!AF27-PERCENT!AF$100)/(PERCENT!AF$101-PERCENT!AF$100),(PERCENT!AF27-PERCENT!AF$100)/(PERCENT!AF$100-PERCENT!AF$102))</f>
        <v>5.102207974899569E-2</v>
      </c>
      <c r="AG27" s="253">
        <f>IF(PERCENT!AG27&gt;PERCENT!AG$100,(PERCENT!AG27-PERCENT!AG$100)/(PERCENT!AG$101-PERCENT!AG$100),(PERCENT!AG27-PERCENT!AG$100)/(PERCENT!AG$100-PERCENT!AG$102))</f>
        <v>0.14602796623056127</v>
      </c>
      <c r="AH27" s="253">
        <f>IF(PERCENT!AH27&gt;PERCENT!AH$100,(PERCENT!AH27-PERCENT!AH$100)/(PERCENT!AH$101-PERCENT!AH$100),(PERCENT!AH27-PERCENT!AH$100)/(PERCENT!AH$100-PERCENT!AH$102))</f>
        <v>-5.7603718142814717E-2</v>
      </c>
      <c r="AI27" s="253">
        <f>IF(PERCENT!AI27&gt;PERCENT!AI$100,(PERCENT!AI27-PERCENT!AI$100)/(PERCENT!AI$101-PERCENT!AI$100),(PERCENT!AI27-PERCENT!AI$100)/(PERCENT!AI$100-PERCENT!AI$102))</f>
        <v>0.32887416054182578</v>
      </c>
      <c r="AJ27" s="253">
        <f>IF(PERCENT!AJ27&gt;PERCENT!AJ$100,(PERCENT!AJ27-PERCENT!AJ$100)/(PERCENT!AJ$101-PERCENT!AJ$100),(PERCENT!AJ27-PERCENT!AJ$100)/(PERCENT!AJ$100-PERCENT!AJ$102))</f>
        <v>0.37127439731351103</v>
      </c>
      <c r="AK27" s="253">
        <f>IF(PERCENT!AK27&gt;PERCENT!AK$100,(PERCENT!AK27-PERCENT!AK$100)/(PERCENT!AK$101-PERCENT!AK$100),(PERCENT!AK27-PERCENT!AK$100)/(PERCENT!AK$100-PERCENT!AK$102))</f>
        <v>-0.48468569456767135</v>
      </c>
      <c r="AL27" s="253">
        <f>IF(PERCENT!AL27&gt;PERCENT!AL$100,(PERCENT!AL27-PERCENT!AL$100)/(PERCENT!AL$101-PERCENT!AL$100),(PERCENT!AL27-PERCENT!AL$100)/(PERCENT!AL$100-PERCENT!AL$102))</f>
        <v>-0.25338122704999766</v>
      </c>
      <c r="AM27" s="253">
        <f>IF(PERCENT!AM27&gt;PERCENT!AM$100,(PERCENT!AM27-PERCENT!AM$100)/(PERCENT!AM$101-PERCENT!AM$100),(PERCENT!AM27-PERCENT!AM$100)/(PERCENT!AM$100-PERCENT!AM$102))</f>
        <v>-0.13273556862156877</v>
      </c>
      <c r="AN27" s="253">
        <f>IF(PERCENT!AN27&gt;PERCENT!AN$100,(PERCENT!AN27-PERCENT!AN$100)/(PERCENT!AN$101-PERCENT!AN$100),(PERCENT!AN27-PERCENT!AN$100)/(PERCENT!AN$100-PERCENT!AN$102))</f>
        <v>-6.5551526139688747E-3</v>
      </c>
      <c r="AO27" s="253">
        <f>IF(PERCENT!AO27&gt;PERCENT!AO$100,(PERCENT!AO27-PERCENT!AO$100)/(PERCENT!AO$101-PERCENT!AO$100),(PERCENT!AO27-PERCENT!AO$100)/(PERCENT!AO$100-PERCENT!AO$102))</f>
        <v>-0.50221330644680318</v>
      </c>
      <c r="AP27" s="253">
        <f>IF(PERCENT!AP27&gt;PERCENT!AP$100,(PERCENT!AP27-PERCENT!AP$100)/(PERCENT!AP$101-PERCENT!AP$100),(PERCENT!AP27-PERCENT!AP$100)/(PERCENT!AP$100-PERCENT!AP$102))</f>
        <v>0.50840684474821884</v>
      </c>
      <c r="AQ27" s="253">
        <f>IF(PERCENT!AQ27&gt;PERCENT!AQ$100,(PERCENT!AQ27-PERCENT!AQ$100)/(PERCENT!AQ$101-PERCENT!AQ$100),(PERCENT!AQ27-PERCENT!AQ$100)/(PERCENT!AQ$100-PERCENT!AQ$102))</f>
        <v>7.8730269382089935E-2</v>
      </c>
      <c r="AR27" s="253">
        <f>IF(PERCENT!AR27&gt;PERCENT!AR$100,(PERCENT!AR27-PERCENT!AR$100)/(PERCENT!AR$101-PERCENT!AR$100),(PERCENT!AR27-PERCENT!AR$100)/(PERCENT!AR$100-PERCENT!AR$102))</f>
        <v>0.59151338940187981</v>
      </c>
      <c r="AS27" s="253">
        <f>IF(PERCENT!AS27&gt;PERCENT!AS$100,(PERCENT!AS27-PERCENT!AS$100)/(PERCENT!AS$101-PERCENT!AS$100),(PERCENT!AS27-PERCENT!AS$100)/(PERCENT!AS$100-PERCENT!AS$102))</f>
        <v>-0.50952894739579668</v>
      </c>
      <c r="AT27" s="253">
        <f>IF(PERCENT!AT27&gt;PERCENT!AT$100,(PERCENT!AT27-PERCENT!AT$100)/(PERCENT!AT$101-PERCENT!AT$100),(PERCENT!AT27-PERCENT!AT$100)/(PERCENT!AT$100-PERCENT!AT$102))</f>
        <v>-1.4302897277925841E-2</v>
      </c>
      <c r="AU27" s="253">
        <f>IF(PERCENT!AU27&gt;PERCENT!AU$100,(PERCENT!AU27-PERCENT!AU$100)/(PERCENT!AU$101-PERCENT!AU$100),(PERCENT!AU27-PERCENT!AU$100)/(PERCENT!AU$100-PERCENT!AU$102))</f>
        <v>-0.1590762548851509</v>
      </c>
      <c r="AV27" s="253">
        <f>IF(PERCENT!AV27&gt;PERCENT!AV$100,(PERCENT!AV27-PERCENT!AV$100)/(PERCENT!AV$101-PERCENT!AV$100),(PERCENT!AV27-PERCENT!AV$100)/(PERCENT!AV$100-PERCENT!AV$102))</f>
        <v>-0.26572524088065674</v>
      </c>
      <c r="AW27" s="253">
        <f>IF(PERCENT!AW27&gt;PERCENT!AW$100,(PERCENT!AW27-PERCENT!AW$100)/(PERCENT!AW$101-PERCENT!AW$100),(PERCENT!AW27-PERCENT!AW$100)/(PERCENT!AW$100-PERCENT!AW$102))</f>
        <v>-0.18546791985798716</v>
      </c>
      <c r="AX27" s="253">
        <f>IF(PERCENT!AX27&gt;PERCENT!AX$100,(PERCENT!AX27-PERCENT!AX$100)/(PERCENT!AX$101-PERCENT!AX$100),(PERCENT!AX27-PERCENT!AX$100)/(PERCENT!AX$100-PERCENT!AX$102))</f>
        <v>-0.26572524088065674</v>
      </c>
      <c r="AY27" s="253">
        <f>IF(PERCENT!AY27&gt;PERCENT!AY$100,(PERCENT!AY27-PERCENT!AY$100)/(PERCENT!AY$101-PERCENT!AY$100),(PERCENT!AY27-PERCENT!AY$100)/(PERCENT!AY$100-PERCENT!AY$102))</f>
        <v>-0.15368104306227406</v>
      </c>
    </row>
    <row r="28" spans="1:51" x14ac:dyDescent="0.35">
      <c r="A28" s="252" t="s">
        <v>421</v>
      </c>
      <c r="B28" s="253">
        <f>IF(PERCENT!B28&gt;PERCENT!B$100,(PERCENT!B28-PERCENT!B$100)/(PERCENT!B$101-PERCENT!B$100),(PERCENT!B28-PERCENT!B$100)/(PERCENT!B$100-PERCENT!B$102))</f>
        <v>-0.15556760515834564</v>
      </c>
      <c r="C28" s="253">
        <f>IF(PERCENT!C28&gt;PERCENT!C$100,(PERCENT!C28-PERCENT!C$100)/(PERCENT!C$101-PERCENT!C$100),(PERCENT!C28-PERCENT!C$100)/(PERCENT!C$100-PERCENT!C$102))</f>
        <v>0.36414989773715567</v>
      </c>
      <c r="D28" s="253">
        <f>IF(PERCENT!D28&gt;PERCENT!D$100,(PERCENT!D28-PERCENT!D$100)/(PERCENT!D$101-PERCENT!D$100),(PERCENT!D28-PERCENT!D$100)/(PERCENT!D$100-PERCENT!D$102))</f>
        <v>0.13497151898820947</v>
      </c>
      <c r="E28" s="253">
        <f>IF(PERCENT!E28&gt;PERCENT!E$100,(PERCENT!E28-PERCENT!E$100)/(PERCENT!E$101-PERCENT!E$100),(PERCENT!E28-PERCENT!E$100)/(PERCENT!E$100-PERCENT!E$102))</f>
        <v>-0.47149283619319193</v>
      </c>
      <c r="F28" s="253">
        <f>IF(PERCENT!F28&gt;PERCENT!F$100,(PERCENT!F28-PERCENT!F$100)/(PERCENT!F$101-PERCENT!F$100),(PERCENT!F28-PERCENT!F$100)/(PERCENT!F$100-PERCENT!F$102))</f>
        <v>-0.17677911493171855</v>
      </c>
      <c r="G28" s="253">
        <f>IF(PERCENT!G28&gt;PERCENT!G$100,(PERCENT!G28-PERCENT!G$100)/(PERCENT!G$101-PERCENT!G$100),(PERCENT!G28-PERCENT!G$100)/(PERCENT!G$100-PERCENT!G$102))</f>
        <v>0.29288624509177141</v>
      </c>
      <c r="H28" s="253">
        <f>IF(PERCENT!H28&gt;PERCENT!H$100,(PERCENT!H28-PERCENT!H$100)/(PERCENT!H$101-PERCENT!H$100),(PERCENT!H28-PERCENT!H$100)/(PERCENT!H$100-PERCENT!H$102))</f>
        <v>-0.50504416187094126</v>
      </c>
      <c r="I28" s="253">
        <f>IF(PERCENT!I28&gt;PERCENT!I$100,(PERCENT!I28-PERCENT!I$100)/(PERCENT!I$101-PERCENT!I$100),(PERCENT!I28-PERCENT!I$100)/(PERCENT!I$100-PERCENT!I$102))</f>
        <v>-0.68638802867797699</v>
      </c>
      <c r="J28" s="253">
        <f>IF(PERCENT!J28&gt;PERCENT!J$100,(PERCENT!J28-PERCENT!J$100)/(PERCENT!J$101-PERCENT!J$100),(PERCENT!J28-PERCENT!J$100)/(PERCENT!J$100-PERCENT!J$102))</f>
        <v>-0.35423076971073175</v>
      </c>
      <c r="K28" s="253">
        <f>IF(PERCENT!K28&gt;PERCENT!K$100,(PERCENT!K28-PERCENT!K$100)/(PERCENT!K$101-PERCENT!K$100),(PERCENT!K28-PERCENT!K$100)/(PERCENT!K$100-PERCENT!K$102))</f>
        <v>0.72951194794601681</v>
      </c>
      <c r="L28" s="253">
        <f>IF(PERCENT!L28&gt;PERCENT!L$100,(PERCENT!L28-PERCENT!L$100)/(PERCENT!L$101-PERCENT!L$100),(PERCENT!L28-PERCENT!L$100)/(PERCENT!L$100-PERCENT!L$102))</f>
        <v>0.32875419949664547</v>
      </c>
      <c r="M28" s="253">
        <f>IF(PERCENT!M28&gt;PERCENT!M$100,(PERCENT!M28-PERCENT!M$100)/(PERCENT!M$101-PERCENT!M$100),(PERCENT!M28-PERCENT!M$100)/(PERCENT!M$100-PERCENT!M$102))</f>
        <v>0.40893613056377309</v>
      </c>
      <c r="N28" s="253">
        <f>IF(PERCENT!N28&gt;PERCENT!N$100,(PERCENT!N28-PERCENT!N$100)/(PERCENT!N$101-PERCENT!N$100),(PERCENT!N28-PERCENT!N$100)/(PERCENT!N$100-PERCENT!N$102))</f>
        <v>-0.16544243678610543</v>
      </c>
      <c r="O28" s="253">
        <f>IF(PERCENT!O28&gt;PERCENT!O$100,(PERCENT!O28-PERCENT!O$100)/(PERCENT!O$101-PERCENT!O$100),(PERCENT!O28-PERCENT!O$100)/(PERCENT!O$100-PERCENT!O$102))</f>
        <v>-2.107829265829872E-2</v>
      </c>
      <c r="P28" s="253">
        <f>IF(PERCENT!P28&gt;PERCENT!P$100,(PERCENT!P28-PERCENT!P$100)/(PERCENT!P$101-PERCENT!P$100),(PERCENT!P28-PERCENT!P$100)/(PERCENT!P$100-PERCENT!P$102))</f>
        <v>-0.11704322632204875</v>
      </c>
      <c r="Q28" s="253">
        <f>IF(PERCENT!Q28&gt;PERCENT!Q$100,(PERCENT!Q28-PERCENT!Q$100)/(PERCENT!Q$101-PERCENT!Q$100),(PERCENT!Q28-PERCENT!Q$100)/(PERCENT!Q$100-PERCENT!Q$102))</f>
        <v>0.54396892568726007</v>
      </c>
      <c r="R28" s="253">
        <f>IF(PERCENT!R28&gt;PERCENT!R$100,(PERCENT!R28-PERCENT!R$100)/(PERCENT!R$101-PERCENT!R$100),(PERCENT!R28-PERCENT!R$100)/(PERCENT!R$100-PERCENT!R$102))</f>
        <v>0.10187975870430679</v>
      </c>
      <c r="S28" s="253">
        <f>IF(PERCENT!S28&gt;PERCENT!S$100,(PERCENT!S28-PERCENT!S$100)/(PERCENT!S$101-PERCENT!S$100),(PERCENT!S28-PERCENT!S$100)/(PERCENT!S$100-PERCENT!S$102))</f>
        <v>0.21465362937087776</v>
      </c>
      <c r="T28" s="253">
        <f>IF(PERCENT!T28&gt;PERCENT!T$100,(PERCENT!T28-PERCENT!T$100)/(PERCENT!T$101-PERCENT!T$100),(PERCENT!T28-PERCENT!T$100)/(PERCENT!T$100-PERCENT!T$102))</f>
        <v>9.2596943666675327E-2</v>
      </c>
      <c r="U28" s="253">
        <f>IF(PERCENT!U28&gt;PERCENT!U$100,(PERCENT!U28-PERCENT!U$100)/(PERCENT!U$101-PERCENT!U$100),(PERCENT!U28-PERCENT!U$100)/(PERCENT!U$100-PERCENT!U$102))</f>
        <v>-0.30277385930366957</v>
      </c>
      <c r="V28" s="253">
        <f>IF(PERCENT!V28&gt;PERCENT!V$100,(PERCENT!V28-PERCENT!V$100)/(PERCENT!V$101-PERCENT!V$100),(PERCENT!V28-PERCENT!V$100)/(PERCENT!V$100-PERCENT!V$102))</f>
        <v>-0.52943366719119522</v>
      </c>
      <c r="W28" s="253">
        <f>IF(PERCENT!W28&gt;PERCENT!W$100,(PERCENT!W28-PERCENT!W$100)/(PERCENT!W$101-PERCENT!W$100),(PERCENT!W28-PERCENT!W$100)/(PERCENT!W$100-PERCENT!W$102))</f>
        <v>-0.52943366719119522</v>
      </c>
      <c r="X28" s="253">
        <f>IF(PERCENT!X28&gt;PERCENT!X$100,(PERCENT!X28-PERCENT!X$100)/(PERCENT!X$101-PERCENT!X$100),(PERCENT!X28-PERCENT!X$100)/(PERCENT!X$100-PERCENT!X$102))</f>
        <v>-8.9956787633373614E-2</v>
      </c>
      <c r="Y28" s="253">
        <f>IF(PERCENT!Y28&gt;PERCENT!Y$100,(PERCENT!Y28-PERCENT!Y$100)/(PERCENT!Y$101-PERCENT!Y$100),(PERCENT!Y28-PERCENT!Y$100)/(PERCENT!Y$100-PERCENT!Y$102))</f>
        <v>-0.42160163823092889</v>
      </c>
      <c r="Z28" s="253">
        <f>IF(PERCENT!Z28&gt;PERCENT!Z$100,(PERCENT!Z28-PERCENT!Z$100)/(PERCENT!Z$101-PERCENT!Z$100),(PERCENT!Z28-PERCENT!Z$100)/(PERCENT!Z$100-PERCENT!Z$102))</f>
        <v>-0.44149418899370996</v>
      </c>
      <c r="AA28" s="253">
        <f>IF(PERCENT!AA28&gt;PERCENT!AA$100,(PERCENT!AA28-PERCENT!AA$100)/(PERCENT!AA$101-PERCENT!AA$100),(PERCENT!AA28-PERCENT!AA$100)/(PERCENT!AA$100-PERCENT!AA$102))</f>
        <v>-0.19799339229559135</v>
      </c>
      <c r="AB28" s="253">
        <f>IF(PERCENT!AB28&gt;PERCENT!AB$100,(PERCENT!AB28-PERCENT!AB$100)/(PERCENT!AB$101-PERCENT!AB$100),(PERCENT!AB28-PERCENT!AB$100)/(PERCENT!AB$100-PERCENT!AB$102))</f>
        <v>6.0731532599317642E-2</v>
      </c>
      <c r="AC28" s="253">
        <f>IF(PERCENT!AC28&gt;PERCENT!AC$100,(PERCENT!AC28-PERCENT!AC$100)/(PERCENT!AC$101-PERCENT!AC$100),(PERCENT!AC28-PERCENT!AC$100)/(PERCENT!AC$100-PERCENT!AC$102))</f>
        <v>-0.6514477678808035</v>
      </c>
      <c r="AD28" s="253">
        <f>IF(PERCENT!AD28&gt;PERCENT!AD$100,(PERCENT!AD28-PERCENT!AD$100)/(PERCENT!AD$101-PERCENT!AD$100),(PERCENT!AD28-PERCENT!AD$100)/(PERCENT!AD$100-PERCENT!AD$102))</f>
        <v>-0.6514477678808035</v>
      </c>
      <c r="AE28" s="253">
        <f>IF(PERCENT!AE28&gt;PERCENT!AE$100,(PERCENT!AE28-PERCENT!AE$100)/(PERCENT!AE$101-PERCENT!AE$100),(PERCENT!AE28-PERCENT!AE$100)/(PERCENT!AE$100-PERCENT!AE$102))</f>
        <v>-3.0888041489236694E-2</v>
      </c>
      <c r="AF28" s="253">
        <f>IF(PERCENT!AF28&gt;PERCENT!AF$100,(PERCENT!AF28-PERCENT!AF$100)/(PERCENT!AF$101-PERCENT!AF$100),(PERCENT!AF28-PERCENT!AF$100)/(PERCENT!AF$100-PERCENT!AF$102))</f>
        <v>0.49273033238068159</v>
      </c>
      <c r="AG28" s="253">
        <f>IF(PERCENT!AG28&gt;PERCENT!AG$100,(PERCENT!AG28-PERCENT!AG$100)/(PERCENT!AG$101-PERCENT!AG$100),(PERCENT!AG28-PERCENT!AG$100)/(PERCENT!AG$100-PERCENT!AG$102))</f>
        <v>-0.12462280039628996</v>
      </c>
      <c r="AH28" s="253">
        <f>IF(PERCENT!AH28&gt;PERCENT!AH$100,(PERCENT!AH28-PERCENT!AH$100)/(PERCENT!AH$101-PERCENT!AH$100),(PERCENT!AH28-PERCENT!AH$100)/(PERCENT!AH$100-PERCENT!AH$102))</f>
        <v>-0.24474210179475256</v>
      </c>
      <c r="AI28" s="253">
        <f>IF(PERCENT!AI28&gt;PERCENT!AI$100,(PERCENT!AI28-PERCENT!AI$100)/(PERCENT!AI$101-PERCENT!AI$100),(PERCENT!AI28-PERCENT!AI$100)/(PERCENT!AI$100-PERCENT!AI$102))</f>
        <v>0.11155156066209557</v>
      </c>
      <c r="AJ28" s="253">
        <f>IF(PERCENT!AJ28&gt;PERCENT!AJ$100,(PERCENT!AJ28-PERCENT!AJ$100)/(PERCENT!AJ$101-PERCENT!AJ$100),(PERCENT!AJ28-PERCENT!AJ$100)/(PERCENT!AJ$100-PERCENT!AJ$102))</f>
        <v>-5.7699163153457758E-2</v>
      </c>
      <c r="AK28" s="253">
        <f>IF(PERCENT!AK28&gt;PERCENT!AK$100,(PERCENT!AK28-PERCENT!AK$100)/(PERCENT!AK$101-PERCENT!AK$100),(PERCENT!AK28-PERCENT!AK$100)/(PERCENT!AK$100-PERCENT!AK$102))</f>
        <v>-8.2883095504223958E-2</v>
      </c>
      <c r="AL28" s="253">
        <f>IF(PERCENT!AL28&gt;PERCENT!AL$100,(PERCENT!AL28-PERCENT!AL$100)/(PERCENT!AL$101-PERCENT!AL$100),(PERCENT!AL28-PERCENT!AL$100)/(PERCENT!AL$100-PERCENT!AL$102))</f>
        <v>-0.37727176410749236</v>
      </c>
      <c r="AM28" s="253">
        <f>IF(PERCENT!AM28&gt;PERCENT!AM$100,(PERCENT!AM28-PERCENT!AM$100)/(PERCENT!AM$101-PERCENT!AM$100),(PERCENT!AM28-PERCENT!AM$100)/(PERCENT!AM$100-PERCENT!AM$102))</f>
        <v>0.15639770965169172</v>
      </c>
      <c r="AN28" s="253">
        <f>IF(PERCENT!AN28&gt;PERCENT!AN$100,(PERCENT!AN28-PERCENT!AN$100)/(PERCENT!AN$101-PERCENT!AN$100),(PERCENT!AN28-PERCENT!AN$100)/(PERCENT!AN$100-PERCENT!AN$102))</f>
        <v>0.76319675104857332</v>
      </c>
      <c r="AO28" s="253">
        <f>IF(PERCENT!AO28&gt;PERCENT!AO$100,(PERCENT!AO28-PERCENT!AO$100)/(PERCENT!AO$101-PERCENT!AO$100),(PERCENT!AO28-PERCENT!AO$100)/(PERCENT!AO$100-PERCENT!AO$102))</f>
        <v>-0.46530970159602769</v>
      </c>
      <c r="AP28" s="253">
        <f>IF(PERCENT!AP28&gt;PERCENT!AP$100,(PERCENT!AP28-PERCENT!AP$100)/(PERCENT!AP$101-PERCENT!AP$100),(PERCENT!AP28-PERCENT!AP$100)/(PERCENT!AP$100-PERCENT!AP$102))</f>
        <v>1.5768103883000623E-2</v>
      </c>
      <c r="AQ28" s="253">
        <f>IF(PERCENT!AQ28&gt;PERCENT!AQ$100,(PERCENT!AQ28-PERCENT!AQ$100)/(PERCENT!AQ$101-PERCENT!AQ$100),(PERCENT!AQ28-PERCENT!AQ$100)/(PERCENT!AQ$100-PERCENT!AQ$102))</f>
        <v>0.24354219007278155</v>
      </c>
      <c r="AR28" s="253">
        <f>IF(PERCENT!AR28&gt;PERCENT!AR$100,(PERCENT!AR28-PERCENT!AR$100)/(PERCENT!AR$101-PERCENT!AR$100),(PERCENT!AR28-PERCENT!AR$100)/(PERCENT!AR$100-PERCENT!AR$102))</f>
        <v>0.54946970852643551</v>
      </c>
      <c r="AS28" s="253">
        <f>IF(PERCENT!AS28&gt;PERCENT!AS$100,(PERCENT!AS28-PERCENT!AS$100)/(PERCENT!AS$101-PERCENT!AS$100),(PERCENT!AS28-PERCENT!AS$100)/(PERCENT!AS$100-PERCENT!AS$102))</f>
        <v>-0.44502404959127667</v>
      </c>
      <c r="AT28" s="253">
        <f>IF(PERCENT!AT28&gt;PERCENT!AT$100,(PERCENT!AT28-PERCENT!AT$100)/(PERCENT!AT$101-PERCENT!AT$100),(PERCENT!AT28-PERCENT!AT$100)/(PERCENT!AT$100-PERCENT!AT$102))</f>
        <v>0.6457824783708056</v>
      </c>
      <c r="AU28" s="253">
        <f>IF(PERCENT!AU28&gt;PERCENT!AU$100,(PERCENT!AU28-PERCENT!AU$100)/(PERCENT!AU$101-PERCENT!AU$100),(PERCENT!AU28-PERCENT!AU$100)/(PERCENT!AU$100-PERCENT!AU$102))</f>
        <v>-0.30712366905426824</v>
      </c>
      <c r="AV28" s="253">
        <f>IF(PERCENT!AV28&gt;PERCENT!AV$100,(PERCENT!AV28-PERCENT!AV$100)/(PERCENT!AV$101-PERCENT!AV$100),(PERCENT!AV28-PERCENT!AV$100)/(PERCENT!AV$100-PERCENT!AV$102))</f>
        <v>-3.0888041489236694E-2</v>
      </c>
      <c r="AW28" s="253">
        <f>IF(PERCENT!AW28&gt;PERCENT!AW$100,(PERCENT!AW28-PERCENT!AW$100)/(PERCENT!AW$101-PERCENT!AW$100),(PERCENT!AW28-PERCENT!AW$100)/(PERCENT!AW$100-PERCENT!AW$102))</f>
        <v>6.2177755045414642E-3</v>
      </c>
      <c r="AX28" s="253">
        <f>IF(PERCENT!AX28&gt;PERCENT!AX$100,(PERCENT!AX28-PERCENT!AX$100)/(PERCENT!AX$101-PERCENT!AX$100),(PERCENT!AX28-PERCENT!AX$100)/(PERCENT!AX$100-PERCENT!AX$102))</f>
        <v>-3.0888041489236694E-2</v>
      </c>
      <c r="AY28" s="253">
        <f>IF(PERCENT!AY28&gt;PERCENT!AY$100,(PERCENT!AY28-PERCENT!AY$100)/(PERCENT!AY$101-PERCENT!AY$100),(PERCENT!AY28-PERCENT!AY$100)/(PERCENT!AY$100-PERCENT!AY$102))</f>
        <v>-4.2371170934994609E-2</v>
      </c>
    </row>
    <row r="29" spans="1:51" x14ac:dyDescent="0.35">
      <c r="A29" s="252" t="s">
        <v>827</v>
      </c>
      <c r="B29" s="253">
        <f>IF(PERCENT!B29&gt;PERCENT!B$100,(PERCENT!B29-PERCENT!B$100)/(PERCENT!B$101-PERCENT!B$100),(PERCENT!B29-PERCENT!B$100)/(PERCENT!B$100-PERCENT!B$102))</f>
        <v>-0.21958729683873382</v>
      </c>
      <c r="C29" s="253">
        <f>IF(PERCENT!C29&gt;PERCENT!C$100,(PERCENT!C29-PERCENT!C$100)/(PERCENT!C$101-PERCENT!C$100),(PERCENT!C29-PERCENT!C$100)/(PERCENT!C$100-PERCENT!C$102))</f>
        <v>-0.82722314677274356</v>
      </c>
      <c r="D29" s="253">
        <f>IF(PERCENT!D29&gt;PERCENT!D$100,(PERCENT!D29-PERCENT!D$100)/(PERCENT!D$101-PERCENT!D$100),(PERCENT!D29-PERCENT!D$100)/(PERCENT!D$100-PERCENT!D$102))</f>
        <v>-0.75648468635738164</v>
      </c>
      <c r="E29" s="253">
        <f>IF(PERCENT!E29&gt;PERCENT!E$100,(PERCENT!E29-PERCENT!E$100)/(PERCENT!E$101-PERCENT!E$100),(PERCENT!E29-PERCENT!E$100)/(PERCENT!E$100-PERCENT!E$102))</f>
        <v>-0.6719480568359002</v>
      </c>
      <c r="F29" s="253">
        <f>IF(PERCENT!F29&gt;PERCENT!F$100,(PERCENT!F29-PERCENT!F$100)/(PERCENT!F$101-PERCENT!F$100),(PERCENT!F29-PERCENT!F$100)/(PERCENT!F$100-PERCENT!F$102))</f>
        <v>0.70907210671522714</v>
      </c>
      <c r="G29" s="253">
        <f>IF(PERCENT!G29&gt;PERCENT!G$100,(PERCENT!G29-PERCENT!G$100)/(PERCENT!G$101-PERCENT!G$100),(PERCENT!G29-PERCENT!G$100)/(PERCENT!G$100-PERCENT!G$102))</f>
        <v>0.24121596485815558</v>
      </c>
      <c r="H29" s="253">
        <f>IF(PERCENT!H29&gt;PERCENT!H$100,(PERCENT!H29-PERCENT!H$100)/(PERCENT!H$101-PERCENT!H$100),(PERCENT!H29-PERCENT!H$100)/(PERCENT!H$100-PERCENT!H$102))</f>
        <v>-0.83287369337652861</v>
      </c>
      <c r="I29" s="253">
        <f>IF(PERCENT!I29&gt;PERCENT!I$100,(PERCENT!I29-PERCENT!I$100)/(PERCENT!I$101-PERCENT!I$100),(PERCENT!I29-PERCENT!I$100)/(PERCENT!I$100-PERCENT!I$102))</f>
        <v>-1</v>
      </c>
      <c r="J29" s="253">
        <f>IF(PERCENT!J29&gt;PERCENT!J$100,(PERCENT!J29-PERCENT!J$100)/(PERCENT!J$101-PERCENT!J$100),(PERCENT!J29-PERCENT!J$100)/(PERCENT!J$100-PERCENT!J$102))</f>
        <v>-0.67119998299923989</v>
      </c>
      <c r="K29" s="253">
        <f>IF(PERCENT!K29&gt;PERCENT!K$100,(PERCENT!K29-PERCENT!K$100)/(PERCENT!K$101-PERCENT!K$100),(PERCENT!K29-PERCENT!K$100)/(PERCENT!K$100-PERCENT!K$102))</f>
        <v>-0.7887418775876438</v>
      </c>
      <c r="L29" s="253">
        <f>IF(PERCENT!L29&gt;PERCENT!L$100,(PERCENT!L29-PERCENT!L$100)/(PERCENT!L$101-PERCENT!L$100),(PERCENT!L29-PERCENT!L$100)/(PERCENT!L$100-PERCENT!L$102))</f>
        <v>-3.2543110847590075E-2</v>
      </c>
      <c r="M29" s="253">
        <f>IF(PERCENT!M29&gt;PERCENT!M$100,(PERCENT!M29-PERCENT!M$100)/(PERCENT!M$101-PERCENT!M$100),(PERCENT!M29-PERCENT!M$100)/(PERCENT!M$100-PERCENT!M$102))</f>
        <v>-1</v>
      </c>
      <c r="N29" s="253">
        <f>IF(PERCENT!N29&gt;PERCENT!N$100,(PERCENT!N29-PERCENT!N$100)/(PERCENT!N$101-PERCENT!N$100),(PERCENT!N29-PERCENT!N$100)/(PERCENT!N$100-PERCENT!N$102))</f>
        <v>5.7445162690153276E-2</v>
      </c>
      <c r="O29" s="253">
        <f>IF(PERCENT!O29&gt;PERCENT!O$100,(PERCENT!O29-PERCENT!O$100)/(PERCENT!O$101-PERCENT!O$100),(PERCENT!O29-PERCENT!O$100)/(PERCENT!O$100-PERCENT!O$102))</f>
        <v>-1</v>
      </c>
      <c r="P29" s="253">
        <f>IF(PERCENT!P29&gt;PERCENT!P$100,(PERCENT!P29-PERCENT!P$100)/(PERCENT!P$101-PERCENT!P$100),(PERCENT!P29-PERCENT!P$100)/(PERCENT!P$100-PERCENT!P$102))</f>
        <v>-4.5256742511181067E-3</v>
      </c>
      <c r="Q29" s="253">
        <f>IF(PERCENT!Q29&gt;PERCENT!Q$100,(PERCENT!Q29-PERCENT!Q$100)/(PERCENT!Q$101-PERCENT!Q$100),(PERCENT!Q29-PERCENT!Q$100)/(PERCENT!Q$100-PERCENT!Q$102))</f>
        <v>0.43177034449767382</v>
      </c>
      <c r="R29" s="253">
        <f>IF(PERCENT!R29&gt;PERCENT!R$100,(PERCENT!R29-PERCENT!R$100)/(PERCENT!R$101-PERCENT!R$100),(PERCENT!R29-PERCENT!R$100)/(PERCENT!R$100-PERCENT!R$102))</f>
        <v>-1</v>
      </c>
      <c r="S29" s="253">
        <f>IF(PERCENT!S29&gt;PERCENT!S$100,(PERCENT!S29-PERCENT!S$100)/(PERCENT!S$101-PERCENT!S$100),(PERCENT!S29-PERCENT!S$100)/(PERCENT!S$100-PERCENT!S$102))</f>
        <v>-1</v>
      </c>
      <c r="T29" s="253">
        <f>IF(PERCENT!T29&gt;PERCENT!T$100,(PERCENT!T29-PERCENT!T$100)/(PERCENT!T$101-PERCENT!T$100),(PERCENT!T29-PERCENT!T$100)/(PERCENT!T$100-PERCENT!T$102))</f>
        <v>-1</v>
      </c>
      <c r="U29" s="253">
        <f>IF(PERCENT!U29&gt;PERCENT!U$100,(PERCENT!U29-PERCENT!U$100)/(PERCENT!U$101-PERCENT!U$100),(PERCENT!U29-PERCENT!U$100)/(PERCENT!U$100-PERCENT!U$102))</f>
        <v>-1</v>
      </c>
      <c r="V29" s="253">
        <f>IF(PERCENT!V29&gt;PERCENT!V$100,(PERCENT!V29-PERCENT!V$100)/(PERCENT!V$101-PERCENT!V$100),(PERCENT!V29-PERCENT!V$100)/(PERCENT!V$100-PERCENT!V$102))</f>
        <v>-0.96042249868520924</v>
      </c>
      <c r="W29" s="253">
        <f>IF(PERCENT!W29&gt;PERCENT!W$100,(PERCENT!W29-PERCENT!W$100)/(PERCENT!W$101-PERCENT!W$100),(PERCENT!W29-PERCENT!W$100)/(PERCENT!W$100-PERCENT!W$102))</f>
        <v>-0.96042249868520924</v>
      </c>
      <c r="X29" s="253">
        <f>IF(PERCENT!X29&gt;PERCENT!X$100,(PERCENT!X29-PERCENT!X$100)/(PERCENT!X$101-PERCENT!X$100),(PERCENT!X29-PERCENT!X$100)/(PERCENT!X$100-PERCENT!X$102))</f>
        <v>-1</v>
      </c>
      <c r="Y29" s="253">
        <f>IF(PERCENT!Y29&gt;PERCENT!Y$100,(PERCENT!Y29-PERCENT!Y$100)/(PERCENT!Y$101-PERCENT!Y$100),(PERCENT!Y29-PERCENT!Y$100)/(PERCENT!Y$100-PERCENT!Y$102))</f>
        <v>-0.98060249396506149</v>
      </c>
      <c r="Z29" s="253">
        <f>IF(PERCENT!Z29&gt;PERCENT!Z$100,(PERCENT!Z29-PERCENT!Z$100)/(PERCENT!Z$101-PERCENT!Z$100),(PERCENT!Z29-PERCENT!Z$100)/(PERCENT!Z$100-PERCENT!Z$102))</f>
        <v>-0.96272973106777271</v>
      </c>
      <c r="AA29" s="253">
        <f>IF(PERCENT!AA29&gt;PERCENT!AA$100,(PERCENT!AA29-PERCENT!AA$100)/(PERCENT!AA$101-PERCENT!AA$100),(PERCENT!AA29-PERCENT!AA$100)/(PERCENT!AA$100-PERCENT!AA$102))</f>
        <v>-1</v>
      </c>
      <c r="AB29" s="253">
        <f>IF(PERCENT!AB29&gt;PERCENT!AB$100,(PERCENT!AB29-PERCENT!AB$100)/(PERCENT!AB$101-PERCENT!AB$100),(PERCENT!AB29-PERCENT!AB$100)/(PERCENT!AB$100-PERCENT!AB$102))</f>
        <v>-0.93909015672574536</v>
      </c>
      <c r="AC29" s="253">
        <f>IF(PERCENT!AC29&gt;PERCENT!AC$100,(PERCENT!AC29-PERCENT!AC$100)/(PERCENT!AC$101-PERCENT!AC$100),(PERCENT!AC29-PERCENT!AC$100)/(PERCENT!AC$100-PERCENT!AC$102))</f>
        <v>-0.91826746095730694</v>
      </c>
      <c r="AD29" s="253">
        <f>IF(PERCENT!AD29&gt;PERCENT!AD$100,(PERCENT!AD29-PERCENT!AD$100)/(PERCENT!AD$101-PERCENT!AD$100),(PERCENT!AD29-PERCENT!AD$100)/(PERCENT!AD$100-PERCENT!AD$102))</f>
        <v>-0.91826746095730694</v>
      </c>
      <c r="AE29" s="253">
        <f>IF(PERCENT!AE29&gt;PERCENT!AE$100,(PERCENT!AE29-PERCENT!AE$100)/(PERCENT!AE$101-PERCENT!AE$100),(PERCENT!AE29-PERCENT!AE$100)/(PERCENT!AE$100-PERCENT!AE$102))</f>
        <v>-0.96447414186539249</v>
      </c>
      <c r="AF29" s="253">
        <f>IF(PERCENT!AF29&gt;PERCENT!AF$100,(PERCENT!AF29-PERCENT!AF$100)/(PERCENT!AF$101-PERCENT!AF$100),(PERCENT!AF29-PERCENT!AF$100)/(PERCENT!AF$100-PERCENT!AF$102))</f>
        <v>0.8099121412820347</v>
      </c>
      <c r="AG29" s="253">
        <f>IF(PERCENT!AG29&gt;PERCENT!AG$100,(PERCENT!AG29-PERCENT!AG$100)/(PERCENT!AG$101-PERCENT!AG$100),(PERCENT!AG29-PERCENT!AG$100)/(PERCENT!AG$100-PERCENT!AG$102))</f>
        <v>0.1402111530128787</v>
      </c>
      <c r="AH29" s="253">
        <f>IF(PERCENT!AH29&gt;PERCENT!AH$100,(PERCENT!AH29-PERCENT!AH$100)/(PERCENT!AH$101-PERCENT!AH$100),(PERCENT!AH29-PERCENT!AH$100)/(PERCENT!AH$100-PERCENT!AH$102))</f>
        <v>-0.60691730961401502</v>
      </c>
      <c r="AI29" s="253">
        <f>IF(PERCENT!AI29&gt;PERCENT!AI$100,(PERCENT!AI29-PERCENT!AI$100)/(PERCENT!AI$101-PERCENT!AI$100),(PERCENT!AI29-PERCENT!AI$100)/(PERCENT!AI$100-PERCENT!AI$102))</f>
        <v>-8.6333980693308748E-2</v>
      </c>
      <c r="AJ29" s="253">
        <f>IF(PERCENT!AJ29&gt;PERCENT!AJ$100,(PERCENT!AJ29-PERCENT!AJ$100)/(PERCENT!AJ$101-PERCENT!AJ$100),(PERCENT!AJ29-PERCENT!AJ$100)/(PERCENT!AJ$100-PERCENT!AJ$102))</f>
        <v>-0.20675375899753196</v>
      </c>
      <c r="AK29" s="253">
        <f>IF(PERCENT!AK29&gt;PERCENT!AK$100,(PERCENT!AK29-PERCENT!AK$100)/(PERCENT!AK$101-PERCENT!AK$100),(PERCENT!AK29-PERCENT!AK$100)/(PERCENT!AK$100-PERCENT!AK$102))</f>
        <v>-0.18582940906934037</v>
      </c>
      <c r="AL29" s="253">
        <f>IF(PERCENT!AL29&gt;PERCENT!AL$100,(PERCENT!AL29-PERCENT!AL$100)/(PERCENT!AL$101-PERCENT!AL$100),(PERCENT!AL29-PERCENT!AL$100)/(PERCENT!AL$100-PERCENT!AL$102))</f>
        <v>-0.72464572033632701</v>
      </c>
      <c r="AM29" s="253">
        <f>IF(PERCENT!AM29&gt;PERCENT!AM$100,(PERCENT!AM29-PERCENT!AM$100)/(PERCENT!AM$101-PERCENT!AM$100),(PERCENT!AM29-PERCENT!AM$100)/(PERCENT!AM$100-PERCENT!AM$102))</f>
        <v>-0.98126146640706957</v>
      </c>
      <c r="AN29" s="253">
        <f>IF(PERCENT!AN29&gt;PERCENT!AN$100,(PERCENT!AN29-PERCENT!AN$100)/(PERCENT!AN$101-PERCENT!AN$100),(PERCENT!AN29-PERCENT!AN$100)/(PERCENT!AN$100-PERCENT!AN$102))</f>
        <v>1</v>
      </c>
      <c r="AO29" s="253">
        <f>IF(PERCENT!AO29&gt;PERCENT!AO$100,(PERCENT!AO29-PERCENT!AO$100)/(PERCENT!AO$101-PERCENT!AO$100),(PERCENT!AO29-PERCENT!AO$100)/(PERCENT!AO$100-PERCENT!AO$102))</f>
        <v>-0.17399149134187714</v>
      </c>
      <c r="AP29" s="253">
        <f>IF(PERCENT!AP29&gt;PERCENT!AP$100,(PERCENT!AP29-PERCENT!AP$100)/(PERCENT!AP$101-PERCENT!AP$100),(PERCENT!AP29-PERCENT!AP$100)/(PERCENT!AP$100-PERCENT!AP$102))</f>
        <v>0.94619836819708691</v>
      </c>
      <c r="AQ29" s="253">
        <f>IF(PERCENT!AQ29&gt;PERCENT!AQ$100,(PERCENT!AQ29-PERCENT!AQ$100)/(PERCENT!AQ$101-PERCENT!AQ$100),(PERCENT!AQ29-PERCENT!AQ$100)/(PERCENT!AQ$100-PERCENT!AQ$102))</f>
        <v>9.6691356820754901E-2</v>
      </c>
      <c r="AR29" s="253">
        <f>IF(PERCENT!AR29&gt;PERCENT!AR$100,(PERCENT!AR29-PERCENT!AR$100)/(PERCENT!AR$101-PERCENT!AR$100),(PERCENT!AR29-PERCENT!AR$100)/(PERCENT!AR$100-PERCENT!AR$102))</f>
        <v>0.66112519753073828</v>
      </c>
      <c r="AS29" s="253">
        <f>IF(PERCENT!AS29&gt;PERCENT!AS$100,(PERCENT!AS29-PERCENT!AS$100)/(PERCENT!AS$101-PERCENT!AS$100),(PERCENT!AS29-PERCENT!AS$100)/(PERCENT!AS$100-PERCENT!AS$102))</f>
        <v>-0.71185191913710644</v>
      </c>
      <c r="AT29" s="253">
        <f>IF(PERCENT!AT29&gt;PERCENT!AT$100,(PERCENT!AT29-PERCENT!AT$100)/(PERCENT!AT$101-PERCENT!AT$100),(PERCENT!AT29-PERCENT!AT$100)/(PERCENT!AT$100-PERCENT!AT$102))</f>
        <v>-0.79025227692584921</v>
      </c>
      <c r="AU29" s="253">
        <f>IF(PERCENT!AU29&gt;PERCENT!AU$100,(PERCENT!AU29-PERCENT!AU$100)/(PERCENT!AU$101-PERCENT!AU$100),(PERCENT!AU29-PERCENT!AU$100)/(PERCENT!AU$100-PERCENT!AU$102))</f>
        <v>-1</v>
      </c>
      <c r="AV29" s="253">
        <f>IF(PERCENT!AV29&gt;PERCENT!AV$100,(PERCENT!AV29-PERCENT!AV$100)/(PERCENT!AV$101-PERCENT!AV$100),(PERCENT!AV29-PERCENT!AV$100)/(PERCENT!AV$100-PERCENT!AV$102))</f>
        <v>-0.96447414186539249</v>
      </c>
      <c r="AW29" s="253">
        <f>IF(PERCENT!AW29&gt;PERCENT!AW$100,(PERCENT!AW29-PERCENT!AW$100)/(PERCENT!AW$101-PERCENT!AW$100),(PERCENT!AW29-PERCENT!AW$100)/(PERCENT!AW$100-PERCENT!AW$102))</f>
        <v>-0.89844435781287724</v>
      </c>
      <c r="AX29" s="253">
        <f>IF(PERCENT!AX29&gt;PERCENT!AX$100,(PERCENT!AX29-PERCENT!AX$100)/(PERCENT!AX$101-PERCENT!AX$100),(PERCENT!AX29-PERCENT!AX$100)/(PERCENT!AX$100-PERCENT!AX$102))</f>
        <v>-0.96447414186539249</v>
      </c>
      <c r="AY29" s="253">
        <f>IF(PERCENT!AY29&gt;PERCENT!AY$100,(PERCENT!AY29-PERCENT!AY$100)/(PERCENT!AY$101-PERCENT!AY$100),(PERCENT!AY29-PERCENT!AY$100)/(PERCENT!AY$100-PERCENT!AY$102))</f>
        <v>-0.99219454346191627</v>
      </c>
    </row>
    <row r="30" spans="1:51" x14ac:dyDescent="0.35">
      <c r="A30" s="252" t="s">
        <v>422</v>
      </c>
      <c r="B30" s="253">
        <f>IF(PERCENT!B30&gt;PERCENT!B$100,(PERCENT!B30-PERCENT!B$100)/(PERCENT!B$101-PERCENT!B$100),(PERCENT!B30-PERCENT!B$100)/(PERCENT!B$100-PERCENT!B$102))</f>
        <v>-0.40257613080357579</v>
      </c>
      <c r="C30" s="253">
        <f>IF(PERCENT!C30&gt;PERCENT!C$100,(PERCENT!C30-PERCENT!C$100)/(PERCENT!C$101-PERCENT!C$100),(PERCENT!C30-PERCENT!C$100)/(PERCENT!C$100-PERCENT!C$102))</f>
        <v>0.40075884479665141</v>
      </c>
      <c r="D30" s="253">
        <f>IF(PERCENT!D30&gt;PERCENT!D$100,(PERCENT!D30-PERCENT!D$100)/(PERCENT!D$101-PERCENT!D$100),(PERCENT!D30-PERCENT!D$100)/(PERCENT!D$100-PERCENT!D$102))</f>
        <v>3.9166990853267303E-2</v>
      </c>
      <c r="E30" s="253">
        <f>IF(PERCENT!E30&gt;PERCENT!E$100,(PERCENT!E30-PERCENT!E$100)/(PERCENT!E$101-PERCENT!E$100),(PERCENT!E30-PERCENT!E$100)/(PERCENT!E$100-PERCENT!E$102))</f>
        <v>-0.60696079410430581</v>
      </c>
      <c r="F30" s="253">
        <f>IF(PERCENT!F30&gt;PERCENT!F$100,(PERCENT!F30-PERCENT!F$100)/(PERCENT!F$101-PERCENT!F$100),(PERCENT!F30-PERCENT!F$100)/(PERCENT!F$100-PERCENT!F$102))</f>
        <v>-0.20522946123485039</v>
      </c>
      <c r="G30" s="253">
        <f>IF(PERCENT!G30&gt;PERCENT!G$100,(PERCENT!G30-PERCENT!G$100)/(PERCENT!G$101-PERCENT!G$100),(PERCENT!G30-PERCENT!G$100)/(PERCENT!G$100-PERCENT!G$102))</f>
        <v>2.9456663664311426E-2</v>
      </c>
      <c r="H30" s="253">
        <f>IF(PERCENT!H30&gt;PERCENT!H$100,(PERCENT!H30-PERCENT!H$100)/(PERCENT!H$101-PERCENT!H$100),(PERCENT!H30-PERCENT!H$100)/(PERCENT!H$100-PERCENT!H$102))</f>
        <v>-0.59051581328236447</v>
      </c>
      <c r="I30" s="253">
        <f>IF(PERCENT!I30&gt;PERCENT!I$100,(PERCENT!I30-PERCENT!I$100)/(PERCENT!I$101-PERCENT!I$100),(PERCENT!I30-PERCENT!I$100)/(PERCENT!I$100-PERCENT!I$102))</f>
        <v>-0.68638802867797699</v>
      </c>
      <c r="J30" s="253">
        <f>IF(PERCENT!J30&gt;PERCENT!J$100,(PERCENT!J30-PERCENT!J$100)/(PERCENT!J$101-PERCENT!J$100),(PERCENT!J30-PERCENT!J$100)/(PERCENT!J$100-PERCENT!J$102))</f>
        <v>-0.49081130168973924</v>
      </c>
      <c r="K30" s="253">
        <f>IF(PERCENT!K30&gt;PERCENT!K$100,(PERCENT!K30-PERCENT!K$100)/(PERCENT!K$101-PERCENT!K$100),(PERCENT!K30-PERCENT!K$100)/(PERCENT!K$100-PERCENT!K$102))</f>
        <v>0.72009190558428471</v>
      </c>
      <c r="L30" s="253">
        <f>IF(PERCENT!L30&gt;PERCENT!L$100,(PERCENT!L30-PERCENT!L$100)/(PERCENT!L$101-PERCENT!L$100),(PERCENT!L30-PERCENT!L$100)/(PERCENT!L$100-PERCENT!L$102))</f>
        <v>-0.33901475530369962</v>
      </c>
      <c r="M30" s="253">
        <f>IF(PERCENT!M30&gt;PERCENT!M$100,(PERCENT!M30-PERCENT!M$100)/(PERCENT!M$101-PERCENT!M$100),(PERCENT!M30-PERCENT!M$100)/(PERCENT!M$100-PERCENT!M$102))</f>
        <v>-1</v>
      </c>
      <c r="N30" s="253">
        <f>IF(PERCENT!N30&gt;PERCENT!N$100,(PERCENT!N30-PERCENT!N$100)/(PERCENT!N$101-PERCENT!N$100),(PERCENT!N30-PERCENT!N$100)/(PERCENT!N$100-PERCENT!N$102))</f>
        <v>-0.6104872167154809</v>
      </c>
      <c r="O30" s="253">
        <f>IF(PERCENT!O30&gt;PERCENT!O$100,(PERCENT!O30-PERCENT!O$100)/(PERCENT!O$101-PERCENT!O$100),(PERCENT!O30-PERCENT!O$100)/(PERCENT!O$100-PERCENT!O$102))</f>
        <v>-0.51053914632914932</v>
      </c>
      <c r="P30" s="253">
        <f>IF(PERCENT!P30&gt;PERCENT!P$100,(PERCENT!P30-PERCENT!P$100)/(PERCENT!P$101-PERCENT!P$100),(PERCENT!P30-PERCENT!P$100)/(PERCENT!P$100-PERCENT!P$102))</f>
        <v>8.3279497386845688E-2</v>
      </c>
      <c r="Q30" s="253">
        <f>IF(PERCENT!Q30&gt;PERCENT!Q$100,(PERCENT!Q30-PERCENT!Q$100)/(PERCENT!Q$101-PERCENT!Q$100),(PERCENT!Q30-PERCENT!Q$100)/(PERCENT!Q$100-PERCENT!Q$102))</f>
        <v>0.70445495989885609</v>
      </c>
      <c r="R30" s="253">
        <f>IF(PERCENT!R30&gt;PERCENT!R$100,(PERCENT!R30-PERCENT!R$100)/(PERCENT!R$101-PERCENT!R$100),(PERCENT!R30-PERCENT!R$100)/(PERCENT!R$100-PERCENT!R$102))</f>
        <v>-0.39803498727364295</v>
      </c>
      <c r="S30" s="253">
        <f>IF(PERCENT!S30&gt;PERCENT!S$100,(PERCENT!S30-PERCENT!S$100)/(PERCENT!S$101-PERCENT!S$100),(PERCENT!S30-PERCENT!S$100)/(PERCENT!S$100-PERCENT!S$102))</f>
        <v>-0.30718990568642685</v>
      </c>
      <c r="T30" s="253">
        <f>IF(PERCENT!T30&gt;PERCENT!T$100,(PERCENT!T30-PERCENT!T$100)/(PERCENT!T$101-PERCENT!T$100),(PERCENT!T30-PERCENT!T$100)/(PERCENT!T$100-PERCENT!T$102))</f>
        <v>-0.25506284473344154</v>
      </c>
      <c r="U30" s="253">
        <f>IF(PERCENT!U30&gt;PERCENT!U$100,(PERCENT!U30-PERCENT!U$100)/(PERCENT!U$101-PERCENT!U$100),(PERCENT!U30-PERCENT!U$100)/(PERCENT!U$100-PERCENT!U$102))</f>
        <v>-0.8206540837260955</v>
      </c>
      <c r="V30" s="253">
        <f>IF(PERCENT!V30&gt;PERCENT!V$100,(PERCENT!V30-PERCENT!V$100)/(PERCENT!V$101-PERCENT!V$100),(PERCENT!V30-PERCENT!V$100)/(PERCENT!V$100-PERCENT!V$102))</f>
        <v>-0.71826348150828301</v>
      </c>
      <c r="W30" s="253">
        <f>IF(PERCENT!W30&gt;PERCENT!W$100,(PERCENT!W30-PERCENT!W$100)/(PERCENT!W$101-PERCENT!W$100),(PERCENT!W30-PERCENT!W$100)/(PERCENT!W$100-PERCENT!W$102))</f>
        <v>-0.71826348150828301</v>
      </c>
      <c r="X30" s="253">
        <f>IF(PERCENT!X30&gt;PERCENT!X$100,(PERCENT!X30-PERCENT!X$100)/(PERCENT!X$101-PERCENT!X$100),(PERCENT!X30-PERCENT!X$100)/(PERCENT!X$100-PERCENT!X$102))</f>
        <v>-0.27174218029317471</v>
      </c>
      <c r="Y30" s="253">
        <f>IF(PERCENT!Y30&gt;PERCENT!Y$100,(PERCENT!Y30-PERCENT!Y$100)/(PERCENT!Y$101-PERCENT!Y$100),(PERCENT!Y30-PERCENT!Y$100)/(PERCENT!Y$100-PERCENT!Y$102))</f>
        <v>-0.71042294562127717</v>
      </c>
      <c r="Z30" s="253">
        <f>IF(PERCENT!Z30&gt;PERCENT!Z$100,(PERCENT!Z30-PERCENT!Z$100)/(PERCENT!Z$101-PERCENT!Z$100),(PERCENT!Z30-PERCENT!Z$100)/(PERCENT!Z$100-PERCENT!Z$102))</f>
        <v>-0.80851574507121748</v>
      </c>
      <c r="AA30" s="253">
        <f>IF(PERCENT!AA30&gt;PERCENT!AA$100,(PERCENT!AA30-PERCENT!AA$100)/(PERCENT!AA$101-PERCENT!AA$100),(PERCENT!AA30-PERCENT!AA$100)/(PERCENT!AA$100-PERCENT!AA$102))</f>
        <v>-0.43547098300396003</v>
      </c>
      <c r="AB30" s="253">
        <f>IF(PERCENT!AB30&gt;PERCENT!AB$100,(PERCENT!AB30-PERCENT!AB$100)/(PERCENT!AB$101-PERCENT!AB$100),(PERCENT!AB30-PERCENT!AB$100)/(PERCENT!AB$100-PERCENT!AB$102))</f>
        <v>-6.3511159658335994E-2</v>
      </c>
      <c r="AC30" s="253">
        <f>IF(PERCENT!AC30&gt;PERCENT!AC$100,(PERCENT!AC30-PERCENT!AC$100)/(PERCENT!AC$101-PERCENT!AC$100),(PERCENT!AC30-PERCENT!AC$100)/(PERCENT!AC$100-PERCENT!AC$102))</f>
        <v>-0.49325825793530298</v>
      </c>
      <c r="AD30" s="253">
        <f>IF(PERCENT!AD30&gt;PERCENT!AD$100,(PERCENT!AD30-PERCENT!AD$100)/(PERCENT!AD$101-PERCENT!AD$100),(PERCENT!AD30-PERCENT!AD$100)/(PERCENT!AD$100-PERCENT!AD$102))</f>
        <v>-0.49325825793530298</v>
      </c>
      <c r="AE30" s="253">
        <f>IF(PERCENT!AE30&gt;PERCENT!AE$100,(PERCENT!AE30-PERCENT!AE$100)/(PERCENT!AE$101-PERCENT!AE$100),(PERCENT!AE30-PERCENT!AE$100)/(PERCENT!AE$100-PERCENT!AE$102))</f>
        <v>-0.1506081494140207</v>
      </c>
      <c r="AF30" s="253">
        <f>IF(PERCENT!AF30&gt;PERCENT!AF$100,(PERCENT!AF30-PERCENT!AF$100)/(PERCENT!AF$101-PERCENT!AF$100),(PERCENT!AF30-PERCENT!AF$100)/(PERCENT!AF$100-PERCENT!AF$102))</f>
        <v>0.69143684527742622</v>
      </c>
      <c r="AG30" s="253">
        <f>IF(PERCENT!AG30&gt;PERCENT!AG$100,(PERCENT!AG30-PERCENT!AG$100)/(PERCENT!AG$101-PERCENT!AG$100),(PERCENT!AG30-PERCENT!AG$100)/(PERCENT!AG$100-PERCENT!AG$102))</f>
        <v>0.18999868179423174</v>
      </c>
      <c r="AH30" s="253">
        <f>IF(PERCENT!AH30&gt;PERCENT!AH$100,(PERCENT!AH30-PERCENT!AH$100)/(PERCENT!AH$101-PERCENT!AH$100),(PERCENT!AH30-PERCENT!AH$100)/(PERCENT!AH$100-PERCENT!AH$102))</f>
        <v>-0.76053639239313009</v>
      </c>
      <c r="AI30" s="253">
        <f>IF(PERCENT!AI30&gt;PERCENT!AI$100,(PERCENT!AI30-PERCENT!AI$100)/(PERCENT!AI$101-PERCENT!AI$100),(PERCENT!AI30-PERCENT!AI$100)/(PERCENT!AI$100-PERCENT!AI$102))</f>
        <v>-0.787048526739624</v>
      </c>
      <c r="AJ30" s="253">
        <f>IF(PERCENT!AJ30&gt;PERCENT!AJ$100,(PERCENT!AJ30-PERCENT!AJ$100)/(PERCENT!AJ$101-PERCENT!AJ$100),(PERCENT!AJ30-PERCENT!AJ$100)/(PERCENT!AJ$100-PERCENT!AJ$102))</f>
        <v>0.26663646162640126</v>
      </c>
      <c r="AK30" s="253">
        <f>IF(PERCENT!AK30&gt;PERCENT!AK$100,(PERCENT!AK30-PERCENT!AK$100)/(PERCENT!AK$101-PERCENT!AK$100),(PERCENT!AK30-PERCENT!AK$100)/(PERCENT!AK$100-PERCENT!AK$102))</f>
        <v>-0.60910378204383198</v>
      </c>
      <c r="AL30" s="253">
        <f>IF(PERCENT!AL30&gt;PERCENT!AL$100,(PERCENT!AL30-PERCENT!AL$100)/(PERCENT!AL$101-PERCENT!AL$100),(PERCENT!AL30-PERCENT!AL$100)/(PERCENT!AL$100-PERCENT!AL$102))</f>
        <v>-0.80142722886372986</v>
      </c>
      <c r="AM30" s="253">
        <f>IF(PERCENT!AM30&gt;PERCENT!AM$100,(PERCENT!AM30-PERCENT!AM$100)/(PERCENT!AM$101-PERCENT!AM$100),(PERCENT!AM30-PERCENT!AM$100)/(PERCENT!AM$100-PERCENT!AM$102))</f>
        <v>0.3923603642611142</v>
      </c>
      <c r="AN30" s="253">
        <f>IF(PERCENT!AN30&gt;PERCENT!AN$100,(PERCENT!AN30-PERCENT!AN$100)/(PERCENT!AN$101-PERCENT!AN$100),(PERCENT!AN30-PERCENT!AN$100)/(PERCENT!AN$100-PERCENT!AN$102))</f>
        <v>0.76319675104857332</v>
      </c>
      <c r="AO30" s="253">
        <f>IF(PERCENT!AO30&gt;PERCENT!AO$100,(PERCENT!AO30-PERCENT!AO$100)/(PERCENT!AO$101-PERCENT!AO$100),(PERCENT!AO30-PERCENT!AO$100)/(PERCENT!AO$100-PERCENT!AO$102))</f>
        <v>-0.46530970159602769</v>
      </c>
      <c r="AP30" s="253">
        <f>IF(PERCENT!AP30&gt;PERCENT!AP$100,(PERCENT!AP30-PERCENT!AP$100)/(PERCENT!AP$101-PERCENT!AP$100),(PERCENT!AP30-PERCENT!AP$100)/(PERCENT!AP$100-PERCENT!AP$102))</f>
        <v>0.12013075188571348</v>
      </c>
      <c r="AQ30" s="253">
        <f>IF(PERCENT!AQ30&gt;PERCENT!AQ$100,(PERCENT!AQ30-PERCENT!AQ$100)/(PERCENT!AQ$101-PERCENT!AQ$100),(PERCENT!AQ30-PERCENT!AQ$100)/(PERCENT!AQ$100-PERCENT!AQ$102))</f>
        <v>0.53346866947678218</v>
      </c>
      <c r="AR30" s="253">
        <f>IF(PERCENT!AR30&gt;PERCENT!AR$100,(PERCENT!AR30-PERCENT!AR$100)/(PERCENT!AR$101-PERCENT!AR$100),(PERCENT!AR30-PERCENT!AR$100)/(PERCENT!AR$100-PERCENT!AR$102))</f>
        <v>0.7674775506224133</v>
      </c>
      <c r="AS30" s="253">
        <f>IF(PERCENT!AS30&gt;PERCENT!AS$100,(PERCENT!AS30-PERCENT!AS$100)/(PERCENT!AS$101-PERCENT!AS$100),(PERCENT!AS30-PERCENT!AS$100)/(PERCENT!AS$100-PERCENT!AS$102))</f>
        <v>-0.65194321705557856</v>
      </c>
      <c r="AT30" s="253">
        <f>IF(PERCENT!AT30&gt;PERCENT!AT$100,(PERCENT!AT30-PERCENT!AT$100)/(PERCENT!AT$101-PERCENT!AT$100),(PERCENT!AT30-PERCENT!AT$100)/(PERCENT!AT$100-PERCENT!AT$102))</f>
        <v>0.25260528316536801</v>
      </c>
      <c r="AU30" s="253">
        <f>IF(PERCENT!AU30&gt;PERCENT!AU$100,(PERCENT!AU30-PERCENT!AU$100)/(PERCENT!AU$101-PERCENT!AU$100),(PERCENT!AU30-PERCENT!AU$100)/(PERCENT!AU$100-PERCENT!AU$102))</f>
        <v>-0.45501084935329822</v>
      </c>
      <c r="AV30" s="253">
        <f>IF(PERCENT!AV30&gt;PERCENT!AV$100,(PERCENT!AV30-PERCENT!AV$100)/(PERCENT!AV$101-PERCENT!AV$100),(PERCENT!AV30-PERCENT!AV$100)/(PERCENT!AV$100-PERCENT!AV$102))</f>
        <v>-0.1506081494140207</v>
      </c>
      <c r="AW30" s="253">
        <f>IF(PERCENT!AW30&gt;PERCENT!AW$100,(PERCENT!AW30-PERCENT!AW$100)/(PERCENT!AW$101-PERCENT!AW$100),(PERCENT!AW30-PERCENT!AW$100)/(PERCENT!AW$100-PERCENT!AW$102))</f>
        <v>-0.21576073868784756</v>
      </c>
      <c r="AX30" s="253">
        <f>IF(PERCENT!AX30&gt;PERCENT!AX$100,(PERCENT!AX30-PERCENT!AX$100)/(PERCENT!AX$101-PERCENT!AX$100),(PERCENT!AX30-PERCENT!AX$100)/(PERCENT!AX$100-PERCENT!AX$102))</f>
        <v>-0.1506081494140207</v>
      </c>
      <c r="AY30" s="253">
        <f>IF(PERCENT!AY30&gt;PERCENT!AY$100,(PERCENT!AY30-PERCENT!AY$100)/(PERCENT!AY$101-PERCENT!AY$100),(PERCENT!AY30-PERCENT!AY$100)/(PERCENT!AY$100-PERCENT!AY$102))</f>
        <v>-3.8689930890159895E-2</v>
      </c>
    </row>
    <row r="31" spans="1:51" x14ac:dyDescent="0.35">
      <c r="A31" s="252" t="s">
        <v>423</v>
      </c>
      <c r="B31" s="253">
        <f>IF(PERCENT!B31&gt;PERCENT!B$100,(PERCENT!B31-PERCENT!B$100)/(PERCENT!B$101-PERCENT!B$100),(PERCENT!B31-PERCENT!B$100)/(PERCENT!B$100-PERCENT!B$102))</f>
        <v>-0.57739459244552138</v>
      </c>
      <c r="C31" s="253">
        <f>IF(PERCENT!C31&gt;PERCENT!C$100,(PERCENT!C31-PERCENT!C$100)/(PERCENT!C$101-PERCENT!C$100),(PERCENT!C31-PERCENT!C$100)/(PERCENT!C$100-PERCENT!C$102))</f>
        <v>-0.51564942223292276</v>
      </c>
      <c r="D31" s="253">
        <f>IF(PERCENT!D31&gt;PERCENT!D$100,(PERCENT!D31-PERCENT!D$100)/(PERCENT!D$101-PERCENT!D$100),(PERCENT!D31-PERCENT!D$100)/(PERCENT!D$100-PERCENT!D$102))</f>
        <v>7.8654142157284737E-2</v>
      </c>
      <c r="E31" s="253">
        <f>IF(PERCENT!E31&gt;PERCENT!E$100,(PERCENT!E31-PERCENT!E$100)/(PERCENT!E$101-PERCENT!E$100),(PERCENT!E31-PERCENT!E$100)/(PERCENT!E$100-PERCENT!E$102))</f>
        <v>-0.97078701964452285</v>
      </c>
      <c r="F31" s="253">
        <f>IF(PERCENT!F31&gt;PERCENT!F$100,(PERCENT!F31-PERCENT!F$100)/(PERCENT!F$101-PERCENT!F$100),(PERCENT!F31-PERCENT!F$100)/(PERCENT!F$100-PERCENT!F$102))</f>
        <v>-0.34185924124492928</v>
      </c>
      <c r="G31" s="253">
        <f>IF(PERCENT!G31&gt;PERCENT!G$100,(PERCENT!G31-PERCENT!G$100)/(PERCENT!G$101-PERCENT!G$100),(PERCENT!G31-PERCENT!G$100)/(PERCENT!G$100-PERCENT!G$102))</f>
        <v>0.15724371863610254</v>
      </c>
      <c r="H31" s="253">
        <f>IF(PERCENT!H31&gt;PERCENT!H$100,(PERCENT!H31-PERCENT!H$100)/(PERCENT!H$101-PERCENT!H$100),(PERCENT!H31-PERCENT!H$100)/(PERCENT!H$100-PERCENT!H$102))</f>
        <v>-0.24625486470541363</v>
      </c>
      <c r="I31" s="253">
        <f>IF(PERCENT!I31&gt;PERCENT!I$100,(PERCENT!I31-PERCENT!I$100)/(PERCENT!I$101-PERCENT!I$100),(PERCENT!I31-PERCENT!I$100)/(PERCENT!I$100-PERCENT!I$102))</f>
        <v>-0.11875168328427751</v>
      </c>
      <c r="J31" s="253">
        <f>IF(PERCENT!J31&gt;PERCENT!J$100,(PERCENT!J31-PERCENT!J$100)/(PERCENT!J$101-PERCENT!J$100),(PERCENT!J31-PERCENT!J$100)/(PERCENT!J$100-PERCENT!J$102))</f>
        <v>-0.31516550728339821</v>
      </c>
      <c r="K31" s="253">
        <f>IF(PERCENT!K31&gt;PERCENT!K$100,(PERCENT!K31-PERCENT!K$100)/(PERCENT!K$101-PERCENT!K$100),(PERCENT!K31-PERCENT!K$100)/(PERCENT!K$100-PERCENT!K$102))</f>
        <v>0.72550758997922238</v>
      </c>
      <c r="L31" s="253">
        <f>IF(PERCENT!L31&gt;PERCENT!L$100,(PERCENT!L31-PERCENT!L$100)/(PERCENT!L$101-PERCENT!L$100),(PERCENT!L31-PERCENT!L$100)/(PERCENT!L$100-PERCENT!L$102))</f>
        <v>-0.31906369780444138</v>
      </c>
      <c r="M31" s="253">
        <f>IF(PERCENT!M31&gt;PERCENT!M$100,(PERCENT!M31-PERCENT!M$100)/(PERCENT!M$101-PERCENT!M$100),(PERCENT!M31-PERCENT!M$100)/(PERCENT!M$100-PERCENT!M$102))</f>
        <v>-1</v>
      </c>
      <c r="N31" s="253">
        <f>IF(PERCENT!N31&gt;PERCENT!N$100,(PERCENT!N31-PERCENT!N$100)/(PERCENT!N$101-PERCENT!N$100),(PERCENT!N31-PERCENT!N$100)/(PERCENT!N$100-PERCENT!N$102))</f>
        <v>0.11840042960829178</v>
      </c>
      <c r="O31" s="253">
        <f>IF(PERCENT!O31&gt;PERCENT!O$100,(PERCENT!O31-PERCENT!O$100)/(PERCENT!O$101-PERCENT!O$100),(PERCENT!O31-PERCENT!O$100)/(PERCENT!O$100-PERCENT!O$102))</f>
        <v>-0.51053914632914932</v>
      </c>
      <c r="P31" s="253">
        <f>IF(PERCENT!P31&gt;PERCENT!P$100,(PERCENT!P31-PERCENT!P$100)/(PERCENT!P$101-PERCENT!P$100),(PERCENT!P31-PERCENT!P$100)/(PERCENT!P$100-PERCENT!P$102))</f>
        <v>-0.52521359303960879</v>
      </c>
      <c r="Q31" s="253">
        <f>IF(PERCENT!Q31&gt;PERCENT!Q$100,(PERCENT!Q31-PERCENT!Q$100)/(PERCENT!Q$101-PERCENT!Q$100),(PERCENT!Q31-PERCENT!Q$100)/(PERCENT!Q$100-PERCENT!Q$102))</f>
        <v>0.1786281351837373</v>
      </c>
      <c r="R31" s="253">
        <f>IF(PERCENT!R31&gt;PERCENT!R$100,(PERCENT!R31-PERCENT!R$100)/(PERCENT!R$101-PERCENT!R$100),(PERCENT!R31-PERCENT!R$100)/(PERCENT!R$100-PERCENT!R$102))</f>
        <v>-0.69988691560881888</v>
      </c>
      <c r="S31" s="253">
        <f>IF(PERCENT!S31&gt;PERCENT!S$100,(PERCENT!S31-PERCENT!S$100)/(PERCENT!S$101-PERCENT!S$100),(PERCENT!S31-PERCENT!S$100)/(PERCENT!S$100-PERCENT!S$102))</f>
        <v>-0.77723527769452661</v>
      </c>
      <c r="T31" s="253">
        <f>IF(PERCENT!T31&gt;PERCENT!T$100,(PERCENT!T31-PERCENT!T$100)/(PERCENT!T$101-PERCENT!T$100),(PERCENT!T31-PERCENT!T$100)/(PERCENT!T$100-PERCENT!T$102))</f>
        <v>-0.81975463066720766</v>
      </c>
      <c r="U31" s="253">
        <f>IF(PERCENT!U31&gt;PERCENT!U$100,(PERCENT!U31-PERCENT!U$100)/(PERCENT!U$101-PERCENT!U$100),(PERCENT!U31-PERCENT!U$100)/(PERCENT!U$100-PERCENT!U$102))</f>
        <v>-0.34388730036746329</v>
      </c>
      <c r="V31" s="253">
        <f>IF(PERCENT!V31&gt;PERCENT!V$100,(PERCENT!V31-PERCENT!V$100)/(PERCENT!V$101-PERCENT!V$100),(PERCENT!V31-PERCENT!V$100)/(PERCENT!V$100-PERCENT!V$102))</f>
        <v>-0.71598996955983452</v>
      </c>
      <c r="W31" s="253">
        <f>IF(PERCENT!W31&gt;PERCENT!W$100,(PERCENT!W31-PERCENT!W$100)/(PERCENT!W$101-PERCENT!W$100),(PERCENT!W31-PERCENT!W$100)/(PERCENT!W$100-PERCENT!W$102))</f>
        <v>-0.71598996955983452</v>
      </c>
      <c r="X31" s="253">
        <f>IF(PERCENT!X31&gt;PERCENT!X$100,(PERCENT!X31-PERCENT!X$100)/(PERCENT!X$101-PERCENT!X$100),(PERCENT!X31-PERCENT!X$100)/(PERCENT!X$100-PERCENT!X$102))</f>
        <v>5.7344888490124889E-2</v>
      </c>
      <c r="Y31" s="253">
        <f>IF(PERCENT!Y31&gt;PERCENT!Y$100,(PERCENT!Y31-PERCENT!Y$100)/(PERCENT!Y$101-PERCENT!Y$100),(PERCENT!Y31-PERCENT!Y$100)/(PERCENT!Y$100-PERCENT!Y$102))</f>
        <v>-0.89243201198806898</v>
      </c>
      <c r="Z31" s="253">
        <f>IF(PERCENT!Z31&gt;PERCENT!Z$100,(PERCENT!Z31-PERCENT!Z$100)/(PERCENT!Z$101-PERCENT!Z$100),(PERCENT!Z31-PERCENT!Z$100)/(PERCENT!Z$100-PERCENT!Z$102))</f>
        <v>-0.70098703287770658</v>
      </c>
      <c r="AA31" s="253">
        <f>IF(PERCENT!AA31&gt;PERCENT!AA$100,(PERCENT!AA31-PERCENT!AA$100)/(PERCENT!AA$101-PERCENT!AA$100),(PERCENT!AA31-PERCENT!AA$100)/(PERCENT!AA$100-PERCENT!AA$102))</f>
        <v>-0.4688689021100827</v>
      </c>
      <c r="AB31" s="253">
        <f>IF(PERCENT!AB31&gt;PERCENT!AB$100,(PERCENT!AB31-PERCENT!AB$100)/(PERCENT!AB$101-PERCENT!AB$100),(PERCENT!AB31-PERCENT!AB$100)/(PERCENT!AB$100-PERCENT!AB$102))</f>
        <v>0.59456037378387816</v>
      </c>
      <c r="AC31" s="253">
        <f>IF(PERCENT!AC31&gt;PERCENT!AC$100,(PERCENT!AC31-PERCENT!AC$100)/(PERCENT!AC$101-PERCENT!AC$100),(PERCENT!AC31-PERCENT!AC$100)/(PERCENT!AC$100-PERCENT!AC$102))</f>
        <v>-0.76213214141384</v>
      </c>
      <c r="AD31" s="253">
        <f>IF(PERCENT!AD31&gt;PERCENT!AD$100,(PERCENT!AD31-PERCENT!AD$100)/(PERCENT!AD$101-PERCENT!AD$100),(PERCENT!AD31-PERCENT!AD$100)/(PERCENT!AD$100-PERCENT!AD$102))</f>
        <v>-0.76213214141384</v>
      </c>
      <c r="AE31" s="253">
        <f>IF(PERCENT!AE31&gt;PERCENT!AE$100,(PERCENT!AE31-PERCENT!AE$100)/(PERCENT!AE$101-PERCENT!AE$100),(PERCENT!AE31-PERCENT!AE$100)/(PERCENT!AE$100-PERCENT!AE$102))</f>
        <v>4.343368703746471E-2</v>
      </c>
      <c r="AF31" s="253">
        <f>IF(PERCENT!AF31&gt;PERCENT!AF$100,(PERCENT!AF31-PERCENT!AF$100)/(PERCENT!AF$101-PERCENT!AF$100),(PERCENT!AF31-PERCENT!AF$100)/(PERCENT!AF$100-PERCENT!AF$102))</f>
        <v>-0.35413914723875856</v>
      </c>
      <c r="AG31" s="253">
        <f>IF(PERCENT!AG31&gt;PERCENT!AG$100,(PERCENT!AG31-PERCENT!AG$100)/(PERCENT!AG$101-PERCENT!AG$100),(PERCENT!AG31-PERCENT!AG$100)/(PERCENT!AG$100-PERCENT!AG$102))</f>
        <v>0.37975260817397571</v>
      </c>
      <c r="AH31" s="253">
        <f>IF(PERCENT!AH31&gt;PERCENT!AH$100,(PERCENT!AH31-PERCENT!AH$100)/(PERCENT!AH$101-PERCENT!AH$100),(PERCENT!AH31-PERCENT!AH$100)/(PERCENT!AH$100-PERCENT!AH$102))</f>
        <v>-0.30137179840016887</v>
      </c>
      <c r="AI31" s="253">
        <f>IF(PERCENT!AI31&gt;PERCENT!AI$100,(PERCENT!AI31-PERCENT!AI$100)/(PERCENT!AI$101-PERCENT!AI$100),(PERCENT!AI31-PERCENT!AI$100)/(PERCENT!AI$100-PERCENT!AI$102))</f>
        <v>0.26863725085571633</v>
      </c>
      <c r="AJ31" s="253">
        <f>IF(PERCENT!AJ31&gt;PERCENT!AJ$100,(PERCENT!AJ31-PERCENT!AJ$100)/(PERCENT!AJ$101-PERCENT!AJ$100),(PERCENT!AJ31-PERCENT!AJ$100)/(PERCENT!AJ$100-PERCENT!AJ$102))</f>
        <v>-0.11269460038491584</v>
      </c>
      <c r="AK31" s="253">
        <f>IF(PERCENT!AK31&gt;PERCENT!AK$100,(PERCENT!AK31-PERCENT!AK$100)/(PERCENT!AK$101-PERCENT!AK$100),(PERCENT!AK31-PERCENT!AK$100)/(PERCENT!AK$100-PERCENT!AK$102))</f>
        <v>-0.13282074854453316</v>
      </c>
      <c r="AL31" s="253">
        <f>IF(PERCENT!AL31&gt;PERCENT!AL$100,(PERCENT!AL31-PERCENT!AL$100)/(PERCENT!AL$101-PERCENT!AL$100),(PERCENT!AL31-PERCENT!AL$100)/(PERCENT!AL$100-PERCENT!AL$102))</f>
        <v>-0.33646998363559094</v>
      </c>
      <c r="AM31" s="253">
        <f>IF(PERCENT!AM31&gt;PERCENT!AM$100,(PERCENT!AM31-PERCENT!AM$100)/(PERCENT!AM$101-PERCENT!AM$100),(PERCENT!AM31-PERCENT!AM$100)/(PERCENT!AM$100-PERCENT!AM$102))</f>
        <v>-7.3901544330732894E-3</v>
      </c>
      <c r="AN31" s="253">
        <f>IF(PERCENT!AN31&gt;PERCENT!AN$100,(PERCENT!AN31-PERCENT!AN$100)/(PERCENT!AN$101-PERCENT!AN$100),(PERCENT!AN31-PERCENT!AN$100)/(PERCENT!AN$100-PERCENT!AN$102))</f>
        <v>-9.2769193191336152E-3</v>
      </c>
      <c r="AO31" s="253">
        <f>IF(PERCENT!AO31&gt;PERCENT!AO$100,(PERCENT!AO31-PERCENT!AO$100)/(PERCENT!AO$101-PERCENT!AO$100),(PERCENT!AO31-PERCENT!AO$100)/(PERCENT!AO$100-PERCENT!AO$102))</f>
        <v>-1.0213040034752073E-3</v>
      </c>
      <c r="AP31" s="253">
        <f>IF(PERCENT!AP31&gt;PERCENT!AP$100,(PERCENT!AP31-PERCENT!AP$100)/(PERCENT!AP$101-PERCENT!AP$100),(PERCENT!AP31-PERCENT!AP$100)/(PERCENT!AP$100-PERCENT!AP$102))</f>
        <v>0.95819840012892554</v>
      </c>
      <c r="AQ31" s="253">
        <f>IF(PERCENT!AQ31&gt;PERCENT!AQ$100,(PERCENT!AQ31-PERCENT!AQ$100)/(PERCENT!AQ$101-PERCENT!AQ$100),(PERCENT!AQ31-PERCENT!AQ$100)/(PERCENT!AQ$100-PERCENT!AQ$102))</f>
        <v>4.2256375817198662E-2</v>
      </c>
      <c r="AR31" s="253">
        <f>IF(PERCENT!AR31&gt;PERCENT!AR$100,(PERCENT!AR31-PERCENT!AR$100)/(PERCENT!AR$101-PERCENT!AR$100),(PERCENT!AR31-PERCENT!AR$100)/(PERCENT!AR$100-PERCENT!AR$102))</f>
        <v>0.86173738397282085</v>
      </c>
      <c r="AS31" s="253">
        <f>IF(PERCENT!AS31&gt;PERCENT!AS$100,(PERCENT!AS31-PERCENT!AS$100)/(PERCENT!AS$101-PERCENT!AS$100),(PERCENT!AS31-PERCENT!AS$100)/(PERCENT!AS$100-PERCENT!AS$102))</f>
        <v>-0.5160883660337412</v>
      </c>
      <c r="AT31" s="253">
        <f>IF(PERCENT!AT31&gt;PERCENT!AT$100,(PERCENT!AT31-PERCENT!AT$100)/(PERCENT!AT$101-PERCENT!AT$100),(PERCENT!AT31-PERCENT!AT$100)/(PERCENT!AT$100-PERCENT!AT$102))</f>
        <v>0.26280180866943192</v>
      </c>
      <c r="AU31" s="253">
        <f>IF(PERCENT!AU31&gt;PERCENT!AU$100,(PERCENT!AU31-PERCENT!AU$100)/(PERCENT!AU$101-PERCENT!AU$100),(PERCENT!AU31-PERCENT!AU$100)/(PERCENT!AU$100-PERCENT!AU$102))</f>
        <v>-0.50938569060123229</v>
      </c>
      <c r="AV31" s="253">
        <f>IF(PERCENT!AV31&gt;PERCENT!AV$100,(PERCENT!AV31-PERCENT!AV$100)/(PERCENT!AV$101-PERCENT!AV$100),(PERCENT!AV31-PERCENT!AV$100)/(PERCENT!AV$100-PERCENT!AV$102))</f>
        <v>4.343368703746471E-2</v>
      </c>
      <c r="AW31" s="253">
        <f>IF(PERCENT!AW31&gt;PERCENT!AW$100,(PERCENT!AW31-PERCENT!AW$100)/(PERCENT!AW$101-PERCENT!AW$100),(PERCENT!AW31-PERCENT!AW$100)/(PERCENT!AW$100-PERCENT!AW$102))</f>
        <v>-0.19227320605758494</v>
      </c>
      <c r="AX31" s="253">
        <f>IF(PERCENT!AX31&gt;PERCENT!AX$100,(PERCENT!AX31-PERCENT!AX$100)/(PERCENT!AX$101-PERCENT!AX$100),(PERCENT!AX31-PERCENT!AX$100)/(PERCENT!AX$100-PERCENT!AX$102))</f>
        <v>4.343368703746471E-2</v>
      </c>
      <c r="AY31" s="253">
        <f>IF(PERCENT!AY31&gt;PERCENT!AY$100,(PERCENT!AY31-PERCENT!AY$100)/(PERCENT!AY$101-PERCENT!AY$100),(PERCENT!AY31-PERCENT!AY$100)/(PERCENT!AY$100-PERCENT!AY$102))</f>
        <v>-0.49968511306272395</v>
      </c>
    </row>
    <row r="32" spans="1:51" x14ac:dyDescent="0.35">
      <c r="A32" s="252" t="s">
        <v>826</v>
      </c>
      <c r="B32" s="253">
        <f>IF(PERCENT!B32&gt;PERCENT!B$100,(PERCENT!B32-PERCENT!B$100)/(PERCENT!B$101-PERCENT!B$100),(PERCENT!B32-PERCENT!B$100)/(PERCENT!B$100-PERCENT!B$102))</f>
        <v>0.33706372020311642</v>
      </c>
      <c r="C32" s="253">
        <f>IF(PERCENT!C32&gt;PERCENT!C$100,(PERCENT!C32-PERCENT!C$100)/(PERCENT!C$101-PERCENT!C$100),(PERCENT!C32-PERCENT!C$100)/(PERCENT!C$100-PERCENT!C$102))</f>
        <v>0.66411232014463784</v>
      </c>
      <c r="D32" s="253">
        <f>IF(PERCENT!D32&gt;PERCENT!D$100,(PERCENT!D32-PERCENT!D$100)/(PERCENT!D$101-PERCENT!D$100),(PERCENT!D32-PERCENT!D$100)/(PERCENT!D$100-PERCENT!D$102))</f>
        <v>0.88970900152490784</v>
      </c>
      <c r="E32" s="253">
        <f>IF(PERCENT!E32&gt;PERCENT!E$100,(PERCENT!E32-PERCENT!E$100)/(PERCENT!E$101-PERCENT!E$100),(PERCENT!E32-PERCENT!E$100)/(PERCENT!E$100-PERCENT!E$102))</f>
        <v>0.2590045841771545</v>
      </c>
      <c r="F32" s="253">
        <f>IF(PERCENT!F32&gt;PERCENT!F$100,(PERCENT!F32-PERCENT!F$100)/(PERCENT!F$101-PERCENT!F$100),(PERCENT!F32-PERCENT!F$100)/(PERCENT!F$100-PERCENT!F$102))</f>
        <v>-0.63245210918974293</v>
      </c>
      <c r="G32" s="253">
        <f>IF(PERCENT!G32&gt;PERCENT!G$100,(PERCENT!G32-PERCENT!G$100)/(PERCENT!G$101-PERCENT!G$100),(PERCENT!G32-PERCENT!G$100)/(PERCENT!G$100-PERCENT!G$102))</f>
        <v>8.793896024027947E-3</v>
      </c>
      <c r="H32" s="253">
        <f>IF(PERCENT!H32&gt;PERCENT!H$100,(PERCENT!H32-PERCENT!H$100)/(PERCENT!H$101-PERCENT!H$100),(PERCENT!H32-PERCENT!H$100)/(PERCENT!H$100-PERCENT!H$102))</f>
        <v>-1.5088293018550296E-3</v>
      </c>
      <c r="I32" s="253">
        <f>IF(PERCENT!I32&gt;PERCENT!I$100,(PERCENT!I32-PERCENT!I$100)/(PERCENT!I$101-PERCENT!I$100),(PERCENT!I32-PERCENT!I$100)/(PERCENT!I$100-PERCENT!I$102))</f>
        <v>4.7159141630336979E-2</v>
      </c>
      <c r="J32" s="253">
        <f>IF(PERCENT!J32&gt;PERCENT!J$100,(PERCENT!J32-PERCENT!J$100)/(PERCENT!J$101-PERCENT!J$100),(PERCENT!J32-PERCENT!J$100)/(PERCENT!J$100-PERCENT!J$102))</f>
        <v>-0.18085658587138106</v>
      </c>
      <c r="K32" s="253">
        <f>IF(PERCENT!K32&gt;PERCENT!K$100,(PERCENT!K32-PERCENT!K$100)/(PERCENT!K$101-PERCENT!K$100),(PERCENT!K32-PERCENT!K$100)/(PERCENT!K$100-PERCENT!K$102))</f>
        <v>0.54529793432962759</v>
      </c>
      <c r="L32" s="253">
        <f>IF(PERCENT!L32&gt;PERCENT!L$100,(PERCENT!L32-PERCENT!L$100)/(PERCENT!L$101-PERCENT!L$100),(PERCENT!L32-PERCENT!L$100)/(PERCENT!L$100-PERCENT!L$102))</f>
        <v>0.19017092728799778</v>
      </c>
      <c r="M32" s="253">
        <f>IF(PERCENT!M32&gt;PERCENT!M$100,(PERCENT!M32-PERCENT!M$100)/(PERCENT!M$101-PERCENT!M$100),(PERCENT!M32-PERCENT!M$100)/(PERCENT!M$100-PERCENT!M$102))</f>
        <v>0.40893613056377309</v>
      </c>
      <c r="N32" s="253">
        <f>IF(PERCENT!N32&gt;PERCENT!N$100,(PERCENT!N32-PERCENT!N$100)/(PERCENT!N$101-PERCENT!N$100),(PERCENT!N32-PERCENT!N$100)/(PERCENT!N$100-PERCENT!N$102))</f>
        <v>-0.68648310296427095</v>
      </c>
      <c r="O32" s="253">
        <f>IF(PERCENT!O32&gt;PERCENT!O$100,(PERCENT!O32-PERCENT!O$100)/(PERCENT!O$101-PERCENT!O$100),(PERCENT!O32-PERCENT!O$100)/(PERCENT!O$100-PERCENT!O$102))</f>
        <v>5.748222496288112E-2</v>
      </c>
      <c r="P32" s="253">
        <f>IF(PERCENT!P32&gt;PERCENT!P$100,(PERCENT!P32-PERCENT!P$100)/(PERCENT!P$101-PERCENT!P$100),(PERCENT!P32-PERCENT!P$100)/(PERCENT!P$100-PERCENT!P$102))</f>
        <v>0.87794748735107031</v>
      </c>
      <c r="Q32" s="253">
        <f>IF(PERCENT!Q32&gt;PERCENT!Q$100,(PERCENT!Q32-PERCENT!Q$100)/(PERCENT!Q$101-PERCENT!Q$100),(PERCENT!Q32-PERCENT!Q$100)/(PERCENT!Q$100-PERCENT!Q$102))</f>
        <v>-0.34380510920424995</v>
      </c>
      <c r="R32" s="253">
        <f>IF(PERCENT!R32&gt;PERCENT!R$100,(PERCENT!R32-PERCENT!R$100)/(PERCENT!R$101-PERCENT!R$100),(PERCENT!R32-PERCENT!R$100)/(PERCENT!R$100-PERCENT!R$102))</f>
        <v>0.22638406219110627</v>
      </c>
      <c r="S32" s="253">
        <f>IF(PERCENT!S32&gt;PERCENT!S$100,(PERCENT!S32-PERCENT!S$100)/(PERCENT!S$101-PERCENT!S$100),(PERCENT!S32-PERCENT!S$100)/(PERCENT!S$100-PERCENT!S$102))</f>
        <v>0.45213783728145218</v>
      </c>
      <c r="T32" s="253">
        <f>IF(PERCENT!T32&gt;PERCENT!T$100,(PERCENT!T32-PERCENT!T$100)/(PERCENT!T$101-PERCENT!T$100),(PERCENT!T32-PERCENT!T$100)/(PERCENT!T$100-PERCENT!T$102))</f>
        <v>0.11798761619406543</v>
      </c>
      <c r="U32" s="253">
        <f>IF(PERCENT!U32&gt;PERCENT!U$100,(PERCENT!U32-PERCENT!U$100)/(PERCENT!U$101-PERCENT!U$100),(PERCENT!U32-PERCENT!U$100)/(PERCENT!U$100-PERCENT!U$102))</f>
        <v>-8.485405526415743E-2</v>
      </c>
      <c r="V32" s="253">
        <f>IF(PERCENT!V32&gt;PERCENT!V$100,(PERCENT!V32-PERCENT!V$100)/(PERCENT!V$101-PERCENT!V$100),(PERCENT!V32-PERCENT!V$100)/(PERCENT!V$100-PERCENT!V$102))</f>
        <v>0.53807839788387879</v>
      </c>
      <c r="W32" s="253">
        <f>IF(PERCENT!W32&gt;PERCENT!W$100,(PERCENT!W32-PERCENT!W$100)/(PERCENT!W$101-PERCENT!W$100),(PERCENT!W32-PERCENT!W$100)/(PERCENT!W$100-PERCENT!W$102))</f>
        <v>0.53807839788387879</v>
      </c>
      <c r="X32" s="253">
        <f>IF(PERCENT!X32&gt;PERCENT!X$100,(PERCENT!X32-PERCENT!X$100)/(PERCENT!X$101-PERCENT!X$100),(PERCENT!X32-PERCENT!X$100)/(PERCENT!X$100-PERCENT!X$102))</f>
        <v>0.42499369109292345</v>
      </c>
      <c r="Y32" s="253">
        <f>IF(PERCENT!Y32&gt;PERCENT!Y$100,(PERCENT!Y32-PERCENT!Y$100)/(PERCENT!Y$101-PERCENT!Y$100),(PERCENT!Y32-PERCENT!Y$100)/(PERCENT!Y$100-PERCENT!Y$102))</f>
        <v>9.9974846002689369E-2</v>
      </c>
      <c r="Z32" s="253">
        <f>IF(PERCENT!Z32&gt;PERCENT!Z$100,(PERCENT!Z32-PERCENT!Z$100)/(PERCENT!Z$101-PERCENT!Z$100),(PERCENT!Z32-PERCENT!Z$100)/(PERCENT!Z$100-PERCENT!Z$102))</f>
        <v>0.19746830508639807</v>
      </c>
      <c r="AA32" s="253">
        <f>IF(PERCENT!AA32&gt;PERCENT!AA$100,(PERCENT!AA32-PERCENT!AA$100)/(PERCENT!AA$101-PERCENT!AA$100),(PERCENT!AA32-PERCENT!AA$100)/(PERCENT!AA$100-PERCENT!AA$102))</f>
        <v>-0.43284206891471888</v>
      </c>
      <c r="AB32" s="253">
        <f>IF(PERCENT!AB32&gt;PERCENT!AB$100,(PERCENT!AB32-PERCENT!AB$100)/(PERCENT!AB$101-PERCENT!AB$100),(PERCENT!AB32-PERCENT!AB$100)/(PERCENT!AB$100-PERCENT!AB$102))</f>
        <v>0.77714335212320529</v>
      </c>
      <c r="AC32" s="253">
        <f>IF(PERCENT!AC32&gt;PERCENT!AC$100,(PERCENT!AC32-PERCENT!AC$100)/(PERCENT!AC$101-PERCENT!AC$100),(PERCENT!AC32-PERCENT!AC$100)/(PERCENT!AC$100-PERCENT!AC$102))</f>
        <v>0.36848740409810488</v>
      </c>
      <c r="AD32" s="253">
        <f>IF(PERCENT!AD32&gt;PERCENT!AD$100,(PERCENT!AD32-PERCENT!AD$100)/(PERCENT!AD$101-PERCENT!AD$100),(PERCENT!AD32-PERCENT!AD$100)/(PERCENT!AD$100-PERCENT!AD$102))</f>
        <v>0.36848740409810488</v>
      </c>
      <c r="AE32" s="253">
        <f>IF(PERCENT!AE32&gt;PERCENT!AE$100,(PERCENT!AE32-PERCENT!AE$100)/(PERCENT!AE$101-PERCENT!AE$100),(PERCENT!AE32-PERCENT!AE$100)/(PERCENT!AE$100-PERCENT!AE$102))</f>
        <v>-0.90350064918303252</v>
      </c>
      <c r="AF32" s="253">
        <f>IF(PERCENT!AF32&gt;PERCENT!AF$100,(PERCENT!AF32-PERCENT!AF$100)/(PERCENT!AF$101-PERCENT!AF$100),(PERCENT!AF32-PERCENT!AF$100)/(PERCENT!AF$100-PERCENT!AF$102))</f>
        <v>-0.91615925191714076</v>
      </c>
      <c r="AG32" s="253">
        <f>IF(PERCENT!AG32&gt;PERCENT!AG$100,(PERCENT!AG32-PERCENT!AG$100)/(PERCENT!AG$101-PERCENT!AG$100),(PERCENT!AG32-PERCENT!AG$100)/(PERCENT!AG$100-PERCENT!AG$102))</f>
        <v>-0.15379404060971508</v>
      </c>
      <c r="AH32" s="253">
        <f>IF(PERCENT!AH32&gt;PERCENT!AH$100,(PERCENT!AH32-PERCENT!AH$100)/(PERCENT!AH$101-PERCENT!AH$100),(PERCENT!AH32-PERCENT!AH$100)/(PERCENT!AH$100-PERCENT!AH$102))</f>
        <v>0.36300204031333116</v>
      </c>
      <c r="AI32" s="253">
        <f>IF(PERCENT!AI32&gt;PERCENT!AI$100,(PERCENT!AI32-PERCENT!AI$100)/(PERCENT!AI$101-PERCENT!AI$100),(PERCENT!AI32-PERCENT!AI$100)/(PERCENT!AI$100-PERCENT!AI$102))</f>
        <v>0.61005679358109832</v>
      </c>
      <c r="AJ32" s="253">
        <f>IF(PERCENT!AJ32&gt;PERCENT!AJ$100,(PERCENT!AJ32-PERCENT!AJ$100)/(PERCENT!AJ$101-PERCENT!AJ$100),(PERCENT!AJ32-PERCENT!AJ$100)/(PERCENT!AJ$100-PERCENT!AJ$102))</f>
        <v>0.48300335531591393</v>
      </c>
      <c r="AK32" s="253">
        <f>IF(PERCENT!AK32&gt;PERCENT!AK$100,(PERCENT!AK32-PERCENT!AK$100)/(PERCENT!AK$101-PERCENT!AK$100),(PERCENT!AK32-PERCENT!AK$100)/(PERCENT!AK$100-PERCENT!AK$102))</f>
        <v>-7.5146285134271559E-2</v>
      </c>
      <c r="AL32" s="253">
        <f>IF(PERCENT!AL32&gt;PERCENT!AL$100,(PERCENT!AL32-PERCENT!AL$100)/(PERCENT!AL$101-PERCENT!AL$100),(PERCENT!AL32-PERCENT!AL$100)/(PERCENT!AL$100-PERCENT!AL$102))</f>
        <v>0.47844727795527436</v>
      </c>
      <c r="AM32" s="253">
        <f>IF(PERCENT!AM32&gt;PERCENT!AM$100,(PERCENT!AM32-PERCENT!AM$100)/(PERCENT!AM$101-PERCENT!AM$100),(PERCENT!AM32-PERCENT!AM$100)/(PERCENT!AM$100-PERCENT!AM$102))</f>
        <v>-0.65208148534531984</v>
      </c>
      <c r="AN32" s="253">
        <f>IF(PERCENT!AN32&gt;PERCENT!AN$100,(PERCENT!AN32-PERCENT!AN$100)/(PERCENT!AN$101-PERCENT!AN$100),(PERCENT!AN32-PERCENT!AN$100)/(PERCENT!AN$100-PERCENT!AN$102))</f>
        <v>-0.6053438277507569</v>
      </c>
      <c r="AO32" s="253">
        <f>IF(PERCENT!AO32&gt;PERCENT!AO$100,(PERCENT!AO32-PERCENT!AO$100)/(PERCENT!AO$101-PERCENT!AO$100),(PERCENT!AO32-PERCENT!AO$100)/(PERCENT!AO$100-PERCENT!AO$102))</f>
        <v>0.15533769748255752</v>
      </c>
      <c r="AP32" s="253">
        <f>IF(PERCENT!AP32&gt;PERCENT!AP$100,(PERCENT!AP32-PERCENT!AP$100)/(PERCENT!AP$101-PERCENT!AP$100),(PERCENT!AP32-PERCENT!AP$100)/(PERCENT!AP$100-PERCENT!AP$102))</f>
        <v>-0.36713106107108601</v>
      </c>
      <c r="AQ32" s="253">
        <f>IF(PERCENT!AQ32&gt;PERCENT!AQ$100,(PERCENT!AQ32-PERCENT!AQ$100)/(PERCENT!AQ$101-PERCENT!AQ$100),(PERCENT!AQ32-PERCENT!AQ$100)/(PERCENT!AQ$100-PERCENT!AQ$102))</f>
        <v>-0.30352009058096346</v>
      </c>
      <c r="AR32" s="253">
        <f>IF(PERCENT!AR32&gt;PERCENT!AR$100,(PERCENT!AR32-PERCENT!AR$100)/(PERCENT!AR$101-PERCENT!AR$100),(PERCENT!AR32-PERCENT!AR$100)/(PERCENT!AR$100-PERCENT!AR$102))</f>
        <v>0.84347272443911547</v>
      </c>
      <c r="AS32" s="253">
        <f>IF(PERCENT!AS32&gt;PERCENT!AS$100,(PERCENT!AS32-PERCENT!AS$100)/(PERCENT!AS$101-PERCENT!AS$100),(PERCENT!AS32-PERCENT!AS$100)/(PERCENT!AS$100-PERCENT!AS$102))</f>
        <v>7.2171321999638938E-2</v>
      </c>
      <c r="AT32" s="253">
        <f>IF(PERCENT!AT32&gt;PERCENT!AT$100,(PERCENT!AT32-PERCENT!AT$100)/(PERCENT!AT$101-PERCENT!AT$100),(PERCENT!AT32-PERCENT!AT$100)/(PERCENT!AT$100-PERCENT!AT$102))</f>
        <v>0.43821906154565204</v>
      </c>
      <c r="AU32" s="253">
        <f>IF(PERCENT!AU32&gt;PERCENT!AU$100,(PERCENT!AU32-PERCENT!AU$100)/(PERCENT!AU$101-PERCENT!AU$100),(PERCENT!AU32-PERCENT!AU$100)/(PERCENT!AU$100-PERCENT!AU$102))</f>
        <v>0.45170936064220618</v>
      </c>
      <c r="AV32" s="253">
        <f>IF(PERCENT!AV32&gt;PERCENT!AV$100,(PERCENT!AV32-PERCENT!AV$100)/(PERCENT!AV$101-PERCENT!AV$100),(PERCENT!AV32-PERCENT!AV$100)/(PERCENT!AV$100-PERCENT!AV$102))</f>
        <v>-0.90350064918303252</v>
      </c>
      <c r="AW32" s="253">
        <f>IF(PERCENT!AW32&gt;PERCENT!AW$100,(PERCENT!AW32-PERCENT!AW$100)/(PERCENT!AW$101-PERCENT!AW$100),(PERCENT!AW32-PERCENT!AW$100)/(PERCENT!AW$100-PERCENT!AW$102))</f>
        <v>0.32980709442246292</v>
      </c>
      <c r="AX32" s="253">
        <f>IF(PERCENT!AX32&gt;PERCENT!AX$100,(PERCENT!AX32-PERCENT!AX$100)/(PERCENT!AX$101-PERCENT!AX$100),(PERCENT!AX32-PERCENT!AX$100)/(PERCENT!AX$100-PERCENT!AX$102))</f>
        <v>-0.90350064918303252</v>
      </c>
      <c r="AY32" s="253">
        <f>IF(PERCENT!AY32&gt;PERCENT!AY$100,(PERCENT!AY32-PERCENT!AY$100)/(PERCENT!AY$101-PERCENT!AY$100),(PERCENT!AY32-PERCENT!AY$100)/(PERCENT!AY$100-PERCENT!AY$102))</f>
        <v>0.71579685197108867</v>
      </c>
    </row>
    <row r="33" spans="1:51" x14ac:dyDescent="0.35">
      <c r="A33" s="252" t="s">
        <v>424</v>
      </c>
      <c r="B33" s="253">
        <f>IF(PERCENT!B33&gt;PERCENT!B$100,(PERCENT!B33-PERCENT!B$100)/(PERCENT!B$101-PERCENT!B$100),(PERCENT!B33-PERCENT!B$100)/(PERCENT!B$100-PERCENT!B$102))</f>
        <v>-0.20246195597884215</v>
      </c>
      <c r="C33" s="253">
        <f>IF(PERCENT!C33&gt;PERCENT!C$100,(PERCENT!C33-PERCENT!C$100)/(PERCENT!C$101-PERCENT!C$100),(PERCENT!C33-PERCENT!C$100)/(PERCENT!C$100-PERCENT!C$102))</f>
        <v>-0.67848865556553017</v>
      </c>
      <c r="D33" s="253">
        <f>IF(PERCENT!D33&gt;PERCENT!D$100,(PERCENT!D33-PERCENT!D$100)/(PERCENT!D$101-PERCENT!D$100),(PERCENT!D33-PERCENT!D$100)/(PERCENT!D$100-PERCENT!D$102))</f>
        <v>-0.33980758416671442</v>
      </c>
      <c r="E33" s="253">
        <f>IF(PERCENT!E33&gt;PERCENT!E$100,(PERCENT!E33-PERCENT!E$100)/(PERCENT!E$101-PERCENT!E$100),(PERCENT!E33-PERCENT!E$100)/(PERCENT!E$100-PERCENT!E$102))</f>
        <v>-0.21369000146645398</v>
      </c>
      <c r="F33" s="253">
        <f>IF(PERCENT!F33&gt;PERCENT!F$100,(PERCENT!F33-PERCENT!F$100)/(PERCENT!F$101-PERCENT!F$100),(PERCENT!F33-PERCENT!F$100)/(PERCENT!F$100-PERCENT!F$102))</f>
        <v>0.65733849331315053</v>
      </c>
      <c r="G33" s="253">
        <f>IF(PERCENT!G33&gt;PERCENT!G$100,(PERCENT!G33-PERCENT!G$100)/(PERCENT!G$101-PERCENT!G$100),(PERCENT!G33-PERCENT!G$100)/(PERCENT!G$100-PERCENT!G$102))</f>
        <v>-0.97320347106353455</v>
      </c>
      <c r="H33" s="253">
        <f>IF(PERCENT!H33&gt;PERCENT!H$100,(PERCENT!H33-PERCENT!H$100)/(PERCENT!H$101-PERCENT!H$100),(PERCENT!H33-PERCENT!H$100)/(PERCENT!H$100-PERCENT!H$102))</f>
        <v>-0.79975826211259526</v>
      </c>
      <c r="I33" s="253">
        <f>IF(PERCENT!I33&gt;PERCENT!I$100,(PERCENT!I33-PERCENT!I$100)/(PERCENT!I$101-PERCENT!I$100),(PERCENT!I33-PERCENT!I$100)/(PERCENT!I$100-PERCENT!I$102))</f>
        <v>-0.90674970907548458</v>
      </c>
      <c r="J33" s="253">
        <f>IF(PERCENT!J33&gt;PERCENT!J$100,(PERCENT!J33-PERCENT!J$100)/(PERCENT!J$101-PERCENT!J$100),(PERCENT!J33-PERCENT!J$100)/(PERCENT!J$100-PERCENT!J$102))</f>
        <v>-0.67980009074581416</v>
      </c>
      <c r="K33" s="253">
        <f>IF(PERCENT!K33&gt;PERCENT!K$100,(PERCENT!K33-PERCENT!K$100)/(PERCENT!K$101-PERCENT!K$100),(PERCENT!K33-PERCENT!K$100)/(PERCENT!K$100-PERCENT!K$102))</f>
        <v>-0.18931154914791226</v>
      </c>
      <c r="L33" s="253">
        <f>IF(PERCENT!L33&gt;PERCENT!L$100,(PERCENT!L33-PERCENT!L$100)/(PERCENT!L$101-PERCENT!L$100),(PERCENT!L33-PERCENT!L$100)/(PERCENT!L$100-PERCENT!L$102))</f>
        <v>1.9776222679708598E-2</v>
      </c>
      <c r="M33" s="253">
        <f>IF(PERCENT!M33&gt;PERCENT!M$100,(PERCENT!M33-PERCENT!M$100)/(PERCENT!M$101-PERCENT!M$100),(PERCENT!M33-PERCENT!M$100)/(PERCENT!M$100-PERCENT!M$102))</f>
        <v>-1</v>
      </c>
      <c r="N33" s="253">
        <f>IF(PERCENT!N33&gt;PERCENT!N$100,(PERCENT!N33-PERCENT!N$100)/(PERCENT!N$101-PERCENT!N$100),(PERCENT!N33-PERCENT!N$100)/(PERCENT!N$100-PERCENT!N$102))</f>
        <v>0.14990154005302733</v>
      </c>
      <c r="O33" s="253">
        <f>IF(PERCENT!O33&gt;PERCENT!O$100,(PERCENT!O33-PERCENT!O$100)/(PERCENT!O$101-PERCENT!O$100),(PERCENT!O33-PERCENT!O$100)/(PERCENT!O$100-PERCENT!O$102))</f>
        <v>-0.51053914632914932</v>
      </c>
      <c r="P33" s="253">
        <f>IF(PERCENT!P33&gt;PERCENT!P$100,(PERCENT!P33-PERCENT!P$100)/(PERCENT!P$101-PERCENT!P$100),(PERCENT!P33-PERCENT!P$100)/(PERCENT!P$100-PERCENT!P$102))</f>
        <v>-0.1259881363193196</v>
      </c>
      <c r="Q33" s="253">
        <f>IF(PERCENT!Q33&gt;PERCENT!Q$100,(PERCENT!Q33-PERCENT!Q$100)/(PERCENT!Q$101-PERCENT!Q$100),(PERCENT!Q33-PERCENT!Q$100)/(PERCENT!Q$100-PERCENT!Q$102))</f>
        <v>0.18678019228293949</v>
      </c>
      <c r="R33" s="253">
        <f>IF(PERCENT!R33&gt;PERCENT!R$100,(PERCENT!R33-PERCENT!R$100)/(PERCENT!R$101-PERCENT!R$100),(PERCENT!R33-PERCENT!R$100)/(PERCENT!R$100-PERCENT!R$102))</f>
        <v>-0.86554140230209597</v>
      </c>
      <c r="S33" s="253">
        <f>IF(PERCENT!S33&gt;PERCENT!S$100,(PERCENT!S33-PERCENT!S$100)/(PERCENT!S$101-PERCENT!S$100),(PERCENT!S33-PERCENT!S$100)/(PERCENT!S$100-PERCENT!S$102))</f>
        <v>-0.85760804732237872</v>
      </c>
      <c r="T33" s="253">
        <f>IF(PERCENT!T33&gt;PERCENT!T$100,(PERCENT!T33-PERCENT!T$100)/(PERCENT!T$101-PERCENT!T$100),(PERCENT!T33-PERCENT!T$100)/(PERCENT!T$100-PERCENT!T$102))</f>
        <v>-0.90065487831411006</v>
      </c>
      <c r="U33" s="253">
        <f>IF(PERCENT!U33&gt;PERCENT!U$100,(PERCENT!U33-PERCENT!U$100)/(PERCENT!U$101-PERCENT!U$100),(PERCENT!U33-PERCENT!U$100)/(PERCENT!U$100-PERCENT!U$102))</f>
        <v>-0.80456639725581769</v>
      </c>
      <c r="V33" s="253">
        <f>IF(PERCENT!V33&gt;PERCENT!V$100,(PERCENT!V33-PERCENT!V$100)/(PERCENT!V$101-PERCENT!V$100),(PERCENT!V33-PERCENT!V$100)/(PERCENT!V$100-PERCENT!V$102))</f>
        <v>-0.21351045465980706</v>
      </c>
      <c r="W33" s="253">
        <f>IF(PERCENT!W33&gt;PERCENT!W$100,(PERCENT!W33-PERCENT!W$100)/(PERCENT!W$101-PERCENT!W$100),(PERCENT!W33-PERCENT!W$100)/(PERCENT!W$100-PERCENT!W$102))</f>
        <v>-0.21351045465980706</v>
      </c>
      <c r="X33" s="253">
        <f>IF(PERCENT!X33&gt;PERCENT!X$100,(PERCENT!X33-PERCENT!X$100)/(PERCENT!X$101-PERCENT!X$100),(PERCENT!X33-PERCENT!X$100)/(PERCENT!X$100-PERCENT!X$102))</f>
        <v>-0.13387845776598634</v>
      </c>
      <c r="Y33" s="253">
        <f>IF(PERCENT!Y33&gt;PERCENT!Y$100,(PERCENT!Y33-PERCENT!Y$100)/(PERCENT!Y$101-PERCENT!Y$100),(PERCENT!Y33-PERCENT!Y$100)/(PERCENT!Y$100-PERCENT!Y$102))</f>
        <v>-0.97556418070923345</v>
      </c>
      <c r="Z33" s="253">
        <f>IF(PERCENT!Z33&gt;PERCENT!Z$100,(PERCENT!Z33-PERCENT!Z$100)/(PERCENT!Z$101-PERCENT!Z$100),(PERCENT!Z33-PERCENT!Z$100)/(PERCENT!Z$100-PERCENT!Z$102))</f>
        <v>-0.91200294238747637</v>
      </c>
      <c r="AA33" s="253">
        <f>IF(PERCENT!AA33&gt;PERCENT!AA$100,(PERCENT!AA33-PERCENT!AA$100)/(PERCENT!AA$101-PERCENT!AA$100),(PERCENT!AA33-PERCENT!AA$100)/(PERCENT!AA$100-PERCENT!AA$102))</f>
        <v>0.35006321209056218</v>
      </c>
      <c r="AB33" s="253">
        <f>IF(PERCENT!AB33&gt;PERCENT!AB$100,(PERCENT!AB33-PERCENT!AB$100)/(PERCENT!AB$101-PERCENT!AB$100),(PERCENT!AB33-PERCENT!AB$100)/(PERCENT!AB$100-PERCENT!AB$102))</f>
        <v>-0.12695891306901805</v>
      </c>
      <c r="AC33" s="253">
        <f>IF(PERCENT!AC33&gt;PERCENT!AC$100,(PERCENT!AC33-PERCENT!AC$100)/(PERCENT!AC$101-PERCENT!AC$100),(PERCENT!AC33-PERCENT!AC$100)/(PERCENT!AC$100-PERCENT!AC$102))</f>
        <v>0.17357498245912081</v>
      </c>
      <c r="AD33" s="253">
        <f>IF(PERCENT!AD33&gt;PERCENT!AD$100,(PERCENT!AD33-PERCENT!AD$100)/(PERCENT!AD$101-PERCENT!AD$100),(PERCENT!AD33-PERCENT!AD$100)/(PERCENT!AD$100-PERCENT!AD$102))</f>
        <v>0.17357498245912081</v>
      </c>
      <c r="AE33" s="253">
        <f>IF(PERCENT!AE33&gt;PERCENT!AE$100,(PERCENT!AE33-PERCENT!AE$100)/(PERCENT!AE$101-PERCENT!AE$100),(PERCENT!AE33-PERCENT!AE$100)/(PERCENT!AE$100-PERCENT!AE$102))</f>
        <v>-0.15401517969410342</v>
      </c>
      <c r="AF33" s="253">
        <f>IF(PERCENT!AF33&gt;PERCENT!AF$100,(PERCENT!AF33-PERCENT!AF$100)/(PERCENT!AF$101-PERCENT!AF$100),(PERCENT!AF33-PERCENT!AF$100)/(PERCENT!AF$100-PERCENT!AF$102))</f>
        <v>0.50661061562322784</v>
      </c>
      <c r="AG33" s="253">
        <f>IF(PERCENT!AG33&gt;PERCENT!AG$100,(PERCENT!AG33-PERCENT!AG$100)/(PERCENT!AG$101-PERCENT!AG$100),(PERCENT!AG33-PERCENT!AG$100)/(PERCENT!AG$100-PERCENT!AG$102))</f>
        <v>-2.9510028732864573E-3</v>
      </c>
      <c r="AH33" s="253">
        <f>IF(PERCENT!AH33&gt;PERCENT!AH$100,(PERCENT!AH33-PERCENT!AH$100)/(PERCENT!AH$101-PERCENT!AH$100),(PERCENT!AH33-PERCENT!AH$100)/(PERCENT!AH$100-PERCENT!AH$102))</f>
        <v>-0.87148287456360263</v>
      </c>
      <c r="AI33" s="253">
        <f>IF(PERCENT!AI33&gt;PERCENT!AI$100,(PERCENT!AI33-PERCENT!AI$100)/(PERCENT!AI$101-PERCENT!AI$100),(PERCENT!AI33-PERCENT!AI$100)/(PERCENT!AI$100-PERCENT!AI$102))</f>
        <v>0.6500532459916839</v>
      </c>
      <c r="AJ33" s="253">
        <f>IF(PERCENT!AJ33&gt;PERCENT!AJ$100,(PERCENT!AJ33-PERCENT!AJ$100)/(PERCENT!AJ$101-PERCENT!AJ$100),(PERCENT!AJ33-PERCENT!AJ$100)/(PERCENT!AJ$100-PERCENT!AJ$102))</f>
        <v>-7.0785166040639863E-3</v>
      </c>
      <c r="AK33" s="253">
        <f>IF(PERCENT!AK33&gt;PERCENT!AK$100,(PERCENT!AK33-PERCENT!AK$100)/(PERCENT!AK$101-PERCENT!AK$100),(PERCENT!AK33-PERCENT!AK$100)/(PERCENT!AK$100-PERCENT!AK$102))</f>
        <v>-2.2267740285019023E-2</v>
      </c>
      <c r="AL33" s="253">
        <f>IF(PERCENT!AL33&gt;PERCENT!AL$100,(PERCENT!AL33-PERCENT!AL$100)/(PERCENT!AL$101-PERCENT!AL$100),(PERCENT!AL33-PERCENT!AL$100)/(PERCENT!AL$100-PERCENT!AL$102))</f>
        <v>-0.910499853637877</v>
      </c>
      <c r="AM33" s="253">
        <f>IF(PERCENT!AM33&gt;PERCENT!AM$100,(PERCENT!AM33-PERCENT!AM$100)/(PERCENT!AM$101-PERCENT!AM$100),(PERCENT!AM33-PERCENT!AM$100)/(PERCENT!AM$100-PERCENT!AM$102))</f>
        <v>-0.40537391413637686</v>
      </c>
      <c r="AN33" s="253">
        <f>IF(PERCENT!AN33&gt;PERCENT!AN$100,(PERCENT!AN33-PERCENT!AN$100)/(PERCENT!AN$101-PERCENT!AN$100),(PERCENT!AN33-PERCENT!AN$100)/(PERCENT!AN$100-PERCENT!AN$102))</f>
        <v>0.86793664962324546</v>
      </c>
      <c r="AO33" s="253">
        <f>IF(PERCENT!AO33&gt;PERCENT!AO$100,(PERCENT!AO33-PERCENT!AO$100)/(PERCENT!AO$101-PERCENT!AO$100),(PERCENT!AO33-PERCENT!AO$100)/(PERCENT!AO$100-PERCENT!AO$102))</f>
        <v>-5.9891858992334887E-2</v>
      </c>
      <c r="AP33" s="253">
        <f>IF(PERCENT!AP33&gt;PERCENT!AP$100,(PERCENT!AP33-PERCENT!AP$100)/(PERCENT!AP$101-PERCENT!AP$100),(PERCENT!AP33-PERCENT!AP$100)/(PERCENT!AP$100-PERCENT!AP$102))</f>
        <v>0.98789470872353757</v>
      </c>
      <c r="AQ33" s="253">
        <f>IF(PERCENT!AQ33&gt;PERCENT!AQ$100,(PERCENT!AQ33-PERCENT!AQ$100)/(PERCENT!AQ$101-PERCENT!AQ$100),(PERCENT!AQ33-PERCENT!AQ$100)/(PERCENT!AQ$100-PERCENT!AQ$102))</f>
        <v>6.0969698108044035E-2</v>
      </c>
      <c r="AR33" s="253">
        <f>IF(PERCENT!AR33&gt;PERCENT!AR$100,(PERCENT!AR33-PERCENT!AR$100)/(PERCENT!AR$101-PERCENT!AR$100),(PERCENT!AR33-PERCENT!AR$100)/(PERCENT!AR$100-PERCENT!AR$102))</f>
        <v>0.53650392993647589</v>
      </c>
      <c r="AS33" s="253">
        <f>IF(PERCENT!AS33&gt;PERCENT!AS$100,(PERCENT!AS33-PERCENT!AS$100)/(PERCENT!AS$101-PERCENT!AS$100),(PERCENT!AS33-PERCENT!AS$100)/(PERCENT!AS$100-PERCENT!AS$102))</f>
        <v>-0.67854225936016188</v>
      </c>
      <c r="AT33" s="253">
        <f>IF(PERCENT!AT33&gt;PERCENT!AT$100,(PERCENT!AT33-PERCENT!AT$100)/(PERCENT!AT$101-PERCENT!AT$100),(PERCENT!AT33-PERCENT!AT$100)/(PERCENT!AT$100-PERCENT!AT$102))</f>
        <v>-0.17852353675621058</v>
      </c>
      <c r="AU33" s="253">
        <f>IF(PERCENT!AU33&gt;PERCENT!AU$100,(PERCENT!AU33-PERCENT!AU$100)/(PERCENT!AU$101-PERCENT!AU$100),(PERCENT!AU33-PERCENT!AU$100)/(PERCENT!AU$100-PERCENT!AU$102))</f>
        <v>-7.8863802143545908E-2</v>
      </c>
      <c r="AV33" s="253">
        <f>IF(PERCENT!AV33&gt;PERCENT!AV$100,(PERCENT!AV33-PERCENT!AV$100)/(PERCENT!AV$101-PERCENT!AV$100),(PERCENT!AV33-PERCENT!AV$100)/(PERCENT!AV$100-PERCENT!AV$102))</f>
        <v>-0.15401517969410342</v>
      </c>
      <c r="AW33" s="253">
        <f>IF(PERCENT!AW33&gt;PERCENT!AW$100,(PERCENT!AW33-PERCENT!AW$100)/(PERCENT!AW$101-PERCENT!AW$100),(PERCENT!AW33-PERCENT!AW$100)/(PERCENT!AW$100-PERCENT!AW$102))</f>
        <v>-0.29673616329546049</v>
      </c>
      <c r="AX33" s="253">
        <f>IF(PERCENT!AX33&gt;PERCENT!AX$100,(PERCENT!AX33-PERCENT!AX$100)/(PERCENT!AX$101-PERCENT!AX$100),(PERCENT!AX33-PERCENT!AX$100)/(PERCENT!AX$100-PERCENT!AX$102))</f>
        <v>-0.15401517969410342</v>
      </c>
      <c r="AY33" s="253">
        <f>IF(PERCENT!AY33&gt;PERCENT!AY$100,(PERCENT!AY33-PERCENT!AY$100)/(PERCENT!AY$101-PERCENT!AY$100),(PERCENT!AY33-PERCENT!AY$100)/(PERCENT!AY$100-PERCENT!AY$102))</f>
        <v>-0.56908981851643481</v>
      </c>
    </row>
    <row r="34" spans="1:51" x14ac:dyDescent="0.35">
      <c r="A34" s="252" t="s">
        <v>425</v>
      </c>
      <c r="B34" s="253">
        <f>IF(PERCENT!B34&gt;PERCENT!B$100,(PERCENT!B34-PERCENT!B$100)/(PERCENT!B$101-PERCENT!B$100),(PERCENT!B34-PERCENT!B$100)/(PERCENT!B$100-PERCENT!B$102))</f>
        <v>0.88523300306795061</v>
      </c>
      <c r="C34" s="253">
        <f>IF(PERCENT!C34&gt;PERCENT!C$100,(PERCENT!C34-PERCENT!C$100)/(PERCENT!C$101-PERCENT!C$100),(PERCENT!C34-PERCENT!C$100)/(PERCENT!C$100-PERCENT!C$102))</f>
        <v>0.66584050815679763</v>
      </c>
      <c r="D34" s="253">
        <f>IF(PERCENT!D34&gt;PERCENT!D$100,(PERCENT!D34-PERCENT!D$100)/(PERCENT!D$101-PERCENT!D$100),(PERCENT!D34-PERCENT!D$100)/(PERCENT!D$100-PERCENT!D$102))</f>
        <v>0.35389283927220766</v>
      </c>
      <c r="E34" s="253">
        <f>IF(PERCENT!E34&gt;PERCENT!E$100,(PERCENT!E34-PERCENT!E$100)/(PERCENT!E$101-PERCENT!E$100),(PERCENT!E34-PERCENT!E$100)/(PERCENT!E$100-PERCENT!E$102))</f>
        <v>0.39499844888808827</v>
      </c>
      <c r="F34" s="253">
        <f>IF(PERCENT!F34&gt;PERCENT!F$100,(PERCENT!F34-PERCENT!F$100)/(PERCENT!F$101-PERCENT!F$100),(PERCENT!F34-PERCENT!F$100)/(PERCENT!F$100-PERCENT!F$102))</f>
        <v>0.68570328534003555</v>
      </c>
      <c r="G34" s="253">
        <f>IF(PERCENT!G34&gt;PERCENT!G$100,(PERCENT!G34-PERCENT!G$100)/(PERCENT!G$101-PERCENT!G$100),(PERCENT!G34-PERCENT!G$100)/(PERCENT!G$100-PERCENT!G$102))</f>
        <v>8.0516590612676561E-2</v>
      </c>
      <c r="H34" s="253">
        <f>IF(PERCENT!H34&gt;PERCENT!H$100,(PERCENT!H34-PERCENT!H$100)/(PERCENT!H$101-PERCENT!H$100),(PERCENT!H34-PERCENT!H$100)/(PERCENT!H$100-PERCENT!H$102))</f>
        <v>-0.3328894730717134</v>
      </c>
      <c r="I34" s="253">
        <f>IF(PERCENT!I34&gt;PERCENT!I$100,(PERCENT!I34-PERCENT!I$100)/(PERCENT!I$101-PERCENT!I$100),(PERCENT!I34-PERCENT!I$100)/(PERCENT!I$100-PERCENT!I$102))</f>
        <v>-0.70510422182098254</v>
      </c>
      <c r="J34" s="253">
        <f>IF(PERCENT!J34&gt;PERCENT!J$100,(PERCENT!J34-PERCENT!J$100)/(PERCENT!J$101-PERCENT!J$100),(PERCENT!J34-PERCENT!J$100)/(PERCENT!J$100-PERCENT!J$102))</f>
        <v>-6.6786858552399575E-2</v>
      </c>
      <c r="K34" s="253">
        <f>IF(PERCENT!K34&gt;PERCENT!K$100,(PERCENT!K34-PERCENT!K$100)/(PERCENT!K$101-PERCENT!K$100),(PERCENT!K34-PERCENT!K$100)/(PERCENT!K$100-PERCENT!K$102))</f>
        <v>0.86726752715688538</v>
      </c>
      <c r="L34" s="253">
        <f>IF(PERCENT!L34&gt;PERCENT!L$100,(PERCENT!L34-PERCENT!L$100)/(PERCENT!L$101-PERCENT!L$100),(PERCENT!L34-PERCENT!L$100)/(PERCENT!L$100-PERCENT!L$102))</f>
        <v>0.21727084433343544</v>
      </c>
      <c r="M34" s="253">
        <f>IF(PERCENT!M34&gt;PERCENT!M$100,(PERCENT!M34-PERCENT!M$100)/(PERCENT!M$101-PERCENT!M$100),(PERCENT!M34-PERCENT!M$100)/(PERCENT!M$100-PERCENT!M$102))</f>
        <v>0.40893613056377309</v>
      </c>
      <c r="N34" s="253">
        <f>IF(PERCENT!N34&gt;PERCENT!N$100,(PERCENT!N34-PERCENT!N$100)/(PERCENT!N$101-PERCENT!N$100),(PERCENT!N34-PERCENT!N$100)/(PERCENT!N$100-PERCENT!N$102))</f>
        <v>-0.49792333733550065</v>
      </c>
      <c r="O34" s="253">
        <f>IF(PERCENT!O34&gt;PERCENT!O$100,(PERCENT!O34-PERCENT!O$100)/(PERCENT!O$101-PERCENT!O$100),(PERCENT!O34-PERCENT!O$100)/(PERCENT!O$100-PERCENT!O$102))</f>
        <v>-2.107829265829872E-2</v>
      </c>
      <c r="P34" s="253">
        <f>IF(PERCENT!P34&gt;PERCENT!P$100,(PERCENT!P34-PERCENT!P$100)/(PERCENT!P$101-PERCENT!P$100),(PERCENT!P34-PERCENT!P$100)/(PERCENT!P$100-PERCENT!P$102))</f>
        <v>-5.3722679236106678E-2</v>
      </c>
      <c r="Q34" s="253">
        <f>IF(PERCENT!Q34&gt;PERCENT!Q$100,(PERCENT!Q34-PERCENT!Q$100)/(PERCENT!Q$101-PERCENT!Q$100),(PERCENT!Q34-PERCENT!Q$100)/(PERCENT!Q$100-PERCENT!Q$102))</f>
        <v>7.3690157401841982E-2</v>
      </c>
      <c r="R34" s="253">
        <f>IF(PERCENT!R34&gt;PERCENT!R$100,(PERCENT!R34-PERCENT!R$100)/(PERCENT!R$101-PERCENT!R$100),(PERCENT!R34-PERCENT!R$100)/(PERCENT!R$100-PERCENT!R$102))</f>
        <v>-0.30558887152304093</v>
      </c>
      <c r="S34" s="253">
        <f>IF(PERCENT!S34&gt;PERCENT!S$100,(PERCENT!S34-PERCENT!S$100)/(PERCENT!S$101-PERCENT!S$100),(PERCENT!S34-PERCENT!S$100)/(PERCENT!S$100-PERCENT!S$102))</f>
        <v>-0.3235360274053648</v>
      </c>
      <c r="T34" s="253">
        <f>IF(PERCENT!T34&gt;PERCENT!T$100,(PERCENT!T34-PERCENT!T$100)/(PERCENT!T$101-PERCENT!T$100),(PERCENT!T34-PERCENT!T$100)/(PERCENT!T$100-PERCENT!T$102))</f>
        <v>-0.37475473257447672</v>
      </c>
      <c r="U34" s="253">
        <f>IF(PERCENT!U34&gt;PERCENT!U$100,(PERCENT!U34-PERCENT!U$100)/(PERCENT!U$101-PERCENT!U$100),(PERCENT!U34-PERCENT!U$100)/(PERCENT!U$100-PERCENT!U$102))</f>
        <v>-0.1379488579412318</v>
      </c>
      <c r="V34" s="253">
        <f>IF(PERCENT!V34&gt;PERCENT!V$100,(PERCENT!V34-PERCENT!V$100)/(PERCENT!V$101-PERCENT!V$100),(PERCENT!V34-PERCENT!V$100)/(PERCENT!V$100-PERCENT!V$102))</f>
        <v>-1.1175705733594858E-3</v>
      </c>
      <c r="W34" s="253">
        <f>IF(PERCENT!W34&gt;PERCENT!W$100,(PERCENT!W34-PERCENT!W$100)/(PERCENT!W$101-PERCENT!W$100),(PERCENT!W34-PERCENT!W$100)/(PERCENT!W$100-PERCENT!W$102))</f>
        <v>-1.1175705733594858E-3</v>
      </c>
      <c r="X34" s="253">
        <f>IF(PERCENT!X34&gt;PERCENT!X$100,(PERCENT!X34-PERCENT!X$100)/(PERCENT!X$101-PERCENT!X$100),(PERCENT!X34-PERCENT!X$100)/(PERCENT!X$100-PERCENT!X$102))</f>
        <v>0.30499847700175192</v>
      </c>
      <c r="Y34" s="253">
        <f>IF(PERCENT!Y34&gt;PERCENT!Y$100,(PERCENT!Y34-PERCENT!Y$100)/(PERCENT!Y$101-PERCENT!Y$100),(PERCENT!Y34-PERCENT!Y$100)/(PERCENT!Y$100-PERCENT!Y$102))</f>
        <v>9.0572830278604022E-2</v>
      </c>
      <c r="Z34" s="253">
        <f>IF(PERCENT!Z34&gt;PERCENT!Z$100,(PERCENT!Z34-PERCENT!Z$100)/(PERCENT!Z$101-PERCENT!Z$100),(PERCENT!Z34-PERCENT!Z$100)/(PERCENT!Z$100-PERCENT!Z$102))</f>
        <v>-7.1280667707548359E-2</v>
      </c>
      <c r="AA34" s="253">
        <f>IF(PERCENT!AA34&gt;PERCENT!AA$100,(PERCENT!AA34-PERCENT!AA$100)/(PERCENT!AA$101-PERCENT!AA$100),(PERCENT!AA34-PERCENT!AA$100)/(PERCENT!AA$100-PERCENT!AA$102))</f>
        <v>-0.39975734425874782</v>
      </c>
      <c r="AB34" s="253">
        <f>IF(PERCENT!AB34&gt;PERCENT!AB$100,(PERCENT!AB34-PERCENT!AB$100)/(PERCENT!AB$101-PERCENT!AB$100),(PERCENT!AB34-PERCENT!AB$100)/(PERCENT!AB$100-PERCENT!AB$102))</f>
        <v>0.73646424295952062</v>
      </c>
      <c r="AC34" s="253">
        <f>IF(PERCENT!AC34&gt;PERCENT!AC$100,(PERCENT!AC34-PERCENT!AC$100)/(PERCENT!AC$101-PERCENT!AC$100),(PERCENT!AC34-PERCENT!AC$100)/(PERCENT!AC$100-PERCENT!AC$102))</f>
        <v>0.1978932496116052</v>
      </c>
      <c r="AD34" s="253">
        <f>IF(PERCENT!AD34&gt;PERCENT!AD$100,(PERCENT!AD34-PERCENT!AD$100)/(PERCENT!AD$101-PERCENT!AD$100),(PERCENT!AD34-PERCENT!AD$100)/(PERCENT!AD$100-PERCENT!AD$102))</f>
        <v>0.1978932496116052</v>
      </c>
      <c r="AE34" s="253">
        <f>IF(PERCENT!AE34&gt;PERCENT!AE$100,(PERCENT!AE34-PERCENT!AE$100)/(PERCENT!AE$101-PERCENT!AE$100),(PERCENT!AE34-PERCENT!AE$100)/(PERCENT!AE$100-PERCENT!AE$102))</f>
        <v>-2.7607176683830111E-2</v>
      </c>
      <c r="AF34" s="253">
        <f>IF(PERCENT!AF34&gt;PERCENT!AF$100,(PERCENT!AF34-PERCENT!AF$100)/(PERCENT!AF$101-PERCENT!AF$100),(PERCENT!AF34-PERCENT!AF$100)/(PERCENT!AF$100-PERCENT!AF$102))</f>
        <v>0.2764096463306841</v>
      </c>
      <c r="AG34" s="253">
        <f>IF(PERCENT!AG34&gt;PERCENT!AG$100,(PERCENT!AG34-PERCENT!AG$100)/(PERCENT!AG$101-PERCENT!AG$100),(PERCENT!AG34-PERCENT!AG$100)/(PERCENT!AG$100-PERCENT!AG$102))</f>
        <v>5.2017637832923729E-2</v>
      </c>
      <c r="AH34" s="253">
        <f>IF(PERCENT!AH34&gt;PERCENT!AH$100,(PERCENT!AH34-PERCENT!AH$100)/(PERCENT!AH$101-PERCENT!AH$100),(PERCENT!AH34-PERCENT!AH$100)/(PERCENT!AH$100-PERCENT!AH$102))</f>
        <v>0.28154925204790437</v>
      </c>
      <c r="AI34" s="253">
        <f>IF(PERCENT!AI34&gt;PERCENT!AI$100,(PERCENT!AI34-PERCENT!AI$100)/(PERCENT!AI$101-PERCENT!AI$100),(PERCENT!AI34-PERCENT!AI$100)/(PERCENT!AI$100-PERCENT!AI$102))</f>
        <v>0.76663290556603814</v>
      </c>
      <c r="AJ34" s="253">
        <f>IF(PERCENT!AJ34&gt;PERCENT!AJ$100,(PERCENT!AJ34-PERCENT!AJ$100)/(PERCENT!AJ$101-PERCENT!AJ$100),(PERCENT!AJ34-PERCENT!AJ$100)/(PERCENT!AJ$100-PERCENT!AJ$102))</f>
        <v>1.9235451278716117E-2</v>
      </c>
      <c r="AK34" s="253">
        <f>IF(PERCENT!AK34&gt;PERCENT!AK$100,(PERCENT!AK34-PERCENT!AK$100)/(PERCENT!AK$101-PERCENT!AK$100),(PERCENT!AK34-PERCENT!AK$100)/(PERCENT!AK$100-PERCENT!AK$102))</f>
        <v>-0.1943351858749737</v>
      </c>
      <c r="AL34" s="253">
        <f>IF(PERCENT!AL34&gt;PERCENT!AL$100,(PERCENT!AL34-PERCENT!AL$100)/(PERCENT!AL$101-PERCENT!AL$100),(PERCENT!AL34-PERCENT!AL$100)/(PERCENT!AL$100-PERCENT!AL$102))</f>
        <v>0.12710592936652687</v>
      </c>
      <c r="AM34" s="253">
        <f>IF(PERCENT!AM34&gt;PERCENT!AM$100,(PERCENT!AM34-PERCENT!AM$100)/(PERCENT!AM$101-PERCENT!AM$100),(PERCENT!AM34-PERCENT!AM$100)/(PERCENT!AM$100-PERCENT!AM$102))</f>
        <v>-7.4182944998495412E-2</v>
      </c>
      <c r="AN34" s="253">
        <f>IF(PERCENT!AN34&gt;PERCENT!AN$100,(PERCENT!AN34-PERCENT!AN$100)/(PERCENT!AN$101-PERCENT!AN$100),(PERCENT!AN34-PERCENT!AN$100)/(PERCENT!AN$100-PERCENT!AN$102))</f>
        <v>0.56282477116659635</v>
      </c>
      <c r="AO34" s="253">
        <f>IF(PERCENT!AO34&gt;PERCENT!AO$100,(PERCENT!AO34-PERCENT!AO$100)/(PERCENT!AO$101-PERCENT!AO$100),(PERCENT!AO34-PERCENT!AO$100)/(PERCENT!AO$100-PERCENT!AO$102))</f>
        <v>-0.33226556925349837</v>
      </c>
      <c r="AP34" s="253">
        <f>IF(PERCENT!AP34&gt;PERCENT!AP$100,(PERCENT!AP34-PERCENT!AP$100)/(PERCENT!AP$101-PERCENT!AP$100),(PERCENT!AP34-PERCENT!AP$100)/(PERCENT!AP$100-PERCENT!AP$102))</f>
        <v>-0.10441263006716969</v>
      </c>
      <c r="AQ34" s="253">
        <f>IF(PERCENT!AQ34&gt;PERCENT!AQ$100,(PERCENT!AQ34-PERCENT!AQ$100)/(PERCENT!AQ$101-PERCENT!AQ$100),(PERCENT!AQ34-PERCENT!AQ$100)/(PERCENT!AQ$100-PERCENT!AQ$102))</f>
        <v>-3.0101248141779544E-2</v>
      </c>
      <c r="AR34" s="253">
        <f>IF(PERCENT!AR34&gt;PERCENT!AR$100,(PERCENT!AR34-PERCENT!AR$100)/(PERCENT!AR$101-PERCENT!AR$100),(PERCENT!AR34-PERCENT!AR$100)/(PERCENT!AR$100-PERCENT!AR$102))</f>
        <v>0.55773731342503563</v>
      </c>
      <c r="AS34" s="253">
        <f>IF(PERCENT!AS34&gt;PERCENT!AS$100,(PERCENT!AS34-PERCENT!AS$100)/(PERCENT!AS$101-PERCENT!AS$100),(PERCENT!AS34-PERCENT!AS$100)/(PERCENT!AS$100-PERCENT!AS$102))</f>
        <v>9.8321326165657127E-2</v>
      </c>
      <c r="AT34" s="253">
        <f>IF(PERCENT!AT34&gt;PERCENT!AT$100,(PERCENT!AT34-PERCENT!AT$100)/(PERCENT!AT$101-PERCENT!AT$100),(PERCENT!AT34-PERCENT!AT$100)/(PERCENT!AT$100-PERCENT!AT$102))</f>
        <v>0.62875623125501068</v>
      </c>
      <c r="AU34" s="253">
        <f>IF(PERCENT!AU34&gt;PERCENT!AU$100,(PERCENT!AU34-PERCENT!AU$100)/(PERCENT!AU$101-PERCENT!AU$100),(PERCENT!AU34-PERCENT!AU$100)/(PERCENT!AU$100-PERCENT!AU$102))</f>
        <v>0.12510158567201782</v>
      </c>
      <c r="AV34" s="253">
        <f>IF(PERCENT!AV34&gt;PERCENT!AV$100,(PERCENT!AV34-PERCENT!AV$100)/(PERCENT!AV$101-PERCENT!AV$100),(PERCENT!AV34-PERCENT!AV$100)/(PERCENT!AV$100-PERCENT!AV$102))</f>
        <v>-2.7607176683830111E-2</v>
      </c>
      <c r="AW34" s="253">
        <f>IF(PERCENT!AW34&gt;PERCENT!AW$100,(PERCENT!AW34-PERCENT!AW$100)/(PERCENT!AW$101-PERCENT!AW$100),(PERCENT!AW34-PERCENT!AW$100)/(PERCENT!AW$100-PERCENT!AW$102))</f>
        <v>0.26491550965518834</v>
      </c>
      <c r="AX34" s="253">
        <f>IF(PERCENT!AX34&gt;PERCENT!AX$100,(PERCENT!AX34-PERCENT!AX$100)/(PERCENT!AX$101-PERCENT!AX$100),(PERCENT!AX34-PERCENT!AX$100)/(PERCENT!AX$100-PERCENT!AX$102))</f>
        <v>-2.7607176683830111E-2</v>
      </c>
      <c r="AY34" s="253">
        <f>IF(PERCENT!AY34&gt;PERCENT!AY$100,(PERCENT!AY34-PERCENT!AY$100)/(PERCENT!AY$101-PERCENT!AY$100),(PERCENT!AY34-PERCENT!AY$100)/(PERCENT!AY$100-PERCENT!AY$102))</f>
        <v>0.11035956444712602</v>
      </c>
    </row>
    <row r="35" spans="1:51" x14ac:dyDescent="0.35">
      <c r="A35" s="252" t="s">
        <v>426</v>
      </c>
      <c r="B35" s="253">
        <f>IF(PERCENT!B35&gt;PERCENT!B$100,(PERCENT!B35-PERCENT!B$100)/(PERCENT!B$101-PERCENT!B$100),(PERCENT!B35-PERCENT!B$100)/(PERCENT!B$100-PERCENT!B$102))</f>
        <v>0.95484312524768289</v>
      </c>
      <c r="C35" s="253">
        <f>IF(PERCENT!C35&gt;PERCENT!C$100,(PERCENT!C35-PERCENT!C$100)/(PERCENT!C$101-PERCENT!C$100),(PERCENT!C35-PERCENT!C$100)/(PERCENT!C$100-PERCENT!C$102))</f>
        <v>-0.26222892596888336</v>
      </c>
      <c r="D35" s="253">
        <f>IF(PERCENT!D35&gt;PERCENT!D$100,(PERCENT!D35-PERCENT!D$100)/(PERCENT!D$101-PERCENT!D$100),(PERCENT!D35-PERCENT!D$100)/(PERCENT!D$100-PERCENT!D$102))</f>
        <v>1.79328332324711E-2</v>
      </c>
      <c r="E35" s="253">
        <f>IF(PERCENT!E35&gt;PERCENT!E$100,(PERCENT!E35-PERCENT!E$100)/(PERCENT!E$101-PERCENT!E$100),(PERCENT!E35-PERCENT!E$100)/(PERCENT!E$100-PERCENT!E$102))</f>
        <v>1</v>
      </c>
      <c r="F35" s="253">
        <f>IF(PERCENT!F35&gt;PERCENT!F$100,(PERCENT!F35-PERCENT!F$100)/(PERCENT!F$101-PERCENT!F$100),(PERCENT!F35-PERCENT!F$100)/(PERCENT!F$100-PERCENT!F$102))</f>
        <v>-0.63823826573689291</v>
      </c>
      <c r="G35" s="253">
        <f>IF(PERCENT!G35&gt;PERCENT!G$100,(PERCENT!G35-PERCENT!G$100)/(PERCENT!G$101-PERCENT!G$100),(PERCENT!G35-PERCENT!G$100)/(PERCENT!G$100-PERCENT!G$102))</f>
        <v>0.98674495444486066</v>
      </c>
      <c r="H35" s="253">
        <f>IF(PERCENT!H35&gt;PERCENT!H$100,(PERCENT!H35-PERCENT!H$100)/(PERCENT!H$101-PERCENT!H$100),(PERCENT!H35-PERCENT!H$100)/(PERCENT!H$100-PERCENT!H$102))</f>
        <v>-4.8622566829063414E-3</v>
      </c>
      <c r="I35" s="253">
        <f>IF(PERCENT!I35&gt;PERCENT!I$100,(PERCENT!I35-PERCENT!I$100)/(PERCENT!I$101-PERCENT!I$100),(PERCENT!I35-PERCENT!I$100)/(PERCENT!I$100-PERCENT!I$102))</f>
        <v>4.0171815354756862E-3</v>
      </c>
      <c r="J35" s="253">
        <f>IF(PERCENT!J35&gt;PERCENT!J$100,(PERCENT!J35-PERCENT!J$100)/(PERCENT!J$101-PERCENT!J$100),(PERCENT!J35-PERCENT!J$100)/(PERCENT!J$100-PERCENT!J$102))</f>
        <v>-2.2970324046591342E-2</v>
      </c>
      <c r="K35" s="253">
        <f>IF(PERCENT!K35&gt;PERCENT!K$100,(PERCENT!K35-PERCENT!K$100)/(PERCENT!K$101-PERCENT!K$100),(PERCENT!K35-PERCENT!K$100)/(PERCENT!K$100-PERCENT!K$102))</f>
        <v>-5.4637083591139663E-3</v>
      </c>
      <c r="L35" s="253">
        <f>IF(PERCENT!L35&gt;PERCENT!L$100,(PERCENT!L35-PERCENT!L$100)/(PERCENT!L$101-PERCENT!L$100),(PERCENT!L35-PERCENT!L$100)/(PERCENT!L$100-PERCENT!L$102))</f>
        <v>-0.41687673196859482</v>
      </c>
      <c r="M35" s="253">
        <f>IF(PERCENT!M35&gt;PERCENT!M$100,(PERCENT!M35-PERCENT!M$100)/(PERCENT!M$101-PERCENT!M$100),(PERCENT!M35-PERCENT!M$100)/(PERCENT!M$100-PERCENT!M$102))</f>
        <v>-1</v>
      </c>
      <c r="N35" s="253">
        <f>IF(PERCENT!N35&gt;PERCENT!N$100,(PERCENT!N35-PERCENT!N$100)/(PERCENT!N$101-PERCENT!N$100),(PERCENT!N35-PERCENT!N$100)/(PERCENT!N$100-PERCENT!N$102))</f>
        <v>2.8633028318168392E-2</v>
      </c>
      <c r="O35" s="253">
        <f>IF(PERCENT!O35&gt;PERCENT!O$100,(PERCENT!O35-PERCENT!O$100)/(PERCENT!O$101-PERCENT!O$100),(PERCENT!O35-PERCENT!O$100)/(PERCENT!O$100-PERCENT!O$102))</f>
        <v>-2.107829265829872E-2</v>
      </c>
      <c r="P35" s="253">
        <f>IF(PERCENT!P35&gt;PERCENT!P$100,(PERCENT!P35-PERCENT!P$100)/(PERCENT!P$101-PERCENT!P$100),(PERCENT!P35-PERCENT!P$100)/(PERCENT!P$100-PERCENT!P$102))</f>
        <v>-7.3495638177441841E-2</v>
      </c>
      <c r="Q35" s="253">
        <f>IF(PERCENT!Q35&gt;PERCENT!Q$100,(PERCENT!Q35-PERCENT!Q$100)/(PERCENT!Q$101-PERCENT!Q$100),(PERCENT!Q35-PERCENT!Q$100)/(PERCENT!Q$100-PERCENT!Q$102))</f>
        <v>-0.42984502338535147</v>
      </c>
      <c r="R35" s="253">
        <f>IF(PERCENT!R35&gt;PERCENT!R$100,(PERCENT!R35-PERCENT!R$100)/(PERCENT!R$101-PERCENT!R$100),(PERCENT!R35-PERCENT!R$100)/(PERCENT!R$100-PERCENT!R$102))</f>
        <v>0.27463144376444981</v>
      </c>
      <c r="S35" s="253">
        <f>IF(PERCENT!S35&gt;PERCENT!S$100,(PERCENT!S35-PERCENT!S$100)/(PERCENT!S$101-PERCENT!S$100),(PERCENT!S35-PERCENT!S$100)/(PERCENT!S$100-PERCENT!S$102))</f>
        <v>-0.34371182056913946</v>
      </c>
      <c r="T35" s="253">
        <f>IF(PERCENT!T35&gt;PERCENT!T$100,(PERCENT!T35-PERCENT!T$100)/(PERCENT!T$101-PERCENT!T$100),(PERCENT!T35-PERCENT!T$100)/(PERCENT!T$100-PERCENT!T$102))</f>
        <v>0.69367458748590938</v>
      </c>
      <c r="U35" s="253">
        <f>IF(PERCENT!U35&gt;PERCENT!U$100,(PERCENT!U35-PERCENT!U$100)/(PERCENT!U$101-PERCENT!U$100),(PERCENT!U35-PERCENT!U$100)/(PERCENT!U$100-PERCENT!U$102))</f>
        <v>-0.43006092333853019</v>
      </c>
      <c r="V35" s="253">
        <f>IF(PERCENT!V35&gt;PERCENT!V$100,(PERCENT!V35-PERCENT!V$100)/(PERCENT!V$101-PERCENT!V$100),(PERCENT!V35-PERCENT!V$100)/(PERCENT!V$100-PERCENT!V$102))</f>
        <v>2.3986865072080504E-2</v>
      </c>
      <c r="W35" s="253">
        <f>IF(PERCENT!W35&gt;PERCENT!W$100,(PERCENT!W35-PERCENT!W$100)/(PERCENT!W$101-PERCENT!W$100),(PERCENT!W35-PERCENT!W$100)/(PERCENT!W$100-PERCENT!W$102))</f>
        <v>2.3986865072080504E-2</v>
      </c>
      <c r="X35" s="253">
        <f>IF(PERCENT!X35&gt;PERCENT!X$100,(PERCENT!X35-PERCENT!X$100)/(PERCENT!X$101-PERCENT!X$100),(PERCENT!X35-PERCENT!X$100)/(PERCENT!X$100-PERCENT!X$102))</f>
        <v>5.8742539390859605E-2</v>
      </c>
      <c r="Y35" s="253">
        <f>IF(PERCENT!Y35&gt;PERCENT!Y$100,(PERCENT!Y35-PERCENT!Y$100)/(PERCENT!Y$101-PERCENT!Y$100),(PERCENT!Y35-PERCENT!Y$100)/(PERCENT!Y$100-PERCENT!Y$102))</f>
        <v>-0.82239945773205791</v>
      </c>
      <c r="Z35" s="253">
        <f>IF(PERCENT!Z35&gt;PERCENT!Z$100,(PERCENT!Z35-PERCENT!Z$100)/(PERCENT!Z$101-PERCENT!Z$100),(PERCENT!Z35-PERCENT!Z$100)/(PERCENT!Z$100-PERCENT!Z$102))</f>
        <v>-0.59185242016198436</v>
      </c>
      <c r="AA35" s="253">
        <f>IF(PERCENT!AA35&gt;PERCENT!AA$100,(PERCENT!AA35-PERCENT!AA$100)/(PERCENT!AA$101-PERCENT!AA$100),(PERCENT!AA35-PERCENT!AA$100)/(PERCENT!AA$100-PERCENT!AA$102))</f>
        <v>0.48568004424186317</v>
      </c>
      <c r="AB35" s="253">
        <f>IF(PERCENT!AB35&gt;PERCENT!AB$100,(PERCENT!AB35-PERCENT!AB$100)/(PERCENT!AB$101-PERCENT!AB$100),(PERCENT!AB35-PERCENT!AB$100)/(PERCENT!AB$100-PERCENT!AB$102))</f>
        <v>2.6944897081307314E-2</v>
      </c>
      <c r="AC35" s="253">
        <f>IF(PERCENT!AC35&gt;PERCENT!AC$100,(PERCENT!AC35-PERCENT!AC$100)/(PERCENT!AC$101-PERCENT!AC$100),(PERCENT!AC35-PERCENT!AC$100)/(PERCENT!AC$100-PERCENT!AC$102))</f>
        <v>-0.52699088033014396</v>
      </c>
      <c r="AD35" s="253">
        <f>IF(PERCENT!AD35&gt;PERCENT!AD$100,(PERCENT!AD35-PERCENT!AD$100)/(PERCENT!AD$101-PERCENT!AD$100),(PERCENT!AD35-PERCENT!AD$100)/(PERCENT!AD$100-PERCENT!AD$102))</f>
        <v>-0.52699088033014396</v>
      </c>
      <c r="AE35" s="253">
        <f>IF(PERCENT!AE35&gt;PERCENT!AE$100,(PERCENT!AE35-PERCENT!AE$100)/(PERCENT!AE$101-PERCENT!AE$100),(PERCENT!AE35-PERCENT!AE$100)/(PERCENT!AE$100-PERCENT!AE$102))</f>
        <v>-0.21440784073914049</v>
      </c>
      <c r="AF35" s="253">
        <f>IF(PERCENT!AF35&gt;PERCENT!AF$100,(PERCENT!AF35-PERCENT!AF$100)/(PERCENT!AF$101-PERCENT!AF$100),(PERCENT!AF35-PERCENT!AF$100)/(PERCENT!AF$100-PERCENT!AF$102))</f>
        <v>-0.98090415369472894</v>
      </c>
      <c r="AG35" s="253">
        <f>IF(PERCENT!AG35&gt;PERCENT!AG$100,(PERCENT!AG35-PERCENT!AG$100)/(PERCENT!AG$101-PERCENT!AG$100),(PERCENT!AG35-PERCENT!AG$100)/(PERCENT!AG$100-PERCENT!AG$102))</f>
        <v>-0.48340995229977457</v>
      </c>
      <c r="AH35" s="253">
        <f>IF(PERCENT!AH35&gt;PERCENT!AH$100,(PERCENT!AH35-PERCENT!AH$100)/(PERCENT!AH$101-PERCENT!AH$100),(PERCENT!AH35-PERCENT!AH$100)/(PERCENT!AH$100-PERCENT!AH$102))</f>
        <v>-0.64022951571944831</v>
      </c>
      <c r="AI35" s="253">
        <f>IF(PERCENT!AI35&gt;PERCENT!AI$100,(PERCENT!AI35-PERCENT!AI$100)/(PERCENT!AI$101-PERCENT!AI$100),(PERCENT!AI35-PERCENT!AI$100)/(PERCENT!AI$100-PERCENT!AI$102))</f>
        <v>-1</v>
      </c>
      <c r="AJ35" s="253">
        <f>IF(PERCENT!AJ35&gt;PERCENT!AJ$100,(PERCENT!AJ35-PERCENT!AJ$100)/(PERCENT!AJ$101-PERCENT!AJ$100),(PERCENT!AJ35-PERCENT!AJ$100)/(PERCENT!AJ$100-PERCENT!AJ$102))</f>
        <v>-0.43919966582623243</v>
      </c>
      <c r="AK35" s="253">
        <f>IF(PERCENT!AK35&gt;PERCENT!AK$100,(PERCENT!AK35-PERCENT!AK$100)/(PERCENT!AK$101-PERCENT!AK$100),(PERCENT!AK35-PERCENT!AK$100)/(PERCENT!AK$100-PERCENT!AK$102))</f>
        <v>0.55886023504998261</v>
      </c>
      <c r="AL35" s="253">
        <f>IF(PERCENT!AL35&gt;PERCENT!AL$100,(PERCENT!AL35-PERCENT!AL$100)/(PERCENT!AL$101-PERCENT!AL$100),(PERCENT!AL35-PERCENT!AL$100)/(PERCENT!AL$100-PERCENT!AL$102))</f>
        <v>-0.80349677551881082</v>
      </c>
      <c r="AM35" s="253">
        <f>IF(PERCENT!AM35&gt;PERCENT!AM$100,(PERCENT!AM35-PERCENT!AM$100)/(PERCENT!AM$101-PERCENT!AM$100),(PERCENT!AM35-PERCENT!AM$100)/(PERCENT!AM$100-PERCENT!AM$102))</f>
        <v>0.398984028960362</v>
      </c>
      <c r="AN35" s="253">
        <f>IF(PERCENT!AN35&gt;PERCENT!AN$100,(PERCENT!AN35-PERCENT!AN$100)/(PERCENT!AN$101-PERCENT!AN$100),(PERCENT!AN35-PERCENT!AN$100)/(PERCENT!AN$100-PERCENT!AN$102))</f>
        <v>-0.71149272925227458</v>
      </c>
      <c r="AO35" s="253">
        <f>IF(PERCENT!AO35&gt;PERCENT!AO$100,(PERCENT!AO35-PERCENT!AO$100)/(PERCENT!AO$101-PERCENT!AO$100),(PERCENT!AO35-PERCENT!AO$100)/(PERCENT!AO$100-PERCENT!AO$102))</f>
        <v>-0.10055502584031016</v>
      </c>
      <c r="AP35" s="253">
        <f>IF(PERCENT!AP35&gt;PERCENT!AP$100,(PERCENT!AP35-PERCENT!AP$100)/(PERCENT!AP$101-PERCENT!AP$100),(PERCENT!AP35-PERCENT!AP$100)/(PERCENT!AP$100-PERCENT!AP$102))</f>
        <v>0.51420415323065238</v>
      </c>
      <c r="AQ35" s="253">
        <f>IF(PERCENT!AQ35&gt;PERCENT!AQ$100,(PERCENT!AQ35-PERCENT!AQ$100)/(PERCENT!AQ$101-PERCENT!AQ$100),(PERCENT!AQ35-PERCENT!AQ$100)/(PERCENT!AQ$100-PERCENT!AQ$102))</f>
        <v>0.18720605524959438</v>
      </c>
      <c r="AR35" s="253">
        <f>IF(PERCENT!AR35&gt;PERCENT!AR$100,(PERCENT!AR35-PERCENT!AR$100)/(PERCENT!AR$101-PERCENT!AR$100),(PERCENT!AR35-PERCENT!AR$100)/(PERCENT!AR$100-PERCENT!AR$102))</f>
        <v>0.10332865354496526</v>
      </c>
      <c r="AS35" s="253">
        <f>IF(PERCENT!AS35&gt;PERCENT!AS$100,(PERCENT!AS35-PERCENT!AS$100)/(PERCENT!AS$101-PERCENT!AS$100),(PERCENT!AS35-PERCENT!AS$100)/(PERCENT!AS$100-PERCENT!AS$102))</f>
        <v>0.20428577802110504</v>
      </c>
      <c r="AT35" s="253">
        <f>IF(PERCENT!AT35&gt;PERCENT!AT$100,(PERCENT!AT35-PERCENT!AT$100)/(PERCENT!AT$101-PERCENT!AT$100),(PERCENT!AT35-PERCENT!AT$100)/(PERCENT!AT$100-PERCENT!AT$102))</f>
        <v>-9.7010196035111351E-2</v>
      </c>
      <c r="AU35" s="253">
        <f>IF(PERCENT!AU35&gt;PERCENT!AU$100,(PERCENT!AU35-PERCENT!AU$100)/(PERCENT!AU$101-PERCENT!AU$100),(PERCENT!AU35-PERCENT!AU$100)/(PERCENT!AU$100-PERCENT!AU$102))</f>
        <v>-4.7664792167163961E-2</v>
      </c>
      <c r="AV35" s="253">
        <f>IF(PERCENT!AV35&gt;PERCENT!AV$100,(PERCENT!AV35-PERCENT!AV$100)/(PERCENT!AV$101-PERCENT!AV$100),(PERCENT!AV35-PERCENT!AV$100)/(PERCENT!AV$100-PERCENT!AV$102))</f>
        <v>-0.21440784073914049</v>
      </c>
      <c r="AW35" s="253">
        <f>IF(PERCENT!AW35&gt;PERCENT!AW$100,(PERCENT!AW35-PERCENT!AW$100)/(PERCENT!AW$101-PERCENT!AW$100),(PERCENT!AW35-PERCENT!AW$100)/(PERCENT!AW$100-PERCENT!AW$102))</f>
        <v>5.4239886497927915E-2</v>
      </c>
      <c r="AX35" s="253">
        <f>IF(PERCENT!AX35&gt;PERCENT!AX$100,(PERCENT!AX35-PERCENT!AX$100)/(PERCENT!AX$101-PERCENT!AX$100),(PERCENT!AX35-PERCENT!AX$100)/(PERCENT!AX$100-PERCENT!AX$102))</f>
        <v>-0.21440784073914049</v>
      </c>
      <c r="AY35" s="253">
        <f>IF(PERCENT!AY35&gt;PERCENT!AY$100,(PERCENT!AY35-PERCENT!AY$100)/(PERCENT!AY$101-PERCENT!AY$100),(PERCENT!AY35-PERCENT!AY$100)/(PERCENT!AY$100-PERCENT!AY$102))</f>
        <v>4.1039688442135007E-2</v>
      </c>
    </row>
    <row r="36" spans="1:51" x14ac:dyDescent="0.35">
      <c r="A36" s="252" t="s">
        <v>427</v>
      </c>
      <c r="B36" s="253">
        <f>IF(PERCENT!B36&gt;PERCENT!B$100,(PERCENT!B36-PERCENT!B$100)/(PERCENT!B$101-PERCENT!B$100),(PERCENT!B36-PERCENT!B$100)/(PERCENT!B$100-PERCENT!B$102))</f>
        <v>0.33706372020311642</v>
      </c>
      <c r="C36" s="253">
        <f>IF(PERCENT!C36&gt;PERCENT!C$100,(PERCENT!C36-PERCENT!C$100)/(PERCENT!C$101-PERCENT!C$100),(PERCENT!C36-PERCENT!C$100)/(PERCENT!C$100-PERCENT!C$102))</f>
        <v>0.65803810400515039</v>
      </c>
      <c r="D36" s="253">
        <f>IF(PERCENT!D36&gt;PERCENT!D$100,(PERCENT!D36-PERCENT!D$100)/(PERCENT!D$101-PERCENT!D$100),(PERCENT!D36-PERCENT!D$100)/(PERCENT!D$100-PERCENT!D$102))</f>
        <v>0.88970900152490784</v>
      </c>
      <c r="E36" s="253">
        <f>IF(PERCENT!E36&gt;PERCENT!E$100,(PERCENT!E36-PERCENT!E$100)/(PERCENT!E$101-PERCENT!E$100),(PERCENT!E36-PERCENT!E$100)/(PERCENT!E$100-PERCENT!E$102))</f>
        <v>0.2590045841771545</v>
      </c>
      <c r="F36" s="253">
        <f>IF(PERCENT!F36&gt;PERCENT!F$100,(PERCENT!F36-PERCENT!F$100)/(PERCENT!F$101-PERCENT!F$100),(PERCENT!F36-PERCENT!F$100)/(PERCENT!F$100-PERCENT!F$102))</f>
        <v>-0.63245210918974293</v>
      </c>
      <c r="G36" s="253">
        <f>IF(PERCENT!G36&gt;PERCENT!G$100,(PERCENT!G36-PERCENT!G$100)/(PERCENT!G$101-PERCENT!G$100),(PERCENT!G36-PERCENT!G$100)/(PERCENT!G$100-PERCENT!G$102))</f>
        <v>8.793896024027947E-3</v>
      </c>
      <c r="H36" s="253">
        <f>IF(PERCENT!H36&gt;PERCENT!H$100,(PERCENT!H36-PERCENT!H$100)/(PERCENT!H$101-PERCENT!H$100),(PERCENT!H36-PERCENT!H$100)/(PERCENT!H$100-PERCENT!H$102))</f>
        <v>5.6712130933910421E-2</v>
      </c>
      <c r="I36" s="253">
        <f>IF(PERCENT!I36&gt;PERCENT!I$100,(PERCENT!I36-PERCENT!I$100)/(PERCENT!I$101-PERCENT!I$100),(PERCENT!I36-PERCENT!I$100)/(PERCENT!I$100-PERCENT!I$102))</f>
        <v>0.10822756256444499</v>
      </c>
      <c r="J36" s="253">
        <f>IF(PERCENT!J36&gt;PERCENT!J$100,(PERCENT!J36-PERCENT!J$100)/(PERCENT!J$101-PERCENT!J$100),(PERCENT!J36-PERCENT!J$100)/(PERCENT!J$100-PERCENT!J$102))</f>
        <v>-0.15312736132896512</v>
      </c>
      <c r="K36" s="253">
        <f>IF(PERCENT!K36&gt;PERCENT!K$100,(PERCENT!K36-PERCENT!K$100)/(PERCENT!K$101-PERCENT!K$100),(PERCENT!K36-PERCENT!K$100)/(PERCENT!K$100-PERCENT!K$102))</f>
        <v>0.83441311625078218</v>
      </c>
      <c r="L36" s="253">
        <f>IF(PERCENT!L36&gt;PERCENT!L$100,(PERCENT!L36-PERCENT!L$100)/(PERCENT!L$101-PERCENT!L$100),(PERCENT!L36-PERCENT!L$100)/(PERCENT!L$100-PERCENT!L$102))</f>
        <v>-0.59398318913132209</v>
      </c>
      <c r="M36" s="253">
        <f>IF(PERCENT!M36&gt;PERCENT!M$100,(PERCENT!M36-PERCENT!M$100)/(PERCENT!M$101-PERCENT!M$100),(PERCENT!M36-PERCENT!M$100)/(PERCENT!M$100-PERCENT!M$102))</f>
        <v>-1</v>
      </c>
      <c r="N36" s="253">
        <f>IF(PERCENT!N36&gt;PERCENT!N$100,(PERCENT!N36-PERCENT!N$100)/(PERCENT!N$101-PERCENT!N$100),(PERCENT!N36-PERCENT!N$100)/(PERCENT!N$100-PERCENT!N$102))</f>
        <v>-0.68648310296427117</v>
      </c>
      <c r="O36" s="253">
        <f>IF(PERCENT!O36&gt;PERCENT!O$100,(PERCENT!O36-PERCENT!O$100)/(PERCENT!O$101-PERCENT!O$100),(PERCENT!O36-PERCENT!O$100)/(PERCENT!O$100-PERCENT!O$102))</f>
        <v>0.19304985013945297</v>
      </c>
      <c r="P36" s="253">
        <f>IF(PERCENT!P36&gt;PERCENT!P$100,(PERCENT!P36-PERCENT!P$100)/(PERCENT!P$101-PERCENT!P$100),(PERCENT!P36-PERCENT!P$100)/(PERCENT!P$100-PERCENT!P$102))</f>
        <v>0.87794748735107031</v>
      </c>
      <c r="Q36" s="253">
        <f>IF(PERCENT!Q36&gt;PERCENT!Q$100,(PERCENT!Q36-PERCENT!Q$100)/(PERCENT!Q$101-PERCENT!Q$100),(PERCENT!Q36-PERCENT!Q$100)/(PERCENT!Q$100-PERCENT!Q$102))</f>
        <v>-0.34380510920424995</v>
      </c>
      <c r="R36" s="253">
        <f>IF(PERCENT!R36&gt;PERCENT!R$100,(PERCENT!R36-PERCENT!R$100)/(PERCENT!R$101-PERCENT!R$100),(PERCENT!R36-PERCENT!R$100)/(PERCENT!R$100-PERCENT!R$102))</f>
        <v>0.73373396864711671</v>
      </c>
      <c r="S36" s="253">
        <f>IF(PERCENT!S36&gt;PERCENT!S$100,(PERCENT!S36-PERCENT!S$100)/(PERCENT!S$101-PERCENT!S$100),(PERCENT!S36-PERCENT!S$100)/(PERCENT!S$100-PERCENT!S$102))</f>
        <v>0.70158399121011594</v>
      </c>
      <c r="T36" s="253">
        <f>IF(PERCENT!T36&gt;PERCENT!T$100,(PERCENT!T36-PERCENT!T$100)/(PERCENT!T$101-PERCENT!T$100),(PERCENT!T36-PERCENT!T$100)/(PERCENT!T$100-PERCENT!T$102))</f>
        <v>0.70862054735193147</v>
      </c>
      <c r="U36" s="253">
        <f>IF(PERCENT!U36&gt;PERCENT!U$100,(PERCENT!U36-PERCENT!U$100)/(PERCENT!U$101-PERCENT!U$100),(PERCENT!U36-PERCENT!U$100)/(PERCENT!U$100-PERCENT!U$102))</f>
        <v>0.27518561716498913</v>
      </c>
      <c r="V36" s="253">
        <f>IF(PERCENT!V36&gt;PERCENT!V$100,(PERCENT!V36-PERCENT!V$100)/(PERCENT!V$101-PERCENT!V$100),(PERCENT!V36-PERCENT!V$100)/(PERCENT!V$100-PERCENT!V$102))</f>
        <v>0.55611846207669202</v>
      </c>
      <c r="W36" s="253">
        <f>IF(PERCENT!W36&gt;PERCENT!W$100,(PERCENT!W36-PERCENT!W$100)/(PERCENT!W$101-PERCENT!W$100),(PERCENT!W36-PERCENT!W$100)/(PERCENT!W$100-PERCENT!W$102))</f>
        <v>0.55611846207669202</v>
      </c>
      <c r="X36" s="253">
        <f>IF(PERCENT!X36&gt;PERCENT!X$100,(PERCENT!X36-PERCENT!X$100)/(PERCENT!X$101-PERCENT!X$100),(PERCENT!X36-PERCENT!X$100)/(PERCENT!X$100-PERCENT!X$102))</f>
        <v>0.88556236058600224</v>
      </c>
      <c r="Y36" s="253">
        <f>IF(PERCENT!Y36&gt;PERCENT!Y$100,(PERCENT!Y36-PERCENT!Y$100)/(PERCENT!Y$101-PERCENT!Y$100),(PERCENT!Y36-PERCENT!Y$100)/(PERCENT!Y$100-PERCENT!Y$102))</f>
        <v>0.67501130038600954</v>
      </c>
      <c r="Z36" s="253">
        <f>IF(PERCENT!Z36&gt;PERCENT!Z$100,(PERCENT!Z36-PERCENT!Z$100)/(PERCENT!Z$101-PERCENT!Z$100),(PERCENT!Z36-PERCENT!Z$100)/(PERCENT!Z$100-PERCENT!Z$102))</f>
        <v>0.50865580825886292</v>
      </c>
      <c r="AA36" s="253">
        <f>IF(PERCENT!AA36&gt;PERCENT!AA$100,(PERCENT!AA36-PERCENT!AA$100)/(PERCENT!AA$101-PERCENT!AA$100),(PERCENT!AA36-PERCENT!AA$100)/(PERCENT!AA$100-PERCENT!AA$102))</f>
        <v>9.3197190992825835E-2</v>
      </c>
      <c r="AB36" s="253">
        <f>IF(PERCENT!AB36&gt;PERCENT!AB$100,(PERCENT!AB36-PERCENT!AB$100)/(PERCENT!AB$101-PERCENT!AB$100),(PERCENT!AB36-PERCENT!AB$100)/(PERCENT!AB$100-PERCENT!AB$102))</f>
        <v>0.89526142989416846</v>
      </c>
      <c r="AC36" s="253">
        <f>IF(PERCENT!AC36&gt;PERCENT!AC$100,(PERCENT!AC36-PERCENT!AC$100)/(PERCENT!AC$101-PERCENT!AC$100),(PERCENT!AC36-PERCENT!AC$100)/(PERCENT!AC$100-PERCENT!AC$102))</f>
        <v>0.47316175527995141</v>
      </c>
      <c r="AD36" s="253">
        <f>IF(PERCENT!AD36&gt;PERCENT!AD$100,(PERCENT!AD36-PERCENT!AD$100)/(PERCENT!AD$101-PERCENT!AD$100),(PERCENT!AD36-PERCENT!AD$100)/(PERCENT!AD$100-PERCENT!AD$102))</f>
        <v>0.47316175527995141</v>
      </c>
      <c r="AE36" s="253">
        <f>IF(PERCENT!AE36&gt;PERCENT!AE$100,(PERCENT!AE36-PERCENT!AE$100)/(PERCENT!AE$101-PERCENT!AE$100),(PERCENT!AE36-PERCENT!AE$100)/(PERCENT!AE$100-PERCENT!AE$102))</f>
        <v>-0.22371057720344156</v>
      </c>
      <c r="AF36" s="253">
        <f>IF(PERCENT!AF36&gt;PERCENT!AF$100,(PERCENT!AF36-PERCENT!AF$100)/(PERCENT!AF$101-PERCENT!AF$100),(PERCENT!AF36-PERCENT!AF$100)/(PERCENT!AF$100-PERCENT!AF$102))</f>
        <v>-0.91615925191714076</v>
      </c>
      <c r="AG36" s="253">
        <f>IF(PERCENT!AG36&gt;PERCENT!AG$100,(PERCENT!AG36-PERCENT!AG$100)/(PERCENT!AG$101-PERCENT!AG$100),(PERCENT!AG36-PERCENT!AG$100)/(PERCENT!AG$100-PERCENT!AG$102))</f>
        <v>-0.15379404060971508</v>
      </c>
      <c r="AH36" s="253">
        <f>IF(PERCENT!AH36&gt;PERCENT!AH$100,(PERCENT!AH36-PERCENT!AH$100)/(PERCENT!AH$101-PERCENT!AH$100),(PERCENT!AH36-PERCENT!AH$100)/(PERCENT!AH$100-PERCENT!AH$102))</f>
        <v>0.36300204031333116</v>
      </c>
      <c r="AI36" s="253">
        <f>IF(PERCENT!AI36&gt;PERCENT!AI$100,(PERCENT!AI36-PERCENT!AI$100)/(PERCENT!AI$101-PERCENT!AI$100),(PERCENT!AI36-PERCENT!AI$100)/(PERCENT!AI$100-PERCENT!AI$102))</f>
        <v>0.58075605629693627</v>
      </c>
      <c r="AJ36" s="253">
        <f>IF(PERCENT!AJ36&gt;PERCENT!AJ$100,(PERCENT!AJ36-PERCENT!AJ$100)/(PERCENT!AJ$101-PERCENT!AJ$100),(PERCENT!AJ36-PERCENT!AJ$100)/(PERCENT!AJ$100-PERCENT!AJ$102))</f>
        <v>0.66994248133580592</v>
      </c>
      <c r="AK36" s="253">
        <f>IF(PERCENT!AK36&gt;PERCENT!AK$100,(PERCENT!AK36-PERCENT!AK$100)/(PERCENT!AK$101-PERCENT!AK$100),(PERCENT!AK36-PERCENT!AK$100)/(PERCENT!AK$100-PERCENT!AK$102))</f>
        <v>-7.5146285134271559E-2</v>
      </c>
      <c r="AL36" s="253">
        <f>IF(PERCENT!AL36&gt;PERCENT!AL$100,(PERCENT!AL36-PERCENT!AL$100)/(PERCENT!AL$101-PERCENT!AL$100),(PERCENT!AL36-PERCENT!AL$100)/(PERCENT!AL$100-PERCENT!AL$102))</f>
        <v>0.47844727795527436</v>
      </c>
      <c r="AM36" s="253">
        <f>IF(PERCENT!AM36&gt;PERCENT!AM$100,(PERCENT!AM36-PERCENT!AM$100)/(PERCENT!AM$101-PERCENT!AM$100),(PERCENT!AM36-PERCENT!AM$100)/(PERCENT!AM$100-PERCENT!AM$102))</f>
        <v>-6.1776568214472236E-2</v>
      </c>
      <c r="AN36" s="253">
        <f>IF(PERCENT!AN36&gt;PERCENT!AN$100,(PERCENT!AN36-PERCENT!AN$100)/(PERCENT!AN$101-PERCENT!AN$100),(PERCENT!AN36-PERCENT!AN$100)/(PERCENT!AN$100-PERCENT!AN$102))</f>
        <v>-0.87752049826747847</v>
      </c>
      <c r="AO36" s="253">
        <f>IF(PERCENT!AO36&gt;PERCENT!AO$100,(PERCENT!AO36-PERCENT!AO$100)/(PERCENT!AO$101-PERCENT!AO$100),(PERCENT!AO36-PERCENT!AO$100)/(PERCENT!AO$100-PERCENT!AO$102))</f>
        <v>0.28867804569066308</v>
      </c>
      <c r="AP36" s="253">
        <f>IF(PERCENT!AP36&gt;PERCENT!AP$100,(PERCENT!AP36-PERCENT!AP$100)/(PERCENT!AP$101-PERCENT!AP$100),(PERCENT!AP36-PERCENT!AP$100)/(PERCENT!AP$100-PERCENT!AP$102))</f>
        <v>-0.36713106107108601</v>
      </c>
      <c r="AQ36" s="253">
        <f>IF(PERCENT!AQ36&gt;PERCENT!AQ$100,(PERCENT!AQ36-PERCENT!AQ$100)/(PERCENT!AQ$101-PERCENT!AQ$100),(PERCENT!AQ36-PERCENT!AQ$100)/(PERCENT!AQ$100-PERCENT!AQ$102))</f>
        <v>-0.30352009058096346</v>
      </c>
      <c r="AR36" s="253">
        <f>IF(PERCENT!AR36&gt;PERCENT!AR$100,(PERCENT!AR36-PERCENT!AR$100)/(PERCENT!AR$101-PERCENT!AR$100),(PERCENT!AR36-PERCENT!AR$100)/(PERCENT!AR$100-PERCENT!AR$102))</f>
        <v>0.82707201834635435</v>
      </c>
      <c r="AS36" s="253">
        <f>IF(PERCENT!AS36&gt;PERCENT!AS$100,(PERCENT!AS36-PERCENT!AS$100)/(PERCENT!AS$101-PERCENT!AS$100),(PERCENT!AS36-PERCENT!AS$100)/(PERCENT!AS$100-PERCENT!AS$102))</f>
        <v>0.11708842435475378</v>
      </c>
      <c r="AT36" s="253">
        <f>IF(PERCENT!AT36&gt;PERCENT!AT$100,(PERCENT!AT36-PERCENT!AT$100)/(PERCENT!AT$101-PERCENT!AT$100),(PERCENT!AT36-PERCENT!AT$100)/(PERCENT!AT$100-PERCENT!AT$102))</f>
        <v>0.21853957380876118</v>
      </c>
      <c r="AU36" s="253">
        <f>IF(PERCENT!AU36&gt;PERCENT!AU$100,(PERCENT!AU36-PERCENT!AU$100)/(PERCENT!AU$101-PERCENT!AU$100),(PERCENT!AU36-PERCENT!AU$100)/(PERCENT!AU$100-PERCENT!AU$102))</f>
        <v>0.72471482110337304</v>
      </c>
      <c r="AV36" s="253">
        <f>IF(PERCENT!AV36&gt;PERCENT!AV$100,(PERCENT!AV36-PERCENT!AV$100)/(PERCENT!AV$101-PERCENT!AV$100),(PERCENT!AV36-PERCENT!AV$100)/(PERCENT!AV$100-PERCENT!AV$102))</f>
        <v>-0.22371057720344156</v>
      </c>
      <c r="AW36" s="253">
        <f>IF(PERCENT!AW36&gt;PERCENT!AW$100,(PERCENT!AW36-PERCENT!AW$100)/(PERCENT!AW$101-PERCENT!AW$100),(PERCENT!AW36-PERCENT!AW$100)/(PERCENT!AW$100-PERCENT!AW$102))</f>
        <v>0.40341161202111708</v>
      </c>
      <c r="AX36" s="253">
        <f>IF(PERCENT!AX36&gt;PERCENT!AX$100,(PERCENT!AX36-PERCENT!AX$100)/(PERCENT!AX$101-PERCENT!AX$100),(PERCENT!AX36-PERCENT!AX$100)/(PERCENT!AX$100-PERCENT!AX$102))</f>
        <v>-0.22371057720344156</v>
      </c>
      <c r="AY36" s="253">
        <f>IF(PERCENT!AY36&gt;PERCENT!AY$100,(PERCENT!AY36-PERCENT!AY$100)/(PERCENT!AY$101-PERCENT!AY$100),(PERCENT!AY36-PERCENT!AY$100)/(PERCENT!AY$100-PERCENT!AY$102))</f>
        <v>0.71579685197108867</v>
      </c>
    </row>
    <row r="37" spans="1:51" x14ac:dyDescent="0.35">
      <c r="A37" s="252" t="s">
        <v>428</v>
      </c>
      <c r="B37" s="253">
        <f>IF(PERCENT!B37&gt;PERCENT!B$100,(PERCENT!B37-PERCENT!B$100)/(PERCENT!B$101-PERCENT!B$100),(PERCENT!B37-PERCENT!B$100)/(PERCENT!B$100-PERCENT!B$102))</f>
        <v>-0.25208356363934736</v>
      </c>
      <c r="C37" s="253">
        <f>IF(PERCENT!C37&gt;PERCENT!C$100,(PERCENT!C37-PERCENT!C$100)/(PERCENT!C$101-PERCENT!C$100),(PERCENT!C37-PERCENT!C$100)/(PERCENT!C$100-PERCENT!C$102))</f>
        <v>0.35474021223518332</v>
      </c>
      <c r="D37" s="253">
        <f>IF(PERCENT!D37&gt;PERCENT!D$100,(PERCENT!D37-PERCENT!D$100)/(PERCENT!D$101-PERCENT!D$100),(PERCENT!D37-PERCENT!D$100)/(PERCENT!D$100-PERCENT!D$102))</f>
        <v>8.0197335139734455E-2</v>
      </c>
      <c r="E37" s="253">
        <f>IF(PERCENT!E37&gt;PERCENT!E$100,(PERCENT!E37-PERCENT!E$100)/(PERCENT!E$101-PERCENT!E$100),(PERCENT!E37-PERCENT!E$100)/(PERCENT!E$100-PERCENT!E$102))</f>
        <v>-0.63840424618160052</v>
      </c>
      <c r="F37" s="253">
        <f>IF(PERCENT!F37&gt;PERCENT!F$100,(PERCENT!F37-PERCENT!F$100)/(PERCENT!F$101-PERCENT!F$100),(PERCENT!F37-PERCENT!F$100)/(PERCENT!F$100-PERCENT!F$102))</f>
        <v>0.22622267976827623</v>
      </c>
      <c r="G37" s="253">
        <f>IF(PERCENT!G37&gt;PERCENT!G$100,(PERCENT!G37-PERCENT!G$100)/(PERCENT!G$101-PERCENT!G$100),(PERCENT!G37-PERCENT!G$100)/(PERCENT!G$100-PERCENT!G$102))</f>
        <v>-0.18436763701584238</v>
      </c>
      <c r="H37" s="253">
        <f>IF(PERCENT!H37&gt;PERCENT!H$100,(PERCENT!H37-PERCENT!H$100)/(PERCENT!H$101-PERCENT!H$100),(PERCENT!H37-PERCENT!H$100)/(PERCENT!H$100-PERCENT!H$102))</f>
        <v>0.19361616855910274</v>
      </c>
      <c r="I37" s="253">
        <f>IF(PERCENT!I37&gt;PERCENT!I$100,(PERCENT!I37-PERCENT!I$100)/(PERCENT!I$101-PERCENT!I$100),(PERCENT!I37-PERCENT!I$100)/(PERCENT!I$100-PERCENT!I$102))</f>
        <v>0.18348549097516453</v>
      </c>
      <c r="J37" s="253">
        <f>IF(PERCENT!J37&gt;PERCENT!J$100,(PERCENT!J37-PERCENT!J$100)/(PERCENT!J$101-PERCENT!J$100),(PERCENT!J37-PERCENT!J$100)/(PERCENT!J$100-PERCENT!J$102))</f>
        <v>4.6554393177523086E-2</v>
      </c>
      <c r="K37" s="253">
        <f>IF(PERCENT!K37&gt;PERCENT!K$100,(PERCENT!K37-PERCENT!K$100)/(PERCENT!K$101-PERCENT!K$100),(PERCENT!K37-PERCENT!K$100)/(PERCENT!K$100-PERCENT!K$102))</f>
        <v>0.86177843125318399</v>
      </c>
      <c r="L37" s="253">
        <f>IF(PERCENT!L37&gt;PERCENT!L$100,(PERCENT!L37-PERCENT!L$100)/(PERCENT!L$101-PERCENT!L$100),(PERCENT!L37-PERCENT!L$100)/(PERCENT!L$100-PERCENT!L$102))</f>
        <v>0.42288066506642463</v>
      </c>
      <c r="M37" s="253">
        <f>IF(PERCENT!M37&gt;PERCENT!M$100,(PERCENT!M37-PERCENT!M$100)/(PERCENT!M$101-PERCENT!M$100),(PERCENT!M37-PERCENT!M$100)/(PERCENT!M$100-PERCENT!M$102))</f>
        <v>0.40893613056377309</v>
      </c>
      <c r="N37" s="253">
        <f>IF(PERCENT!N37&gt;PERCENT!N$100,(PERCENT!N37-PERCENT!N$100)/(PERCENT!N$101-PERCENT!N$100),(PERCENT!N37-PERCENT!N$100)/(PERCENT!N$100-PERCENT!N$102))</f>
        <v>1.3217300477851255E-2</v>
      </c>
      <c r="O37" s="253">
        <f>IF(PERCENT!O37&gt;PERCENT!O$100,(PERCENT!O37-PERCENT!O$100)/(PERCENT!O$101-PERCENT!O$100),(PERCENT!O37-PERCENT!O$100)/(PERCENT!O$100-PERCENT!O$102))</f>
        <v>0.19304985013945297</v>
      </c>
      <c r="P37" s="253">
        <f>IF(PERCENT!P37&gt;PERCENT!P$100,(PERCENT!P37-PERCENT!P$100)/(PERCENT!P$101-PERCENT!P$100),(PERCENT!P37-PERCENT!P$100)/(PERCENT!P$100-PERCENT!P$102))</f>
        <v>-0.1754205336726572</v>
      </c>
      <c r="Q37" s="253">
        <f>IF(PERCENT!Q37&gt;PERCENT!Q$100,(PERCENT!Q37-PERCENT!Q$100)/(PERCENT!Q$101-PERCENT!Q$100),(PERCENT!Q37-PERCENT!Q$100)/(PERCENT!Q$100-PERCENT!Q$102))</f>
        <v>1</v>
      </c>
      <c r="R37" s="253">
        <f>IF(PERCENT!R37&gt;PERCENT!R$100,(PERCENT!R37-PERCENT!R$100)/(PERCENT!R$101-PERCENT!R$100),(PERCENT!R37-PERCENT!R$100)/(PERCENT!R$100-PERCENT!R$102))</f>
        <v>1</v>
      </c>
      <c r="S37" s="253">
        <f>IF(PERCENT!S37&gt;PERCENT!S$100,(PERCENT!S37-PERCENT!S$100)/(PERCENT!S$101-PERCENT!S$100),(PERCENT!S37-PERCENT!S$100)/(PERCENT!S$100-PERCENT!S$102))</f>
        <v>1</v>
      </c>
      <c r="T37" s="253">
        <f>IF(PERCENT!T37&gt;PERCENT!T$100,(PERCENT!T37-PERCENT!T$100)/(PERCENT!T$101-PERCENT!T$100),(PERCENT!T37-PERCENT!T$100)/(PERCENT!T$100-PERCENT!T$102))</f>
        <v>1</v>
      </c>
      <c r="U37" s="253">
        <f>IF(PERCENT!U37&gt;PERCENT!U$100,(PERCENT!U37-PERCENT!U$100)/(PERCENT!U$101-PERCENT!U$100),(PERCENT!U37-PERCENT!U$100)/(PERCENT!U$100-PERCENT!U$102))</f>
        <v>0.27692979333812651</v>
      </c>
      <c r="V37" s="253">
        <f>IF(PERCENT!V37&gt;PERCENT!V$100,(PERCENT!V37-PERCENT!V$100)/(PERCENT!V$101-PERCENT!V$100),(PERCENT!V37-PERCENT!V$100)/(PERCENT!V$100-PERCENT!V$102))</f>
        <v>0.11590890354048718</v>
      </c>
      <c r="W37" s="253">
        <f>IF(PERCENT!W37&gt;PERCENT!W$100,(PERCENT!W37-PERCENT!W$100)/(PERCENT!W$101-PERCENT!W$100),(PERCENT!W37-PERCENT!W$100)/(PERCENT!W$100-PERCENT!W$102))</f>
        <v>0.11590890354048718</v>
      </c>
      <c r="X37" s="253">
        <f>IF(PERCENT!X37&gt;PERCENT!X$100,(PERCENT!X37-PERCENT!X$100)/(PERCENT!X$101-PERCENT!X$100),(PERCENT!X37-PERCENT!X$100)/(PERCENT!X$100-PERCENT!X$102))</f>
        <v>-0.30060982045067608</v>
      </c>
      <c r="Y37" s="253">
        <f>IF(PERCENT!Y37&gt;PERCENT!Y$100,(PERCENT!Y37-PERCENT!Y$100)/(PERCENT!Y$101-PERCENT!Y$100),(PERCENT!Y37-PERCENT!Y$100)/(PERCENT!Y$100-PERCENT!Y$102))</f>
        <v>5.7505253024626266E-2</v>
      </c>
      <c r="Z37" s="253">
        <f>IF(PERCENT!Z37&gt;PERCENT!Z$100,(PERCENT!Z37-PERCENT!Z$100)/(PERCENT!Z$101-PERCENT!Z$100),(PERCENT!Z37-PERCENT!Z$100)/(PERCENT!Z$100-PERCENT!Z$102))</f>
        <v>-0.2272105323750431</v>
      </c>
      <c r="AA37" s="253">
        <f>IF(PERCENT!AA37&gt;PERCENT!AA$100,(PERCENT!AA37-PERCENT!AA$100)/(PERCENT!AA$101-PERCENT!AA$100),(PERCENT!AA37-PERCENT!AA$100)/(PERCENT!AA$100-PERCENT!AA$102))</f>
        <v>4.1811204339147014E-2</v>
      </c>
      <c r="AB37" s="253">
        <f>IF(PERCENT!AB37&gt;PERCENT!AB$100,(PERCENT!AB37-PERCENT!AB$100)/(PERCENT!AB$101-PERCENT!AB$100),(PERCENT!AB37-PERCENT!AB$100)/(PERCENT!AB$100-PERCENT!AB$102))</f>
        <v>-0.45942514094099063</v>
      </c>
      <c r="AC37" s="253">
        <f>IF(PERCENT!AC37&gt;PERCENT!AC$100,(PERCENT!AC37-PERCENT!AC$100)/(PERCENT!AC$101-PERCENT!AC$100),(PERCENT!AC37-PERCENT!AC$100)/(PERCENT!AC$100-PERCENT!AC$102))</f>
        <v>0.42192539222120251</v>
      </c>
      <c r="AD37" s="253">
        <f>IF(PERCENT!AD37&gt;PERCENT!AD$100,(PERCENT!AD37-PERCENT!AD$100)/(PERCENT!AD$101-PERCENT!AD$100),(PERCENT!AD37-PERCENT!AD$100)/(PERCENT!AD$100-PERCENT!AD$102))</f>
        <v>0.42192539222120251</v>
      </c>
      <c r="AE37" s="253">
        <f>IF(PERCENT!AE37&gt;PERCENT!AE$100,(PERCENT!AE37-PERCENT!AE$100)/(PERCENT!AE$101-PERCENT!AE$100),(PERCENT!AE37-PERCENT!AE$100)/(PERCENT!AE$100-PERCENT!AE$102))</f>
        <v>0.53035456304076412</v>
      </c>
      <c r="AF37" s="253">
        <f>IF(PERCENT!AF37&gt;PERCENT!AF$100,(PERCENT!AF37-PERCENT!AF$100)/(PERCENT!AF$101-PERCENT!AF$100),(PERCENT!AF37-PERCENT!AF$100)/(PERCENT!AF$100-PERCENT!AF$102))</f>
        <v>0.32230045114670763</v>
      </c>
      <c r="AG37" s="253">
        <f>IF(PERCENT!AG37&gt;PERCENT!AG$100,(PERCENT!AG37-PERCENT!AG$100)/(PERCENT!AG$101-PERCENT!AG$100),(PERCENT!AG37-PERCENT!AG$100)/(PERCENT!AG$100-PERCENT!AG$102))</f>
        <v>0.15533660174259248</v>
      </c>
      <c r="AH37" s="253">
        <f>IF(PERCENT!AH37&gt;PERCENT!AH$100,(PERCENT!AH37-PERCENT!AH$100)/(PERCENT!AH$101-PERCENT!AH$100),(PERCENT!AH37-PERCENT!AH$100)/(PERCENT!AH$100-PERCENT!AH$102))</f>
        <v>0.35016951548504549</v>
      </c>
      <c r="AI37" s="253">
        <f>IF(PERCENT!AI37&gt;PERCENT!AI$100,(PERCENT!AI37-PERCENT!AI$100)/(PERCENT!AI$101-PERCENT!AI$100),(PERCENT!AI37-PERCENT!AI$100)/(PERCENT!AI$100-PERCENT!AI$102))</f>
        <v>0.66864878786758952</v>
      </c>
      <c r="AJ37" s="253">
        <f>IF(PERCENT!AJ37&gt;PERCENT!AJ$100,(PERCENT!AJ37-PERCENT!AJ$100)/(PERCENT!AJ$101-PERCENT!AJ$100),(PERCENT!AJ37-PERCENT!AJ$100)/(PERCENT!AJ$100-PERCENT!AJ$102))</f>
        <v>-8.0643404963066573E-2</v>
      </c>
      <c r="AK37" s="253">
        <f>IF(PERCENT!AK37&gt;PERCENT!AK$100,(PERCENT!AK37-PERCENT!AK$100)/(PERCENT!AK$101-PERCENT!AK$100),(PERCENT!AK37-PERCENT!AK$100)/(PERCENT!AK$100-PERCENT!AK$102))</f>
        <v>3.0516789594414246E-2</v>
      </c>
      <c r="AL37" s="253">
        <f>IF(PERCENT!AL37&gt;PERCENT!AL$100,(PERCENT!AL37-PERCENT!AL$100)/(PERCENT!AL$101-PERCENT!AL$100),(PERCENT!AL37-PERCENT!AL$100)/(PERCENT!AL$100-PERCENT!AL$102))</f>
        <v>9.177247086781826E-3</v>
      </c>
      <c r="AM37" s="253">
        <f>IF(PERCENT!AM37&gt;PERCENT!AM$100,(PERCENT!AM37-PERCENT!AM$100)/(PERCENT!AM$101-PERCENT!AM$100),(PERCENT!AM37-PERCENT!AM$100)/(PERCENT!AM$100-PERCENT!AM$102))</f>
        <v>0.37276584117412603</v>
      </c>
      <c r="AN37" s="253">
        <f>IF(PERCENT!AN37&gt;PERCENT!AN$100,(PERCENT!AN37-PERCENT!AN$100)/(PERCENT!AN$101-PERCENT!AN$100),(PERCENT!AN37-PERCENT!AN$100)/(PERCENT!AN$100-PERCENT!AN$102))</f>
        <v>-0.11270405411549041</v>
      </c>
      <c r="AO37" s="253">
        <f>IF(PERCENT!AO37&gt;PERCENT!AO$100,(PERCENT!AO37-PERCENT!AO$100)/(PERCENT!AO$101-PERCENT!AO$100),(PERCENT!AO37-PERCENT!AO$100)/(PERCENT!AO$100-PERCENT!AO$102))</f>
        <v>0.25613791684195752</v>
      </c>
      <c r="AP37" s="253">
        <f>IF(PERCENT!AP37&gt;PERCENT!AP$100,(PERCENT!AP37-PERCENT!AP$100)/(PERCENT!AP$101-PERCENT!AP$100),(PERCENT!AP37-PERCENT!AP$100)/(PERCENT!AP$100-PERCENT!AP$102))</f>
        <v>0.44088817862577073</v>
      </c>
      <c r="AQ37" s="253">
        <f>IF(PERCENT!AQ37&gt;PERCENT!AQ$100,(PERCENT!AQ37-PERCENT!AQ$100)/(PERCENT!AQ$101-PERCENT!AQ$100),(PERCENT!AQ37-PERCENT!AQ$100)/(PERCENT!AQ$100-PERCENT!AQ$102))</f>
        <v>0.12428163452725548</v>
      </c>
      <c r="AR37" s="253">
        <f>IF(PERCENT!AR37&gt;PERCENT!AR$100,(PERCENT!AR37-PERCENT!AR$100)/(PERCENT!AR$101-PERCENT!AR$100),(PERCENT!AR37-PERCENT!AR$100)/(PERCENT!AR$100-PERCENT!AR$102))</f>
        <v>0.3127825954282939</v>
      </c>
      <c r="AS37" s="253">
        <f>IF(PERCENT!AS37&gt;PERCENT!AS$100,(PERCENT!AS37-PERCENT!AS$100)/(PERCENT!AS$101-PERCENT!AS$100),(PERCENT!AS37-PERCENT!AS$100)/(PERCENT!AS$100-PERCENT!AS$102))</f>
        <v>9.2142037430290286E-2</v>
      </c>
      <c r="AT37" s="253">
        <f>IF(PERCENT!AT37&gt;PERCENT!AT$100,(PERCENT!AT37-PERCENT!AT$100)/(PERCENT!AT$101-PERCENT!AT$100),(PERCENT!AT37-PERCENT!AT$100)/(PERCENT!AT$100-PERCENT!AT$102))</f>
        <v>0.79050864426155409</v>
      </c>
      <c r="AU37" s="253">
        <f>IF(PERCENT!AU37&gt;PERCENT!AU$100,(PERCENT!AU37-PERCENT!AU$100)/(PERCENT!AU$101-PERCENT!AU$100),(PERCENT!AU37-PERCENT!AU$100)/(PERCENT!AU$100-PERCENT!AU$102))</f>
        <v>0.4545724659813557</v>
      </c>
      <c r="AV37" s="253">
        <f>IF(PERCENT!AV37&gt;PERCENT!AV$100,(PERCENT!AV37-PERCENT!AV$100)/(PERCENT!AV$101-PERCENT!AV$100),(PERCENT!AV37-PERCENT!AV$100)/(PERCENT!AV$100-PERCENT!AV$102))</f>
        <v>0.53035456304076412</v>
      </c>
      <c r="AW37" s="253">
        <f>IF(PERCENT!AW37&gt;PERCENT!AW$100,(PERCENT!AW37-PERCENT!AW$100)/(PERCENT!AW$101-PERCENT!AW$100),(PERCENT!AW37-PERCENT!AW$100)/(PERCENT!AW$100-PERCENT!AW$102))</f>
        <v>0.43334463581663202</v>
      </c>
      <c r="AX37" s="253">
        <f>IF(PERCENT!AX37&gt;PERCENT!AX$100,(PERCENT!AX37-PERCENT!AX$100)/(PERCENT!AX$101-PERCENT!AX$100),(PERCENT!AX37-PERCENT!AX$100)/(PERCENT!AX$100-PERCENT!AX$102))</f>
        <v>0.53035456304076412</v>
      </c>
      <c r="AY37" s="253">
        <f>IF(PERCENT!AY37&gt;PERCENT!AY$100,(PERCENT!AY37-PERCENT!AY$100)/(PERCENT!AY$101-PERCENT!AY$100),(PERCENT!AY37-PERCENT!AY$100)/(PERCENT!AY$100-PERCENT!AY$102))</f>
        <v>0.3638146748557487</v>
      </c>
    </row>
    <row r="38" spans="1:51" x14ac:dyDescent="0.35">
      <c r="A38" s="252" t="s">
        <v>429</v>
      </c>
      <c r="B38" s="253">
        <f>IF(PERCENT!B38&gt;PERCENT!B$100,(PERCENT!B38-PERCENT!B$100)/(PERCENT!B$101-PERCENT!B$100),(PERCENT!B38-PERCENT!B$100)/(PERCENT!B$100-PERCENT!B$102))</f>
        <v>-0.11790652003794161</v>
      </c>
      <c r="C38" s="253">
        <f>IF(PERCENT!C38&gt;PERCENT!C$100,(PERCENT!C38-PERCENT!C$100)/(PERCENT!C$101-PERCENT!C$100),(PERCENT!C38-PERCENT!C$100)/(PERCENT!C$100-PERCENT!C$102))</f>
        <v>0.31122024553964772</v>
      </c>
      <c r="D38" s="253">
        <f>IF(PERCENT!D38&gt;PERCENT!D$100,(PERCENT!D38-PERCENT!D$100)/(PERCENT!D$101-PERCENT!D$100),(PERCENT!D38-PERCENT!D$100)/(PERCENT!D$100-PERCENT!D$102))</f>
        <v>0.37838120479357462</v>
      </c>
      <c r="E38" s="253">
        <f>IF(PERCENT!E38&gt;PERCENT!E$100,(PERCENT!E38-PERCENT!E$100)/(PERCENT!E$101-PERCENT!E$100),(PERCENT!E38-PERCENT!E$100)/(PERCENT!E$100-PERCENT!E$102))</f>
        <v>-0.38798105628907581</v>
      </c>
      <c r="F38" s="253">
        <f>IF(PERCENT!F38&gt;PERCENT!F$100,(PERCENT!F38-PERCENT!F$100)/(PERCENT!F$101-PERCENT!F$100),(PERCENT!F38-PERCENT!F$100)/(PERCENT!F$100-PERCENT!F$102))</f>
        <v>-0.15244586740312052</v>
      </c>
      <c r="G38" s="253">
        <f>IF(PERCENT!G38&gt;PERCENT!G$100,(PERCENT!G38-PERCENT!G$100)/(PERCENT!G$101-PERCENT!G$100),(PERCENT!G38-PERCENT!G$100)/(PERCENT!G$100-PERCENT!G$102))</f>
        <v>-2.7354836707739839E-2</v>
      </c>
      <c r="H38" s="253">
        <f>IF(PERCENT!H38&gt;PERCENT!H$100,(PERCENT!H38-PERCENT!H$100)/(PERCENT!H$101-PERCENT!H$100),(PERCENT!H38-PERCENT!H$100)/(PERCENT!H$100-PERCENT!H$102))</f>
        <v>0.47489669589664285</v>
      </c>
      <c r="I38" s="253">
        <f>IF(PERCENT!I38&gt;PERCENT!I$100,(PERCENT!I38-PERCENT!I$100)/(PERCENT!I$101-PERCENT!I$100),(PERCENT!I38-PERCENT!I$100)/(PERCENT!I$100-PERCENT!I$102))</f>
        <v>0.23231609107006213</v>
      </c>
      <c r="J38" s="253">
        <f>IF(PERCENT!J38&gt;PERCENT!J$100,(PERCENT!J38-PERCENT!J$100)/(PERCENT!J$101-PERCENT!J$100),(PERCENT!J38-PERCENT!J$100)/(PERCENT!J$100-PERCENT!J$102))</f>
        <v>0.32604031126568189</v>
      </c>
      <c r="K38" s="253">
        <f>IF(PERCENT!K38&gt;PERCENT!K$100,(PERCENT!K38-PERCENT!K$100)/(PERCENT!K$101-PERCENT!K$100),(PERCENT!K38-PERCENT!K$100)/(PERCENT!K$100-PERCENT!K$102))</f>
        <v>0.54400792468525039</v>
      </c>
      <c r="L38" s="253">
        <f>IF(PERCENT!L38&gt;PERCENT!L$100,(PERCENT!L38-PERCENT!L$100)/(PERCENT!L$101-PERCENT!L$100),(PERCENT!L38-PERCENT!L$100)/(PERCENT!L$100-PERCENT!L$102))</f>
        <v>-0.74927219760670971</v>
      </c>
      <c r="M38" s="253">
        <f>IF(PERCENT!M38&gt;PERCENT!M$100,(PERCENT!M38-PERCENT!M$100)/(PERCENT!M$101-PERCENT!M$100),(PERCENT!M38-PERCENT!M$100)/(PERCENT!M$100-PERCENT!M$102))</f>
        <v>-1</v>
      </c>
      <c r="N38" s="253">
        <f>IF(PERCENT!N38&gt;PERCENT!N$100,(PERCENT!N38-PERCENT!N$100)/(PERCENT!N$101-PERCENT!N$100),(PERCENT!N38-PERCENT!N$100)/(PERCENT!N$100-PERCENT!N$102))</f>
        <v>-0.62563179077487163</v>
      </c>
      <c r="O38" s="253">
        <f>IF(PERCENT!O38&gt;PERCENT!O$100,(PERCENT!O38-PERCENT!O$100)/(PERCENT!O$101-PERCENT!O$100),(PERCENT!O38-PERCENT!O$100)/(PERCENT!O$100-PERCENT!O$102))</f>
        <v>-1</v>
      </c>
      <c r="P38" s="253">
        <f>IF(PERCENT!P38&gt;PERCENT!P$100,(PERCENT!P38-PERCENT!P$100)/(PERCENT!P$101-PERCENT!P$100),(PERCENT!P38-PERCENT!P$100)/(PERCENT!P$100-PERCENT!P$102))</f>
        <v>1</v>
      </c>
      <c r="Q38" s="253">
        <f>IF(PERCENT!Q38&gt;PERCENT!Q$100,(PERCENT!Q38-PERCENT!Q$100)/(PERCENT!Q$101-PERCENT!Q$100),(PERCENT!Q38-PERCENT!Q$100)/(PERCENT!Q$100-PERCENT!Q$102))</f>
        <v>-1</v>
      </c>
      <c r="R38" s="253">
        <f>IF(PERCENT!R38&gt;PERCENT!R$100,(PERCENT!R38-PERCENT!R$100)/(PERCENT!R$101-PERCENT!R$100),(PERCENT!R38-PERCENT!R$100)/(PERCENT!R$100-PERCENT!R$102))</f>
        <v>0.61968587414217335</v>
      </c>
      <c r="S38" s="253">
        <f>IF(PERCENT!S38&gt;PERCENT!S$100,(PERCENT!S38-PERCENT!S$100)/(PERCENT!S$101-PERCENT!S$100),(PERCENT!S38-PERCENT!S$100)/(PERCENT!S$100-PERCENT!S$102))</f>
        <v>0.45943064959072816</v>
      </c>
      <c r="T38" s="253">
        <f>IF(PERCENT!T38&gt;PERCENT!T$100,(PERCENT!T38-PERCENT!T$100)/(PERCENT!T$101-PERCENT!T$100),(PERCENT!T38-PERCENT!T$100)/(PERCENT!T$100-PERCENT!T$102))</f>
        <v>0.77589618315564179</v>
      </c>
      <c r="U38" s="253">
        <f>IF(PERCENT!U38&gt;PERCENT!U$100,(PERCENT!U38-PERCENT!U$100)/(PERCENT!U$101-PERCENT!U$100),(PERCENT!U38-PERCENT!U$100)/(PERCENT!U$100-PERCENT!U$102))</f>
        <v>0.11516564892971626</v>
      </c>
      <c r="V38" s="253">
        <f>IF(PERCENT!V38&gt;PERCENT!V$100,(PERCENT!V38-PERCENT!V$100)/(PERCENT!V$101-PERCENT!V$100),(PERCENT!V38-PERCENT!V$100)/(PERCENT!V$100-PERCENT!V$102))</f>
        <v>0.57698308948890309</v>
      </c>
      <c r="W38" s="253">
        <f>IF(PERCENT!W38&gt;PERCENT!W$100,(PERCENT!W38-PERCENT!W$100)/(PERCENT!W$101-PERCENT!W$100),(PERCENT!W38-PERCENT!W$100)/(PERCENT!W$100-PERCENT!W$102))</f>
        <v>0.57698308948890309</v>
      </c>
      <c r="X38" s="253">
        <f>IF(PERCENT!X38&gt;PERCENT!X$100,(PERCENT!X38-PERCENT!X$100)/(PERCENT!X$101-PERCENT!X$100),(PERCENT!X38-PERCENT!X$100)/(PERCENT!X$100-PERCENT!X$102))</f>
        <v>5.034554958450576E-2</v>
      </c>
      <c r="Y38" s="253">
        <f>IF(PERCENT!Y38&gt;PERCENT!Y$100,(PERCENT!Y38-PERCENT!Y$100)/(PERCENT!Y$101-PERCENT!Y$100),(PERCENT!Y38-PERCENT!Y$100)/(PERCENT!Y$100-PERCENT!Y$102))</f>
        <v>-0.69694545766193694</v>
      </c>
      <c r="Z38" s="253">
        <f>IF(PERCENT!Z38&gt;PERCENT!Z$100,(PERCENT!Z38-PERCENT!Z$100)/(PERCENT!Z$101-PERCENT!Z$100),(PERCENT!Z38-PERCENT!Z$100)/(PERCENT!Z$100-PERCENT!Z$102))</f>
        <v>0.52559742853632219</v>
      </c>
      <c r="AA38" s="253">
        <f>IF(PERCENT!AA38&gt;PERCENT!AA$100,(PERCENT!AA38-PERCENT!AA$100)/(PERCENT!AA$101-PERCENT!AA$100),(PERCENT!AA38-PERCENT!AA$100)/(PERCENT!AA$100-PERCENT!AA$102))</f>
        <v>0.18727018462767411</v>
      </c>
      <c r="AB38" s="253">
        <f>IF(PERCENT!AB38&gt;PERCENT!AB$100,(PERCENT!AB38-PERCENT!AB$100)/(PERCENT!AB$101-PERCENT!AB$100),(PERCENT!AB38-PERCENT!AB$100)/(PERCENT!AB$100-PERCENT!AB$102))</f>
        <v>-0.31984008343749071</v>
      </c>
      <c r="AC38" s="253">
        <f>IF(PERCENT!AC38&gt;PERCENT!AC$100,(PERCENT!AC38-PERCENT!AC$100)/(PERCENT!AC$101-PERCENT!AC$100),(PERCENT!AC38-PERCENT!AC$100)/(PERCENT!AC$100-PERCENT!AC$102))</f>
        <v>-0.8966453850088828</v>
      </c>
      <c r="AD38" s="253">
        <f>IF(PERCENT!AD38&gt;PERCENT!AD$100,(PERCENT!AD38-PERCENT!AD$100)/(PERCENT!AD$101-PERCENT!AD$100),(PERCENT!AD38-PERCENT!AD$100)/(PERCENT!AD$100-PERCENT!AD$102))</f>
        <v>-0.8966453850088828</v>
      </c>
      <c r="AE38" s="253">
        <f>IF(PERCENT!AE38&gt;PERCENT!AE$100,(PERCENT!AE38-PERCENT!AE$100)/(PERCENT!AE$101-PERCENT!AE$100),(PERCENT!AE38-PERCENT!AE$100)/(PERCENT!AE$100-PERCENT!AE$102))</f>
        <v>-0.4451877791279148</v>
      </c>
      <c r="AF38" s="253">
        <f>IF(PERCENT!AF38&gt;PERCENT!AF$100,(PERCENT!AF38-PERCENT!AF$100)/(PERCENT!AF$101-PERCENT!AF$100),(PERCENT!AF38-PERCENT!AF$100)/(PERCENT!AF$100-PERCENT!AF$102))</f>
        <v>0.14838962255329502</v>
      </c>
      <c r="AG38" s="253">
        <f>IF(PERCENT!AG38&gt;PERCENT!AG$100,(PERCENT!AG38-PERCENT!AG$100)/(PERCENT!AG$101-PERCENT!AG$100),(PERCENT!AG38-PERCENT!AG$100)/(PERCENT!AG$100-PERCENT!AG$102))</f>
        <v>0.18531069392310007</v>
      </c>
      <c r="AH38" s="253">
        <f>IF(PERCENT!AH38&gt;PERCENT!AH$100,(PERCENT!AH38-PERCENT!AH$100)/(PERCENT!AH$101-PERCENT!AH$100),(PERCENT!AH38-PERCENT!AH$100)/(PERCENT!AH$100-PERCENT!AH$102))</f>
        <v>0.11009650335939929</v>
      </c>
      <c r="AI38" s="253">
        <f>IF(PERCENT!AI38&gt;PERCENT!AI$100,(PERCENT!AI38-PERCENT!AI$100)/(PERCENT!AI$101-PERCENT!AI$100),(PERCENT!AI38-PERCENT!AI$100)/(PERCENT!AI$100-PERCENT!AI$102))</f>
        <v>-0.40700213000090057</v>
      </c>
      <c r="AJ38" s="253">
        <f>IF(PERCENT!AJ38&gt;PERCENT!AJ$100,(PERCENT!AJ38-PERCENT!AJ$100)/(PERCENT!AJ$101-PERCENT!AJ$100),(PERCENT!AJ38-PERCENT!AJ$100)/(PERCENT!AJ$100-PERCENT!AJ$102))</f>
        <v>0.68356717570578662</v>
      </c>
      <c r="AK38" s="253">
        <f>IF(PERCENT!AK38&gt;PERCENT!AK$100,(PERCENT!AK38-PERCENT!AK$100)/(PERCENT!AK$101-PERCENT!AK$100),(PERCENT!AK38-PERCENT!AK$100)/(PERCENT!AK$100-PERCENT!AK$102))</f>
        <v>2.8154163846837017E-2</v>
      </c>
      <c r="AL38" s="253">
        <f>IF(PERCENT!AL38&gt;PERCENT!AL$100,(PERCENT!AL38-PERCENT!AL$100)/(PERCENT!AL$101-PERCENT!AL$100),(PERCENT!AL38-PERCENT!AL$100)/(PERCENT!AL$100-PERCENT!AL$102))</f>
        <v>4.6657149723317312E-3</v>
      </c>
      <c r="AM38" s="253">
        <f>IF(PERCENT!AM38&gt;PERCENT!AM$100,(PERCENT!AM38-PERCENT!AM$100)/(PERCENT!AM$101-PERCENT!AM$100),(PERCENT!AM38-PERCENT!AM$100)/(PERCENT!AM$100-PERCENT!AM$102))</f>
        <v>0.20196470222421242</v>
      </c>
      <c r="AN38" s="253">
        <f>IF(PERCENT!AN38&gt;PERCENT!AN$100,(PERCENT!AN38-PERCENT!AN$100)/(PERCENT!AN$101-PERCENT!AN$100),(PERCENT!AN38-PERCENT!AN$100)/(PERCENT!AN$100-PERCENT!AN$102))</f>
        <v>0.14386517686791442</v>
      </c>
      <c r="AO38" s="253">
        <f>IF(PERCENT!AO38&gt;PERCENT!AO$100,(PERCENT!AO38-PERCENT!AO$100)/(PERCENT!AO$101-PERCENT!AO$100),(PERCENT!AO38-PERCENT!AO$100)/(PERCENT!AO$100-PERCENT!AO$102))</f>
        <v>-0.28020125549703628</v>
      </c>
      <c r="AP38" s="253">
        <f>IF(PERCENT!AP38&gt;PERCENT!AP$100,(PERCENT!AP38-PERCENT!AP$100)/(PERCENT!AP$101-PERCENT!AP$100),(PERCENT!AP38-PERCENT!AP$100)/(PERCENT!AP$100-PERCENT!AP$102))</f>
        <v>-0.74458183370995046</v>
      </c>
      <c r="AQ38" s="253">
        <f>IF(PERCENT!AQ38&gt;PERCENT!AQ$100,(PERCENT!AQ38-PERCENT!AQ$100)/(PERCENT!AQ$101-PERCENT!AQ$100),(PERCENT!AQ38-PERCENT!AQ$100)/(PERCENT!AQ$100-PERCENT!AQ$102))</f>
        <v>-0.15880053694956595</v>
      </c>
      <c r="AR38" s="253">
        <f>IF(PERCENT!AR38&gt;PERCENT!AR$100,(PERCENT!AR38-PERCENT!AR$100)/(PERCENT!AR$101-PERCENT!AR$100),(PERCENT!AR38-PERCENT!AR$100)/(PERCENT!AR$100-PERCENT!AR$102))</f>
        <v>0.58949743116007303</v>
      </c>
      <c r="AS38" s="253">
        <f>IF(PERCENT!AS38&gt;PERCENT!AS$100,(PERCENT!AS38-PERCENT!AS$100)/(PERCENT!AS$101-PERCENT!AS$100),(PERCENT!AS38-PERCENT!AS$100)/(PERCENT!AS$100-PERCENT!AS$102))</f>
        <v>0.34466390198862951</v>
      </c>
      <c r="AT38" s="253">
        <f>IF(PERCENT!AT38&gt;PERCENT!AT$100,(PERCENT!AT38-PERCENT!AT$100)/(PERCENT!AT$101-PERCENT!AT$100),(PERCENT!AT38-PERCENT!AT$100)/(PERCENT!AT$100-PERCENT!AT$102))</f>
        <v>8.9933762282395444E-3</v>
      </c>
      <c r="AU38" s="253">
        <f>IF(PERCENT!AU38&gt;PERCENT!AU$100,(PERCENT!AU38-PERCENT!AU$100)/(PERCENT!AU$101-PERCENT!AU$100),(PERCENT!AU38-PERCENT!AU$100)/(PERCENT!AU$100-PERCENT!AU$102))</f>
        <v>0.10679683262433559</v>
      </c>
      <c r="AV38" s="253">
        <f>IF(PERCENT!AV38&gt;PERCENT!AV$100,(PERCENT!AV38-PERCENT!AV$100)/(PERCENT!AV$101-PERCENT!AV$100),(PERCENT!AV38-PERCENT!AV$100)/(PERCENT!AV$100-PERCENT!AV$102))</f>
        <v>-0.4451877791279148</v>
      </c>
      <c r="AW38" s="253">
        <f>IF(PERCENT!AW38&gt;PERCENT!AW$100,(PERCENT!AW38-PERCENT!AW$100)/(PERCENT!AW$101-PERCENT!AW$100),(PERCENT!AW38-PERCENT!AW$100)/(PERCENT!AW$100-PERCENT!AW$102))</f>
        <v>0.22560964450954263</v>
      </c>
      <c r="AX38" s="253">
        <f>IF(PERCENT!AX38&gt;PERCENT!AX$100,(PERCENT!AX38-PERCENT!AX$100)/(PERCENT!AX$101-PERCENT!AX$100),(PERCENT!AX38-PERCENT!AX$100)/(PERCENT!AX$100-PERCENT!AX$102))</f>
        <v>-0.4451877791279148</v>
      </c>
      <c r="AY38" s="253">
        <f>IF(PERCENT!AY38&gt;PERCENT!AY$100,(PERCENT!AY38-PERCENT!AY$100)/(PERCENT!AY$101-PERCENT!AY$100),(PERCENT!AY38-PERCENT!AY$100)/(PERCENT!AY$100-PERCENT!AY$102))</f>
        <v>0.99604599682192374</v>
      </c>
    </row>
    <row r="39" spans="1:51" x14ac:dyDescent="0.35">
      <c r="A39" s="252" t="s">
        <v>430</v>
      </c>
      <c r="B39" s="253">
        <f>IF(PERCENT!B39&gt;PERCENT!B$100,(PERCENT!B39-PERCENT!B$100)/(PERCENT!B$101-PERCENT!B$100),(PERCENT!B39-PERCENT!B$100)/(PERCENT!B$100-PERCENT!B$102))</f>
        <v>-4.8084055669990682E-2</v>
      </c>
      <c r="C39" s="253">
        <f>IF(PERCENT!C39&gt;PERCENT!C$100,(PERCENT!C39-PERCENT!C$100)/(PERCENT!C$101-PERCENT!C$100),(PERCENT!C39-PERCENT!C$100)/(PERCENT!C$100-PERCENT!C$102))</f>
        <v>-5.6028075498163646E-2</v>
      </c>
      <c r="D39" s="253">
        <f>IF(PERCENT!D39&gt;PERCENT!D$100,(PERCENT!D39-PERCENT!D$100)/(PERCENT!D$101-PERCENT!D$100),(PERCENT!D39-PERCENT!D$100)/(PERCENT!D$100-PERCENT!D$102))</f>
        <v>8.2163332885717172E-2</v>
      </c>
      <c r="E39" s="253">
        <f>IF(PERCENT!E39&gt;PERCENT!E$100,(PERCENT!E39-PERCENT!E$100)/(PERCENT!E$101-PERCENT!E$100),(PERCENT!E39-PERCENT!E$100)/(PERCENT!E$100-PERCENT!E$102))</f>
        <v>-0.14338916040504876</v>
      </c>
      <c r="F39" s="253">
        <f>IF(PERCENT!F39&gt;PERCENT!F$100,(PERCENT!F39-PERCENT!F$100)/(PERCENT!F$101-PERCENT!F$100),(PERCENT!F39-PERCENT!F$100)/(PERCENT!F$100-PERCENT!F$102))</f>
        <v>0.52420678324443093</v>
      </c>
      <c r="G39" s="253">
        <f>IF(PERCENT!G39&gt;PERCENT!G$100,(PERCENT!G39-PERCENT!G$100)/(PERCENT!G$101-PERCENT!G$100),(PERCENT!G39-PERCENT!G$100)/(PERCENT!G$100-PERCENT!G$102))</f>
        <v>-0.9337362916235431</v>
      </c>
      <c r="H39" s="253">
        <f>IF(PERCENT!H39&gt;PERCENT!H$100,(PERCENT!H39-PERCENT!H$100)/(PERCENT!H$101-PERCENT!H$100),(PERCENT!H39-PERCENT!H$100)/(PERCENT!H$100-PERCENT!H$102))</f>
        <v>-1</v>
      </c>
      <c r="I39" s="253">
        <f>IF(PERCENT!I39&gt;PERCENT!I$100,(PERCENT!I39-PERCENT!I$100)/(PERCENT!I$101-PERCENT!I$100),(PERCENT!I39-PERCENT!I$100)/(PERCENT!I$100-PERCENT!I$102))</f>
        <v>-0.90674970907548458</v>
      </c>
      <c r="J39" s="253">
        <f>IF(PERCENT!J39&gt;PERCENT!J$100,(PERCENT!J39-PERCENT!J$100)/(PERCENT!J$101-PERCENT!J$100),(PERCENT!J39-PERCENT!J$100)/(PERCENT!J$100-PERCENT!J$102))</f>
        <v>-0.99977896834367352</v>
      </c>
      <c r="K39" s="253">
        <f>IF(PERCENT!K39&gt;PERCENT!K$100,(PERCENT!K39-PERCENT!K$100)/(PERCENT!K$101-PERCENT!K$100),(PERCENT!K39-PERCENT!K$100)/(PERCENT!K$100-PERCENT!K$102))</f>
        <v>-2.6323417395135468E-2</v>
      </c>
      <c r="L39" s="253">
        <f>IF(PERCENT!L39&gt;PERCENT!L$100,(PERCENT!L39-PERCENT!L$100)/(PERCENT!L$101-PERCENT!L$100),(PERCENT!L39-PERCENT!L$100)/(PERCENT!L$100-PERCENT!L$102))</f>
        <v>0.18575859228208796</v>
      </c>
      <c r="M39" s="253">
        <f>IF(PERCENT!M39&gt;PERCENT!M$100,(PERCENT!M39-PERCENT!M$100)/(PERCENT!M$101-PERCENT!M$100),(PERCENT!M39-PERCENT!M$100)/(PERCENT!M$100-PERCENT!M$102))</f>
        <v>-1</v>
      </c>
      <c r="N39" s="253">
        <f>IF(PERCENT!N39&gt;PERCENT!N$100,(PERCENT!N39-PERCENT!N$100)/(PERCENT!N$101-PERCENT!N$100),(PERCENT!N39-PERCENT!N$100)/(PERCENT!N$100-PERCENT!N$102))</f>
        <v>0.21586691130908051</v>
      </c>
      <c r="O39" s="253">
        <f>IF(PERCENT!O39&gt;PERCENT!O$100,(PERCENT!O39-PERCENT!O$100)/(PERCENT!O$101-PERCENT!O$100),(PERCENT!O39-PERCENT!O$100)/(PERCENT!O$100-PERCENT!O$102))</f>
        <v>-2.107829265829872E-2</v>
      </c>
      <c r="P39" s="253">
        <f>IF(PERCENT!P39&gt;PERCENT!P$100,(PERCENT!P39-PERCENT!P$100)/(PERCENT!P$101-PERCENT!P$100),(PERCENT!P39-PERCENT!P$100)/(PERCENT!P$100-PERCENT!P$102))</f>
        <v>0.83682109721936748</v>
      </c>
      <c r="Q39" s="253">
        <f>IF(PERCENT!Q39&gt;PERCENT!Q$100,(PERCENT!Q39-PERCENT!Q$100)/(PERCENT!Q$101-PERCENT!Q$100),(PERCENT!Q39-PERCENT!Q$100)/(PERCENT!Q$100-PERCENT!Q$102))</f>
        <v>0.18678019228293949</v>
      </c>
      <c r="R39" s="253">
        <f>IF(PERCENT!R39&gt;PERCENT!R$100,(PERCENT!R39-PERCENT!R$100)/(PERCENT!R$101-PERCENT!R$100),(PERCENT!R39-PERCENT!R$100)/(PERCENT!R$100-PERCENT!R$102))</f>
        <v>-0.9258533801791029</v>
      </c>
      <c r="S39" s="253">
        <f>IF(PERCENT!S39&gt;PERCENT!S$100,(PERCENT!S39-PERCENT!S$100)/(PERCENT!S$101-PERCENT!S$100),(PERCENT!S39-PERCENT!S$100)/(PERCENT!S$100-PERCENT!S$102))</f>
        <v>-0.94220779140131183</v>
      </c>
      <c r="T39" s="253">
        <f>IF(PERCENT!T39&gt;PERCENT!T$100,(PERCENT!T39-PERCENT!T$100)/(PERCENT!T$101-PERCENT!T$100),(PERCENT!T39-PERCENT!T$100)/(PERCENT!T$100-PERCENT!T$102))</f>
        <v>-0.93956392830441993</v>
      </c>
      <c r="U39" s="253">
        <f>IF(PERCENT!U39&gt;PERCENT!U$100,(PERCENT!U39-PERCENT!U$100)/(PERCENT!U$101-PERCENT!U$100),(PERCENT!U39-PERCENT!U$100)/(PERCENT!U$100-PERCENT!U$102))</f>
        <v>-0.87450550758896117</v>
      </c>
      <c r="V39" s="253">
        <f>IF(PERCENT!V39&gt;PERCENT!V$100,(PERCENT!V39-PERCENT!V$100)/(PERCENT!V$101-PERCENT!V$100),(PERCENT!V39-PERCENT!V$100)/(PERCENT!V$100-PERCENT!V$102))</f>
        <v>-0.62132424839093581</v>
      </c>
      <c r="W39" s="253">
        <f>IF(PERCENT!W39&gt;PERCENT!W$100,(PERCENT!W39-PERCENT!W$100)/(PERCENT!W$101-PERCENT!W$100),(PERCENT!W39-PERCENT!W$100)/(PERCENT!W$100-PERCENT!W$102))</f>
        <v>-0.62132424839093581</v>
      </c>
      <c r="X39" s="253">
        <f>IF(PERCENT!X39&gt;PERCENT!X$100,(PERCENT!X39-PERCENT!X$100)/(PERCENT!X$101-PERCENT!X$100),(PERCENT!X39-PERCENT!X$100)/(PERCENT!X$100-PERCENT!X$102))</f>
        <v>-0.29339349240020957</v>
      </c>
      <c r="Y39" s="253">
        <f>IF(PERCENT!Y39&gt;PERCENT!Y$100,(PERCENT!Y39-PERCENT!Y$100)/(PERCENT!Y$101-PERCENT!Y$100),(PERCENT!Y39-PERCENT!Y$100)/(PERCENT!Y$100-PERCENT!Y$102))</f>
        <v>-0.93110106622654998</v>
      </c>
      <c r="Z39" s="253">
        <f>IF(PERCENT!Z39&gt;PERCENT!Z$100,(PERCENT!Z39-PERCENT!Z$100)/(PERCENT!Z$101-PERCENT!Z$100),(PERCENT!Z39-PERCENT!Z$100)/(PERCENT!Z$100-PERCENT!Z$102))</f>
        <v>-0.88177056487131977</v>
      </c>
      <c r="AA39" s="253">
        <f>IF(PERCENT!AA39&gt;PERCENT!AA$100,(PERCENT!AA39-PERCENT!AA$100)/(PERCENT!AA$101-PERCENT!AA$100),(PERCENT!AA39-PERCENT!AA$100)/(PERCENT!AA$100-PERCENT!AA$102))</f>
        <v>-0.51157952359322489</v>
      </c>
      <c r="AB39" s="253">
        <f>IF(PERCENT!AB39&gt;PERCENT!AB$100,(PERCENT!AB39-PERCENT!AB$100)/(PERCENT!AB$101-PERCENT!AB$100),(PERCENT!AB39-PERCENT!AB$100)/(PERCENT!AB$100-PERCENT!AB$102))</f>
        <v>-3.5594148157636014E-2</v>
      </c>
      <c r="AC39" s="253">
        <f>IF(PERCENT!AC39&gt;PERCENT!AC$100,(PERCENT!AC39-PERCENT!AC$100)/(PERCENT!AC$101-PERCENT!AC$100),(PERCENT!AC39-PERCENT!AC$100)/(PERCENT!AC$100-PERCENT!AC$102))</f>
        <v>0.10845158653333006</v>
      </c>
      <c r="AD39" s="253">
        <f>IF(PERCENT!AD39&gt;PERCENT!AD$100,(PERCENT!AD39-PERCENT!AD$100)/(PERCENT!AD$101-PERCENT!AD$100),(PERCENT!AD39-PERCENT!AD$100)/(PERCENT!AD$100-PERCENT!AD$102))</f>
        <v>0.10845158653333006</v>
      </c>
      <c r="AE39" s="253">
        <f>IF(PERCENT!AE39&gt;PERCENT!AE$100,(PERCENT!AE39-PERCENT!AE$100)/(PERCENT!AE$101-PERCENT!AE$100),(PERCENT!AE39-PERCENT!AE$100)/(PERCENT!AE$100-PERCENT!AE$102))</f>
        <v>-0.39365699786668812</v>
      </c>
      <c r="AF39" s="253">
        <f>IF(PERCENT!AF39&gt;PERCENT!AF$100,(PERCENT!AF39-PERCENT!AF$100)/(PERCENT!AF$101-PERCENT!AF$100),(PERCENT!AF39-PERCENT!AF$100)/(PERCENT!AF$100-PERCENT!AF$102))</f>
        <v>0.58782729049092919</v>
      </c>
      <c r="AG39" s="253">
        <f>IF(PERCENT!AG39&gt;PERCENT!AG$100,(PERCENT!AG39-PERCENT!AG$100)/(PERCENT!AG$101-PERCENT!AG$100),(PERCENT!AG39-PERCENT!AG$100)/(PERCENT!AG$100-PERCENT!AG$102))</f>
        <v>0.64922280084567341</v>
      </c>
      <c r="AH39" s="253">
        <f>IF(PERCENT!AH39&gt;PERCENT!AH$100,(PERCENT!AH39-PERCENT!AH$100)/(PERCENT!AH$101-PERCENT!AH$100),(PERCENT!AH39-PERCENT!AH$100)/(PERCENT!AH$100-PERCENT!AH$102))</f>
        <v>-0.8535799314005853</v>
      </c>
      <c r="AI39" s="253">
        <f>IF(PERCENT!AI39&gt;PERCENT!AI$100,(PERCENT!AI39-PERCENT!AI$100)/(PERCENT!AI$101-PERCENT!AI$100),(PERCENT!AI39-PERCENT!AI$100)/(PERCENT!AI$100-PERCENT!AI$102))</f>
        <v>-0.80429169080745588</v>
      </c>
      <c r="AJ39" s="253">
        <f>IF(PERCENT!AJ39&gt;PERCENT!AJ$100,(PERCENT!AJ39-PERCENT!AJ$100)/(PERCENT!AJ$101-PERCENT!AJ$100),(PERCENT!AJ39-PERCENT!AJ$100)/(PERCENT!AJ$100-PERCENT!AJ$102))</f>
        <v>-9.1994821142907884E-2</v>
      </c>
      <c r="AK39" s="253">
        <f>IF(PERCENT!AK39&gt;PERCENT!AK$100,(PERCENT!AK39-PERCENT!AK$100)/(PERCENT!AK$101-PERCENT!AK$100),(PERCENT!AK39-PERCENT!AK$100)/(PERCENT!AK$100-PERCENT!AK$102))</f>
        <v>-0.13711106563293649</v>
      </c>
      <c r="AL39" s="253">
        <f>IF(PERCENT!AL39&gt;PERCENT!AL$100,(PERCENT!AL39-PERCENT!AL$100)/(PERCENT!AL$101-PERCENT!AL$100),(PERCENT!AL39-PERCENT!AL$100)/(PERCENT!AL$100-PERCENT!AL$102))</f>
        <v>-0.89802225336050556</v>
      </c>
      <c r="AM39" s="253">
        <f>IF(PERCENT!AM39&gt;PERCENT!AM$100,(PERCENT!AM39-PERCENT!AM$100)/(PERCENT!AM$101-PERCENT!AM$100),(PERCENT!AM39-PERCENT!AM$100)/(PERCENT!AM$100-PERCENT!AM$102))</f>
        <v>-0.24569351886380902</v>
      </c>
      <c r="AN39" s="253">
        <f>IF(PERCENT!AN39&gt;PERCENT!AN$100,(PERCENT!AN39-PERCENT!AN$100)/(PERCENT!AN$101-PERCENT!AN$100),(PERCENT!AN39-PERCENT!AN$100)/(PERCENT!AN$100-PERCENT!AN$102))</f>
        <v>0.86793664962324546</v>
      </c>
      <c r="AO39" s="253">
        <f>IF(PERCENT!AO39&gt;PERCENT!AO$100,(PERCENT!AO39-PERCENT!AO$100)/(PERCENT!AO$101-PERCENT!AO$100),(PERCENT!AO39-PERCENT!AO$100)/(PERCENT!AO$100-PERCENT!AO$102))</f>
        <v>-0.33725107167180729</v>
      </c>
      <c r="AP39" s="253">
        <f>IF(PERCENT!AP39&gt;PERCENT!AP$100,(PERCENT!AP39-PERCENT!AP$100)/(PERCENT!AP$101-PERCENT!AP$100),(PERCENT!AP39-PERCENT!AP$100)/(PERCENT!AP$100-PERCENT!AP$102))</f>
        <v>0.99246559948821433</v>
      </c>
      <c r="AQ39" s="253">
        <f>IF(PERCENT!AQ39&gt;PERCENT!AQ$100,(PERCENT!AQ39-PERCENT!AQ$100)/(PERCENT!AQ$101-PERCENT!AQ$100),(PERCENT!AQ39-PERCENT!AQ$100)/(PERCENT!AQ$100-PERCENT!AQ$102))</f>
        <v>0.12164665274386077</v>
      </c>
      <c r="AR39" s="253">
        <f>IF(PERCENT!AR39&gt;PERCENT!AR$100,(PERCENT!AR39-PERCENT!AR$100)/(PERCENT!AR$101-PERCENT!AR$100),(PERCENT!AR39-PERCENT!AR$100)/(PERCENT!AR$100-PERCENT!AR$102))</f>
        <v>0.54932003532181262</v>
      </c>
      <c r="AS39" s="253">
        <f>IF(PERCENT!AS39&gt;PERCENT!AS$100,(PERCENT!AS39-PERCENT!AS$100)/(PERCENT!AS$101-PERCENT!AS$100),(PERCENT!AS39-PERCENT!AS$100)/(PERCENT!AS$100-PERCENT!AS$102))</f>
        <v>-0.72613888272138716</v>
      </c>
      <c r="AT39" s="253">
        <f>IF(PERCENT!AT39&gt;PERCENT!AT$100,(PERCENT!AT39-PERCENT!AT$100)/(PERCENT!AT$101-PERCENT!AT$100),(PERCENT!AT39-PERCENT!AT$100)/(PERCENT!AT$100-PERCENT!AT$102))</f>
        <v>0.10487118175106908</v>
      </c>
      <c r="AU39" s="253">
        <f>IF(PERCENT!AU39&gt;PERCENT!AU$100,(PERCENT!AU39-PERCENT!AU$100)/(PERCENT!AU$101-PERCENT!AU$100),(PERCENT!AU39-PERCENT!AU$100)/(PERCENT!AU$100-PERCENT!AU$102))</f>
        <v>-0.26105249592900076</v>
      </c>
      <c r="AV39" s="253">
        <f>IF(PERCENT!AV39&gt;PERCENT!AV$100,(PERCENT!AV39-PERCENT!AV$100)/(PERCENT!AV$101-PERCENT!AV$100),(PERCENT!AV39-PERCENT!AV$100)/(PERCENT!AV$100-PERCENT!AV$102))</f>
        <v>-0.39365699786668812</v>
      </c>
      <c r="AW39" s="253">
        <f>IF(PERCENT!AW39&gt;PERCENT!AW$100,(PERCENT!AW39-PERCENT!AW$100)/(PERCENT!AW$101-PERCENT!AW$100),(PERCENT!AW39-PERCENT!AW$100)/(PERCENT!AW$100-PERCENT!AW$102))</f>
        <v>-0.22869923498654321</v>
      </c>
      <c r="AX39" s="253">
        <f>IF(PERCENT!AX39&gt;PERCENT!AX$100,(PERCENT!AX39-PERCENT!AX$100)/(PERCENT!AX$101-PERCENT!AX$100),(PERCENT!AX39-PERCENT!AX$100)/(PERCENT!AX$100-PERCENT!AX$102))</f>
        <v>-0.39365699786668812</v>
      </c>
      <c r="AY39" s="253">
        <f>IF(PERCENT!AY39&gt;PERCENT!AY$100,(PERCENT!AY39-PERCENT!AY$100)/(PERCENT!AY$101-PERCENT!AY$100),(PERCENT!AY39-PERCENT!AY$100)/(PERCENT!AY$100-PERCENT!AY$102))</f>
        <v>-0.6500278404629819</v>
      </c>
    </row>
    <row r="40" spans="1:51" x14ac:dyDescent="0.35">
      <c r="A40" s="252" t="s">
        <v>431</v>
      </c>
      <c r="B40" s="253">
        <f>IF(PERCENT!B40&gt;PERCENT!B$100,(PERCENT!B40-PERCENT!B$100)/(PERCENT!B$101-PERCENT!B$100),(PERCENT!B40-PERCENT!B$100)/(PERCENT!B$100-PERCENT!B$102))</f>
        <v>0.24415724219988871</v>
      </c>
      <c r="C40" s="253">
        <f>IF(PERCENT!C40&gt;PERCENT!C$100,(PERCENT!C40-PERCENT!C$100)/(PERCENT!C$101-PERCENT!C$100),(PERCENT!C40-PERCENT!C$100)/(PERCENT!C$100-PERCENT!C$102))</f>
        <v>0.40082850271512449</v>
      </c>
      <c r="D40" s="253">
        <f>IF(PERCENT!D40&gt;PERCENT!D$100,(PERCENT!D40-PERCENT!D$100)/(PERCENT!D$101-PERCENT!D$100),(PERCENT!D40-PERCENT!D$100)/(PERCENT!D$100-PERCENT!D$102))</f>
        <v>0.35935950057007682</v>
      </c>
      <c r="E40" s="253">
        <f>IF(PERCENT!E40&gt;PERCENT!E$100,(PERCENT!E40-PERCENT!E$100)/(PERCENT!E$101-PERCENT!E$100),(PERCENT!E40-PERCENT!E$100)/(PERCENT!E$100-PERCENT!E$102))</f>
        <v>-0.32603171779013329</v>
      </c>
      <c r="F40" s="253">
        <f>IF(PERCENT!F40&gt;PERCENT!F$100,(PERCENT!F40-PERCENT!F$100)/(PERCENT!F$101-PERCENT!F$100),(PERCENT!F40-PERCENT!F$100)/(PERCENT!F$100-PERCENT!F$102))</f>
        <v>0.68206936496953663</v>
      </c>
      <c r="G40" s="253">
        <f>IF(PERCENT!G40&gt;PERCENT!G$100,(PERCENT!G40-PERCENT!G$100)/(PERCENT!G$101-PERCENT!G$100),(PERCENT!G40-PERCENT!G$100)/(PERCENT!G$100-PERCENT!G$102))</f>
        <v>-0.33026605509490647</v>
      </c>
      <c r="H40" s="253">
        <f>IF(PERCENT!H40&gt;PERCENT!H$100,(PERCENT!H40-PERCENT!H$100)/(PERCENT!H$101-PERCENT!H$100),(PERCENT!H40-PERCENT!H$100)/(PERCENT!H$100-PERCENT!H$102))</f>
        <v>8.4311359939869494E-3</v>
      </c>
      <c r="I40" s="253">
        <f>IF(PERCENT!I40&gt;PERCENT!I$100,(PERCENT!I40-PERCENT!I$100)/(PERCENT!I$101-PERCENT!I$100),(PERCENT!I40-PERCENT!I$100)/(PERCENT!I$100-PERCENT!I$102))</f>
        <v>0.18348549097516453</v>
      </c>
      <c r="J40" s="253">
        <f>IF(PERCENT!J40&gt;PERCENT!J$100,(PERCENT!J40-PERCENT!J$100)/(PERCENT!J$101-PERCENT!J$100),(PERCENT!J40-PERCENT!J$100)/(PERCENT!J$100-PERCENT!J$102))</f>
        <v>-0.65617387801256333</v>
      </c>
      <c r="K40" s="253">
        <f>IF(PERCENT!K40&gt;PERCENT!K$100,(PERCENT!K40-PERCENT!K$100)/(PERCENT!K$101-PERCENT!K$100),(PERCENT!K40-PERCENT!K$100)/(PERCENT!K$100-PERCENT!K$102))</f>
        <v>0.55330407415854532</v>
      </c>
      <c r="L40" s="253">
        <f>IF(PERCENT!L40&gt;PERCENT!L$100,(PERCENT!L40-PERCENT!L$100)/(PERCENT!L$101-PERCENT!L$100),(PERCENT!L40-PERCENT!L$100)/(PERCENT!L$100-PERCENT!L$102))</f>
        <v>-0.13291538565519562</v>
      </c>
      <c r="M40" s="253">
        <f>IF(PERCENT!M40&gt;PERCENT!M$100,(PERCENT!M40-PERCENT!M$100)/(PERCENT!M$101-PERCENT!M$100),(PERCENT!M40-PERCENT!M$100)/(PERCENT!M$100-PERCENT!M$102))</f>
        <v>-1</v>
      </c>
      <c r="N40" s="253">
        <f>IF(PERCENT!N40&gt;PERCENT!N$100,(PERCENT!N40-PERCENT!N$100)/(PERCENT!N$101-PERCENT!N$100),(PERCENT!N40-PERCENT!N$100)/(PERCENT!N$100-PERCENT!N$102))</f>
        <v>-8.4619003298487053E-2</v>
      </c>
      <c r="O40" s="253">
        <f>IF(PERCENT!O40&gt;PERCENT!O$100,(PERCENT!O40-PERCENT!O$100)/(PERCENT!O$101-PERCENT!O$100),(PERCENT!O40-PERCENT!O$100)/(PERCENT!O$100-PERCENT!O$102))</f>
        <v>-0.51053914632914932</v>
      </c>
      <c r="P40" s="253">
        <f>IF(PERCENT!P40&gt;PERCENT!P$100,(PERCENT!P40-PERCENT!P$100)/(PERCENT!P$101-PERCENT!P$100),(PERCENT!P40-PERCENT!P$100)/(PERCENT!P$100-PERCENT!P$102))</f>
        <v>0.77844815638726916</v>
      </c>
      <c r="Q40" s="253">
        <f>IF(PERCENT!Q40&gt;PERCENT!Q$100,(PERCENT!Q40-PERCENT!Q$100)/(PERCENT!Q$101-PERCENT!Q$100),(PERCENT!Q40-PERCENT!Q$100)/(PERCENT!Q$100-PERCENT!Q$102))</f>
        <v>0.37558086613026342</v>
      </c>
      <c r="R40" s="253">
        <f>IF(PERCENT!R40&gt;PERCENT!R$100,(PERCENT!R40-PERCENT!R$100)/(PERCENT!R$101-PERCENT!R$100),(PERCENT!R40-PERCENT!R$100)/(PERCENT!R$100-PERCENT!R$102))</f>
        <v>0.46754483363088656</v>
      </c>
      <c r="S40" s="253">
        <f>IF(PERCENT!S40&gt;PERCENT!S$100,(PERCENT!S40-PERCENT!S$100)/(PERCENT!S$101-PERCENT!S$100),(PERCENT!S40-PERCENT!S$100)/(PERCENT!S$100-PERCENT!S$102))</f>
        <v>0.46719248969369193</v>
      </c>
      <c r="T40" s="253">
        <f>IF(PERCENT!T40&gt;PERCENT!T$100,(PERCENT!T40-PERCENT!T$100)/(PERCENT!T$101-PERCENT!T$100),(PERCENT!T40-PERCENT!T$100)/(PERCENT!T$100-PERCENT!T$102))</f>
        <v>0.62591365607806637</v>
      </c>
      <c r="U40" s="253">
        <f>IF(PERCENT!U40&gt;PERCENT!U$100,(PERCENT!U40-PERCENT!U$100)/(PERCENT!U$101-PERCENT!U$100),(PERCENT!U40-PERCENT!U$100)/(PERCENT!U$100-PERCENT!U$102))</f>
        <v>-0.39017454434149851</v>
      </c>
      <c r="V40" s="253">
        <f>IF(PERCENT!V40&gt;PERCENT!V$100,(PERCENT!V40-PERCENT!V$100)/(PERCENT!V$101-PERCENT!V$100),(PERCENT!V40-PERCENT!V$100)/(PERCENT!V$100-PERCENT!V$102))</f>
        <v>5.6320071473513943E-2</v>
      </c>
      <c r="W40" s="253">
        <f>IF(PERCENT!W40&gt;PERCENT!W$100,(PERCENT!W40-PERCENT!W$100)/(PERCENT!W$101-PERCENT!W$100),(PERCENT!W40-PERCENT!W$100)/(PERCENT!W$100-PERCENT!W$102))</f>
        <v>5.6320071473513943E-2</v>
      </c>
      <c r="X40" s="253">
        <f>IF(PERCENT!X40&gt;PERCENT!X$100,(PERCENT!X40-PERCENT!X$100)/(PERCENT!X$101-PERCENT!X$100),(PERCENT!X40-PERCENT!X$100)/(PERCENT!X$100-PERCENT!X$102))</f>
        <v>-0.27893188918028811</v>
      </c>
      <c r="Y40" s="253">
        <f>IF(PERCENT!Y40&gt;PERCENT!Y$100,(PERCENT!Y40-PERCENT!Y$100)/(PERCENT!Y$101-PERCENT!Y$100),(PERCENT!Y40-PERCENT!Y$100)/(PERCENT!Y$100-PERCENT!Y$102))</f>
        <v>-0.76005033119118448</v>
      </c>
      <c r="Z40" s="253">
        <f>IF(PERCENT!Z40&gt;PERCENT!Z$100,(PERCENT!Z40-PERCENT!Z$100)/(PERCENT!Z$101-PERCENT!Z$100),(PERCENT!Z40-PERCENT!Z$100)/(PERCENT!Z$100-PERCENT!Z$102))</f>
        <v>-0.27944837938274442</v>
      </c>
      <c r="AA40" s="253">
        <f>IF(PERCENT!AA40&gt;PERCENT!AA$100,(PERCENT!AA40-PERCENT!AA$100)/(PERCENT!AA$101-PERCENT!AA$100),(PERCENT!AA40-PERCENT!AA$100)/(PERCENT!AA$100-PERCENT!AA$102))</f>
        <v>-0.13683562283420206</v>
      </c>
      <c r="AB40" s="253">
        <f>IF(PERCENT!AB40&gt;PERCENT!AB$100,(PERCENT!AB40-PERCENT!AB$100)/(PERCENT!AB$101-PERCENT!AB$100),(PERCENT!AB40-PERCENT!AB$100)/(PERCENT!AB$100-PERCENT!AB$102))</f>
        <v>-0.24877859961752705</v>
      </c>
      <c r="AC40" s="253">
        <f>IF(PERCENT!AC40&gt;PERCENT!AC$100,(PERCENT!AC40-PERCENT!AC$100)/(PERCENT!AC$101-PERCENT!AC$100),(PERCENT!AC40-PERCENT!AC$100)/(PERCENT!AC$100-PERCENT!AC$102))</f>
        <v>-0.32503741509891326</v>
      </c>
      <c r="AD40" s="253">
        <f>IF(PERCENT!AD40&gt;PERCENT!AD$100,(PERCENT!AD40-PERCENT!AD$100)/(PERCENT!AD$101-PERCENT!AD$100),(PERCENT!AD40-PERCENT!AD$100)/(PERCENT!AD$100-PERCENT!AD$102))</f>
        <v>-0.32503741509891326</v>
      </c>
      <c r="AE40" s="253">
        <f>IF(PERCENT!AE40&gt;PERCENT!AE$100,(PERCENT!AE40-PERCENT!AE$100)/(PERCENT!AE$101-PERCENT!AE$100),(PERCENT!AE40-PERCENT!AE$100)/(PERCENT!AE$100-PERCENT!AE$102))</f>
        <v>0.40687418650841606</v>
      </c>
      <c r="AF40" s="253">
        <f>IF(PERCENT!AF40&gt;PERCENT!AF$100,(PERCENT!AF40-PERCENT!AF$100)/(PERCENT!AF$101-PERCENT!AF$100),(PERCENT!AF40-PERCENT!AF$100)/(PERCENT!AF$100-PERCENT!AF$102))</f>
        <v>0.2622944832414455</v>
      </c>
      <c r="AG40" s="253">
        <f>IF(PERCENT!AG40&gt;PERCENT!AG$100,(PERCENT!AG40-PERCENT!AG$100)/(PERCENT!AG$101-PERCENT!AG$100),(PERCENT!AG40-PERCENT!AG$100)/(PERCENT!AG$100-PERCENT!AG$102))</f>
        <v>-0.31436429351508044</v>
      </c>
      <c r="AH40" s="253">
        <f>IF(PERCENT!AH40&gt;PERCENT!AH$100,(PERCENT!AH40-PERCENT!AH$100)/(PERCENT!AH$101-PERCENT!AH$100),(PERCENT!AH40-PERCENT!AH$100)/(PERCENT!AH$100-PERCENT!AH$102))</f>
        <v>-0.36624615270581662</v>
      </c>
      <c r="AI40" s="253">
        <f>IF(PERCENT!AI40&gt;PERCENT!AI$100,(PERCENT!AI40-PERCENT!AI$100)/(PERCENT!AI$101-PERCENT!AI$100),(PERCENT!AI40-PERCENT!AI$100)/(PERCENT!AI$100-PERCENT!AI$102))</f>
        <v>0.67389770526574999</v>
      </c>
      <c r="AJ40" s="253">
        <f>IF(PERCENT!AJ40&gt;PERCENT!AJ$100,(PERCENT!AJ40-PERCENT!AJ$100)/(PERCENT!AJ$101-PERCENT!AJ$100),(PERCENT!AJ40-PERCENT!AJ$100)/(PERCENT!AJ$100-PERCENT!AJ$102))</f>
        <v>0.44108467601621332</v>
      </c>
      <c r="AK40" s="253">
        <f>IF(PERCENT!AK40&gt;PERCENT!AK$100,(PERCENT!AK40-PERCENT!AK$100)/(PERCENT!AK$101-PERCENT!AK$100),(PERCENT!AK40-PERCENT!AK$100)/(PERCENT!AK$100-PERCENT!AK$102))</f>
        <v>-0.26707329968084292</v>
      </c>
      <c r="AL40" s="253">
        <f>IF(PERCENT!AL40&gt;PERCENT!AL$100,(PERCENT!AL40-PERCENT!AL$100)/(PERCENT!AL$101-PERCENT!AL$100),(PERCENT!AL40-PERCENT!AL$100)/(PERCENT!AL$100-PERCENT!AL$102))</f>
        <v>-0.6447245783737553</v>
      </c>
      <c r="AM40" s="253">
        <f>IF(PERCENT!AM40&gt;PERCENT!AM$100,(PERCENT!AM40-PERCENT!AM$100)/(PERCENT!AM$101-PERCENT!AM$100),(PERCENT!AM40-PERCENT!AM$100)/(PERCENT!AM$100-PERCENT!AM$102))</f>
        <v>0.52951355752006724</v>
      </c>
      <c r="AN40" s="253">
        <f>IF(PERCENT!AN40&gt;PERCENT!AN$100,(PERCENT!AN40-PERCENT!AN$100)/(PERCENT!AN$101-PERCENT!AN$100),(PERCENT!AN40-PERCENT!AN$100)/(PERCENT!AN$100-PERCENT!AN$102))</f>
        <v>-0.11270405411549041</v>
      </c>
      <c r="AO40" s="253">
        <f>IF(PERCENT!AO40&gt;PERCENT!AO$100,(PERCENT!AO40-PERCENT!AO$100)/(PERCENT!AO$101-PERCENT!AO$100),(PERCENT!AO40-PERCENT!AO$100)/(PERCENT!AO$100-PERCENT!AO$102))</f>
        <v>-9.8127374088192068E-2</v>
      </c>
      <c r="AP40" s="253">
        <f>IF(PERCENT!AP40&gt;PERCENT!AP$100,(PERCENT!AP40-PERCENT!AP$100)/(PERCENT!AP$101-PERCENT!AP$100),(PERCENT!AP40-PERCENT!AP$100)/(PERCENT!AP$100-PERCENT!AP$102))</f>
        <v>2.0821095533755711E-2</v>
      </c>
      <c r="AQ40" s="253">
        <f>IF(PERCENT!AQ40&gt;PERCENT!AQ$100,(PERCENT!AQ40-PERCENT!AQ$100)/(PERCENT!AQ$101-PERCENT!AQ$100),(PERCENT!AQ40-PERCENT!AQ$100)/(PERCENT!AQ$100-PERCENT!AQ$102))</f>
        <v>1</v>
      </c>
      <c r="AR40" s="253">
        <f>IF(PERCENT!AR40&gt;PERCENT!AR$100,(PERCENT!AR40-PERCENT!AR$100)/(PERCENT!AR$101-PERCENT!AR$100),(PERCENT!AR40-PERCENT!AR$100)/(PERCENT!AR$100-PERCENT!AR$102))</f>
        <v>0.85231106591208827</v>
      </c>
      <c r="AS40" s="253">
        <f>IF(PERCENT!AS40&gt;PERCENT!AS$100,(PERCENT!AS40-PERCENT!AS$100)/(PERCENT!AS$101-PERCENT!AS$100),(PERCENT!AS40-PERCENT!AS$100)/(PERCENT!AS$100-PERCENT!AS$102))</f>
        <v>5.9196921172304462E-2</v>
      </c>
      <c r="AT40" s="253">
        <f>IF(PERCENT!AT40&gt;PERCENT!AT$100,(PERCENT!AT40-PERCENT!AT$100)/(PERCENT!AT$101-PERCENT!AT$100),(PERCENT!AT40-PERCENT!AT$100)/(PERCENT!AT$100-PERCENT!AT$102))</f>
        <v>0.24113833818227251</v>
      </c>
      <c r="AU40" s="253">
        <f>IF(PERCENT!AU40&gt;PERCENT!AU$100,(PERCENT!AU40-PERCENT!AU$100)/(PERCENT!AU$101-PERCENT!AU$100),(PERCENT!AU40-PERCENT!AU$100)/(PERCENT!AU$100-PERCENT!AU$102))</f>
        <v>1.2553559616986882E-2</v>
      </c>
      <c r="AV40" s="253">
        <f>IF(PERCENT!AV40&gt;PERCENT!AV$100,(PERCENT!AV40-PERCENT!AV$100)/(PERCENT!AV$101-PERCENT!AV$100),(PERCENT!AV40-PERCENT!AV$100)/(PERCENT!AV$100-PERCENT!AV$102))</f>
        <v>0.40687418650841606</v>
      </c>
      <c r="AW40" s="253">
        <f>IF(PERCENT!AW40&gt;PERCENT!AW$100,(PERCENT!AW40-PERCENT!AW$100)/(PERCENT!AW$101-PERCENT!AW$100),(PERCENT!AW40-PERCENT!AW$100)/(PERCENT!AW$100-PERCENT!AW$102))</f>
        <v>9.8980857447244552E-2</v>
      </c>
      <c r="AX40" s="253">
        <f>IF(PERCENT!AX40&gt;PERCENT!AX$100,(PERCENT!AX40-PERCENT!AX$100)/(PERCENT!AX$101-PERCENT!AX$100),(PERCENT!AX40-PERCENT!AX$100)/(PERCENT!AX$100-PERCENT!AX$102))</f>
        <v>0.40687418650841606</v>
      </c>
      <c r="AY40" s="253">
        <f>IF(PERCENT!AY40&gt;PERCENT!AY$100,(PERCENT!AY40-PERCENT!AY$100)/(PERCENT!AY$101-PERCENT!AY$100),(PERCENT!AY40-PERCENT!AY$100)/(PERCENT!AY$100-PERCENT!AY$102))</f>
        <v>0.59205739114944356</v>
      </c>
    </row>
    <row r="41" spans="1:51" x14ac:dyDescent="0.35">
      <c r="A41" s="252" t="s">
        <v>432</v>
      </c>
      <c r="B41" s="253">
        <f>IF(PERCENT!B41&gt;PERCENT!B$100,(PERCENT!B41-PERCENT!B$100)/(PERCENT!B$101-PERCENT!B$100),(PERCENT!B41-PERCENT!B$100)/(PERCENT!B$100-PERCENT!B$102))</f>
        <v>0.73630438001855669</v>
      </c>
      <c r="C41" s="253">
        <f>IF(PERCENT!C41&gt;PERCENT!C$100,(PERCENT!C41-PERCENT!C$100)/(PERCENT!C$101-PERCENT!C$100),(PERCENT!C41-PERCENT!C$100)/(PERCENT!C$100-PERCENT!C$102))</f>
        <v>1</v>
      </c>
      <c r="D41" s="253">
        <f>IF(PERCENT!D41&gt;PERCENT!D$100,(PERCENT!D41-PERCENT!D$100)/(PERCENT!D$101-PERCENT!D$100),(PERCENT!D41-PERCENT!D$100)/(PERCENT!D$100-PERCENT!D$102))</f>
        <v>0.16085509857484584</v>
      </c>
      <c r="E41" s="253">
        <f>IF(PERCENT!E41&gt;PERCENT!E$100,(PERCENT!E41-PERCENT!E$100)/(PERCENT!E$101-PERCENT!E$100),(PERCENT!E41-PERCENT!E$100)/(PERCENT!E$100-PERCENT!E$102))</f>
        <v>0.97775949910447224</v>
      </c>
      <c r="F41" s="253">
        <f>IF(PERCENT!F41&gt;PERCENT!F$100,(PERCENT!F41-PERCENT!F$100)/(PERCENT!F$101-PERCENT!F$100),(PERCENT!F41-PERCENT!F$100)/(PERCENT!F$100-PERCENT!F$102))</f>
        <v>-0.63098810732625965</v>
      </c>
      <c r="G41" s="253">
        <f>IF(PERCENT!G41&gt;PERCENT!G$100,(PERCENT!G41-PERCENT!G$100)/(PERCENT!G$101-PERCENT!G$100),(PERCENT!G41-PERCENT!G$100)/(PERCENT!G$100-PERCENT!G$102))</f>
        <v>0.4107055495275882</v>
      </c>
      <c r="H41" s="253">
        <f>IF(PERCENT!H41&gt;PERCENT!H$100,(PERCENT!H41-PERCENT!H$100)/(PERCENT!H$101-PERCENT!H$100),(PERCENT!H41-PERCENT!H$100)/(PERCENT!H$100-PERCENT!H$102))</f>
        <v>0.69625406791337563</v>
      </c>
      <c r="I41" s="253">
        <f>IF(PERCENT!I41&gt;PERCENT!I$100,(PERCENT!I41-PERCENT!I$100)/(PERCENT!I$101-PERCENT!I$100),(PERCENT!I41-PERCENT!I$100)/(PERCENT!I$100-PERCENT!I$102))</f>
        <v>4.9769205426043336E-2</v>
      </c>
      <c r="J41" s="253">
        <f>IF(PERCENT!J41&gt;PERCENT!J$100,(PERCENT!J41-PERCENT!J$100)/(PERCENT!J$101-PERCENT!J$100),(PERCENT!J41-PERCENT!J$100)/(PERCENT!J$100-PERCENT!J$102))</f>
        <v>0.76099316436813891</v>
      </c>
      <c r="K41" s="253">
        <f>IF(PERCENT!K41&gt;PERCENT!K$100,(PERCENT!K41-PERCENT!K$100)/(PERCENT!K$101-PERCENT!K$100),(PERCENT!K41-PERCENT!K$100)/(PERCENT!K$100-PERCENT!K$102))</f>
        <v>0.35032934994337417</v>
      </c>
      <c r="L41" s="253">
        <f>IF(PERCENT!L41&gt;PERCENT!L$100,(PERCENT!L41-PERCENT!L$100)/(PERCENT!L$101-PERCENT!L$100),(PERCENT!L41-PERCENT!L$100)/(PERCENT!L$100-PERCENT!L$102))</f>
        <v>6.4209623102327973E-2</v>
      </c>
      <c r="M41" s="253">
        <f>IF(PERCENT!M41&gt;PERCENT!M$100,(PERCENT!M41-PERCENT!M$100)/(PERCENT!M$101-PERCENT!M$100),(PERCENT!M41-PERCENT!M$100)/(PERCENT!M$100-PERCENT!M$102))</f>
        <v>0.40893613056377309</v>
      </c>
      <c r="N41" s="253">
        <f>IF(PERCENT!N41&gt;PERCENT!N$100,(PERCENT!N41-PERCENT!N$100)/(PERCENT!N$101-PERCENT!N$100),(PERCENT!N41-PERCENT!N$100)/(PERCENT!N$100-PERCENT!N$102))</f>
        <v>-0.46293936831230953</v>
      </c>
      <c r="O41" s="253">
        <f>IF(PERCENT!O41&gt;PERCENT!O$100,(PERCENT!O41-PERCENT!O$100)/(PERCENT!O$101-PERCENT!O$100),(PERCENT!O41-PERCENT!O$100)/(PERCENT!O$100-PERCENT!O$102))</f>
        <v>0.19304985013945297</v>
      </c>
      <c r="P41" s="253">
        <f>IF(PERCENT!P41&gt;PERCENT!P$100,(PERCENT!P41-PERCENT!P$100)/(PERCENT!P$101-PERCENT!P$100),(PERCENT!P41-PERCENT!P$100)/(PERCENT!P$100-PERCENT!P$102))</f>
        <v>-0.29688299574085836</v>
      </c>
      <c r="Q41" s="253">
        <f>IF(PERCENT!Q41&gt;PERCENT!Q$100,(PERCENT!Q41-PERCENT!Q$100)/(PERCENT!Q$101-PERCENT!Q$100),(PERCENT!Q41-PERCENT!Q$100)/(PERCENT!Q$100-PERCENT!Q$102))</f>
        <v>-0.51654408203166913</v>
      </c>
      <c r="R41" s="253">
        <f>IF(PERCENT!R41&gt;PERCENT!R$100,(PERCENT!R41-PERCENT!R$100)/(PERCENT!R$101-PERCENT!R$100),(PERCENT!R41-PERCENT!R$100)/(PERCENT!R$100-PERCENT!R$102))</f>
        <v>0.73491992167131137</v>
      </c>
      <c r="S41" s="253">
        <f>IF(PERCENT!S41&gt;PERCENT!S$100,(PERCENT!S41-PERCENT!S$100)/(PERCENT!S$101-PERCENT!S$100),(PERCENT!S41-PERCENT!S$100)/(PERCENT!S$100-PERCENT!S$102))</f>
        <v>0.54027105621272542</v>
      </c>
      <c r="T41" s="253">
        <f>IF(PERCENT!T41&gt;PERCENT!T$100,(PERCENT!T41-PERCENT!T$100)/(PERCENT!T$101-PERCENT!T$100),(PERCENT!T41-PERCENT!T$100)/(PERCENT!T$100-PERCENT!T$102))</f>
        <v>0.33854127257060096</v>
      </c>
      <c r="U41" s="253">
        <f>IF(PERCENT!U41&gt;PERCENT!U$100,(PERCENT!U41-PERCENT!U$100)/(PERCENT!U$101-PERCENT!U$100),(PERCENT!U41-PERCENT!U$100)/(PERCENT!U$100-PERCENT!U$102))</f>
        <v>1</v>
      </c>
      <c r="V41" s="253">
        <f>IF(PERCENT!V41&gt;PERCENT!V$100,(PERCENT!V41-PERCENT!V$100)/(PERCENT!V$101-PERCENT!V$100),(PERCENT!V41-PERCENT!V$100)/(PERCENT!V$100-PERCENT!V$102))</f>
        <v>0.35158290313189428</v>
      </c>
      <c r="W41" s="253">
        <f>IF(PERCENT!W41&gt;PERCENT!W$100,(PERCENT!W41-PERCENT!W$100)/(PERCENT!W$101-PERCENT!W$100),(PERCENT!W41-PERCENT!W$100)/(PERCENT!W$100-PERCENT!W$102))</f>
        <v>0.35158290313189428</v>
      </c>
      <c r="X41" s="253">
        <f>IF(PERCENT!X41&gt;PERCENT!X$100,(PERCENT!X41-PERCENT!X$100)/(PERCENT!X$101-PERCENT!X$100),(PERCENT!X41-PERCENT!X$100)/(PERCENT!X$100-PERCENT!X$102))</f>
        <v>0.49234164800502106</v>
      </c>
      <c r="Y41" s="253">
        <f>IF(PERCENT!Y41&gt;PERCENT!Y$100,(PERCENT!Y41-PERCENT!Y$100)/(PERCENT!Y$101-PERCENT!Y$100),(PERCENT!Y41-PERCENT!Y$100)/(PERCENT!Y$100-PERCENT!Y$102))</f>
        <v>0.14790219444985545</v>
      </c>
      <c r="Z41" s="253">
        <f>IF(PERCENT!Z41&gt;PERCENT!Z$100,(PERCENT!Z41-PERCENT!Z$100)/(PERCENT!Z$101-PERCENT!Z$100),(PERCENT!Z41-PERCENT!Z$100)/(PERCENT!Z$100-PERCENT!Z$102))</f>
        <v>3.5031178127384842E-2</v>
      </c>
      <c r="AA41" s="253">
        <f>IF(PERCENT!AA41&gt;PERCENT!AA$100,(PERCENT!AA41-PERCENT!AA$100)/(PERCENT!AA$101-PERCENT!AA$100),(PERCENT!AA41-PERCENT!AA$100)/(PERCENT!AA$100-PERCENT!AA$102))</f>
        <v>1</v>
      </c>
      <c r="AB41" s="253">
        <f>IF(PERCENT!AB41&gt;PERCENT!AB$100,(PERCENT!AB41-PERCENT!AB$100)/(PERCENT!AB$101-PERCENT!AB$100),(PERCENT!AB41-PERCENT!AB$100)/(PERCENT!AB$100-PERCENT!AB$102))</f>
        <v>0.15871277560154698</v>
      </c>
      <c r="AC41" s="253">
        <f>IF(PERCENT!AC41&gt;PERCENT!AC$100,(PERCENT!AC41-PERCENT!AC$100)/(PERCENT!AC$101-PERCENT!AC$100),(PERCENT!AC41-PERCENT!AC$100)/(PERCENT!AC$100-PERCENT!AC$102))</f>
        <v>1</v>
      </c>
      <c r="AD41" s="253">
        <f>IF(PERCENT!AD41&gt;PERCENT!AD$100,(PERCENT!AD41-PERCENT!AD$100)/(PERCENT!AD$101-PERCENT!AD$100),(PERCENT!AD41-PERCENT!AD$100)/(PERCENT!AD$100-PERCENT!AD$102))</f>
        <v>1</v>
      </c>
      <c r="AE41" s="253">
        <f>IF(PERCENT!AE41&gt;PERCENT!AE$100,(PERCENT!AE41-PERCENT!AE$100)/(PERCENT!AE$101-PERCENT!AE$100),(PERCENT!AE41-PERCENT!AE$100)/(PERCENT!AE$100-PERCENT!AE$102))</f>
        <v>0.51619524031527386</v>
      </c>
      <c r="AF41" s="253">
        <f>IF(PERCENT!AF41&gt;PERCENT!AF$100,(PERCENT!AF41-PERCENT!AF$100)/(PERCENT!AF$101-PERCENT!AF$100),(PERCENT!AF41-PERCENT!AF$100)/(PERCENT!AF$100-PERCENT!AF$102))</f>
        <v>-0.87090430091281579</v>
      </c>
      <c r="AG41" s="253">
        <f>IF(PERCENT!AG41&gt;PERCENT!AG$100,(PERCENT!AG41-PERCENT!AG$100)/(PERCENT!AG$101-PERCENT!AG$100),(PERCENT!AG41-PERCENT!AG$100)/(PERCENT!AG$100-PERCENT!AG$102))</f>
        <v>-0.74217515178150206</v>
      </c>
      <c r="AH41" s="253">
        <f>IF(PERCENT!AH41&gt;PERCENT!AH$100,(PERCENT!AH41-PERCENT!AH$100)/(PERCENT!AH$101-PERCENT!AH$100),(PERCENT!AH41-PERCENT!AH$100)/(PERCENT!AH$100-PERCENT!AH$102))</f>
        <v>0.27889318373865279</v>
      </c>
      <c r="AI41" s="253">
        <f>IF(PERCENT!AI41&gt;PERCENT!AI$100,(PERCENT!AI41-PERCENT!AI$100)/(PERCENT!AI$101-PERCENT!AI$100),(PERCENT!AI41-PERCENT!AI$100)/(PERCENT!AI$100-PERCENT!AI$102))</f>
        <v>0.5404213521211314</v>
      </c>
      <c r="AJ41" s="253">
        <f>IF(PERCENT!AJ41&gt;PERCENT!AJ$100,(PERCENT!AJ41-PERCENT!AJ$100)/(PERCENT!AJ$101-PERCENT!AJ$100),(PERCENT!AJ41-PERCENT!AJ$100)/(PERCENT!AJ$100-PERCENT!AJ$102))</f>
        <v>-0.63039688265585347</v>
      </c>
      <c r="AK41" s="253">
        <f>IF(PERCENT!AK41&gt;PERCENT!AK$100,(PERCENT!AK41-PERCENT!AK$100)/(PERCENT!AK$101-PERCENT!AK$100),(PERCENT!AK41-PERCENT!AK$100)/(PERCENT!AK$100-PERCENT!AK$102))</f>
        <v>0.90453277869579962</v>
      </c>
      <c r="AL41" s="253">
        <f>IF(PERCENT!AL41&gt;PERCENT!AL$100,(PERCENT!AL41-PERCENT!AL$100)/(PERCENT!AL$101-PERCENT!AL$100),(PERCENT!AL41-PERCENT!AL$100)/(PERCENT!AL$100-PERCENT!AL$102))</f>
        <v>0.37572653924124871</v>
      </c>
      <c r="AM41" s="253">
        <f>IF(PERCENT!AM41&gt;PERCENT!AM$100,(PERCENT!AM41-PERCENT!AM$100)/(PERCENT!AM$101-PERCENT!AM$100),(PERCENT!AM41-PERCENT!AM$100)/(PERCENT!AM$100-PERCENT!AM$102))</f>
        <v>0.72369852421128666</v>
      </c>
      <c r="AN41" s="253">
        <f>IF(PERCENT!AN41&gt;PERCENT!AN$100,(PERCENT!AN41-PERCENT!AN$100)/(PERCENT!AN$101-PERCENT!AN$100),(PERCENT!AN41-PERCENT!AN$100)/(PERCENT!AN$100-PERCENT!AN$102))</f>
        <v>-0.74959746312461573</v>
      </c>
      <c r="AO41" s="253">
        <f>IF(PERCENT!AO41&gt;PERCENT!AO$100,(PERCENT!AO41-PERCENT!AO$100)/(PERCENT!AO$101-PERCENT!AO$100),(PERCENT!AO41-PERCENT!AO$100)/(PERCENT!AO$100-PERCENT!AO$102))</f>
        <v>0.78441077611189414</v>
      </c>
      <c r="AP41" s="253">
        <f>IF(PERCENT!AP41&gt;PERCENT!AP$100,(PERCENT!AP41-PERCENT!AP$100)/(PERCENT!AP$101-PERCENT!AP$100),(PERCENT!AP41-PERCENT!AP$100)/(PERCENT!AP$100-PERCENT!AP$102))</f>
        <v>-0.46441305051701037</v>
      </c>
      <c r="AQ41" s="253">
        <f>IF(PERCENT!AQ41&gt;PERCENT!AQ$100,(PERCENT!AQ41-PERCENT!AQ$100)/(PERCENT!AQ$101-PERCENT!AQ$100),(PERCENT!AQ41-PERCENT!AQ$100)/(PERCENT!AQ$100-PERCENT!AQ$102))</f>
        <v>0.13055826557980824</v>
      </c>
      <c r="AR41" s="253">
        <f>IF(PERCENT!AR41&gt;PERCENT!AR$100,(PERCENT!AR41-PERCENT!AR$100)/(PERCENT!AR$101-PERCENT!AR$100),(PERCENT!AR41-PERCENT!AR$100)/(PERCENT!AR$100-PERCENT!AR$102))</f>
        <v>-0.14075728301064805</v>
      </c>
      <c r="AS41" s="253">
        <f>IF(PERCENT!AS41&gt;PERCENT!AS$100,(PERCENT!AS41-PERCENT!AS$100)/(PERCENT!AS$101-PERCENT!AS$100),(PERCENT!AS41-PERCENT!AS$100)/(PERCENT!AS$100-PERCENT!AS$102))</f>
        <v>0.70487927100768311</v>
      </c>
      <c r="AT41" s="253">
        <f>IF(PERCENT!AT41&gt;PERCENT!AT$100,(PERCENT!AT41-PERCENT!AT$100)/(PERCENT!AT$101-PERCENT!AT$100),(PERCENT!AT41-PERCENT!AT$100)/(PERCENT!AT$100-PERCENT!AT$102))</f>
        <v>0.23512238283735626</v>
      </c>
      <c r="AU41" s="253">
        <f>IF(PERCENT!AU41&gt;PERCENT!AU$100,(PERCENT!AU41-PERCENT!AU$100)/(PERCENT!AU$101-PERCENT!AU$100),(PERCENT!AU41-PERCENT!AU$100)/(PERCENT!AU$100-PERCENT!AU$102))</f>
        <v>0.88729235105958248</v>
      </c>
      <c r="AV41" s="253">
        <f>IF(PERCENT!AV41&gt;PERCENT!AV$100,(PERCENT!AV41-PERCENT!AV$100)/(PERCENT!AV$101-PERCENT!AV$100),(PERCENT!AV41-PERCENT!AV$100)/(PERCENT!AV$100-PERCENT!AV$102))</f>
        <v>0.51619524031527386</v>
      </c>
      <c r="AW41" s="253">
        <f>IF(PERCENT!AW41&gt;PERCENT!AW$100,(PERCENT!AW41-PERCENT!AW$100)/(PERCENT!AW$101-PERCENT!AW$100),(PERCENT!AW41-PERCENT!AW$100)/(PERCENT!AW$100-PERCENT!AW$102))</f>
        <v>0.78080724108898125</v>
      </c>
      <c r="AX41" s="253">
        <f>IF(PERCENT!AX41&gt;PERCENT!AX$100,(PERCENT!AX41-PERCENT!AX$100)/(PERCENT!AX$101-PERCENT!AX$100),(PERCENT!AX41-PERCENT!AX$100)/(PERCENT!AX$100-PERCENT!AX$102))</f>
        <v>0.51619524031527386</v>
      </c>
      <c r="AY41" s="253">
        <f>IF(PERCENT!AY41&gt;PERCENT!AY$100,(PERCENT!AY41-PERCENT!AY$100)/(PERCENT!AY$101-PERCENT!AY$100),(PERCENT!AY41-PERCENT!AY$100)/(PERCENT!AY$100-PERCENT!AY$102))</f>
        <v>0.32084677443530146</v>
      </c>
    </row>
    <row r="42" spans="1:51" x14ac:dyDescent="0.35">
      <c r="A42" s="252" t="s">
        <v>433</v>
      </c>
      <c r="B42" s="253">
        <f>IF(PERCENT!B42&gt;PERCENT!B$100,(PERCENT!B42-PERCENT!B$100)/(PERCENT!B$101-PERCENT!B$100),(PERCENT!B42-PERCENT!B$100)/(PERCENT!B$100-PERCENT!B$102))</f>
        <v>0.219252654760827</v>
      </c>
      <c r="C42" s="253">
        <f>IF(PERCENT!C42&gt;PERCENT!C$100,(PERCENT!C42-PERCENT!C$100)/(PERCENT!C$101-PERCENT!C$100),(PERCENT!C42-PERCENT!C$100)/(PERCENT!C$100-PERCENT!C$102))</f>
        <v>0.38009930051133733</v>
      </c>
      <c r="D42" s="253">
        <f>IF(PERCENT!D42&gt;PERCENT!D$100,(PERCENT!D42-PERCENT!D$100)/(PERCENT!D$101-PERCENT!D$100),(PERCENT!D42-PERCENT!D$100)/(PERCENT!D$100-PERCENT!D$102))</f>
        <v>0.35166920042632527</v>
      </c>
      <c r="E42" s="253">
        <f>IF(PERCENT!E42&gt;PERCENT!E$100,(PERCENT!E42-PERCENT!E$100)/(PERCENT!E$101-PERCENT!E$100),(PERCENT!E42-PERCENT!E$100)/(PERCENT!E$100-PERCENT!E$102))</f>
        <v>-0.29988733420678554</v>
      </c>
      <c r="F42" s="253">
        <f>IF(PERCENT!F42&gt;PERCENT!F$100,(PERCENT!F42-PERCENT!F$100)/(PERCENT!F$101-PERCENT!F$100),(PERCENT!F42-PERCENT!F$100)/(PERCENT!F$100-PERCENT!F$102))</f>
        <v>0.68215005608434864</v>
      </c>
      <c r="G42" s="253">
        <f>IF(PERCENT!G42&gt;PERCENT!G$100,(PERCENT!G42-PERCENT!G$100)/(PERCENT!G$101-PERCENT!G$100),(PERCENT!G42-PERCENT!G$100)/(PERCENT!G$100-PERCENT!G$102))</f>
        <v>-0.45824852893271323</v>
      </c>
      <c r="H42" s="253">
        <f>IF(PERCENT!H42&gt;PERCENT!H$100,(PERCENT!H42-PERCENT!H$100)/(PERCENT!H$101-PERCENT!H$100),(PERCENT!H42-PERCENT!H$100)/(PERCENT!H$100-PERCENT!H$102))</f>
        <v>0.36298203562326309</v>
      </c>
      <c r="I42" s="253">
        <f>IF(PERCENT!I42&gt;PERCENT!I$100,(PERCENT!I42-PERCENT!I$100)/(PERCENT!I$101-PERCENT!I$100),(PERCENT!I42-PERCENT!I$100)/(PERCENT!I$100-PERCENT!I$102))</f>
        <v>0.18348549097516453</v>
      </c>
      <c r="J42" s="253">
        <f>IF(PERCENT!J42&gt;PERCENT!J$100,(PERCENT!J42-PERCENT!J$100)/(PERCENT!J$101-PERCENT!J$100),(PERCENT!J42-PERCENT!J$100)/(PERCENT!J$100-PERCENT!J$102))</f>
        <v>0.24344783184194616</v>
      </c>
      <c r="K42" s="253">
        <f>IF(PERCENT!K42&gt;PERCENT!K$100,(PERCENT!K42-PERCENT!K$100)/(PERCENT!K$101-PERCENT!K$100),(PERCENT!K42-PERCENT!K$100)/(PERCENT!K$100-PERCENT!K$102))</f>
        <v>0.8512125577121622</v>
      </c>
      <c r="L42" s="253">
        <f>IF(PERCENT!L42&gt;PERCENT!L$100,(PERCENT!L42-PERCENT!L$100)/(PERCENT!L$101-PERCENT!L$100),(PERCENT!L42-PERCENT!L$100)/(PERCENT!L$100-PERCENT!L$102))</f>
        <v>-0.81685266970445158</v>
      </c>
      <c r="M42" s="253">
        <f>IF(PERCENT!M42&gt;PERCENT!M$100,(PERCENT!M42-PERCENT!M$100)/(PERCENT!M$101-PERCENT!M$100),(PERCENT!M42-PERCENT!M$100)/(PERCENT!M$100-PERCENT!M$102))</f>
        <v>-1</v>
      </c>
      <c r="N42" s="253">
        <f>IF(PERCENT!N42&gt;PERCENT!N$100,(PERCENT!N42-PERCENT!N$100)/(PERCENT!N$101-PERCENT!N$100),(PERCENT!N42-PERCENT!N$100)/(PERCENT!N$100-PERCENT!N$102))</f>
        <v>-0.34937713180451352</v>
      </c>
      <c r="O42" s="253">
        <f>IF(PERCENT!O42&gt;PERCENT!O$100,(PERCENT!O42-PERCENT!O$100)/(PERCENT!O$101-PERCENT!O$100),(PERCENT!O42-PERCENT!O$100)/(PERCENT!O$100-PERCENT!O$102))</f>
        <v>-0.51053914632914932</v>
      </c>
      <c r="P42" s="253">
        <f>IF(PERCENT!P42&gt;PERCENT!P$100,(PERCENT!P42-PERCENT!P$100)/(PERCENT!P$101-PERCENT!P$100),(PERCENT!P42-PERCENT!P$100)/(PERCENT!P$100-PERCENT!P$102))</f>
        <v>-8.6206826068300255E-2</v>
      </c>
      <c r="Q42" s="253">
        <f>IF(PERCENT!Q42&gt;PERCENT!Q$100,(PERCENT!Q42-PERCENT!Q$100)/(PERCENT!Q$101-PERCENT!Q$100),(PERCENT!Q42-PERCENT!Q$100)/(PERCENT!Q$100-PERCENT!Q$102))</f>
        <v>-1</v>
      </c>
      <c r="R42" s="253">
        <f>IF(PERCENT!R42&gt;PERCENT!R$100,(PERCENT!R42-PERCENT!R$100)/(PERCENT!R$101-PERCENT!R$100),(PERCENT!R42-PERCENT!R$100)/(PERCENT!R$100-PERCENT!R$102))</f>
        <v>0.82978018521295793</v>
      </c>
      <c r="S42" s="253">
        <f>IF(PERCENT!S42&gt;PERCENT!S$100,(PERCENT!S42-PERCENT!S$100)/(PERCENT!S$101-PERCENT!S$100),(PERCENT!S42-PERCENT!S$100)/(PERCENT!S$100-PERCENT!S$102))</f>
        <v>0.79174133151374793</v>
      </c>
      <c r="T42" s="253">
        <f>IF(PERCENT!T42&gt;PERCENT!T$100,(PERCENT!T42-PERCENT!T$100)/(PERCENT!T$101-PERCENT!T$100),(PERCENT!T42-PERCENT!T$100)/(PERCENT!T$100-PERCENT!T$102))</f>
        <v>0.86550389448074727</v>
      </c>
      <c r="U42" s="253">
        <f>IF(PERCENT!U42&gt;PERCENT!U$100,(PERCENT!U42-PERCENT!U$100)/(PERCENT!U$101-PERCENT!U$100),(PERCENT!U42-PERCENT!U$100)/(PERCENT!U$100-PERCENT!U$102))</f>
        <v>0.21839297034565422</v>
      </c>
      <c r="V42" s="253">
        <f>IF(PERCENT!V42&gt;PERCENT!V$100,(PERCENT!V42-PERCENT!V$100)/(PERCENT!V$101-PERCENT!V$100),(PERCENT!V42-PERCENT!V$100)/(PERCENT!V$100-PERCENT!V$102))</f>
        <v>2.2605514954034178E-2</v>
      </c>
      <c r="W42" s="253">
        <f>IF(PERCENT!W42&gt;PERCENT!W$100,(PERCENT!W42-PERCENT!W$100)/(PERCENT!W$101-PERCENT!W$100),(PERCENT!W42-PERCENT!W$100)/(PERCENT!W$100-PERCENT!W$102))</f>
        <v>2.2605514954034178E-2</v>
      </c>
      <c r="X42" s="253">
        <f>IF(PERCENT!X42&gt;PERCENT!X$100,(PERCENT!X42-PERCENT!X$100)/(PERCENT!X$101-PERCENT!X$100),(PERCENT!X42-PERCENT!X$100)/(PERCENT!X$100-PERCENT!X$102))</f>
        <v>-0.61406672454017142</v>
      </c>
      <c r="Y42" s="253">
        <f>IF(PERCENT!Y42&gt;PERCENT!Y$100,(PERCENT!Y42-PERCENT!Y$100)/(PERCENT!Y$101-PERCENT!Y$100),(PERCENT!Y42-PERCENT!Y$100)/(PERCENT!Y$100-PERCENT!Y$102))</f>
        <v>5.5762440353820233E-2</v>
      </c>
      <c r="Z42" s="253">
        <f>IF(PERCENT!Z42&gt;PERCENT!Z$100,(PERCENT!Z42-PERCENT!Z$100)/(PERCENT!Z$101-PERCENT!Z$100),(PERCENT!Z42-PERCENT!Z$100)/(PERCENT!Z$100-PERCENT!Z$102))</f>
        <v>-0.25675559852626118</v>
      </c>
      <c r="AA42" s="253">
        <f>IF(PERCENT!AA42&gt;PERCENT!AA$100,(PERCENT!AA42-PERCENT!AA$100)/(PERCENT!AA$101-PERCENT!AA$100),(PERCENT!AA42-PERCENT!AA$100)/(PERCENT!AA$100-PERCENT!AA$102))</f>
        <v>-0.21985609574279599</v>
      </c>
      <c r="AB42" s="253">
        <f>IF(PERCENT!AB42&gt;PERCENT!AB$100,(PERCENT!AB42-PERCENT!AB$100)/(PERCENT!AB$101-PERCENT!AB$100),(PERCENT!AB42-PERCENT!AB$100)/(PERCENT!AB$100-PERCENT!AB$102))</f>
        <v>-0.84011166140508164</v>
      </c>
      <c r="AC42" s="253">
        <f>IF(PERCENT!AC42&gt;PERCENT!AC$100,(PERCENT!AC42-PERCENT!AC$100)/(PERCENT!AC$101-PERCENT!AC$100),(PERCENT!AC42-PERCENT!AC$100)/(PERCENT!AC$100-PERCENT!AC$102))</f>
        <v>-0.12672257358985559</v>
      </c>
      <c r="AD42" s="253">
        <f>IF(PERCENT!AD42&gt;PERCENT!AD$100,(PERCENT!AD42-PERCENT!AD$100)/(PERCENT!AD$101-PERCENT!AD$100),(PERCENT!AD42-PERCENT!AD$100)/(PERCENT!AD$100-PERCENT!AD$102))</f>
        <v>-0.12672257358985559</v>
      </c>
      <c r="AE42" s="253">
        <f>IF(PERCENT!AE42&gt;PERCENT!AE$100,(PERCENT!AE42-PERCENT!AE$100)/(PERCENT!AE$101-PERCENT!AE$100),(PERCENT!AE42-PERCENT!AE$100)/(PERCENT!AE$100-PERCENT!AE$102))</f>
        <v>0.22641657196878229</v>
      </c>
      <c r="AF42" s="253">
        <f>IF(PERCENT!AF42&gt;PERCENT!AF$100,(PERCENT!AF42-PERCENT!AF$100)/(PERCENT!AF$101-PERCENT!AF$100),(PERCENT!AF42-PERCENT!AF$100)/(PERCENT!AF$100-PERCENT!AF$102))</f>
        <v>0.65184338744337245</v>
      </c>
      <c r="AG42" s="253">
        <f>IF(PERCENT!AG42&gt;PERCENT!AG$100,(PERCENT!AG42-PERCENT!AG$100)/(PERCENT!AG$101-PERCENT!AG$100),(PERCENT!AG42-PERCENT!AG$100)/(PERCENT!AG$100-PERCENT!AG$102))</f>
        <v>0.21805029604490153</v>
      </c>
      <c r="AH42" s="253">
        <f>IF(PERCENT!AH42&gt;PERCENT!AH$100,(PERCENT!AH42-PERCENT!AH$100)/(PERCENT!AH$101-PERCENT!AH$100),(PERCENT!AH42-PERCENT!AH$100)/(PERCENT!AH$100-PERCENT!AH$102))</f>
        <v>0.336458701867831</v>
      </c>
      <c r="AI42" s="253">
        <f>IF(PERCENT!AI42&gt;PERCENT!AI$100,(PERCENT!AI42-PERCENT!AI$100)/(PERCENT!AI$101-PERCENT!AI$100),(PERCENT!AI42-PERCENT!AI$100)/(PERCENT!AI$100-PERCENT!AI$102))</f>
        <v>1.8268300571133887E-4</v>
      </c>
      <c r="AJ42" s="253">
        <f>IF(PERCENT!AJ42&gt;PERCENT!AJ$100,(PERCENT!AJ42-PERCENT!AJ$100)/(PERCENT!AJ$101-PERCENT!AJ$100),(PERCENT!AJ42-PERCENT!AJ$100)/(PERCENT!AJ$100-PERCENT!AJ$102))</f>
        <v>-1.3877691724268509E-2</v>
      </c>
      <c r="AK42" s="253">
        <f>IF(PERCENT!AK42&gt;PERCENT!AK$100,(PERCENT!AK42-PERCENT!AK$100)/(PERCENT!AK$101-PERCENT!AK$100),(PERCENT!AK42-PERCENT!AK$100)/(PERCENT!AK$100-PERCENT!AK$102))</f>
        <v>0.12022938994031594</v>
      </c>
      <c r="AL42" s="253">
        <f>IF(PERCENT!AL42&gt;PERCENT!AL$100,(PERCENT!AL42-PERCENT!AL$100)/(PERCENT!AL$101-PERCENT!AL$100),(PERCENT!AL42-PERCENT!AL$100)/(PERCENT!AL$100-PERCENT!AL$102))</f>
        <v>3.1718403929275217E-3</v>
      </c>
      <c r="AM42" s="253">
        <f>IF(PERCENT!AM42&gt;PERCENT!AM$100,(PERCENT!AM42-PERCENT!AM$100)/(PERCENT!AM$101-PERCENT!AM$100),(PERCENT!AM42-PERCENT!AM$100)/(PERCENT!AM$100-PERCENT!AM$102))</f>
        <v>0.18336492971596316</v>
      </c>
      <c r="AN42" s="253">
        <f>IF(PERCENT!AN42&gt;PERCENT!AN$100,(PERCENT!AN42-PERCENT!AN$100)/(PERCENT!AN$101-PERCENT!AN$100),(PERCENT!AN42-PERCENT!AN$100)/(PERCENT!AN$100-PERCENT!AN$102))</f>
        <v>-0.11270405411549041</v>
      </c>
      <c r="AO42" s="253">
        <f>IF(PERCENT!AO42&gt;PERCENT!AO$100,(PERCENT!AO42-PERCENT!AO$100)/(PERCENT!AO$101-PERCENT!AO$100),(PERCENT!AO42-PERCENT!AO$100)/(PERCENT!AO$100-PERCENT!AO$102))</f>
        <v>-9.518085135887892E-3</v>
      </c>
      <c r="AP42" s="253">
        <f>IF(PERCENT!AP42&gt;PERCENT!AP$100,(PERCENT!AP42-PERCENT!AP$100)/(PERCENT!AP$101-PERCENT!AP$100),(PERCENT!AP42-PERCENT!AP$100)/(PERCENT!AP$100-PERCENT!AP$102))</f>
        <v>4.3160334245379697E-2</v>
      </c>
      <c r="AQ42" s="253">
        <f>IF(PERCENT!AQ42&gt;PERCENT!AQ$100,(PERCENT!AQ42-PERCENT!AQ$100)/(PERCENT!AQ$101-PERCENT!AQ$100),(PERCENT!AQ42-PERCENT!AQ$100)/(PERCENT!AQ$100-PERCENT!AQ$102))</f>
        <v>-6.8884766818206905E-2</v>
      </c>
      <c r="AR42" s="253">
        <f>IF(PERCENT!AR42&gt;PERCENT!AR$100,(PERCENT!AR42-PERCENT!AR$100)/(PERCENT!AR$101-PERCENT!AR$100),(PERCENT!AR42-PERCENT!AR$100)/(PERCENT!AR$100-PERCENT!AR$102))</f>
        <v>0.31559572411632758</v>
      </c>
      <c r="AS42" s="253">
        <f>IF(PERCENT!AS42&gt;PERCENT!AS$100,(PERCENT!AS42-PERCENT!AS$100)/(PERCENT!AS$101-PERCENT!AS$100),(PERCENT!AS42-PERCENT!AS$100)/(PERCENT!AS$100-PERCENT!AS$102))</f>
        <v>0.33202859143281954</v>
      </c>
      <c r="AT42" s="253">
        <f>IF(PERCENT!AT42&gt;PERCENT!AT$100,(PERCENT!AT42-PERCENT!AT$100)/(PERCENT!AT$101-PERCENT!AT$100),(PERCENT!AT42-PERCENT!AT$100)/(PERCENT!AT$100-PERCENT!AT$102))</f>
        <v>0.14517008864529174</v>
      </c>
      <c r="AU42" s="253">
        <f>IF(PERCENT!AU42&gt;PERCENT!AU$100,(PERCENT!AU42-PERCENT!AU$100)/(PERCENT!AU$101-PERCENT!AU$100),(PERCENT!AU42-PERCENT!AU$100)/(PERCENT!AU$100-PERCENT!AU$102))</f>
        <v>8.0699861341920379E-2</v>
      </c>
      <c r="AV42" s="253">
        <f>IF(PERCENT!AV42&gt;PERCENT!AV$100,(PERCENT!AV42-PERCENT!AV$100)/(PERCENT!AV$101-PERCENT!AV$100),(PERCENT!AV42-PERCENT!AV$100)/(PERCENT!AV$100-PERCENT!AV$102))</f>
        <v>0.22641657196878229</v>
      </c>
      <c r="AW42" s="253">
        <f>IF(PERCENT!AW42&gt;PERCENT!AW$100,(PERCENT!AW42-PERCENT!AW$100)/(PERCENT!AW$101-PERCENT!AW$100),(PERCENT!AW42-PERCENT!AW$100)/(PERCENT!AW$100-PERCENT!AW$102))</f>
        <v>0.24423425275192495</v>
      </c>
      <c r="AX42" s="253">
        <f>IF(PERCENT!AX42&gt;PERCENT!AX$100,(PERCENT!AX42-PERCENT!AX$100)/(PERCENT!AX$101-PERCENT!AX$100),(PERCENT!AX42-PERCENT!AX$100)/(PERCENT!AX$100-PERCENT!AX$102))</f>
        <v>0.22641657196878229</v>
      </c>
      <c r="AY42" s="253">
        <f>IF(PERCENT!AY42&gt;PERCENT!AY$100,(PERCENT!AY42-PERCENT!AY$100)/(PERCENT!AY$101-PERCENT!AY$100),(PERCENT!AY42-PERCENT!AY$100)/(PERCENT!AY$100-PERCENT!AY$102))</f>
        <v>0.53419289425366612</v>
      </c>
    </row>
    <row r="43" spans="1:51" x14ac:dyDescent="0.35">
      <c r="A43" s="252" t="s">
        <v>434</v>
      </c>
      <c r="B43" s="253">
        <f>IF(PERCENT!B43&gt;PERCENT!B$100,(PERCENT!B43-PERCENT!B$100)/(PERCENT!B$101-PERCENT!B$100),(PERCENT!B43-PERCENT!B$100)/(PERCENT!B$100-PERCENT!B$102))</f>
        <v>-6.9926052846055728E-2</v>
      </c>
      <c r="C43" s="253">
        <f>IF(PERCENT!C43&gt;PERCENT!C$100,(PERCENT!C43-PERCENT!C$100)/(PERCENT!C$101-PERCENT!C$100),(PERCENT!C43-PERCENT!C$100)/(PERCENT!C$100-PERCENT!C$102))</f>
        <v>3.375656501638076E-2</v>
      </c>
      <c r="D43" s="253">
        <f>IF(PERCENT!D43&gt;PERCENT!D$100,(PERCENT!D43-PERCENT!D$100)/(PERCENT!D$101-PERCENT!D$100),(PERCENT!D43-PERCENT!D$100)/(PERCENT!D$100-PERCENT!D$102))</f>
        <v>-0.37603320729431317</v>
      </c>
      <c r="E43" s="253">
        <f>IF(PERCENT!E43&gt;PERCENT!E$100,(PERCENT!E43-PERCENT!E$100)/(PERCENT!E$101-PERCENT!E$100),(PERCENT!E43-PERCENT!E$100)/(PERCENT!E$100-PERCENT!E$102))</f>
        <v>-0.31590491602276577</v>
      </c>
      <c r="F43" s="253">
        <f>IF(PERCENT!F43&gt;PERCENT!F$100,(PERCENT!F43-PERCENT!F$100)/(PERCENT!F$101-PERCENT!F$100),(PERCENT!F43-PERCENT!F$100)/(PERCENT!F$100-PERCENT!F$102))</f>
        <v>0.20025755913683335</v>
      </c>
      <c r="G43" s="253">
        <f>IF(PERCENT!G43&gt;PERCENT!G$100,(PERCENT!G43-PERCENT!G$100)/(PERCENT!G$101-PERCENT!G$100),(PERCENT!G43-PERCENT!G$100)/(PERCENT!G$100-PERCENT!G$102))</f>
        <v>0.37886784250122296</v>
      </c>
      <c r="H43" s="253">
        <f>IF(PERCENT!H43&gt;PERCENT!H$100,(PERCENT!H43-PERCENT!H$100)/(PERCENT!H$101-PERCENT!H$100),(PERCENT!H43-PERCENT!H$100)/(PERCENT!H$100-PERCENT!H$102))</f>
        <v>-1.3779703589136424E-2</v>
      </c>
      <c r="I43" s="253">
        <f>IF(PERCENT!I43&gt;PERCENT!I$100,(PERCENT!I43-PERCENT!I$100)/(PERCENT!I$101-PERCENT!I$100),(PERCENT!I43-PERCENT!I$100)/(PERCENT!I$100-PERCENT!I$102))</f>
        <v>0.18348549097516453</v>
      </c>
      <c r="J43" s="253">
        <f>IF(PERCENT!J43&gt;PERCENT!J$100,(PERCENT!J43-PERCENT!J$100)/(PERCENT!J$101-PERCENT!J$100),(PERCENT!J43-PERCENT!J$100)/(PERCENT!J$100-PERCENT!J$102))</f>
        <v>-0.71631042503641107</v>
      </c>
      <c r="K43" s="253">
        <f>IF(PERCENT!K43&gt;PERCENT!K$100,(PERCENT!K43-PERCENT!K$100)/(PERCENT!K$101-PERCENT!K$100),(PERCENT!K43-PERCENT!K$100)/(PERCENT!K$100-PERCENT!K$102))</f>
        <v>0.47093052091034249</v>
      </c>
      <c r="L43" s="253">
        <f>IF(PERCENT!L43&gt;PERCENT!L$100,(PERCENT!L43-PERCENT!L$100)/(PERCENT!L$101-PERCENT!L$100),(PERCENT!L43-PERCENT!L$100)/(PERCENT!L$100-PERCENT!L$102))</f>
        <v>-0.20562318347065961</v>
      </c>
      <c r="M43" s="253">
        <f>IF(PERCENT!M43&gt;PERCENT!M$100,(PERCENT!M43-PERCENT!M$100)/(PERCENT!M$101-PERCENT!M$100),(PERCENT!M43-PERCENT!M$100)/(PERCENT!M$100-PERCENT!M$102))</f>
        <v>-1</v>
      </c>
      <c r="N43" s="253">
        <f>IF(PERCENT!N43&gt;PERCENT!N$100,(PERCENT!N43-PERCENT!N$100)/(PERCENT!N$101-PERCENT!N$100),(PERCENT!N43-PERCENT!N$100)/(PERCENT!N$100-PERCENT!N$102))</f>
        <v>1.0547185297505732E-2</v>
      </c>
      <c r="O43" s="253">
        <f>IF(PERCENT!O43&gt;PERCENT!O$100,(PERCENT!O43-PERCENT!O$100)/(PERCENT!O$101-PERCENT!O$100),(PERCENT!O43-PERCENT!O$100)/(PERCENT!O$100-PERCENT!O$102))</f>
        <v>-2.107829265829872E-2</v>
      </c>
      <c r="P43" s="253">
        <f>IF(PERCENT!P43&gt;PERCENT!P$100,(PERCENT!P43-PERCENT!P$100)/(PERCENT!P$101-PERCENT!P$100),(PERCENT!P43-PERCENT!P$100)/(PERCENT!P$100-PERCENT!P$102))</f>
        <v>0.15757233117315086</v>
      </c>
      <c r="Q43" s="253">
        <f>IF(PERCENT!Q43&gt;PERCENT!Q$100,(PERCENT!Q43-PERCENT!Q$100)/(PERCENT!Q$101-PERCENT!Q$100),(PERCENT!Q43-PERCENT!Q$100)/(PERCENT!Q$100-PERCENT!Q$102))</f>
        <v>0.18734174520078467</v>
      </c>
      <c r="R43" s="253">
        <f>IF(PERCENT!R43&gt;PERCENT!R$100,(PERCENT!R43-PERCENT!R$100)/(PERCENT!R$101-PERCENT!R$100),(PERCENT!R43-PERCENT!R$100)/(PERCENT!R$100-PERCENT!R$102))</f>
        <v>-0.20810437567185516</v>
      </c>
      <c r="S43" s="253">
        <f>IF(PERCENT!S43&gt;PERCENT!S$100,(PERCENT!S43-PERCENT!S$100)/(PERCENT!S$101-PERCENT!S$100),(PERCENT!S43-PERCENT!S$100)/(PERCENT!S$100-PERCENT!S$102))</f>
        <v>-6.4386663046609963E-2</v>
      </c>
      <c r="T43" s="253">
        <f>IF(PERCENT!T43&gt;PERCENT!T$100,(PERCENT!T43-PERCENT!T$100)/(PERCENT!T$101-PERCENT!T$100),(PERCENT!T43-PERCENT!T$100)/(PERCENT!T$100-PERCENT!T$102))</f>
        <v>-0.36300004704711886</v>
      </c>
      <c r="U43" s="253">
        <f>IF(PERCENT!U43&gt;PERCENT!U$100,(PERCENT!U43-PERCENT!U$100)/(PERCENT!U$101-PERCENT!U$100),(PERCENT!U43-PERCENT!U$100)/(PERCENT!U$100-PERCENT!U$102))</f>
        <v>-9.304845007359247E-2</v>
      </c>
      <c r="V43" s="253">
        <f>IF(PERCENT!V43&gt;PERCENT!V$100,(PERCENT!V43-PERCENT!V$100)/(PERCENT!V$101-PERCENT!V$100),(PERCENT!V43-PERCENT!V$100)/(PERCENT!V$100-PERCENT!V$102))</f>
        <v>-0.51232988845877814</v>
      </c>
      <c r="W43" s="253">
        <f>IF(PERCENT!W43&gt;PERCENT!W$100,(PERCENT!W43-PERCENT!W$100)/(PERCENT!W$101-PERCENT!W$100),(PERCENT!W43-PERCENT!W$100)/(PERCENT!W$100-PERCENT!W$102))</f>
        <v>-0.51232988845877814</v>
      </c>
      <c r="X43" s="253">
        <f>IF(PERCENT!X43&gt;PERCENT!X$100,(PERCENT!X43-PERCENT!X$100)/(PERCENT!X$101-PERCENT!X$100),(PERCENT!X43-PERCENT!X$100)/(PERCENT!X$100-PERCENT!X$102))</f>
        <v>-0.37224322892293887</v>
      </c>
      <c r="Y43" s="253">
        <f>IF(PERCENT!Y43&gt;PERCENT!Y$100,(PERCENT!Y43-PERCENT!Y$100)/(PERCENT!Y$101-PERCENT!Y$100),(PERCENT!Y43-PERCENT!Y$100)/(PERCENT!Y$100-PERCENT!Y$102))</f>
        <v>-0.43369359004491637</v>
      </c>
      <c r="Z43" s="253">
        <f>IF(PERCENT!Z43&gt;PERCENT!Z$100,(PERCENT!Z43-PERCENT!Z$100)/(PERCENT!Z$101-PERCENT!Z$100),(PERCENT!Z43-PERCENT!Z$100)/(PERCENT!Z$100-PERCENT!Z$102))</f>
        <v>-0.58311271891130767</v>
      </c>
      <c r="AA43" s="253">
        <f>IF(PERCENT!AA43&gt;PERCENT!AA$100,(PERCENT!AA43-PERCENT!AA$100)/(PERCENT!AA$101-PERCENT!AA$100),(PERCENT!AA43-PERCENT!AA$100)/(PERCENT!AA$100-PERCENT!AA$102))</f>
        <v>-0.52781604439884611</v>
      </c>
      <c r="AB43" s="253">
        <f>IF(PERCENT!AB43&gt;PERCENT!AB$100,(PERCENT!AB43-PERCENT!AB$100)/(PERCENT!AB$101-PERCENT!AB$100),(PERCENT!AB43-PERCENT!AB$100)/(PERCENT!AB$100-PERCENT!AB$102))</f>
        <v>-0.25639233002680883</v>
      </c>
      <c r="AC43" s="253">
        <f>IF(PERCENT!AC43&gt;PERCENT!AC$100,(PERCENT!AC43-PERCENT!AC$100)/(PERCENT!AC$101-PERCENT!AC$100),(PERCENT!AC43-PERCENT!AC$100)/(PERCENT!AC$100-PERCENT!AC$102))</f>
        <v>-0.55388852441845371</v>
      </c>
      <c r="AD43" s="253">
        <f>IF(PERCENT!AD43&gt;PERCENT!AD$100,(PERCENT!AD43-PERCENT!AD$100)/(PERCENT!AD$101-PERCENT!AD$100),(PERCENT!AD43-PERCENT!AD$100)/(PERCENT!AD$100-PERCENT!AD$102))</f>
        <v>-0.55388852441845371</v>
      </c>
      <c r="AE43" s="253">
        <f>IF(PERCENT!AE43&gt;PERCENT!AE$100,(PERCENT!AE43-PERCENT!AE$100)/(PERCENT!AE$101-PERCENT!AE$100),(PERCENT!AE43-PERCENT!AE$100)/(PERCENT!AE$100-PERCENT!AE$102))</f>
        <v>0.19888482664537302</v>
      </c>
      <c r="AF43" s="253">
        <f>IF(PERCENT!AF43&gt;PERCENT!AF$100,(PERCENT!AF43-PERCENT!AF$100)/(PERCENT!AF$101-PERCENT!AF$100),(PERCENT!AF43-PERCENT!AF$100)/(PERCENT!AF$100-PERCENT!AF$102))</f>
        <v>0.89767581673776353</v>
      </c>
      <c r="AG43" s="253">
        <f>IF(PERCENT!AG43&gt;PERCENT!AG$100,(PERCENT!AG43-PERCENT!AG$100)/(PERCENT!AG$101-PERCENT!AG$100),(PERCENT!AG43-PERCENT!AG$100)/(PERCENT!AG$100-PERCENT!AG$102))</f>
        <v>0.59873306918300884</v>
      </c>
      <c r="AH43" s="253">
        <f>IF(PERCENT!AH43&gt;PERCENT!AH$100,(PERCENT!AH43-PERCENT!AH$100)/(PERCENT!AH$101-PERCENT!AH$100),(PERCENT!AH43-PERCENT!AH$100)/(PERCENT!AH$100-PERCENT!AH$102))</f>
        <v>-0.30169382466620448</v>
      </c>
      <c r="AI43" s="253">
        <f>IF(PERCENT!AI43&gt;PERCENT!AI$100,(PERCENT!AI43-PERCENT!AI$100)/(PERCENT!AI$101-PERCENT!AI$100),(PERCENT!AI43-PERCENT!AI$100)/(PERCENT!AI$100-PERCENT!AI$102))</f>
        <v>0.45678074796848733</v>
      </c>
      <c r="AJ43" s="253">
        <f>IF(PERCENT!AJ43&gt;PERCENT!AJ$100,(PERCENT!AJ43-PERCENT!AJ$100)/(PERCENT!AJ$101-PERCENT!AJ$100),(PERCENT!AJ43-PERCENT!AJ$100)/(PERCENT!AJ$100-PERCENT!AJ$102))</f>
        <v>-3.9367218994964433E-2</v>
      </c>
      <c r="AK43" s="253">
        <f>IF(PERCENT!AK43&gt;PERCENT!AK$100,(PERCENT!AK43-PERCENT!AK$100)/(PERCENT!AK$101-PERCENT!AK$100),(PERCENT!AK43-PERCENT!AK$100)/(PERCENT!AK$100-PERCENT!AK$102))</f>
        <v>-0.23128156424203006</v>
      </c>
      <c r="AL43" s="253">
        <f>IF(PERCENT!AL43&gt;PERCENT!AL$100,(PERCENT!AL43-PERCENT!AL$100)/(PERCENT!AL$101-PERCENT!AL$100),(PERCENT!AL43-PERCENT!AL$100)/(PERCENT!AL$100-PERCENT!AL$102))</f>
        <v>-0.61174976022439742</v>
      </c>
      <c r="AM43" s="253">
        <f>IF(PERCENT!AM43&gt;PERCENT!AM$100,(PERCENT!AM43-PERCENT!AM$100)/(PERCENT!AM$101-PERCENT!AM$100),(PERCENT!AM43-PERCENT!AM$100)/(PERCENT!AM$100-PERCENT!AM$102))</f>
        <v>-0.10909891321125574</v>
      </c>
      <c r="AN43" s="253">
        <f>IF(PERCENT!AN43&gt;PERCENT!AN$100,(PERCENT!AN43-PERCENT!AN$100)/(PERCENT!AN$101-PERCENT!AN$100),(PERCENT!AN43-PERCENT!AN$100)/(PERCENT!AN$100-PERCENT!AN$102))</f>
        <v>-0.11270405411549041</v>
      </c>
      <c r="AO43" s="253">
        <f>IF(PERCENT!AO43&gt;PERCENT!AO$100,(PERCENT!AO43-PERCENT!AO$100)/(PERCENT!AO$101-PERCENT!AO$100),(PERCENT!AO43-PERCENT!AO$100)/(PERCENT!AO$100-PERCENT!AO$102))</f>
        <v>-3.9256819099332596E-2</v>
      </c>
      <c r="AP43" s="253">
        <f>IF(PERCENT!AP43&gt;PERCENT!AP$100,(PERCENT!AP43-PERCENT!AP$100)/(PERCENT!AP$101-PERCENT!AP$100),(PERCENT!AP43-PERCENT!AP$100)/(PERCENT!AP$100-PERCENT!AP$102))</f>
        <v>0.84596305598203247</v>
      </c>
      <c r="AQ43" s="253">
        <f>IF(PERCENT!AQ43&gt;PERCENT!AQ$100,(PERCENT!AQ43-PERCENT!AQ$100)/(PERCENT!AQ$101-PERCENT!AQ$100),(PERCENT!AQ43-PERCENT!AQ$100)/(PERCENT!AQ$100-PERCENT!AQ$102))</f>
        <v>0.45248419035877147</v>
      </c>
      <c r="AR43" s="253">
        <f>IF(PERCENT!AR43&gt;PERCENT!AR$100,(PERCENT!AR43-PERCENT!AR$100)/(PERCENT!AR$101-PERCENT!AR$100),(PERCENT!AR43-PERCENT!AR$100)/(PERCENT!AR$100-PERCENT!AR$102))</f>
        <v>0.66050010720962959</v>
      </c>
      <c r="AS43" s="253">
        <f>IF(PERCENT!AS43&gt;PERCENT!AS$100,(PERCENT!AS43-PERCENT!AS$100)/(PERCENT!AS$101-PERCENT!AS$100),(PERCENT!AS43-PERCENT!AS$100)/(PERCENT!AS$100-PERCENT!AS$102))</f>
        <v>-5.1311886101923158E-2</v>
      </c>
      <c r="AT43" s="253">
        <f>IF(PERCENT!AT43&gt;PERCENT!AT$100,(PERCENT!AT43-PERCENT!AT$100)/(PERCENT!AT$101-PERCENT!AT$100),(PERCENT!AT43-PERCENT!AT$100)/(PERCENT!AT$100-PERCENT!AT$102))</f>
        <v>0.17113262699096171</v>
      </c>
      <c r="AU43" s="253">
        <f>IF(PERCENT!AU43&gt;PERCENT!AU$100,(PERCENT!AU43-PERCENT!AU$100)/(PERCENT!AU$101-PERCENT!AU$100),(PERCENT!AU43-PERCENT!AU$100)/(PERCENT!AU$100-PERCENT!AU$102))</f>
        <v>-0.44407176332316295</v>
      </c>
      <c r="AV43" s="253">
        <f>IF(PERCENT!AV43&gt;PERCENT!AV$100,(PERCENT!AV43-PERCENT!AV$100)/(PERCENT!AV$101-PERCENT!AV$100),(PERCENT!AV43-PERCENT!AV$100)/(PERCENT!AV$100-PERCENT!AV$102))</f>
        <v>0.19888482664537302</v>
      </c>
      <c r="AW43" s="253">
        <f>IF(PERCENT!AW43&gt;PERCENT!AW$100,(PERCENT!AW43-PERCENT!AW$100)/(PERCENT!AW$101-PERCENT!AW$100),(PERCENT!AW43-PERCENT!AW$100)/(PERCENT!AW$100-PERCENT!AW$102))</f>
        <v>-8.2479850253471265E-2</v>
      </c>
      <c r="AX43" s="253">
        <f>IF(PERCENT!AX43&gt;PERCENT!AX$100,(PERCENT!AX43-PERCENT!AX$100)/(PERCENT!AX$101-PERCENT!AX$100),(PERCENT!AX43-PERCENT!AX$100)/(PERCENT!AX$100-PERCENT!AX$102))</f>
        <v>0.19888482664537302</v>
      </c>
      <c r="AY43" s="253">
        <f>IF(PERCENT!AY43&gt;PERCENT!AY$100,(PERCENT!AY43-PERCENT!AY$100)/(PERCENT!AY$101-PERCENT!AY$100),(PERCENT!AY43-PERCENT!AY$100)/(PERCENT!AY$100-PERCENT!AY$102))</f>
        <v>-0.24275974143517637</v>
      </c>
    </row>
    <row r="44" spans="1:51" x14ac:dyDescent="0.35">
      <c r="A44" s="252" t="s">
        <v>435</v>
      </c>
      <c r="B44" s="253">
        <f>IF(PERCENT!B44&gt;PERCENT!B$100,(PERCENT!B44-PERCENT!B$100)/(PERCENT!B$101-PERCENT!B$100),(PERCENT!B44-PERCENT!B$100)/(PERCENT!B$100-PERCENT!B$102))</f>
        <v>1.7995916612635816</v>
      </c>
      <c r="C44" s="253">
        <f>IF(PERCENT!C44&gt;PERCENT!C$100,(PERCENT!C44-PERCENT!C$100)/(PERCENT!C$101-PERCENT!C$100),(PERCENT!C44-PERCENT!C$100)/(PERCENT!C$100-PERCENT!C$102))</f>
        <v>0.37296492211304294</v>
      </c>
      <c r="D44" s="253">
        <f>IF(PERCENT!D44&gt;PERCENT!D$100,(PERCENT!D44-PERCENT!D$100)/(PERCENT!D$101-PERCENT!D$100),(PERCENT!D44-PERCENT!D$100)/(PERCENT!D$100-PERCENT!D$102))</f>
        <v>0.35855182075749675</v>
      </c>
      <c r="E44" s="253">
        <f>IF(PERCENT!E44&gt;PERCENT!E$100,(PERCENT!E44-PERCENT!E$100)/(PERCENT!E$101-PERCENT!E$100),(PERCENT!E44-PERCENT!E$100)/(PERCENT!E$100-PERCENT!E$102))</f>
        <v>0.63736908924872215</v>
      </c>
      <c r="F44" s="253">
        <f>IF(PERCENT!F44&gt;PERCENT!F$100,(PERCENT!F44-PERCENT!F$100)/(PERCENT!F$101-PERCENT!F$100),(PERCENT!F44-PERCENT!F$100)/(PERCENT!F$100-PERCENT!F$102))</f>
        <v>2.0853995937662484</v>
      </c>
      <c r="G44" s="253">
        <f>IF(PERCENT!G44&gt;PERCENT!G$100,(PERCENT!G44-PERCENT!G$100)/(PERCENT!G$101-PERCENT!G$100),(PERCENT!G44-PERCENT!G$100)/(PERCENT!G$100-PERCENT!G$102))</f>
        <v>5.4860591438403494E-2</v>
      </c>
      <c r="H44" s="253">
        <f>IF(PERCENT!H44&gt;PERCENT!H$100,(PERCENT!H44-PERCENT!H$100)/(PERCENT!H$101-PERCENT!H$100),(PERCENT!H44-PERCENT!H$100)/(PERCENT!H$100-PERCENT!H$102))</f>
        <v>1.9242106132301018</v>
      </c>
      <c r="I44" s="253">
        <f>IF(PERCENT!I44&gt;PERCENT!I$100,(PERCENT!I44-PERCENT!I$100)/(PERCENT!I$101-PERCENT!I$100),(PERCENT!I44-PERCENT!I$100)/(PERCENT!I$100-PERCENT!I$102))</f>
        <v>1</v>
      </c>
      <c r="J44" s="253">
        <f>IF(PERCENT!J44&gt;PERCENT!J$100,(PERCENT!J44-PERCENT!J$100)/(PERCENT!J$101-PERCENT!J$100),(PERCENT!J44-PERCENT!J$100)/(PERCENT!J$100-PERCENT!J$102))</f>
        <v>1.2639617051396888</v>
      </c>
      <c r="K44" s="253">
        <f>IF(PERCENT!K44&gt;PERCENT!K$100,(PERCENT!K44-PERCENT!K$100)/(PERCENT!K$101-PERCENT!K$100),(PERCENT!K44-PERCENT!K$100)/(PERCENT!K$100-PERCENT!K$102))</f>
        <v>1.1849226279156877</v>
      </c>
      <c r="L44" s="253">
        <f>IF(PERCENT!L44&gt;PERCENT!L$100,(PERCENT!L44-PERCENT!L$100)/(PERCENT!L$101-PERCENT!L$100),(PERCENT!L44-PERCENT!L$100)/(PERCENT!L$100-PERCENT!L$102))</f>
        <v>0.64329617956034801</v>
      </c>
      <c r="M44" s="253">
        <f>IF(PERCENT!M44&gt;PERCENT!M$100,(PERCENT!M44-PERCENT!M$100)/(PERCENT!M$101-PERCENT!M$100),(PERCENT!M44-PERCENT!M$100)/(PERCENT!M$100-PERCENT!M$102))</f>
        <v>1</v>
      </c>
      <c r="N44" s="253">
        <f>IF(PERCENT!N44&gt;PERCENT!N$100,(PERCENT!N44-PERCENT!N$100)/(PERCENT!N$101-PERCENT!N$100),(PERCENT!N44-PERCENT!N$100)/(PERCENT!N$100-PERCENT!N$102))</f>
        <v>-0.81239273485692232</v>
      </c>
      <c r="O44" s="253">
        <f>IF(PERCENT!O44&gt;PERCENT!O$100,(PERCENT!O44-PERCENT!O$100)/(PERCENT!O$101-PERCENT!O$100),(PERCENT!O44-PERCENT!O$100)/(PERCENT!O$100-PERCENT!O$102))</f>
        <v>6.0434384366284188</v>
      </c>
      <c r="P44" s="253">
        <f>IF(PERCENT!P44&gt;PERCENT!P$100,(PERCENT!P44-PERCENT!P$100)/(PERCENT!P$101-PERCENT!P$100),(PERCENT!P44-PERCENT!P$100)/(PERCENT!P$100-PERCENT!P$102))</f>
        <v>0.18675880158919905</v>
      </c>
      <c r="Q44" s="253">
        <f>IF(PERCENT!Q44&gt;PERCENT!Q$100,(PERCENT!Q44-PERCENT!Q$100)/(PERCENT!Q$101-PERCENT!Q$100),(PERCENT!Q44-PERCENT!Q$100)/(PERCENT!Q$100-PERCENT!Q$102))</f>
        <v>4.2238408952118403E-2</v>
      </c>
      <c r="R44" s="253">
        <f>IF(PERCENT!R44&gt;PERCENT!R$100,(PERCENT!R44-PERCENT!R$100)/(PERCENT!R$101-PERCENT!R$100),(PERCENT!R44-PERCENT!R$100)/(PERCENT!R$100-PERCENT!R$102))</f>
        <v>3.5038455739123937</v>
      </c>
      <c r="S44" s="253">
        <f>IF(PERCENT!S44&gt;PERCENT!S$100,(PERCENT!S44-PERCENT!S$100)/(PERCENT!S$101-PERCENT!S$100),(PERCENT!S44-PERCENT!S$100)/(PERCENT!S$100-PERCENT!S$102))</f>
        <v>2.4068145424452667</v>
      </c>
      <c r="T44" s="253">
        <f>IF(PERCENT!T44&gt;PERCENT!T$100,(PERCENT!T44-PERCENT!T$100)/(PERCENT!T$101-PERCENT!T$100),(PERCENT!T44-PERCENT!T$100)/(PERCENT!T$100-PERCENT!T$102))</f>
        <v>2.0905508233994001</v>
      </c>
      <c r="U44" s="253">
        <f>IF(PERCENT!U44&gt;PERCENT!U$100,(PERCENT!U44-PERCENT!U$100)/(PERCENT!U$101-PERCENT!U$100),(PERCENT!U44-PERCENT!U$100)/(PERCENT!U$100-PERCENT!U$102))</f>
        <v>4.248012440027189</v>
      </c>
      <c r="V44" s="253">
        <f>IF(PERCENT!V44&gt;PERCENT!V$100,(PERCENT!V44-PERCENT!V$100)/(PERCENT!V$101-PERCENT!V$100),(PERCENT!V44-PERCENT!V$100)/(PERCENT!V$100-PERCENT!V$102))</f>
        <v>4.1841646455414487</v>
      </c>
      <c r="W44" s="253">
        <f>IF(PERCENT!W44&gt;PERCENT!W$100,(PERCENT!W44-PERCENT!W$100)/(PERCENT!W$101-PERCENT!W$100),(PERCENT!W44-PERCENT!W$100)/(PERCENT!W$100-PERCENT!W$102))</f>
        <v>4.1841646455414487</v>
      </c>
      <c r="X44" s="253">
        <f>IF(PERCENT!X44&gt;PERCENT!X$100,(PERCENT!X44-PERCENT!X$100)/(PERCENT!X$101-PERCENT!X$100),(PERCENT!X44-PERCENT!X$100)/(PERCENT!X$100-PERCENT!X$102))</f>
        <v>5.4106467127379458</v>
      </c>
      <c r="Y44" s="253">
        <f>IF(PERCENT!Y44&gt;PERCENT!Y$100,(PERCENT!Y44-PERCENT!Y$100)/(PERCENT!Y$101-PERCENT!Y$100),(PERCENT!Y44-PERCENT!Y$100)/(PERCENT!Y$100-PERCENT!Y$102))</f>
        <v>9.9464078011434651</v>
      </c>
      <c r="Z44" s="253">
        <f>IF(PERCENT!Z44&gt;PERCENT!Z$100,(PERCENT!Z44-PERCENT!Z$100)/(PERCENT!Z$101-PERCENT!Z$100),(PERCENT!Z44-PERCENT!Z$100)/(PERCENT!Z$100-PERCENT!Z$102))</f>
        <v>3.5738655897233222</v>
      </c>
      <c r="AA44" s="253">
        <f>IF(PERCENT!AA44&gt;PERCENT!AA$100,(PERCENT!AA44-PERCENT!AA$100)/(PERCENT!AA$101-PERCENT!AA$100),(PERCENT!AA44-PERCENT!AA$100)/(PERCENT!AA$100-PERCENT!AA$102))</f>
        <v>2.7030907262172494</v>
      </c>
      <c r="AB44" s="253">
        <f>IF(PERCENT!AB44&gt;PERCENT!AB$100,(PERCENT!AB44-PERCENT!AB$100)/(PERCENT!AB$101-PERCENT!AB$100),(PERCENT!AB44-PERCENT!AB$100)/(PERCENT!AB$100-PERCENT!AB$102))</f>
        <v>1.1013599065540307</v>
      </c>
      <c r="AC44" s="253">
        <f>IF(PERCENT!AC44&gt;PERCENT!AC$100,(PERCENT!AC44-PERCENT!AC$100)/(PERCENT!AC$101-PERCENT!AC$100),(PERCENT!AC44-PERCENT!AC$100)/(PERCENT!AC$100-PERCENT!AC$102))</f>
        <v>2.0236986605958216</v>
      </c>
      <c r="AD44" s="253">
        <f>IF(PERCENT!AD44&gt;PERCENT!AD$100,(PERCENT!AD44-PERCENT!AD$100)/(PERCENT!AD$101-PERCENT!AD$100),(PERCENT!AD44-PERCENT!AD$100)/(PERCENT!AD$100-PERCENT!AD$102))</f>
        <v>2.0236986605958216</v>
      </c>
      <c r="AE44" s="253">
        <f>IF(PERCENT!AE44&gt;PERCENT!AE$100,(PERCENT!AE44-PERCENT!AE$100)/(PERCENT!AE$101-PERCENT!AE$100),(PERCENT!AE44-PERCENT!AE$100)/(PERCENT!AE$100-PERCENT!AE$102))</f>
        <v>0.2706282651681583</v>
      </c>
      <c r="AF44" s="253">
        <f>IF(PERCENT!AF44&gt;PERCENT!AF$100,(PERCENT!AF44-PERCENT!AF$100)/(PERCENT!AF$101-PERCENT!AF$100),(PERCENT!AF44-PERCENT!AF$100)/(PERCENT!AF$100-PERCENT!AF$102))</f>
        <v>-0.51826238200220709</v>
      </c>
      <c r="AG44" s="253">
        <f>IF(PERCENT!AG44&gt;PERCENT!AG$100,(PERCENT!AG44-PERCENT!AG$100)/(PERCENT!AG$101-PERCENT!AG$100),(PERCENT!AG44-PERCENT!AG$100)/(PERCENT!AG$100-PERCENT!AG$102))</f>
        <v>-0.12100050792732284</v>
      </c>
      <c r="AH44" s="253">
        <f>IF(PERCENT!AH44&gt;PERCENT!AH$100,(PERCENT!AH44-PERCENT!AH$100)/(PERCENT!AH$101-PERCENT!AH$100),(PERCENT!AH44-PERCENT!AH$100)/(PERCENT!AH$100-PERCENT!AH$102))</f>
        <v>4.1370112159980303</v>
      </c>
      <c r="AI44" s="253">
        <f>IF(PERCENT!AI44&gt;PERCENT!AI$100,(PERCENT!AI44-PERCENT!AI$100)/(PERCENT!AI$101-PERCENT!AI$100),(PERCENT!AI44-PERCENT!AI$100)/(PERCENT!AI$100-PERCENT!AI$102))</f>
        <v>2.5334440202245219</v>
      </c>
      <c r="AJ44" s="253">
        <f>IF(PERCENT!AJ44&gt;PERCENT!AJ$100,(PERCENT!AJ44-PERCENT!AJ$100)/(PERCENT!AJ$101-PERCENT!AJ$100),(PERCENT!AJ44-PERCENT!AJ$100)/(PERCENT!AJ$100-PERCENT!AJ$102))</f>
        <v>3.9425646865573807</v>
      </c>
      <c r="AK44" s="253">
        <f>IF(PERCENT!AK44&gt;PERCENT!AK$100,(PERCENT!AK44-PERCENT!AK$100)/(PERCENT!AK$101-PERCENT!AK$100),(PERCENT!AK44-PERCENT!AK$100)/(PERCENT!AK$100-PERCENT!AK$102))</f>
        <v>0.58756699103021193</v>
      </c>
      <c r="AL44" s="253">
        <f>IF(PERCENT!AL44&gt;PERCENT!AL$100,(PERCENT!AL44-PERCENT!AL$100)/(PERCENT!AL$101-PERCENT!AL$100),(PERCENT!AL44-PERCENT!AL$100)/(PERCENT!AL$100-PERCENT!AL$102))</f>
        <v>4.7777671831071311</v>
      </c>
      <c r="AM44" s="253">
        <f>IF(PERCENT!AM44&gt;PERCENT!AM$100,(PERCENT!AM44-PERCENT!AM$100)/(PERCENT!AM$101-PERCENT!AM$100),(PERCENT!AM44-PERCENT!AM$100)/(PERCENT!AM$100-PERCENT!AM$102))</f>
        <v>0.20632689764799336</v>
      </c>
      <c r="AN44" s="253">
        <f>IF(PERCENT!AN44&gt;PERCENT!AN$100,(PERCENT!AN44-PERCENT!AN$100)/(PERCENT!AN$101-PERCENT!AN$100),(PERCENT!AN44-PERCENT!AN$100)/(PERCENT!AN$100-PERCENT!AN$102))</f>
        <v>-0.72782332948327855</v>
      </c>
      <c r="AO44" s="253">
        <f>IF(PERCENT!AO44&gt;PERCENT!AO$100,(PERCENT!AO44-PERCENT!AO$100)/(PERCENT!AO$101-PERCENT!AO$100),(PERCENT!AO44-PERCENT!AO$100)/(PERCENT!AO$100-PERCENT!AO$102))</f>
        <v>2.4573128612117249E-2</v>
      </c>
      <c r="AP44" s="253">
        <f>IF(PERCENT!AP44&gt;PERCENT!AP$100,(PERCENT!AP44-PERCENT!AP$100)/(PERCENT!AP$101-PERCENT!AP$100),(PERCENT!AP44-PERCENT!AP$100)/(PERCENT!AP$100-PERCENT!AP$102))</f>
        <v>-2.0817419729053981</v>
      </c>
      <c r="AQ44" s="253">
        <f>IF(PERCENT!AQ44&gt;PERCENT!AQ$100,(PERCENT!AQ44-PERCENT!AQ$100)/(PERCENT!AQ$101-PERCENT!AQ$100),(PERCENT!AQ44-PERCENT!AQ$100)/(PERCENT!AQ$100-PERCENT!AQ$102))</f>
        <v>-0.39969907443247527</v>
      </c>
      <c r="AR44" s="253">
        <f>IF(PERCENT!AR44&gt;PERCENT!AR$100,(PERCENT!AR44-PERCENT!AR$100)/(PERCENT!AR$101-PERCENT!AR$100),(PERCENT!AR44-PERCENT!AR$100)/(PERCENT!AR$100-PERCENT!AR$102))</f>
        <v>-4.7455143758256613</v>
      </c>
      <c r="AS44" s="253">
        <f>IF(PERCENT!AS44&gt;PERCENT!AS$100,(PERCENT!AS44-PERCENT!AS$100)/(PERCENT!AS$101-PERCENT!AS$100),(PERCENT!AS44-PERCENT!AS$100)/(PERCENT!AS$100-PERCENT!AS$102))</f>
        <v>1.8973727756799685</v>
      </c>
      <c r="AT44" s="253">
        <f>IF(PERCENT!AT44&gt;PERCENT!AT$100,(PERCENT!AT44-PERCENT!AT$100)/(PERCENT!AT$101-PERCENT!AT$100),(PERCENT!AT44-PERCENT!AT$100)/(PERCENT!AT$100-PERCENT!AT$102))</f>
        <v>1.1364486911492091</v>
      </c>
      <c r="AU44" s="253">
        <f>IF(PERCENT!AU44&gt;PERCENT!AU$100,(PERCENT!AU44-PERCENT!AU$100)/(PERCENT!AU$101-PERCENT!AU$100),(PERCENT!AU44-PERCENT!AU$100)/(PERCENT!AU$100-PERCENT!AU$102))</f>
        <v>3.8939893663373297</v>
      </c>
      <c r="AV44" s="253">
        <f>IF(PERCENT!AV44&gt;PERCENT!AV$100,(PERCENT!AV44-PERCENT!AV$100)/(PERCENT!AV$101-PERCENT!AV$100),(PERCENT!AV44-PERCENT!AV$100)/(PERCENT!AV$100-PERCENT!AV$102))</f>
        <v>0.2706282651681583</v>
      </c>
      <c r="AW44" s="253">
        <f>IF(PERCENT!AW44&gt;PERCENT!AW$100,(PERCENT!AW44-PERCENT!AW$100)/(PERCENT!AW$101-PERCENT!AW$100),(PERCENT!AW44-PERCENT!AW$100)/(PERCENT!AW$100-PERCENT!AW$102))</f>
        <v>2.8248177976382944</v>
      </c>
      <c r="AX44" s="253">
        <f>IF(PERCENT!AX44&gt;PERCENT!AX$100,(PERCENT!AX44-PERCENT!AX$100)/(PERCENT!AX$101-PERCENT!AX$100),(PERCENT!AX44-PERCENT!AX$100)/(PERCENT!AX$100-PERCENT!AX$102))</f>
        <v>0.2706282651681583</v>
      </c>
      <c r="AY44" s="253">
        <f>IF(PERCENT!AY44&gt;PERCENT!AY$100,(PERCENT!AY44-PERCENT!AY$100)/(PERCENT!AY$101-PERCENT!AY$100),(PERCENT!AY44-PERCENT!AY$100)/(PERCENT!AY$100-PERCENT!AY$102))</f>
        <v>2.1581865120813983</v>
      </c>
    </row>
    <row r="45" spans="1:51" x14ac:dyDescent="0.35">
      <c r="A45" s="252" t="s">
        <v>828</v>
      </c>
      <c r="B45" s="253">
        <f>IF(PERCENT!B45&gt;PERCENT!B$100,(PERCENT!B45-PERCENT!B$100)/(PERCENT!B$101-PERCENT!B$100),(PERCENT!B45-PERCENT!B$100)/(PERCENT!B$100-PERCENT!B$102))</f>
        <v>-0.21958729683873382</v>
      </c>
      <c r="C45" s="253">
        <f>IF(PERCENT!C45&gt;PERCENT!C$100,(PERCENT!C45-PERCENT!C$100)/(PERCENT!C$101-PERCENT!C$100),(PERCENT!C45-PERCENT!C$100)/(PERCENT!C$100-PERCENT!C$102))</f>
        <v>-0.82722314677274356</v>
      </c>
      <c r="D45" s="253">
        <f>IF(PERCENT!D45&gt;PERCENT!D$100,(PERCENT!D45-PERCENT!D$100)/(PERCENT!D$101-PERCENT!D$100),(PERCENT!D45-PERCENT!D$100)/(PERCENT!D$100-PERCENT!D$102))</f>
        <v>-0.75648468635738164</v>
      </c>
      <c r="E45" s="253">
        <f>IF(PERCENT!E45&gt;PERCENT!E$100,(PERCENT!E45-PERCENT!E$100)/(PERCENT!E$101-PERCENT!E$100),(PERCENT!E45-PERCENT!E$100)/(PERCENT!E$100-PERCENT!E$102))</f>
        <v>-0.6719480568359002</v>
      </c>
      <c r="F45" s="253">
        <f>IF(PERCENT!F45&gt;PERCENT!F$100,(PERCENT!F45-PERCENT!F$100)/(PERCENT!F$101-PERCENT!F$100),(PERCENT!F45-PERCENT!F$100)/(PERCENT!F$100-PERCENT!F$102))</f>
        <v>0.70907210671522714</v>
      </c>
      <c r="G45" s="253">
        <f>IF(PERCENT!G45&gt;PERCENT!G$100,(PERCENT!G45-PERCENT!G$100)/(PERCENT!G$101-PERCENT!G$100),(PERCENT!G45-PERCENT!G$100)/(PERCENT!G$100-PERCENT!G$102))</f>
        <v>0.24121596485815558</v>
      </c>
      <c r="H45" s="253">
        <f>IF(PERCENT!H45&gt;PERCENT!H$100,(PERCENT!H45-PERCENT!H$100)/(PERCENT!H$101-PERCENT!H$100),(PERCENT!H45-PERCENT!H$100)/(PERCENT!H$100-PERCENT!H$102))</f>
        <v>-0.83287369337652861</v>
      </c>
      <c r="I45" s="253">
        <f>IF(PERCENT!I45&gt;PERCENT!I$100,(PERCENT!I45-PERCENT!I$100)/(PERCENT!I$101-PERCENT!I$100),(PERCENT!I45-PERCENT!I$100)/(PERCENT!I$100-PERCENT!I$102))</f>
        <v>-1</v>
      </c>
      <c r="J45" s="253">
        <f>IF(PERCENT!J45&gt;PERCENT!J$100,(PERCENT!J45-PERCENT!J$100)/(PERCENT!J$101-PERCENT!J$100),(PERCENT!J45-PERCENT!J$100)/(PERCENT!J$100-PERCENT!J$102))</f>
        <v>-0.67119998299923989</v>
      </c>
      <c r="K45" s="253">
        <f>IF(PERCENT!K45&gt;PERCENT!K$100,(PERCENT!K45-PERCENT!K$100)/(PERCENT!K$101-PERCENT!K$100),(PERCENT!K45-PERCENT!K$100)/(PERCENT!K$100-PERCENT!K$102))</f>
        <v>-0.7887418775876438</v>
      </c>
      <c r="L45" s="253">
        <f>IF(PERCENT!L45&gt;PERCENT!L$100,(PERCENT!L45-PERCENT!L$100)/(PERCENT!L$101-PERCENT!L$100),(PERCENT!L45-PERCENT!L$100)/(PERCENT!L$100-PERCENT!L$102))</f>
        <v>-3.2543110847590075E-2</v>
      </c>
      <c r="M45" s="253">
        <f>IF(PERCENT!M45&gt;PERCENT!M$100,(PERCENT!M45-PERCENT!M$100)/(PERCENT!M$101-PERCENT!M$100),(PERCENT!M45-PERCENT!M$100)/(PERCENT!M$100-PERCENT!M$102))</f>
        <v>-1</v>
      </c>
      <c r="N45" s="253">
        <f>IF(PERCENT!N45&gt;PERCENT!N$100,(PERCENT!N45-PERCENT!N$100)/(PERCENT!N$101-PERCENT!N$100),(PERCENT!N45-PERCENT!N$100)/(PERCENT!N$100-PERCENT!N$102))</f>
        <v>5.7445162690153276E-2</v>
      </c>
      <c r="O45" s="253">
        <f>IF(PERCENT!O45&gt;PERCENT!O$100,(PERCENT!O45-PERCENT!O$100)/(PERCENT!O$101-PERCENT!O$100),(PERCENT!O45-PERCENT!O$100)/(PERCENT!O$100-PERCENT!O$102))</f>
        <v>-1</v>
      </c>
      <c r="P45" s="253">
        <f>IF(PERCENT!P45&gt;PERCENT!P$100,(PERCENT!P45-PERCENT!P$100)/(PERCENT!P$101-PERCENT!P$100),(PERCENT!P45-PERCENT!P$100)/(PERCENT!P$100-PERCENT!P$102))</f>
        <v>-4.5256742511181067E-3</v>
      </c>
      <c r="Q45" s="253">
        <f>IF(PERCENT!Q45&gt;PERCENT!Q$100,(PERCENT!Q45-PERCENT!Q$100)/(PERCENT!Q$101-PERCENT!Q$100),(PERCENT!Q45-PERCENT!Q$100)/(PERCENT!Q$100-PERCENT!Q$102))</f>
        <v>0.43177034449767382</v>
      </c>
      <c r="R45" s="253">
        <f>IF(PERCENT!R45&gt;PERCENT!R$100,(PERCENT!R45-PERCENT!R$100)/(PERCENT!R$101-PERCENT!R$100),(PERCENT!R45-PERCENT!R$100)/(PERCENT!R$100-PERCENT!R$102))</f>
        <v>-0.98267933811451347</v>
      </c>
      <c r="S45" s="253">
        <f>IF(PERCENT!S45&gt;PERCENT!S$100,(PERCENT!S45-PERCENT!S$100)/(PERCENT!S$101-PERCENT!S$100),(PERCENT!S45-PERCENT!S$100)/(PERCENT!S$100-PERCENT!S$102))</f>
        <v>-0.97733036415765107</v>
      </c>
      <c r="T45" s="253">
        <f>IF(PERCENT!T45&gt;PERCENT!T$100,(PERCENT!T45-PERCENT!T$100)/(PERCENT!T$101-PERCENT!T$100),(PERCENT!T45-PERCENT!T$100)/(PERCENT!T$100-PERCENT!T$102))</f>
        <v>-0.98933883070991746</v>
      </c>
      <c r="U45" s="253">
        <f>IF(PERCENT!U45&gt;PERCENT!U$100,(PERCENT!U45-PERCENT!U$100)/(PERCENT!U$101-PERCENT!U$100),(PERCENT!U45-PERCENT!U$100)/(PERCENT!U$100-PERCENT!U$102))</f>
        <v>-0.97655770347544912</v>
      </c>
      <c r="V45" s="253">
        <f>IF(PERCENT!V45&gt;PERCENT!V$100,(PERCENT!V45-PERCENT!V$100)/(PERCENT!V$101-PERCENT!V$100),(PERCENT!V45-PERCENT!V$100)/(PERCENT!V$100-PERCENT!V$102))</f>
        <v>-0.916359765524982</v>
      </c>
      <c r="W45" s="253">
        <f>IF(PERCENT!W45&gt;PERCENT!W$100,(PERCENT!W45-PERCENT!W$100)/(PERCENT!W$101-PERCENT!W$100),(PERCENT!W45-PERCENT!W$100)/(PERCENT!W$100-PERCENT!W$102))</f>
        <v>-0.916359765524982</v>
      </c>
      <c r="X45" s="253">
        <f>IF(PERCENT!X45&gt;PERCENT!X$100,(PERCENT!X45-PERCENT!X$100)/(PERCENT!X$101-PERCENT!X$100),(PERCENT!X45-PERCENT!X$100)/(PERCENT!X$100-PERCENT!X$102))</f>
        <v>-0.94826119167088363</v>
      </c>
      <c r="Y45" s="253">
        <f>IF(PERCENT!Y45&gt;PERCENT!Y$100,(PERCENT!Y45-PERCENT!Y$100)/(PERCENT!Y$101-PERCENT!Y$100),(PERCENT!Y45-PERCENT!Y$100)/(PERCENT!Y$100-PERCENT!Y$102))</f>
        <v>-0.98702634336624251</v>
      </c>
      <c r="Z45" s="253">
        <f>IF(PERCENT!Z45&gt;PERCENT!Z$100,(PERCENT!Z45-PERCENT!Z$100)/(PERCENT!Z$101-PERCENT!Z$100),(PERCENT!Z45-PERCENT!Z$100)/(PERCENT!Z$100-PERCENT!Z$102))</f>
        <v>-0.98806137188814336</v>
      </c>
      <c r="AA45" s="253">
        <f>IF(PERCENT!AA45&gt;PERCENT!AA$100,(PERCENT!AA45-PERCENT!AA$100)/(PERCENT!AA$101-PERCENT!AA$100),(PERCENT!AA45-PERCENT!AA$100)/(PERCENT!AA$100-PERCENT!AA$102))</f>
        <v>-0.73041940148440287</v>
      </c>
      <c r="AB45" s="253">
        <f>IF(PERCENT!AB45&gt;PERCENT!AB$100,(PERCENT!AB45-PERCENT!AB$100)/(PERCENT!AB$101-PERCENT!AB$100),(PERCENT!AB45-PERCENT!AB$100)/(PERCENT!AB$100-PERCENT!AB$102))</f>
        <v>-0.93909015672574536</v>
      </c>
      <c r="AC45" s="253">
        <f>IF(PERCENT!AC45&gt;PERCENT!AC$100,(PERCENT!AC45-PERCENT!AC$100)/(PERCENT!AC$101-PERCENT!AC$100),(PERCENT!AC45-PERCENT!AC$100)/(PERCENT!AC$100-PERCENT!AC$102))</f>
        <v>-0.91826746095730694</v>
      </c>
      <c r="AD45" s="253">
        <f>IF(PERCENT!AD45&gt;PERCENT!AD$100,(PERCENT!AD45-PERCENT!AD$100)/(PERCENT!AD$101-PERCENT!AD$100),(PERCENT!AD45-PERCENT!AD$100)/(PERCENT!AD$100-PERCENT!AD$102))</f>
        <v>-0.91826746095730694</v>
      </c>
      <c r="AE45" s="253">
        <f>IF(PERCENT!AE45&gt;PERCENT!AE$100,(PERCENT!AE45-PERCENT!AE$100)/(PERCENT!AE$101-PERCENT!AE$100),(PERCENT!AE45-PERCENT!AE$100)/(PERCENT!AE$100-PERCENT!AE$102))</f>
        <v>-0.99130787009969612</v>
      </c>
      <c r="AF45" s="253">
        <f>IF(PERCENT!AF45&gt;PERCENT!AF$100,(PERCENT!AF45-PERCENT!AF$100)/(PERCENT!AF$101-PERCENT!AF$100),(PERCENT!AF45-PERCENT!AF$100)/(PERCENT!AF$100-PERCENT!AF$102))</f>
        <v>0.8099121412820347</v>
      </c>
      <c r="AG45" s="253">
        <f>IF(PERCENT!AG45&gt;PERCENT!AG$100,(PERCENT!AG45-PERCENT!AG$100)/(PERCENT!AG$101-PERCENT!AG$100),(PERCENT!AG45-PERCENT!AG$100)/(PERCENT!AG$100-PERCENT!AG$102))</f>
        <v>0.1402111530128787</v>
      </c>
      <c r="AH45" s="253">
        <f>IF(PERCENT!AH45&gt;PERCENT!AH$100,(PERCENT!AH45-PERCENT!AH$100)/(PERCENT!AH$101-PERCENT!AH$100),(PERCENT!AH45-PERCENT!AH$100)/(PERCENT!AH$100-PERCENT!AH$102))</f>
        <v>-0.60691730961401502</v>
      </c>
      <c r="AI45" s="253">
        <f>IF(PERCENT!AI45&gt;PERCENT!AI$100,(PERCENT!AI45-PERCENT!AI$100)/(PERCENT!AI$101-PERCENT!AI$100),(PERCENT!AI45-PERCENT!AI$100)/(PERCENT!AI$100-PERCENT!AI$102))</f>
        <v>-8.6333980693308748E-2</v>
      </c>
      <c r="AJ45" s="253">
        <f>IF(PERCENT!AJ45&gt;PERCENT!AJ$100,(PERCENT!AJ45-PERCENT!AJ$100)/(PERCENT!AJ$101-PERCENT!AJ$100),(PERCENT!AJ45-PERCENT!AJ$100)/(PERCENT!AJ$100-PERCENT!AJ$102))</f>
        <v>-0.22861326858660516</v>
      </c>
      <c r="AK45" s="253">
        <f>IF(PERCENT!AK45&gt;PERCENT!AK$100,(PERCENT!AK45-PERCENT!AK$100)/(PERCENT!AK$101-PERCENT!AK$100),(PERCENT!AK45-PERCENT!AK$100)/(PERCENT!AK$100-PERCENT!AK$102))</f>
        <v>-0.18582940906934037</v>
      </c>
      <c r="AL45" s="253">
        <f>IF(PERCENT!AL45&gt;PERCENT!AL$100,(PERCENT!AL45-PERCENT!AL$100)/(PERCENT!AL$101-PERCENT!AL$100),(PERCENT!AL45-PERCENT!AL$100)/(PERCENT!AL$100-PERCENT!AL$102))</f>
        <v>-0.72464572033632701</v>
      </c>
      <c r="AM45" s="253">
        <f>IF(PERCENT!AM45&gt;PERCENT!AM$100,(PERCENT!AM45-PERCENT!AM$100)/(PERCENT!AM$101-PERCENT!AM$100),(PERCENT!AM45-PERCENT!AM$100)/(PERCENT!AM$100-PERCENT!AM$102))</f>
        <v>-1</v>
      </c>
      <c r="AN45" s="253">
        <f>IF(PERCENT!AN45&gt;PERCENT!AN$100,(PERCENT!AN45-PERCENT!AN$100)/(PERCENT!AN$101-PERCENT!AN$100),(PERCENT!AN45-PERCENT!AN$100)/(PERCENT!AN$100-PERCENT!AN$102))</f>
        <v>1</v>
      </c>
      <c r="AO45" s="253">
        <f>IF(PERCENT!AO45&gt;PERCENT!AO$100,(PERCENT!AO45-PERCENT!AO$100)/(PERCENT!AO$101-PERCENT!AO$100),(PERCENT!AO45-PERCENT!AO$100)/(PERCENT!AO$100-PERCENT!AO$102))</f>
        <v>-0.17399149134187714</v>
      </c>
      <c r="AP45" s="253">
        <f>IF(PERCENT!AP45&gt;PERCENT!AP$100,(PERCENT!AP45-PERCENT!AP$100)/(PERCENT!AP$101-PERCENT!AP$100),(PERCENT!AP45-PERCENT!AP$100)/(PERCENT!AP$100-PERCENT!AP$102))</f>
        <v>0.94619836819708691</v>
      </c>
      <c r="AQ45" s="253">
        <f>IF(PERCENT!AQ45&gt;PERCENT!AQ$100,(PERCENT!AQ45-PERCENT!AQ$100)/(PERCENT!AQ$101-PERCENT!AQ$100),(PERCENT!AQ45-PERCENT!AQ$100)/(PERCENT!AQ$100-PERCENT!AQ$102))</f>
        <v>9.6691356820754901E-2</v>
      </c>
      <c r="AR45" s="253">
        <f>IF(PERCENT!AR45&gt;PERCENT!AR$100,(PERCENT!AR45-PERCENT!AR$100)/(PERCENT!AR$101-PERCENT!AR$100),(PERCENT!AR45-PERCENT!AR$100)/(PERCENT!AR$100-PERCENT!AR$102))</f>
        <v>0.66112519753073828</v>
      </c>
      <c r="AS45" s="253">
        <f>IF(PERCENT!AS45&gt;PERCENT!AS$100,(PERCENT!AS45-PERCENT!AS$100)/(PERCENT!AS$101-PERCENT!AS$100),(PERCENT!AS45-PERCENT!AS$100)/(PERCENT!AS$100-PERCENT!AS$102))</f>
        <v>-0.71185191913710644</v>
      </c>
      <c r="AT45" s="253">
        <f>IF(PERCENT!AT45&gt;PERCENT!AT$100,(PERCENT!AT45-PERCENT!AT$100)/(PERCENT!AT$101-PERCENT!AT$100),(PERCENT!AT45-PERCENT!AT$100)/(PERCENT!AT$100-PERCENT!AT$102))</f>
        <v>-0.79025227692584921</v>
      </c>
      <c r="AU45" s="253">
        <f>IF(PERCENT!AU45&gt;PERCENT!AU$100,(PERCENT!AU45-PERCENT!AU$100)/(PERCENT!AU$101-PERCENT!AU$100),(PERCENT!AU45-PERCENT!AU$100)/(PERCENT!AU$100-PERCENT!AU$102))</f>
        <v>-0.97367692511393056</v>
      </c>
      <c r="AV45" s="253">
        <f>IF(PERCENT!AV45&gt;PERCENT!AV$100,(PERCENT!AV45-PERCENT!AV$100)/(PERCENT!AV$101-PERCENT!AV$100),(PERCENT!AV45-PERCENT!AV$100)/(PERCENT!AV$100-PERCENT!AV$102))</f>
        <v>-0.99130787009969612</v>
      </c>
      <c r="AW45" s="253">
        <f>IF(PERCENT!AW45&gt;PERCENT!AW$100,(PERCENT!AW45-PERCENT!AW$100)/(PERCENT!AW$101-PERCENT!AW$100),(PERCENT!AW45-PERCENT!AW$100)/(PERCENT!AW$100-PERCENT!AW$102))</f>
        <v>-0.89104724746817809</v>
      </c>
      <c r="AX45" s="253">
        <f>IF(PERCENT!AX45&gt;PERCENT!AX$100,(PERCENT!AX45-PERCENT!AX$100)/(PERCENT!AX$101-PERCENT!AX$100),(PERCENT!AX45-PERCENT!AX$100)/(PERCENT!AX$100-PERCENT!AX$102))</f>
        <v>-0.99130787009969612</v>
      </c>
      <c r="AY45" s="253">
        <f>IF(PERCENT!AY45&gt;PERCENT!AY$100,(PERCENT!AY45-PERCENT!AY$100)/(PERCENT!AY$101-PERCENT!AY$100),(PERCENT!AY45-PERCENT!AY$100)/(PERCENT!AY$100-PERCENT!AY$102))</f>
        <v>-0.99219454346191627</v>
      </c>
    </row>
    <row r="46" spans="1:51" x14ac:dyDescent="0.35">
      <c r="A46" s="252" t="s">
        <v>436</v>
      </c>
      <c r="B46" s="253">
        <f>IF(PERCENT!B46&gt;PERCENT!B$100,(PERCENT!B46-PERCENT!B$100)/(PERCENT!B$101-PERCENT!B$100),(PERCENT!B46-PERCENT!B$100)/(PERCENT!B$100-PERCENT!B$102))</f>
        <v>0.36473238106431594</v>
      </c>
      <c r="C46" s="253">
        <f>IF(PERCENT!C46&gt;PERCENT!C$100,(PERCENT!C46-PERCENT!C$100)/(PERCENT!C$101-PERCENT!C$100),(PERCENT!C46-PERCENT!C$100)/(PERCENT!C$100-PERCENT!C$102))</f>
        <v>-1</v>
      </c>
      <c r="D46" s="253">
        <f>IF(PERCENT!D46&gt;PERCENT!D$100,(PERCENT!D46-PERCENT!D$100)/(PERCENT!D$101-PERCENT!D$100),(PERCENT!D46-PERCENT!D$100)/(PERCENT!D$100-PERCENT!D$102))</f>
        <v>-0.48498107874765023</v>
      </c>
      <c r="E46" s="253">
        <f>IF(PERCENT!E46&gt;PERCENT!E$100,(PERCENT!E46-PERCENT!E$100)/(PERCENT!E$101-PERCENT!E$100),(PERCENT!E46-PERCENT!E$100)/(PERCENT!E$100-PERCENT!E$102))</f>
        <v>0.46852609665939582</v>
      </c>
      <c r="F46" s="253">
        <f>IF(PERCENT!F46&gt;PERCENT!F$100,(PERCENT!F46-PERCENT!F$100)/(PERCENT!F$101-PERCENT!F$100),(PERCENT!F46-PERCENT!F$100)/(PERCENT!F$100-PERCENT!F$102))</f>
        <v>0.63066233186720266</v>
      </c>
      <c r="G46" s="253">
        <f>IF(PERCENT!G46&gt;PERCENT!G$100,(PERCENT!G46-PERCENT!G$100)/(PERCENT!G$101-PERCENT!G$100),(PERCENT!G46-PERCENT!G$100)/(PERCENT!G$100-PERCENT!G$102))</f>
        <v>-0.42006273676910671</v>
      </c>
      <c r="H46" s="253">
        <f>IF(PERCENT!H46&gt;PERCENT!H$100,(PERCENT!H46-PERCENT!H$100)/(PERCENT!H$101-PERCENT!H$100),(PERCENT!H46-PERCENT!H$100)/(PERCENT!H$100-PERCENT!H$102))</f>
        <v>-0.41871988953431849</v>
      </c>
      <c r="I46" s="253">
        <f>IF(PERCENT!I46&gt;PERCENT!I$100,(PERCENT!I46-PERCENT!I$100)/(PERCENT!I$101-PERCENT!I$100),(PERCENT!I46-PERCENT!I$100)/(PERCENT!I$100-PERCENT!I$102))</f>
        <v>2.3676254300953995E-2</v>
      </c>
      <c r="J46" s="253">
        <f>IF(PERCENT!J46&gt;PERCENT!J$100,(PERCENT!J46-PERCENT!J$100)/(PERCENT!J$101-PERCENT!J$100),(PERCENT!J46-PERCENT!J$100)/(PERCENT!J$100-PERCENT!J$102))</f>
        <v>-0.7586874757051375</v>
      </c>
      <c r="K46" s="253">
        <f>IF(PERCENT!K46&gt;PERCENT!K$100,(PERCENT!K46-PERCENT!K$100)/(PERCENT!K$101-PERCENT!K$100),(PERCENT!K46-PERCENT!K$100)/(PERCENT!K$100-PERCENT!K$102))</f>
        <v>-0.21285075255335706</v>
      </c>
      <c r="L46" s="253">
        <f>IF(PERCENT!L46&gt;PERCENT!L$100,(PERCENT!L46-PERCENT!L$100)/(PERCENT!L$101-PERCENT!L$100),(PERCENT!L46-PERCENT!L$100)/(PERCENT!L$100-PERCENT!L$102))</f>
        <v>-0.37505748279008339</v>
      </c>
      <c r="M46" s="253">
        <f>IF(PERCENT!M46&gt;PERCENT!M$100,(PERCENT!M46-PERCENT!M$100)/(PERCENT!M$101-PERCENT!M$100),(PERCENT!M46-PERCENT!M$100)/(PERCENT!M$100-PERCENT!M$102))</f>
        <v>-1</v>
      </c>
      <c r="N46" s="253">
        <f>IF(PERCENT!N46&gt;PERCENT!N$100,(PERCENT!N46-PERCENT!N$100)/(PERCENT!N$101-PERCENT!N$100),(PERCENT!N46-PERCENT!N$100)/(PERCENT!N$100-PERCENT!N$102))</f>
        <v>9.7167422876574296E-3</v>
      </c>
      <c r="O46" s="253">
        <f>IF(PERCENT!O46&gt;PERCENT!O$100,(PERCENT!O46-PERCENT!O$100)/(PERCENT!O$101-PERCENT!O$100),(PERCENT!O46-PERCENT!O$100)/(PERCENT!O$100-PERCENT!O$102))</f>
        <v>-2.107829265829872E-2</v>
      </c>
      <c r="P46" s="253">
        <f>IF(PERCENT!P46&gt;PERCENT!P$100,(PERCENT!P46-PERCENT!P$100)/(PERCENT!P$101-PERCENT!P$100),(PERCENT!P46-PERCENT!P$100)/(PERCENT!P$100-PERCENT!P$102))</f>
        <v>0.79038807610292572</v>
      </c>
      <c r="Q46" s="253">
        <f>IF(PERCENT!Q46&gt;PERCENT!Q$100,(PERCENT!Q46-PERCENT!Q$100)/(PERCENT!Q$101-PERCENT!Q$100),(PERCENT!Q46-PERCENT!Q$100)/(PERCENT!Q$100-PERCENT!Q$102))</f>
        <v>-0.62776869650164335</v>
      </c>
      <c r="R46" s="253">
        <f>IF(PERCENT!R46&gt;PERCENT!R$100,(PERCENT!R46-PERCENT!R$100)/(PERCENT!R$101-PERCENT!R$100),(PERCENT!R46-PERCENT!R$100)/(PERCENT!R$100-PERCENT!R$102))</f>
        <v>0.19358856343346834</v>
      </c>
      <c r="S46" s="253">
        <f>IF(PERCENT!S46&gt;PERCENT!S$100,(PERCENT!S46-PERCENT!S$100)/(PERCENT!S$101-PERCENT!S$100),(PERCENT!S46-PERCENT!S$100)/(PERCENT!S$100-PERCENT!S$102))</f>
        <v>0.29209529425655245</v>
      </c>
      <c r="T46" s="253">
        <f>IF(PERCENT!T46&gt;PERCENT!T$100,(PERCENT!T46-PERCENT!T$100)/(PERCENT!T$101-PERCENT!T$100),(PERCENT!T46-PERCENT!T$100)/(PERCENT!T$100-PERCENT!T$102))</f>
        <v>-6.1038230907023538E-2</v>
      </c>
      <c r="U46" s="253">
        <f>IF(PERCENT!U46&gt;PERCENT!U$100,(PERCENT!U46-PERCENT!U$100)/(PERCENT!U$101-PERCENT!U$100),(PERCENT!U46-PERCENT!U$100)/(PERCENT!U$100-PERCENT!U$102))</f>
        <v>0.26572084848570454</v>
      </c>
      <c r="V46" s="253">
        <f>IF(PERCENT!V46&gt;PERCENT!V$100,(PERCENT!V46-PERCENT!V$100)/(PERCENT!V$101-PERCENT!V$100),(PERCENT!V46-PERCENT!V$100)/(PERCENT!V$100-PERCENT!V$102))</f>
        <v>-0.82368943129033934</v>
      </c>
      <c r="W46" s="253">
        <f>IF(PERCENT!W46&gt;PERCENT!W$100,(PERCENT!W46-PERCENT!W$100)/(PERCENT!W$101-PERCENT!W$100),(PERCENT!W46-PERCENT!W$100)/(PERCENT!W$100-PERCENT!W$102))</f>
        <v>-0.82368943129033934</v>
      </c>
      <c r="X46" s="253">
        <f>IF(PERCENT!X46&gt;PERCENT!X$100,(PERCENT!X46-PERCENT!X$100)/(PERCENT!X$101-PERCENT!X$100),(PERCENT!X46-PERCENT!X$100)/(PERCENT!X$100-PERCENT!X$102))</f>
        <v>-0.37612915059429181</v>
      </c>
      <c r="Y46" s="253">
        <f>IF(PERCENT!Y46&gt;PERCENT!Y$100,(PERCENT!Y46-PERCENT!Y$100)/(PERCENT!Y$101-PERCENT!Y$100),(PERCENT!Y46-PERCENT!Y$100)/(PERCENT!Y$100-PERCENT!Y$102))</f>
        <v>-0.79846746976687399</v>
      </c>
      <c r="Z46" s="253">
        <f>IF(PERCENT!Z46&gt;PERCENT!Z$100,(PERCENT!Z46-PERCENT!Z$100)/(PERCENT!Z$101-PERCENT!Z$100),(PERCENT!Z46-PERCENT!Z$100)/(PERCENT!Z$100-PERCENT!Z$102))</f>
        <v>-0.97684063513594255</v>
      </c>
      <c r="AA46" s="253">
        <f>IF(PERCENT!AA46&gt;PERCENT!AA$100,(PERCENT!AA46-PERCENT!AA$100)/(PERCENT!AA$101-PERCENT!AA$100),(PERCENT!AA46-PERCENT!AA$100)/(PERCENT!AA$100-PERCENT!AA$102))</f>
        <v>1.545045112778499E-2</v>
      </c>
      <c r="AB46" s="253">
        <f>IF(PERCENT!AB46&gt;PERCENT!AB$100,(PERCENT!AB46-PERCENT!AB$100)/(PERCENT!AB$101-PERCENT!AB$100),(PERCENT!AB46-PERCENT!AB$100)/(PERCENT!AB$100-PERCENT!AB$102))</f>
        <v>-0.32745381384677258</v>
      </c>
      <c r="AC46" s="253">
        <f>IF(PERCENT!AC46&gt;PERCENT!AC$100,(PERCENT!AC46-PERCENT!AC$100)/(PERCENT!AC$101-PERCENT!AC$100),(PERCENT!AC46-PERCENT!AC$100)/(PERCENT!AC$100-PERCENT!AC$102))</f>
        <v>0.56865904569360615</v>
      </c>
      <c r="AD46" s="253">
        <f>IF(PERCENT!AD46&gt;PERCENT!AD$100,(PERCENT!AD46-PERCENT!AD$100)/(PERCENT!AD$101-PERCENT!AD$100),(PERCENT!AD46-PERCENT!AD$100)/(PERCENT!AD$100-PERCENT!AD$102))</f>
        <v>0.56865904569360615</v>
      </c>
      <c r="AE46" s="253">
        <f>IF(PERCENT!AE46&gt;PERCENT!AE$100,(PERCENT!AE46-PERCENT!AE$100)/(PERCENT!AE$101-PERCENT!AE$100),(PERCENT!AE46-PERCENT!AE$100)/(PERCENT!AE$100-PERCENT!AE$102))</f>
        <v>8.3404714438733846E-2</v>
      </c>
      <c r="AF46" s="253">
        <f>IF(PERCENT!AF46&gt;PERCENT!AF$100,(PERCENT!AF46-PERCENT!AF$100)/(PERCENT!AF$101-PERCENT!AF$100),(PERCENT!AF46-PERCENT!AF$100)/(PERCENT!AF$100-PERCENT!AF$102))</f>
        <v>4.9952482555740925E-2</v>
      </c>
      <c r="AG46" s="253">
        <f>IF(PERCENT!AG46&gt;PERCENT!AG$100,(PERCENT!AG46-PERCENT!AG$100)/(PERCENT!AG$101-PERCENT!AG$100),(PERCENT!AG46-PERCENT!AG$100)/(PERCENT!AG$100-PERCENT!AG$102))</f>
        <v>-0.3862530873692348</v>
      </c>
      <c r="AH46" s="253">
        <f>IF(PERCENT!AH46&gt;PERCENT!AH$100,(PERCENT!AH46-PERCENT!AH$100)/(PERCENT!AH$101-PERCENT!AH$100),(PERCENT!AH46-PERCENT!AH$100)/(PERCENT!AH$100-PERCENT!AH$102))</f>
        <v>-0.85129727781450859</v>
      </c>
      <c r="AI46" s="253">
        <f>IF(PERCENT!AI46&gt;PERCENT!AI$100,(PERCENT!AI46-PERCENT!AI$100)/(PERCENT!AI$101-PERCENT!AI$100),(PERCENT!AI46-PERCENT!AI$100)/(PERCENT!AI$100-PERCENT!AI$102))</f>
        <v>-0.80490403327822546</v>
      </c>
      <c r="AJ46" s="253">
        <f>IF(PERCENT!AJ46&gt;PERCENT!AJ$100,(PERCENT!AJ46-PERCENT!AJ$100)/(PERCENT!AJ$101-PERCENT!AJ$100),(PERCENT!AJ46-PERCENT!AJ$100)/(PERCENT!AJ$100-PERCENT!AJ$102))</f>
        <v>-0.62975856493699089</v>
      </c>
      <c r="AK46" s="253">
        <f>IF(PERCENT!AK46&gt;PERCENT!AK$100,(PERCENT!AK46-PERCENT!AK$100)/(PERCENT!AK$101-PERCENT!AK$100),(PERCENT!AK46-PERCENT!AK$100)/(PERCENT!AK$100-PERCENT!AK$102))</f>
        <v>0.71145354222412627</v>
      </c>
      <c r="AL46" s="253">
        <f>IF(PERCENT!AL46&gt;PERCENT!AL$100,(PERCENT!AL46-PERCENT!AL$100)/(PERCENT!AL$101-PERCENT!AL$100),(PERCENT!AL46-PERCENT!AL$100)/(PERCENT!AL$100-PERCENT!AL$102))</f>
        <v>-0.89551650565379814</v>
      </c>
      <c r="AM46" s="253">
        <f>IF(PERCENT!AM46&gt;PERCENT!AM$100,(PERCENT!AM46-PERCENT!AM$100)/(PERCENT!AM$101-PERCENT!AM$100),(PERCENT!AM46-PERCENT!AM$100)/(PERCENT!AM$100-PERCENT!AM$102))</f>
        <v>0.70637299365702344</v>
      </c>
      <c r="AN46" s="253">
        <f>IF(PERCENT!AN46&gt;PERCENT!AN$100,(PERCENT!AN46-PERCENT!AN$100)/(PERCENT!AN$101-PERCENT!AN$100),(PERCENT!AN46-PERCENT!AN$100)/(PERCENT!AN$100-PERCENT!AN$102))</f>
        <v>0.64024121793917954</v>
      </c>
      <c r="AO46" s="253">
        <f>IF(PERCENT!AO46&gt;PERCENT!AO$100,(PERCENT!AO46-PERCENT!AO$100)/(PERCENT!AO$101-PERCENT!AO$100),(PERCENT!AO46-PERCENT!AO$100)/(PERCENT!AO$100-PERCENT!AO$102))</f>
        <v>-0.52213354554410452</v>
      </c>
      <c r="AP46" s="253">
        <f>IF(PERCENT!AP46&gt;PERCENT!AP$100,(PERCENT!AP46-PERCENT!AP$100)/(PERCENT!AP$101-PERCENT!AP$100),(PERCENT!AP46-PERCENT!AP$100)/(PERCENT!AP$100-PERCENT!AP$102))</f>
        <v>1</v>
      </c>
      <c r="AQ46" s="253">
        <f>IF(PERCENT!AQ46&gt;PERCENT!AQ$100,(PERCENT!AQ46-PERCENT!AQ$100)/(PERCENT!AQ$101-PERCENT!AQ$100),(PERCENT!AQ46-PERCENT!AQ$100)/(PERCENT!AQ$100-PERCENT!AQ$102))</f>
        <v>0.11641975587189797</v>
      </c>
      <c r="AR46" s="253">
        <f>IF(PERCENT!AR46&gt;PERCENT!AR$100,(PERCENT!AR46-PERCENT!AR$100)/(PERCENT!AR$101-PERCENT!AR$100),(PERCENT!AR46-PERCENT!AR$100)/(PERCENT!AR$100-PERCENT!AR$102))</f>
        <v>0.67087161632232939</v>
      </c>
      <c r="AS46" s="253">
        <f>IF(PERCENT!AS46&gt;PERCENT!AS$100,(PERCENT!AS46-PERCENT!AS$100)/(PERCENT!AS$101-PERCENT!AS$100),(PERCENT!AS46-PERCENT!AS$100)/(PERCENT!AS$100-PERCENT!AS$102))</f>
        <v>-9.4501729109610536E-2</v>
      </c>
      <c r="AT46" s="253">
        <f>IF(PERCENT!AT46&gt;PERCENT!AT$100,(PERCENT!AT46-PERCENT!AT$100)/(PERCENT!AT$101-PERCENT!AT$100),(PERCENT!AT46-PERCENT!AT$100)/(PERCENT!AT$100-PERCENT!AT$102))</f>
        <v>-0.29372705573923419</v>
      </c>
      <c r="AU46" s="253">
        <f>IF(PERCENT!AU46&gt;PERCENT!AU$100,(PERCENT!AU46-PERCENT!AU$100)/(PERCENT!AU$101-PERCENT!AU$100),(PERCENT!AU46-PERCENT!AU$100)/(PERCENT!AU$100-PERCENT!AU$102))</f>
        <v>0.21301005702594161</v>
      </c>
      <c r="AV46" s="253">
        <f>IF(PERCENT!AV46&gt;PERCENT!AV$100,(PERCENT!AV46-PERCENT!AV$100)/(PERCENT!AV$101-PERCENT!AV$100),(PERCENT!AV46-PERCENT!AV$100)/(PERCENT!AV$100-PERCENT!AV$102))</f>
        <v>8.3404714438733846E-2</v>
      </c>
      <c r="AW46" s="253">
        <f>IF(PERCENT!AW46&gt;PERCENT!AW$100,(PERCENT!AW46-PERCENT!AW$100)/(PERCENT!AW$101-PERCENT!AW$100),(PERCENT!AW46-PERCENT!AW$100)/(PERCENT!AW$100-PERCENT!AW$102))</f>
        <v>-8.0676128738421421E-2</v>
      </c>
      <c r="AX46" s="253">
        <f>IF(PERCENT!AX46&gt;PERCENT!AX$100,(PERCENT!AX46-PERCENT!AX$100)/(PERCENT!AX$101-PERCENT!AX$100),(PERCENT!AX46-PERCENT!AX$100)/(PERCENT!AX$100-PERCENT!AX$102))</f>
        <v>8.3404714438733846E-2</v>
      </c>
      <c r="AY46" s="253">
        <f>IF(PERCENT!AY46&gt;PERCENT!AY$100,(PERCENT!AY46-PERCENT!AY$100)/(PERCENT!AY$101-PERCENT!AY$100),(PERCENT!AY46-PERCENT!AY$100)/(PERCENT!AY$100-PERCENT!AY$102))</f>
        <v>-0.33985480356179726</v>
      </c>
    </row>
    <row r="47" spans="1:51" x14ac:dyDescent="0.35">
      <c r="A47" s="252" t="s">
        <v>437</v>
      </c>
      <c r="B47" s="253">
        <f>IF(PERCENT!B47&gt;PERCENT!B$100,(PERCENT!B47-PERCENT!B$100)/(PERCENT!B$101-PERCENT!B$100),(PERCENT!B47-PERCENT!B$100)/(PERCENT!B$100-PERCENT!B$102))</f>
        <v>-9.7710662583254337E-2</v>
      </c>
      <c r="C47" s="253">
        <f>IF(PERCENT!C47&gt;PERCENT!C$100,(PERCENT!C47-PERCENT!C$100)/(PERCENT!C$101-PERCENT!C$100),(PERCENT!C47-PERCENT!C$100)/(PERCENT!C$100-PERCENT!C$102))</f>
        <v>-0.78706716626744955</v>
      </c>
      <c r="D47" s="253">
        <f>IF(PERCENT!D47&gt;PERCENT!D$100,(PERCENT!D47-PERCENT!D$100)/(PERCENT!D$101-PERCENT!D$100),(PERCENT!D47-PERCENT!D$100)/(PERCENT!D$100-PERCENT!D$102))</f>
        <v>-0.23512144166711096</v>
      </c>
      <c r="E47" s="253">
        <f>IF(PERCENT!E47&gt;PERCENT!E$100,(PERCENT!E47-PERCENT!E$100)/(PERCENT!E$101-PERCENT!E$100),(PERCENT!E47-PERCENT!E$100)/(PERCENT!E$100-PERCENT!E$102))</f>
        <v>0.31076725961995766</v>
      </c>
      <c r="F47" s="253">
        <f>IF(PERCENT!F47&gt;PERCENT!F$100,(PERCENT!F47-PERCENT!F$100)/(PERCENT!F$101-PERCENT!F$100),(PERCENT!F47-PERCENT!F$100)/(PERCENT!F$100-PERCENT!F$102))</f>
        <v>2.3515524930730319E-2</v>
      </c>
      <c r="G47" s="253">
        <f>IF(PERCENT!G47&gt;PERCENT!G$100,(PERCENT!G47-PERCENT!G$100)/(PERCENT!G$101-PERCENT!G$100),(PERCENT!G47-PERCENT!G$100)/(PERCENT!G$100-PERCENT!G$102))</f>
        <v>-0.90177925604968368</v>
      </c>
      <c r="H47" s="253">
        <f>IF(PERCENT!H47&gt;PERCENT!H$100,(PERCENT!H47-PERCENT!H$100)/(PERCENT!H$101-PERCENT!H$100),(PERCENT!H47-PERCENT!H$100)/(PERCENT!H$100-PERCENT!H$102))</f>
        <v>-0.36977866880490151</v>
      </c>
      <c r="I47" s="253">
        <f>IF(PERCENT!I47&gt;PERCENT!I$100,(PERCENT!I47-PERCENT!I$100)/(PERCENT!I$101-PERCENT!I$100),(PERCENT!I47-PERCENT!I$100)/(PERCENT!I$100-PERCENT!I$102))</f>
        <v>2.3676254300953995E-2</v>
      </c>
      <c r="J47" s="253">
        <f>IF(PERCENT!J47&gt;PERCENT!J$100,(PERCENT!J47-PERCENT!J$100)/(PERCENT!J$101-PERCENT!J$100),(PERCENT!J47-PERCENT!J$100)/(PERCENT!J$100-PERCENT!J$102))</f>
        <v>-0.68048121839591647</v>
      </c>
      <c r="K47" s="253">
        <f>IF(PERCENT!K47&gt;PERCENT!K$100,(PERCENT!K47-PERCENT!K$100)/(PERCENT!K$101-PERCENT!K$100),(PERCENT!K47-PERCENT!K$100)/(PERCENT!K$100-PERCENT!K$102))</f>
        <v>-0.18932980382127981</v>
      </c>
      <c r="L47" s="253">
        <f>IF(PERCENT!L47&gt;PERCENT!L$100,(PERCENT!L47-PERCENT!L$100)/(PERCENT!L$101-PERCENT!L$100),(PERCENT!L47-PERCENT!L$100)/(PERCENT!L$100-PERCENT!L$102))</f>
        <v>-0.62891253118893198</v>
      </c>
      <c r="M47" s="253">
        <f>IF(PERCENT!M47&gt;PERCENT!M$100,(PERCENT!M47-PERCENT!M$100)/(PERCENT!M$101-PERCENT!M$100),(PERCENT!M47-PERCENT!M$100)/(PERCENT!M$100-PERCENT!M$102))</f>
        <v>-1</v>
      </c>
      <c r="N47" s="253">
        <f>IF(PERCENT!N47&gt;PERCENT!N$100,(PERCENT!N47-PERCENT!N$100)/(PERCENT!N$101-PERCENT!N$100),(PERCENT!N47-PERCENT!N$100)/(PERCENT!N$100-PERCENT!N$102))</f>
        <v>-0.33872829795407394</v>
      </c>
      <c r="O47" s="253">
        <f>IF(PERCENT!O47&gt;PERCENT!O$100,(PERCENT!O47-PERCENT!O$100)/(PERCENT!O$101-PERCENT!O$100),(PERCENT!O47-PERCENT!O$100)/(PERCENT!O$100-PERCENT!O$102))</f>
        <v>-0.51053914632914932</v>
      </c>
      <c r="P47" s="253">
        <f>IF(PERCENT!P47&gt;PERCENT!P$100,(PERCENT!P47-PERCENT!P$100)/(PERCENT!P$101-PERCENT!P$100),(PERCENT!P47-PERCENT!P$100)/(PERCENT!P$100-PERCENT!P$102))</f>
        <v>9.6546074848686977E-2</v>
      </c>
      <c r="Q47" s="253">
        <f>IF(PERCENT!Q47&gt;PERCENT!Q$100,(PERCENT!Q47-PERCENT!Q$100)/(PERCENT!Q$101-PERCENT!Q$100),(PERCENT!Q47-PERCENT!Q$100)/(PERCENT!Q$100-PERCENT!Q$102))</f>
        <v>-0.62776869650164335</v>
      </c>
      <c r="R47" s="253">
        <f>IF(PERCENT!R47&gt;PERCENT!R$100,(PERCENT!R47-PERCENT!R$100)/(PERCENT!R$101-PERCENT!R$100),(PERCENT!R47-PERCENT!R$100)/(PERCENT!R$100-PERCENT!R$102))</f>
        <v>-0.9203858933194774</v>
      </c>
      <c r="S47" s="253">
        <f>IF(PERCENT!S47&gt;PERCENT!S$100,(PERCENT!S47-PERCENT!S$100)/(PERCENT!S$101-PERCENT!S$100),(PERCENT!S47-PERCENT!S$100)/(PERCENT!S$100-PERCENT!S$102))</f>
        <v>-0.94899753470768344</v>
      </c>
      <c r="T47" s="253">
        <f>IF(PERCENT!T47&gt;PERCENT!T$100,(PERCENT!T47-PERCENT!T$100)/(PERCENT!T$101-PERCENT!T$100),(PERCENT!T47-PERCENT!T$100)/(PERCENT!T$100-PERCENT!T$102))</f>
        <v>-0.90387803889276497</v>
      </c>
      <c r="U47" s="253">
        <f>IF(PERCENT!U47&gt;PERCENT!U$100,(PERCENT!U47-PERCENT!U$100)/(PERCENT!U$101-PERCENT!U$100),(PERCENT!U47-PERCENT!U$100)/(PERCENT!U$100-PERCENT!U$102))</f>
        <v>-0.91382536323113028</v>
      </c>
      <c r="V47" s="253">
        <f>IF(PERCENT!V47&gt;PERCENT!V$100,(PERCENT!V47-PERCENT!V$100)/(PERCENT!V$101-PERCENT!V$100),(PERCENT!V47-PERCENT!V$100)/(PERCENT!V$100-PERCENT!V$102))</f>
        <v>-0.89663934968460191</v>
      </c>
      <c r="W47" s="253">
        <f>IF(PERCENT!W47&gt;PERCENT!W$100,(PERCENT!W47-PERCENT!W$100)/(PERCENT!W$101-PERCENT!W$100),(PERCENT!W47-PERCENT!W$100)/(PERCENT!W$100-PERCENT!W$102))</f>
        <v>-0.89663934968460191</v>
      </c>
      <c r="X47" s="253">
        <f>IF(PERCENT!X47&gt;PERCENT!X$100,(PERCENT!X47-PERCENT!X$100)/(PERCENT!X$101-PERCENT!X$100),(PERCENT!X47-PERCENT!X$100)/(PERCENT!X$100-PERCENT!X$102))</f>
        <v>-0.41083226052560118</v>
      </c>
      <c r="Y47" s="253">
        <f>IF(PERCENT!Y47&gt;PERCENT!Y$100,(PERCENT!Y47-PERCENT!Y$100)/(PERCENT!Y$101-PERCENT!Y$100),(PERCENT!Y47-PERCENT!Y$100)/(PERCENT!Y$100-PERCENT!Y$102))</f>
        <v>-0.65109680703390094</v>
      </c>
      <c r="Z47" s="253">
        <f>IF(PERCENT!Z47&gt;PERCENT!Z$100,(PERCENT!Z47-PERCENT!Z$100)/(PERCENT!Z$101-PERCENT!Z$100),(PERCENT!Z47-PERCENT!Z$100)/(PERCENT!Z$100-PERCENT!Z$102))</f>
        <v>-0.58591942397422592</v>
      </c>
      <c r="AA47" s="253">
        <f>IF(PERCENT!AA47&gt;PERCENT!AA$100,(PERCENT!AA47-PERCENT!AA$100)/(PERCENT!AA$101-PERCENT!AA$100),(PERCENT!AA47-PERCENT!AA$100)/(PERCENT!AA$100-PERCENT!AA$102))</f>
        <v>-0.2671782987435965</v>
      </c>
      <c r="AB47" s="253">
        <f>IF(PERCENT!AB47&gt;PERCENT!AB$100,(PERCENT!AB47-PERCENT!AB$100)/(PERCENT!AB$101-PERCENT!AB$100),(PERCENT!AB47-PERCENT!AB$100)/(PERCENT!AB$100-PERCENT!AB$102))</f>
        <v>-0.37059828616603618</v>
      </c>
      <c r="AC47" s="253">
        <f>IF(PERCENT!AC47&gt;PERCENT!AC$100,(PERCENT!AC47-PERCENT!AC$100)/(PERCENT!AC$101-PERCENT!AC$100),(PERCENT!AC47-PERCENT!AC$100)/(PERCENT!AC$100-PERCENT!AC$102))</f>
        <v>-0.82018841410607535</v>
      </c>
      <c r="AD47" s="253">
        <f>IF(PERCENT!AD47&gt;PERCENT!AD$100,(PERCENT!AD47-PERCENT!AD$100)/(PERCENT!AD$101-PERCENT!AD$100),(PERCENT!AD47-PERCENT!AD$100)/(PERCENT!AD$100-PERCENT!AD$102))</f>
        <v>-0.82018841410607535</v>
      </c>
      <c r="AE47" s="253">
        <f>IF(PERCENT!AE47&gt;PERCENT!AE$100,(PERCENT!AE47-PERCENT!AE$100)/(PERCENT!AE$101-PERCENT!AE$100),(PERCENT!AE47-PERCENT!AE$100)/(PERCENT!AE$100-PERCENT!AE$102))</f>
        <v>-0.57475197032820591</v>
      </c>
      <c r="AF47" s="253">
        <f>IF(PERCENT!AF47&gt;PERCENT!AF$100,(PERCENT!AF47-PERCENT!AF$100)/(PERCENT!AF$101-PERCENT!AF$100),(PERCENT!AF47-PERCENT!AF$100)/(PERCENT!AF$100-PERCENT!AF$102))</f>
        <v>0.94602195058848315</v>
      </c>
      <c r="AG47" s="253">
        <f>IF(PERCENT!AG47&gt;PERCENT!AG$100,(PERCENT!AG47-PERCENT!AG$100)/(PERCENT!AG$101-PERCENT!AG$100),(PERCENT!AG47-PERCENT!AG$100)/(PERCENT!AG$100-PERCENT!AG$102))</f>
        <v>0.21359773673864854</v>
      </c>
      <c r="AH47" s="253">
        <f>IF(PERCENT!AH47&gt;PERCENT!AH$100,(PERCENT!AH47-PERCENT!AH$100)/(PERCENT!AH$101-PERCENT!AH$100),(PERCENT!AH47-PERCENT!AH$100)/(PERCENT!AH$100-PERCENT!AH$102))</f>
        <v>-0.59233875819219439</v>
      </c>
      <c r="AI47" s="253">
        <f>IF(PERCENT!AI47&gt;PERCENT!AI$100,(PERCENT!AI47-PERCENT!AI$100)/(PERCENT!AI$101-PERCENT!AI$100),(PERCENT!AI47-PERCENT!AI$100)/(PERCENT!AI$100-PERCENT!AI$102))</f>
        <v>-0.77179161277880326</v>
      </c>
      <c r="AJ47" s="253">
        <f>IF(PERCENT!AJ47&gt;PERCENT!AJ$100,(PERCENT!AJ47-PERCENT!AJ$100)/(PERCENT!AJ$101-PERCENT!AJ$100),(PERCENT!AJ47-PERCENT!AJ$100)/(PERCENT!AJ$100-PERCENT!AJ$102))</f>
        <v>0.13990835864085666</v>
      </c>
      <c r="AK47" s="253">
        <f>IF(PERCENT!AK47&gt;PERCENT!AK$100,(PERCENT!AK47-PERCENT!AK$100)/(PERCENT!AK$101-PERCENT!AK$100),(PERCENT!AK47-PERCENT!AK$100)/(PERCENT!AK$100-PERCENT!AK$102))</f>
        <v>-0.28229846937239811</v>
      </c>
      <c r="AL47" s="253">
        <f>IF(PERCENT!AL47&gt;PERCENT!AL$100,(PERCENT!AL47-PERCENT!AL$100)/(PERCENT!AL$101-PERCENT!AL$100),(PERCENT!AL47-PERCENT!AL$100)/(PERCENT!AL$100-PERCENT!AL$102))</f>
        <v>-0.71358403762090639</v>
      </c>
      <c r="AM47" s="253">
        <f>IF(PERCENT!AM47&gt;PERCENT!AM$100,(PERCENT!AM47-PERCENT!AM$100)/(PERCENT!AM$101-PERCENT!AM$100),(PERCENT!AM47-PERCENT!AM$100)/(PERCENT!AM$100-PERCENT!AM$102))</f>
        <v>-0.33936884901295805</v>
      </c>
      <c r="AN47" s="253">
        <f>IF(PERCENT!AN47&gt;PERCENT!AN$100,(PERCENT!AN47-PERCENT!AN$100)/(PERCENT!AN$101-PERCENT!AN$100),(PERCENT!AN47-PERCENT!AN$100)/(PERCENT!AN$100-PERCENT!AN$102))</f>
        <v>0.64024121793917954</v>
      </c>
      <c r="AO47" s="253">
        <f>IF(PERCENT!AO47&gt;PERCENT!AO$100,(PERCENT!AO47-PERCENT!AO$100)/(PERCENT!AO$101-PERCENT!AO$100),(PERCENT!AO47-PERCENT!AO$100)/(PERCENT!AO$100-PERCENT!AO$102))</f>
        <v>-0.52213354554410452</v>
      </c>
      <c r="AP47" s="253">
        <f>IF(PERCENT!AP47&gt;PERCENT!AP$100,(PERCENT!AP47-PERCENT!AP$100)/(PERCENT!AP$101-PERCENT!AP$100),(PERCENT!AP47-PERCENT!AP$100)/(PERCENT!AP$100-PERCENT!AP$102))</f>
        <v>0.89433650343598803</v>
      </c>
      <c r="AQ47" s="253">
        <f>IF(PERCENT!AQ47&gt;PERCENT!AQ$100,(PERCENT!AQ47-PERCENT!AQ$100)/(PERCENT!AQ$101-PERCENT!AQ$100),(PERCENT!AQ47-PERCENT!AQ$100)/(PERCENT!AQ$100-PERCENT!AQ$102))</f>
        <v>5.547612050320825E-2</v>
      </c>
      <c r="AR47" s="253">
        <f>IF(PERCENT!AR47&gt;PERCENT!AR$100,(PERCENT!AR47-PERCENT!AR$100)/(PERCENT!AR$101-PERCENT!AR$100),(PERCENT!AR47-PERCENT!AR$100)/(PERCENT!AR$100-PERCENT!AR$102))</f>
        <v>0.46159414349585265</v>
      </c>
      <c r="AS47" s="253">
        <f>IF(PERCENT!AS47&gt;PERCENT!AS$100,(PERCENT!AS47-PERCENT!AS$100)/(PERCENT!AS$101-PERCENT!AS$100),(PERCENT!AS47-PERCENT!AS$100)/(PERCENT!AS$100-PERCENT!AS$102))</f>
        <v>-0.31617778301291055</v>
      </c>
      <c r="AT47" s="253">
        <f>IF(PERCENT!AT47&gt;PERCENT!AT$100,(PERCENT!AT47-PERCENT!AT$100)/(PERCENT!AT$101-PERCENT!AT$100),(PERCENT!AT47-PERCENT!AT$100)/(PERCENT!AT$100-PERCENT!AT$102))</f>
        <v>-0.32614484454065734</v>
      </c>
      <c r="AU47" s="253">
        <f>IF(PERCENT!AU47&gt;PERCENT!AU$100,(PERCENT!AU47-PERCENT!AU$100)/(PERCENT!AU$101-PERCENT!AU$100),(PERCENT!AU47-PERCENT!AU$100)/(PERCENT!AU$100-PERCENT!AU$102))</f>
        <v>-0.74927268292185867</v>
      </c>
      <c r="AV47" s="253">
        <f>IF(PERCENT!AV47&gt;PERCENT!AV$100,(PERCENT!AV47-PERCENT!AV$100)/(PERCENT!AV$101-PERCENT!AV$100),(PERCENT!AV47-PERCENT!AV$100)/(PERCENT!AV$100-PERCENT!AV$102))</f>
        <v>-0.57475197032820591</v>
      </c>
      <c r="AW47" s="253">
        <f>IF(PERCENT!AW47&gt;PERCENT!AW$100,(PERCENT!AW47-PERCENT!AW$100)/(PERCENT!AW$101-PERCENT!AW$100),(PERCENT!AW47-PERCENT!AW$100)/(PERCENT!AW$100-PERCENT!AW$102))</f>
        <v>-0.47121726502364891</v>
      </c>
      <c r="AX47" s="253">
        <f>IF(PERCENT!AX47&gt;PERCENT!AX$100,(PERCENT!AX47-PERCENT!AX$100)/(PERCENT!AX$101-PERCENT!AX$100),(PERCENT!AX47-PERCENT!AX$100)/(PERCENT!AX$100-PERCENT!AX$102))</f>
        <v>-0.57475197032820591</v>
      </c>
      <c r="AY47" s="253">
        <f>IF(PERCENT!AY47&gt;PERCENT!AY$100,(PERCENT!AY47-PERCENT!AY$100)/(PERCENT!AY$101-PERCENT!AY$100),(PERCENT!AY47-PERCENT!AY$100)/(PERCENT!AY$100-PERCENT!AY$102))</f>
        <v>-0.40028050699113105</v>
      </c>
    </row>
    <row r="48" spans="1:51" x14ac:dyDescent="0.35">
      <c r="A48" s="252" t="s">
        <v>438</v>
      </c>
      <c r="B48" s="253">
        <f>IF(PERCENT!B48&gt;PERCENT!B$100,(PERCENT!B48-PERCENT!B$100)/(PERCENT!B$101-PERCENT!B$100),(PERCENT!B48-PERCENT!B$100)/(PERCENT!B$100-PERCENT!B$102))</f>
        <v>0.46189421355934857</v>
      </c>
      <c r="C48" s="253">
        <f>IF(PERCENT!C48&gt;PERCENT!C$100,(PERCENT!C48-PERCENT!C$100)/(PERCENT!C$101-PERCENT!C$100),(PERCENT!C48-PERCENT!C$100)/(PERCENT!C$100-PERCENT!C$102))</f>
        <v>0.30018157170862447</v>
      </c>
      <c r="D48" s="253">
        <f>IF(PERCENT!D48&gt;PERCENT!D$100,(PERCENT!D48-PERCENT!D$100)/(PERCENT!D$101-PERCENT!D$100),(PERCENT!D48-PERCENT!D$100)/(PERCENT!D$100-PERCENT!D$102))</f>
        <v>0.29558780746758789</v>
      </c>
      <c r="E48" s="253">
        <f>IF(PERCENT!E48&gt;PERCENT!E$100,(PERCENT!E48-PERCENT!E$100)/(PERCENT!E$101-PERCENT!E$100),(PERCENT!E48-PERCENT!E$100)/(PERCENT!E$100-PERCENT!E$102))</f>
        <v>0.67320837320463978</v>
      </c>
      <c r="F48" s="253">
        <f>IF(PERCENT!F48&gt;PERCENT!F$100,(PERCENT!F48-PERCENT!F$100)/(PERCENT!F$101-PERCENT!F$100),(PERCENT!F48-PERCENT!F$100)/(PERCENT!F$100-PERCENT!F$102))</f>
        <v>-0.6103795954592427</v>
      </c>
      <c r="G48" s="253">
        <f>IF(PERCENT!G48&gt;PERCENT!G$100,(PERCENT!G48-PERCENT!G$100)/(PERCENT!G$101-PERCENT!G$100),(PERCENT!G48-PERCENT!G$100)/(PERCENT!G$100-PERCENT!G$102))</f>
        <v>0.19589622002460438</v>
      </c>
      <c r="H48" s="253">
        <f>IF(PERCENT!H48&gt;PERCENT!H$100,(PERCENT!H48-PERCENT!H$100)/(PERCENT!H$101-PERCENT!H$100),(PERCENT!H48-PERCENT!H$100)/(PERCENT!H$100-PERCENT!H$102))</f>
        <v>0.9782862031231091</v>
      </c>
      <c r="I48" s="253">
        <f>IF(PERCENT!I48&gt;PERCENT!I$100,(PERCENT!I48-PERCENT!I$100)/(PERCENT!I$101-PERCENT!I$100),(PERCENT!I48-PERCENT!I$100)/(PERCENT!I$100-PERCENT!I$102))</f>
        <v>0.1411002994878342</v>
      </c>
      <c r="J48" s="253">
        <f>IF(PERCENT!J48&gt;PERCENT!J$100,(PERCENT!J48-PERCENT!J$100)/(PERCENT!J$101-PERCENT!J$100),(PERCENT!J48-PERCENT!J$100)/(PERCENT!J$100-PERCENT!J$102))</f>
        <v>1</v>
      </c>
      <c r="K48" s="253">
        <f>IF(PERCENT!K48&gt;PERCENT!K$100,(PERCENT!K48-PERCENT!K$100)/(PERCENT!K$101-PERCENT!K$100),(PERCENT!K48-PERCENT!K$100)/(PERCENT!K$100-PERCENT!K$102))</f>
        <v>0.3117464841581371</v>
      </c>
      <c r="L48" s="253">
        <f>IF(PERCENT!L48&gt;PERCENT!L$100,(PERCENT!L48-PERCENT!L$100)/(PERCENT!L$101-PERCENT!L$100),(PERCENT!L48-PERCENT!L$100)/(PERCENT!L$100-PERCENT!L$102))</f>
        <v>0.51833218024068362</v>
      </c>
      <c r="M48" s="253">
        <f>IF(PERCENT!M48&gt;PERCENT!M$100,(PERCENT!M48-PERCENT!M$100)/(PERCENT!M$101-PERCENT!M$100),(PERCENT!M48-PERCENT!M$100)/(PERCENT!M$100-PERCENT!M$102))</f>
        <v>1</v>
      </c>
      <c r="N48" s="253">
        <f>IF(PERCENT!N48&gt;PERCENT!N$100,(PERCENT!N48-PERCENT!N$100)/(PERCENT!N$101-PERCENT!N$100),(PERCENT!N48-PERCENT!N$100)/(PERCENT!N$100-PERCENT!N$102))</f>
        <v>-0.68438039004746787</v>
      </c>
      <c r="O48" s="253">
        <f>IF(PERCENT!O48&gt;PERCENT!O$100,(PERCENT!O48-PERCENT!O$100)/(PERCENT!O$101-PERCENT!O$100),(PERCENT!O48-PERCENT!O$100)/(PERCENT!O$100-PERCENT!O$102))</f>
        <v>1</v>
      </c>
      <c r="P48" s="253">
        <f>IF(PERCENT!P48&gt;PERCENT!P$100,(PERCENT!P48-PERCENT!P$100)/(PERCENT!P$101-PERCENT!P$100),(PERCENT!P48-PERCENT!P$100)/(PERCENT!P$100-PERCENT!P$102))</f>
        <v>-0.34608000072584694</v>
      </c>
      <c r="Q48" s="253">
        <f>IF(PERCENT!Q48&gt;PERCENT!Q$100,(PERCENT!Q48-PERCENT!Q$100)/(PERCENT!Q$101-PERCENT!Q$100),(PERCENT!Q48-PERCENT!Q$100)/(PERCENT!Q$100-PERCENT!Q$102))</f>
        <v>-0.15838006253554737</v>
      </c>
      <c r="R48" s="253">
        <f>IF(PERCENT!R48&gt;PERCENT!R$100,(PERCENT!R48-PERCENT!R$100)/(PERCENT!R$101-PERCENT!R$100),(PERCENT!R48-PERCENT!R$100)/(PERCENT!R$100-PERCENT!R$102))</f>
        <v>0.47340540842904694</v>
      </c>
      <c r="S48" s="253">
        <f>IF(PERCENT!S48&gt;PERCENT!S$100,(PERCENT!S48-PERCENT!S$100)/(PERCENT!S$101-PERCENT!S$100),(PERCENT!S48-PERCENT!S$100)/(PERCENT!S$100-PERCENT!S$102))</f>
        <v>0.31693526236378083</v>
      </c>
      <c r="T48" s="253">
        <f>IF(PERCENT!T48&gt;PERCENT!T$100,(PERCENT!T48-PERCENT!T$100)/(PERCENT!T$101-PERCENT!T$100),(PERCENT!T48-PERCENT!T$100)/(PERCENT!T$100-PERCENT!T$102))</f>
        <v>0.36620031738032893</v>
      </c>
      <c r="U48" s="253">
        <f>IF(PERCENT!U48&gt;PERCENT!U$100,(PERCENT!U48-PERCENT!U$100)/(PERCENT!U$101-PERCENT!U$100),(PERCENT!U48-PERCENT!U$100)/(PERCENT!U$100-PERCENT!U$102))</f>
        <v>0.4593143858508244</v>
      </c>
      <c r="V48" s="253">
        <f>IF(PERCENT!V48&gt;PERCENT!V$100,(PERCENT!V48-PERCENT!V$100)/(PERCENT!V$101-PERCENT!V$100),(PERCENT!V48-PERCENT!V$100)/(PERCENT!V$100-PERCENT!V$102))</f>
        <v>1</v>
      </c>
      <c r="W48" s="253">
        <f>IF(PERCENT!W48&gt;PERCENT!W$100,(PERCENT!W48-PERCENT!W$100)/(PERCENT!W$101-PERCENT!W$100),(PERCENT!W48-PERCENT!W$100)/(PERCENT!W$100-PERCENT!W$102))</f>
        <v>1</v>
      </c>
      <c r="X48" s="253">
        <f>IF(PERCENT!X48&gt;PERCENT!X$100,(PERCENT!X48-PERCENT!X$100)/(PERCENT!X$101-PERCENT!X$100),(PERCENT!X48-PERCENT!X$100)/(PERCENT!X$100-PERCENT!X$102))</f>
        <v>1</v>
      </c>
      <c r="Y48" s="253">
        <f>IF(PERCENT!Y48&gt;PERCENT!Y$100,(PERCENT!Y48-PERCENT!Y$100)/(PERCENT!Y$101-PERCENT!Y$100),(PERCENT!Y48-PERCENT!Y$100)/(PERCENT!Y$100-PERCENT!Y$102))</f>
        <v>0.21885301554819631</v>
      </c>
      <c r="Z48" s="253">
        <f>IF(PERCENT!Z48&gt;PERCENT!Z$100,(PERCENT!Z48-PERCENT!Z$100)/(PERCENT!Z$101-PERCENT!Z$100),(PERCENT!Z48-PERCENT!Z$100)/(PERCENT!Z$100-PERCENT!Z$102))</f>
        <v>1</v>
      </c>
      <c r="AA48" s="253">
        <f>IF(PERCENT!AA48&gt;PERCENT!AA$100,(PERCENT!AA48-PERCENT!AA$100)/(PERCENT!AA$101-PERCENT!AA$100),(PERCENT!AA48-PERCENT!AA$100)/(PERCENT!AA$100-PERCENT!AA$102))</f>
        <v>0.95853081069976276</v>
      </c>
      <c r="AB48" s="253">
        <f>IF(PERCENT!AB48&gt;PERCENT!AB$100,(PERCENT!AB48-PERCENT!AB$100)/(PERCENT!AB$101-PERCENT!AB$100),(PERCENT!AB48-PERCENT!AB$100)/(PERCENT!AB$100-PERCENT!AB$102))</f>
        <v>0.23304337374116946</v>
      </c>
      <c r="AC48" s="253">
        <f>IF(PERCENT!AC48&gt;PERCENT!AC$100,(PERCENT!AC48-PERCENT!AC$100)/(PERCENT!AC$101-PERCENT!AC$100),(PERCENT!AC48-PERCENT!AC$100)/(PERCENT!AC$100-PERCENT!AC$102))</f>
        <v>0.89219993929365493</v>
      </c>
      <c r="AD48" s="253">
        <f>IF(PERCENT!AD48&gt;PERCENT!AD$100,(PERCENT!AD48-PERCENT!AD$100)/(PERCENT!AD$101-PERCENT!AD$100),(PERCENT!AD48-PERCENT!AD$100)/(PERCENT!AD$100-PERCENT!AD$102))</f>
        <v>0.89219993929365493</v>
      </c>
      <c r="AE48" s="253">
        <f>IF(PERCENT!AE48&gt;PERCENT!AE$100,(PERCENT!AE48-PERCENT!AE$100)/(PERCENT!AE$101-PERCENT!AE$100),(PERCENT!AE48-PERCENT!AE$100)/(PERCENT!AE$100-PERCENT!AE$102))</f>
        <v>-0.44377921152786731</v>
      </c>
      <c r="AF48" s="253">
        <f>IF(PERCENT!AF48&gt;PERCENT!AF$100,(PERCENT!AF48-PERCENT!AF$100)/(PERCENT!AF$101-PERCENT!AF$100),(PERCENT!AF48-PERCENT!AF$100)/(PERCENT!AF$100-PERCENT!AF$102))</f>
        <v>-0.98465336914694002</v>
      </c>
      <c r="AG48" s="253">
        <f>IF(PERCENT!AG48&gt;PERCENT!AG$100,(PERCENT!AG48-PERCENT!AG$100)/(PERCENT!AG$101-PERCENT!AG$100),(PERCENT!AG48-PERCENT!AG$100)/(PERCENT!AG$100-PERCENT!AG$102))</f>
        <v>0.12269488344122477</v>
      </c>
      <c r="AH48" s="253">
        <f>IF(PERCENT!AH48&gt;PERCENT!AH$100,(PERCENT!AH48-PERCENT!AH$100)/(PERCENT!AH$101-PERCENT!AH$100),(PERCENT!AH48-PERCENT!AH$100)/(PERCENT!AH$100-PERCENT!AH$102))</f>
        <v>0.80890546149992792</v>
      </c>
      <c r="AI48" s="253">
        <f>IF(PERCENT!AI48&gt;PERCENT!AI$100,(PERCENT!AI48-PERCENT!AI$100)/(PERCENT!AI$101-PERCENT!AI$100),(PERCENT!AI48-PERCENT!AI$100)/(PERCENT!AI$100-PERCENT!AI$102))</f>
        <v>1</v>
      </c>
      <c r="AJ48" s="253">
        <f>IF(PERCENT!AJ48&gt;PERCENT!AJ$100,(PERCENT!AJ48-PERCENT!AJ$100)/(PERCENT!AJ$101-PERCENT!AJ$100),(PERCENT!AJ48-PERCENT!AJ$100)/(PERCENT!AJ$100-PERCENT!AJ$102))</f>
        <v>0.90898587329475844</v>
      </c>
      <c r="AK48" s="253">
        <f>IF(PERCENT!AK48&gt;PERCENT!AK$100,(PERCENT!AK48-PERCENT!AK$100)/(PERCENT!AK$101-PERCENT!AK$100),(PERCENT!AK48-PERCENT!AK$100)/(PERCENT!AK$100-PERCENT!AK$102))</f>
        <v>0.20747305479040365</v>
      </c>
      <c r="AL48" s="253">
        <f>IF(PERCENT!AL48&gt;PERCENT!AL$100,(PERCENT!AL48-PERCENT!AL$100)/(PERCENT!AL$101-PERCENT!AL$100),(PERCENT!AL48-PERCENT!AL$100)/(PERCENT!AL$100-PERCENT!AL$102))</f>
        <v>1</v>
      </c>
      <c r="AM48" s="253">
        <f>IF(PERCENT!AM48&gt;PERCENT!AM$100,(PERCENT!AM48-PERCENT!AM$100)/(PERCENT!AM$101-PERCENT!AM$100),(PERCENT!AM48-PERCENT!AM$100)/(PERCENT!AM$100-PERCENT!AM$102))</f>
        <v>-7.7392986618887327E-2</v>
      </c>
      <c r="AN48" s="253">
        <f>IF(PERCENT!AN48&gt;PERCENT!AN$100,(PERCENT!AN48-PERCENT!AN$100)/(PERCENT!AN$101-PERCENT!AN$100),(PERCENT!AN48-PERCENT!AN$100)/(PERCENT!AN$100-PERCENT!AN$102))</f>
        <v>-1</v>
      </c>
      <c r="AO48" s="253">
        <f>IF(PERCENT!AO48&gt;PERCENT!AO$100,(PERCENT!AO48-PERCENT!AO$100)/(PERCENT!AO$101-PERCENT!AO$100),(PERCENT!AO48-PERCENT!AO$100)/(PERCENT!AO$100-PERCENT!AO$102))</f>
        <v>0.98612936978661092</v>
      </c>
      <c r="AP48" s="253">
        <f>IF(PERCENT!AP48&gt;PERCENT!AP$100,(PERCENT!AP48-PERCENT!AP$100)/(PERCENT!AP$101-PERCENT!AP$100),(PERCENT!AP48-PERCENT!AP$100)/(PERCENT!AP$100-PERCENT!AP$102))</f>
        <v>-0.71466211099866328</v>
      </c>
      <c r="AQ48" s="253">
        <f>IF(PERCENT!AQ48&gt;PERCENT!AQ$100,(PERCENT!AQ48-PERCENT!AQ$100)/(PERCENT!AQ$101-PERCENT!AQ$100),(PERCENT!AQ48-PERCENT!AQ$100)/(PERCENT!AQ$100-PERCENT!AQ$102))</f>
        <v>-1</v>
      </c>
      <c r="AR48" s="253">
        <f>IF(PERCENT!AR48&gt;PERCENT!AR$100,(PERCENT!AR48-PERCENT!AR$100)/(PERCENT!AR$101-PERCENT!AR$100),(PERCENT!AR48-PERCENT!AR$100)/(PERCENT!AR$100-PERCENT!AR$102))</f>
        <v>-1</v>
      </c>
      <c r="AS48" s="253">
        <f>IF(PERCENT!AS48&gt;PERCENT!AS$100,(PERCENT!AS48-PERCENT!AS$100)/(PERCENT!AS$101-PERCENT!AS$100),(PERCENT!AS48-PERCENT!AS$100)/(PERCENT!AS$100-PERCENT!AS$102))</f>
        <v>0.86707643840108273</v>
      </c>
      <c r="AT48" s="253">
        <f>IF(PERCENT!AT48&gt;PERCENT!AT$100,(PERCENT!AT48-PERCENT!AT$100)/(PERCENT!AT$101-PERCENT!AT$100),(PERCENT!AT48-PERCENT!AT$100)/(PERCENT!AT$100-PERCENT!AT$102))</f>
        <v>0.5785036996157138</v>
      </c>
      <c r="AU48" s="253">
        <f>IF(PERCENT!AU48&gt;PERCENT!AU$100,(PERCENT!AU48-PERCENT!AU$100)/(PERCENT!AU$101-PERCENT!AU$100),(PERCENT!AU48-PERCENT!AU$100)/(PERCENT!AU$100-PERCENT!AU$102))</f>
        <v>1</v>
      </c>
      <c r="AV48" s="253">
        <f>IF(PERCENT!AV48&gt;PERCENT!AV$100,(PERCENT!AV48-PERCENT!AV$100)/(PERCENT!AV$101-PERCENT!AV$100),(PERCENT!AV48-PERCENT!AV$100)/(PERCENT!AV$100-PERCENT!AV$102))</f>
        <v>-0.44377921152786731</v>
      </c>
      <c r="AW48" s="253">
        <f>IF(PERCENT!AW48&gt;PERCENT!AW$100,(PERCENT!AW48-PERCENT!AW$100)/(PERCENT!AW$101-PERCENT!AW$100),(PERCENT!AW48-PERCENT!AW$100)/(PERCENT!AW$100-PERCENT!AW$102))</f>
        <v>1</v>
      </c>
      <c r="AX48" s="253">
        <f>IF(PERCENT!AX48&gt;PERCENT!AX$100,(PERCENT!AX48-PERCENT!AX$100)/(PERCENT!AX$101-PERCENT!AX$100),(PERCENT!AX48-PERCENT!AX$100)/(PERCENT!AX$100-PERCENT!AX$102))</f>
        <v>-0.44377921152786731</v>
      </c>
      <c r="AY48" s="253">
        <f>IF(PERCENT!AY48&gt;PERCENT!AY$100,(PERCENT!AY48-PERCENT!AY$100)/(PERCENT!AY$101-PERCENT!AY$100),(PERCENT!AY48-PERCENT!AY$100)/(PERCENT!AY$100-PERCENT!AY$102))</f>
        <v>0.85480341987837394</v>
      </c>
    </row>
    <row r="49" spans="1:51" x14ac:dyDescent="0.35">
      <c r="A49" s="252" t="s">
        <v>439</v>
      </c>
      <c r="B49" s="253">
        <f>IF(PERCENT!B49&gt;PERCENT!B$100,(PERCENT!B49-PERCENT!B$100)/(PERCENT!B$101-PERCENT!B$100),(PERCENT!B49-PERCENT!B$100)/(PERCENT!B$100-PERCENT!B$102))</f>
        <v>-0.49892148335891545</v>
      </c>
      <c r="C49" s="253">
        <f>IF(PERCENT!C49&gt;PERCENT!C$100,(PERCENT!C49-PERCENT!C$100)/(PERCENT!C$101-PERCENT!C$100),(PERCENT!C49-PERCENT!C$100)/(PERCENT!C$100-PERCENT!C$102))</f>
        <v>0.40383492653788777</v>
      </c>
      <c r="D49" s="253">
        <f>IF(PERCENT!D49&gt;PERCENT!D$100,(PERCENT!D49-PERCENT!D$100)/(PERCENT!D$101-PERCENT!D$100),(PERCENT!D49-PERCENT!D$100)/(PERCENT!D$100-PERCENT!D$102))</f>
        <v>-6.8613358930899732E-2</v>
      </c>
      <c r="E49" s="253">
        <f>IF(PERCENT!E49&gt;PERCENT!E$100,(PERCENT!E49-PERCENT!E$100)/(PERCENT!E$101-PERCENT!E$100),(PERCENT!E49-PERCENT!E$100)/(PERCENT!E$100-PERCENT!E$102))</f>
        <v>-0.58804774005150129</v>
      </c>
      <c r="F49" s="253">
        <f>IF(PERCENT!F49&gt;PERCENT!F$100,(PERCENT!F49-PERCENT!F$100)/(PERCENT!F$101-PERCENT!F$100),(PERCENT!F49-PERCENT!F$100)/(PERCENT!F$100-PERCENT!F$102))</f>
        <v>-0.1996016578169226</v>
      </c>
      <c r="G49" s="253">
        <f>IF(PERCENT!G49&gt;PERCENT!G$100,(PERCENT!G49-PERCENT!G$100)/(PERCENT!G$101-PERCENT!G$100),(PERCENT!G49-PERCENT!G$100)/(PERCENT!G$100-PERCENT!G$102))</f>
        <v>-0.19863077676367644</v>
      </c>
      <c r="H49" s="253">
        <f>IF(PERCENT!H49&gt;PERCENT!H$100,(PERCENT!H49-PERCENT!H$100)/(PERCENT!H$101-PERCENT!H$100),(PERCENT!H49-PERCENT!H$100)/(PERCENT!H$100-PERCENT!H$102))</f>
        <v>3.8788833448815688E-2</v>
      </c>
      <c r="I49" s="253">
        <f>IF(PERCENT!I49&gt;PERCENT!I$100,(PERCENT!I49-PERCENT!I$100)/(PERCENT!I$101-PERCENT!I$100),(PERCENT!I49-PERCENT!I$100)/(PERCENT!I$100-PERCENT!I$102))</f>
        <v>0.23231609107006213</v>
      </c>
      <c r="J49" s="253">
        <f>IF(PERCENT!J49&gt;PERCENT!J$100,(PERCENT!J49-PERCENT!J$100)/(PERCENT!J$101-PERCENT!J$100),(PERCENT!J49-PERCENT!J$100)/(PERCENT!J$100-PERCENT!J$102))</f>
        <v>-0.70369716253288672</v>
      </c>
      <c r="K49" s="253">
        <f>IF(PERCENT!K49&gt;PERCENT!K$100,(PERCENT!K49-PERCENT!K$100)/(PERCENT!K$101-PERCENT!K$100),(PERCENT!K49-PERCENT!K$100)/(PERCENT!K$100-PERCENT!K$102))</f>
        <v>0.43147784370371656</v>
      </c>
      <c r="L49" s="253">
        <f>IF(PERCENT!L49&gt;PERCENT!L$100,(PERCENT!L49-PERCENT!L$100)/(PERCENT!L$101-PERCENT!L$100),(PERCENT!L49-PERCENT!L$100)/(PERCENT!L$100-PERCENT!L$102))</f>
        <v>-0.20700285883475453</v>
      </c>
      <c r="M49" s="253">
        <f>IF(PERCENT!M49&gt;PERCENT!M$100,(PERCENT!M49-PERCENT!M$100)/(PERCENT!M$101-PERCENT!M$100),(PERCENT!M49-PERCENT!M$100)/(PERCENT!M$100-PERCENT!M$102))</f>
        <v>-1</v>
      </c>
      <c r="N49" s="253">
        <f>IF(PERCENT!N49&gt;PERCENT!N$100,(PERCENT!N49-PERCENT!N$100)/(PERCENT!N$101-PERCENT!N$100),(PERCENT!N49-PERCENT!N$100)/(PERCENT!N$100-PERCENT!N$102))</f>
        <v>-0.25505328142620909</v>
      </c>
      <c r="O49" s="253">
        <f>IF(PERCENT!O49&gt;PERCENT!O$100,(PERCENT!O49-PERCENT!O$100)/(PERCENT!O$101-PERCENT!O$100),(PERCENT!O49-PERCENT!O$100)/(PERCENT!O$100-PERCENT!O$102))</f>
        <v>-0.51053914632914932</v>
      </c>
      <c r="P49" s="253">
        <f>IF(PERCENT!P49&gt;PERCENT!P$100,(PERCENT!P49-PERCENT!P$100)/(PERCENT!P$101-PERCENT!P$100),(PERCENT!P49-PERCENT!P$100)/(PERCENT!P$100-PERCENT!P$102))</f>
        <v>0.76120160568687756</v>
      </c>
      <c r="Q49" s="253">
        <f>IF(PERCENT!Q49&gt;PERCENT!Q$100,(PERCENT!Q49-PERCENT!Q$100)/(PERCENT!Q$101-PERCENT!Q$100),(PERCENT!Q49-PERCENT!Q$100)/(PERCENT!Q$100-PERCENT!Q$102))</f>
        <v>0.37558086613026342</v>
      </c>
      <c r="R49" s="253">
        <f>IF(PERCENT!R49&gt;PERCENT!R$100,(PERCENT!R49-PERCENT!R$100)/(PERCENT!R$101-PERCENT!R$100),(PERCENT!R49-PERCENT!R$100)/(PERCENT!R$100-PERCENT!R$102))</f>
        <v>2.7724823119660871E-2</v>
      </c>
      <c r="S49" s="253">
        <f>IF(PERCENT!S49&gt;PERCENT!S$100,(PERCENT!S49-PERCENT!S$100)/(PERCENT!S$101-PERCENT!S$100),(PERCENT!S49-PERCENT!S$100)/(PERCENT!S$100-PERCENT!S$102))</f>
        <v>-3.305981247147293E-3</v>
      </c>
      <c r="T49" s="253">
        <f>IF(PERCENT!T49&gt;PERCENT!T$100,(PERCENT!T49-PERCENT!T$100)/(PERCENT!T$101-PERCENT!T$100),(PERCENT!T49-PERCENT!T$100)/(PERCENT!T$100-PERCENT!T$102))</f>
        <v>1.5601133364725022E-2</v>
      </c>
      <c r="U49" s="253">
        <f>IF(PERCENT!U49&gt;PERCENT!U$100,(PERCENT!U49-PERCENT!U$100)/(PERCENT!U$101-PERCENT!U$100),(PERCENT!U49-PERCENT!U$100)/(PERCENT!U$100-PERCENT!U$102))</f>
        <v>5.6937802204355105E-2</v>
      </c>
      <c r="V49" s="253">
        <f>IF(PERCENT!V49&gt;PERCENT!V$100,(PERCENT!V49-PERCENT!V$100)/(PERCENT!V$101-PERCENT!V$100),(PERCENT!V49-PERCENT!V$100)/(PERCENT!V$100-PERCENT!V$102))</f>
        <v>-0.24700424455610853</v>
      </c>
      <c r="W49" s="253">
        <f>IF(PERCENT!W49&gt;PERCENT!W$100,(PERCENT!W49-PERCENT!W$100)/(PERCENT!W$101-PERCENT!W$100),(PERCENT!W49-PERCENT!W$100)/(PERCENT!W$100-PERCENT!W$102))</f>
        <v>-0.24700424455610853</v>
      </c>
      <c r="X49" s="253">
        <f>IF(PERCENT!X49&gt;PERCENT!X$100,(PERCENT!X49-PERCENT!X$100)/(PERCENT!X$101-PERCENT!X$100),(PERCENT!X49-PERCENT!X$100)/(PERCENT!X$100-PERCENT!X$102))</f>
        <v>-0.30219427941437199</v>
      </c>
      <c r="Y49" s="253">
        <f>IF(PERCENT!Y49&gt;PERCENT!Y$100,(PERCENT!Y49-PERCENT!Y$100)/(PERCENT!Y$101-PERCENT!Y$100),(PERCENT!Y49-PERCENT!Y$100)/(PERCENT!Y$100-PERCENT!Y$102))</f>
        <v>-0.86938172884265519</v>
      </c>
      <c r="Z49" s="253">
        <f>IF(PERCENT!Z49&gt;PERCENT!Z$100,(PERCENT!Z49-PERCENT!Z$100)/(PERCENT!Z$101-PERCENT!Z$100),(PERCENT!Z49-PERCENT!Z$100)/(PERCENT!Z$100-PERCENT!Z$102))</f>
        <v>-0.80509947050181863</v>
      </c>
      <c r="AA49" s="253">
        <f>IF(PERCENT!AA49&gt;PERCENT!AA$100,(PERCENT!AA49-PERCENT!AA$100)/(PERCENT!AA$101-PERCENT!AA$100),(PERCENT!AA49-PERCENT!AA$100)/(PERCENT!AA$100-PERCENT!AA$102))</f>
        <v>-0.15153412172283257</v>
      </c>
      <c r="AB49" s="253">
        <f>IF(PERCENT!AB49&gt;PERCENT!AB$100,(PERCENT!AB49-PERCENT!AB$100)/(PERCENT!AB$101-PERCENT!AB$100),(PERCENT!AB49-PERCENT!AB$100)/(PERCENT!AB$100-PERCENT!AB$102))</f>
        <v>-0.18025502593399073</v>
      </c>
      <c r="AC49" s="253">
        <f>IF(PERCENT!AC49&gt;PERCENT!AC$100,(PERCENT!AC49-PERCENT!AC$100)/(PERCENT!AC$101-PERCENT!AC$100),(PERCENT!AC49-PERCENT!AC$100)/(PERCENT!AC$100-PERCENT!AC$102))</f>
        <v>-0.56443966069822493</v>
      </c>
      <c r="AD49" s="253">
        <f>IF(PERCENT!AD49&gt;PERCENT!AD$100,(PERCENT!AD49-PERCENT!AD$100)/(PERCENT!AD$101-PERCENT!AD$100),(PERCENT!AD49-PERCENT!AD$100)/(PERCENT!AD$100-PERCENT!AD$102))</f>
        <v>-0.56443966069822493</v>
      </c>
      <c r="AE49" s="253">
        <f>IF(PERCENT!AE49&gt;PERCENT!AE$100,(PERCENT!AE49-PERCENT!AE$100)/(PERCENT!AE$101-PERCENT!AE$100),(PERCENT!AE49-PERCENT!AE$100)/(PERCENT!AE$100-PERCENT!AE$102))</f>
        <v>-0.25349739472507204</v>
      </c>
      <c r="AF49" s="253">
        <f>IF(PERCENT!AF49&gt;PERCENT!AF$100,(PERCENT!AF49-PERCENT!AF$100)/(PERCENT!AF$101-PERCENT!AF$100),(PERCENT!AF49-PERCENT!AF$100)/(PERCENT!AF$100-PERCENT!AF$102))</f>
        <v>0.50143929932074094</v>
      </c>
      <c r="AG49" s="253">
        <f>IF(PERCENT!AG49&gt;PERCENT!AG$100,(PERCENT!AG49-PERCENT!AG$100)/(PERCENT!AG$101-PERCENT!AG$100),(PERCENT!AG49-PERCENT!AG$100)/(PERCENT!AG$100-PERCENT!AG$102))</f>
        <v>-0.30111725235951459</v>
      </c>
      <c r="AH49" s="253">
        <f>IF(PERCENT!AH49&gt;PERCENT!AH$100,(PERCENT!AH49-PERCENT!AH$100)/(PERCENT!AH$101-PERCENT!AH$100),(PERCENT!AH49-PERCENT!AH$100)/(PERCENT!AH$100-PERCENT!AH$102))</f>
        <v>-0.77146005880159374</v>
      </c>
      <c r="AI49" s="253">
        <f>IF(PERCENT!AI49&gt;PERCENT!AI$100,(PERCENT!AI49-PERCENT!AI$100)/(PERCENT!AI$101-PERCENT!AI$100),(PERCENT!AI49-PERCENT!AI$100)/(PERCENT!AI$100-PERCENT!AI$102))</f>
        <v>-0.78953819587736096</v>
      </c>
      <c r="AJ49" s="253">
        <f>IF(PERCENT!AJ49&gt;PERCENT!AJ$100,(PERCENT!AJ49-PERCENT!AJ$100)/(PERCENT!AJ$101-PERCENT!AJ$100),(PERCENT!AJ49-PERCENT!AJ$100)/(PERCENT!AJ$100-PERCENT!AJ$102))</f>
        <v>0.14424484987712521</v>
      </c>
      <c r="AK49" s="253">
        <f>IF(PERCENT!AK49&gt;PERCENT!AK$100,(PERCENT!AK49-PERCENT!AK$100)/(PERCENT!AK$101-PERCENT!AK$100),(PERCENT!AK49-PERCENT!AK$100)/(PERCENT!AK$100-PERCENT!AK$102))</f>
        <v>-0.36154912683809182</v>
      </c>
      <c r="AL49" s="253">
        <f>IF(PERCENT!AL49&gt;PERCENT!AL$100,(PERCENT!AL49-PERCENT!AL$100)/(PERCENT!AL$101-PERCENT!AL$100),(PERCENT!AL49-PERCENT!AL$100)/(PERCENT!AL$100-PERCENT!AL$102))</f>
        <v>-0.81344941006840354</v>
      </c>
      <c r="AM49" s="253">
        <f>IF(PERCENT!AM49&gt;PERCENT!AM$100,(PERCENT!AM49-PERCENT!AM$100)/(PERCENT!AM$101-PERCENT!AM$100),(PERCENT!AM49-PERCENT!AM$100)/(PERCENT!AM$100-PERCENT!AM$102))</f>
        <v>-1.0418578539318572E-2</v>
      </c>
      <c r="AN49" s="253">
        <f>IF(PERCENT!AN49&gt;PERCENT!AN$100,(PERCENT!AN49-PERCENT!AN$100)/(PERCENT!AN$101-PERCENT!AN$100),(PERCENT!AN49-PERCENT!AN$100)/(PERCENT!AN$100-PERCENT!AN$102))</f>
        <v>0.14386517686791442</v>
      </c>
      <c r="AO49" s="253">
        <f>IF(PERCENT!AO49&gt;PERCENT!AO$100,(PERCENT!AO49-PERCENT!AO$100)/(PERCENT!AO$101-PERCENT!AO$100),(PERCENT!AO49-PERCENT!AO$100)/(PERCENT!AO$100-PERCENT!AO$102))</f>
        <v>-0.38519719377613632</v>
      </c>
      <c r="AP49" s="253">
        <f>IF(PERCENT!AP49&gt;PERCENT!AP$100,(PERCENT!AP49-PERCENT!AP$100)/(PERCENT!AP$101-PERCENT!AP$100),(PERCENT!AP49-PERCENT!AP$100)/(PERCENT!AP$100-PERCENT!AP$102))</f>
        <v>0.68815115543887984</v>
      </c>
      <c r="AQ49" s="253">
        <f>IF(PERCENT!AQ49&gt;PERCENT!AQ$100,(PERCENT!AQ49-PERCENT!AQ$100)/(PERCENT!AQ$101-PERCENT!AQ$100),(PERCENT!AQ49-PERCENT!AQ$100)/(PERCENT!AQ$100-PERCENT!AQ$102))</f>
        <v>0.70009255520735647</v>
      </c>
      <c r="AR49" s="253">
        <f>IF(PERCENT!AR49&gt;PERCENT!AR$100,(PERCENT!AR49-PERCENT!AR$100)/(PERCENT!AR$101-PERCENT!AR$100),(PERCENT!AR49-PERCENT!AR$100)/(PERCENT!AR$100-PERCENT!AR$102))</f>
        <v>0.8031323160433802</v>
      </c>
      <c r="AS49" s="253">
        <f>IF(PERCENT!AS49&gt;PERCENT!AS$100,(PERCENT!AS49-PERCENT!AS$100)/(PERCENT!AS$101-PERCENT!AS$100),(PERCENT!AS49-PERCENT!AS$100)/(PERCENT!AS$100-PERCENT!AS$102))</f>
        <v>-0.22099523964028137</v>
      </c>
      <c r="AT49" s="253">
        <f>IF(PERCENT!AT49&gt;PERCENT!AT$100,(PERCENT!AT49-PERCENT!AT$100)/(PERCENT!AT$101-PERCENT!AT$100),(PERCENT!AT49-PERCENT!AT$100)/(PERCENT!AT$100-PERCENT!AT$102))</f>
        <v>0.14993521552019357</v>
      </c>
      <c r="AU49" s="253">
        <f>IF(PERCENT!AU49&gt;PERCENT!AU$100,(PERCENT!AU49-PERCENT!AU$100)/(PERCENT!AU$101-PERCENT!AU$100),(PERCENT!AU49-PERCENT!AU$100)/(PERCENT!AU$100-PERCENT!AU$102))</f>
        <v>-0.33468540501181632</v>
      </c>
      <c r="AV49" s="253">
        <f>IF(PERCENT!AV49&gt;PERCENT!AV$100,(PERCENT!AV49-PERCENT!AV$100)/(PERCENT!AV$101-PERCENT!AV$100),(PERCENT!AV49-PERCENT!AV$100)/(PERCENT!AV$100-PERCENT!AV$102))</f>
        <v>-0.25349739472507204</v>
      </c>
      <c r="AW49" s="253">
        <f>IF(PERCENT!AW49&gt;PERCENT!AW$100,(PERCENT!AW49-PERCENT!AW$100)/(PERCENT!AW$101-PERCENT!AW$100),(PERCENT!AW49-PERCENT!AW$100)/(PERCENT!AW$100-PERCENT!AW$102))</f>
        <v>-0.10291587026858033</v>
      </c>
      <c r="AX49" s="253">
        <f>IF(PERCENT!AX49&gt;PERCENT!AX$100,(PERCENT!AX49-PERCENT!AX$100)/(PERCENT!AX$101-PERCENT!AX$100),(PERCENT!AX49-PERCENT!AX$100)/(PERCENT!AX$100-PERCENT!AX$102))</f>
        <v>-0.25349739472507204</v>
      </c>
      <c r="AY49" s="253">
        <f>IF(PERCENT!AY49&gt;PERCENT!AY$100,(PERCENT!AY49-PERCENT!AY$100)/(PERCENT!AY$101-PERCENT!AY$100),(PERCENT!AY49-PERCENT!AY$100)/(PERCENT!AY$100-PERCENT!AY$102))</f>
        <v>0.20740285223245669</v>
      </c>
    </row>
    <row r="50" spans="1:51" x14ac:dyDescent="0.35">
      <c r="A50" s="252" t="s">
        <v>440</v>
      </c>
      <c r="B50" s="253">
        <f>IF(PERCENT!B50&gt;PERCENT!B$100,(PERCENT!B50-PERCENT!B$100)/(PERCENT!B$101-PERCENT!B$100),(PERCENT!B50-PERCENT!B$100)/(PERCENT!B$100-PERCENT!B$102))</f>
        <v>0.33307553996650974</v>
      </c>
      <c r="C50" s="253">
        <f>IF(PERCENT!C50&gt;PERCENT!C$100,(PERCENT!C50-PERCENT!C$100)/(PERCENT!C$101-PERCENT!C$100),(PERCENT!C50-PERCENT!C$100)/(PERCENT!C$100-PERCENT!C$102))</f>
        <v>0.3871785301941581</v>
      </c>
      <c r="D50" s="253">
        <f>IF(PERCENT!D50&gt;PERCENT!D$100,(PERCENT!D50-PERCENT!D$100)/(PERCENT!D$101-PERCENT!D$100),(PERCENT!D50-PERCENT!D$100)/(PERCENT!D$100-PERCENT!D$102))</f>
        <v>0.10173218014945126</v>
      </c>
      <c r="E50" s="253">
        <f>IF(PERCENT!E50&gt;PERCENT!E$100,(PERCENT!E50-PERCENT!E$100)/(PERCENT!E$101-PERCENT!E$100),(PERCENT!E50-PERCENT!E$100)/(PERCENT!E$100-PERCENT!E$102))</f>
        <v>0.70574006759305175</v>
      </c>
      <c r="F50" s="253">
        <f>IF(PERCENT!F50&gt;PERCENT!F$100,(PERCENT!F50-PERCENT!F$100)/(PERCENT!F$101-PERCENT!F$100),(PERCENT!F50-PERCENT!F$100)/(PERCENT!F$100-PERCENT!F$102))</f>
        <v>-0.68004711770746029</v>
      </c>
      <c r="G50" s="253">
        <f>IF(PERCENT!G50&gt;PERCENT!G$100,(PERCENT!G50-PERCENT!G$100)/(PERCENT!G$101-PERCENT!G$100),(PERCENT!G50-PERCENT!G$100)/(PERCENT!G$100-PERCENT!G$102))</f>
        <v>0.1689926264966071</v>
      </c>
      <c r="H50" s="253">
        <f>IF(PERCENT!H50&gt;PERCENT!H$100,(PERCENT!H50-PERCENT!H$100)/(PERCENT!H$101-PERCENT!H$100),(PERCENT!H50-PERCENT!H$100)/(PERCENT!H$100-PERCENT!H$102))</f>
        <v>0.11250714783488137</v>
      </c>
      <c r="I50" s="253">
        <f>IF(PERCENT!I50&gt;PERCENT!I$100,(PERCENT!I50-PERCENT!I$100)/(PERCENT!I$101-PERCENT!I$100),(PERCENT!I50-PERCENT!I$100)/(PERCENT!I$100-PERCENT!I$102))</f>
        <v>-0.72170409630470844</v>
      </c>
      <c r="J50" s="253">
        <f>IF(PERCENT!J50&gt;PERCENT!J$100,(PERCENT!J50-PERCENT!J$100)/(PERCENT!J$101-PERCENT!J$100),(PERCENT!J50-PERCENT!J$100)/(PERCENT!J$100-PERCENT!J$102))</f>
        <v>0.25322057656817804</v>
      </c>
      <c r="K50" s="253">
        <f>IF(PERCENT!K50&gt;PERCENT!K$100,(PERCENT!K50-PERCENT!K$100)/(PERCENT!K$101-PERCENT!K$100),(PERCENT!K50-PERCENT!K$100)/(PERCENT!K$100-PERCENT!K$102))</f>
        <v>-5.9108206717587992E-2</v>
      </c>
      <c r="L50" s="253">
        <f>IF(PERCENT!L50&gt;PERCENT!L$100,(PERCENT!L50-PERCENT!L$100)/(PERCENT!L$101-PERCENT!L$100),(PERCENT!L50-PERCENT!L$100)/(PERCENT!L$100-PERCENT!L$102))</f>
        <v>-0.53367165527462079</v>
      </c>
      <c r="M50" s="253">
        <f>IF(PERCENT!M50&gt;PERCENT!M$100,(PERCENT!M50-PERCENT!M$100)/(PERCENT!M$101-PERCENT!M$100),(PERCENT!M50-PERCENT!M$100)/(PERCENT!M$100-PERCENT!M$102))</f>
        <v>-1</v>
      </c>
      <c r="N50" s="253">
        <f>IF(PERCENT!N50&gt;PERCENT!N$100,(PERCENT!N50-PERCENT!N$100)/(PERCENT!N$101-PERCENT!N$100),(PERCENT!N50-PERCENT!N$100)/(PERCENT!N$100-PERCENT!N$102))</f>
        <v>-6.5098628141966472E-2</v>
      </c>
      <c r="O50" s="253">
        <f>IF(PERCENT!O50&gt;PERCENT!O$100,(PERCENT!O50-PERCENT!O$100)/(PERCENT!O$101-PERCENT!O$100),(PERCENT!O50-PERCENT!O$100)/(PERCENT!O$100-PERCENT!O$102))</f>
        <v>-2.107829265829872E-2</v>
      </c>
      <c r="P50" s="253">
        <f>IF(PERCENT!P50&gt;PERCENT!P$100,(PERCENT!P50-PERCENT!P$100)/(PERCENT!P$101-PERCENT!P$100),(PERCENT!P50-PERCENT!P$100)/(PERCENT!P$100-PERCENT!P$102))</f>
        <v>0.3990240409786408</v>
      </c>
      <c r="Q50" s="253">
        <f>IF(PERCENT!Q50&gt;PERCENT!Q$100,(PERCENT!Q50-PERCENT!Q$100)/(PERCENT!Q$101-PERCENT!Q$100),(PERCENT!Q50-PERCENT!Q$100)/(PERCENT!Q$100-PERCENT!Q$102))</f>
        <v>-0.82107562936538026</v>
      </c>
      <c r="R50" s="253">
        <f>IF(PERCENT!R50&gt;PERCENT!R$100,(PERCENT!R50-PERCENT!R$100)/(PERCENT!R$101-PERCENT!R$100),(PERCENT!R50-PERCENT!R$100)/(PERCENT!R$100-PERCENT!R$102))</f>
        <v>-0.27672308346991964</v>
      </c>
      <c r="S50" s="253">
        <f>IF(PERCENT!S50&gt;PERCENT!S$100,(PERCENT!S50-PERCENT!S$100)/(PERCENT!S$101-PERCENT!S$100),(PERCENT!S50-PERCENT!S$100)/(PERCENT!S$100-PERCENT!S$102))</f>
        <v>-0.16429045414500643</v>
      </c>
      <c r="T50" s="253">
        <f>IF(PERCENT!T50&gt;PERCENT!T$100,(PERCENT!T50-PERCENT!T$100)/(PERCENT!T$101-PERCENT!T$100),(PERCENT!T50-PERCENT!T$100)/(PERCENT!T$100-PERCENT!T$102))</f>
        <v>-0.29180856018363088</v>
      </c>
      <c r="U50" s="253">
        <f>IF(PERCENT!U50&gt;PERCENT!U$100,(PERCENT!U50-PERCENT!U$100)/(PERCENT!U$101-PERCENT!U$100),(PERCENT!U50-PERCENT!U$100)/(PERCENT!U$100-PERCENT!U$102))</f>
        <v>-0.4048781997333003</v>
      </c>
      <c r="V50" s="253">
        <f>IF(PERCENT!V50&gt;PERCENT!V$100,(PERCENT!V50-PERCENT!V$100)/(PERCENT!V$101-PERCENT!V$100),(PERCENT!V50-PERCENT!V$100)/(PERCENT!V$100-PERCENT!V$102))</f>
        <v>-0.29075700667068655</v>
      </c>
      <c r="W50" s="253">
        <f>IF(PERCENT!W50&gt;PERCENT!W$100,(PERCENT!W50-PERCENT!W$100)/(PERCENT!W$101-PERCENT!W$100),(PERCENT!W50-PERCENT!W$100)/(PERCENT!W$100-PERCENT!W$102))</f>
        <v>-0.29075700667068655</v>
      </c>
      <c r="X50" s="253">
        <f>IF(PERCENT!X50&gt;PERCENT!X$100,(PERCENT!X50-PERCENT!X$100)/(PERCENT!X$101-PERCENT!X$100),(PERCENT!X50-PERCENT!X$100)/(PERCENT!X$100-PERCENT!X$102))</f>
        <v>0.42167645230296846</v>
      </c>
      <c r="Y50" s="253">
        <f>IF(PERCENT!Y50&gt;PERCENT!Y$100,(PERCENT!Y50-PERCENT!Y$100)/(PERCENT!Y$101-PERCENT!Y$100),(PERCENT!Y50-PERCENT!Y$100)/(PERCENT!Y$100-PERCENT!Y$102))</f>
        <v>-0.48835928887065178</v>
      </c>
      <c r="Z50" s="253">
        <f>IF(PERCENT!Z50&gt;PERCENT!Z$100,(PERCENT!Z50-PERCENT!Z$100)/(PERCENT!Z$101-PERCENT!Z$100),(PERCENT!Z50-PERCENT!Z$100)/(PERCENT!Z$100-PERCENT!Z$102))</f>
        <v>-0.62487972247710577</v>
      </c>
      <c r="AA50" s="253">
        <f>IF(PERCENT!AA50&gt;PERCENT!AA$100,(PERCENT!AA50-PERCENT!AA$100)/(PERCENT!AA$101-PERCENT!AA$100),(PERCENT!AA50-PERCENT!AA$100)/(PERCENT!AA$100-PERCENT!AA$102))</f>
        <v>0.75517971372770765</v>
      </c>
      <c r="AB50" s="253">
        <f>IF(PERCENT!AB50&gt;PERCENT!AB$100,(PERCENT!AB50-PERCENT!AB$100)/(PERCENT!AB$101-PERCENT!AB$100),(PERCENT!AB50-PERCENT!AB$100)/(PERCENT!AB$100-PERCENT!AB$102))</f>
        <v>0.49995779433344961</v>
      </c>
      <c r="AC50" s="253">
        <f>IF(PERCENT!AC50&gt;PERCENT!AC$100,(PERCENT!AC50-PERCENT!AC$100)/(PERCENT!AC$101-PERCENT!AC$100),(PERCENT!AC50-PERCENT!AC$100)/(PERCENT!AC$100-PERCENT!AC$102))</f>
        <v>-0.58026636511788154</v>
      </c>
      <c r="AD50" s="253">
        <f>IF(PERCENT!AD50&gt;PERCENT!AD$100,(PERCENT!AD50-PERCENT!AD$100)/(PERCENT!AD$101-PERCENT!AD$100),(PERCENT!AD50-PERCENT!AD$100)/(PERCENT!AD$100-PERCENT!AD$102))</f>
        <v>-0.58026636511788154</v>
      </c>
      <c r="AE50" s="253">
        <f>IF(PERCENT!AE50&gt;PERCENT!AE$100,(PERCENT!AE50-PERCENT!AE$100)/(PERCENT!AE$101-PERCENT!AE$100),(PERCENT!AE50-PERCENT!AE$100)/(PERCENT!AE$100-PERCENT!AE$102))</f>
        <v>0.39951017415705159</v>
      </c>
      <c r="AF50" s="253">
        <f>IF(PERCENT!AF50&gt;PERCENT!AF$100,(PERCENT!AF50-PERCENT!AF$100)/(PERCENT!AF$101-PERCENT!AF$100),(PERCENT!AF50-PERCENT!AF$100)/(PERCENT!AF$100-PERCENT!AF$102))</f>
        <v>-0.7460398511361005</v>
      </c>
      <c r="AG50" s="253">
        <f>IF(PERCENT!AG50&gt;PERCENT!AG$100,(PERCENT!AG50-PERCENT!AG$100)/(PERCENT!AG$101-PERCENT!AG$100),(PERCENT!AG50-PERCENT!AG$100)/(PERCENT!AG$100-PERCENT!AG$102))</f>
        <v>-0.44643723195824647</v>
      </c>
      <c r="AH50" s="253">
        <f>IF(PERCENT!AH50&gt;PERCENT!AH$100,(PERCENT!AH50-PERCENT!AH$100)/(PERCENT!AH$101-PERCENT!AH$100),(PERCENT!AH50-PERCENT!AH$100)/(PERCENT!AH$100-PERCENT!AH$102))</f>
        <v>-0.49019063026335408</v>
      </c>
      <c r="AI50" s="253">
        <f>IF(PERCENT!AI50&gt;PERCENT!AI$100,(PERCENT!AI50-PERCENT!AI$100)/(PERCENT!AI$101-PERCENT!AI$100),(PERCENT!AI50-PERCENT!AI$100)/(PERCENT!AI$100-PERCENT!AI$102))</f>
        <v>-0.72846431453185179</v>
      </c>
      <c r="AJ50" s="253">
        <f>IF(PERCENT!AJ50&gt;PERCENT!AJ$100,(PERCENT!AJ50-PERCENT!AJ$100)/(PERCENT!AJ$101-PERCENT!AJ$100),(PERCENT!AJ50-PERCENT!AJ$100)/(PERCENT!AJ$100-PERCENT!AJ$102))</f>
        <v>-0.58475493731780415</v>
      </c>
      <c r="AK50" s="253">
        <f>IF(PERCENT!AK50&gt;PERCENT!AK$100,(PERCENT!AK50-PERCENT!AK$100)/(PERCENT!AK$101-PERCENT!AK$100),(PERCENT!AK50-PERCENT!AK$100)/(PERCENT!AK$100-PERCENT!AK$102))</f>
        <v>0.61296008102598221</v>
      </c>
      <c r="AL50" s="253">
        <f>IF(PERCENT!AL50&gt;PERCENT!AL$100,(PERCENT!AL50-PERCENT!AL$100)/(PERCENT!AL$101-PERCENT!AL$100),(PERCENT!AL50-PERCENT!AL$100)/(PERCENT!AL$100-PERCENT!AL$102))</f>
        <v>-0.41830077647531722</v>
      </c>
      <c r="AM50" s="253">
        <f>IF(PERCENT!AM50&gt;PERCENT!AM$100,(PERCENT!AM50-PERCENT!AM$100)/(PERCENT!AM$101-PERCENT!AM$100),(PERCENT!AM50-PERCENT!AM$100)/(PERCENT!AM$100-PERCENT!AM$102))</f>
        <v>0.57920902581837141</v>
      </c>
      <c r="AN50" s="253">
        <f>IF(PERCENT!AN50&gt;PERCENT!AN$100,(PERCENT!AN50-PERCENT!AN$100)/(PERCENT!AN$101-PERCENT!AN$100),(PERCENT!AN50-PERCENT!AN$100)/(PERCENT!AN$100-PERCENT!AN$102))</f>
        <v>-0.41482015838905112</v>
      </c>
      <c r="AO50" s="253">
        <f>IF(PERCENT!AO50&gt;PERCENT!AO$100,(PERCENT!AO50-PERCENT!AO$100)/(PERCENT!AO$101-PERCENT!AO$100),(PERCENT!AO50-PERCENT!AO$100)/(PERCENT!AO$100-PERCENT!AO$102))</f>
        <v>0.76025451848900172</v>
      </c>
      <c r="AP50" s="253">
        <f>IF(PERCENT!AP50&gt;PERCENT!AP$100,(PERCENT!AP50-PERCENT!AP$100)/(PERCENT!AP$101-PERCENT!AP$100),(PERCENT!AP50-PERCENT!AP$100)/(PERCENT!AP$100-PERCENT!AP$102))</f>
        <v>0.91231738193390577</v>
      </c>
      <c r="AQ50" s="253">
        <f>IF(PERCENT!AQ50&gt;PERCENT!AQ$100,(PERCENT!AQ50-PERCENT!AQ$100)/(PERCENT!AQ$101-PERCENT!AQ$100),(PERCENT!AQ50-PERCENT!AQ$100)/(PERCENT!AQ$100-PERCENT!AQ$102))</f>
        <v>8.4865860857258849E-2</v>
      </c>
      <c r="AR50" s="253">
        <f>IF(PERCENT!AR50&gt;PERCENT!AR$100,(PERCENT!AR50-PERCENT!AR$100)/(PERCENT!AR$101-PERCENT!AR$100),(PERCENT!AR50-PERCENT!AR$100)/(PERCENT!AR$100-PERCENT!AR$102))</f>
        <v>0.2994177558915096</v>
      </c>
      <c r="AS50" s="253">
        <f>IF(PERCENT!AS50&gt;PERCENT!AS$100,(PERCENT!AS50-PERCENT!AS$100)/(PERCENT!AS$101-PERCENT!AS$100),(PERCENT!AS50-PERCENT!AS$100)/(PERCENT!AS$100-PERCENT!AS$102))</f>
        <v>0.16000857986676892</v>
      </c>
      <c r="AT50" s="253">
        <f>IF(PERCENT!AT50&gt;PERCENT!AT$100,(PERCENT!AT50-PERCENT!AT$100)/(PERCENT!AT$101-PERCENT!AT$100),(PERCENT!AT50-PERCENT!AT$100)/(PERCENT!AT$100-PERCENT!AT$102))</f>
        <v>-0.17593037009306842</v>
      </c>
      <c r="AU50" s="253">
        <f>IF(PERCENT!AU50&gt;PERCENT!AU$100,(PERCENT!AU50-PERCENT!AU$100)/(PERCENT!AU$101-PERCENT!AU$100),(PERCENT!AU50-PERCENT!AU$100)/(PERCENT!AU$100-PERCENT!AU$102))</f>
        <v>-0.18529842725357232</v>
      </c>
      <c r="AV50" s="253">
        <f>IF(PERCENT!AV50&gt;PERCENT!AV$100,(PERCENT!AV50-PERCENT!AV$100)/(PERCENT!AV$101-PERCENT!AV$100),(PERCENT!AV50-PERCENT!AV$100)/(PERCENT!AV$100-PERCENT!AV$102))</f>
        <v>0.39951017415705159</v>
      </c>
      <c r="AW50" s="253">
        <f>IF(PERCENT!AW50&gt;PERCENT!AW$100,(PERCENT!AW50-PERCENT!AW$100)/(PERCENT!AW$101-PERCENT!AW$100),(PERCENT!AW50-PERCENT!AW$100)/(PERCENT!AW$100-PERCENT!AW$102))</f>
        <v>-4.3176063262306649E-2</v>
      </c>
      <c r="AX50" s="253">
        <f>IF(PERCENT!AX50&gt;PERCENT!AX$100,(PERCENT!AX50-PERCENT!AX$100)/(PERCENT!AX$101-PERCENT!AX$100),(PERCENT!AX50-PERCENT!AX$100)/(PERCENT!AX$100-PERCENT!AX$102))</f>
        <v>0.39951017415705159</v>
      </c>
      <c r="AY50" s="253">
        <f>IF(PERCENT!AY50&gt;PERCENT!AY$100,(PERCENT!AY50-PERCENT!AY$100)/(PERCENT!AY$101-PERCENT!AY$100),(PERCENT!AY50-PERCENT!AY$100)/(PERCENT!AY$100-PERCENT!AY$102))</f>
        <v>8.4228752202251678E-2</v>
      </c>
    </row>
    <row r="51" spans="1:51" x14ac:dyDescent="0.35">
      <c r="A51" s="252" t="s">
        <v>441</v>
      </c>
      <c r="B51" s="253">
        <f>IF(PERCENT!B51&gt;PERCENT!B$100,(PERCENT!B51-PERCENT!B$100)/(PERCENT!B$101-PERCENT!B$100),(PERCENT!B51-PERCENT!B$100)/(PERCENT!B$100-PERCENT!B$102))</f>
        <v>-0.14877604124894137</v>
      </c>
      <c r="C51" s="253">
        <f>IF(PERCENT!C51&gt;PERCENT!C$100,(PERCENT!C51-PERCENT!C$100)/(PERCENT!C$101-PERCENT!C$100),(PERCENT!C51-PERCENT!C$100)/(PERCENT!C$100-PERCENT!C$102))</f>
        <v>-0.52699940646604837</v>
      </c>
      <c r="D51" s="253">
        <f>IF(PERCENT!D51&gt;PERCENT!D$100,(PERCENT!D51-PERCENT!D$100)/(PERCENT!D$101-PERCENT!D$100),(PERCENT!D51-PERCENT!D$100)/(PERCENT!D$100-PERCENT!D$102))</f>
        <v>-0.38737775287286774</v>
      </c>
      <c r="E51" s="253">
        <f>IF(PERCENT!E51&gt;PERCENT!E$100,(PERCENT!E51-PERCENT!E$100)/(PERCENT!E$101-PERCENT!E$100),(PERCENT!E51-PERCENT!E$100)/(PERCENT!E$100-PERCENT!E$102))</f>
        <v>-0.47270392558655577</v>
      </c>
      <c r="F51" s="253">
        <f>IF(PERCENT!F51&gt;PERCENT!F$100,(PERCENT!F51-PERCENT!F$100)/(PERCENT!F$101-PERCENT!F$100),(PERCENT!F51-PERCENT!F$100)/(PERCENT!F$100-PERCENT!F$102))</f>
        <v>0.11925728769359976</v>
      </c>
      <c r="G51" s="253">
        <f>IF(PERCENT!G51&gt;PERCENT!G$100,(PERCENT!G51-PERCENT!G$100)/(PERCENT!G$101-PERCENT!G$100),(PERCENT!G51-PERCENT!G$100)/(PERCENT!G$100-PERCENT!G$102))</f>
        <v>0.47600641921656073</v>
      </c>
      <c r="H51" s="253">
        <f>IF(PERCENT!H51&gt;PERCENT!H$100,(PERCENT!H51-PERCENT!H$100)/(PERCENT!H$101-PERCENT!H$100),(PERCENT!H51-PERCENT!H$100)/(PERCENT!H$100-PERCENT!H$102))</f>
        <v>-0.47897545912315953</v>
      </c>
      <c r="I51" s="253">
        <f>IF(PERCENT!I51&gt;PERCENT!I$100,(PERCENT!I51-PERCENT!I$100)/(PERCENT!I$101-PERCENT!I$100),(PERCENT!I51-PERCENT!I$100)/(PERCENT!I$100-PERCENT!I$102))</f>
        <v>-0.61026669190200733</v>
      </c>
      <c r="J51" s="253">
        <f>IF(PERCENT!J51&gt;PERCENT!J$100,(PERCENT!J51-PERCENT!J$100)/(PERCENT!J$101-PERCENT!J$100),(PERCENT!J51-PERCENT!J$100)/(PERCENT!J$100-PERCENT!J$102))</f>
        <v>-0.36279129488615675</v>
      </c>
      <c r="K51" s="253">
        <f>IF(PERCENT!K51&gt;PERCENT!K$100,(PERCENT!K51-PERCENT!K$100)/(PERCENT!K$101-PERCENT!K$100),(PERCENT!K51-PERCENT!K$100)/(PERCENT!K$100-PERCENT!K$102))</f>
        <v>-9.5709762682133076E-2</v>
      </c>
      <c r="L51" s="253">
        <f>IF(PERCENT!L51&gt;PERCENT!L$100,(PERCENT!L51-PERCENT!L$100)/(PERCENT!L$101-PERCENT!L$100),(PERCENT!L51-PERCENT!L$100)/(PERCENT!L$100-PERCENT!L$102))</f>
        <v>-0.18984992036458931</v>
      </c>
      <c r="M51" s="253">
        <f>IF(PERCENT!M51&gt;PERCENT!M$100,(PERCENT!M51-PERCENT!M$100)/(PERCENT!M$101-PERCENT!M$100),(PERCENT!M51-PERCENT!M$100)/(PERCENT!M$100-PERCENT!M$102))</f>
        <v>-1</v>
      </c>
      <c r="N51" s="253">
        <f>IF(PERCENT!N51&gt;PERCENT!N$100,(PERCENT!N51-PERCENT!N$100)/(PERCENT!N$101-PERCENT!N$100),(PERCENT!N51-PERCENT!N$100)/(PERCENT!N$100-PERCENT!N$102))</f>
        <v>2.0866379193396307E-2</v>
      </c>
      <c r="O51" s="253">
        <f>IF(PERCENT!O51&gt;PERCENT!O$100,(PERCENT!O51-PERCENT!O$100)/(PERCENT!O$101-PERCENT!O$100),(PERCENT!O51-PERCENT!O$100)/(PERCENT!O$100-PERCENT!O$102))</f>
        <v>-2.107829265829872E-2</v>
      </c>
      <c r="P51" s="253">
        <f>IF(PERCENT!P51&gt;PERCENT!P$100,(PERCENT!P51-PERCENT!P$100)/(PERCENT!P$101-PERCENT!P$100),(PERCENT!P51-PERCENT!P$100)/(PERCENT!P$100-PERCENT!P$102))</f>
        <v>-1.7236862141976523E-2</v>
      </c>
      <c r="Q51" s="253">
        <f>IF(PERCENT!Q51&gt;PERCENT!Q$100,(PERCENT!Q51-PERCENT!Q$100)/(PERCENT!Q$101-PERCENT!Q$100),(PERCENT!Q51-PERCENT!Q$100)/(PERCENT!Q$100-PERCENT!Q$102))</f>
        <v>0.25489176277454823</v>
      </c>
      <c r="R51" s="253">
        <f>IF(PERCENT!R51&gt;PERCENT!R$100,(PERCENT!R51-PERCENT!R$100)/(PERCENT!R$101-PERCENT!R$100),(PERCENT!R51-PERCENT!R$100)/(PERCENT!R$100-PERCENT!R$102))</f>
        <v>-0.76106234487241442</v>
      </c>
      <c r="S51" s="253">
        <f>IF(PERCENT!S51&gt;PERCENT!S$100,(PERCENT!S51-PERCENT!S$100)/(PERCENT!S$101-PERCENT!S$100),(PERCENT!S51-PERCENT!S$100)/(PERCENT!S$100-PERCENT!S$102))</f>
        <v>-0.74389919000687832</v>
      </c>
      <c r="T51" s="253">
        <f>IF(PERCENT!T51&gt;PERCENT!T$100,(PERCENT!T51-PERCENT!T$100)/(PERCENT!T$101-PERCENT!T$100),(PERCENT!T51-PERCENT!T$100)/(PERCENT!T$100-PERCENT!T$102))</f>
        <v>-0.82246931062820161</v>
      </c>
      <c r="U51" s="253">
        <f>IF(PERCENT!U51&gt;PERCENT!U$100,(PERCENT!U51-PERCENT!U$100)/(PERCENT!U$101-PERCENT!U$100),(PERCENT!U51-PERCENT!U$100)/(PERCENT!U$100-PERCENT!U$102))</f>
        <v>-0.65908502352637199</v>
      </c>
      <c r="V51" s="253">
        <f>IF(PERCENT!V51&gt;PERCENT!V$100,(PERCENT!V51-PERCENT!V$100)/(PERCENT!V$101-PERCENT!V$100),(PERCENT!V51-PERCENT!V$100)/(PERCENT!V$100-PERCENT!V$102))</f>
        <v>-0.73577168366767698</v>
      </c>
      <c r="W51" s="253">
        <f>IF(PERCENT!W51&gt;PERCENT!W$100,(PERCENT!W51-PERCENT!W$100)/(PERCENT!W$101-PERCENT!W$100),(PERCENT!W51-PERCENT!W$100)/(PERCENT!W$100-PERCENT!W$102))</f>
        <v>-0.73577168366767698</v>
      </c>
      <c r="X51" s="253">
        <f>IF(PERCENT!X51&gt;PERCENT!X$100,(PERCENT!X51-PERCENT!X$100)/(PERCENT!X$101-PERCENT!X$100),(PERCENT!X51-PERCENT!X$100)/(PERCENT!X$100-PERCENT!X$102))</f>
        <v>-0.1529530073648413</v>
      </c>
      <c r="Y51" s="253">
        <f>IF(PERCENT!Y51&gt;PERCENT!Y$100,(PERCENT!Y51-PERCENT!Y$100)/(PERCENT!Y$101-PERCENT!Y$100),(PERCENT!Y51-PERCENT!Y$100)/(PERCENT!Y$100-PERCENT!Y$102))</f>
        <v>-0.69795312031310253</v>
      </c>
      <c r="Z51" s="253">
        <f>IF(PERCENT!Z51&gt;PERCENT!Z$100,(PERCENT!Z51-PERCENT!Z$100)/(PERCENT!Z$101-PERCENT!Z$100),(PERCENT!Z51-PERCENT!Z$100)/(PERCENT!Z$100-PERCENT!Z$102))</f>
        <v>-0.94428577578300621</v>
      </c>
      <c r="AA51" s="253">
        <f>IF(PERCENT!AA51&gt;PERCENT!AA$100,(PERCENT!AA51-PERCENT!AA$100)/(PERCENT!AA$101-PERCENT!AA$100),(PERCENT!AA51-PERCENT!AA$100)/(PERCENT!AA$100-PERCENT!AA$102))</f>
        <v>-0.48119411949100183</v>
      </c>
      <c r="AB51" s="253">
        <f>IF(PERCENT!AB51&gt;PERCENT!AB$100,(PERCENT!AB51-PERCENT!AB$100)/(PERCENT!AB$101-PERCENT!AB$100),(PERCENT!AB51-PERCENT!AB$100)/(PERCENT!AB$100-PERCENT!AB$102))</f>
        <v>0.20263540177496014</v>
      </c>
      <c r="AC51" s="253">
        <f>IF(PERCENT!AC51&gt;PERCENT!AC$100,(PERCENT!AC51-PERCENT!AC$100)/(PERCENT!AC$101-PERCENT!AC$100),(PERCENT!AC51-PERCENT!AC$100)/(PERCENT!AC$100-PERCENT!AC$102))</f>
        <v>0.44492778536163602</v>
      </c>
      <c r="AD51" s="253">
        <f>IF(PERCENT!AD51&gt;PERCENT!AD$100,(PERCENT!AD51-PERCENT!AD$100)/(PERCENT!AD$101-PERCENT!AD$100),(PERCENT!AD51-PERCENT!AD$100)/(PERCENT!AD$100-PERCENT!AD$102))</f>
        <v>0.44492778536163602</v>
      </c>
      <c r="AE51" s="253">
        <f>IF(PERCENT!AE51&gt;PERCENT!AE$100,(PERCENT!AE51-PERCENT!AE$100)/(PERCENT!AE$101-PERCENT!AE$100),(PERCENT!AE51-PERCENT!AE$100)/(PERCENT!AE$100-PERCENT!AE$102))</f>
        <v>0.36517681767455301</v>
      </c>
      <c r="AF51" s="253">
        <f>IF(PERCENT!AF51&gt;PERCENT!AF$100,(PERCENT!AF51-PERCENT!AF$100)/(PERCENT!AF$101-PERCENT!AF$100),(PERCENT!AF51-PERCENT!AF$100)/(PERCENT!AF$100-PERCENT!AF$102))</f>
        <v>0.70843785009888327</v>
      </c>
      <c r="AG51" s="253">
        <f>IF(PERCENT!AG51&gt;PERCENT!AG$100,(PERCENT!AG51-PERCENT!AG$100)/(PERCENT!AG$101-PERCENT!AG$100),(PERCENT!AG51-PERCENT!AG$100)/(PERCENT!AG$100-PERCENT!AG$102))</f>
        <v>1</v>
      </c>
      <c r="AH51" s="253">
        <f>IF(PERCENT!AH51&gt;PERCENT!AH$100,(PERCENT!AH51-PERCENT!AH$100)/(PERCENT!AH$101-PERCENT!AH$100),(PERCENT!AH51-PERCENT!AH$100)/(PERCENT!AH$100-PERCENT!AH$102))</f>
        <v>-0.66369847764824785</v>
      </c>
      <c r="AI51" s="253">
        <f>IF(PERCENT!AI51&gt;PERCENT!AI$100,(PERCENT!AI51-PERCENT!AI$100)/(PERCENT!AI$101-PERCENT!AI$100),(PERCENT!AI51-PERCENT!AI$100)/(PERCENT!AI$100-PERCENT!AI$102))</f>
        <v>0.5392383373088655</v>
      </c>
      <c r="AJ51" s="253">
        <f>IF(PERCENT!AJ51&gt;PERCENT!AJ$100,(PERCENT!AJ51-PERCENT!AJ$100)/(PERCENT!AJ$101-PERCENT!AJ$100),(PERCENT!AJ51-PERCENT!AJ$100)/(PERCENT!AJ$100-PERCENT!AJ$102))</f>
        <v>-0.10355261578541003</v>
      </c>
      <c r="AK51" s="253">
        <f>IF(PERCENT!AK51&gt;PERCENT!AK$100,(PERCENT!AK51-PERCENT!AK$100)/(PERCENT!AK$101-PERCENT!AK$100),(PERCENT!AK51-PERCENT!AK$100)/(PERCENT!AK$100-PERCENT!AK$102))</f>
        <v>-0.2533467289754866</v>
      </c>
      <c r="AL51" s="253">
        <f>IF(PERCENT!AL51&gt;PERCENT!AL$100,(PERCENT!AL51-PERCENT!AL$100)/(PERCENT!AL$101-PERCENT!AL$100),(PERCENT!AL51-PERCENT!AL$100)/(PERCENT!AL$100-PERCENT!AL$102))</f>
        <v>-0.89428313375982682</v>
      </c>
      <c r="AM51" s="253">
        <f>IF(PERCENT!AM51&gt;PERCENT!AM$100,(PERCENT!AM51-PERCENT!AM$100)/(PERCENT!AM$101-PERCENT!AM$100),(PERCENT!AM51-PERCENT!AM$100)/(PERCENT!AM$100-PERCENT!AM$102))</f>
        <v>0.69874222343894965</v>
      </c>
      <c r="AN51" s="253">
        <f>IF(PERCENT!AN51&gt;PERCENT!AN$100,(PERCENT!AN51-PERCENT!AN$100)/(PERCENT!AN$101-PERCENT!AN$100),(PERCENT!AN51-PERCENT!AN$100)/(PERCENT!AN$100-PERCENT!AN$102))</f>
        <v>0.88159837552428988</v>
      </c>
      <c r="AO51" s="253">
        <f>IF(PERCENT!AO51&gt;PERCENT!AO$100,(PERCENT!AO51-PERCENT!AO$100)/(PERCENT!AO$101-PERCENT!AO$100),(PERCENT!AO51-PERCENT!AO$100)/(PERCENT!AO$100-PERCENT!AO$102))</f>
        <v>-0.26260078029418121</v>
      </c>
      <c r="AP51" s="253">
        <f>IF(PERCENT!AP51&gt;PERCENT!AP$100,(PERCENT!AP51-PERCENT!AP$100)/(PERCENT!AP$101-PERCENT!AP$100),(PERCENT!AP51-PERCENT!AP$100)/(PERCENT!AP$100-PERCENT!AP$102))</f>
        <v>0.94209206134720402</v>
      </c>
      <c r="AQ51" s="253">
        <f>IF(PERCENT!AQ51&gt;PERCENT!AQ$100,(PERCENT!AQ51-PERCENT!AQ$100)/(PERCENT!AQ$101-PERCENT!AQ$100),(PERCENT!AQ51-PERCENT!AQ$100)/(PERCENT!AQ$100-PERCENT!AQ$102))</f>
        <v>3.28089794715117E-2</v>
      </c>
      <c r="AR51" s="253">
        <f>IF(PERCENT!AR51&gt;PERCENT!AR$100,(PERCENT!AR51-PERCENT!AR$100)/(PERCENT!AR$101-PERCENT!AR$100),(PERCENT!AR51-PERCENT!AR$100)/(PERCENT!AR$100-PERCENT!AR$102))</f>
        <v>0.59748996571810331</v>
      </c>
      <c r="AS51" s="253">
        <f>IF(PERCENT!AS51&gt;PERCENT!AS$100,(PERCENT!AS51-PERCENT!AS$100)/(PERCENT!AS$101-PERCENT!AS$100),(PERCENT!AS51-PERCENT!AS$100)/(PERCENT!AS$100-PERCENT!AS$102))</f>
        <v>-0.42279186889948883</v>
      </c>
      <c r="AT51" s="253">
        <f>IF(PERCENT!AT51&gt;PERCENT!AT$100,(PERCENT!AT51-PERCENT!AT$100)/(PERCENT!AT$101-PERCENT!AT$100),(PERCENT!AT51-PERCENT!AT$100)/(PERCENT!AT$100-PERCENT!AT$102))</f>
        <v>-0.13673447642602354</v>
      </c>
      <c r="AU51" s="253">
        <f>IF(PERCENT!AU51&gt;PERCENT!AU$100,(PERCENT!AU51-PERCENT!AU$100)/(PERCENT!AU$101-PERCENT!AU$100),(PERCENT!AU51-PERCENT!AU$100)/(PERCENT!AU$100-PERCENT!AU$102))</f>
        <v>6.2496958095650479E-2</v>
      </c>
      <c r="AV51" s="253">
        <f>IF(PERCENT!AV51&gt;PERCENT!AV$100,(PERCENT!AV51-PERCENT!AV$100)/(PERCENT!AV$101-PERCENT!AV$100),(PERCENT!AV51-PERCENT!AV$100)/(PERCENT!AV$100-PERCENT!AV$102))</f>
        <v>0.36517681767455301</v>
      </c>
      <c r="AW51" s="253">
        <f>IF(PERCENT!AW51&gt;PERCENT!AW$100,(PERCENT!AW51-PERCENT!AW$100)/(PERCENT!AW$101-PERCENT!AW$100),(PERCENT!AW51-PERCENT!AW$100)/(PERCENT!AW$100-PERCENT!AW$102))</f>
        <v>-0.15437194257014927</v>
      </c>
      <c r="AX51" s="253">
        <f>IF(PERCENT!AX51&gt;PERCENT!AX$100,(PERCENT!AX51-PERCENT!AX$100)/(PERCENT!AX$101-PERCENT!AX$100),(PERCENT!AX51-PERCENT!AX$100)/(PERCENT!AX$100-PERCENT!AX$102))</f>
        <v>0.36517681767455301</v>
      </c>
      <c r="AY51" s="253">
        <f>IF(PERCENT!AY51&gt;PERCENT!AY$100,(PERCENT!AY51-PERCENT!AY$100)/(PERCENT!AY$101-PERCENT!AY$100),(PERCENT!AY51-PERCENT!AY$100)/(PERCENT!AY$100-PERCENT!AY$102))</f>
        <v>-0.64888866881459595</v>
      </c>
    </row>
    <row r="52" spans="1:51" x14ac:dyDescent="0.35">
      <c r="A52" s="252" t="s">
        <v>442</v>
      </c>
      <c r="B52" s="253">
        <f>IF(PERCENT!B52&gt;PERCENT!B$100,(PERCENT!B52-PERCENT!B$100)/(PERCENT!B$101-PERCENT!B$100),(PERCENT!B52-PERCENT!B$100)/(PERCENT!B$100-PERCENT!B$102))</f>
        <v>0.45759008073260782</v>
      </c>
      <c r="C52" s="253">
        <f>IF(PERCENT!C52&gt;PERCENT!C$100,(PERCENT!C52-PERCENT!C$100)/(PERCENT!C$101-PERCENT!C$100),(PERCENT!C52-PERCENT!C$100)/(PERCENT!C$100-PERCENT!C$102))</f>
        <v>0.91456130595386687</v>
      </c>
      <c r="D52" s="253">
        <f>IF(PERCENT!D52&gt;PERCENT!D$100,(PERCENT!D52-PERCENT!D$100)/(PERCENT!D$101-PERCENT!D$100),(PERCENT!D52-PERCENT!D$100)/(PERCENT!D$100-PERCENT!D$102))</f>
        <v>0.36779098997762061</v>
      </c>
      <c r="E52" s="253">
        <f>IF(PERCENT!E52&gt;PERCENT!E$100,(PERCENT!E52-PERCENT!E$100)/(PERCENT!E$101-PERCENT!E$100),(PERCENT!E52-PERCENT!E$100)/(PERCENT!E$100-PERCENT!E$102))</f>
        <v>0.74470588826790451</v>
      </c>
      <c r="F52" s="253">
        <f>IF(PERCENT!F52&gt;PERCENT!F$100,(PERCENT!F52-PERCENT!F$100)/(PERCENT!F$101-PERCENT!F$100),(PERCENT!F52-PERCENT!F$100)/(PERCENT!F$100-PERCENT!F$102))</f>
        <v>-0.15659879213221212</v>
      </c>
      <c r="G52" s="253">
        <f>IF(PERCENT!G52&gt;PERCENT!G$100,(PERCENT!G52-PERCENT!G$100)/(PERCENT!G$101-PERCENT!G$100),(PERCENT!G52-PERCENT!G$100)/(PERCENT!G$100-PERCENT!G$102))</f>
        <v>-0.90299307806028895</v>
      </c>
      <c r="H52" s="253">
        <f>IF(PERCENT!H52&gt;PERCENT!H$100,(PERCENT!H52-PERCENT!H$100)/(PERCENT!H$101-PERCENT!H$100),(PERCENT!H52-PERCENT!H$100)/(PERCENT!H$100-PERCENT!H$102))</f>
        <v>-0.44372135641843757</v>
      </c>
      <c r="I52" s="253">
        <f>IF(PERCENT!I52&gt;PERCENT!I$100,(PERCENT!I52-PERCENT!I$100)/(PERCENT!I$101-PERCENT!I$100),(PERCENT!I52-PERCENT!I$100)/(PERCENT!I$100-PERCENT!I$102))</f>
        <v>-0.10817008998787858</v>
      </c>
      <c r="J52" s="253">
        <f>IF(PERCENT!J52&gt;PERCENT!J$100,(PERCENT!J52-PERCENT!J$100)/(PERCENT!J$101-PERCENT!J$100),(PERCENT!J52-PERCENT!J$100)/(PERCENT!J$100-PERCENT!J$102))</f>
        <v>-0.63769033537608977</v>
      </c>
      <c r="K52" s="253">
        <f>IF(PERCENT!K52&gt;PERCENT!K$100,(PERCENT!K52-PERCENT!K$100)/(PERCENT!K$101-PERCENT!K$100),(PERCENT!K52-PERCENT!K$100)/(PERCENT!K$100-PERCENT!K$102))</f>
        <v>0.3550298512239688</v>
      </c>
      <c r="L52" s="253">
        <f>IF(PERCENT!L52&gt;PERCENT!L$100,(PERCENT!L52-PERCENT!L$100)/(PERCENT!L$101-PERCENT!L$100),(PERCENT!L52-PERCENT!L$100)/(PERCENT!L$100-PERCENT!L$102))</f>
        <v>-0.75116757411859369</v>
      </c>
      <c r="M52" s="253">
        <f>IF(PERCENT!M52&gt;PERCENT!M$100,(PERCENT!M52-PERCENT!M$100)/(PERCENT!M$101-PERCENT!M$100),(PERCENT!M52-PERCENT!M$100)/(PERCENT!M$100-PERCENT!M$102))</f>
        <v>-1</v>
      </c>
      <c r="N52" s="253">
        <f>IF(PERCENT!N52&gt;PERCENT!N$100,(PERCENT!N52-PERCENT!N$100)/(PERCENT!N$101-PERCENT!N$100),(PERCENT!N52-PERCENT!N$100)/(PERCENT!N$100-PERCENT!N$102))</f>
        <v>-1</v>
      </c>
      <c r="O52" s="253">
        <f>IF(PERCENT!O52&gt;PERCENT!O$100,(PERCENT!O52-PERCENT!O$100)/(PERCENT!O$101-PERCENT!O$100),(PERCENT!O52-PERCENT!O$100)/(PERCENT!O$100-PERCENT!O$102))</f>
        <v>-0.51053914632914932</v>
      </c>
      <c r="P52" s="253">
        <f>IF(PERCENT!P52&gt;PERCENT!P$100,(PERCENT!P52-PERCENT!P$100)/(PERCENT!P$101-PERCENT!P$100),(PERCENT!P52-PERCENT!P$100)/(PERCENT!P$100-PERCENT!P$102))</f>
        <v>0.36453093957785759</v>
      </c>
      <c r="Q52" s="253">
        <f>IF(PERCENT!Q52&gt;PERCENT!Q$100,(PERCENT!Q52-PERCENT!Q$100)/(PERCENT!Q$101-PERCENT!Q$100),(PERCENT!Q52-PERCENT!Q$100)/(PERCENT!Q$100-PERCENT!Q$102))</f>
        <v>-0.21392256910694149</v>
      </c>
      <c r="R52" s="253">
        <f>IF(PERCENT!R52&gt;PERCENT!R$100,(PERCENT!R52-PERCENT!R$100)/(PERCENT!R$101-PERCENT!R$100),(PERCENT!R52-PERCENT!R$100)/(PERCENT!R$100-PERCENT!R$102))</f>
        <v>-0.6691688057014582</v>
      </c>
      <c r="S52" s="253">
        <f>IF(PERCENT!S52&gt;PERCENT!S$100,(PERCENT!S52-PERCENT!S$100)/(PERCENT!S$101-PERCENT!S$100),(PERCENT!S52-PERCENT!S$100)/(PERCENT!S$100-PERCENT!S$102))</f>
        <v>-0.7237303534538575</v>
      </c>
      <c r="T52" s="253">
        <f>IF(PERCENT!T52&gt;PERCENT!T$100,(PERCENT!T52-PERCENT!T$100)/(PERCENT!T$101-PERCENT!T$100),(PERCENT!T52-PERCENT!T$100)/(PERCENT!T$100-PERCENT!T$102))</f>
        <v>-0.58568100754315144</v>
      </c>
      <c r="U52" s="253">
        <f>IF(PERCENT!U52&gt;PERCENT!U$100,(PERCENT!U52-PERCENT!U$100)/(PERCENT!U$101-PERCENT!U$100),(PERCENT!U52-PERCENT!U$100)/(PERCENT!U$100-PERCENT!U$102))</f>
        <v>-0.76360590782138815</v>
      </c>
      <c r="V52" s="253">
        <f>IF(PERCENT!V52&gt;PERCENT!V$100,(PERCENT!V52-PERCENT!V$100)/(PERCENT!V$101-PERCENT!V$100),(PERCENT!V52-PERCENT!V$100)/(PERCENT!V$100-PERCENT!V$102))</f>
        <v>8.3151117956554457E-2</v>
      </c>
      <c r="W52" s="253">
        <f>IF(PERCENT!W52&gt;PERCENT!W$100,(PERCENT!W52-PERCENT!W$100)/(PERCENT!W$101-PERCENT!W$100),(PERCENT!W52-PERCENT!W$100)/(PERCENT!W$100-PERCENT!W$102))</f>
        <v>8.3151117956554457E-2</v>
      </c>
      <c r="X52" s="253">
        <f>IF(PERCENT!X52&gt;PERCENT!X$100,(PERCENT!X52-PERCENT!X$100)/(PERCENT!X$101-PERCENT!X$100),(PERCENT!X52-PERCENT!X$100)/(PERCENT!X$100-PERCENT!X$102))</f>
        <v>0.54798177985090968</v>
      </c>
      <c r="Y52" s="253">
        <f>IF(PERCENT!Y52&gt;PERCENT!Y$100,(PERCENT!Y52-PERCENT!Y$100)/(PERCENT!Y$101-PERCENT!Y$100),(PERCENT!Y52-PERCENT!Y$100)/(PERCENT!Y$100-PERCENT!Y$102))</f>
        <v>-0.97972078914529159</v>
      </c>
      <c r="Z52" s="253">
        <f>IF(PERCENT!Z52&gt;PERCENT!Z$100,(PERCENT!Z52-PERCENT!Z$100)/(PERCENT!Z$101-PERCENT!Z$100),(PERCENT!Z52-PERCENT!Z$100)/(PERCENT!Z$100-PERCENT!Z$102))</f>
        <v>0.25421147318369602</v>
      </c>
      <c r="AA52" s="253">
        <f>IF(PERCENT!AA52&gt;PERCENT!AA$100,(PERCENT!AA52-PERCENT!AA$100)/(PERCENT!AA$101-PERCENT!AA$100),(PERCENT!AA52-PERCENT!AA$100)/(PERCENT!AA$100-PERCENT!AA$102))</f>
        <v>0.13137931340039213</v>
      </c>
      <c r="AB52" s="253">
        <f>IF(PERCENT!AB52&gt;PERCENT!AB$100,(PERCENT!AB52-PERCENT!AB$100)/(PERCENT!AB$101-PERCENT!AB$100),(PERCENT!AB52-PERCENT!AB$100)/(PERCENT!AB$100-PERCENT!AB$102))</f>
        <v>0.88174677568696436</v>
      </c>
      <c r="AC52" s="253">
        <f>IF(PERCENT!AC52&gt;PERCENT!AC$100,(PERCENT!AC52-PERCENT!AC$100)/(PERCENT!AC$101-PERCENT!AC$100),(PERCENT!AC52-PERCENT!AC$100)/(PERCENT!AC$100-PERCENT!AC$102))</f>
        <v>-0.33506874798980241</v>
      </c>
      <c r="AD52" s="253">
        <f>IF(PERCENT!AD52&gt;PERCENT!AD$100,(PERCENT!AD52-PERCENT!AD$100)/(PERCENT!AD$101-PERCENT!AD$100),(PERCENT!AD52-PERCENT!AD$100)/(PERCENT!AD$100-PERCENT!AD$102))</f>
        <v>-0.33506874798980241</v>
      </c>
      <c r="AE52" s="253">
        <f>IF(PERCENT!AE52&gt;PERCENT!AE$100,(PERCENT!AE52-PERCENT!AE$100)/(PERCENT!AE$101-PERCENT!AE$100),(PERCENT!AE52-PERCENT!AE$100)/(PERCENT!AE$100-PERCENT!AE$102))</f>
        <v>-0.71335393705970407</v>
      </c>
      <c r="AF52" s="253">
        <f>IF(PERCENT!AF52&gt;PERCENT!AF$100,(PERCENT!AF52-PERCENT!AF$100)/(PERCENT!AF$101-PERCENT!AF$100),(PERCENT!AF52-PERCENT!AF$100)/(PERCENT!AF$100-PERCENT!AF$102))</f>
        <v>-0.14728871704798846</v>
      </c>
      <c r="AG52" s="253">
        <f>IF(PERCENT!AG52&gt;PERCENT!AG$100,(PERCENT!AG52-PERCENT!AG$100)/(PERCENT!AG$101-PERCENT!AG$100),(PERCENT!AG52-PERCENT!AG$100)/(PERCENT!AG$100-PERCENT!AG$102))</f>
        <v>-1.2711026003847645E-2</v>
      </c>
      <c r="AH52" s="253">
        <f>IF(PERCENT!AH52&gt;PERCENT!AH$100,(PERCENT!AH52-PERCENT!AH$100)/(PERCENT!AH$101-PERCENT!AH$100),(PERCENT!AH52-PERCENT!AH$100)/(PERCENT!AH$100-PERCENT!AH$102))</f>
        <v>-0.12737267942279029</v>
      </c>
      <c r="AI52" s="253">
        <f>IF(PERCENT!AI52&gt;PERCENT!AI$100,(PERCENT!AI52-PERCENT!AI$100)/(PERCENT!AI$101-PERCENT!AI$100),(PERCENT!AI52-PERCENT!AI$100)/(PERCENT!AI$100-PERCENT!AI$102))</f>
        <v>3.2585400705868739E-2</v>
      </c>
      <c r="AJ52" s="253">
        <f>IF(PERCENT!AJ52&gt;PERCENT!AJ$100,(PERCENT!AJ52-PERCENT!AJ$100)/(PERCENT!AJ$101-PERCENT!AJ$100),(PERCENT!AJ52-PERCENT!AJ$100)/(PERCENT!AJ$100-PERCENT!AJ$102))</f>
        <v>0.77825377103503945</v>
      </c>
      <c r="AK52" s="253">
        <f>IF(PERCENT!AK52&gt;PERCENT!AK$100,(PERCENT!AK52-PERCENT!AK$100)/(PERCENT!AK$101-PERCENT!AK$100),(PERCENT!AK52-PERCENT!AK$100)/(PERCENT!AK$100-PERCENT!AK$102))</f>
        <v>-0.28144904566670187</v>
      </c>
      <c r="AL52" s="253">
        <f>IF(PERCENT!AL52&gt;PERCENT!AL$100,(PERCENT!AL52-PERCENT!AL$100)/(PERCENT!AL$101-PERCENT!AL$100),(PERCENT!AL52-PERCENT!AL$100)/(PERCENT!AL$100-PERCENT!AL$102))</f>
        <v>3.9241079023938703E-2</v>
      </c>
      <c r="AM52" s="253">
        <f>IF(PERCENT!AM52&gt;PERCENT!AM$100,(PERCENT!AM52-PERCENT!AM$100)/(PERCENT!AM$101-PERCENT!AM$100),(PERCENT!AM52-PERCENT!AM$100)/(PERCENT!AM$100-PERCENT!AM$102))</f>
        <v>-0.52233508416413788</v>
      </c>
      <c r="AN52" s="253">
        <f>IF(PERCENT!AN52&gt;PERCENT!AN$100,(PERCENT!AN52-PERCENT!AN$100)/(PERCENT!AN$101-PERCENT!AN$100),(PERCENT!AN52-PERCENT!AN$100)/(PERCENT!AN$100-PERCENT!AN$102))</f>
        <v>-0.68155329549543542</v>
      </c>
      <c r="AO52" s="253">
        <f>IF(PERCENT!AO52&gt;PERCENT!AO$100,(PERCENT!AO52-PERCENT!AO$100)/(PERCENT!AO$101-PERCENT!AO$100),(PERCENT!AO52-PERCENT!AO$100)/(PERCENT!AO$100-PERCENT!AO$102))</f>
        <v>-0.31054690239851024</v>
      </c>
      <c r="AP52" s="253">
        <f>IF(PERCENT!AP52&gt;PERCENT!AP$100,(PERCENT!AP52-PERCENT!AP$100)/(PERCENT!AP$101-PERCENT!AP$100),(PERCENT!AP52-PERCENT!AP$100)/(PERCENT!AP$100-PERCENT!AP$102))</f>
        <v>-2.6389592268959879E-2</v>
      </c>
      <c r="AQ52" s="253">
        <f>IF(PERCENT!AQ52&gt;PERCENT!AQ$100,(PERCENT!AQ52-PERCENT!AQ$100)/(PERCENT!AQ$101-PERCENT!AQ$100),(PERCENT!AQ52-PERCENT!AQ$100)/(PERCENT!AQ$100-PERCENT!AQ$102))</f>
        <v>-7.5735815696079428E-2</v>
      </c>
      <c r="AR52" s="253">
        <f>IF(PERCENT!AR52&gt;PERCENT!AR$100,(PERCENT!AR52-PERCENT!AR$100)/(PERCENT!AR$101-PERCENT!AR$100),(PERCENT!AR52-PERCENT!AR$100)/(PERCENT!AR$100-PERCENT!AR$102))</f>
        <v>0.97810490991988952</v>
      </c>
      <c r="AS52" s="253">
        <f>IF(PERCENT!AS52&gt;PERCENT!AS$100,(PERCENT!AS52-PERCENT!AS$100)/(PERCENT!AS$101-PERCENT!AS$100),(PERCENT!AS52-PERCENT!AS$100)/(PERCENT!AS$100-PERCENT!AS$102))</f>
        <v>-6.1647340404560581E-2</v>
      </c>
      <c r="AT52" s="253">
        <f>IF(PERCENT!AT52&gt;PERCENT!AT$100,(PERCENT!AT52-PERCENT!AT$100)/(PERCENT!AT$101-PERCENT!AT$100),(PERCENT!AT52-PERCENT!AT$100)/(PERCENT!AT$100-PERCENT!AT$102))</f>
        <v>-5.4102196979790691E-2</v>
      </c>
      <c r="AU52" s="253">
        <f>IF(PERCENT!AU52&gt;PERCENT!AU$100,(PERCENT!AU52-PERCENT!AU$100)/(PERCENT!AU$101-PERCENT!AU$100),(PERCENT!AU52-PERCENT!AU$100)/(PERCENT!AU$100-PERCENT!AU$102))</f>
        <v>-5.2472209317803643E-2</v>
      </c>
      <c r="AV52" s="253">
        <f>IF(PERCENT!AV52&gt;PERCENT!AV$100,(PERCENT!AV52-PERCENT!AV$100)/(PERCENT!AV$101-PERCENT!AV$100),(PERCENT!AV52-PERCENT!AV$100)/(PERCENT!AV$100-PERCENT!AV$102))</f>
        <v>-0.71335393705970407</v>
      </c>
      <c r="AW52" s="253">
        <f>IF(PERCENT!AW52&gt;PERCENT!AW$100,(PERCENT!AW52-PERCENT!AW$100)/(PERCENT!AW$101-PERCENT!AW$100),(PERCENT!AW52-PERCENT!AW$100)/(PERCENT!AW$100-PERCENT!AW$102))</f>
        <v>-6.0385230447901797E-2</v>
      </c>
      <c r="AX52" s="253">
        <f>IF(PERCENT!AX52&gt;PERCENT!AX$100,(PERCENT!AX52-PERCENT!AX$100)/(PERCENT!AX$101-PERCENT!AX$100),(PERCENT!AX52-PERCENT!AX$100)/(PERCENT!AX$100-PERCENT!AX$102))</f>
        <v>-0.71335393705970407</v>
      </c>
      <c r="AY52" s="253">
        <f>IF(PERCENT!AY52&gt;PERCENT!AY$100,(PERCENT!AY52-PERCENT!AY$100)/(PERCENT!AY$101-PERCENT!AY$100),(PERCENT!AY52-PERCENT!AY$100)/(PERCENT!AY$100-PERCENT!AY$102))</f>
        <v>0.38182240171716098</v>
      </c>
    </row>
    <row r="53" spans="1:51" x14ac:dyDescent="0.35">
      <c r="A53" s="252" t="s">
        <v>443</v>
      </c>
      <c r="B53" s="253">
        <f>IF(PERCENT!B53&gt;PERCENT!B$100,(PERCENT!B53-PERCENT!B$100)/(PERCENT!B$101-PERCENT!B$100),(PERCENT!B53-PERCENT!B$100)/(PERCENT!B$100-PERCENT!B$102))</f>
        <v>-0.6270862331176057</v>
      </c>
      <c r="C53" s="253">
        <f>IF(PERCENT!C53&gt;PERCENT!C$100,(PERCENT!C53-PERCENT!C$100)/(PERCENT!C$101-PERCENT!C$100),(PERCENT!C53-PERCENT!C$100)/(PERCENT!C$100-PERCENT!C$102))</f>
        <v>0.35547371475480627</v>
      </c>
      <c r="D53" s="253">
        <f>IF(PERCENT!D53&gt;PERCENT!D$100,(PERCENT!D53-PERCENT!D$100)/(PERCENT!D$101-PERCENT!D$100),(PERCENT!D53-PERCENT!D$100)/(PERCENT!D$100-PERCENT!D$102))</f>
        <v>-0.33703708885098177</v>
      </c>
      <c r="E53" s="253">
        <f>IF(PERCENT!E53&gt;PERCENT!E$100,(PERCENT!E53-PERCENT!E$100)/(PERCENT!E$101-PERCENT!E$100),(PERCENT!E53-PERCENT!E$100)/(PERCENT!E$100-PERCENT!E$102))</f>
        <v>-0.39968394616474645</v>
      </c>
      <c r="F53" s="253">
        <f>IF(PERCENT!F53&gt;PERCENT!F$100,(PERCENT!F53-PERCENT!F$100)/(PERCENT!F$101-PERCENT!F$100),(PERCENT!F53-PERCENT!F$100)/(PERCENT!F$100-PERCENT!F$102))</f>
        <v>-0.64840155856096893</v>
      </c>
      <c r="G53" s="253">
        <f>IF(PERCENT!G53&gt;PERCENT!G$100,(PERCENT!G53-PERCENT!G$100)/(PERCENT!G$101-PERCENT!G$100),(PERCENT!G53-PERCENT!G$100)/(PERCENT!G$100-PERCENT!G$102))</f>
        <v>0.10574846148939401</v>
      </c>
      <c r="H53" s="253">
        <f>IF(PERCENT!H53&gt;PERCENT!H$100,(PERCENT!H53-PERCENT!H$100)/(PERCENT!H$101-PERCENT!H$100),(PERCENT!H53-PERCENT!H$100)/(PERCENT!H$100-PERCENT!H$102))</f>
        <v>7.5895266880112056E-2</v>
      </c>
      <c r="I53" s="253">
        <f>IF(PERCENT!I53&gt;PERCENT!I$100,(PERCENT!I53-PERCENT!I$100)/(PERCENT!I$101-PERCENT!I$100),(PERCENT!I53-PERCENT!I$100)/(PERCENT!I$100-PERCENT!I$102))</f>
        <v>0.23231609107006213</v>
      </c>
      <c r="J53" s="253">
        <f>IF(PERCENT!J53&gt;PERCENT!J$100,(PERCENT!J53-PERCENT!J$100)/(PERCENT!J$101-PERCENT!J$100),(PERCENT!J53-PERCENT!J$100)/(PERCENT!J$100-PERCENT!J$102))</f>
        <v>-0.53593930514535626</v>
      </c>
      <c r="K53" s="253">
        <f>IF(PERCENT!K53&gt;PERCENT!K$100,(PERCENT!K53-PERCENT!K$100)/(PERCENT!K$101-PERCENT!K$100),(PERCENT!K53-PERCENT!K$100)/(PERCENT!K$100-PERCENT!K$102))</f>
        <v>0.53873209035361314</v>
      </c>
      <c r="L53" s="253">
        <f>IF(PERCENT!L53&gt;PERCENT!L$100,(PERCENT!L53-PERCENT!L$100)/(PERCENT!L$101-PERCENT!L$100),(PERCENT!L53-PERCENT!L$100)/(PERCENT!L$100-PERCENT!L$102))</f>
        <v>-1.7642162519701261E-2</v>
      </c>
      <c r="M53" s="253">
        <f>IF(PERCENT!M53&gt;PERCENT!M$100,(PERCENT!M53-PERCENT!M$100)/(PERCENT!M$101-PERCENT!M$100),(PERCENT!M53-PERCENT!M$100)/(PERCENT!M$100-PERCENT!M$102))</f>
        <v>-1</v>
      </c>
      <c r="N53" s="253">
        <f>IF(PERCENT!N53&gt;PERCENT!N$100,(PERCENT!N53-PERCENT!N$100)/(PERCENT!N$101-PERCENT!N$100),(PERCENT!N53-PERCENT!N$100)/(PERCENT!N$100-PERCENT!N$102))</f>
        <v>4.2716943121337031E-2</v>
      </c>
      <c r="O53" s="253">
        <f>IF(PERCENT!O53&gt;PERCENT!O$100,(PERCENT!O53-PERCENT!O$100)/(PERCENT!O$101-PERCENT!O$100),(PERCENT!O53-PERCENT!O$100)/(PERCENT!O$100-PERCENT!O$102))</f>
        <v>-2.107829265829872E-2</v>
      </c>
      <c r="P53" s="253">
        <f>IF(PERCENT!P53&gt;PERCENT!P$100,(PERCENT!P53-PERCENT!P$100)/(PERCENT!P$101-PERCENT!P$100),(PERCENT!P53-PERCENT!P$100)/(PERCENT!P$100-PERCENT!P$102))</f>
        <v>0.86998754087396779</v>
      </c>
      <c r="Q53" s="253">
        <f>IF(PERCENT!Q53&gt;PERCENT!Q$100,(PERCENT!Q53-PERCENT!Q$100)/(PERCENT!Q$101-PERCENT!Q$100),(PERCENT!Q53-PERCENT!Q$100)/(PERCENT!Q$100-PERCENT!Q$102))</f>
        <v>0.24343538526940164</v>
      </c>
      <c r="R53" s="253">
        <f>IF(PERCENT!R53&gt;PERCENT!R$100,(PERCENT!R53-PERCENT!R$100)/(PERCENT!R$101-PERCENT!R$100),(PERCENT!R53-PERCENT!R$100)/(PERCENT!R$100-PERCENT!R$102))</f>
        <v>0.44127655317945752</v>
      </c>
      <c r="S53" s="253">
        <f>IF(PERCENT!S53&gt;PERCENT!S$100,(PERCENT!S53-PERCENT!S$100)/(PERCENT!S$101-PERCENT!S$100),(PERCENT!S53-PERCENT!S$100)/(PERCENT!S$100-PERCENT!S$102))</f>
        <v>0.34894033103236538</v>
      </c>
      <c r="T53" s="253">
        <f>IF(PERCENT!T53&gt;PERCENT!T$100,(PERCENT!T53-PERCENT!T$100)/(PERCENT!T$101-PERCENT!T$100),(PERCENT!T53-PERCENT!T$100)/(PERCENT!T$100-PERCENT!T$102))</f>
        <v>0.64266297784518212</v>
      </c>
      <c r="U53" s="253">
        <f>IF(PERCENT!U53&gt;PERCENT!U$100,(PERCENT!U53-PERCENT!U$100)/(PERCENT!U$101-PERCENT!U$100),(PERCENT!U53-PERCENT!U$100)/(PERCENT!U$100-PERCENT!U$102))</f>
        <v>-0.28060677599548456</v>
      </c>
      <c r="V53" s="253">
        <f>IF(PERCENT!V53&gt;PERCENT!V$100,(PERCENT!V53-PERCENT!V$100)/(PERCENT!V$101-PERCENT!V$100),(PERCENT!V53-PERCENT!V$100)/(PERCENT!V$100-PERCENT!V$102))</f>
        <v>0.44817281337306331</v>
      </c>
      <c r="W53" s="253">
        <f>IF(PERCENT!W53&gt;PERCENT!W$100,(PERCENT!W53-PERCENT!W$100)/(PERCENT!W$101-PERCENT!W$100),(PERCENT!W53-PERCENT!W$100)/(PERCENT!W$100-PERCENT!W$102))</f>
        <v>0.44817281337306331</v>
      </c>
      <c r="X53" s="253">
        <f>IF(PERCENT!X53&gt;PERCENT!X$100,(PERCENT!X53-PERCENT!X$100)/(PERCENT!X$101-PERCENT!X$100),(PERCENT!X53-PERCENT!X$100)/(PERCENT!X$100-PERCENT!X$102))</f>
        <v>-4.8985626761002279E-2</v>
      </c>
      <c r="Y53" s="253">
        <f>IF(PERCENT!Y53&gt;PERCENT!Y$100,(PERCENT!Y53-PERCENT!Y$100)/(PERCENT!Y$101-PERCENT!Y$100),(PERCENT!Y53-PERCENT!Y$100)/(PERCENT!Y$100-PERCENT!Y$102))</f>
        <v>-0.83738843966814658</v>
      </c>
      <c r="Z53" s="253">
        <f>IF(PERCENT!Z53&gt;PERCENT!Z$100,(PERCENT!Z53-PERCENT!Z$100)/(PERCENT!Z$101-PERCENT!Z$100),(PERCENT!Z53-PERCENT!Z$100)/(PERCENT!Z$100-PERCENT!Z$102))</f>
        <v>0.26972902858268549</v>
      </c>
      <c r="AA53" s="253">
        <f>IF(PERCENT!AA53&gt;PERCENT!AA$100,(PERCENT!AA53-PERCENT!AA$100)/(PERCENT!AA$101-PERCENT!AA$100),(PERCENT!AA53-PERCENT!AA$100)/(PERCENT!AA$100-PERCENT!AA$102))</f>
        <v>0.21433000852612225</v>
      </c>
      <c r="AB53" s="253">
        <f>IF(PERCENT!AB53&gt;PERCENT!AB$100,(PERCENT!AB53-PERCENT!AB$100)/(PERCENT!AB$101-PERCENT!AB$100),(PERCENT!AB53-PERCENT!AB$100)/(PERCENT!AB$100-PERCENT!AB$102))</f>
        <v>-0.28430934152750897</v>
      </c>
      <c r="AC53" s="253">
        <f>IF(PERCENT!AC53&gt;PERCENT!AC$100,(PERCENT!AC53-PERCENT!AC$100)/(PERCENT!AC$101-PERCENT!AC$100),(PERCENT!AC53-PERCENT!AC$100)/(PERCENT!AC$100-PERCENT!AC$102))</f>
        <v>0.29947808663096159</v>
      </c>
      <c r="AD53" s="253">
        <f>IF(PERCENT!AD53&gt;PERCENT!AD$100,(PERCENT!AD53-PERCENT!AD$100)/(PERCENT!AD$101-PERCENT!AD$100),(PERCENT!AD53-PERCENT!AD$100)/(PERCENT!AD$100-PERCENT!AD$102))</f>
        <v>0.29947808663096159</v>
      </c>
      <c r="AE53" s="253">
        <f>IF(PERCENT!AE53&gt;PERCENT!AE$100,(PERCENT!AE53-PERCENT!AE$100)/(PERCENT!AE$101-PERCENT!AE$100),(PERCENT!AE53-PERCENT!AE$100)/(PERCENT!AE$100-PERCENT!AE$102))</f>
        <v>-0.33933916888009613</v>
      </c>
      <c r="AF53" s="253">
        <f>IF(PERCENT!AF53&gt;PERCENT!AF$100,(PERCENT!AF53-PERCENT!AF$100)/(PERCENT!AF$101-PERCENT!AF$100),(PERCENT!AF53-PERCENT!AF$100)/(PERCENT!AF$100-PERCENT!AF$102))</f>
        <v>0.21230016380924649</v>
      </c>
      <c r="AG53" s="253">
        <f>IF(PERCENT!AG53&gt;PERCENT!AG$100,(PERCENT!AG53-PERCENT!AG$100)/(PERCENT!AG$101-PERCENT!AG$100),(PERCENT!AG53-PERCENT!AG$100)/(PERCENT!AG$100-PERCENT!AG$102))</f>
        <v>0.3210897091131249</v>
      </c>
      <c r="AH53" s="253">
        <f>IF(PERCENT!AH53&gt;PERCENT!AH$100,(PERCENT!AH53-PERCENT!AH$100)/(PERCENT!AH$101-PERCENT!AH$100),(PERCENT!AH53-PERCENT!AH$100)/(PERCENT!AH$100-PERCENT!AH$102))</f>
        <v>4.777957646830757E-2</v>
      </c>
      <c r="AI53" s="253">
        <f>IF(PERCENT!AI53&gt;PERCENT!AI$100,(PERCENT!AI53-PERCENT!AI$100)/(PERCENT!AI$101-PERCENT!AI$100),(PERCENT!AI53-PERCENT!AI$100)/(PERCENT!AI$100-PERCENT!AI$102))</f>
        <v>-0.63110831772321896</v>
      </c>
      <c r="AJ53" s="253">
        <f>IF(PERCENT!AJ53&gt;PERCENT!AJ$100,(PERCENT!AJ53-PERCENT!AJ$100)/(PERCENT!AJ$101-PERCENT!AJ$100),(PERCENT!AJ53-PERCENT!AJ$100)/(PERCENT!AJ$100-PERCENT!AJ$102))</f>
        <v>0.51710740881132566</v>
      </c>
      <c r="AK53" s="253">
        <f>IF(PERCENT!AK53&gt;PERCENT!AK$100,(PERCENT!AK53-PERCENT!AK$100)/(PERCENT!AK$101-PERCENT!AK$100),(PERCENT!AK53-PERCENT!AK$100)/(PERCENT!AK$100-PERCENT!AK$102))</f>
        <v>-0.29292013318801141</v>
      </c>
      <c r="AL53" s="253">
        <f>IF(PERCENT!AL53&gt;PERCENT!AL$100,(PERCENT!AL53-PERCENT!AL$100)/(PERCENT!AL$101-PERCENT!AL$100),(PERCENT!AL53-PERCENT!AL$100)/(PERCENT!AL$100-PERCENT!AL$102))</f>
        <v>-0.11132861422349263</v>
      </c>
      <c r="AM53" s="253">
        <f>IF(PERCENT!AM53&gt;PERCENT!AM$100,(PERCENT!AM53-PERCENT!AM$100)/(PERCENT!AM$101-PERCENT!AM$100),(PERCENT!AM53-PERCENT!AM$100)/(PERCENT!AM$100-PERCENT!AM$102))</f>
        <v>0.35002283382746269</v>
      </c>
      <c r="AN53" s="253">
        <f>IF(PERCENT!AN53&gt;PERCENT!AN$100,(PERCENT!AN53-PERCENT!AN$100)/(PERCENT!AN$101-PERCENT!AN$100),(PERCENT!AN53-PERCENT!AN$100)/(PERCENT!AN$100-PERCENT!AN$102))</f>
        <v>0.14386517686791442</v>
      </c>
      <c r="AO53" s="253">
        <f>IF(PERCENT!AO53&gt;PERCENT!AO$100,(PERCENT!AO53-PERCENT!AO$100)/(PERCENT!AO$101-PERCENT!AO$100),(PERCENT!AO53-PERCENT!AO$100)/(PERCENT!AO$100-PERCENT!AO$102))</f>
        <v>-0.35060315630845607</v>
      </c>
      <c r="AP53" s="253">
        <f>IF(PERCENT!AP53&gt;PERCENT!AP$100,(PERCENT!AP53-PERCENT!AP$100)/(PERCENT!AP$101-PERCENT!AP$100),(PERCENT!AP53-PERCENT!AP$100)/(PERCENT!AP$100-PERCENT!AP$102))</f>
        <v>-0.40248146402625729</v>
      </c>
      <c r="AQ53" s="253">
        <f>IF(PERCENT!AQ53&gt;PERCENT!AQ$100,(PERCENT!AQ53-PERCENT!AQ$100)/(PERCENT!AQ$101-PERCENT!AQ$100),(PERCENT!AQ53-PERCENT!AQ$100)/(PERCENT!AQ$100-PERCENT!AQ$102))</f>
        <v>-8.8069993805707694E-2</v>
      </c>
      <c r="AR53" s="253">
        <f>IF(PERCENT!AR53&gt;PERCENT!AR$100,(PERCENT!AR53-PERCENT!AR$100)/(PERCENT!AR$101-PERCENT!AR$100),(PERCENT!AR53-PERCENT!AR$100)/(PERCENT!AR$100-PERCENT!AR$102))</f>
        <v>0.76349516428271047</v>
      </c>
      <c r="AS53" s="253">
        <f>IF(PERCENT!AS53&gt;PERCENT!AS$100,(PERCENT!AS53-PERCENT!AS$100)/(PERCENT!AS$101-PERCENT!AS$100),(PERCENT!AS53-PERCENT!AS$100)/(PERCENT!AS$100-PERCENT!AS$102))</f>
        <v>-0.22420613083074162</v>
      </c>
      <c r="AT53" s="253">
        <f>IF(PERCENT!AT53&gt;PERCENT!AT$100,(PERCENT!AT53-PERCENT!AT$100)/(PERCENT!AT$101-PERCENT!AT$100),(PERCENT!AT53-PERCENT!AT$100)/(PERCENT!AT$100-PERCENT!AT$102))</f>
        <v>0.27600176256896619</v>
      </c>
      <c r="AU53" s="253">
        <f>IF(PERCENT!AU53&gt;PERCENT!AU$100,(PERCENT!AU53-PERCENT!AU$100)/(PERCENT!AU$101-PERCENT!AU$100),(PERCENT!AU53-PERCENT!AU$100)/(PERCENT!AU$100-PERCENT!AU$102))</f>
        <v>0.36648011062198949</v>
      </c>
      <c r="AV53" s="253">
        <f>IF(PERCENT!AV53&gt;PERCENT!AV$100,(PERCENT!AV53-PERCENT!AV$100)/(PERCENT!AV$101-PERCENT!AV$100),(PERCENT!AV53-PERCENT!AV$100)/(PERCENT!AV$100-PERCENT!AV$102))</f>
        <v>-0.33933916888009613</v>
      </c>
      <c r="AW53" s="253">
        <f>IF(PERCENT!AW53&gt;PERCENT!AW$100,(PERCENT!AW53-PERCENT!AW$100)/(PERCENT!AW$101-PERCENT!AW$100),(PERCENT!AW53-PERCENT!AW$100)/(PERCENT!AW$100-PERCENT!AW$102))</f>
        <v>0.16913631162339443</v>
      </c>
      <c r="AX53" s="253">
        <f>IF(PERCENT!AX53&gt;PERCENT!AX$100,(PERCENT!AX53-PERCENT!AX$100)/(PERCENT!AX$101-PERCENT!AX$100),(PERCENT!AX53-PERCENT!AX$100)/(PERCENT!AX$100-PERCENT!AX$102))</f>
        <v>-0.33933916888009613</v>
      </c>
      <c r="AY53" s="253">
        <f>IF(PERCENT!AY53&gt;PERCENT!AY$100,(PERCENT!AY53-PERCENT!AY$100)/(PERCENT!AY$101-PERCENT!AY$100),(PERCENT!AY53-PERCENT!AY$100)/(PERCENT!AY$100-PERCENT!AY$102))</f>
        <v>0.72510602737279117</v>
      </c>
    </row>
    <row r="54" spans="1:51" x14ac:dyDescent="0.35">
      <c r="A54" s="252" t="s">
        <v>444</v>
      </c>
      <c r="B54" s="253">
        <f>IF(PERCENT!B54&gt;PERCENT!B$100,(PERCENT!B54-PERCENT!B$100)/(PERCENT!B$101-PERCENT!B$100),(PERCENT!B54-PERCENT!B$100)/(PERCENT!B$100-PERCENT!B$102))</f>
        <v>-0.73444365577492621</v>
      </c>
      <c r="C54" s="253">
        <f>IF(PERCENT!C54&gt;PERCENT!C$100,(PERCENT!C54-PERCENT!C$100)/(PERCENT!C$101-PERCENT!C$100),(PERCENT!C54-PERCENT!C$100)/(PERCENT!C$100-PERCENT!C$102))</f>
        <v>-0.42666387627236346</v>
      </c>
      <c r="D54" s="253">
        <f>IF(PERCENT!D54&gt;PERCENT!D$100,(PERCENT!D54-PERCENT!D$100)/(PERCENT!D$101-PERCENT!D$100),(PERCENT!D54-PERCENT!D$100)/(PERCENT!D$100-PERCENT!D$102))</f>
        <v>-0.47354475732699308</v>
      </c>
      <c r="E54" s="253">
        <f>IF(PERCENT!E54&gt;PERCENT!E$100,(PERCENT!E54-PERCENT!E$100)/(PERCENT!E$101-PERCENT!E$100),(PERCENT!E54-PERCENT!E$100)/(PERCENT!E$100-PERCENT!E$102))</f>
        <v>-0.89897812961607737</v>
      </c>
      <c r="F54" s="253">
        <f>IF(PERCENT!F54&gt;PERCENT!F$100,(PERCENT!F54-PERCENT!F$100)/(PERCENT!F$101-PERCENT!F$100),(PERCENT!F54-PERCENT!F$100)/(PERCENT!F$100-PERCENT!F$102))</f>
        <v>0.15486755994609175</v>
      </c>
      <c r="G54" s="253">
        <f>IF(PERCENT!G54&gt;PERCENT!G$100,(PERCENT!G54-PERCENT!G$100)/(PERCENT!G$101-PERCENT!G$100),(PERCENT!G54-PERCENT!G$100)/(PERCENT!G$100-PERCENT!G$102))</f>
        <v>-0.56258239884932193</v>
      </c>
      <c r="H54" s="253">
        <f>IF(PERCENT!H54&gt;PERCENT!H$100,(PERCENT!H54-PERCENT!H$100)/(PERCENT!H$101-PERCENT!H$100),(PERCENT!H54-PERCENT!H$100)/(PERCENT!H$100-PERCENT!H$102))</f>
        <v>-0.40829000424157563</v>
      </c>
      <c r="I54" s="253">
        <f>IF(PERCENT!I54&gt;PERCENT!I$100,(PERCENT!I54-PERCENT!I$100)/(PERCENT!I$101-PERCENT!I$100),(PERCENT!I54-PERCENT!I$100)/(PERCENT!I$100-PERCENT!I$102))</f>
        <v>-0.62243552419286619</v>
      </c>
      <c r="J54" s="253">
        <f>IF(PERCENT!J54&gt;PERCENT!J$100,(PERCENT!J54-PERCENT!J$100)/(PERCENT!J$101-PERCENT!J$100),(PERCENT!J54-PERCENT!J$100)/(PERCENT!J$100-PERCENT!J$102))</f>
        <v>-0.24181076238168289</v>
      </c>
      <c r="K54" s="253">
        <f>IF(PERCENT!K54&gt;PERCENT!K$100,(PERCENT!K54-PERCENT!K$100)/(PERCENT!K$101-PERCENT!K$100),(PERCENT!K54-PERCENT!K$100)/(PERCENT!K$100-PERCENT!K$102))</f>
        <v>-3.1907314048719153E-2</v>
      </c>
      <c r="L54" s="253">
        <f>IF(PERCENT!L54&gt;PERCENT!L$100,(PERCENT!L54-PERCENT!L$100)/(PERCENT!L$101-PERCENT!L$100),(PERCENT!L54-PERCENT!L$100)/(PERCENT!L$100-PERCENT!L$102))</f>
        <v>-0.428324152921229</v>
      </c>
      <c r="M54" s="253">
        <f>IF(PERCENT!M54&gt;PERCENT!M$100,(PERCENT!M54-PERCENT!M$100)/(PERCENT!M$101-PERCENT!M$100),(PERCENT!M54-PERCENT!M$100)/(PERCENT!M$100-PERCENT!M$102))</f>
        <v>-1</v>
      </c>
      <c r="N54" s="253">
        <f>IF(PERCENT!N54&gt;PERCENT!N$100,(PERCENT!N54-PERCENT!N$100)/(PERCENT!N$101-PERCENT!N$100),(PERCENT!N54-PERCENT!N$100)/(PERCENT!N$100-PERCENT!N$102))</f>
        <v>-3.0798389663637803E-2</v>
      </c>
      <c r="O54" s="253">
        <f>IF(PERCENT!O54&gt;PERCENT!O$100,(PERCENT!O54-PERCENT!O$100)/(PERCENT!O$101-PERCENT!O$100),(PERCENT!O54-PERCENT!O$100)/(PERCENT!O$100-PERCENT!O$102))</f>
        <v>-0.51053914632914932</v>
      </c>
      <c r="P54" s="253">
        <f>IF(PERCENT!P54&gt;PERCENT!P$100,(PERCENT!P54-PERCENT!P$100)/(PERCENT!P$101-PERCENT!P$100),(PERCENT!P54-PERCENT!P$100)/(PERCENT!P$100-PERCENT!P$102))</f>
        <v>-0.11092302474496905</v>
      </c>
      <c r="Q54" s="253">
        <f>IF(PERCENT!Q54&gt;PERCENT!Q$100,(PERCENT!Q54-PERCENT!Q$100)/(PERCENT!Q$101-PERCENT!Q$100),(PERCENT!Q54-PERCENT!Q$100)/(PERCENT!Q$100-PERCENT!Q$102))</f>
        <v>-9.2180227961436753E-2</v>
      </c>
      <c r="R54" s="253">
        <f>IF(PERCENT!R54&gt;PERCENT!R$100,(PERCENT!R54-PERCENT!R$100)/(PERCENT!R$101-PERCENT!R$100),(PERCENT!R54-PERCENT!R$100)/(PERCENT!R$100-PERCENT!R$102))</f>
        <v>-0.86108391059505884</v>
      </c>
      <c r="S54" s="253">
        <f>IF(PERCENT!S54&gt;PERCENT!S$100,(PERCENT!S54-PERCENT!S$100)/(PERCENT!S$101-PERCENT!S$100),(PERCENT!S54-PERCENT!S$100)/(PERCENT!S$100-PERCENT!S$102))</f>
        <v>-0.88621847698159995</v>
      </c>
      <c r="T54" s="253">
        <f>IF(PERCENT!T54&gt;PERCENT!T$100,(PERCENT!T54-PERCENT!T$100)/(PERCENT!T$101-PERCENT!T$100),(PERCENT!T54-PERCENT!T$100)/(PERCENT!T$100-PERCENT!T$102))</f>
        <v>-0.9223519898913517</v>
      </c>
      <c r="U54" s="253">
        <f>IF(PERCENT!U54&gt;PERCENT!U$100,(PERCENT!U54-PERCENT!U$100)/(PERCENT!U$101-PERCENT!U$100),(PERCENT!U54-PERCENT!U$100)/(PERCENT!U$100-PERCENT!U$102))</f>
        <v>-0.69950915690472071</v>
      </c>
      <c r="V54" s="253">
        <f>IF(PERCENT!V54&gt;PERCENT!V$100,(PERCENT!V54-PERCENT!V$100)/(PERCENT!V$101-PERCENT!V$100),(PERCENT!V54-PERCENT!V$100)/(PERCENT!V$100-PERCENT!V$102))</f>
        <v>-0.85183131784044419</v>
      </c>
      <c r="W54" s="253">
        <f>IF(PERCENT!W54&gt;PERCENT!W$100,(PERCENT!W54-PERCENT!W$100)/(PERCENT!W$101-PERCENT!W$100),(PERCENT!W54-PERCENT!W$100)/(PERCENT!W$100-PERCENT!W$102))</f>
        <v>-0.85183131784044419</v>
      </c>
      <c r="X54" s="253">
        <f>IF(PERCENT!X54&gt;PERCENT!X$100,(PERCENT!X54-PERCENT!X$100)/(PERCENT!X$101-PERCENT!X$100),(PERCENT!X54-PERCENT!X$100)/(PERCENT!X$100-PERCENT!X$102))</f>
        <v>-0.32582099061573688</v>
      </c>
      <c r="Y54" s="253">
        <f>IF(PERCENT!Y54&gt;PERCENT!Y$100,(PERCENT!Y54-PERCENT!Y$100)/(PERCENT!Y$101-PERCENT!Y$100),(PERCENT!Y54-PERCENT!Y$100)/(PERCENT!Y$100-PERCENT!Y$102))</f>
        <v>-0.90968823488928052</v>
      </c>
      <c r="Z54" s="253">
        <f>IF(PERCENT!Z54&gt;PERCENT!Z$100,(PERCENT!Z54-PERCENT!Z$100)/(PERCENT!Z$101-PERCENT!Z$100),(PERCENT!Z54-PERCENT!Z$100)/(PERCENT!Z$100-PERCENT!Z$102))</f>
        <v>-0.99445617514445728</v>
      </c>
      <c r="AA54" s="253">
        <f>IF(PERCENT!AA54&gt;PERCENT!AA$100,(PERCENT!AA54-PERCENT!AA$100)/(PERCENT!AA$101-PERCENT!AA$100),(PERCENT!AA54-PERCENT!AA$100)/(PERCENT!AA$100-PERCENT!AA$102))</f>
        <v>-0.17617620985586513</v>
      </c>
      <c r="AB54" s="253">
        <f>IF(PERCENT!AB54&gt;PERCENT!AB$100,(PERCENT!AB54-PERCENT!AB$100)/(PERCENT!AB$101-PERCENT!AB$100),(PERCENT!AB54-PERCENT!AB$100)/(PERCENT!AB$100-PERCENT!AB$102))</f>
        <v>-0.17264129552470878</v>
      </c>
      <c r="AC54" s="253">
        <f>IF(PERCENT!AC54&gt;PERCENT!AC$100,(PERCENT!AC54-PERCENT!AC$100)/(PERCENT!AC$101-PERCENT!AC$100),(PERCENT!AC54-PERCENT!AC$100)/(PERCENT!AC$100-PERCENT!AC$102))</f>
        <v>-0.66014082517395467</v>
      </c>
      <c r="AD54" s="253">
        <f>IF(PERCENT!AD54&gt;PERCENT!AD$100,(PERCENT!AD54-PERCENT!AD$100)/(PERCENT!AD$101-PERCENT!AD$100),(PERCENT!AD54-PERCENT!AD$100)/(PERCENT!AD$100-PERCENT!AD$102))</f>
        <v>-0.66014082517395467</v>
      </c>
      <c r="AE54" s="253">
        <f>IF(PERCENT!AE54&gt;PERCENT!AE$100,(PERCENT!AE54-PERCENT!AE$100)/(PERCENT!AE$101-PERCENT!AE$100),(PERCENT!AE54-PERCENT!AE$100)/(PERCENT!AE$100-PERCENT!AE$102))</f>
        <v>0.29730201371507897</v>
      </c>
      <c r="AF54" s="253">
        <f>IF(PERCENT!AF54&gt;PERCENT!AF$100,(PERCENT!AF54-PERCENT!AF$100)/(PERCENT!AF$101-PERCENT!AF$100),(PERCENT!AF54-PERCENT!AF$100)/(PERCENT!AF$100-PERCENT!AF$102))</f>
        <v>0.55964808182593784</v>
      </c>
      <c r="AG54" s="253">
        <f>IF(PERCENT!AG54&gt;PERCENT!AG$100,(PERCENT!AG54-PERCENT!AG$100)/(PERCENT!AG$101-PERCENT!AG$100),(PERCENT!AG54-PERCENT!AG$100)/(PERCENT!AG$100-PERCENT!AG$102))</f>
        <v>0.11519577706600342</v>
      </c>
      <c r="AH54" s="253">
        <f>IF(PERCENT!AH54&gt;PERCENT!AH$100,(PERCENT!AH54-PERCENT!AH$100)/(PERCENT!AH$101-PERCENT!AH$100),(PERCENT!AH54-PERCENT!AH$100)/(PERCENT!AH$100-PERCENT!AH$102))</f>
        <v>-0.85622192982956014</v>
      </c>
      <c r="AI54" s="253">
        <f>IF(PERCENT!AI54&gt;PERCENT!AI$100,(PERCENT!AI54-PERCENT!AI$100)/(PERCENT!AI$101-PERCENT!AI$100),(PERCENT!AI54-PERCENT!AI$100)/(PERCENT!AI$100-PERCENT!AI$102))</f>
        <v>-0.79853748302947436</v>
      </c>
      <c r="AJ54" s="253">
        <f>IF(PERCENT!AJ54&gt;PERCENT!AJ$100,(PERCENT!AJ54-PERCENT!AJ$100)/(PERCENT!AJ$101-PERCENT!AJ$100),(PERCENT!AJ54-PERCENT!AJ$100)/(PERCENT!AJ$100-PERCENT!AJ$102))</f>
        <v>-1.1867203476274603E-2</v>
      </c>
      <c r="AK54" s="253">
        <f>IF(PERCENT!AK54&gt;PERCENT!AK$100,(PERCENT!AK54-PERCENT!AK$100)/(PERCENT!AK$101-PERCENT!AK$100),(PERCENT!AK54-PERCENT!AK$100)/(PERCENT!AK$100-PERCENT!AK$102))</f>
        <v>-0.23411937694529131</v>
      </c>
      <c r="AL54" s="253">
        <f>IF(PERCENT!AL54&gt;PERCENT!AL$100,(PERCENT!AL54-PERCENT!AL$100)/(PERCENT!AL$101-PERCENT!AL$100),(PERCENT!AL54-PERCENT!AL$100)/(PERCENT!AL$100-PERCENT!AL$102))</f>
        <v>-0.84457780562585061</v>
      </c>
      <c r="AM54" s="253">
        <f>IF(PERCENT!AM54&gt;PERCENT!AM$100,(PERCENT!AM54-PERCENT!AM$100)/(PERCENT!AM$101-PERCENT!AM$100),(PERCENT!AM54-PERCENT!AM$100)/(PERCENT!AM$100-PERCENT!AM$102))</f>
        <v>1</v>
      </c>
      <c r="AN54" s="253">
        <f>IF(PERCENT!AN54&gt;PERCENT!AN$100,(PERCENT!AN54-PERCENT!AN$100)/(PERCENT!AN$101-PERCENT!AN$100),(PERCENT!AN54-PERCENT!AN$100)/(PERCENT!AN$100-PERCENT!AN$102))</f>
        <v>0.3988840603540692</v>
      </c>
      <c r="AO54" s="253">
        <f>IF(PERCENT!AO54&gt;PERCENT!AO$100,(PERCENT!AO54-PERCENT!AO$100)/(PERCENT!AO$101-PERCENT!AO$100),(PERCENT!AO54-PERCENT!AO$100)/(PERCENT!AO$100-PERCENT!AO$102))</f>
        <v>0.14046513995379922</v>
      </c>
      <c r="AP54" s="253">
        <f>IF(PERCENT!AP54&gt;PERCENT!AP$100,(PERCENT!AP54-PERCENT!AP$100)/(PERCENT!AP$101-PERCENT!AP$100),(PERCENT!AP54-PERCENT!AP$100)/(PERCENT!AP$100-PERCENT!AP$102))</f>
        <v>0.87458875773829281</v>
      </c>
      <c r="AQ54" s="253">
        <f>IF(PERCENT!AQ54&gt;PERCENT!AQ$100,(PERCENT!AQ54-PERCENT!AQ$100)/(PERCENT!AQ$101-PERCENT!AQ$100),(PERCENT!AQ54-PERCENT!AQ$100)/(PERCENT!AQ$100-PERCENT!AQ$102))</f>
        <v>6.1553040785832278E-2</v>
      </c>
      <c r="AR54" s="253">
        <f>IF(PERCENT!AR54&gt;PERCENT!AR$100,(PERCENT!AR54-PERCENT!AR$100)/(PERCENT!AR$101-PERCENT!AR$100),(PERCENT!AR54-PERCENT!AR$100)/(PERCENT!AR$100-PERCENT!AR$102))</f>
        <v>0.90775123757649301</v>
      </c>
      <c r="AS54" s="253">
        <f>IF(PERCENT!AS54&gt;PERCENT!AS$100,(PERCENT!AS54-PERCENT!AS$100)/(PERCENT!AS$101-PERCENT!AS$100),(PERCENT!AS54-PERCENT!AS$100)/(PERCENT!AS$100-PERCENT!AS$102))</f>
        <v>-0.72275961904687724</v>
      </c>
      <c r="AT54" s="253">
        <f>IF(PERCENT!AT54&gt;PERCENT!AT$100,(PERCENT!AT54-PERCENT!AT$100)/(PERCENT!AT$101-PERCENT!AT$100),(PERCENT!AT54-PERCENT!AT$100)/(PERCENT!AT$100-PERCENT!AT$102))</f>
        <v>-0.12577967811321225</v>
      </c>
      <c r="AU54" s="253">
        <f>IF(PERCENT!AU54&gt;PERCENT!AU$100,(PERCENT!AU54-PERCENT!AU$100)/(PERCENT!AU$101-PERCENT!AU$100),(PERCENT!AU54-PERCENT!AU$100)/(PERCENT!AU$100-PERCENT!AU$102))</f>
        <v>-0.64340095568339728</v>
      </c>
      <c r="AV54" s="253">
        <f>IF(PERCENT!AV54&gt;PERCENT!AV$100,(PERCENT!AV54-PERCENT!AV$100)/(PERCENT!AV$101-PERCENT!AV$100),(PERCENT!AV54-PERCENT!AV$100)/(PERCENT!AV$100-PERCENT!AV$102))</f>
        <v>0.29730201371507897</v>
      </c>
      <c r="AW54" s="253">
        <f>IF(PERCENT!AW54&gt;PERCENT!AW$100,(PERCENT!AW54-PERCENT!AW$100)/(PERCENT!AW$101-PERCENT!AW$100),(PERCENT!AW54-PERCENT!AW$100)/(PERCENT!AW$100-PERCENT!AW$102))</f>
        <v>-0.43810370072962895</v>
      </c>
      <c r="AX54" s="253">
        <f>IF(PERCENT!AX54&gt;PERCENT!AX$100,(PERCENT!AX54-PERCENT!AX$100)/(PERCENT!AX$101-PERCENT!AX$100),(PERCENT!AX54-PERCENT!AX$100)/(PERCENT!AX$100-PERCENT!AX$102))</f>
        <v>0.29730201371507897</v>
      </c>
      <c r="AY54" s="253">
        <f>IF(PERCENT!AY54&gt;PERCENT!AY$100,(PERCENT!AY54-PERCENT!AY$100)/(PERCENT!AY$101-PERCENT!AY$100),(PERCENT!AY54-PERCENT!AY$100)/(PERCENT!AY$100-PERCENT!AY$102))</f>
        <v>-0.95264111801198914</v>
      </c>
    </row>
    <row r="55" spans="1:51" x14ac:dyDescent="0.35">
      <c r="A55" s="252" t="s">
        <v>445</v>
      </c>
      <c r="B55" s="253">
        <f>IF(PERCENT!B55&gt;PERCENT!B$100,(PERCENT!B55-PERCENT!B$100)/(PERCENT!B$101-PERCENT!B$100),(PERCENT!B55-PERCENT!B$100)/(PERCENT!B$100-PERCENT!B$102))</f>
        <v>-0.26054403029748846</v>
      </c>
      <c r="C55" s="253">
        <f>IF(PERCENT!C55&gt;PERCENT!C$100,(PERCENT!C55-PERCENT!C$100)/(PERCENT!C$101-PERCENT!C$100),(PERCENT!C55-PERCENT!C$100)/(PERCENT!C$100-PERCENT!C$102))</f>
        <v>0.35124927842900028</v>
      </c>
      <c r="D55" s="253">
        <f>IF(PERCENT!D55&gt;PERCENT!D$100,(PERCENT!D55-PERCENT!D$100)/(PERCENT!D$101-PERCENT!D$100),(PERCENT!D55-PERCENT!D$100)/(PERCENT!D$100-PERCENT!D$102))</f>
        <v>4.1986621329268593E-2</v>
      </c>
      <c r="E55" s="253">
        <f>IF(PERCENT!E55&gt;PERCENT!E$100,(PERCENT!E55-PERCENT!E$100)/(PERCENT!E$101-PERCENT!E$100),(PERCENT!E55-PERCENT!E$100)/(PERCENT!E$100-PERCENT!E$102))</f>
        <v>-0.69620448966977988</v>
      </c>
      <c r="F55" s="253">
        <f>IF(PERCENT!F55&gt;PERCENT!F$100,(PERCENT!F55-PERCENT!F$100)/(PERCENT!F$101-PERCENT!F$100),(PERCENT!F55-PERCENT!F$100)/(PERCENT!F$100-PERCENT!F$102))</f>
        <v>0.68080540341518958</v>
      </c>
      <c r="G55" s="253">
        <f>IF(PERCENT!G55&gt;PERCENT!G$100,(PERCENT!G55-PERCENT!G$100)/(PERCENT!G$101-PERCENT!G$100),(PERCENT!G55-PERCENT!G$100)/(PERCENT!G$100-PERCENT!G$102))</f>
        <v>-0.87446377636954498</v>
      </c>
      <c r="H55" s="253">
        <f>IF(PERCENT!H55&gt;PERCENT!H$100,(PERCENT!H55-PERCENT!H$100)/(PERCENT!H$101-PERCENT!H$100),(PERCENT!H55-PERCENT!H$100)/(PERCENT!H$100-PERCENT!H$102))</f>
        <v>4.129155810463131E-2</v>
      </c>
      <c r="I55" s="253">
        <f>IF(PERCENT!I55&gt;PERCENT!I$100,(PERCENT!I55-PERCENT!I$100)/(PERCENT!I$101-PERCENT!I$100),(PERCENT!I55-PERCENT!I$100)/(PERCENT!I$100-PERCENT!I$102))</f>
        <v>0.18348549097516453</v>
      </c>
      <c r="J55" s="253">
        <f>IF(PERCENT!J55&gt;PERCENT!J$100,(PERCENT!J55-PERCENT!J$100)/(PERCENT!J$101-PERCENT!J$100),(PERCENT!J55-PERCENT!J$100)/(PERCENT!J$100-PERCENT!J$102))</f>
        <v>-0.50761220025557097</v>
      </c>
      <c r="K55" s="253">
        <f>IF(PERCENT!K55&gt;PERCENT!K$100,(PERCENT!K55-PERCENT!K$100)/(PERCENT!K$101-PERCENT!K$100),(PERCENT!K55-PERCENT!K$100)/(PERCENT!K$100-PERCENT!K$102))</f>
        <v>0.34012064816956122</v>
      </c>
      <c r="L55" s="253">
        <f>IF(PERCENT!L55&gt;PERCENT!L$100,(PERCENT!L55-PERCENT!L$100)/(PERCENT!L$101-PERCENT!L$100),(PERCENT!L55-PERCENT!L$100)/(PERCENT!L$100-PERCENT!L$102))</f>
        <v>-0.19638650124906609</v>
      </c>
      <c r="M55" s="253">
        <f>IF(PERCENT!M55&gt;PERCENT!M$100,(PERCENT!M55-PERCENT!M$100)/(PERCENT!M$101-PERCENT!M$100),(PERCENT!M55-PERCENT!M$100)/(PERCENT!M$100-PERCENT!M$102))</f>
        <v>-1</v>
      </c>
      <c r="N55" s="253">
        <f>IF(PERCENT!N55&gt;PERCENT!N$100,(PERCENT!N55-PERCENT!N$100)/(PERCENT!N$101-PERCENT!N$100),(PERCENT!N55-PERCENT!N$100)/(PERCENT!N$100-PERCENT!N$102))</f>
        <v>-0.36068177984017818</v>
      </c>
      <c r="O55" s="253">
        <f>IF(PERCENT!O55&gt;PERCENT!O$100,(PERCENT!O55-PERCENT!O$100)/(PERCENT!O$101-PERCENT!O$100),(PERCENT!O55-PERCENT!O$100)/(PERCENT!O$100-PERCENT!O$102))</f>
        <v>-1</v>
      </c>
      <c r="P55" s="253">
        <f>IF(PERCENT!P55&gt;PERCENT!P$100,(PERCENT!P55-PERCENT!P$100)/(PERCENT!P$101-PERCENT!P$100),(PERCENT!P55-PERCENT!P$100)/(PERCENT!P$100-PERCENT!P$102))</f>
        <v>0.97346684507631931</v>
      </c>
      <c r="Q55" s="253">
        <f>IF(PERCENT!Q55&gt;PERCENT!Q$100,(PERCENT!Q55-PERCENT!Q$100)/(PERCENT!Q$101-PERCENT!Q$100),(PERCENT!Q55-PERCENT!Q$100)/(PERCENT!Q$100-PERCENT!Q$102))</f>
        <v>0.46866860521908482</v>
      </c>
      <c r="R55" s="253">
        <f>IF(PERCENT!R55&gt;PERCENT!R$100,(PERCENT!R55-PERCENT!R$100)/(PERCENT!R$101-PERCENT!R$100),(PERCENT!R55-PERCENT!R$100)/(PERCENT!R$100-PERCENT!R$102))</f>
        <v>0.68321895972209779</v>
      </c>
      <c r="S55" s="253">
        <f>IF(PERCENT!S55&gt;PERCENT!S$100,(PERCENT!S55-PERCENT!S$100)/(PERCENT!S$101-PERCENT!S$100),(PERCENT!S55-PERCENT!S$100)/(PERCENT!S$100-PERCENT!S$102))</f>
        <v>0.62796917215438597</v>
      </c>
      <c r="T55" s="253">
        <f>IF(PERCENT!T55&gt;PERCENT!T$100,(PERCENT!T55-PERCENT!T$100)/(PERCENT!T$101-PERCENT!T$100),(PERCENT!T55-PERCENT!T$100)/(PERCENT!T$100-PERCENT!T$102))</f>
        <v>0.79175961429680819</v>
      </c>
      <c r="U55" s="253">
        <f>IF(PERCENT!U55&gt;PERCENT!U$100,(PERCENT!U55-PERCENT!U$100)/(PERCENT!U$101-PERCENT!U$100),(PERCENT!U55-PERCENT!U$100)/(PERCENT!U$100-PERCENT!U$102))</f>
        <v>8.9034787270305379E-2</v>
      </c>
      <c r="V55" s="253">
        <f>IF(PERCENT!V55&gt;PERCENT!V$100,(PERCENT!V55-PERCENT!V$100)/(PERCENT!V$101-PERCENT!V$100),(PERCENT!V55-PERCENT!V$100)/(PERCENT!V$100-PERCENT!V$102))</f>
        <v>-0.19517535089933158</v>
      </c>
      <c r="W55" s="253">
        <f>IF(PERCENT!W55&gt;PERCENT!W$100,(PERCENT!W55-PERCENT!W$100)/(PERCENT!W$101-PERCENT!W$100),(PERCENT!W55-PERCENT!W$100)/(PERCENT!W$100-PERCENT!W$102))</f>
        <v>-0.19517535089933158</v>
      </c>
      <c r="X55" s="253">
        <f>IF(PERCENT!X55&gt;PERCENT!X$100,(PERCENT!X55-PERCENT!X$100)/(PERCENT!X$101-PERCENT!X$100),(PERCENT!X55-PERCENT!X$100)/(PERCENT!X$100-PERCENT!X$102))</f>
        <v>-0.42841079204851912</v>
      </c>
      <c r="Y55" s="253">
        <f>IF(PERCENT!Y55&gt;PERCENT!Y$100,(PERCENT!Y55-PERCENT!Y$100)/(PERCENT!Y$101-PERCENT!Y$100),(PERCENT!Y55-PERCENT!Y$100)/(PERCENT!Y$100-PERCENT!Y$102))</f>
        <v>-0.63761931907456049</v>
      </c>
      <c r="Z55" s="253">
        <f>IF(PERCENT!Z55&gt;PERCENT!Z$100,(PERCENT!Z55-PERCENT!Z$100)/(PERCENT!Z$101-PERCENT!Z$100),(PERCENT!Z55-PERCENT!Z$100)/(PERCENT!Z$100-PERCENT!Z$102))</f>
        <v>-0.41468726194558203</v>
      </c>
      <c r="AA55" s="253">
        <f>IF(PERCENT!AA55&gt;PERCENT!AA$100,(PERCENT!AA55-PERCENT!AA$100)/(PERCENT!AA$101-PERCENT!AA$100),(PERCENT!AA55-PERCENT!AA$100)/(PERCENT!AA$100-PERCENT!AA$102))</f>
        <v>-0.21216388837707836</v>
      </c>
      <c r="AB55" s="253">
        <f>IF(PERCENT!AB55&gt;PERCENT!AB$100,(PERCENT!AB55-PERCENT!AB$100)/(PERCENT!AB$101-PERCENT!AB$100),(PERCENT!AB55-PERCENT!AB$100)/(PERCENT!AB$100-PERCENT!AB$102))</f>
        <v>-0.444197680122427</v>
      </c>
      <c r="AC55" s="253">
        <f>IF(PERCENT!AC55&gt;PERCENT!AC$100,(PERCENT!AC55-PERCENT!AC$100)/(PERCENT!AC$101-PERCENT!AC$100),(PERCENT!AC55-PERCENT!AC$100)/(PERCENT!AC$100-PERCENT!AC$102))</f>
        <v>3.2468971408187185E-2</v>
      </c>
      <c r="AD55" s="253">
        <f>IF(PERCENT!AD55&gt;PERCENT!AD$100,(PERCENT!AD55-PERCENT!AD$100)/(PERCENT!AD$101-PERCENT!AD$100),(PERCENT!AD55-PERCENT!AD$100)/(PERCENT!AD$100-PERCENT!AD$102))</f>
        <v>3.2468971408187185E-2</v>
      </c>
      <c r="AE55" s="253">
        <f>IF(PERCENT!AE55&gt;PERCENT!AE$100,(PERCENT!AE55-PERCENT!AE$100)/(PERCENT!AE$101-PERCENT!AE$100),(PERCENT!AE55-PERCENT!AE$100)/(PERCENT!AE$100-PERCENT!AE$102))</f>
        <v>0.36770625444252486</v>
      </c>
      <c r="AF55" s="253">
        <f>IF(PERCENT!AF55&gt;PERCENT!AF$100,(PERCENT!AF55-PERCENT!AF$100)/(PERCENT!AF$101-PERCENT!AF$100),(PERCENT!AF55-PERCENT!AF$100)/(PERCENT!AF$100-PERCENT!AF$102))</f>
        <v>-0.13482210328182614</v>
      </c>
      <c r="AG55" s="253">
        <f>IF(PERCENT!AG55&gt;PERCENT!AG$100,(PERCENT!AG55-PERCENT!AG$100)/(PERCENT!AG$101-PERCENT!AG$100),(PERCENT!AG55-PERCENT!AG$100)/(PERCENT!AG$100-PERCENT!AG$102))</f>
        <v>-0.24671194603061952</v>
      </c>
      <c r="AH55" s="253">
        <f>IF(PERCENT!AH55&gt;PERCENT!AH$100,(PERCENT!AH55-PERCENT!AH$100)/(PERCENT!AH$101-PERCENT!AH$100),(PERCENT!AH55-PERCENT!AH$100)/(PERCENT!AH$100-PERCENT!AH$102))</f>
        <v>-7.5258354397333582E-2</v>
      </c>
      <c r="AI55" s="253">
        <f>IF(PERCENT!AI55&gt;PERCENT!AI$100,(PERCENT!AI55-PERCENT!AI$100)/(PERCENT!AI$101-PERCENT!AI$100),(PERCENT!AI55-PERCENT!AI$100)/(PERCENT!AI$100-PERCENT!AI$102))</f>
        <v>-0.50722116224389502</v>
      </c>
      <c r="AJ55" s="253">
        <f>IF(PERCENT!AJ55&gt;PERCENT!AJ$100,(PERCENT!AJ55-PERCENT!AJ$100)/(PERCENT!AJ$101-PERCENT!AJ$100),(PERCENT!AJ55-PERCENT!AJ$100)/(PERCENT!AJ$100-PERCENT!AJ$102))</f>
        <v>0.11820049118525258</v>
      </c>
      <c r="AK55" s="253">
        <f>IF(PERCENT!AK55&gt;PERCENT!AK$100,(PERCENT!AK55-PERCENT!AK$100)/(PERCENT!AK$101-PERCENT!AK$100),(PERCENT!AK55-PERCENT!AK$100)/(PERCENT!AK$100-PERCENT!AK$102))</f>
        <v>-0.33567856867339302</v>
      </c>
      <c r="AL55" s="253">
        <f>IF(PERCENT!AL55&gt;PERCENT!AL$100,(PERCENT!AL55-PERCENT!AL$100)/(PERCENT!AL$101-PERCENT!AL$100),(PERCENT!AL55-PERCENT!AL$100)/(PERCENT!AL$100-PERCENT!AL$102))</f>
        <v>-0.48519415079374223</v>
      </c>
      <c r="AM55" s="253">
        <f>IF(PERCENT!AM55&gt;PERCENT!AM$100,(PERCENT!AM55-PERCENT!AM$100)/(PERCENT!AM$101-PERCENT!AM$100),(PERCENT!AM55-PERCENT!AM$100)/(PERCENT!AM$100-PERCENT!AM$102))</f>
        <v>0.93472066068994253</v>
      </c>
      <c r="AN55" s="253">
        <f>IF(PERCENT!AN55&gt;PERCENT!AN$100,(PERCENT!AN55-PERCENT!AN$100)/(PERCENT!AN$101-PERCENT!AN$100),(PERCENT!AN55-PERCENT!AN$100)/(PERCENT!AN$100-PERCENT!AN$102))</f>
        <v>-0.11270405411549041</v>
      </c>
      <c r="AO55" s="253">
        <f>IF(PERCENT!AO55&gt;PERCENT!AO$100,(PERCENT!AO55-PERCENT!AO$100)/(PERCENT!AO$101-PERCENT!AO$100),(PERCENT!AO55-PERCENT!AO$100)/(PERCENT!AO$100-PERCENT!AO$102))</f>
        <v>0.23671903454321283</v>
      </c>
      <c r="AP55" s="253">
        <f>IF(PERCENT!AP55&gt;PERCENT!AP$100,(PERCENT!AP55-PERCENT!AP$100)/(PERCENT!AP$101-PERCENT!AP$100),(PERCENT!AP55-PERCENT!AP$100)/(PERCENT!AP$100-PERCENT!AP$102))</f>
        <v>0.59990358388633636</v>
      </c>
      <c r="AQ55" s="253">
        <f>IF(PERCENT!AQ55&gt;PERCENT!AQ$100,(PERCENT!AQ55-PERCENT!AQ$100)/(PERCENT!AQ$101-PERCENT!AQ$100),(PERCENT!AQ55-PERCENT!AQ$100)/(PERCENT!AQ$100-PERCENT!AQ$102))</f>
        <v>0.53857818772166266</v>
      </c>
      <c r="AR55" s="253">
        <f>IF(PERCENT!AR55&gt;PERCENT!AR$100,(PERCENT!AR55-PERCENT!AR$100)/(PERCENT!AR$101-PERCENT!AR$100),(PERCENT!AR55-PERCENT!AR$100)/(PERCENT!AR$100-PERCENT!AR$102))</f>
        <v>0.78035419526029537</v>
      </c>
      <c r="AS55" s="253">
        <f>IF(PERCENT!AS55&gt;PERCENT!AS$100,(PERCENT!AS55-PERCENT!AS$100)/(PERCENT!AS$101-PERCENT!AS$100),(PERCENT!AS55-PERCENT!AS$100)/(PERCENT!AS$100-PERCENT!AS$102))</f>
        <v>-7.3898076624503484E-2</v>
      </c>
      <c r="AT55" s="253">
        <f>IF(PERCENT!AT55&gt;PERCENT!AT$100,(PERCENT!AT55-PERCENT!AT$100)/(PERCENT!AT$101-PERCENT!AT$100),(PERCENT!AT55-PERCENT!AT$100)/(PERCENT!AT$100-PERCENT!AT$102))</f>
        <v>0.10594278658709462</v>
      </c>
      <c r="AU55" s="253">
        <f>IF(PERCENT!AU55&gt;PERCENT!AU$100,(PERCENT!AU55-PERCENT!AU$100)/(PERCENT!AU$101-PERCENT!AU$100),(PERCENT!AU55-PERCENT!AU$100)/(PERCENT!AU$100-PERCENT!AU$102))</f>
        <v>9.9953896956605059E-2</v>
      </c>
      <c r="AV55" s="253">
        <f>IF(PERCENT!AV55&gt;PERCENT!AV$100,(PERCENT!AV55-PERCENT!AV$100)/(PERCENT!AV$101-PERCENT!AV$100),(PERCENT!AV55-PERCENT!AV$100)/(PERCENT!AV$100-PERCENT!AV$102))</f>
        <v>0.36770625444252486</v>
      </c>
      <c r="AW55" s="253">
        <f>IF(PERCENT!AW55&gt;PERCENT!AW$100,(PERCENT!AW55-PERCENT!AW$100)/(PERCENT!AW$101-PERCENT!AW$100),(PERCENT!AW55-PERCENT!AW$100)/(PERCENT!AW$100-PERCENT!AW$102))</f>
        <v>5.1464338782728991E-2</v>
      </c>
      <c r="AX55" s="253">
        <f>IF(PERCENT!AX55&gt;PERCENT!AX$100,(PERCENT!AX55-PERCENT!AX$100)/(PERCENT!AX$101-PERCENT!AX$100),(PERCENT!AX55-PERCENT!AX$100)/(PERCENT!AX$100-PERCENT!AX$102))</f>
        <v>0.36770625444252486</v>
      </c>
      <c r="AY55" s="253">
        <f>IF(PERCENT!AY55&gt;PERCENT!AY$100,(PERCENT!AY55-PERCENT!AY$100)/(PERCENT!AY$101-PERCENT!AY$100),(PERCENT!AY55-PERCENT!AY$100)/(PERCENT!AY$100-PERCENT!AY$102))</f>
        <v>0.30162022004500472</v>
      </c>
    </row>
    <row r="56" spans="1:51" x14ac:dyDescent="0.35">
      <c r="A56" s="252" t="s">
        <v>446</v>
      </c>
      <c r="B56" s="253">
        <f>IF(PERCENT!B56&gt;PERCENT!B$100,(PERCENT!B56-PERCENT!B$100)/(PERCENT!B$101-PERCENT!B$100),(PERCENT!B56-PERCENT!B$100)/(PERCENT!B$100-PERCENT!B$102))</f>
        <v>-0.19557654879854092</v>
      </c>
      <c r="C56" s="253">
        <f>IF(PERCENT!C56&gt;PERCENT!C$100,(PERCENT!C56-PERCENT!C$100)/(PERCENT!C$101-PERCENT!C$100),(PERCENT!C56-PERCENT!C$100)/(PERCENT!C$100-PERCENT!C$102))</f>
        <v>-0.29756388255013011</v>
      </c>
      <c r="D56" s="253">
        <f>IF(PERCENT!D56&gt;PERCENT!D$100,(PERCENT!D56-PERCENT!D$100)/(PERCENT!D$101-PERCENT!D$100),(PERCENT!D56-PERCENT!D$100)/(PERCENT!D$100-PERCENT!D$102))</f>
        <v>-0.17139362670573011</v>
      </c>
      <c r="E56" s="253">
        <f>IF(PERCENT!E56&gt;PERCENT!E$100,(PERCENT!E56-PERCENT!E$100)/(PERCENT!E$101-PERCENT!E$100),(PERCENT!E56-PERCENT!E$100)/(PERCENT!E$100-PERCENT!E$102))</f>
        <v>-0.33122882369091033</v>
      </c>
      <c r="F56" s="253">
        <f>IF(PERCENT!F56&gt;PERCENT!F$100,(PERCENT!F56-PERCENT!F$100)/(PERCENT!F$101-PERCENT!F$100),(PERCENT!F56-PERCENT!F$100)/(PERCENT!F$100-PERCENT!F$102))</f>
        <v>-0.67079999700097814</v>
      </c>
      <c r="G56" s="253">
        <f>IF(PERCENT!G56&gt;PERCENT!G$100,(PERCENT!G56-PERCENT!G$100)/(PERCENT!G$101-PERCENT!G$100),(PERCENT!G56-PERCENT!G$100)/(PERCENT!G$100-PERCENT!G$102))</f>
        <v>0.88019038145356554</v>
      </c>
      <c r="H56" s="253">
        <f>IF(PERCENT!H56&gt;PERCENT!H$100,(PERCENT!H56-PERCENT!H$100)/(PERCENT!H$101-PERCENT!H$100),(PERCENT!H56-PERCENT!H$100)/(PERCENT!H$100-PERCENT!H$102))</f>
        <v>-0.37164249298627933</v>
      </c>
      <c r="I56" s="253">
        <f>IF(PERCENT!I56&gt;PERCENT!I$100,(PERCENT!I56-PERCENT!I$100)/(PERCENT!I$101-PERCENT!I$100),(PERCENT!I56-PERCENT!I$100)/(PERCENT!I$100-PERCENT!I$102))</f>
        <v>-0.63639000035249205</v>
      </c>
      <c r="J56" s="253">
        <f>IF(PERCENT!J56&gt;PERCENT!J$100,(PERCENT!J56-PERCENT!J$100)/(PERCENT!J$101-PERCENT!J$100),(PERCENT!J56-PERCENT!J$100)/(PERCENT!J$100-PERCENT!J$102))</f>
        <v>-0.17404361097118146</v>
      </c>
      <c r="K56" s="253">
        <f>IF(PERCENT!K56&gt;PERCENT!K$100,(PERCENT!K56-PERCENT!K$100)/(PERCENT!K$101-PERCENT!K$100),(PERCENT!K56-PERCENT!K$100)/(PERCENT!K$100-PERCENT!K$102))</f>
        <v>0.51269839967754083</v>
      </c>
      <c r="L56" s="253">
        <f>IF(PERCENT!L56&gt;PERCENT!L$100,(PERCENT!L56-PERCENT!L$100)/(PERCENT!L$101-PERCENT!L$100),(PERCENT!L56-PERCENT!L$100)/(PERCENT!L$100-PERCENT!L$102))</f>
        <v>-0.14495244427064888</v>
      </c>
      <c r="M56" s="253">
        <f>IF(PERCENT!M56&gt;PERCENT!M$100,(PERCENT!M56-PERCENT!M$100)/(PERCENT!M$101-PERCENT!M$100),(PERCENT!M56-PERCENT!M$100)/(PERCENT!M$100-PERCENT!M$102))</f>
        <v>-1</v>
      </c>
      <c r="N56" s="253">
        <f>IF(PERCENT!N56&gt;PERCENT!N$100,(PERCENT!N56-PERCENT!N$100)/(PERCENT!N$101-PERCENT!N$100),(PERCENT!N56-PERCENT!N$100)/(PERCENT!N$100-PERCENT!N$102))</f>
        <v>9.4198356949531506E-2</v>
      </c>
      <c r="O56" s="253">
        <f>IF(PERCENT!O56&gt;PERCENT!O$100,(PERCENT!O56-PERCENT!O$100)/(PERCENT!O$101-PERCENT!O$100),(PERCENT!O56-PERCENT!O$100)/(PERCENT!O$100-PERCENT!O$102))</f>
        <v>-2.107829265829872E-2</v>
      </c>
      <c r="P56" s="253">
        <f>IF(PERCENT!P56&gt;PERCENT!P$100,(PERCENT!P56-PERCENT!P$100)/(PERCENT!P$101-PERCENT!P$100),(PERCENT!P56-PERCENT!P$100)/(PERCENT!P$100-PERCENT!P$102))</f>
        <v>-0.10856910106147658</v>
      </c>
      <c r="Q56" s="253">
        <f>IF(PERCENT!Q56&gt;PERCENT!Q$100,(PERCENT!Q56-PERCENT!Q$100)/(PERCENT!Q$101-PERCENT!Q$100),(PERCENT!Q56-PERCENT!Q$100)/(PERCENT!Q$100-PERCENT!Q$102))</f>
        <v>1.0619066033030519E-3</v>
      </c>
      <c r="R56" s="253">
        <f>IF(PERCENT!R56&gt;PERCENT!R$100,(PERCENT!R56-PERCENT!R$100)/(PERCENT!R$101-PERCENT!R$100),(PERCENT!R56-PERCENT!R$100)/(PERCENT!R$100-PERCENT!R$102))</f>
        <v>-0.86140202056546977</v>
      </c>
      <c r="S56" s="253">
        <f>IF(PERCENT!S56&gt;PERCENT!S$100,(PERCENT!S56-PERCENT!S$100)/(PERCENT!S$101-PERCENT!S$100),(PERCENT!S56-PERCENT!S$100)/(PERCENT!S$100-PERCENT!S$102))</f>
        <v>-0.85493035230012193</v>
      </c>
      <c r="T56" s="253">
        <f>IF(PERCENT!T56&gt;PERCENT!T$100,(PERCENT!T56-PERCENT!T$100)/(PERCENT!T$101-PERCENT!T$100),(PERCENT!T56-PERCENT!T$100)/(PERCENT!T$100-PERCENT!T$102))</f>
        <v>-0.89470906666422256</v>
      </c>
      <c r="U56" s="253">
        <f>IF(PERCENT!U56&gt;PERCENT!U$100,(PERCENT!U56-PERCENT!U$100)/(PERCENT!U$101-PERCENT!U$100),(PERCENT!U56-PERCENT!U$100)/(PERCENT!U$100-PERCENT!U$102))</f>
        <v>-0.8020723381118865</v>
      </c>
      <c r="V56" s="253">
        <f>IF(PERCENT!V56&gt;PERCENT!V$100,(PERCENT!V56-PERCENT!V$100)/(PERCENT!V$101-PERCENT!V$100),(PERCENT!V56-PERCENT!V$100)/(PERCENT!V$100-PERCENT!V$102))</f>
        <v>-0.71070751393315457</v>
      </c>
      <c r="W56" s="253">
        <f>IF(PERCENT!W56&gt;PERCENT!W$100,(PERCENT!W56-PERCENT!W$100)/(PERCENT!W$101-PERCENT!W$100),(PERCENT!W56-PERCENT!W$100)/(PERCENT!W$100-PERCENT!W$102))</f>
        <v>-0.71070751393315457</v>
      </c>
      <c r="X56" s="253">
        <f>IF(PERCENT!X56&gt;PERCENT!X$100,(PERCENT!X56-PERCENT!X$100)/(PERCENT!X$101-PERCENT!X$100),(PERCENT!X56-PERCENT!X$100)/(PERCENT!X$100-PERCENT!X$102))</f>
        <v>-0.24718556346237566</v>
      </c>
      <c r="Y56" s="253">
        <f>IF(PERCENT!Y56&gt;PERCENT!Y$100,(PERCENT!Y56-PERCENT!Y$100)/(PERCENT!Y$101-PERCENT!Y$100),(PERCENT!Y56-PERCENT!Y$100)/(PERCENT!Y$100-PERCENT!Y$102))</f>
        <v>-0.7130680600805871</v>
      </c>
      <c r="Z56" s="253">
        <f>IF(PERCENT!Z56&gt;PERCENT!Z$100,(PERCENT!Z56-PERCENT!Z$100)/(PERCENT!Z$101-PERCENT!Z$100),(PERCENT!Z56-PERCENT!Z$100)/(PERCENT!Z$100-PERCENT!Z$102))</f>
        <v>-0.82056849372018437</v>
      </c>
      <c r="AA56" s="253">
        <f>IF(PERCENT!AA56&gt;PERCENT!AA$100,(PERCENT!AA56-PERCENT!AA$100)/(PERCENT!AA$101-PERCENT!AA$100),(PERCENT!AA56-PERCENT!AA$100)/(PERCENT!AA$100-PERCENT!AA$102))</f>
        <v>-0.47961851406605127</v>
      </c>
      <c r="AB56" s="253">
        <f>IF(PERCENT!AB56&gt;PERCENT!AB$100,(PERCENT!AB56-PERCENT!AB$100)/(PERCENT!AB$101-PERCENT!AB$100),(PERCENT!AB56-PERCENT!AB$100)/(PERCENT!AB$100-PERCENT!AB$102))</f>
        <v>-1.0215046793363311E-2</v>
      </c>
      <c r="AC56" s="253">
        <f>IF(PERCENT!AC56&gt;PERCENT!AC$100,(PERCENT!AC56-PERCENT!AC$100)/(PERCENT!AC$101-PERCENT!AC$100),(PERCENT!AC56-PERCENT!AC$100)/(PERCENT!AC$100-PERCENT!AC$102))</f>
        <v>-1</v>
      </c>
      <c r="AD56" s="253">
        <f>IF(PERCENT!AD56&gt;PERCENT!AD$100,(PERCENT!AD56-PERCENT!AD$100)/(PERCENT!AD$101-PERCENT!AD$100),(PERCENT!AD56-PERCENT!AD$100)/(PERCENT!AD$100-PERCENT!AD$102))</f>
        <v>-1</v>
      </c>
      <c r="AE56" s="253">
        <f>IF(PERCENT!AE56&gt;PERCENT!AE$100,(PERCENT!AE56-PERCENT!AE$100)/(PERCENT!AE$101-PERCENT!AE$100),(PERCENT!AE56-PERCENT!AE$100)/(PERCENT!AE$100-PERCENT!AE$102))</f>
        <v>-0.39519555075503282</v>
      </c>
      <c r="AF56" s="253">
        <f>IF(PERCENT!AF56&gt;PERCENT!AF$100,(PERCENT!AF56-PERCENT!AF$100)/(PERCENT!AF$101-PERCENT!AF$100),(PERCENT!AF56-PERCENT!AF$100)/(PERCENT!AF$100-PERCENT!AF$102))</f>
        <v>0.70300575799449672</v>
      </c>
      <c r="AG56" s="253">
        <f>IF(PERCENT!AG56&gt;PERCENT!AG$100,(PERCENT!AG56-PERCENT!AG$100)/(PERCENT!AG$101-PERCENT!AG$100),(PERCENT!AG56-PERCENT!AG$100)/(PERCENT!AG$100-PERCENT!AG$102))</f>
        <v>0.2385522338464105</v>
      </c>
      <c r="AH56" s="253">
        <f>IF(PERCENT!AH56&gt;PERCENT!AH$100,(PERCENT!AH56-PERCENT!AH$100)/(PERCENT!AH$101-PERCENT!AH$100),(PERCENT!AH56-PERCENT!AH$100)/(PERCENT!AH$100-PERCENT!AH$102))</f>
        <v>-0.65409807829124855</v>
      </c>
      <c r="AI56" s="253">
        <f>IF(PERCENT!AI56&gt;PERCENT!AI$100,(PERCENT!AI56-PERCENT!AI$100)/(PERCENT!AI$101-PERCENT!AI$100),(PERCENT!AI56-PERCENT!AI$100)/(PERCENT!AI$100-PERCENT!AI$102))</f>
        <v>-0.78393352579359565</v>
      </c>
      <c r="AJ56" s="253">
        <f>IF(PERCENT!AJ56&gt;PERCENT!AJ$100,(PERCENT!AJ56-PERCENT!AJ$100)/(PERCENT!AJ$101-PERCENT!AJ$100),(PERCENT!AJ56-PERCENT!AJ$100)/(PERCENT!AJ$100-PERCENT!AJ$102))</f>
        <v>0.14544869161935661</v>
      </c>
      <c r="AK56" s="253">
        <f>IF(PERCENT!AK56&gt;PERCENT!AK$100,(PERCENT!AK56-PERCENT!AK$100)/(PERCENT!AK$101-PERCENT!AK$100),(PERCENT!AK56-PERCENT!AK$100)/(PERCENT!AK$100-PERCENT!AK$102))</f>
        <v>-0.42820333954250028</v>
      </c>
      <c r="AL56" s="253">
        <f>IF(PERCENT!AL56&gt;PERCENT!AL$100,(PERCENT!AL56-PERCENT!AL$100)/(PERCENT!AL$101-PERCENT!AL$100),(PERCENT!AL56-PERCENT!AL$100)/(PERCENT!AL$100-PERCENT!AL$102))</f>
        <v>-0.7125202801646513</v>
      </c>
      <c r="AM56" s="253">
        <f>IF(PERCENT!AM56&gt;PERCENT!AM$100,(PERCENT!AM56-PERCENT!AM$100)/(PERCENT!AM$101-PERCENT!AM$100),(PERCENT!AM56-PERCENT!AM$100)/(PERCENT!AM$100-PERCENT!AM$102))</f>
        <v>-0.15109092208449695</v>
      </c>
      <c r="AN56" s="253">
        <f>IF(PERCENT!AN56&gt;PERCENT!AN$100,(PERCENT!AN56-PERCENT!AN$100)/(PERCENT!AN$101-PERCENT!AN$100),(PERCENT!AN56-PERCENT!AN$100)/(PERCENT!AN$100-PERCENT!AN$102))</f>
        <v>0.42620751215615815</v>
      </c>
      <c r="AO56" s="253">
        <f>IF(PERCENT!AO56&gt;PERCENT!AO$100,(PERCENT!AO56-PERCENT!AO$100)/(PERCENT!AO$101-PERCENT!AO$100),(PERCENT!AO56-PERCENT!AO$100)/(PERCENT!AO$100-PERCENT!AO$102))</f>
        <v>-0.24766003137232562</v>
      </c>
      <c r="AP56" s="253">
        <f>IF(PERCENT!AP56&gt;PERCENT!AP$100,(PERCENT!AP56-PERCENT!AP$100)/(PERCENT!AP$101-PERCENT!AP$100),(PERCENT!AP56-PERCENT!AP$100)/(PERCENT!AP$100-PERCENT!AP$102))</f>
        <v>0.81026893556597301</v>
      </c>
      <c r="AQ56" s="253">
        <f>IF(PERCENT!AQ56&gt;PERCENT!AQ$100,(PERCENT!AQ56-PERCENT!AQ$100)/(PERCENT!AQ$101-PERCENT!AQ$100),(PERCENT!AQ56-PERCENT!AQ$100)/(PERCENT!AQ$100-PERCENT!AQ$102))</f>
        <v>-1.617720892734275E-3</v>
      </c>
      <c r="AR56" s="253">
        <f>IF(PERCENT!AR56&gt;PERCENT!AR$100,(PERCENT!AR56-PERCENT!AR$100)/(PERCENT!AR$101-PERCENT!AR$100),(PERCENT!AR56-PERCENT!AR$100)/(PERCENT!AR$100-PERCENT!AR$102))</f>
        <v>0.7787302101955299</v>
      </c>
      <c r="AS56" s="253">
        <f>IF(PERCENT!AS56&gt;PERCENT!AS$100,(PERCENT!AS56-PERCENT!AS$100)/(PERCENT!AS$101-PERCENT!AS$100),(PERCENT!AS56-PERCENT!AS$100)/(PERCENT!AS$100-PERCENT!AS$102))</f>
        <v>-0.37584095495138087</v>
      </c>
      <c r="AT56" s="253">
        <f>IF(PERCENT!AT56&gt;PERCENT!AT$100,(PERCENT!AT56-PERCENT!AT$100)/(PERCENT!AT$101-PERCENT!AT$100),(PERCENT!AT56-PERCENT!AT$100)/(PERCENT!AT$100-PERCENT!AT$102))</f>
        <v>0.21540659154033343</v>
      </c>
      <c r="AU56" s="253">
        <f>IF(PERCENT!AU56&gt;PERCENT!AU$100,(PERCENT!AU56-PERCENT!AU$100)/(PERCENT!AU$101-PERCENT!AU$100),(PERCENT!AU56-PERCENT!AU$100)/(PERCENT!AU$100-PERCENT!AU$102))</f>
        <v>-0.72669804695439255</v>
      </c>
      <c r="AV56" s="253">
        <f>IF(PERCENT!AV56&gt;PERCENT!AV$100,(PERCENT!AV56-PERCENT!AV$100)/(PERCENT!AV$101-PERCENT!AV$100),(PERCENT!AV56-PERCENT!AV$100)/(PERCENT!AV$100-PERCENT!AV$102))</f>
        <v>-0.39519555075503282</v>
      </c>
      <c r="AW56" s="253">
        <f>IF(PERCENT!AW56&gt;PERCENT!AW$100,(PERCENT!AW56-PERCENT!AW$100)/(PERCENT!AW$101-PERCENT!AW$100),(PERCENT!AW56-PERCENT!AW$100)/(PERCENT!AW$100-PERCENT!AW$102))</f>
        <v>-0.23217142474943939</v>
      </c>
      <c r="AX56" s="253">
        <f>IF(PERCENT!AX56&gt;PERCENT!AX$100,(PERCENT!AX56-PERCENT!AX$100)/(PERCENT!AX$101-PERCENT!AX$100),(PERCENT!AX56-PERCENT!AX$100)/(PERCENT!AX$100-PERCENT!AX$102))</f>
        <v>-0.39519555075503282</v>
      </c>
      <c r="AY56" s="253">
        <f>IF(PERCENT!AY56&gt;PERCENT!AY$100,(PERCENT!AY56-PERCENT!AY$100)/(PERCENT!AY$101-PERCENT!AY$100),(PERCENT!AY56-PERCENT!AY$100)/(PERCENT!AY$100-PERCENT!AY$102))</f>
        <v>-0.38590697762945886</v>
      </c>
    </row>
    <row r="57" spans="1:51" x14ac:dyDescent="0.35">
      <c r="A57" s="252" t="s">
        <v>447</v>
      </c>
      <c r="B57" s="253">
        <f>IF(PERCENT!B57&gt;PERCENT!B$100,(PERCENT!B57-PERCENT!B$100)/(PERCENT!B$101-PERCENT!B$100),(PERCENT!B57-PERCENT!B$100)/(PERCENT!B$100-PERCENT!B$102))</f>
        <v>0.29254214502847242</v>
      </c>
      <c r="C57" s="253">
        <f>IF(PERCENT!C57&gt;PERCENT!C$100,(PERCENT!C57-PERCENT!C$100)/(PERCENT!C$101-PERCENT!C$100),(PERCENT!C57-PERCENT!C$100)/(PERCENT!C$100-PERCENT!C$102))</f>
        <v>0.33272961020562519</v>
      </c>
      <c r="D57" s="253">
        <f>IF(PERCENT!D57&gt;PERCENT!D$100,(PERCENT!D57-PERCENT!D$100)/(PERCENT!D$101-PERCENT!D$100),(PERCENT!D57-PERCENT!D$100)/(PERCENT!D$100-PERCENT!D$102))</f>
        <v>0.22010530229586464</v>
      </c>
      <c r="E57" s="253">
        <f>IF(PERCENT!E57&gt;PERCENT!E$100,(PERCENT!E57-PERCENT!E$100)/(PERCENT!E$101-PERCENT!E$100),(PERCENT!E57-PERCENT!E$100)/(PERCENT!E$100-PERCENT!E$102))</f>
        <v>-0.33900743723834154</v>
      </c>
      <c r="F57" s="253">
        <f>IF(PERCENT!F57&gt;PERCENT!F$100,(PERCENT!F57-PERCENT!F$100)/(PERCENT!F$101-PERCENT!F$100),(PERCENT!F57-PERCENT!F$100)/(PERCENT!F$100-PERCENT!F$102))</f>
        <v>0.68956628685528087</v>
      </c>
      <c r="G57" s="253">
        <f>IF(PERCENT!G57&gt;PERCENT!G$100,(PERCENT!G57-PERCENT!G$100)/(PERCENT!G$101-PERCENT!G$100),(PERCENT!G57-PERCENT!G$100)/(PERCENT!G$100-PERCENT!G$102))</f>
        <v>7.4218832856497469E-2</v>
      </c>
      <c r="H57" s="253">
        <f>IF(PERCENT!H57&gt;PERCENT!H$100,(PERCENT!H57-PERCENT!H$100)/(PERCENT!H$101-PERCENT!H$100),(PERCENT!H57-PERCENT!H$100)/(PERCENT!H$100-PERCENT!H$102))</f>
        <v>0.16299392396742693</v>
      </c>
      <c r="I57" s="253">
        <f>IF(PERCENT!I57&gt;PERCENT!I$100,(PERCENT!I57-PERCENT!I$100)/(PERCENT!I$101-PERCENT!I$100),(PERCENT!I57-PERCENT!I$100)/(PERCENT!I$100-PERCENT!I$102))</f>
        <v>0.23231609107006213</v>
      </c>
      <c r="J57" s="253">
        <f>IF(PERCENT!J57&gt;PERCENT!J$100,(PERCENT!J57-PERCENT!J$100)/(PERCENT!J$101-PERCENT!J$100),(PERCENT!J57-PERCENT!J$100)/(PERCENT!J$100-PERCENT!J$102))</f>
        <v>-0.14216704672141561</v>
      </c>
      <c r="K57" s="253">
        <f>IF(PERCENT!K57&gt;PERCENT!K$100,(PERCENT!K57-PERCENT!K$100)/(PERCENT!K$101-PERCENT!K$100),(PERCENT!K57-PERCENT!K$100)/(PERCENT!K$100-PERCENT!K$102))</f>
        <v>-0.16460115158017408</v>
      </c>
      <c r="L57" s="253">
        <f>IF(PERCENT!L57&gt;PERCENT!L$100,(PERCENT!L57-PERCENT!L$100)/(PERCENT!L$101-PERCENT!L$100),(PERCENT!L57-PERCENT!L$100)/(PERCENT!L$100-PERCENT!L$102))</f>
        <v>-0.73664430154848959</v>
      </c>
      <c r="M57" s="253">
        <f>IF(PERCENT!M57&gt;PERCENT!M$100,(PERCENT!M57-PERCENT!M$100)/(PERCENT!M$101-PERCENT!M$100),(PERCENT!M57-PERCENT!M$100)/(PERCENT!M$100-PERCENT!M$102))</f>
        <v>-1</v>
      </c>
      <c r="N57" s="253">
        <f>IF(PERCENT!N57&gt;PERCENT!N$100,(PERCENT!N57-PERCENT!N$100)/(PERCENT!N$101-PERCENT!N$100),(PERCENT!N57-PERCENT!N$100)/(PERCENT!N$100-PERCENT!N$102))</f>
        <v>-1</v>
      </c>
      <c r="O57" s="253">
        <f>IF(PERCENT!O57&gt;PERCENT!O$100,(PERCENT!O57-PERCENT!O$100)/(PERCENT!O$101-PERCENT!O$100),(PERCENT!O57-PERCENT!O$100)/(PERCENT!O$100-PERCENT!O$102))</f>
        <v>-2.107829265829872E-2</v>
      </c>
      <c r="P57" s="253">
        <f>IF(PERCENT!P57&gt;PERCENT!P$100,(PERCENT!P57-PERCENT!P$100)/(PERCENT!P$101-PERCENT!P$100),(PERCENT!P57-PERCENT!P$100)/(PERCENT!P$100-PERCENT!P$102))</f>
        <v>0.79834802258003013</v>
      </c>
      <c r="Q57" s="253">
        <f>IF(PERCENT!Q57&gt;PERCENT!Q$100,(PERCENT!Q57-PERCENT!Q$100)/(PERCENT!Q$101-PERCENT!Q$100),(PERCENT!Q57-PERCENT!Q$100)/(PERCENT!Q$100-PERCENT!Q$102))</f>
        <v>-0.34528041646349189</v>
      </c>
      <c r="R57" s="253">
        <f>IF(PERCENT!R57&gt;PERCENT!R$100,(PERCENT!R57-PERCENT!R$100)/(PERCENT!R$101-PERCENT!R$100),(PERCENT!R57-PERCENT!R$100)/(PERCENT!R$100-PERCENT!R$102))</f>
        <v>0.1959133576199685</v>
      </c>
      <c r="S57" s="253">
        <f>IF(PERCENT!S57&gt;PERCENT!S$100,(PERCENT!S57-PERCENT!S$100)/(PERCENT!S$101-PERCENT!S$100),(PERCENT!S57-PERCENT!S$100)/(PERCENT!S$100-PERCENT!S$102))</f>
        <v>0.19245347098211946</v>
      </c>
      <c r="T57" s="253">
        <f>IF(PERCENT!T57&gt;PERCENT!T$100,(PERCENT!T57-PERCENT!T$100)/(PERCENT!T$101-PERCENT!T$100),(PERCENT!T57-PERCENT!T$100)/(PERCENT!T$100-PERCENT!T$102))</f>
        <v>0.33911859405952183</v>
      </c>
      <c r="U57" s="253">
        <f>IF(PERCENT!U57&gt;PERCENT!U$100,(PERCENT!U57-PERCENT!U$100)/(PERCENT!U$101-PERCENT!U$100),(PERCENT!U57-PERCENT!U$100)/(PERCENT!U$100-PERCENT!U$102))</f>
        <v>-0.57598424456432873</v>
      </c>
      <c r="V57" s="253">
        <f>IF(PERCENT!V57&gt;PERCENT!V$100,(PERCENT!V57-PERCENT!V$100)/(PERCENT!V$101-PERCENT!V$100),(PERCENT!V57-PERCENT!V$100)/(PERCENT!V$100-PERCENT!V$102))</f>
        <v>0.18057031184267691</v>
      </c>
      <c r="W57" s="253">
        <f>IF(PERCENT!W57&gt;PERCENT!W$100,(PERCENT!W57-PERCENT!W$100)/(PERCENT!W$101-PERCENT!W$100),(PERCENT!W57-PERCENT!W$100)/(PERCENT!W$100-PERCENT!W$102))</f>
        <v>0.18057031184267691</v>
      </c>
      <c r="X57" s="253">
        <f>IF(PERCENT!X57&gt;PERCENT!X$100,(PERCENT!X57-PERCENT!X$100)/(PERCENT!X$101-PERCENT!X$100),(PERCENT!X57-PERCENT!X$100)/(PERCENT!X$100-PERCENT!X$102))</f>
        <v>-0.84031077425257827</v>
      </c>
      <c r="Y57" s="253">
        <f>IF(PERCENT!Y57&gt;PERCENT!Y$100,(PERCENT!Y57-PERCENT!Y$100)/(PERCENT!Y$101-PERCENT!Y$100),(PERCENT!Y57-PERCENT!Y$100)/(PERCENT!Y$100-PERCENT!Y$102))</f>
        <v>-0.79166574687150615</v>
      </c>
      <c r="Z57" s="253">
        <f>IF(PERCENT!Z57&gt;PERCENT!Z$100,(PERCENT!Z57-PERCENT!Z$100)/(PERCENT!Z$101-PERCENT!Z$100),(PERCENT!Z57-PERCENT!Z$100)/(PERCENT!Z$100-PERCENT!Z$102))</f>
        <v>-0.18386251599323022</v>
      </c>
      <c r="AA57" s="253">
        <f>IF(PERCENT!AA57&gt;PERCENT!AA$100,(PERCENT!AA57-PERCENT!AA$100)/(PERCENT!AA$101-PERCENT!AA$100),(PERCENT!AA57-PERCENT!AA$100)/(PERCENT!AA$100-PERCENT!AA$102))</f>
        <v>-0.505144032804271</v>
      </c>
      <c r="AB57" s="253">
        <f>IF(PERCENT!AB57&gt;PERCENT!AB$100,(PERCENT!AB57-PERCENT!AB$100)/(PERCENT!AB$101-PERCENT!AB$100),(PERCENT!AB57-PERCENT!AB$100)/(PERCENT!AB$100-PERCENT!AB$102))</f>
        <v>-1</v>
      </c>
      <c r="AC57" s="253">
        <f>IF(PERCENT!AC57&gt;PERCENT!AC$100,(PERCENT!AC57-PERCENT!AC$100)/(PERCENT!AC$101-PERCENT!AC$100),(PERCENT!AC57-PERCENT!AC$100)/(PERCENT!AC$100-PERCENT!AC$102))</f>
        <v>-0.80911747443742221</v>
      </c>
      <c r="AD57" s="253">
        <f>IF(PERCENT!AD57&gt;PERCENT!AD$100,(PERCENT!AD57-PERCENT!AD$100)/(PERCENT!AD$101-PERCENT!AD$100),(PERCENT!AD57-PERCENT!AD$100)/(PERCENT!AD$100-PERCENT!AD$102))</f>
        <v>-0.80911747443742221</v>
      </c>
      <c r="AE57" s="253">
        <f>IF(PERCENT!AE57&gt;PERCENT!AE$100,(PERCENT!AE57-PERCENT!AE$100)/(PERCENT!AE$101-PERCENT!AE$100),(PERCENT!AE57-PERCENT!AE$100)/(PERCENT!AE$100-PERCENT!AE$102))</f>
        <v>-0.32407781216724113</v>
      </c>
      <c r="AF57" s="253">
        <f>IF(PERCENT!AF57&gt;PERCENT!AF$100,(PERCENT!AF57-PERCENT!AF$100)/(PERCENT!AF$101-PERCENT!AF$100),(PERCENT!AF57-PERCENT!AF$100)/(PERCENT!AF$100-PERCENT!AF$102))</f>
        <v>0.16794672615596995</v>
      </c>
      <c r="AG57" s="253">
        <f>IF(PERCENT!AG57&gt;PERCENT!AG$100,(PERCENT!AG57-PERCENT!AG$100)/(PERCENT!AG$101-PERCENT!AG$100),(PERCENT!AG57-PERCENT!AG$100)/(PERCENT!AG$100-PERCENT!AG$102))</f>
        <v>-0.40003262648333687</v>
      </c>
      <c r="AH57" s="253">
        <f>IF(PERCENT!AH57&gt;PERCENT!AH$100,(PERCENT!AH57-PERCENT!AH$100)/(PERCENT!AH$101-PERCENT!AH$100),(PERCENT!AH57-PERCENT!AH$100)/(PERCENT!AH$100-PERCENT!AH$102))</f>
        <v>-0.6253432926424336</v>
      </c>
      <c r="AI57" s="253">
        <f>IF(PERCENT!AI57&gt;PERCENT!AI$100,(PERCENT!AI57-PERCENT!AI$100)/(PERCENT!AI$101-PERCENT!AI$100),(PERCENT!AI57-PERCENT!AI$100)/(PERCENT!AI$100-PERCENT!AI$102))</f>
        <v>-0.74064183462883704</v>
      </c>
      <c r="AJ57" s="253">
        <f>IF(PERCENT!AJ57&gt;PERCENT!AJ$100,(PERCENT!AJ57-PERCENT!AJ$100)/(PERCENT!AJ$101-PERCENT!AJ$100),(PERCENT!AJ57-PERCENT!AJ$100)/(PERCENT!AJ$100-PERCENT!AJ$102))</f>
        <v>0.4688532055765196</v>
      </c>
      <c r="AK57" s="253">
        <f>IF(PERCENT!AK57&gt;PERCENT!AK$100,(PERCENT!AK57-PERCENT!AK$100)/(PERCENT!AK$101-PERCENT!AK$100),(PERCENT!AK57-PERCENT!AK$100)/(PERCENT!AK$100-PERCENT!AK$102))</f>
        <v>-0.39267251961850164</v>
      </c>
      <c r="AL57" s="253">
        <f>IF(PERCENT!AL57&gt;PERCENT!AL$100,(PERCENT!AL57-PERCENT!AL$100)/(PERCENT!AL$101-PERCENT!AL$100),(PERCENT!AL57-PERCENT!AL$100)/(PERCENT!AL$100-PERCENT!AL$102))</f>
        <v>-0.78245572361215854</v>
      </c>
      <c r="AM57" s="253">
        <f>IF(PERCENT!AM57&gt;PERCENT!AM$100,(PERCENT!AM57-PERCENT!AM$100)/(PERCENT!AM$101-PERCENT!AM$100),(PERCENT!AM57-PERCENT!AM$100)/(PERCENT!AM$100-PERCENT!AM$102))</f>
        <v>0.50971831349253438</v>
      </c>
      <c r="AN57" s="253">
        <f>IF(PERCENT!AN57&gt;PERCENT!AN$100,(PERCENT!AN57-PERCENT!AN$100)/(PERCENT!AN$101-PERCENT!AN$100),(PERCENT!AN57-PERCENT!AN$100)/(PERCENT!AN$100-PERCENT!AN$102))</f>
        <v>0.14386517686791442</v>
      </c>
      <c r="AO57" s="253">
        <f>IF(PERCENT!AO57&gt;PERCENT!AO$100,(PERCENT!AO57-PERCENT!AO$100)/(PERCENT!AO$101-PERCENT!AO$100),(PERCENT!AO57-PERCENT!AO$100)/(PERCENT!AO$100-PERCENT!AO$102))</f>
        <v>-1</v>
      </c>
      <c r="AP57" s="253">
        <f>IF(PERCENT!AP57&gt;PERCENT!AP$100,(PERCENT!AP57-PERCENT!AP$100)/(PERCENT!AP$101-PERCENT!AP$100),(PERCENT!AP57-PERCENT!AP$100)/(PERCENT!AP$100-PERCENT!AP$102))</f>
        <v>-1.3836188848719004E-2</v>
      </c>
      <c r="AQ57" s="253">
        <f>IF(PERCENT!AQ57&gt;PERCENT!AQ$100,(PERCENT!AQ57-PERCENT!AQ$100)/(PERCENT!AQ$101-PERCENT!AQ$100),(PERCENT!AQ57-PERCENT!AQ$100)/(PERCENT!AQ$100-PERCENT!AQ$102))</f>
        <v>0.74861666401684557</v>
      </c>
      <c r="AR57" s="253">
        <f>IF(PERCENT!AR57&gt;PERCENT!AR$100,(PERCENT!AR57-PERCENT!AR$100)/(PERCENT!AR$101-PERCENT!AR$100),(PERCENT!AR57-PERCENT!AR$100)/(PERCENT!AR$100-PERCENT!AR$102))</f>
        <v>0.70684836865623624</v>
      </c>
      <c r="AS57" s="253">
        <f>IF(PERCENT!AS57&gt;PERCENT!AS$100,(PERCENT!AS57-PERCENT!AS$100)/(PERCENT!AS$101-PERCENT!AS$100),(PERCENT!AS57-PERCENT!AS$100)/(PERCENT!AS$100-PERCENT!AS$102))</f>
        <v>0.19089332495644468</v>
      </c>
      <c r="AT57" s="253">
        <f>IF(PERCENT!AT57&gt;PERCENT!AT$100,(PERCENT!AT57-PERCENT!AT$100)/(PERCENT!AT$101-PERCENT!AT$100),(PERCENT!AT57-PERCENT!AT$100)/(PERCENT!AT$100-PERCENT!AT$102))</f>
        <v>-0.32526107491391637</v>
      </c>
      <c r="AU57" s="253">
        <f>IF(PERCENT!AU57&gt;PERCENT!AU$100,(PERCENT!AU57-PERCENT!AU$100)/(PERCENT!AU$101-PERCENT!AU$100),(PERCENT!AU57-PERCENT!AU$100)/(PERCENT!AU$100-PERCENT!AU$102))</f>
        <v>-0.4159169696548829</v>
      </c>
      <c r="AV57" s="253">
        <f>IF(PERCENT!AV57&gt;PERCENT!AV$100,(PERCENT!AV57-PERCENT!AV$100)/(PERCENT!AV$101-PERCENT!AV$100),(PERCENT!AV57-PERCENT!AV$100)/(PERCENT!AV$100-PERCENT!AV$102))</f>
        <v>-0.32407781216724113</v>
      </c>
      <c r="AW57" s="253">
        <f>IF(PERCENT!AW57&gt;PERCENT!AW$100,(PERCENT!AW57-PERCENT!AW$100)/(PERCENT!AW$101-PERCENT!AW$100),(PERCENT!AW57-PERCENT!AW$100)/(PERCENT!AW$100-PERCENT!AW$102))</f>
        <v>-0.16928989246149889</v>
      </c>
      <c r="AX57" s="253">
        <f>IF(PERCENT!AX57&gt;PERCENT!AX$100,(PERCENT!AX57-PERCENT!AX$100)/(PERCENT!AX$101-PERCENT!AX$100),(PERCENT!AX57-PERCENT!AX$100)/(PERCENT!AX$100-PERCENT!AX$102))</f>
        <v>-0.32407781216724113</v>
      </c>
      <c r="AY57" s="253">
        <f>IF(PERCENT!AY57&gt;PERCENT!AY$100,(PERCENT!AY57-PERCENT!AY$100)/(PERCENT!AY$101-PERCENT!AY$100),(PERCENT!AY57-PERCENT!AY$100)/(PERCENT!AY$100-PERCENT!AY$102))</f>
        <v>0.66707184634749372</v>
      </c>
    </row>
    <row r="58" spans="1:51" x14ac:dyDescent="0.35">
      <c r="A58" s="252" t="s">
        <v>448</v>
      </c>
      <c r="B58" s="253">
        <f>IF(PERCENT!B58&gt;PERCENT!B$100,(PERCENT!B58-PERCENT!B$100)/(PERCENT!B$101-PERCENT!B$100),(PERCENT!B58-PERCENT!B$100)/(PERCENT!B$100-PERCENT!B$102))</f>
        <v>-0.14335721979161412</v>
      </c>
      <c r="C58" s="253">
        <f>IF(PERCENT!C58&gt;PERCENT!C$100,(PERCENT!C58-PERCENT!C$100)/(PERCENT!C$101-PERCENT!C$100),(PERCENT!C58-PERCENT!C$100)/(PERCENT!C$100-PERCENT!C$102))</f>
        <v>-7.2201752083742424E-2</v>
      </c>
      <c r="D58" s="253">
        <f>IF(PERCENT!D58&gt;PERCENT!D$100,(PERCENT!D58-PERCENT!D$100)/(PERCENT!D$101-PERCENT!D$100),(PERCENT!D58-PERCENT!D$100)/(PERCENT!D$100-PERCENT!D$102))</f>
        <v>-0.32916845783589976</v>
      </c>
      <c r="E58" s="253">
        <f>IF(PERCENT!E58&gt;PERCENT!E$100,(PERCENT!E58-PERCENT!E$100)/(PERCENT!E$101-PERCENT!E$100),(PERCENT!E58-PERCENT!E$100)/(PERCENT!E$100-PERCENT!E$102))</f>
        <v>8.2294389512629657E-2</v>
      </c>
      <c r="F58" s="253">
        <f>IF(PERCENT!F58&gt;PERCENT!F$100,(PERCENT!F58-PERCENT!F$100)/(PERCENT!F$101-PERCENT!F$100),(PERCENT!F58-PERCENT!F$100)/(PERCENT!F$100-PERCENT!F$102))</f>
        <v>1.446918540137891E-2</v>
      </c>
      <c r="G58" s="253">
        <f>IF(PERCENT!G58&gt;PERCENT!G$100,(PERCENT!G58-PERCENT!G$100)/(PERCENT!G$101-PERCENT!G$100),(PERCENT!G58-PERCENT!G$100)/(PERCENT!G$100-PERCENT!G$102))</f>
        <v>-0.23435121387610341</v>
      </c>
      <c r="H58" s="253">
        <f>IF(PERCENT!H58&gt;PERCENT!H$100,(PERCENT!H58-PERCENT!H$100)/(PERCENT!H$101-PERCENT!H$100),(PERCENT!H58-PERCENT!H$100)/(PERCENT!H$100-PERCENT!H$102))</f>
        <v>-0.21828272287520883</v>
      </c>
      <c r="I58" s="253">
        <f>IF(PERCENT!I58&gt;PERCENT!I$100,(PERCENT!I58-PERCENT!I$100)/(PERCENT!I$101-PERCENT!I$100),(PERCENT!I58-PERCENT!I$100)/(PERCENT!I$100-PERCENT!I$102))</f>
        <v>2.3676254300953995E-2</v>
      </c>
      <c r="J58" s="253">
        <f>IF(PERCENT!J58&gt;PERCENT!J$100,(PERCENT!J58-PERCENT!J$100)/(PERCENT!J$101-PERCENT!J$100),(PERCENT!J58-PERCENT!J$100)/(PERCENT!J$100-PERCENT!J$102))</f>
        <v>-0.43839631017130548</v>
      </c>
      <c r="K58" s="253">
        <f>IF(PERCENT!K58&gt;PERCENT!K$100,(PERCENT!K58-PERCENT!K$100)/(PERCENT!K$101-PERCENT!K$100),(PERCENT!K58-PERCENT!K$100)/(PERCENT!K$100-PERCENT!K$102))</f>
        <v>-0.11393018352733542</v>
      </c>
      <c r="L58" s="253">
        <f>IF(PERCENT!L58&gt;PERCENT!L$100,(PERCENT!L58-PERCENT!L$100)/(PERCENT!L$101-PERCENT!L$100),(PERCENT!L58-PERCENT!L$100)/(PERCENT!L$100-PERCENT!L$102))</f>
        <v>-0.9772295626396077</v>
      </c>
      <c r="M58" s="253">
        <f>IF(PERCENT!M58&gt;PERCENT!M$100,(PERCENT!M58-PERCENT!M$100)/(PERCENT!M$101-PERCENT!M$100),(PERCENT!M58-PERCENT!M$100)/(PERCENT!M$100-PERCENT!M$102))</f>
        <v>-1</v>
      </c>
      <c r="N58" s="253">
        <f>IF(PERCENT!N58&gt;PERCENT!N$100,(PERCENT!N58-PERCENT!N$100)/(PERCENT!N$101-PERCENT!N$100),(PERCENT!N58-PERCENT!N$100)/(PERCENT!N$100-PERCENT!N$102))</f>
        <v>-0.61657561898490776</v>
      </c>
      <c r="O58" s="253">
        <f>IF(PERCENT!O58&gt;PERCENT!O$100,(PERCENT!O58-PERCENT!O$100)/(PERCENT!O$101-PERCENT!O$100),(PERCENT!O58-PERCENT!O$100)/(PERCENT!O$100-PERCENT!O$102))</f>
        <v>-0.51053914632914932</v>
      </c>
      <c r="P58" s="253">
        <f>IF(PERCENT!P58&gt;PERCENT!P$100,(PERCENT!P58-PERCENT!P$100)/(PERCENT!P$101-PERCENT!P$100),(PERCENT!P58-PERCENT!P$100)/(PERCENT!P$100-PERCENT!P$102))</f>
        <v>-0.43435213885680712</v>
      </c>
      <c r="Q58" s="253">
        <f>IF(PERCENT!Q58&gt;PERCENT!Q$100,(PERCENT!Q58-PERCENT!Q$100)/(PERCENT!Q$101-PERCENT!Q$100),(PERCENT!Q58-PERCENT!Q$100)/(PERCENT!Q$100-PERCENT!Q$102))</f>
        <v>-0.34528041646349189</v>
      </c>
      <c r="R58" s="253">
        <f>IF(PERCENT!R58&gt;PERCENT!R$100,(PERCENT!R58-PERCENT!R$100)/(PERCENT!R$101-PERCENT!R$100),(PERCENT!R58-PERCENT!R$100)/(PERCENT!R$100-PERCENT!R$102))</f>
        <v>-0.52730629460300604</v>
      </c>
      <c r="S58" s="253">
        <f>IF(PERCENT!S58&gt;PERCENT!S$100,(PERCENT!S58-PERCENT!S$100)/(PERCENT!S$101-PERCENT!S$100),(PERCENT!S58-PERCENT!S$100)/(PERCENT!S$100-PERCENT!S$102))</f>
        <v>-0.75037190360737038</v>
      </c>
      <c r="T58" s="253">
        <f>IF(PERCENT!T58&gt;PERCENT!T$100,(PERCENT!T58-PERCENT!T$100)/(PERCENT!T$101-PERCENT!T$100),(PERCENT!T58-PERCENT!T$100)/(PERCENT!T$100-PERCENT!T$102))</f>
        <v>-0.47672199771739954</v>
      </c>
      <c r="U58" s="253">
        <f>IF(PERCENT!U58&gt;PERCENT!U$100,(PERCENT!U58-PERCENT!U$100)/(PERCENT!U$101-PERCENT!U$100),(PERCENT!U58-PERCENT!U$100)/(PERCENT!U$100-PERCENT!U$102))</f>
        <v>-0.31552151435594694</v>
      </c>
      <c r="V58" s="253">
        <f>IF(PERCENT!V58&gt;PERCENT!V$100,(PERCENT!V58-PERCENT!V$100)/(PERCENT!V$101-PERCENT!V$100),(PERCENT!V58-PERCENT!V$100)/(PERCENT!V$100-PERCENT!V$102))</f>
        <v>0.17681345752732153</v>
      </c>
      <c r="W58" s="253">
        <f>IF(PERCENT!W58&gt;PERCENT!W$100,(PERCENT!W58-PERCENT!W$100)/(PERCENT!W$101-PERCENT!W$100),(PERCENT!W58-PERCENT!W$100)/(PERCENT!W$100-PERCENT!W$102))</f>
        <v>0.17681345752732153</v>
      </c>
      <c r="X58" s="253">
        <f>IF(PERCENT!X58&gt;PERCENT!X$100,(PERCENT!X58-PERCENT!X$100)/(PERCENT!X$101-PERCENT!X$100),(PERCENT!X58-PERCENT!X$100)/(PERCENT!X$100-PERCENT!X$102))</f>
        <v>-0.20691501623354705</v>
      </c>
      <c r="Y58" s="253">
        <f>IF(PERCENT!Y58&gt;PERCENT!Y$100,(PERCENT!Y58-PERCENT!Y$100)/(PERCENT!Y$101-PERCENT!Y$100),(PERCENT!Y58-PERCENT!Y$100)/(PERCENT!Y$100-PERCENT!Y$102))</f>
        <v>-0.366684023742402</v>
      </c>
      <c r="Z58" s="253">
        <f>IF(PERCENT!Z58&gt;PERCENT!Z$100,(PERCENT!Z58-PERCENT!Z$100)/(PERCENT!Z$101-PERCENT!Z$100),(PERCENT!Z58-PERCENT!Z$100)/(PERCENT!Z$100-PERCENT!Z$102))</f>
        <v>6.1401295975653997E-2</v>
      </c>
      <c r="AA58" s="253">
        <f>IF(PERCENT!AA58&gt;PERCENT!AA$100,(PERCENT!AA58-PERCENT!AA$100)/(PERCENT!AA$101-PERCENT!AA$100),(PERCENT!AA58-PERCENT!AA$100)/(PERCENT!AA$100-PERCENT!AA$102))</f>
        <v>-0.24263893879061679</v>
      </c>
      <c r="AB58" s="253">
        <f>IF(PERCENT!AB58&gt;PERCENT!AB$100,(PERCENT!AB58-PERCENT!AB$100)/(PERCENT!AB$101-PERCENT!AB$100),(PERCENT!AB58-PERCENT!AB$100)/(PERCENT!AB$100-PERCENT!AB$102))</f>
        <v>-0.2411648692082454</v>
      </c>
      <c r="AC58" s="253">
        <f>IF(PERCENT!AC58&gt;PERCENT!AC$100,(PERCENT!AC58-PERCENT!AC$100)/(PERCENT!AC$101-PERCENT!AC$100),(PERCENT!AC58-PERCENT!AC$100)/(PERCENT!AC$100-PERCENT!AC$102))</f>
        <v>-0.95339717525913759</v>
      </c>
      <c r="AD58" s="253">
        <f>IF(PERCENT!AD58&gt;PERCENT!AD$100,(PERCENT!AD58-PERCENT!AD$100)/(PERCENT!AD$101-PERCENT!AD$100),(PERCENT!AD58-PERCENT!AD$100)/(PERCENT!AD$100-PERCENT!AD$102))</f>
        <v>-0.95339717525913759</v>
      </c>
      <c r="AE58" s="253">
        <f>IF(PERCENT!AE58&gt;PERCENT!AE$100,(PERCENT!AE58-PERCENT!AE$100)/(PERCENT!AE$101-PERCENT!AE$100),(PERCENT!AE58-PERCENT!AE$100)/(PERCENT!AE$100-PERCENT!AE$102))</f>
        <v>0.13357212794545642</v>
      </c>
      <c r="AF58" s="253">
        <f>IF(PERCENT!AF58&gt;PERCENT!AF$100,(PERCENT!AF58-PERCENT!AF$100)/(PERCENT!AF$101-PERCENT!AF$100),(PERCENT!AF58-PERCENT!AF$100)/(PERCENT!AF$100-PERCENT!AF$102))</f>
        <v>0.83596358129827963</v>
      </c>
      <c r="AG58" s="253">
        <f>IF(PERCENT!AG58&gt;PERCENT!AG$100,(PERCENT!AG58-PERCENT!AG$100)/(PERCENT!AG$101-PERCENT!AG$100),(PERCENT!AG58-PERCENT!AG$100)/(PERCENT!AG$100-PERCENT!AG$102))</f>
        <v>-8.3380853275464659E-3</v>
      </c>
      <c r="AH58" s="253">
        <f>IF(PERCENT!AH58&gt;PERCENT!AH$100,(PERCENT!AH58-PERCENT!AH$100)/(PERCENT!AH$101-PERCENT!AH$100),(PERCENT!AH58-PERCENT!AH$100)/(PERCENT!AH$100-PERCENT!AH$102))</f>
        <v>2.6619616828239604E-2</v>
      </c>
      <c r="AI58" s="253">
        <f>IF(PERCENT!AI58&gt;PERCENT!AI$100,(PERCENT!AI58-PERCENT!AI$100)/(PERCENT!AI$101-PERCENT!AI$100),(PERCENT!AI58-PERCENT!AI$100)/(PERCENT!AI$100-PERCENT!AI$102))</f>
        <v>0.35156628888729718</v>
      </c>
      <c r="AJ58" s="253">
        <f>IF(PERCENT!AJ58&gt;PERCENT!AJ$100,(PERCENT!AJ58-PERCENT!AJ$100)/(PERCENT!AJ$101-PERCENT!AJ$100),(PERCENT!AJ58-PERCENT!AJ$100)/(PERCENT!AJ$100-PERCENT!AJ$102))</f>
        <v>8.0810481590898944E-3</v>
      </c>
      <c r="AK58" s="253">
        <f>IF(PERCENT!AK58&gt;PERCENT!AK$100,(PERCENT!AK58-PERCENT!AK$100)/(PERCENT!AK$101-PERCENT!AK$100),(PERCENT!AK58-PERCENT!AK$100)/(PERCENT!AK$100-PERCENT!AK$102))</f>
        <v>5.2147952954924949E-2</v>
      </c>
      <c r="AL58" s="253">
        <f>IF(PERCENT!AL58&gt;PERCENT!AL$100,(PERCENT!AL58-PERCENT!AL$100)/(PERCENT!AL$101-PERCENT!AL$100),(PERCENT!AL58-PERCENT!AL$100)/(PERCENT!AL$100-PERCENT!AL$102))</f>
        <v>-0.25240099469374583</v>
      </c>
      <c r="AM58" s="253">
        <f>IF(PERCENT!AM58&gt;PERCENT!AM$100,(PERCENT!AM58-PERCENT!AM$100)/(PERCENT!AM$101-PERCENT!AM$100),(PERCENT!AM58-PERCENT!AM$100)/(PERCENT!AM$100-PERCENT!AM$102))</f>
        <v>0.11515522999379663</v>
      </c>
      <c r="AN58" s="253">
        <f>IF(PERCENT!AN58&gt;PERCENT!AN$100,(PERCENT!AN58-PERCENT!AN$100)/(PERCENT!AN$101-PERCENT!AN$100),(PERCENT!AN58-PERCENT!AN$100)/(PERCENT!AN$100-PERCENT!AN$102))</f>
        <v>0.64024121793917954</v>
      </c>
      <c r="AO58" s="253">
        <f>IF(PERCENT!AO58&gt;PERCENT!AO$100,(PERCENT!AO58-PERCENT!AO$100)/(PERCENT!AO$101-PERCENT!AO$100),(PERCENT!AO58-PERCENT!AO$100)/(PERCENT!AO$100-PERCENT!AO$102))</f>
        <v>-0.44598064237380752</v>
      </c>
      <c r="AP58" s="253">
        <f>IF(PERCENT!AP58&gt;PERCENT!AP$100,(PERCENT!AP58-PERCENT!AP$100)/(PERCENT!AP$101-PERCENT!AP$100),(PERCENT!AP58-PERCENT!AP$100)/(PERCENT!AP$100-PERCENT!AP$102))</f>
        <v>0.7870768428262126</v>
      </c>
      <c r="AQ58" s="253">
        <f>IF(PERCENT!AQ58&gt;PERCENT!AQ$100,(PERCENT!AQ58-PERCENT!AQ$100)/(PERCENT!AQ$101-PERCENT!AQ$100),(PERCENT!AQ58-PERCENT!AQ$100)/(PERCENT!AQ$100-PERCENT!AQ$102))</f>
        <v>-2.3303453198749706E-2</v>
      </c>
      <c r="AR58" s="253">
        <f>IF(PERCENT!AR58&gt;PERCENT!AR$100,(PERCENT!AR58-PERCENT!AR$100)/(PERCENT!AR$101-PERCENT!AR$100),(PERCENT!AR58-PERCENT!AR$100)/(PERCENT!AR$100-PERCENT!AR$102))</f>
        <v>5.7706507904244767E-2</v>
      </c>
      <c r="AS58" s="253">
        <f>IF(PERCENT!AS58&gt;PERCENT!AS$100,(PERCENT!AS58-PERCENT!AS$100)/(PERCENT!AS$101-PERCENT!AS$100),(PERCENT!AS58-PERCENT!AS$100)/(PERCENT!AS$100-PERCENT!AS$102))</f>
        <v>-0.23773663310809962</v>
      </c>
      <c r="AT58" s="253">
        <f>IF(PERCENT!AT58&gt;PERCENT!AT$100,(PERCENT!AT58-PERCENT!AT$100)/(PERCENT!AT$101-PERCENT!AT$100),(PERCENT!AT58-PERCENT!AT$100)/(PERCENT!AT$100-PERCENT!AT$102))</f>
        <v>-0.32780765456502642</v>
      </c>
      <c r="AU58" s="253">
        <f>IF(PERCENT!AU58&gt;PERCENT!AU$100,(PERCENT!AU58-PERCENT!AU$100)/(PERCENT!AU$101-PERCENT!AU$100),(PERCENT!AU58-PERCENT!AU$100)/(PERCENT!AU$100-PERCENT!AU$102))</f>
        <v>-0.45841585546186686</v>
      </c>
      <c r="AV58" s="253">
        <f>IF(PERCENT!AV58&gt;PERCENT!AV$100,(PERCENT!AV58-PERCENT!AV$100)/(PERCENT!AV$101-PERCENT!AV$100),(PERCENT!AV58-PERCENT!AV$100)/(PERCENT!AV$100-PERCENT!AV$102))</f>
        <v>0.13357212794545642</v>
      </c>
      <c r="AW58" s="253">
        <f>IF(PERCENT!AW58&gt;PERCENT!AW$100,(PERCENT!AW58-PERCENT!AW$100)/(PERCENT!AW$101-PERCENT!AW$100),(PERCENT!AW58-PERCENT!AW$100)/(PERCENT!AW$100-PERCENT!AW$102))</f>
        <v>-0.36992342863149114</v>
      </c>
      <c r="AX58" s="253">
        <f>IF(PERCENT!AX58&gt;PERCENT!AX$100,(PERCENT!AX58-PERCENT!AX$100)/(PERCENT!AX$101-PERCENT!AX$100),(PERCENT!AX58-PERCENT!AX$100)/(PERCENT!AX$100-PERCENT!AX$102))</f>
        <v>0.13357212794545642</v>
      </c>
      <c r="AY58" s="253">
        <f>IF(PERCENT!AY58&gt;PERCENT!AY$100,(PERCENT!AY58-PERCENT!AY$100)/(PERCENT!AY$101-PERCENT!AY$100),(PERCENT!AY58-PERCENT!AY$100)/(PERCENT!AY$100-PERCENT!AY$102))</f>
        <v>-0.20581430424533256</v>
      </c>
    </row>
    <row r="59" spans="1:51" x14ac:dyDescent="0.35">
      <c r="A59" s="252" t="s">
        <v>449</v>
      </c>
      <c r="B59" s="253">
        <f>IF(PERCENT!B59&gt;PERCENT!B$100,(PERCENT!B59-PERCENT!B$100)/(PERCENT!B$101-PERCENT!B$100),(PERCENT!B59-PERCENT!B$100)/(PERCENT!B$100-PERCENT!B$102))</f>
        <v>-6.5479096831682015E-2</v>
      </c>
      <c r="C59" s="253">
        <f>IF(PERCENT!C59&gt;PERCENT!C$100,(PERCENT!C59-PERCENT!C$100)/(PERCENT!C$101-PERCENT!C$100),(PERCENT!C59-PERCENT!C$100)/(PERCENT!C$100-PERCENT!C$102))</f>
        <v>-0.34795231295171591</v>
      </c>
      <c r="D59" s="253">
        <f>IF(PERCENT!D59&gt;PERCENT!D$100,(PERCENT!D59-PERCENT!D$100)/(PERCENT!D$101-PERCENT!D$100),(PERCENT!D59-PERCENT!D$100)/(PERCENT!D$100-PERCENT!D$102))</f>
        <v>2.4980417967765085E-2</v>
      </c>
      <c r="E59" s="253">
        <f>IF(PERCENT!E59&gt;PERCENT!E$100,(PERCENT!E59-PERCENT!E$100)/(PERCENT!E$101-PERCENT!E$100),(PERCENT!E59-PERCENT!E$100)/(PERCENT!E$100-PERCENT!E$102))</f>
        <v>-0.10273018194067708</v>
      </c>
      <c r="F59" s="253">
        <f>IF(PERCENT!F59&gt;PERCENT!F$100,(PERCENT!F59-PERCENT!F$100)/(PERCENT!F$101-PERCENT!F$100),(PERCENT!F59-PERCENT!F$100)/(PERCENT!F$100-PERCENT!F$102))</f>
        <v>-0.68067971279919026</v>
      </c>
      <c r="G59" s="253">
        <f>IF(PERCENT!G59&gt;PERCENT!G$100,(PERCENT!G59-PERCENT!G$100)/(PERCENT!G$101-PERCENT!G$100),(PERCENT!G59-PERCENT!G$100)/(PERCENT!G$100-PERCENT!G$102))</f>
        <v>0.74646118947283435</v>
      </c>
      <c r="H59" s="253">
        <f>IF(PERCENT!H59&gt;PERCENT!H$100,(PERCENT!H59-PERCENT!H$100)/(PERCENT!H$101-PERCENT!H$100),(PERCENT!H59-PERCENT!H$100)/(PERCENT!H$100-PERCENT!H$102))</f>
        <v>-0.3000793725849763</v>
      </c>
      <c r="I59" s="253">
        <f>IF(PERCENT!I59&gt;PERCENT!I$100,(PERCENT!I59-PERCENT!I$100)/(PERCENT!I$101-PERCENT!I$100),(PERCENT!I59-PERCENT!I$100)/(PERCENT!I$100-PERCENT!I$102))</f>
        <v>-0.63639000035249205</v>
      </c>
      <c r="J59" s="253">
        <f>IF(PERCENT!J59&gt;PERCENT!J$100,(PERCENT!J59-PERCENT!J$100)/(PERCENT!J$101-PERCENT!J$100),(PERCENT!J59-PERCENT!J$100)/(PERCENT!J$100-PERCENT!J$102))</f>
        <v>-5.9688396194303932E-2</v>
      </c>
      <c r="K59" s="253">
        <f>IF(PERCENT!K59&gt;PERCENT!K$100,(PERCENT!K59-PERCENT!K$100)/(PERCENT!K$101-PERCENT!K$100),(PERCENT!K59-PERCENT!K$100)/(PERCENT!K$100-PERCENT!K$102))</f>
        <v>-6.9170342452194514E-2</v>
      </c>
      <c r="L59" s="253">
        <f>IF(PERCENT!L59&gt;PERCENT!L$100,(PERCENT!L59-PERCENT!L$100)/(PERCENT!L$101-PERCENT!L$100),(PERCENT!L59-PERCENT!L$100)/(PERCENT!L$100-PERCENT!L$102))</f>
        <v>-0.1872289989675015</v>
      </c>
      <c r="M59" s="253">
        <f>IF(PERCENT!M59&gt;PERCENT!M$100,(PERCENT!M59-PERCENT!M$100)/(PERCENT!M$101-PERCENT!M$100),(PERCENT!M59-PERCENT!M$100)/(PERCENT!M$100-PERCENT!M$102))</f>
        <v>-1</v>
      </c>
      <c r="N59" s="253">
        <f>IF(PERCENT!N59&gt;PERCENT!N$100,(PERCENT!N59-PERCENT!N$100)/(PERCENT!N$101-PERCENT!N$100),(PERCENT!N59-PERCENT!N$100)/(PERCENT!N$100-PERCENT!N$102))</f>
        <v>-0.40412879595861606</v>
      </c>
      <c r="O59" s="253">
        <f>IF(PERCENT!O59&gt;PERCENT!O$100,(PERCENT!O59-PERCENT!O$100)/(PERCENT!O$101-PERCENT!O$100),(PERCENT!O59-PERCENT!O$100)/(PERCENT!O$100-PERCENT!O$102))</f>
        <v>-0.51053914632914932</v>
      </c>
      <c r="P59" s="253">
        <f>IF(PERCENT!P59&gt;PERCENT!P$100,(PERCENT!P59-PERCENT!P$100)/(PERCENT!P$101-PERCENT!P$100),(PERCENT!P59-PERCENT!P$100)/(PERCENT!P$100-PERCENT!P$102))</f>
        <v>0.82886115074226308</v>
      </c>
      <c r="Q59" s="253">
        <f>IF(PERCENT!Q59&gt;PERCENT!Q$100,(PERCENT!Q59-PERCENT!Q$100)/(PERCENT!Q$101-PERCENT!Q$100),(PERCENT!Q59-PERCENT!Q$100)/(PERCENT!Q$100-PERCENT!Q$102))</f>
        <v>0.61502049491967525</v>
      </c>
      <c r="R59" s="253">
        <f>IF(PERCENT!R59&gt;PERCENT!R$100,(PERCENT!R59-PERCENT!R$100)/(PERCENT!R$101-PERCENT!R$100),(PERCENT!R59-PERCENT!R$100)/(PERCENT!R$100-PERCENT!R$102))</f>
        <v>-0.95008957463647736</v>
      </c>
      <c r="S59" s="253">
        <f>IF(PERCENT!S59&gt;PERCENT!S$100,(PERCENT!S59-PERCENT!S$100)/(PERCENT!S$101-PERCENT!S$100),(PERCENT!S59-PERCENT!S$100)/(PERCENT!S$100-PERCENT!S$102))</f>
        <v>-0.96747992324043475</v>
      </c>
      <c r="T59" s="253">
        <f>IF(PERCENT!T59&gt;PERCENT!T$100,(PERCENT!T59-PERCENT!T$100)/(PERCENT!T$101-PERCENT!T$100),(PERCENT!T59-PERCENT!T$100)/(PERCENT!T$100-PERCENT!T$102))</f>
        <v>-0.96770799471252988</v>
      </c>
      <c r="U59" s="253">
        <f>IF(PERCENT!U59&gt;PERCENT!U$100,(PERCENT!U59-PERCENT!U$100)/(PERCENT!U$101-PERCENT!U$100),(PERCENT!U59-PERCENT!U$100)/(PERCENT!U$100-PERCENT!U$102))</f>
        <v>-0.88923900201944461</v>
      </c>
      <c r="V59" s="253">
        <f>IF(PERCENT!V59&gt;PERCENT!V$100,(PERCENT!V59-PERCENT!V$100)/(PERCENT!V$101-PERCENT!V$100),(PERCENT!V59-PERCENT!V$100)/(PERCENT!V$100-PERCENT!V$102))</f>
        <v>-0.81835409693494898</v>
      </c>
      <c r="W59" s="253">
        <f>IF(PERCENT!W59&gt;PERCENT!W$100,(PERCENT!W59-PERCENT!W$100)/(PERCENT!W$101-PERCENT!W$100),(PERCENT!W59-PERCENT!W$100)/(PERCENT!W$100-PERCENT!W$102))</f>
        <v>-0.81835409693494898</v>
      </c>
      <c r="X59" s="253">
        <f>IF(PERCENT!X59&gt;PERCENT!X$100,(PERCENT!X59-PERCENT!X$100)/(PERCENT!X$101-PERCENT!X$100),(PERCENT!X59-PERCENT!X$100)/(PERCENT!X$100-PERCENT!X$102))</f>
        <v>-9.2530935911893125E-2</v>
      </c>
      <c r="Y59" s="253">
        <f>IF(PERCENT!Y59&gt;PERCENT!Y$100,(PERCENT!Y59-PERCENT!Y$100)/(PERCENT!Y$101-PERCENT!Y$100),(PERCENT!Y59-PERCENT!Y$100)/(PERCENT!Y$100-PERCENT!Y$102))</f>
        <v>-0.82580031917974184</v>
      </c>
      <c r="Z59" s="253">
        <f>IF(PERCENT!Z59&gt;PERCENT!Z$100,(PERCENT!Z59-PERCENT!Z$100)/(PERCENT!Z$101-PERCENT!Z$100),(PERCENT!Z59-PERCENT!Z$100)/(PERCENT!Z$100-PERCENT!Z$102))</f>
        <v>-0.85364005877543725</v>
      </c>
      <c r="AA59" s="253">
        <f>IF(PERCENT!AA59&gt;PERCENT!AA$100,(PERCENT!AA59-PERCENT!AA$100)/(PERCENT!AA$101-PERCENT!AA$100),(PERCENT!AA59-PERCENT!AA$100)/(PERCENT!AA$100-PERCENT!AA$102))</f>
        <v>-0.46468692672065448</v>
      </c>
      <c r="AB59" s="253">
        <f>IF(PERCENT!AB59&gt;PERCENT!AB$100,(PERCENT!AB59-PERCENT!AB$100)/(PERCENT!AB$101-PERCENT!AB$100),(PERCENT!AB59-PERCENT!AB$100)/(PERCENT!AB$100-PERCENT!AB$102))</f>
        <v>0.31750996253619473</v>
      </c>
      <c r="AC59" s="253">
        <f>IF(PERCENT!AC59&gt;PERCENT!AC$100,(PERCENT!AC59-PERCENT!AC$100)/(PERCENT!AC$101-PERCENT!AC$100),(PERCENT!AC59-PERCENT!AC$100)/(PERCENT!AC$100-PERCENT!AC$102))</f>
        <v>-0.46108504570710762</v>
      </c>
      <c r="AD59" s="253">
        <f>IF(PERCENT!AD59&gt;PERCENT!AD$100,(PERCENT!AD59-PERCENT!AD$100)/(PERCENT!AD$101-PERCENT!AD$100),(PERCENT!AD59-PERCENT!AD$100)/(PERCENT!AD$100-PERCENT!AD$102))</f>
        <v>-0.46108504570710762</v>
      </c>
      <c r="AE59" s="253">
        <f>IF(PERCENT!AE59&gt;PERCENT!AE$100,(PERCENT!AE59-PERCENT!AE$100)/(PERCENT!AE$101-PERCENT!AE$100),(PERCENT!AE59-PERCENT!AE$100)/(PERCENT!AE$100-PERCENT!AE$102))</f>
        <v>-0.28202501087011472</v>
      </c>
      <c r="AF59" s="253">
        <f>IF(PERCENT!AF59&gt;PERCENT!AF$100,(PERCENT!AF59-PERCENT!AF$100)/(PERCENT!AF$101-PERCENT!AF$100),(PERCENT!AF59-PERCENT!AF$100)/(PERCENT!AF$100-PERCENT!AF$102))</f>
        <v>0.82876770655783283</v>
      </c>
      <c r="AG59" s="253">
        <f>IF(PERCENT!AG59&gt;PERCENT!AG$100,(PERCENT!AG59-PERCENT!AG$100)/(PERCENT!AG$101-PERCENT!AG$100),(PERCENT!AG59-PERCENT!AG$100)/(PERCENT!AG$100-PERCENT!AG$102))</f>
        <v>-0.21354735919296439</v>
      </c>
      <c r="AH59" s="253">
        <f>IF(PERCENT!AH59&gt;PERCENT!AH$100,(PERCENT!AH59-PERCENT!AH$100)/(PERCENT!AH$101-PERCENT!AH$100),(PERCENT!AH59-PERCENT!AH$100)/(PERCENT!AH$100-PERCENT!AH$102))</f>
        <v>-0.76867650063100301</v>
      </c>
      <c r="AI59" s="253">
        <f>IF(PERCENT!AI59&gt;PERCENT!AI$100,(PERCENT!AI59-PERCENT!AI$100)/(PERCENT!AI$101-PERCENT!AI$100),(PERCENT!AI59-PERCENT!AI$100)/(PERCENT!AI$100-PERCENT!AI$102))</f>
        <v>-0.7912946622454351</v>
      </c>
      <c r="AJ59" s="253">
        <f>IF(PERCENT!AJ59&gt;PERCENT!AJ$100,(PERCENT!AJ59-PERCENT!AJ$100)/(PERCENT!AJ$101-PERCENT!AJ$100),(PERCENT!AJ59-PERCENT!AJ$100)/(PERCENT!AJ$100-PERCENT!AJ$102))</f>
        <v>0.20156054795590275</v>
      </c>
      <c r="AK59" s="253">
        <f>IF(PERCENT!AK59&gt;PERCENT!AK$100,(PERCENT!AK59-PERCENT!AK$100)/(PERCENT!AK$101-PERCENT!AK$100),(PERCENT!AK59-PERCENT!AK$100)/(PERCENT!AK$100-PERCENT!AK$102))</f>
        <v>-0.63306689543318606</v>
      </c>
      <c r="AL59" s="253">
        <f>IF(PERCENT!AL59&gt;PERCENT!AL$100,(PERCENT!AL59-PERCENT!AL$100)/(PERCENT!AL$101-PERCENT!AL$100),(PERCENT!AL59-PERCENT!AL$100)/(PERCENT!AL$100-PERCENT!AL$102))</f>
        <v>-0.80714571177260641</v>
      </c>
      <c r="AM59" s="253">
        <f>IF(PERCENT!AM59&gt;PERCENT!AM$100,(PERCENT!AM59-PERCENT!AM$100)/(PERCENT!AM$101-PERCENT!AM$100),(PERCENT!AM59-PERCENT!AM$100)/(PERCENT!AM$100-PERCENT!AM$102))</f>
        <v>7.254664301711912E-2</v>
      </c>
      <c r="AN59" s="253">
        <f>IF(PERCENT!AN59&gt;PERCENT!AN$100,(PERCENT!AN59-PERCENT!AN$100)/(PERCENT!AN$101-PERCENT!AN$100),(PERCENT!AN59-PERCENT!AN$100)/(PERCENT!AN$100-PERCENT!AN$102))</f>
        <v>0.42620751215615815</v>
      </c>
      <c r="AO59" s="253">
        <f>IF(PERCENT!AO59&gt;PERCENT!AO$100,(PERCENT!AO59-PERCENT!AO$100)/(PERCENT!AO$101-PERCENT!AO$100),(PERCENT!AO59-PERCENT!AO$100)/(PERCENT!AO$100-PERCENT!AO$102))</f>
        <v>-0.11591907180935902</v>
      </c>
      <c r="AP59" s="253">
        <f>IF(PERCENT!AP59&gt;PERCENT!AP$100,(PERCENT!AP59-PERCENT!AP$100)/(PERCENT!AP$101-PERCENT!AP$100),(PERCENT!AP59-PERCENT!AP$100)/(PERCENT!AP$100-PERCENT!AP$102))</f>
        <v>0.92818179670836565</v>
      </c>
      <c r="AQ59" s="253">
        <f>IF(PERCENT!AQ59&gt;PERCENT!AQ$100,(PERCENT!AQ59-PERCENT!AQ$100)/(PERCENT!AQ$101-PERCENT!AQ$100),(PERCENT!AQ59-PERCENT!AQ$100)/(PERCENT!AQ$100-PERCENT!AQ$102))</f>
        <v>3.2710570274906432E-2</v>
      </c>
      <c r="AR59" s="253">
        <f>IF(PERCENT!AR59&gt;PERCENT!AR$100,(PERCENT!AR59-PERCENT!AR$100)/(PERCENT!AR$101-PERCENT!AR$100),(PERCENT!AR59-PERCENT!AR$100)/(PERCENT!AR$100-PERCENT!AR$102))</f>
        <v>0.86066558957436434</v>
      </c>
      <c r="AS59" s="253">
        <f>IF(PERCENT!AS59&gt;PERCENT!AS$100,(PERCENT!AS59-PERCENT!AS$100)/(PERCENT!AS$101-PERCENT!AS$100),(PERCENT!AS59-PERCENT!AS$100)/(PERCENT!AS$100-PERCENT!AS$102))</f>
        <v>-0.24834347591404152</v>
      </c>
      <c r="AT59" s="253">
        <f>IF(PERCENT!AT59&gt;PERCENT!AT$100,(PERCENT!AT59-PERCENT!AT$100)/(PERCENT!AT$101-PERCENT!AT$100),(PERCENT!AT59-PERCENT!AT$100)/(PERCENT!AT$100-PERCENT!AT$102))</f>
        <v>-0.10980899878463959</v>
      </c>
      <c r="AU59" s="253">
        <f>IF(PERCENT!AU59&gt;PERCENT!AU$100,(PERCENT!AU59-PERCENT!AU$100)/(PERCENT!AU$101-PERCENT!AU$100),(PERCENT!AU59-PERCENT!AU$100)/(PERCENT!AU$100-PERCENT!AU$102))</f>
        <v>-0.50504760117833503</v>
      </c>
      <c r="AV59" s="253">
        <f>IF(PERCENT!AV59&gt;PERCENT!AV$100,(PERCENT!AV59-PERCENT!AV$100)/(PERCENT!AV$101-PERCENT!AV$100),(PERCENT!AV59-PERCENT!AV$100)/(PERCENT!AV$100-PERCENT!AV$102))</f>
        <v>-0.28202501087011472</v>
      </c>
      <c r="AW59" s="253">
        <f>IF(PERCENT!AW59&gt;PERCENT!AW$100,(PERCENT!AW59-PERCENT!AW$100)/(PERCENT!AW$101-PERCENT!AW$100),(PERCENT!AW59-PERCENT!AW$100)/(PERCENT!AW$100-PERCENT!AW$102))</f>
        <v>-0.26671017217192233</v>
      </c>
      <c r="AX59" s="253">
        <f>IF(PERCENT!AX59&gt;PERCENT!AX$100,(PERCENT!AX59-PERCENT!AX$100)/(PERCENT!AX$101-PERCENT!AX$100),(PERCENT!AX59-PERCENT!AX$100)/(PERCENT!AX$100-PERCENT!AX$102))</f>
        <v>-0.28202501087011472</v>
      </c>
      <c r="AY59" s="253">
        <f>IF(PERCENT!AY59&gt;PERCENT!AY$100,(PERCENT!AY59-PERCENT!AY$100)/(PERCENT!AY$101-PERCENT!AY$100),(PERCENT!AY59-PERCENT!AY$100)/(PERCENT!AY$100-PERCENT!AY$102))</f>
        <v>-0.56128856095351731</v>
      </c>
    </row>
    <row r="60" spans="1:51" x14ac:dyDescent="0.35">
      <c r="A60" s="252" t="s">
        <v>450</v>
      </c>
      <c r="B60" s="253">
        <f>IF(PERCENT!B60&gt;PERCENT!B$100,(PERCENT!B60-PERCENT!B$100)/(PERCENT!B$101-PERCENT!B$100),(PERCENT!B60-PERCENT!B$100)/(PERCENT!B$100-PERCENT!B$102))</f>
        <v>0.54236187973694427</v>
      </c>
      <c r="C60" s="253">
        <f>IF(PERCENT!C60&gt;PERCENT!C$100,(PERCENT!C60-PERCENT!C$100)/(PERCENT!C$101-PERCENT!C$100),(PERCENT!C60-PERCENT!C$100)/(PERCENT!C$100-PERCENT!C$102))</f>
        <v>0.15004639902786501</v>
      </c>
      <c r="D60" s="253">
        <f>IF(PERCENT!D60&gt;PERCENT!D$100,(PERCENT!D60-PERCENT!D$100)/(PERCENT!D$101-PERCENT!D$100),(PERCENT!D60-PERCENT!D$100)/(PERCENT!D$100-PERCENT!D$102))</f>
        <v>0.64820056262650394</v>
      </c>
      <c r="E60" s="253">
        <f>IF(PERCENT!E60&gt;PERCENT!E$100,(PERCENT!E60-PERCENT!E$100)/(PERCENT!E$101-PERCENT!E$100),(PERCENT!E60-PERCENT!E$100)/(PERCENT!E$100-PERCENT!E$102))</f>
        <v>-2.8525631132611716E-2</v>
      </c>
      <c r="F60" s="253">
        <f>IF(PERCENT!F60&gt;PERCENT!F$100,(PERCENT!F60-PERCENT!F$100)/(PERCENT!F$101-PERCENT!F$100),(PERCENT!F60-PERCENT!F$100)/(PERCENT!F$100-PERCENT!F$102))</f>
        <v>0.6551191776462697</v>
      </c>
      <c r="G60" s="253">
        <f>IF(PERCENT!G60&gt;PERCENT!G$100,(PERCENT!G60-PERCENT!G$100)/(PERCENT!G$101-PERCENT!G$100),(PERCENT!G60-PERCENT!G$100)/(PERCENT!G$100-PERCENT!G$102))</f>
        <v>-0.37230418560841638</v>
      </c>
      <c r="H60" s="253">
        <f>IF(PERCENT!H60&gt;PERCENT!H$100,(PERCENT!H60-PERCENT!H$100)/(PERCENT!H$101-PERCENT!H$100),(PERCENT!H60-PERCENT!H$100)/(PERCENT!H$100-PERCENT!H$102))</f>
        <v>-0.40443912810600507</v>
      </c>
      <c r="I60" s="253">
        <f>IF(PERCENT!I60&gt;PERCENT!I$100,(PERCENT!I60-PERCENT!I$100)/(PERCENT!I$101-PERCENT!I$100),(PERCENT!I60-PERCENT!I$100)/(PERCENT!I$100-PERCENT!I$102))</f>
        <v>-0.61026669190200733</v>
      </c>
      <c r="J60" s="253">
        <f>IF(PERCENT!J60&gt;PERCENT!J$100,(PERCENT!J60-PERCENT!J$100)/(PERCENT!J$101-PERCENT!J$100),(PERCENT!J60-PERCENT!J$100)/(PERCENT!J$100-PERCENT!J$102))</f>
        <v>-0.24368499971135951</v>
      </c>
      <c r="K60" s="253">
        <f>IF(PERCENT!K60&gt;PERCENT!K$100,(PERCENT!K60-PERCENT!K$100)/(PERCENT!K$101-PERCENT!K$100),(PERCENT!K60-PERCENT!K$100)/(PERCENT!K$100-PERCENT!K$102))</f>
        <v>-3.1858037942931905E-2</v>
      </c>
      <c r="L60" s="253">
        <f>IF(PERCENT!L60&gt;PERCENT!L$100,(PERCENT!L60-PERCENT!L$100)/(PERCENT!L$101-PERCENT!L$100),(PERCENT!L60-PERCENT!L$100)/(PERCENT!L$100-PERCENT!L$102))</f>
        <v>9.7099573756405239E-2</v>
      </c>
      <c r="M60" s="253">
        <f>IF(PERCENT!M60&gt;PERCENT!M$100,(PERCENT!M60-PERCENT!M$100)/(PERCENT!M$101-PERCENT!M$100),(PERCENT!M60-PERCENT!M$100)/(PERCENT!M$100-PERCENT!M$102))</f>
        <v>-1</v>
      </c>
      <c r="N60" s="253">
        <f>IF(PERCENT!N60&gt;PERCENT!N$100,(PERCENT!N60-PERCENT!N$100)/(PERCENT!N$101-PERCENT!N$100),(PERCENT!N60-PERCENT!N$100)/(PERCENT!N$100-PERCENT!N$102))</f>
        <v>0.15998550756280888</v>
      </c>
      <c r="O60" s="253">
        <f>IF(PERCENT!O60&gt;PERCENT!O$100,(PERCENT!O60-PERCENT!O$100)/(PERCENT!O$101-PERCENT!O$100),(PERCENT!O60-PERCENT!O$100)/(PERCENT!O$100-PERCENT!O$102))</f>
        <v>-2.107829265829872E-2</v>
      </c>
      <c r="P60" s="253">
        <f>IF(PERCENT!P60&gt;PERCENT!P$100,(PERCENT!P60-PERCENT!P$100)/(PERCENT!P$101-PERCENT!P$100),(PERCENT!P60-PERCENT!P$100)/(PERCENT!P$100-PERCENT!P$102))</f>
        <v>0.18410548609683156</v>
      </c>
      <c r="Q60" s="253">
        <f>IF(PERCENT!Q60&gt;PERCENT!Q$100,(PERCENT!Q60-PERCENT!Q$100)/(PERCENT!Q$101-PERCENT!Q$100),(PERCENT!Q60-PERCENT!Q$100)/(PERCENT!Q$100-PERCENT!Q$102))</f>
        <v>0.28753702534906517</v>
      </c>
      <c r="R60" s="253">
        <f>IF(PERCENT!R60&gt;PERCENT!R$100,(PERCENT!R60-PERCENT!R$100)/(PERCENT!R$101-PERCENT!R$100),(PERCENT!R60-PERCENT!R$100)/(PERCENT!R$100-PERCENT!R$102))</f>
        <v>-0.81142567133377175</v>
      </c>
      <c r="S60" s="253">
        <f>IF(PERCENT!S60&gt;PERCENT!S$100,(PERCENT!S60-PERCENT!S$100)/(PERCENT!S$101-PERCENT!S$100),(PERCENT!S60-PERCENT!S$100)/(PERCENT!S$100-PERCENT!S$102))</f>
        <v>-0.82668423136154456</v>
      </c>
      <c r="T60" s="253">
        <f>IF(PERCENT!T60&gt;PERCENT!T$100,(PERCENT!T60-PERCENT!T$100)/(PERCENT!T$101-PERCENT!T$100),(PERCENT!T60-PERCENT!T$100)/(PERCENT!T$100-PERCENT!T$102))</f>
        <v>-0.81607947444518802</v>
      </c>
      <c r="U60" s="253">
        <f>IF(PERCENT!U60&gt;PERCENT!U$100,(PERCENT!U60-PERCENT!U$100)/(PERCENT!U$101-PERCENT!U$100),(PERCENT!U60-PERCENT!U$100)/(PERCENT!U$100-PERCENT!U$102))</f>
        <v>-0.78025336278131641</v>
      </c>
      <c r="V60" s="253">
        <f>IF(PERCENT!V60&gt;PERCENT!V$100,(PERCENT!V60-PERCENT!V$100)/(PERCENT!V$101-PERCENT!V$100),(PERCENT!V60-PERCENT!V$100)/(PERCENT!V$100-PERCENT!V$102))</f>
        <v>-0.72703627437568152</v>
      </c>
      <c r="W60" s="253">
        <f>IF(PERCENT!W60&gt;PERCENT!W$100,(PERCENT!W60-PERCENT!W$100)/(PERCENT!W$101-PERCENT!W$100),(PERCENT!W60-PERCENT!W$100)/(PERCENT!W$100-PERCENT!W$102))</f>
        <v>-0.72703627437568152</v>
      </c>
      <c r="X60" s="253">
        <f>IF(PERCENT!X60&gt;PERCENT!X$100,(PERCENT!X60-PERCENT!X$100)/(PERCENT!X$101-PERCENT!X$100),(PERCENT!X60-PERCENT!X$100)/(PERCENT!X$100-PERCENT!X$102))</f>
        <v>-4.6293480587621515E-3</v>
      </c>
      <c r="Y60" s="253">
        <f>IF(PERCENT!Y60&gt;PERCENT!Y$100,(PERCENT!Y60-PERCENT!Y$100)/(PERCENT!Y$101-PERCENT!Y$100),(PERCENT!Y60-PERCENT!Y$100)/(PERCENT!Y$100-PERCENT!Y$102))</f>
        <v>-0.77995166855170561</v>
      </c>
      <c r="Z60" s="253">
        <f>IF(PERCENT!Z60&gt;PERCENT!Z$100,(PERCENT!Z60-PERCENT!Z$100)/(PERCENT!Z$101-PERCENT!Z$100),(PERCENT!Z60-PERCENT!Z$100)/(PERCENT!Z$100-PERCENT!Z$102))</f>
        <v>-0.97239770333562581</v>
      </c>
      <c r="AA60" s="253">
        <f>IF(PERCENT!AA60&gt;PERCENT!AA$100,(PERCENT!AA60-PERCENT!AA$100)/(PERCENT!AA$101-PERCENT!AA$100),(PERCENT!AA60-PERCENT!AA$100)/(PERCENT!AA$100-PERCENT!AA$102))</f>
        <v>-0.28195725743240913</v>
      </c>
      <c r="AB60" s="253">
        <f>IF(PERCENT!AB60&gt;PERCENT!AB$100,(PERCENT!AB60-PERCENT!AB$100)/(PERCENT!AB$101-PERCENT!AB$100),(PERCENT!AB60-PERCENT!AB$100)/(PERCENT!AB$100-PERCENT!AB$102))</f>
        <v>0.4391418504010316</v>
      </c>
      <c r="AC60" s="253">
        <f>IF(PERCENT!AC60&gt;PERCENT!AC$100,(PERCENT!AC60-PERCENT!AC$100)/(PERCENT!AC$101-PERCENT!AC$100),(PERCENT!AC60-PERCENT!AC$100)/(PERCENT!AC$100-PERCENT!AC$102))</f>
        <v>-0.51064437252160533</v>
      </c>
      <c r="AD60" s="253">
        <f>IF(PERCENT!AD60&gt;PERCENT!AD$100,(PERCENT!AD60-PERCENT!AD$100)/(PERCENT!AD$101-PERCENT!AD$100),(PERCENT!AD60-PERCENT!AD$100)/(PERCENT!AD$100-PERCENT!AD$102))</f>
        <v>-0.51064437252160533</v>
      </c>
      <c r="AE60" s="253">
        <f>IF(PERCENT!AE60&gt;PERCENT!AE$100,(PERCENT!AE60-PERCENT!AE$100)/(PERCENT!AE$101-PERCENT!AE$100),(PERCENT!AE60-PERCENT!AE$100)/(PERCENT!AE$100-PERCENT!AE$102))</f>
        <v>0.5413685999632647</v>
      </c>
      <c r="AF60" s="253">
        <f>IF(PERCENT!AF60&gt;PERCENT!AF$100,(PERCENT!AF60-PERCENT!AF$100)/(PERCENT!AF$101-PERCENT!AF$100),(PERCENT!AF60-PERCENT!AF$100)/(PERCENT!AF$100-PERCENT!AF$102))</f>
        <v>0.46214170821480399</v>
      </c>
      <c r="AG60" s="253">
        <f>IF(PERCENT!AG60&gt;PERCENT!AG$100,(PERCENT!AG60-PERCENT!AG$100)/(PERCENT!AG$101-PERCENT!AG$100),(PERCENT!AG60-PERCENT!AG$100)/(PERCENT!AG$100-PERCENT!AG$102))</f>
        <v>0.24048634520957407</v>
      </c>
      <c r="AH60" s="253">
        <f>IF(PERCENT!AH60&gt;PERCENT!AH$100,(PERCENT!AH60-PERCENT!AH$100)/(PERCENT!AH$101-PERCENT!AH$100),(PERCENT!AH60-PERCENT!AH$100)/(PERCENT!AH$100-PERCENT!AH$102))</f>
        <v>-0.65279763327358575</v>
      </c>
      <c r="AI60" s="253">
        <f>IF(PERCENT!AI60&gt;PERCENT!AI$100,(PERCENT!AI60-PERCENT!AI$100)/(PERCENT!AI$101-PERCENT!AI$100),(PERCENT!AI60-PERCENT!AI$100)/(PERCENT!AI$100-PERCENT!AI$102))</f>
        <v>0.54905762557222348</v>
      </c>
      <c r="AJ60" s="253">
        <f>IF(PERCENT!AJ60&gt;PERCENT!AJ$100,(PERCENT!AJ60-PERCENT!AJ$100)/(PERCENT!AJ$101-PERCENT!AJ$100),(PERCENT!AJ60-PERCENT!AJ$100)/(PERCENT!AJ$100-PERCENT!AJ$102))</f>
        <v>-0.22770867460771019</v>
      </c>
      <c r="AK60" s="253">
        <f>IF(PERCENT!AK60&gt;PERCENT!AK$100,(PERCENT!AK60-PERCENT!AK$100)/(PERCENT!AK$101-PERCENT!AK$100),(PERCENT!AK60-PERCENT!AK$100)/(PERCENT!AK$100-PERCENT!AK$102))</f>
        <v>3.8291609693358195E-2</v>
      </c>
      <c r="AL60" s="253">
        <f>IF(PERCENT!AL60&gt;PERCENT!AL$100,(PERCENT!AL60-PERCENT!AL$100)/(PERCENT!AL$101-PERCENT!AL$100),(PERCENT!AL60-PERCENT!AL$100)/(PERCENT!AL$100-PERCENT!AL$102))</f>
        <v>-0.89067883080579735</v>
      </c>
      <c r="AM60" s="253">
        <f>IF(PERCENT!AM60&gt;PERCENT!AM$100,(PERCENT!AM60-PERCENT!AM$100)/(PERCENT!AM$101-PERCENT!AM$100),(PERCENT!AM60-PERCENT!AM$100)/(PERCENT!AM$100-PERCENT!AM$102))</f>
        <v>0.80899654213477801</v>
      </c>
      <c r="AN60" s="253">
        <f>IF(PERCENT!AN60&gt;PERCENT!AN$100,(PERCENT!AN60-PERCENT!AN$100)/(PERCENT!AN$101-PERCENT!AN$100),(PERCENT!AN60-PERCENT!AN$100)/(PERCENT!AN$100-PERCENT!AN$102))</f>
        <v>0.88159837552428988</v>
      </c>
      <c r="AO60" s="253">
        <f>IF(PERCENT!AO60&gt;PERCENT!AO$100,(PERCENT!AO60-PERCENT!AO$100)/(PERCENT!AO$101-PERCENT!AO$100),(PERCENT!AO60-PERCENT!AO$100)/(PERCENT!AO$100-PERCENT!AO$102))</f>
        <v>0.19114410669921955</v>
      </c>
      <c r="AP60" s="253">
        <f>IF(PERCENT!AP60&gt;PERCENT!AP$100,(PERCENT!AP60-PERCENT!AP$100)/(PERCENT!AP$101-PERCENT!AP$100),(PERCENT!AP60-PERCENT!AP$100)/(PERCENT!AP$100-PERCENT!AP$102))</f>
        <v>0.97973689762761784</v>
      </c>
      <c r="AQ60" s="253">
        <f>IF(PERCENT!AQ60&gt;PERCENT!AQ$100,(PERCENT!AQ60-PERCENT!AQ$100)/(PERCENT!AQ$101-PERCENT!AQ$100),(PERCENT!AQ60-PERCENT!AQ$100)/(PERCENT!AQ$100-PERCENT!AQ$102))</f>
        <v>9.0853028106768416E-2</v>
      </c>
      <c r="AR60" s="253">
        <f>IF(PERCENT!AR60&gt;PERCENT!AR$100,(PERCENT!AR60-PERCENT!AR$100)/(PERCENT!AR$101-PERCENT!AR$100),(PERCENT!AR60-PERCENT!AR$100)/(PERCENT!AR$100-PERCENT!AR$102))</f>
        <v>0.69747966543778894</v>
      </c>
      <c r="AS60" s="253">
        <f>IF(PERCENT!AS60&gt;PERCENT!AS$100,(PERCENT!AS60-PERCENT!AS$100)/(PERCENT!AS$101-PERCENT!AS$100),(PERCENT!AS60-PERCENT!AS$100)/(PERCENT!AS$100-PERCENT!AS$102))</f>
        <v>4.637686540869255E-3</v>
      </c>
      <c r="AT60" s="253">
        <f>IF(PERCENT!AT60&gt;PERCENT!AT$100,(PERCENT!AT60-PERCENT!AT$100)/(PERCENT!AT$101-PERCENT!AT$100),(PERCENT!AT60-PERCENT!AT$100)/(PERCENT!AT$100-PERCENT!AT$102))</f>
        <v>2.4659512014394321E-2</v>
      </c>
      <c r="AU60" s="253">
        <f>IF(PERCENT!AU60&gt;PERCENT!AU$100,(PERCENT!AU60-PERCENT!AU$100)/(PERCENT!AU$101-PERCENT!AU$100),(PERCENT!AU60-PERCENT!AU$100)/(PERCENT!AU$100-PERCENT!AU$102))</f>
        <v>-0.45593619608563807</v>
      </c>
      <c r="AV60" s="253">
        <f>IF(PERCENT!AV60&gt;PERCENT!AV$100,(PERCENT!AV60-PERCENT!AV$100)/(PERCENT!AV$101-PERCENT!AV$100),(PERCENT!AV60-PERCENT!AV$100)/(PERCENT!AV$100-PERCENT!AV$102))</f>
        <v>0.5413685999632647</v>
      </c>
      <c r="AW60" s="253">
        <f>IF(PERCENT!AW60&gt;PERCENT!AW$100,(PERCENT!AW60-PERCENT!AW$100)/(PERCENT!AW$101-PERCENT!AW$100),(PERCENT!AW60-PERCENT!AW$100)/(PERCENT!AW$100-PERCENT!AW$102))</f>
        <v>-0.11705445462407929</v>
      </c>
      <c r="AX60" s="253">
        <f>IF(PERCENT!AX60&gt;PERCENT!AX$100,(PERCENT!AX60-PERCENT!AX$100)/(PERCENT!AX$101-PERCENT!AX$100),(PERCENT!AX60-PERCENT!AX$100)/(PERCENT!AX$100-PERCENT!AX$102))</f>
        <v>0.5413685999632647</v>
      </c>
      <c r="AY60" s="253">
        <f>IF(PERCENT!AY60&gt;PERCENT!AY$100,(PERCENT!AY60-PERCENT!AY$100)/(PERCENT!AY$101-PERCENT!AY$100),(PERCENT!AY60-PERCENT!AY$100)/(PERCENT!AY$100-PERCENT!AY$102))</f>
        <v>-0.5470881754996294</v>
      </c>
    </row>
    <row r="61" spans="1:51" x14ac:dyDescent="0.35">
      <c r="A61" s="252" t="s">
        <v>451</v>
      </c>
      <c r="B61" s="253">
        <f>IF(PERCENT!B61&gt;PERCENT!B$100,(PERCENT!B61-PERCENT!B$100)/(PERCENT!B$101-PERCENT!B$100),(PERCENT!B61-PERCENT!B$100)/(PERCENT!B$100-PERCENT!B$102))</f>
        <v>-0.2689756274155532</v>
      </c>
      <c r="C61" s="253">
        <f>IF(PERCENT!C61&gt;PERCENT!C$100,(PERCENT!C61-PERCENT!C$100)/(PERCENT!C$101-PERCENT!C$100),(PERCENT!C61-PERCENT!C$100)/(PERCENT!C$100-PERCENT!C$102))</f>
        <v>0.72266123875806842</v>
      </c>
      <c r="D61" s="253">
        <f>IF(PERCENT!D61&gt;PERCENT!D$100,(PERCENT!D61-PERCENT!D$100)/(PERCENT!D$101-PERCENT!D$100),(PERCENT!D61-PERCENT!D$100)/(PERCENT!D$100-PERCENT!D$102))</f>
        <v>0.25732538193141946</v>
      </c>
      <c r="E61" s="253">
        <f>IF(PERCENT!E61&gt;PERCENT!E$100,(PERCENT!E61-PERCENT!E$100)/(PERCENT!E$101-PERCENT!E$100),(PERCENT!E61-PERCENT!E$100)/(PERCENT!E$100-PERCENT!E$102))</f>
        <v>-0.4300832473972801</v>
      </c>
      <c r="F61" s="253">
        <f>IF(PERCENT!F61&gt;PERCENT!F$100,(PERCENT!F61-PERCENT!F$100)/(PERCENT!F$101-PERCENT!F$100),(PERCENT!F61-PERCENT!F$100)/(PERCENT!F$100-PERCENT!F$102))</f>
        <v>-0.71675542387312763</v>
      </c>
      <c r="G61" s="253">
        <f>IF(PERCENT!G61&gt;PERCENT!G$100,(PERCENT!G61-PERCENT!G$100)/(PERCENT!G$101-PERCENT!G$100),(PERCENT!G61-PERCENT!G$100)/(PERCENT!G$100-PERCENT!G$102))</f>
        <v>0.44342531281841524</v>
      </c>
      <c r="H61" s="253">
        <f>IF(PERCENT!H61&gt;PERCENT!H$100,(PERCENT!H61-PERCENT!H$100)/(PERCENT!H$101-PERCENT!H$100),(PERCENT!H61-PERCENT!H$100)/(PERCENT!H$100-PERCENT!H$102))</f>
        <v>-0.54736572661573646</v>
      </c>
      <c r="I61" s="253">
        <f>IF(PERCENT!I61&gt;PERCENT!I$100,(PERCENT!I61-PERCENT!I$100)/(PERCENT!I$101-PERCENT!I$100),(PERCENT!I61-PERCENT!I$100)/(PERCENT!I$100-PERCENT!I$102))</f>
        <v>-0.45822242322437529</v>
      </c>
      <c r="J61" s="253">
        <f>IF(PERCENT!J61&gt;PERCENT!J$100,(PERCENT!J61-PERCENT!J$100)/(PERCENT!J$101-PERCENT!J$100),(PERCENT!J61-PERCENT!J$100)/(PERCENT!J$100-PERCENT!J$102))</f>
        <v>-0.57238021280955265</v>
      </c>
      <c r="K61" s="253">
        <f>IF(PERCENT!K61&gt;PERCENT!K$100,(PERCENT!K61-PERCENT!K$100)/(PERCENT!K$101-PERCENT!K$100),(PERCENT!K61-PERCENT!K$100)/(PERCENT!K$100-PERCENT!K$102))</f>
        <v>0.53038598789983848</v>
      </c>
      <c r="L61" s="253">
        <f>IF(PERCENT!L61&gt;PERCENT!L$100,(PERCENT!L61-PERCENT!L$100)/(PERCENT!L$101-PERCENT!L$100),(PERCENT!L61-PERCENT!L$100)/(PERCENT!L$100-PERCENT!L$102))</f>
        <v>2.2168800311126488E-2</v>
      </c>
      <c r="M61" s="253">
        <f>IF(PERCENT!M61&gt;PERCENT!M$100,(PERCENT!M61-PERCENT!M$100)/(PERCENT!M$101-PERCENT!M$100),(PERCENT!M61-PERCENT!M$100)/(PERCENT!M$100-PERCENT!M$102))</f>
        <v>-1</v>
      </c>
      <c r="N61" s="253">
        <f>IF(PERCENT!N61&gt;PERCENT!N$100,(PERCENT!N61-PERCENT!N$100)/(PERCENT!N$101-PERCENT!N$100),(PERCENT!N61-PERCENT!N$100)/(PERCENT!N$100-PERCENT!N$102))</f>
        <v>0.11887373510746141</v>
      </c>
      <c r="O61" s="253">
        <f>IF(PERCENT!O61&gt;PERCENT!O$100,(PERCENT!O61-PERCENT!O$100)/(PERCENT!O$101-PERCENT!O$100),(PERCENT!O61-PERCENT!O$100)/(PERCENT!O$100-PERCENT!O$102))</f>
        <v>-0.51053914632914932</v>
      </c>
      <c r="P61" s="253">
        <f>IF(PERCENT!P61&gt;PERCENT!P$100,(PERCENT!P61-PERCENT!P$100)/(PERCENT!P$101-PERCENT!P$100),(PERCENT!P61-PERCENT!P$100)/(PERCENT!P$100-PERCENT!P$102))</f>
        <v>-1.7707646878674883E-2</v>
      </c>
      <c r="Q61" s="253">
        <f>IF(PERCENT!Q61&gt;PERCENT!Q$100,(PERCENT!Q61-PERCENT!Q$100)/(PERCENT!Q$101-PERCENT!Q$100),(PERCENT!Q61-PERCENT!Q$100)/(PERCENT!Q$100-PERCENT!Q$102))</f>
        <v>0.21536732551071441</v>
      </c>
      <c r="R61" s="253">
        <f>IF(PERCENT!R61&gt;PERCENT!R$100,(PERCENT!R61-PERCENT!R$100)/(PERCENT!R$101-PERCENT!R$100),(PERCENT!R61-PERCENT!R$100)/(PERCENT!R$100-PERCENT!R$102))</f>
        <v>-0.84744634892866944</v>
      </c>
      <c r="S61" s="253">
        <f>IF(PERCENT!S61&gt;PERCENT!S$100,(PERCENT!S61-PERCENT!S$100)/(PERCENT!S$101-PERCENT!S$100),(PERCENT!S61-PERCENT!S$100)/(PERCENT!S$100-PERCENT!S$102))</f>
        <v>-0.84833206088500446</v>
      </c>
      <c r="T61" s="253">
        <f>IF(PERCENT!T61&gt;PERCENT!T$100,(PERCENT!T61-PERCENT!T$100)/(PERCENT!T$101-PERCENT!T$100),(PERCENT!T61-PERCENT!T$100)/(PERCENT!T$100-PERCENT!T$102))</f>
        <v>-0.82602704981207964</v>
      </c>
      <c r="U61" s="253">
        <f>IF(PERCENT!U61&gt;PERCENT!U$100,(PERCENT!U61-PERCENT!U$100)/(PERCENT!U$101-PERCENT!U$100),(PERCENT!U61-PERCENT!U$100)/(PERCENT!U$100-PERCENT!U$102))</f>
        <v>-0.89023862554884425</v>
      </c>
      <c r="V61" s="253">
        <f>IF(PERCENT!V61&gt;PERCENT!V$100,(PERCENT!V61-PERCENT!V$100)/(PERCENT!V$101-PERCENT!V$100),(PERCENT!V61-PERCENT!V$100)/(PERCENT!V$100-PERCENT!V$102))</f>
        <v>-0.69866586852116275</v>
      </c>
      <c r="W61" s="253">
        <f>IF(PERCENT!W61&gt;PERCENT!W$100,(PERCENT!W61-PERCENT!W$100)/(PERCENT!W$101-PERCENT!W$100),(PERCENT!W61-PERCENT!W$100)/(PERCENT!W$100-PERCENT!W$102))</f>
        <v>-0.69866586852116275</v>
      </c>
      <c r="X61" s="253">
        <f>IF(PERCENT!X61&gt;PERCENT!X$100,(PERCENT!X61-PERCENT!X$100)/(PERCENT!X$101-PERCENT!X$100),(PERCENT!X61-PERCENT!X$100)/(PERCENT!X$100-PERCENT!X$102))</f>
        <v>0.23225551354084123</v>
      </c>
      <c r="Y61" s="253">
        <f>IF(PERCENT!Y61&gt;PERCENT!Y$100,(PERCENT!Y61-PERCENT!Y$100)/(PERCENT!Y$101-PERCENT!Y$100),(PERCENT!Y61-PERCENT!Y$100)/(PERCENT!Y$100-PERCENT!Y$102))</f>
        <v>-0.89268392765086035</v>
      </c>
      <c r="Z61" s="253">
        <f>IF(PERCENT!Z61&gt;PERCENT!Z$100,(PERCENT!Z61-PERCENT!Z$100)/(PERCENT!Z$101-PERCENT!Z$100),(PERCENT!Z61-PERCENT!Z$100)/(PERCENT!Z$100-PERCENT!Z$102))</f>
        <v>-0.68789139863051119</v>
      </c>
      <c r="AA61" s="253">
        <f>IF(PERCENT!AA61&gt;PERCENT!AA$100,(PERCENT!AA61-PERCENT!AA$100)/(PERCENT!AA$101-PERCENT!AA$100),(PERCENT!AA61-PERCENT!AA$100)/(PERCENT!AA$100-PERCENT!AA$102))</f>
        <v>-0.54334386140349711</v>
      </c>
      <c r="AB61" s="253">
        <f>IF(PERCENT!AB61&gt;PERCENT!AB$100,(PERCENT!AB61-PERCENT!AB$100)/(PERCENT!AB$101-PERCENT!AB$100),(PERCENT!AB61-PERCENT!AB$100)/(PERCENT!AB$100-PERCENT!AB$102))</f>
        <v>0.96283470093018864</v>
      </c>
      <c r="AC61" s="253">
        <f>IF(PERCENT!AC61&gt;PERCENT!AC$100,(PERCENT!AC61-PERCENT!AC$100)/(PERCENT!AC$101-PERCENT!AC$100),(PERCENT!AC61-PERCENT!AC$100)/(PERCENT!AC$100-PERCENT!AC$102))</f>
        <v>-0.56971522883811043</v>
      </c>
      <c r="AD61" s="253">
        <f>IF(PERCENT!AD61&gt;PERCENT!AD$100,(PERCENT!AD61-PERCENT!AD$100)/(PERCENT!AD$101-PERCENT!AD$100),(PERCENT!AD61-PERCENT!AD$100)/(PERCENT!AD$100-PERCENT!AD$102))</f>
        <v>-0.56971522883811043</v>
      </c>
      <c r="AE61" s="253">
        <f>IF(PERCENT!AE61&gt;PERCENT!AE$100,(PERCENT!AE61-PERCENT!AE$100)/(PERCENT!AE$101-PERCENT!AE$100),(PERCENT!AE61-PERCENT!AE$100)/(PERCENT!AE$100-PERCENT!AE$102))</f>
        <v>-0.58203194813899517</v>
      </c>
      <c r="AF61" s="253">
        <f>IF(PERCENT!AF61&gt;PERCENT!AF$100,(PERCENT!AF61-PERCENT!AF$100)/(PERCENT!AF$101-PERCENT!AF$100),(PERCENT!AF61-PERCENT!AF$100)/(PERCENT!AF$100-PERCENT!AF$102))</f>
        <v>-0.75453268276812813</v>
      </c>
      <c r="AG61" s="253">
        <f>IF(PERCENT!AG61&gt;PERCENT!AG$100,(PERCENT!AG61-PERCENT!AG$100)/(PERCENT!AG$101-PERCENT!AG$100),(PERCENT!AG61-PERCENT!AG$100)/(PERCENT!AG$100-PERCENT!AG$102))</f>
        <v>0.6384491524135133</v>
      </c>
      <c r="AH61" s="253">
        <f>IF(PERCENT!AH61&gt;PERCENT!AH$100,(PERCENT!AH61-PERCENT!AH$100)/(PERCENT!AH$101-PERCENT!AH$100),(PERCENT!AH61-PERCENT!AH$100)/(PERCENT!AH$100-PERCENT!AH$102))</f>
        <v>-0.81619661995969273</v>
      </c>
      <c r="AI61" s="253">
        <f>IF(PERCENT!AI61&gt;PERCENT!AI$100,(PERCENT!AI61-PERCENT!AI$100)/(PERCENT!AI$101-PERCENT!AI$100),(PERCENT!AI61-PERCENT!AI$100)/(PERCENT!AI$100-PERCENT!AI$102))</f>
        <v>-0.76863151886662384</v>
      </c>
      <c r="AJ61" s="253">
        <f>IF(PERCENT!AJ61&gt;PERCENT!AJ$100,(PERCENT!AJ61-PERCENT!AJ$100)/(PERCENT!AJ$101-PERCENT!AJ$100),(PERCENT!AJ61-PERCENT!AJ$100)/(PERCENT!AJ$100-PERCENT!AJ$102))</f>
        <v>7.3570528458197559E-2</v>
      </c>
      <c r="AK61" s="253">
        <f>IF(PERCENT!AK61&gt;PERCENT!AK$100,(PERCENT!AK61-PERCENT!AK$100)/(PERCENT!AK$101-PERCENT!AK$100),(PERCENT!AK61-PERCENT!AK$100)/(PERCENT!AK$100-PERCENT!AK$102))</f>
        <v>-0.12409487177636871</v>
      </c>
      <c r="AL61" s="253">
        <f>IF(PERCENT!AL61&gt;PERCENT!AL$100,(PERCENT!AL61-PERCENT!AL$100)/(PERCENT!AL$101-PERCENT!AL$100),(PERCENT!AL61-PERCENT!AL$100)/(PERCENT!AL$100-PERCENT!AL$102))</f>
        <v>-0.75898091666123435</v>
      </c>
      <c r="AM61" s="253">
        <f>IF(PERCENT!AM61&gt;PERCENT!AM$100,(PERCENT!AM61-PERCENT!AM$100)/(PERCENT!AM$101-PERCENT!AM$100),(PERCENT!AM61-PERCENT!AM$100)/(PERCENT!AM$100-PERCENT!AM$102))</f>
        <v>-0.47847084511568766</v>
      </c>
      <c r="AN61" s="253">
        <f>IF(PERCENT!AN61&gt;PERCENT!AN$100,(PERCENT!AN61-PERCENT!AN$100)/(PERCENT!AN$101-PERCENT!AN$100),(PERCENT!AN61-PERCENT!AN$100)/(PERCENT!AN$100-PERCENT!AN$102))</f>
        <v>-0.51552552648023542</v>
      </c>
      <c r="AO61" s="253">
        <f>IF(PERCENT!AO61&gt;PERCENT!AO$100,(PERCENT!AO61-PERCENT!AO$100)/(PERCENT!AO$101-PERCENT!AO$100),(PERCENT!AO61-PERCENT!AO$100)/(PERCENT!AO$100-PERCENT!AO$102))</f>
        <v>0.14936053370595817</v>
      </c>
      <c r="AP61" s="253">
        <f>IF(PERCENT!AP61&gt;PERCENT!AP$100,(PERCENT!AP61-PERCENT!AP$100)/(PERCENT!AP$101-PERCENT!AP$100),(PERCENT!AP61-PERCENT!AP$100)/(PERCENT!AP$100-PERCENT!AP$102))</f>
        <v>0.86832592252214702</v>
      </c>
      <c r="AQ61" s="253">
        <f>IF(PERCENT!AQ61&gt;PERCENT!AQ$100,(PERCENT!AQ61-PERCENT!AQ$100)/(PERCENT!AQ$101-PERCENT!AQ$100),(PERCENT!AQ61-PERCENT!AQ$100)/(PERCENT!AQ$100-PERCENT!AQ$102))</f>
        <v>0.15298225150488184</v>
      </c>
      <c r="AR61" s="253">
        <f>IF(PERCENT!AR61&gt;PERCENT!AR$100,(PERCENT!AR61-PERCENT!AR$100)/(PERCENT!AR$101-PERCENT!AR$100),(PERCENT!AR61-PERCENT!AR$100)/(PERCENT!AR$100-PERCENT!AR$102))</f>
        <v>0.94888911624118866</v>
      </c>
      <c r="AS61" s="253">
        <f>IF(PERCENT!AS61&gt;PERCENT!AS$100,(PERCENT!AS61-PERCENT!AS$100)/(PERCENT!AS$101-PERCENT!AS$100),(PERCENT!AS61-PERCENT!AS$100)/(PERCENT!AS$100-PERCENT!AS$102))</f>
        <v>-0.54217371537194725</v>
      </c>
      <c r="AT61" s="253">
        <f>IF(PERCENT!AT61&gt;PERCENT!AT$100,(PERCENT!AT61-PERCENT!AT$100)/(PERCENT!AT$101-PERCENT!AT$100),(PERCENT!AT61-PERCENT!AT$100)/(PERCENT!AT$100-PERCENT!AT$102))</f>
        <v>0.29588080835021652</v>
      </c>
      <c r="AU61" s="253">
        <f>IF(PERCENT!AU61&gt;PERCENT!AU$100,(PERCENT!AU61-PERCENT!AU$100)/(PERCENT!AU$101-PERCENT!AU$100),(PERCENT!AU61-PERCENT!AU$100)/(PERCENT!AU$100-PERCENT!AU$102))</f>
        <v>-0.40793189173395156</v>
      </c>
      <c r="AV61" s="253">
        <f>IF(PERCENT!AV61&gt;PERCENT!AV$100,(PERCENT!AV61-PERCENT!AV$100)/(PERCENT!AV$101-PERCENT!AV$100),(PERCENT!AV61-PERCENT!AV$100)/(PERCENT!AV$100-PERCENT!AV$102))</f>
        <v>-0.58203194813899517</v>
      </c>
      <c r="AW61" s="253">
        <f>IF(PERCENT!AW61&gt;PERCENT!AW$100,(PERCENT!AW61-PERCENT!AW$100)/(PERCENT!AW$101-PERCENT!AW$100),(PERCENT!AW61-PERCENT!AW$100)/(PERCENT!AW$100-PERCENT!AW$102))</f>
        <v>-0.15980367139233898</v>
      </c>
      <c r="AX61" s="253">
        <f>IF(PERCENT!AX61&gt;PERCENT!AX$100,(PERCENT!AX61-PERCENT!AX$100)/(PERCENT!AX$101-PERCENT!AX$100),(PERCENT!AX61-PERCENT!AX$100)/(PERCENT!AX$100-PERCENT!AX$102))</f>
        <v>-0.58203194813899517</v>
      </c>
      <c r="AY61" s="253">
        <f>IF(PERCENT!AY61&gt;PERCENT!AY$100,(PERCENT!AY61-PERCENT!AY$100)/(PERCENT!AY$101-PERCENT!AY$100),(PERCENT!AY61-PERCENT!AY$100)/(PERCENT!AY$100-PERCENT!AY$102))</f>
        <v>-0.59822324924722325</v>
      </c>
    </row>
    <row r="62" spans="1:51" x14ac:dyDescent="0.35">
      <c r="A62" s="252" t="s">
        <v>452</v>
      </c>
      <c r="B62" s="253">
        <f>IF(PERCENT!B62&gt;PERCENT!B$100,(PERCENT!B62-PERCENT!B$100)/(PERCENT!B$101-PERCENT!B$100),(PERCENT!B62-PERCENT!B$100)/(PERCENT!B$100-PERCENT!B$102))</f>
        <v>-0.12063912956082357</v>
      </c>
      <c r="C62" s="253">
        <f>IF(PERCENT!C62&gt;PERCENT!C$100,(PERCENT!C62-PERCENT!C$100)/(PERCENT!C$101-PERCENT!C$100),(PERCENT!C62-PERCENT!C$100)/(PERCENT!C$100-PERCENT!C$102))</f>
        <v>-0.12711590900510927</v>
      </c>
      <c r="D62" s="253">
        <f>IF(PERCENT!D62&gt;PERCENT!D$100,(PERCENT!D62-PERCENT!D$100)/(PERCENT!D$101-PERCENT!D$100),(PERCENT!D62-PERCENT!D$100)/(PERCENT!D$100-PERCENT!D$102))</f>
        <v>0.12972799463378745</v>
      </c>
      <c r="E62" s="253">
        <f>IF(PERCENT!E62&gt;PERCENT!E$100,(PERCENT!E62-PERCENT!E$100)/(PERCENT!E$101-PERCENT!E$100),(PERCENT!E62-PERCENT!E$100)/(PERCENT!E$100-PERCENT!E$102))</f>
        <v>-0.39968394616474645</v>
      </c>
      <c r="F62" s="253">
        <f>IF(PERCENT!F62&gt;PERCENT!F$100,(PERCENT!F62-PERCENT!F$100)/(PERCENT!F$101-PERCENT!F$100),(PERCENT!F62-PERCENT!F$100)/(PERCENT!F$100-PERCENT!F$102))</f>
        <v>-0.68025011452383266</v>
      </c>
      <c r="G62" s="253">
        <f>IF(PERCENT!G62&gt;PERCENT!G$100,(PERCENT!G62-PERCENT!G$100)/(PERCENT!G$101-PERCENT!G$100),(PERCENT!G62-PERCENT!G$100)/(PERCENT!G$100-PERCENT!G$102))</f>
        <v>0.84486195820215371</v>
      </c>
      <c r="H62" s="253">
        <f>IF(PERCENT!H62&gt;PERCENT!H$100,(PERCENT!H62-PERCENT!H$100)/(PERCENT!H$101-PERCENT!H$100),(PERCENT!H62-PERCENT!H$100)/(PERCENT!H$100-PERCENT!H$102))</f>
        <v>-0.27407833192846309</v>
      </c>
      <c r="I62" s="253">
        <f>IF(PERCENT!I62&gt;PERCENT!I$100,(PERCENT!I62-PERCENT!I$100)/(PERCENT!I$101-PERCENT!I$100),(PERCENT!I62-PERCENT!I$100)/(PERCENT!I$100-PERCENT!I$102))</f>
        <v>-0.45822242322437529</v>
      </c>
      <c r="J62" s="253">
        <f>IF(PERCENT!J62&gt;PERCENT!J$100,(PERCENT!J62-PERCENT!J$100)/(PERCENT!J$101-PERCENT!J$100),(PERCENT!J62-PERCENT!J$100)/(PERCENT!J$100-PERCENT!J$102))</f>
        <v>-0.13567708220224839</v>
      </c>
      <c r="K62" s="253">
        <f>IF(PERCENT!K62&gt;PERCENT!K$100,(PERCENT!K62-PERCENT!K$100)/(PERCENT!K$101-PERCENT!K$100),(PERCENT!K62-PERCENT!K$100)/(PERCENT!K$100-PERCENT!K$102))</f>
        <v>0.79695853989749443</v>
      </c>
      <c r="L62" s="253">
        <f>IF(PERCENT!L62&gt;PERCENT!L$100,(PERCENT!L62-PERCENT!L$100)/(PERCENT!L$101-PERCENT!L$100),(PERCENT!L62-PERCENT!L$100)/(PERCENT!L$100-PERCENT!L$102))</f>
        <v>-0.25584634160164549</v>
      </c>
      <c r="M62" s="253">
        <f>IF(PERCENT!M62&gt;PERCENT!M$100,(PERCENT!M62-PERCENT!M$100)/(PERCENT!M$101-PERCENT!M$100),(PERCENT!M62-PERCENT!M$100)/(PERCENT!M$100-PERCENT!M$102))</f>
        <v>-1</v>
      </c>
      <c r="N62" s="253">
        <f>IF(PERCENT!N62&gt;PERCENT!N$100,(PERCENT!N62-PERCENT!N$100)/(PERCENT!N$101-PERCENT!N$100),(PERCENT!N62-PERCENT!N$100)/(PERCENT!N$100-PERCENT!N$102))</f>
        <v>-8.1061521086535374E-2</v>
      </c>
      <c r="O62" s="253">
        <f>IF(PERCENT!O62&gt;PERCENT!O$100,(PERCENT!O62-PERCENT!O$100)/(PERCENT!O$101-PERCENT!O$100),(PERCENT!O62-PERCENT!O$100)/(PERCENT!O$100-PERCENT!O$102))</f>
        <v>-2.107829265829872E-2</v>
      </c>
      <c r="P62" s="253">
        <f>IF(PERCENT!P62&gt;PERCENT!P$100,(PERCENT!P62-PERCENT!P$100)/(PERCENT!P$101-PERCENT!P$100),(PERCENT!P62-PERCENT!P$100)/(PERCENT!P$100-PERCENT!P$102))</f>
        <v>0.27564487058352832</v>
      </c>
      <c r="Q62" s="253">
        <f>IF(PERCENT!Q62&gt;PERCENT!Q$100,(PERCENT!Q62-PERCENT!Q$100)/(PERCENT!Q$101-PERCENT!Q$100),(PERCENT!Q62-PERCENT!Q$100)/(PERCENT!Q$100-PERCENT!Q$102))</f>
        <v>0.17550765122076734</v>
      </c>
      <c r="R62" s="253">
        <f>IF(PERCENT!R62&gt;PERCENT!R$100,(PERCENT!R62-PERCENT!R$100)/(PERCENT!R$101-PERCENT!R$100),(PERCENT!R62-PERCENT!R$100)/(PERCENT!R$100-PERCENT!R$102))</f>
        <v>-0.34784238532335326</v>
      </c>
      <c r="S62" s="253">
        <f>IF(PERCENT!S62&gt;PERCENT!S$100,(PERCENT!S62-PERCENT!S$100)/(PERCENT!S$101-PERCENT!S$100),(PERCENT!S62-PERCENT!S$100)/(PERCENT!S$100-PERCENT!S$102))</f>
        <v>-0.29814649716613184</v>
      </c>
      <c r="T62" s="253">
        <f>IF(PERCENT!T62&gt;PERCENT!T$100,(PERCENT!T62-PERCENT!T$100)/(PERCENT!T$101-PERCENT!T$100),(PERCENT!T62-PERCENT!T$100)/(PERCENT!T$100-PERCENT!T$102))</f>
        <v>-0.56020208165054897</v>
      </c>
      <c r="U62" s="253">
        <f>IF(PERCENT!U62&gt;PERCENT!U$100,(PERCENT!U62-PERCENT!U$100)/(PERCENT!U$101-PERCENT!U$100),(PERCENT!U62-PERCENT!U$100)/(PERCENT!U$100-PERCENT!U$102))</f>
        <v>4.9232630320315699E-3</v>
      </c>
      <c r="V62" s="253">
        <f>IF(PERCENT!V62&gt;PERCENT!V$100,(PERCENT!V62-PERCENT!V$100)/(PERCENT!V$101-PERCENT!V$100),(PERCENT!V62-PERCENT!V$100)/(PERCENT!V$100-PERCENT!V$102))</f>
        <v>-0.5584752685446952</v>
      </c>
      <c r="W62" s="253">
        <f>IF(PERCENT!W62&gt;PERCENT!W$100,(PERCENT!W62-PERCENT!W$100)/(PERCENT!W$101-PERCENT!W$100),(PERCENT!W62-PERCENT!W$100)/(PERCENT!W$100-PERCENT!W$102))</f>
        <v>-0.5584752685446952</v>
      </c>
      <c r="X62" s="253">
        <f>IF(PERCENT!X62&gt;PERCENT!X$100,(PERCENT!X62-PERCENT!X$100)/(PERCENT!X$101-PERCENT!X$100),(PERCENT!X62-PERCENT!X$100)/(PERCENT!X$100-PERCENT!X$102))</f>
        <v>0.21066008680044834</v>
      </c>
      <c r="Y62" s="253">
        <f>IF(PERCENT!Y62&gt;PERCENT!Y$100,(PERCENT!Y62-PERCENT!Y$100)/(PERCENT!Y$101-PERCENT!Y$100),(PERCENT!Y62-PERCENT!Y$100)/(PERCENT!Y$100-PERCENT!Y$102))</f>
        <v>-5.5064348869431234E-2</v>
      </c>
      <c r="Z62" s="253">
        <f>IF(PERCENT!Z62&gt;PERCENT!Z$100,(PERCENT!Z62-PERCENT!Z$100)/(PERCENT!Z$101-PERCENT!Z$100),(PERCENT!Z62-PERCENT!Z$100)/(PERCENT!Z$100-PERCENT!Z$102))</f>
        <v>-0.27491874009729483</v>
      </c>
      <c r="AA62" s="253">
        <f>IF(PERCENT!AA62&gt;PERCENT!AA$100,(PERCENT!AA62-PERCENT!AA$100)/(PERCENT!AA$101-PERCENT!AA$100),(PERCENT!AA62-PERCENT!AA$100)/(PERCENT!AA$100-PERCENT!AA$102))</f>
        <v>-0.44435705202923215</v>
      </c>
      <c r="AB62" s="253">
        <f>IF(PERCENT!AB62&gt;PERCENT!AB$100,(PERCENT!AB62-PERCENT!AB$100)/(PERCENT!AB$101-PERCENT!AB$100),(PERCENT!AB62-PERCENT!AB$100)/(PERCENT!AB$100-PERCENT!AB$102))</f>
        <v>0.66213364481989834</v>
      </c>
      <c r="AC62" s="253">
        <f>IF(PERCENT!AC62&gt;PERCENT!AC$100,(PERCENT!AC62-PERCENT!AC$100)/(PERCENT!AC$101-PERCENT!AC$100),(PERCENT!AC62-PERCENT!AC$100)/(PERCENT!AC$100-PERCENT!AC$102))</f>
        <v>-0.54861295627856821</v>
      </c>
      <c r="AD62" s="253">
        <f>IF(PERCENT!AD62&gt;PERCENT!AD$100,(PERCENT!AD62-PERCENT!AD$100)/(PERCENT!AD$101-PERCENT!AD$100),(PERCENT!AD62-PERCENT!AD$100)/(PERCENT!AD$100-PERCENT!AD$102))</f>
        <v>-0.54861295627856821</v>
      </c>
      <c r="AE62" s="253">
        <f>IF(PERCENT!AE62&gt;PERCENT!AE$100,(PERCENT!AE62-PERCENT!AE$100)/(PERCENT!AE$101-PERCENT!AE$100),(PERCENT!AE62-PERCENT!AE$100)/(PERCENT!AE$100-PERCENT!AE$102))</f>
        <v>-0.10120705685420942</v>
      </c>
      <c r="AF62" s="253">
        <f>IF(PERCENT!AF62&gt;PERCENT!AF$100,(PERCENT!AF62-PERCENT!AF$100)/(PERCENT!AF$101-PERCENT!AF$100),(PERCENT!AF62-PERCENT!AF$100)/(PERCENT!AF$100-PERCENT!AF$102))</f>
        <v>-0.42335886520129407</v>
      </c>
      <c r="AG62" s="253">
        <f>IF(PERCENT!AG62&gt;PERCENT!AG$100,(PERCENT!AG62-PERCENT!AG$100)/(PERCENT!AG$101-PERCENT!AG$100),(PERCENT!AG62-PERCENT!AG$100)/(PERCENT!AG$100-PERCENT!AG$102))</f>
        <v>0.28775048676031845</v>
      </c>
      <c r="AH62" s="253">
        <f>IF(PERCENT!AH62&gt;PERCENT!AH$100,(PERCENT!AH62-PERCENT!AH$100)/(PERCENT!AH$101-PERCENT!AH$100),(PERCENT!AH62-PERCENT!AH$100)/(PERCENT!AH$100-PERCENT!AH$102))</f>
        <v>0.14176378514354862</v>
      </c>
      <c r="AI62" s="253">
        <f>IF(PERCENT!AI62&gt;PERCENT!AI$100,(PERCENT!AI62-PERCENT!AI$100)/(PERCENT!AI$101-PERCENT!AI$100),(PERCENT!AI62-PERCENT!AI$100)/(PERCENT!AI$100-PERCENT!AI$102))</f>
        <v>-0.77416270714191415</v>
      </c>
      <c r="AJ62" s="253">
        <f>IF(PERCENT!AJ62&gt;PERCENT!AJ$100,(PERCENT!AJ62-PERCENT!AJ$100)/(PERCENT!AJ$101-PERCENT!AJ$100),(PERCENT!AJ62-PERCENT!AJ$100)/(PERCENT!AJ$100-PERCENT!AJ$102))</f>
        <v>0.11827842536006111</v>
      </c>
      <c r="AK62" s="253">
        <f>IF(PERCENT!AK62&gt;PERCENT!AK$100,(PERCENT!AK62-PERCENT!AK$100)/(PERCENT!AK$101-PERCENT!AK$100),(PERCENT!AK62-PERCENT!AK$100)/(PERCENT!AK$100-PERCENT!AK$102))</f>
        <v>1.1066414992132005E-2</v>
      </c>
      <c r="AL62" s="253">
        <f>IF(PERCENT!AL62&gt;PERCENT!AL$100,(PERCENT!AL62-PERCENT!AL$100)/(PERCENT!AL$101-PERCENT!AL$100),(PERCENT!AL62-PERCENT!AL$100)/(PERCENT!AL$100-PERCENT!AL$102))</f>
        <v>0.22988650671619798</v>
      </c>
      <c r="AM62" s="253">
        <f>IF(PERCENT!AM62&gt;PERCENT!AM$100,(PERCENT!AM62-PERCENT!AM$100)/(PERCENT!AM$101-PERCENT!AM$100),(PERCENT!AM62-PERCENT!AM$100)/(PERCENT!AM$100-PERCENT!AM$102))</f>
        <v>-0.19081490864594874</v>
      </c>
      <c r="AN62" s="253">
        <f>IF(PERCENT!AN62&gt;PERCENT!AN$100,(PERCENT!AN62-PERCENT!AN$100)/(PERCENT!AN$101-PERCENT!AN$100),(PERCENT!AN62-PERCENT!AN$100)/(PERCENT!AN$100-PERCENT!AN$102))</f>
        <v>-0.51552552648023542</v>
      </c>
      <c r="AO62" s="253">
        <f>IF(PERCENT!AO62&gt;PERCENT!AO$100,(PERCENT!AO62-PERCENT!AO$100)/(PERCENT!AO$101-PERCENT!AO$100),(PERCENT!AO62-PERCENT!AO$100)/(PERCENT!AO$100-PERCENT!AO$102))</f>
        <v>0.14936053370595817</v>
      </c>
      <c r="AP62" s="253">
        <f>IF(PERCENT!AP62&gt;PERCENT!AP$100,(PERCENT!AP62-PERCENT!AP$100)/(PERCENT!AP$101-PERCENT!AP$100),(PERCENT!AP62-PERCENT!AP$100)/(PERCENT!AP$100-PERCENT!AP$102))</f>
        <v>0.84043483993039636</v>
      </c>
      <c r="AQ62" s="253">
        <f>IF(PERCENT!AQ62&gt;PERCENT!AQ$100,(PERCENT!AQ62-PERCENT!AQ$100)/(PERCENT!AQ$101-PERCENT!AQ$100),(PERCENT!AQ62-PERCENT!AQ$100)/(PERCENT!AQ$100-PERCENT!AQ$102))</f>
        <v>6.460875879837559E-2</v>
      </c>
      <c r="AR62" s="253">
        <f>IF(PERCENT!AR62&gt;PERCENT!AR$100,(PERCENT!AR62-PERCENT!AR$100)/(PERCENT!AR$101-PERCENT!AR$100),(PERCENT!AR62-PERCENT!AR$100)/(PERCENT!AR$100-PERCENT!AR$102))</f>
        <v>0.55997619157938328</v>
      </c>
      <c r="AS62" s="253">
        <f>IF(PERCENT!AS62&gt;PERCENT!AS$100,(PERCENT!AS62-PERCENT!AS$100)/(PERCENT!AS$101-PERCENT!AS$100),(PERCENT!AS62-PERCENT!AS$100)/(PERCENT!AS$100-PERCENT!AS$102))</f>
        <v>-0.26310389228383529</v>
      </c>
      <c r="AT62" s="253">
        <f>IF(PERCENT!AT62&gt;PERCENT!AT$100,(PERCENT!AT62-PERCENT!AT$100)/(PERCENT!AT$101-PERCENT!AT$100),(PERCENT!AT62-PERCENT!AT$100)/(PERCENT!AT$100-PERCENT!AT$102))</f>
        <v>0.32358036615733787</v>
      </c>
      <c r="AU62" s="253">
        <f>IF(PERCENT!AU62&gt;PERCENT!AU$100,(PERCENT!AU62-PERCENT!AU$100)/(PERCENT!AU$101-PERCENT!AU$100),(PERCENT!AU62-PERCENT!AU$100)/(PERCENT!AU$100-PERCENT!AU$102))</f>
        <v>-0.29097887297245045</v>
      </c>
      <c r="AV62" s="253">
        <f>IF(PERCENT!AV62&gt;PERCENT!AV$100,(PERCENT!AV62-PERCENT!AV$100)/(PERCENT!AV$101-PERCENT!AV$100),(PERCENT!AV62-PERCENT!AV$100)/(PERCENT!AV$100-PERCENT!AV$102))</f>
        <v>-0.10120705685420942</v>
      </c>
      <c r="AW62" s="253">
        <f>IF(PERCENT!AW62&gt;PERCENT!AW$100,(PERCENT!AW62-PERCENT!AW$100)/(PERCENT!AW$101-PERCENT!AW$100),(PERCENT!AW62-PERCENT!AW$100)/(PERCENT!AW$100-PERCENT!AW$102))</f>
        <v>-4.5104802068173071E-2</v>
      </c>
      <c r="AX62" s="253">
        <f>IF(PERCENT!AX62&gt;PERCENT!AX$100,(PERCENT!AX62-PERCENT!AX$100)/(PERCENT!AX$101-PERCENT!AX$100),(PERCENT!AX62-PERCENT!AX$100)/(PERCENT!AX$100-PERCENT!AX$102))</f>
        <v>-0.10120705685420942</v>
      </c>
      <c r="AY62" s="253">
        <f>IF(PERCENT!AY62&gt;PERCENT!AY$100,(PERCENT!AY62-PERCENT!AY$100)/(PERCENT!AY$101-PERCENT!AY$100),(PERCENT!AY62-PERCENT!AY$100)/(PERCENT!AY$100-PERCENT!AY$102))</f>
        <v>-0.52428889108111465</v>
      </c>
    </row>
    <row r="63" spans="1:51" x14ac:dyDescent="0.35">
      <c r="A63" s="252" t="s">
        <v>830</v>
      </c>
      <c r="B63" s="253">
        <f>IF(PERCENT!B63&gt;PERCENT!B$100,(PERCENT!B63-PERCENT!B$100)/(PERCENT!B$101-PERCENT!B$100),(PERCENT!B63-PERCENT!B$100)/(PERCENT!B$100-PERCENT!B$102))</f>
        <v>0.33881882635537164</v>
      </c>
      <c r="C63" s="253">
        <f>IF(PERCENT!C63&gt;PERCENT!C$100,(PERCENT!C63-PERCENT!C$100)/(PERCENT!C$101-PERCENT!C$100),(PERCENT!C63-PERCENT!C$100)/(PERCENT!C$100-PERCENT!C$102))</f>
        <v>0.6338710270963045</v>
      </c>
      <c r="D63" s="253">
        <f>IF(PERCENT!D63&gt;PERCENT!D$100,(PERCENT!D63-PERCENT!D$100)/(PERCENT!D$101-PERCENT!D$100),(PERCENT!D63-PERCENT!D$100)/(PERCENT!D$100-PERCENT!D$102))</f>
        <v>-6.3734025791854169E-3</v>
      </c>
      <c r="E63" s="253">
        <f>IF(PERCENT!E63&gt;PERCENT!E$100,(PERCENT!E63-PERCENT!E$100)/(PERCENT!E$101-PERCENT!E$100),(PERCENT!E63-PERCENT!E$100)/(PERCENT!E$100-PERCENT!E$102))</f>
        <v>0.75893231994682264</v>
      </c>
      <c r="F63" s="253">
        <f>IF(PERCENT!F63&gt;PERCENT!F$100,(PERCENT!F63-PERCENT!F$100)/(PERCENT!F$101-PERCENT!F$100),(PERCENT!F63-PERCENT!F$100)/(PERCENT!F$100-PERCENT!F$102))</f>
        <v>-0.69832308638629859</v>
      </c>
      <c r="G63" s="253">
        <f>IF(PERCENT!G63&gt;PERCENT!G$100,(PERCENT!G63-PERCENT!G$100)/(PERCENT!G$101-PERCENT!G$100),(PERCENT!G63-PERCENT!G$100)/(PERCENT!G$100-PERCENT!G$102))</f>
        <v>0.22886558665090573</v>
      </c>
      <c r="H63" s="253">
        <f>IF(PERCENT!H63&gt;PERCENT!H$100,(PERCENT!H63-PERCENT!H$100)/(PERCENT!H$101-PERCENT!H$100),(PERCENT!H63-PERCENT!H$100)/(PERCENT!H$100-PERCENT!H$102))</f>
        <v>0.57221890775276507</v>
      </c>
      <c r="I63" s="253">
        <f>IF(PERCENT!I63&gt;PERCENT!I$100,(PERCENT!I63-PERCENT!I$100)/(PERCENT!I$101-PERCENT!I$100),(PERCENT!I63-PERCENT!I$100)/(PERCENT!I$100-PERCENT!I$102))</f>
        <v>2.2566880159056082E-2</v>
      </c>
      <c r="J63" s="253">
        <f>IF(PERCENT!J63&gt;PERCENT!J$100,(PERCENT!J63-PERCENT!J$100)/(PERCENT!J$101-PERCENT!J$100),(PERCENT!J63-PERCENT!J$100)/(PERCENT!J$100-PERCENT!J$102))</f>
        <v>0.64326595604995551</v>
      </c>
      <c r="K63" s="253">
        <f>IF(PERCENT!K63&gt;PERCENT!K$100,(PERCENT!K63-PERCENT!K$100)/(PERCENT!K$101-PERCENT!K$100),(PERCENT!K63-PERCENT!K$100)/(PERCENT!K$100-PERCENT!K$102))</f>
        <v>-0.10051360677642251</v>
      </c>
      <c r="L63" s="253">
        <f>IF(PERCENT!L63&gt;PERCENT!L$100,(PERCENT!L63-PERCENT!L$100)/(PERCENT!L$101-PERCENT!L$100),(PERCENT!L63-PERCENT!L$100)/(PERCENT!L$100-PERCENT!L$102))</f>
        <v>-3.1658894434448165E-2</v>
      </c>
      <c r="M63" s="253">
        <f>IF(PERCENT!M63&gt;PERCENT!M$100,(PERCENT!M63-PERCENT!M$100)/(PERCENT!M$101-PERCENT!M$100),(PERCENT!M63-PERCENT!M$100)/(PERCENT!M$100-PERCENT!M$102))</f>
        <v>0.34341071810498719</v>
      </c>
      <c r="N63" s="253">
        <f>IF(PERCENT!N63&gt;PERCENT!N$100,(PERCENT!N63-PERCENT!N$100)/(PERCENT!N$101-PERCENT!N$100),(PERCENT!N63-PERCENT!N$100)/(PERCENT!N$100-PERCENT!N$102))</f>
        <v>-0.46293936831230953</v>
      </c>
      <c r="O63" s="253">
        <f>IF(PERCENT!O63&gt;PERCENT!O$100,(PERCENT!O63-PERCENT!O$100)/(PERCENT!O$101-PERCENT!O$100),(PERCENT!O63-PERCENT!O$100)/(PERCENT!O$100-PERCENT!O$102))</f>
        <v>0.12595590631525283</v>
      </c>
      <c r="P63" s="253">
        <f>IF(PERCENT!P63&gt;PERCENT!P$100,(PERCENT!P63-PERCENT!P$100)/(PERCENT!P$101-PERCENT!P$100),(PERCENT!P63-PERCENT!P$100)/(PERCENT!P$100-PERCENT!P$102))</f>
        <v>-0.24239532742770259</v>
      </c>
      <c r="Q63" s="253">
        <f>IF(PERCENT!Q63&gt;PERCENT!Q$100,(PERCENT!Q63-PERCENT!Q$100)/(PERCENT!Q$101-PERCENT!Q$100),(PERCENT!Q63-PERCENT!Q$100)/(PERCENT!Q$100-PERCENT!Q$102))</f>
        <v>-0.84288770406491187</v>
      </c>
      <c r="R63" s="253">
        <f>IF(PERCENT!R63&gt;PERCENT!R$100,(PERCENT!R63-PERCENT!R$100)/(PERCENT!R$101-PERCENT!R$100),(PERCENT!R63-PERCENT!R$100)/(PERCENT!R$100-PERCENT!R$102))</f>
        <v>0.60643830596803006</v>
      </c>
      <c r="S63" s="253">
        <f>IF(PERCENT!S63&gt;PERCENT!S$100,(PERCENT!S63-PERCENT!S$100)/(PERCENT!S$101-PERCENT!S$100),(PERCENT!S63-PERCENT!S$100)/(PERCENT!S$100-PERCENT!S$102))</f>
        <v>0.44166694691302727</v>
      </c>
      <c r="T63" s="253">
        <f>IF(PERCENT!T63&gt;PERCENT!T$100,(PERCENT!T63-PERCENT!T$100)/(PERCENT!T$101-PERCENT!T$100),(PERCENT!T63-PERCENT!T$100)/(PERCENT!T$100-PERCENT!T$102))</f>
        <v>0.25943892965418786</v>
      </c>
      <c r="U63" s="253">
        <f>IF(PERCENT!U63&gt;PERCENT!U$100,(PERCENT!U63-PERCENT!U$100)/(PERCENT!U$101-PERCENT!U$100),(PERCENT!U63-PERCENT!U$100)/(PERCENT!U$100-PERCENT!U$102))</f>
        <v>0.85908208746265613</v>
      </c>
      <c r="V63" s="253">
        <f>IF(PERCENT!V63&gt;PERCENT!V$100,(PERCENT!V63-PERCENT!V$100)/(PERCENT!V$101-PERCENT!V$100),(PERCENT!V63-PERCENT!V$100)/(PERCENT!V$100-PERCENT!V$102))</f>
        <v>0.24067016118772577</v>
      </c>
      <c r="W63" s="253">
        <f>IF(PERCENT!W63&gt;PERCENT!W$100,(PERCENT!W63-PERCENT!W$100)/(PERCENT!W$101-PERCENT!W$100),(PERCENT!W63-PERCENT!W$100)/(PERCENT!W$100-PERCENT!W$102))</f>
        <v>0.24067016118772577</v>
      </c>
      <c r="X63" s="253">
        <f>IF(PERCENT!X63&gt;PERCENT!X$100,(PERCENT!X63-PERCENT!X$100)/(PERCENT!X$101-PERCENT!X$100),(PERCENT!X63-PERCENT!X$100)/(PERCENT!X$100-PERCENT!X$102))</f>
        <v>0.3213616356440317</v>
      </c>
      <c r="Y63" s="253">
        <f>IF(PERCENT!Y63&gt;PERCENT!Y$100,(PERCENT!Y63-PERCENT!Y$100)/(PERCENT!Y$101-PERCENT!Y$100),(PERCENT!Y63-PERCENT!Y$100)/(PERCENT!Y$100-PERCENT!Y$102))</f>
        <v>8.9380379503842089E-2</v>
      </c>
      <c r="Z63" s="253">
        <f>IF(PERCENT!Z63&gt;PERCENT!Z$100,(PERCENT!Z63-PERCENT!Z$100)/(PERCENT!Z$101-PERCENT!Z$100),(PERCENT!Z63-PERCENT!Z$100)/(PERCENT!Z$100-PERCENT!Z$102))</f>
        <v>5.2070135337926255E-3</v>
      </c>
      <c r="AA63" s="253">
        <f>IF(PERCENT!AA63&gt;PERCENT!AA$100,(PERCENT!AA63-PERCENT!AA$100)/(PERCENT!AA$101-PERCENT!AA$100),(PERCENT!AA63-PERCENT!AA$100)/(PERCENT!AA$100-PERCENT!AA$102))</f>
        <v>0.8368522535277324</v>
      </c>
      <c r="AB63" s="253">
        <f>IF(PERCENT!AB63&gt;PERCENT!AB$100,(PERCENT!AB63-PERCENT!AB$100)/(PERCENT!AB$101-PERCENT!AB$100),(PERCENT!AB63-PERCENT!AB$100)/(PERCENT!AB$100-PERCENT!AB$102))</f>
        <v>-4.8583144862944403E-3</v>
      </c>
      <c r="AC63" s="253">
        <f>IF(PERCENT!AC63&gt;PERCENT!AC$100,(PERCENT!AC63-PERCENT!AC$100)/(PERCENT!AC$101-PERCENT!AC$100),(PERCENT!AC63-PERCENT!AC$100)/(PERCENT!AC$100-PERCENT!AC$102))</f>
        <v>0.84027611235363031</v>
      </c>
      <c r="AD63" s="253">
        <f>IF(PERCENT!AD63&gt;PERCENT!AD$100,(PERCENT!AD63-PERCENT!AD$100)/(PERCENT!AD$101-PERCENT!AD$100),(PERCENT!AD63-PERCENT!AD$100)/(PERCENT!AD$100-PERCENT!AD$102))</f>
        <v>0.84027611235363031</v>
      </c>
      <c r="AE63" s="253">
        <f>IF(PERCENT!AE63&gt;PERCENT!AE$100,(PERCENT!AE63-PERCENT!AE$100)/(PERCENT!AE$101-PERCENT!AE$100),(PERCENT!AE63-PERCENT!AE$100)/(PERCENT!AE$100-PERCENT!AE$102))</f>
        <v>0.37180890353403911</v>
      </c>
      <c r="AF63" s="253">
        <f>IF(PERCENT!AF63&gt;PERCENT!AF$100,(PERCENT!AF63-PERCENT!AF$100)/(PERCENT!AF$101-PERCENT!AF$100),(PERCENT!AF63-PERCENT!AF$100)/(PERCENT!AF$100-PERCENT!AF$102))</f>
        <v>-0.90696168111685538</v>
      </c>
      <c r="AG63" s="253">
        <f>IF(PERCENT!AG63&gt;PERCENT!AG$100,(PERCENT!AG63-PERCENT!AG$100)/(PERCENT!AG$101-PERCENT!AG$100),(PERCENT!AG63-PERCENT!AG$100)/(PERCENT!AG$100-PERCENT!AG$102))</f>
        <v>-0.83119165660108896</v>
      </c>
      <c r="AH63" s="253">
        <f>IF(PERCENT!AH63&gt;PERCENT!AH$100,(PERCENT!AH63-PERCENT!AH$100)/(PERCENT!AH$101-PERCENT!AH$100),(PERCENT!AH63-PERCENT!AH$100)/(PERCENT!AH$100-PERCENT!AH$102))</f>
        <v>0.20125605164641377</v>
      </c>
      <c r="AI63" s="253">
        <f>IF(PERCENT!AI63&gt;PERCENT!AI$100,(PERCENT!AI63-PERCENT!AI$100)/(PERCENT!AI$101-PERCENT!AI$100),(PERCENT!AI63-PERCENT!AI$100)/(PERCENT!AI$100-PERCENT!AI$102))</f>
        <v>0.288624590871917</v>
      </c>
      <c r="AJ63" s="253">
        <f>IF(PERCENT!AJ63&gt;PERCENT!AJ$100,(PERCENT!AJ63-PERCENT!AJ$100)/(PERCENT!AJ$101-PERCENT!AJ$100),(PERCENT!AJ63-PERCENT!AJ$100)/(PERCENT!AJ$100-PERCENT!AJ$102))</f>
        <v>-0.69063085243591849</v>
      </c>
      <c r="AK63" s="253">
        <f>IF(PERCENT!AK63&gt;PERCENT!AK$100,(PERCENT!AK63-PERCENT!AK$100)/(PERCENT!AK$101-PERCENT!AK$100),(PERCENT!AK63-PERCENT!AK$100)/(PERCENT!AK$100-PERCENT!AK$102))</f>
        <v>1</v>
      </c>
      <c r="AL63" s="253">
        <f>IF(PERCENT!AL63&gt;PERCENT!AL$100,(PERCENT!AL63-PERCENT!AL$100)/(PERCENT!AL$101-PERCENT!AL$100),(PERCENT!AL63-PERCENT!AL$100)/(PERCENT!AL$100-PERCENT!AL$102))</f>
        <v>0.29762439119101197</v>
      </c>
      <c r="AM63" s="253">
        <f>IF(PERCENT!AM63&gt;PERCENT!AM$100,(PERCENT!AM63-PERCENT!AM$100)/(PERCENT!AM$101-PERCENT!AM$100),(PERCENT!AM63-PERCENT!AM$100)/(PERCENT!AM$100-PERCENT!AM$102))</f>
        <v>0.37627358778257664</v>
      </c>
      <c r="AN63" s="253">
        <f>IF(PERCENT!AN63&gt;PERCENT!AN$100,(PERCENT!AN63-PERCENT!AN$100)/(PERCENT!AN$101-PERCENT!AN$100),(PERCENT!AN63-PERCENT!AN$100)/(PERCENT!AN$100-PERCENT!AN$102))</f>
        <v>-0.47079396461957262</v>
      </c>
      <c r="AO63" s="253">
        <f>IF(PERCENT!AO63&gt;PERCENT!AO$100,(PERCENT!AO63-PERCENT!AO$100)/(PERCENT!AO$101-PERCENT!AO$100),(PERCENT!AO63-PERCENT!AO$100)/(PERCENT!AO$100-PERCENT!AO$102))</f>
        <v>0.62506114746516139</v>
      </c>
      <c r="AP63" s="253">
        <f>IF(PERCENT!AP63&gt;PERCENT!AP$100,(PERCENT!AP63-PERCENT!AP$100)/(PERCENT!AP$101-PERCENT!AP$100),(PERCENT!AP63-PERCENT!AP$100)/(PERCENT!AP$100-PERCENT!AP$102))</f>
        <v>-0.39194455181458165</v>
      </c>
      <c r="AQ63" s="253">
        <f>IF(PERCENT!AQ63&gt;PERCENT!AQ$100,(PERCENT!AQ63-PERCENT!AQ$100)/(PERCENT!AQ$101-PERCENT!AQ$100),(PERCENT!AQ63-PERCENT!AQ$100)/(PERCENT!AQ$100-PERCENT!AQ$102))</f>
        <v>0.36678619629578352</v>
      </c>
      <c r="AR63" s="253">
        <f>IF(PERCENT!AR63&gt;PERCENT!AR$100,(PERCENT!AR63-PERCENT!AR$100)/(PERCENT!AR$101-PERCENT!AR$100),(PERCENT!AR63-PERCENT!AR$100)/(PERCENT!AR$100-PERCENT!AR$102))</f>
        <v>-0.10596502737797033</v>
      </c>
      <c r="AS63" s="253">
        <f>IF(PERCENT!AS63&gt;PERCENT!AS$100,(PERCENT!AS63-PERCENT!AS$100)/(PERCENT!AS$101-PERCENT!AS$100),(PERCENT!AS63-PERCENT!AS$100)/(PERCENT!AS$100-PERCENT!AS$102))</f>
        <v>0.52195405341171786</v>
      </c>
      <c r="AT63" s="253">
        <f>IF(PERCENT!AT63&gt;PERCENT!AT$100,(PERCENT!AT63-PERCENT!AT$100)/(PERCENT!AT$101-PERCENT!AT$100),(PERCENT!AT63-PERCENT!AT$100)/(PERCENT!AT$100-PERCENT!AT$102))</f>
        <v>-0.10675026719684898</v>
      </c>
      <c r="AU63" s="253">
        <f>IF(PERCENT!AU63&gt;PERCENT!AU$100,(PERCENT!AU63-PERCENT!AU$100)/(PERCENT!AU$101-PERCENT!AU$100),(PERCENT!AU63-PERCENT!AU$100)/(PERCENT!AU$100-PERCENT!AU$102))</f>
        <v>0.71385135535569022</v>
      </c>
      <c r="AV63" s="253">
        <f>IF(PERCENT!AV63&gt;PERCENT!AV$100,(PERCENT!AV63-PERCENT!AV$100)/(PERCENT!AV$101-PERCENT!AV$100),(PERCENT!AV63-PERCENT!AV$100)/(PERCENT!AV$100-PERCENT!AV$102))</f>
        <v>0.37180890353403911</v>
      </c>
      <c r="AW63" s="253">
        <f>IF(PERCENT!AW63&gt;PERCENT!AW$100,(PERCENT!AW63-PERCENT!AW$100)/(PERCENT!AW$101-PERCENT!AW$100),(PERCENT!AW63-PERCENT!AW$100)/(PERCENT!AW$100-PERCENT!AW$102))</f>
        <v>0.50834447836039398</v>
      </c>
      <c r="AX63" s="253">
        <f>IF(PERCENT!AX63&gt;PERCENT!AX$100,(PERCENT!AX63-PERCENT!AX$100)/(PERCENT!AX$101-PERCENT!AX$100),(PERCENT!AX63-PERCENT!AX$100)/(PERCENT!AX$100-PERCENT!AX$102))</f>
        <v>0.37180890353403911</v>
      </c>
      <c r="AY63" s="253">
        <f>IF(PERCENT!AY63&gt;PERCENT!AY$100,(PERCENT!AY63-PERCENT!AY$100)/(PERCENT!AY$101-PERCENT!AY$100),(PERCENT!AY63-PERCENT!AY$100)/(PERCENT!AY$100-PERCENT!AY$102))</f>
        <v>-8.1502722370100714E-2</v>
      </c>
    </row>
    <row r="64" spans="1:51" x14ac:dyDescent="0.35">
      <c r="A64" s="252" t="s">
        <v>453</v>
      </c>
      <c r="B64" s="253">
        <f>IF(PERCENT!B64&gt;PERCENT!B$100,(PERCENT!B64-PERCENT!B$100)/(PERCENT!B$101-PERCENT!B$100),(PERCENT!B64-PERCENT!B$100)/(PERCENT!B$100-PERCENT!B$102))</f>
        <v>-0.66232382190522243</v>
      </c>
      <c r="C64" s="253">
        <f>IF(PERCENT!C64&gt;PERCENT!C$100,(PERCENT!C64-PERCENT!C$100)/(PERCENT!C$101-PERCENT!C$100),(PERCENT!C64-PERCENT!C$100)/(PERCENT!C$100-PERCENT!C$102))</f>
        <v>0.2881384168612261</v>
      </c>
      <c r="D64" s="253">
        <f>IF(PERCENT!D64&gt;PERCENT!D$100,(PERCENT!D64-PERCENT!D$100)/(PERCENT!D$101-PERCENT!D$100),(PERCENT!D64-PERCENT!D$100)/(PERCENT!D$100-PERCENT!D$102))</f>
        <v>-0.10602987319876417</v>
      </c>
      <c r="E64" s="253">
        <f>IF(PERCENT!E64&gt;PERCENT!E$100,(PERCENT!E64-PERCENT!E$100)/(PERCENT!E$101-PERCENT!E$100),(PERCENT!E64-PERCENT!E$100)/(PERCENT!E$100-PERCENT!E$102))</f>
        <v>-0.40602488771369516</v>
      </c>
      <c r="F64" s="253">
        <f>IF(PERCENT!F64&gt;PERCENT!F$100,(PERCENT!F64-PERCENT!F$100)/(PERCENT!F$101-PERCENT!F$100),(PERCENT!F64-PERCENT!F$100)/(PERCENT!F$100-PERCENT!F$102))</f>
        <v>-0.63929084088610422</v>
      </c>
      <c r="G64" s="253">
        <f>IF(PERCENT!G64&gt;PERCENT!G$100,(PERCENT!G64-PERCENT!G$100)/(PERCENT!G$101-PERCENT!G$100),(PERCENT!G64-PERCENT!G$100)/(PERCENT!G$100-PERCENT!G$102))</f>
        <v>-0.31141160274394936</v>
      </c>
      <c r="H64" s="253">
        <f>IF(PERCENT!H64&gt;PERCENT!H$100,(PERCENT!H64-PERCENT!H$100)/(PERCENT!H$101-PERCENT!H$100),(PERCENT!H64-PERCENT!H$100)/(PERCENT!H$100-PERCENT!H$102))</f>
        <v>0.17354651616645023</v>
      </c>
      <c r="I64" s="253">
        <f>IF(PERCENT!I64&gt;PERCENT!I$100,(PERCENT!I64-PERCENT!I$100)/(PERCENT!I$101-PERCENT!I$100),(PERCENT!I64-PERCENT!I$100)/(PERCENT!I$100-PERCENT!I$102))</f>
        <v>0.18348549097516453</v>
      </c>
      <c r="J64" s="253">
        <f>IF(PERCENT!J64&gt;PERCENT!J$100,(PERCENT!J64-PERCENT!J$100)/(PERCENT!J$101-PERCENT!J$100),(PERCENT!J64-PERCENT!J$100)/(PERCENT!J$100-PERCENT!J$102))</f>
        <v>2.3222756520816661E-2</v>
      </c>
      <c r="K64" s="253">
        <f>IF(PERCENT!K64&gt;PERCENT!K$100,(PERCENT!K64-PERCENT!K$100)/(PERCENT!K$101-PERCENT!K$100),(PERCENT!K64-PERCENT!K$100)/(PERCENT!K$100-PERCENT!K$102))</f>
        <v>0.34064686957494728</v>
      </c>
      <c r="L64" s="253">
        <f>IF(PERCENT!L64&gt;PERCENT!L$100,(PERCENT!L64-PERCENT!L$100)/(PERCENT!L$101-PERCENT!L$100),(PERCENT!L64-PERCENT!L$100)/(PERCENT!L$100-PERCENT!L$102))</f>
        <v>-0.55994210737630035</v>
      </c>
      <c r="M64" s="253">
        <f>IF(PERCENT!M64&gt;PERCENT!M$100,(PERCENT!M64-PERCENT!M$100)/(PERCENT!M$101-PERCENT!M$100),(PERCENT!M64-PERCENT!M$100)/(PERCENT!M$100-PERCENT!M$102))</f>
        <v>-1</v>
      </c>
      <c r="N64" s="253">
        <f>IF(PERCENT!N64&gt;PERCENT!N$100,(PERCENT!N64-PERCENT!N$100)/(PERCENT!N$101-PERCENT!N$100),(PERCENT!N64-PERCENT!N$100)/(PERCENT!N$100-PERCENT!N$102))</f>
        <v>-1</v>
      </c>
      <c r="O64" s="253">
        <f>IF(PERCENT!O64&gt;PERCENT!O$100,(PERCENT!O64-PERCENT!O$100)/(PERCENT!O$101-PERCENT!O$100),(PERCENT!O64-PERCENT!O$100)/(PERCENT!O$100-PERCENT!O$102))</f>
        <v>-1</v>
      </c>
      <c r="P64" s="253">
        <f>IF(PERCENT!P64&gt;PERCENT!P$100,(PERCENT!P64-PERCENT!P$100)/(PERCENT!P$101-PERCENT!P$100),(PERCENT!P64-PERCENT!P$100)/(PERCENT!P$100-PERCENT!P$102))</f>
        <v>0.41494393393284956</v>
      </c>
      <c r="Q64" s="253">
        <f>IF(PERCENT!Q64&gt;PERCENT!Q$100,(PERCENT!Q64-PERCENT!Q$100)/(PERCENT!Q$101-PERCENT!Q$100),(PERCENT!Q64-PERCENT!Q$100)/(PERCENT!Q$100-PERCENT!Q$102))</f>
        <v>0.38997667110135825</v>
      </c>
      <c r="R64" s="253">
        <f>IF(PERCENT!R64&gt;PERCENT!R$100,(PERCENT!R64-PERCENT!R$100)/(PERCENT!R$101-PERCENT!R$100),(PERCENT!R64-PERCENT!R$100)/(PERCENT!R$100-PERCENT!R$102))</f>
        <v>0.59900776995299432</v>
      </c>
      <c r="S64" s="253">
        <f>IF(PERCENT!S64&gt;PERCENT!S$100,(PERCENT!S64-PERCENT!S$100)/(PERCENT!S$101-PERCENT!S$100),(PERCENT!S64-PERCENT!S$100)/(PERCENT!S$100-PERCENT!S$102))</f>
        <v>0.414434301385318</v>
      </c>
      <c r="T64" s="253">
        <f>IF(PERCENT!T64&gt;PERCENT!T$100,(PERCENT!T64-PERCENT!T$100)/(PERCENT!T$101-PERCENT!T$100),(PERCENT!T64-PERCENT!T$100)/(PERCENT!T$100-PERCENT!T$102))</f>
        <v>0.68272476018786221</v>
      </c>
      <c r="U64" s="253">
        <f>IF(PERCENT!U64&gt;PERCENT!U$100,(PERCENT!U64-PERCENT!U$100)/(PERCENT!U$101-PERCENT!U$100),(PERCENT!U64-PERCENT!U$100)/(PERCENT!U$100-PERCENT!U$102))</f>
        <v>0.24285073255964942</v>
      </c>
      <c r="V64" s="253">
        <f>IF(PERCENT!V64&gt;PERCENT!V$100,(PERCENT!V64-PERCENT!V$100)/(PERCENT!V$101-PERCENT!V$100),(PERCENT!V64-PERCENT!V$100)/(PERCENT!V$100-PERCENT!V$102))</f>
        <v>0.6446866286020525</v>
      </c>
      <c r="W64" s="253">
        <f>IF(PERCENT!W64&gt;PERCENT!W$100,(PERCENT!W64-PERCENT!W$100)/(PERCENT!W$101-PERCENT!W$100),(PERCENT!W64-PERCENT!W$100)/(PERCENT!W$100-PERCENT!W$102))</f>
        <v>0.6446866286020525</v>
      </c>
      <c r="X64" s="253">
        <f>IF(PERCENT!X64&gt;PERCENT!X$100,(PERCENT!X64-PERCENT!X$100)/(PERCENT!X$101-PERCENT!X$100),(PERCENT!X64-PERCENT!X$100)/(PERCENT!X$100-PERCENT!X$102))</f>
        <v>0.22411295669093848</v>
      </c>
      <c r="Y64" s="253">
        <f>IF(PERCENT!Y64&gt;PERCENT!Y$100,(PERCENT!Y64-PERCENT!Y$100)/(PERCENT!Y$101-PERCENT!Y$100),(PERCENT!Y64-PERCENT!Y$100)/(PERCENT!Y$100-PERCENT!Y$102))</f>
        <v>-0.99458381324998479</v>
      </c>
      <c r="Z64" s="253">
        <f>IF(PERCENT!Z64&gt;PERCENT!Z$100,(PERCENT!Z64-PERCENT!Z$100)/(PERCENT!Z$101-PERCENT!Z$100),(PERCENT!Z64-PERCENT!Z$100)/(PERCENT!Z$100-PERCENT!Z$102))</f>
        <v>0.67520212517646472</v>
      </c>
      <c r="AA64" s="253">
        <f>IF(PERCENT!AA64&gt;PERCENT!AA$100,(PERCENT!AA64-PERCENT!AA$100)/(PERCENT!AA$101-PERCENT!AA$100),(PERCENT!AA64-PERCENT!AA$100)/(PERCENT!AA$100-PERCENT!AA$102))</f>
        <v>0.2761317313273689</v>
      </c>
      <c r="AB64" s="253">
        <f>IF(PERCENT!AB64&gt;PERCENT!AB$100,(PERCENT!AB64-PERCENT!AB$100)/(PERCENT!AB$101-PERCENT!AB$100),(PERCENT!AB64-PERCENT!AB$100)/(PERCENT!AB$100-PERCENT!AB$102))</f>
        <v>-0.18533084620684528</v>
      </c>
      <c r="AC64" s="253">
        <f>IF(PERCENT!AC64&gt;PERCENT!AC$100,(PERCENT!AC64-PERCENT!AC$100)/(PERCENT!AC$101-PERCENT!AC$100),(PERCENT!AC64-PERCENT!AC$100)/(PERCENT!AC$100-PERCENT!AC$102))</f>
        <v>-0.79277096662888358</v>
      </c>
      <c r="AD64" s="253">
        <f>IF(PERCENT!AD64&gt;PERCENT!AD$100,(PERCENT!AD64-PERCENT!AD$100)/(PERCENT!AD$101-PERCENT!AD$100),(PERCENT!AD64-PERCENT!AD$100)/(PERCENT!AD$100-PERCENT!AD$102))</f>
        <v>-0.79277096662888358</v>
      </c>
      <c r="AE64" s="253">
        <f>IF(PERCENT!AE64&gt;PERCENT!AE$100,(PERCENT!AE64-PERCENT!AE$100)/(PERCENT!AE$101-PERCENT!AE$100),(PERCENT!AE64-PERCENT!AE$100)/(PERCENT!AE$100-PERCENT!AE$102))</f>
        <v>-0.68887322060005085</v>
      </c>
      <c r="AF64" s="253">
        <f>IF(PERCENT!AF64&gt;PERCENT!AF$100,(PERCENT!AF64-PERCENT!AF$100)/(PERCENT!AF$101-PERCENT!AF$100),(PERCENT!AF64-PERCENT!AF$100)/(PERCENT!AF$100-PERCENT!AF$102))</f>
        <v>0.32815591633667679</v>
      </c>
      <c r="AG64" s="253">
        <f>IF(PERCENT!AG64&gt;PERCENT!AG$100,(PERCENT!AG64-PERCENT!AG$100)/(PERCENT!AG$101-PERCENT!AG$100),(PERCENT!AG64-PERCENT!AG$100)/(PERCENT!AG$100-PERCENT!AG$102))</f>
        <v>0.16325086100708852</v>
      </c>
      <c r="AH64" s="253">
        <f>IF(PERCENT!AH64&gt;PERCENT!AH$100,(PERCENT!AH64-PERCENT!AH$100)/(PERCENT!AH$101-PERCENT!AH$100),(PERCENT!AH64-PERCENT!AH$100)/(PERCENT!AH$100-PERCENT!AH$102))</f>
        <v>0.3316093719644515</v>
      </c>
      <c r="AI64" s="253">
        <f>IF(PERCENT!AI64&gt;PERCENT!AI$100,(PERCENT!AI64-PERCENT!AI$100)/(PERCENT!AI$101-PERCENT!AI$100),(PERCENT!AI64-PERCENT!AI$100)/(PERCENT!AI$100-PERCENT!AI$102))</f>
        <v>-0.19613244438533839</v>
      </c>
      <c r="AJ64" s="253">
        <f>IF(PERCENT!AJ64&gt;PERCENT!AJ$100,(PERCENT!AJ64-PERCENT!AJ$100)/(PERCENT!AJ$101-PERCENT!AJ$100),(PERCENT!AJ64-PERCENT!AJ$100)/(PERCENT!AJ$100-PERCENT!AJ$102))</f>
        <v>1</v>
      </c>
      <c r="AK64" s="253">
        <f>IF(PERCENT!AK64&gt;PERCENT!AK$100,(PERCENT!AK64-PERCENT!AK$100)/(PERCENT!AK$101-PERCENT!AK$100),(PERCENT!AK64-PERCENT!AK$100)/(PERCENT!AK$100-PERCENT!AK$102))</f>
        <v>-6.0000151982349224E-2</v>
      </c>
      <c r="AL64" s="253">
        <f>IF(PERCENT!AL64&gt;PERCENT!AL$100,(PERCENT!AL64-PERCENT!AL$100)/(PERCENT!AL$101-PERCENT!AL$100),(PERCENT!AL64-PERCENT!AL$100)/(PERCENT!AL$100-PERCENT!AL$102))</f>
        <v>0.1466371853320782</v>
      </c>
      <c r="AM64" s="253">
        <f>IF(PERCENT!AM64&gt;PERCENT!AM$100,(PERCENT!AM64-PERCENT!AM$100)/(PERCENT!AM$101-PERCENT!AM$100),(PERCENT!AM64-PERCENT!AM$100)/(PERCENT!AM$100-PERCENT!AM$102))</f>
        <v>0.25664000787482738</v>
      </c>
      <c r="AN64" s="253">
        <f>IF(PERCENT!AN64&gt;PERCENT!AN$100,(PERCENT!AN64-PERCENT!AN$100)/(PERCENT!AN$101-PERCENT!AN$100),(PERCENT!AN64-PERCENT!AN$100)/(PERCENT!AN$100-PERCENT!AN$102))</f>
        <v>-0.11270405411549041</v>
      </c>
      <c r="AO64" s="253">
        <f>IF(PERCENT!AO64&gt;PERCENT!AO$100,(PERCENT!AO64-PERCENT!AO$100)/(PERCENT!AO$101-PERCENT!AO$100),(PERCENT!AO64-PERCENT!AO$100)/(PERCENT!AO$100-PERCENT!AO$102))</f>
        <v>-1</v>
      </c>
      <c r="AP64" s="253">
        <f>IF(PERCENT!AP64&gt;PERCENT!AP$100,(PERCENT!AP64-PERCENT!AP$100)/(PERCENT!AP$101-PERCENT!AP$100),(PERCENT!AP64-PERCENT!AP$100)/(PERCENT!AP$100-PERCENT!AP$102))</f>
        <v>-1</v>
      </c>
      <c r="AQ64" s="253">
        <f>IF(PERCENT!AQ64&gt;PERCENT!AQ$100,(PERCENT!AQ64-PERCENT!AQ$100)/(PERCENT!AQ$101-PERCENT!AQ$100),(PERCENT!AQ64-PERCENT!AQ$100)/(PERCENT!AQ$100-PERCENT!AQ$102))</f>
        <v>-0.13620356029430933</v>
      </c>
      <c r="AR64" s="253">
        <f>IF(PERCENT!AR64&gt;PERCENT!AR$100,(PERCENT!AR64-PERCENT!AR$100)/(PERCENT!AR$101-PERCENT!AR$100),(PERCENT!AR64-PERCENT!AR$100)/(PERCENT!AR$100-PERCENT!AR$102))</f>
        <v>0.99015437162570119</v>
      </c>
      <c r="AS64" s="253">
        <f>IF(PERCENT!AS64&gt;PERCENT!AS$100,(PERCENT!AS64-PERCENT!AS$100)/(PERCENT!AS$101-PERCENT!AS$100),(PERCENT!AS64-PERCENT!AS$100)/(PERCENT!AS$100-PERCENT!AS$102))</f>
        <v>-5.2527253334250977E-2</v>
      </c>
      <c r="AT64" s="253">
        <f>IF(PERCENT!AT64&gt;PERCENT!AT$100,(PERCENT!AT64-PERCENT!AT$100)/(PERCENT!AT$101-PERCENT!AT$100),(PERCENT!AT64-PERCENT!AT$100)/(PERCENT!AT$100-PERCENT!AT$102))</f>
        <v>-1.6584808886382914E-2</v>
      </c>
      <c r="AU64" s="253">
        <f>IF(PERCENT!AU64&gt;PERCENT!AU$100,(PERCENT!AU64-PERCENT!AU$100)/(PERCENT!AU$101-PERCENT!AU$100),(PERCENT!AU64-PERCENT!AU$100)/(PERCENT!AU$100-PERCENT!AU$102))</f>
        <v>0.17020586893938242</v>
      </c>
      <c r="AV64" s="253">
        <f>IF(PERCENT!AV64&gt;PERCENT!AV$100,(PERCENT!AV64-PERCENT!AV$100)/(PERCENT!AV$101-PERCENT!AV$100),(PERCENT!AV64-PERCENT!AV$100)/(PERCENT!AV$100-PERCENT!AV$102))</f>
        <v>-0.68887322060005085</v>
      </c>
      <c r="AW64" s="253">
        <f>IF(PERCENT!AW64&gt;PERCENT!AW$100,(PERCENT!AW64-PERCENT!AW$100)/(PERCENT!AW$101-PERCENT!AW$100),(PERCENT!AW64-PERCENT!AW$100)/(PERCENT!AW$100-PERCENT!AW$102))</f>
        <v>4.86417380239407E-2</v>
      </c>
      <c r="AX64" s="253">
        <f>IF(PERCENT!AX64&gt;PERCENT!AX$100,(PERCENT!AX64-PERCENT!AX$100)/(PERCENT!AX$101-PERCENT!AX$100),(PERCENT!AX64-PERCENT!AX$100)/(PERCENT!AX$100-PERCENT!AX$102))</f>
        <v>-0.68887322060005085</v>
      </c>
      <c r="AY64" s="253">
        <f>IF(PERCENT!AY64&gt;PERCENT!AY$100,(PERCENT!AY64-PERCENT!AY$100)/(PERCENT!AY$101-PERCENT!AY$100),(PERCENT!AY64-PERCENT!AY$100)/(PERCENT!AY$100-PERCENT!AY$102))</f>
        <v>1</v>
      </c>
    </row>
    <row r="65" spans="1:51" x14ac:dyDescent="0.35">
      <c r="A65" s="252" t="s">
        <v>454</v>
      </c>
      <c r="B65" s="253">
        <f>IF(PERCENT!B65&gt;PERCENT!B$100,(PERCENT!B65-PERCENT!B$100)/(PERCENT!B$101-PERCENT!B$100),(PERCENT!B65-PERCENT!B$100)/(PERCENT!B$100-PERCENT!B$102))</f>
        <v>-0.60606096166783274</v>
      </c>
      <c r="C65" s="253">
        <f>IF(PERCENT!C65&gt;PERCENT!C$100,(PERCENT!C65-PERCENT!C$100)/(PERCENT!C$101-PERCENT!C$100),(PERCENT!C65-PERCENT!C$100)/(PERCENT!C$100-PERCENT!C$102))</f>
        <v>0.31687576944822093</v>
      </c>
      <c r="D65" s="253">
        <f>IF(PERCENT!D65&gt;PERCENT!D$100,(PERCENT!D65-PERCENT!D$100)/(PERCENT!D$101-PERCENT!D$100),(PERCENT!D65-PERCENT!D$100)/(PERCENT!D$100-PERCENT!D$102))</f>
        <v>-0.67190068068728459</v>
      </c>
      <c r="E65" s="253">
        <f>IF(PERCENT!E65&gt;PERCENT!E$100,(PERCENT!E65-PERCENT!E$100)/(PERCENT!E$101-PERCENT!E$100),(PERCENT!E65-PERCENT!E$100)/(PERCENT!E$100-PERCENT!E$102))</f>
        <v>-0.17375621365595303</v>
      </c>
      <c r="F65" s="253">
        <f>IF(PERCENT!F65&gt;PERCENT!F$100,(PERCENT!F65-PERCENT!F$100)/(PERCENT!F$101-PERCENT!F$100),(PERCENT!F65-PERCENT!F$100)/(PERCENT!F$100-PERCENT!F$102))</f>
        <v>-0.2339039725239038</v>
      </c>
      <c r="G65" s="253">
        <f>IF(PERCENT!G65&gt;PERCENT!G$100,(PERCENT!G65-PERCENT!G$100)/(PERCENT!G$101-PERCENT!G$100),(PERCENT!G65-PERCENT!G$100)/(PERCENT!G$100-PERCENT!G$102))</f>
        <v>-0.47455482966900775</v>
      </c>
      <c r="H65" s="253">
        <f>IF(PERCENT!H65&gt;PERCENT!H$100,(PERCENT!H65-PERCENT!H$100)/(PERCENT!H$101-PERCENT!H$100),(PERCENT!H65-PERCENT!H$100)/(PERCENT!H$100-PERCENT!H$102))</f>
        <v>-0.79273344394687462</v>
      </c>
      <c r="I65" s="253">
        <f>IF(PERCENT!I65&gt;PERCENT!I$100,(PERCENT!I65-PERCENT!I$100)/(PERCENT!I$101-PERCENT!I$100),(PERCENT!I65-PERCENT!I$100)/(PERCENT!I$100-PERCENT!I$102))</f>
        <v>-0.76680813773060885</v>
      </c>
      <c r="J65" s="253">
        <f>IF(PERCENT!J65&gt;PERCENT!J$100,(PERCENT!J65-PERCENT!J$100)/(PERCENT!J$101-PERCENT!J$100),(PERCENT!J65-PERCENT!J$100)/(PERCENT!J$100-PERCENT!J$102))</f>
        <v>-0.76089433074936486</v>
      </c>
      <c r="K65" s="253">
        <f>IF(PERCENT!K65&gt;PERCENT!K$100,(PERCENT!K65-PERCENT!K$100)/(PERCENT!K$101-PERCENT!K$100),(PERCENT!K65-PERCENT!K$100)/(PERCENT!K$100-PERCENT!K$102))</f>
        <v>-0.22931255400233108</v>
      </c>
      <c r="L65" s="253">
        <f>IF(PERCENT!L65&gt;PERCENT!L$100,(PERCENT!L65-PERCENT!L$100)/(PERCENT!L$101-PERCENT!L$100),(PERCENT!L65-PERCENT!L$100)/(PERCENT!L$100-PERCENT!L$102))</f>
        <v>-0.25408227980215004</v>
      </c>
      <c r="M65" s="253">
        <f>IF(PERCENT!M65&gt;PERCENT!M$100,(PERCENT!M65-PERCENT!M$100)/(PERCENT!M$101-PERCENT!M$100),(PERCENT!M65-PERCENT!M$100)/(PERCENT!M$100-PERCENT!M$102))</f>
        <v>-1</v>
      </c>
      <c r="N65" s="253">
        <f>IF(PERCENT!N65&gt;PERCENT!N$100,(PERCENT!N65-PERCENT!N$100)/(PERCENT!N$101-PERCENT!N$100),(PERCENT!N65-PERCENT!N$100)/(PERCENT!N$100-PERCENT!N$102))</f>
        <v>-1.4104007858801171E-2</v>
      </c>
      <c r="O65" s="253">
        <f>IF(PERCENT!O65&gt;PERCENT!O$100,(PERCENT!O65-PERCENT!O$100)/(PERCENT!O$101-PERCENT!O$100),(PERCENT!O65-PERCENT!O$100)/(PERCENT!O$100-PERCENT!O$102))</f>
        <v>-0.51053914632914932</v>
      </c>
      <c r="P65" s="253">
        <f>IF(PERCENT!P65&gt;PERCENT!P$100,(PERCENT!P65-PERCENT!P$100)/(PERCENT!P$101-PERCENT!P$100),(PERCENT!P65-PERCENT!P$100)/(PERCENT!P$100-PERCENT!P$102))</f>
        <v>0.58210280995203623</v>
      </c>
      <c r="Q65" s="253">
        <f>IF(PERCENT!Q65&gt;PERCENT!Q$100,(PERCENT!Q65-PERCENT!Q$100)/(PERCENT!Q$101-PERCENT!Q$100),(PERCENT!Q65-PERCENT!Q$100)/(PERCENT!Q$100-PERCENT!Q$102))</f>
        <v>-3.3523763624373946E-2</v>
      </c>
      <c r="R65" s="253">
        <f>IF(PERCENT!R65&gt;PERCENT!R$100,(PERCENT!R65-PERCENT!R$100)/(PERCENT!R$101-PERCENT!R$100),(PERCENT!R65-PERCENT!R$100)/(PERCENT!R$100-PERCENT!R$102))</f>
        <v>-0.26971204675712313</v>
      </c>
      <c r="S65" s="253">
        <f>IF(PERCENT!S65&gt;PERCENT!S$100,(PERCENT!S65-PERCENT!S$100)/(PERCENT!S$101-PERCENT!S$100),(PERCENT!S65-PERCENT!S$100)/(PERCENT!S$100-PERCENT!S$102))</f>
        <v>-0.18216342574418573</v>
      </c>
      <c r="T65" s="253">
        <f>IF(PERCENT!T65&gt;PERCENT!T$100,(PERCENT!T65-PERCENT!T$100)/(PERCENT!T$101-PERCENT!T$100),(PERCENT!T65-PERCENT!T$100)/(PERCENT!T$100-PERCENT!T$102))</f>
        <v>-0.13990042019969454</v>
      </c>
      <c r="U65" s="253">
        <f>IF(PERCENT!U65&gt;PERCENT!U$100,(PERCENT!U65-PERCENT!U$100)/(PERCENT!U$101-PERCENT!U$100),(PERCENT!U65-PERCENT!U$100)/(PERCENT!U$100-PERCENT!U$102))</f>
        <v>-0.66060115087309368</v>
      </c>
      <c r="V65" s="253">
        <f>IF(PERCENT!V65&gt;PERCENT!V$100,(PERCENT!V65-PERCENT!V$100)/(PERCENT!V$101-PERCENT!V$100),(PERCENT!V65-PERCENT!V$100)/(PERCENT!V$100-PERCENT!V$102))</f>
        <v>-0.86857380431144304</v>
      </c>
      <c r="W65" s="253">
        <f>IF(PERCENT!W65&gt;PERCENT!W$100,(PERCENT!W65-PERCENT!W$100)/(PERCENT!W$101-PERCENT!W$100),(PERCENT!W65-PERCENT!W$100)/(PERCENT!W$100-PERCENT!W$102))</f>
        <v>-0.86857380431144304</v>
      </c>
      <c r="X65" s="253">
        <f>IF(PERCENT!X65&gt;PERCENT!X$100,(PERCENT!X65-PERCENT!X$100)/(PERCENT!X$101-PERCENT!X$100),(PERCENT!X65-PERCENT!X$100)/(PERCENT!X$100-PERCENT!X$102))</f>
        <v>-0.77062290852064064</v>
      </c>
      <c r="Y65" s="253">
        <f>IF(PERCENT!Y65&gt;PERCENT!Y$100,(PERCENT!Y65-PERCENT!Y$100)/(PERCENT!Y$101-PERCENT!Y$100),(PERCENT!Y65-PERCENT!Y$100)/(PERCENT!Y$100-PERCENT!Y$102))</f>
        <v>-0.78032954204589278</v>
      </c>
      <c r="Z65" s="253">
        <f>IF(PERCENT!Z65&gt;PERCENT!Z$100,(PERCENT!Z65-PERCENT!Z$100)/(PERCENT!Z$101-PERCENT!Z$100),(PERCENT!Z65-PERCENT!Z$100)/(PERCENT!Z$100-PERCENT!Z$102))</f>
        <v>-0.79343102444303848</v>
      </c>
      <c r="AA65" s="253">
        <f>IF(PERCENT!AA65&gt;PERCENT!AA$100,(PERCENT!AA65-PERCENT!AA$100)/(PERCENT!AA$101-PERCENT!AA$100),(PERCENT!AA65-PERCENT!AA$100)/(PERCENT!AA$100-PERCENT!AA$102))</f>
        <v>-0.71054174426563088</v>
      </c>
      <c r="AB65" s="253">
        <f>IF(PERCENT!AB65&gt;PERCENT!AB$100,(PERCENT!AB65-PERCENT!AB$100)/(PERCENT!AB$101-PERCENT!AB$100),(PERCENT!AB65-PERCENT!AB$100)/(PERCENT!AB$100-PERCENT!AB$102))</f>
        <v>-0.73098152553870888</v>
      </c>
      <c r="AC65" s="253">
        <f>IF(PERCENT!AC65&gt;PERCENT!AC$100,(PERCENT!AC65-PERCENT!AC$100)/(PERCENT!AC$101-PERCENT!AC$100),(PERCENT!AC65-PERCENT!AC$100)/(PERCENT!AC$100-PERCENT!AC$102))</f>
        <v>-0.646172199740918</v>
      </c>
      <c r="AD65" s="253">
        <f>IF(PERCENT!AD65&gt;PERCENT!AD$100,(PERCENT!AD65-PERCENT!AD$100)/(PERCENT!AD$101-PERCENT!AD$100),(PERCENT!AD65-PERCENT!AD$100)/(PERCENT!AD$100-PERCENT!AD$102))</f>
        <v>-0.646172199740918</v>
      </c>
      <c r="AE65" s="253">
        <f>IF(PERCENT!AE65&gt;PERCENT!AE$100,(PERCENT!AE65-PERCENT!AE$100)/(PERCENT!AE$101-PERCENT!AE$100),(PERCENT!AE65-PERCENT!AE$100)/(PERCENT!AE$100-PERCENT!AE$102))</f>
        <v>9.8861280689683598E-2</v>
      </c>
      <c r="AF65" s="253">
        <f>IF(PERCENT!AF65&gt;PERCENT!AF$100,(PERCENT!AF65-PERCENT!AF$100)/(PERCENT!AF$101-PERCENT!AF$100),(PERCENT!AF65-PERCENT!AF$100)/(PERCENT!AF$100-PERCENT!AF$102))</f>
        <v>0.40147841699230274</v>
      </c>
      <c r="AG65" s="253">
        <f>IF(PERCENT!AG65&gt;PERCENT!AG$100,(PERCENT!AG65-PERCENT!AG$100)/(PERCENT!AG$101-PERCENT!AG$100),(PERCENT!AG65-PERCENT!AG$100)/(PERCENT!AG$100-PERCENT!AG$102))</f>
        <v>0.68992384679622942</v>
      </c>
      <c r="AH65" s="253">
        <f>IF(PERCENT!AH65&gt;PERCENT!AH$100,(PERCENT!AH65-PERCENT!AH$100)/(PERCENT!AH$101-PERCENT!AH$100),(PERCENT!AH65-PERCENT!AH$100)/(PERCENT!AH$100-PERCENT!AH$102))</f>
        <v>-0.51719247509807365</v>
      </c>
      <c r="AI65" s="253">
        <f>IF(PERCENT!AI65&gt;PERCENT!AI$100,(PERCENT!AI65-PERCENT!AI$100)/(PERCENT!AI$101-PERCENT!AI$100),(PERCENT!AI65-PERCENT!AI$100)/(PERCENT!AI$100-PERCENT!AI$102))</f>
        <v>-0.7703272697787541</v>
      </c>
      <c r="AJ65" s="253">
        <f>IF(PERCENT!AJ65&gt;PERCENT!AJ$100,(PERCENT!AJ65-PERCENT!AJ$100)/(PERCENT!AJ$101-PERCENT!AJ$100),(PERCENT!AJ65-PERCENT!AJ$100)/(PERCENT!AJ$100-PERCENT!AJ$102))</f>
        <v>-1.0271511150019355E-2</v>
      </c>
      <c r="AK65" s="253">
        <f>IF(PERCENT!AK65&gt;PERCENT!AK$100,(PERCENT!AK65-PERCENT!AK$100)/(PERCENT!AK$101-PERCENT!AK$100),(PERCENT!AK65-PERCENT!AK$100)/(PERCENT!AK$100-PERCENT!AK$102))</f>
        <v>-0.46006480514640935</v>
      </c>
      <c r="AL65" s="253">
        <f>IF(PERCENT!AL65&gt;PERCENT!AL$100,(PERCENT!AL65-PERCENT!AL$100)/(PERCENT!AL$101-PERCENT!AL$100),(PERCENT!AL65-PERCENT!AL$100)/(PERCENT!AL$100-PERCENT!AL$102))</f>
        <v>-0.49746696930766887</v>
      </c>
      <c r="AM65" s="253">
        <f>IF(PERCENT!AM65&gt;PERCENT!AM$100,(PERCENT!AM65-PERCENT!AM$100)/(PERCENT!AM$101-PERCENT!AM$100),(PERCENT!AM65-PERCENT!AM$100)/(PERCENT!AM$100-PERCENT!AM$102))</f>
        <v>-6.6946378158546871E-2</v>
      </c>
      <c r="AN65" s="253">
        <f>IF(PERCENT!AN65&gt;PERCENT!AN$100,(PERCENT!AN65-PERCENT!AN$100)/(PERCENT!AN$101-PERCENT!AN$100),(PERCENT!AN65-PERCENT!AN$100)/(PERCENT!AN$100-PERCENT!AN$102))</f>
        <v>0.20306598910576945</v>
      </c>
      <c r="AO65" s="253">
        <f>IF(PERCENT!AO65&gt;PERCENT!AO$100,(PERCENT!AO65-PERCENT!AO$100)/(PERCENT!AO$101-PERCENT!AO$100),(PERCENT!AO65-PERCENT!AO$100)/(PERCENT!AO$100-PERCENT!AO$102))</f>
        <v>0.34565752313473352</v>
      </c>
      <c r="AP65" s="253">
        <f>IF(PERCENT!AP65&gt;PERCENT!AP$100,(PERCENT!AP65-PERCENT!AP$100)/(PERCENT!AP$101-PERCENT!AP$100),(PERCENT!AP65-PERCENT!AP$100)/(PERCENT!AP$100-PERCENT!AP$102))</f>
        <v>0.58011454636164972</v>
      </c>
      <c r="AQ65" s="253">
        <f>IF(PERCENT!AQ65&gt;PERCENT!AQ$100,(PERCENT!AQ65-PERCENT!AQ$100)/(PERCENT!AQ$101-PERCENT!AQ$100),(PERCENT!AQ65-PERCENT!AQ$100)/(PERCENT!AQ$100-PERCENT!AQ$102))</f>
        <v>0.58246590699781498</v>
      </c>
      <c r="AR65" s="253">
        <f>IF(PERCENT!AR65&gt;PERCENT!AR$100,(PERCENT!AR65-PERCENT!AR$100)/(PERCENT!AR$101-PERCENT!AR$100),(PERCENT!AR65-PERCENT!AR$100)/(PERCENT!AR$100-PERCENT!AR$102))</f>
        <v>0.53541856332428917</v>
      </c>
      <c r="AS65" s="253">
        <f>IF(PERCENT!AS65&gt;PERCENT!AS$100,(PERCENT!AS65-PERCENT!AS$100)/(PERCENT!AS$101-PERCENT!AS$100),(PERCENT!AS65-PERCENT!AS$100)/(PERCENT!AS$100-PERCENT!AS$102))</f>
        <v>-0.9143326891401149</v>
      </c>
      <c r="AT65" s="253">
        <f>IF(PERCENT!AT65&gt;PERCENT!AT$100,(PERCENT!AT65-PERCENT!AT$100)/(PERCENT!AT$101-PERCENT!AT$100),(PERCENT!AT65-PERCENT!AT$100)/(PERCENT!AT$100-PERCENT!AT$102))</f>
        <v>-0.28349356867111308</v>
      </c>
      <c r="AU65" s="253">
        <f>IF(PERCENT!AU65&gt;PERCENT!AU$100,(PERCENT!AU65-PERCENT!AU$100)/(PERCENT!AU$101-PERCENT!AU$100),(PERCENT!AU65-PERCENT!AU$100)/(PERCENT!AU$100-PERCENT!AU$102))</f>
        <v>-0.67059951590767741</v>
      </c>
      <c r="AV65" s="253">
        <f>IF(PERCENT!AV65&gt;PERCENT!AV$100,(PERCENT!AV65-PERCENT!AV$100)/(PERCENT!AV$101-PERCENT!AV$100),(PERCENT!AV65-PERCENT!AV$100)/(PERCENT!AV$100-PERCENT!AV$102))</f>
        <v>9.8861280689683598E-2</v>
      </c>
      <c r="AW65" s="253">
        <f>IF(PERCENT!AW65&gt;PERCENT!AW$100,(PERCENT!AW65-PERCENT!AW$100)/(PERCENT!AW$101-PERCENT!AW$100),(PERCENT!AW65-PERCENT!AW$100)/(PERCENT!AW$100-PERCENT!AW$102))</f>
        <v>-0.58188792183222038</v>
      </c>
      <c r="AX65" s="253">
        <f>IF(PERCENT!AX65&gt;PERCENT!AX$100,(PERCENT!AX65-PERCENT!AX$100)/(PERCENT!AX$101-PERCENT!AX$100),(PERCENT!AX65-PERCENT!AX$100)/(PERCENT!AX$100-PERCENT!AX$102))</f>
        <v>9.8861280689683598E-2</v>
      </c>
      <c r="AY65" s="253">
        <f>IF(PERCENT!AY65&gt;PERCENT!AY$100,(PERCENT!AY65-PERCENT!AY$100)/(PERCENT!AY$101-PERCENT!AY$100),(PERCENT!AY65-PERCENT!AY$100)/(PERCENT!AY$100-PERCENT!AY$102))</f>
        <v>-0.67161083267756416</v>
      </c>
    </row>
    <row r="66" spans="1:51" x14ac:dyDescent="0.35">
      <c r="A66" s="252" t="s">
        <v>455</v>
      </c>
      <c r="B66" s="253">
        <f>IF(PERCENT!B66&gt;PERCENT!B$100,(PERCENT!B66-PERCENT!B$100)/(PERCENT!B$101-PERCENT!B$100),(PERCENT!B66-PERCENT!B$100)/(PERCENT!B$100-PERCENT!B$102))</f>
        <v>0.50376719420612559</v>
      </c>
      <c r="C66" s="253">
        <f>IF(PERCENT!C66&gt;PERCENT!C$100,(PERCENT!C66-PERCENT!C$100)/(PERCENT!C$101-PERCENT!C$100),(PERCENT!C66-PERCENT!C$100)/(PERCENT!C$100-PERCENT!C$102))</f>
        <v>0.58991581081648925</v>
      </c>
      <c r="D66" s="253">
        <f>IF(PERCENT!D66&gt;PERCENT!D$100,(PERCENT!D66-PERCENT!D$100)/(PERCENT!D$101-PERCENT!D$100),(PERCENT!D66-PERCENT!D$100)/(PERCENT!D$100-PERCENT!D$102))</f>
        <v>0.32285397821341083</v>
      </c>
      <c r="E66" s="253">
        <f>IF(PERCENT!E66&gt;PERCENT!E$100,(PERCENT!E66-PERCENT!E$100)/(PERCENT!E$101-PERCENT!E$100),(PERCENT!E66-PERCENT!E$100)/(PERCENT!E$100-PERCENT!E$102))</f>
        <v>-6.2830170725942658E-2</v>
      </c>
      <c r="F66" s="253">
        <f>IF(PERCENT!F66&gt;PERCENT!F$100,(PERCENT!F66-PERCENT!F$100)/(PERCENT!F$101-PERCENT!F$100),(PERCENT!F66-PERCENT!F$100)/(PERCENT!F$100-PERCENT!F$102))</f>
        <v>0.6716988843504722</v>
      </c>
      <c r="G66" s="253">
        <f>IF(PERCENT!G66&gt;PERCENT!G$100,(PERCENT!G66-PERCENT!G$100)/(PERCENT!G$101-PERCENT!G$100),(PERCENT!G66-PERCENT!G$100)/(PERCENT!G$100-PERCENT!G$102))</f>
        <v>9.4633558646471563E-2</v>
      </c>
      <c r="H66" s="253">
        <f>IF(PERCENT!H66&gt;PERCENT!H$100,(PERCENT!H66-PERCENT!H$100)/(PERCENT!H$101-PERCENT!H$100),(PERCENT!H66-PERCENT!H$100)/(PERCENT!H$100-PERCENT!H$102))</f>
        <v>0.10798264148085765</v>
      </c>
      <c r="I66" s="253">
        <f>IF(PERCENT!I66&gt;PERCENT!I$100,(PERCENT!I66-PERCENT!I$100)/(PERCENT!I$101-PERCENT!I$100),(PERCENT!I66-PERCENT!I$100)/(PERCENT!I$100-PERCENT!I$102))</f>
        <v>-0.70510422182098254</v>
      </c>
      <c r="J66" s="253">
        <f>IF(PERCENT!J66&gt;PERCENT!J$100,(PERCENT!J66-PERCENT!J$100)/(PERCENT!J$101-PERCENT!J$100),(PERCENT!J66-PERCENT!J$100)/(PERCENT!J$100-PERCENT!J$102))</f>
        <v>0.24514474488855981</v>
      </c>
      <c r="K66" s="253">
        <f>IF(PERCENT!K66&gt;PERCENT!K$100,(PERCENT!K66-PERCENT!K$100)/(PERCENT!K$101-PERCENT!K$100),(PERCENT!K66-PERCENT!K$100)/(PERCENT!K$100-PERCENT!K$102))</f>
        <v>0.54812168514019777</v>
      </c>
      <c r="L66" s="253">
        <f>IF(PERCENT!L66&gt;PERCENT!L$100,(PERCENT!L66-PERCENT!L$100)/(PERCENT!L$101-PERCENT!L$100),(PERCENT!L66-PERCENT!L$100)/(PERCENT!L$100-PERCENT!L$102))</f>
        <v>-0.32855860002862086</v>
      </c>
      <c r="M66" s="253">
        <f>IF(PERCENT!M66&gt;PERCENT!M$100,(PERCENT!M66-PERCENT!M$100)/(PERCENT!M$101-PERCENT!M$100),(PERCENT!M66-PERCENT!M$100)/(PERCENT!M$100-PERCENT!M$102))</f>
        <v>-1</v>
      </c>
      <c r="N66" s="253">
        <f>IF(PERCENT!N66&gt;PERCENT!N$100,(PERCENT!N66-PERCENT!N$100)/(PERCENT!N$101-PERCENT!N$100),(PERCENT!N66-PERCENT!N$100)/(PERCENT!N$100-PERCENT!N$102))</f>
        <v>-1</v>
      </c>
      <c r="O66" s="253">
        <f>IF(PERCENT!O66&gt;PERCENT!O$100,(PERCENT!O66-PERCENT!O$100)/(PERCENT!O$101-PERCENT!O$100),(PERCENT!O66-PERCENT!O$100)/(PERCENT!O$100-PERCENT!O$102))</f>
        <v>-1</v>
      </c>
      <c r="P66" s="253">
        <f>IF(PERCENT!P66&gt;PERCENT!P$100,(PERCENT!P66-PERCENT!P$100)/(PERCENT!P$101-PERCENT!P$100),(PERCENT!P66-PERCENT!P$100)/(PERCENT!P$100-PERCENT!P$102))</f>
        <v>0.98275344929960839</v>
      </c>
      <c r="Q66" s="253">
        <f>IF(PERCENT!Q66&gt;PERCENT!Q$100,(PERCENT!Q66-PERCENT!Q$100)/(PERCENT!Q$101-PERCENT!Q$100),(PERCENT!Q66-PERCENT!Q$100)/(PERCENT!Q$100-PERCENT!Q$102))</f>
        <v>0.90865884307456268</v>
      </c>
      <c r="R66" s="253">
        <f>IF(PERCENT!R66&gt;PERCENT!R$100,(PERCENT!R66-PERCENT!R$100)/(PERCENT!R$101-PERCENT!R$100),(PERCENT!R66-PERCENT!R$100)/(PERCENT!R$100-PERCENT!R$102))</f>
        <v>-0.5017072253217445</v>
      </c>
      <c r="S66" s="253">
        <f>IF(PERCENT!S66&gt;PERCENT!S$100,(PERCENT!S66-PERCENT!S$100)/(PERCENT!S$101-PERCENT!S$100),(PERCENT!S66-PERCENT!S$100)/(PERCENT!S$100-PERCENT!S$102))</f>
        <v>-0.42698058330282029</v>
      </c>
      <c r="T66" s="253">
        <f>IF(PERCENT!T66&gt;PERCENT!T$100,(PERCENT!T66-PERCENT!T$100)/(PERCENT!T$101-PERCENT!T$100),(PERCENT!T66-PERCENT!T$100)/(PERCENT!T$100-PERCENT!T$102))</f>
        <v>-0.42947906590368923</v>
      </c>
      <c r="U66" s="253">
        <f>IF(PERCENT!U66&gt;PERCENT!U$100,(PERCENT!U66-PERCENT!U$100)/(PERCENT!U$101-PERCENT!U$100),(PERCENT!U66-PERCENT!U$100)/(PERCENT!U$100-PERCENT!U$102))</f>
        <v>-0.75603009581807323</v>
      </c>
      <c r="V66" s="253">
        <f>IF(PERCENT!V66&gt;PERCENT!V$100,(PERCENT!V66-PERCENT!V$100)/(PERCENT!V$101-PERCENT!V$100),(PERCENT!V66-PERCENT!V$100)/(PERCENT!V$100-PERCENT!V$102))</f>
        <v>-0.84314261328401119</v>
      </c>
      <c r="W66" s="253">
        <f>IF(PERCENT!W66&gt;PERCENT!W$100,(PERCENT!W66-PERCENT!W$100)/(PERCENT!W$101-PERCENT!W$100),(PERCENT!W66-PERCENT!W$100)/(PERCENT!W$100-PERCENT!W$102))</f>
        <v>-0.84314261328401119</v>
      </c>
      <c r="X66" s="253">
        <f>IF(PERCENT!X66&gt;PERCENT!X$100,(PERCENT!X66-PERCENT!X$100)/(PERCENT!X$101-PERCENT!X$100),(PERCENT!X66-PERCENT!X$100)/(PERCENT!X$100-PERCENT!X$102))</f>
        <v>0.20566686064587503</v>
      </c>
      <c r="Y66" s="253">
        <f>IF(PERCENT!Y66&gt;PERCENT!Y$100,(PERCENT!Y66-PERCENT!Y$100)/(PERCENT!Y$101-PERCENT!Y$100),(PERCENT!Y66-PERCENT!Y$100)/(PERCENT!Y$100-PERCENT!Y$102))</f>
        <v>-0.86724044570892833</v>
      </c>
      <c r="Z66" s="253">
        <f>IF(PERCENT!Z66&gt;PERCENT!Z$100,(PERCENT!Z66-PERCENT!Z$100)/(PERCENT!Z$101-PERCENT!Z$100),(PERCENT!Z66-PERCENT!Z$100)/(PERCENT!Z$100-PERCENT!Z$102))</f>
        <v>-0.98247632721349942</v>
      </c>
      <c r="AA66" s="253">
        <f>IF(PERCENT!AA66&gt;PERCENT!AA$100,(PERCENT!AA66-PERCENT!AA$100)/(PERCENT!AA$101-PERCENT!AA$100),(PERCENT!AA66-PERCENT!AA$100)/(PERCENT!AA$100-PERCENT!AA$102))</f>
        <v>-0.12795137351368724</v>
      </c>
      <c r="AB66" s="253">
        <f>IF(PERCENT!AB66&gt;PERCENT!AB$100,(PERCENT!AB66-PERCENT!AB$100)/(PERCENT!AB$101-PERCENT!AB$100),(PERCENT!AB66-PERCENT!AB$100)/(PERCENT!AB$100-PERCENT!AB$102))</f>
        <v>0.80065885044374008</v>
      </c>
      <c r="AC66" s="253">
        <f>IF(PERCENT!AC66&gt;PERCENT!AC$100,(PERCENT!AC66-PERCENT!AC$100)/(PERCENT!AC$101-PERCENT!AC$100),(PERCENT!AC66-PERCENT!AC$100)/(PERCENT!AC$100-PERCENT!AC$102))</f>
        <v>0.56865904569360615</v>
      </c>
      <c r="AD66" s="253">
        <f>IF(PERCENT!AD66&gt;PERCENT!AD$100,(PERCENT!AD66-PERCENT!AD$100)/(PERCENT!AD$101-PERCENT!AD$100),(PERCENT!AD66-PERCENT!AD$100)/(PERCENT!AD$100-PERCENT!AD$102))</f>
        <v>0.56865904569360615</v>
      </c>
      <c r="AE66" s="253">
        <f>IF(PERCENT!AE66&gt;PERCENT!AE$100,(PERCENT!AE66-PERCENT!AE$100)/(PERCENT!AE$101-PERCENT!AE$100),(PERCENT!AE66-PERCENT!AE$100)/(PERCENT!AE$100-PERCENT!AE$102))</f>
        <v>0.83492057874576797</v>
      </c>
      <c r="AF66" s="253">
        <f>IF(PERCENT!AF66&gt;PERCENT!AF$100,(PERCENT!AF66-PERCENT!AF$100)/(PERCENT!AF$101-PERCENT!AF$100),(PERCENT!AF66-PERCENT!AF$100)/(PERCENT!AF$100-PERCENT!AF$102))</f>
        <v>-0.9357886764775879</v>
      </c>
      <c r="AG66" s="253">
        <f>IF(PERCENT!AG66&gt;PERCENT!AG$100,(PERCENT!AG66-PERCENT!AG$100)/(PERCENT!AG$101-PERCENT!AG$100),(PERCENT!AG66-PERCENT!AG$100)/(PERCENT!AG$100-PERCENT!AG$102))</f>
        <v>-0.98394708496574979</v>
      </c>
      <c r="AH66" s="253">
        <f>IF(PERCENT!AH66&gt;PERCENT!AH$100,(PERCENT!AH66-PERCENT!AH$100)/(PERCENT!AH$101-PERCENT!AH$100),(PERCENT!AH66-PERCENT!AH$100)/(PERCENT!AH$100-PERCENT!AH$102))</f>
        <v>-0.83848047336474729</v>
      </c>
      <c r="AI66" s="253">
        <f>IF(PERCENT!AI66&gt;PERCENT!AI$100,(PERCENT!AI66-PERCENT!AI$100)/(PERCENT!AI$101-PERCENT!AI$100),(PERCENT!AI66-PERCENT!AI$100)/(PERCENT!AI$100-PERCENT!AI$102))</f>
        <v>0.53735390239970227</v>
      </c>
      <c r="AJ66" s="253">
        <f>IF(PERCENT!AJ66&gt;PERCENT!AJ$100,(PERCENT!AJ66-PERCENT!AJ$100)/(PERCENT!AJ$101-PERCENT!AJ$100),(PERCENT!AJ66-PERCENT!AJ$100)/(PERCENT!AJ$100-PERCENT!AJ$102))</f>
        <v>-0.21656268076726407</v>
      </c>
      <c r="AK66" s="253">
        <f>IF(PERCENT!AK66&gt;PERCENT!AK$100,(PERCENT!AK66-PERCENT!AK$100)/(PERCENT!AK$101-PERCENT!AK$100),(PERCENT!AK66-PERCENT!AK$100)/(PERCENT!AK$100-PERCENT!AK$102))</f>
        <v>0.83983282228176959</v>
      </c>
      <c r="AL66" s="253">
        <f>IF(PERCENT!AL66&gt;PERCENT!AL$100,(PERCENT!AL66-PERCENT!AL$100)/(PERCENT!AL$101-PERCENT!AL$100),(PERCENT!AL66-PERCENT!AL$100)/(PERCENT!AL$100-PERCENT!AL$102))</f>
        <v>-0.86437972525991147</v>
      </c>
      <c r="AM66" s="253">
        <f>IF(PERCENT!AM66&gt;PERCENT!AM$100,(PERCENT!AM66-PERCENT!AM$100)/(PERCENT!AM$101-PERCENT!AM$100),(PERCENT!AM66-PERCENT!AM$100)/(PERCENT!AM$100-PERCENT!AM$102))</f>
        <v>0.89503792266739091</v>
      </c>
      <c r="AN66" s="253">
        <f>IF(PERCENT!AN66&gt;PERCENT!AN$100,(PERCENT!AN66-PERCENT!AN$100)/(PERCENT!AN$101-PERCENT!AN$100),(PERCENT!AN66-PERCENT!AN$100)/(PERCENT!AN$100-PERCENT!AN$102))</f>
        <v>0.56282477116659635</v>
      </c>
      <c r="AO66" s="253">
        <f>IF(PERCENT!AO66&gt;PERCENT!AO$100,(PERCENT!AO66-PERCENT!AO$100)/(PERCENT!AO$101-PERCENT!AO$100),(PERCENT!AO66-PERCENT!AO$100)/(PERCENT!AO$100-PERCENT!AO$102))</f>
        <v>0.6500645103243996</v>
      </c>
      <c r="AP66" s="253">
        <f>IF(PERCENT!AP66&gt;PERCENT!AP$100,(PERCENT!AP66-PERCENT!AP$100)/(PERCENT!AP$101-PERCENT!AP$100),(PERCENT!AP66-PERCENT!AP$100)/(PERCENT!AP$100-PERCENT!AP$102))</f>
        <v>0.98692419691203215</v>
      </c>
      <c r="AQ66" s="253">
        <f>IF(PERCENT!AQ66&gt;PERCENT!AQ$100,(PERCENT!AQ66-PERCENT!AQ$100)/(PERCENT!AQ$101-PERCENT!AQ$100),(PERCENT!AQ66-PERCENT!AQ$100)/(PERCENT!AQ$100-PERCENT!AQ$102))</f>
        <v>0.38232638485400627</v>
      </c>
      <c r="AR66" s="253">
        <f>IF(PERCENT!AR66&gt;PERCENT!AR$100,(PERCENT!AR66-PERCENT!AR$100)/(PERCENT!AR$101-PERCENT!AR$100),(PERCENT!AR66-PERCENT!AR$100)/(PERCENT!AR$100-PERCENT!AR$102))</f>
        <v>0.95601815805274937</v>
      </c>
      <c r="AS66" s="253">
        <f>IF(PERCENT!AS66&gt;PERCENT!AS$100,(PERCENT!AS66-PERCENT!AS$100)/(PERCENT!AS$101-PERCENT!AS$100),(PERCENT!AS66-PERCENT!AS$100)/(PERCENT!AS$100-PERCENT!AS$102))</f>
        <v>0.19321848533345665</v>
      </c>
      <c r="AT66" s="253">
        <f>IF(PERCENT!AT66&gt;PERCENT!AT$100,(PERCENT!AT66-PERCENT!AT$100)/(PERCENT!AT$101-PERCENT!AT$100),(PERCENT!AT66-PERCENT!AT$100)/(PERCENT!AT$100-PERCENT!AT$102))</f>
        <v>0.16628092968827565</v>
      </c>
      <c r="AU66" s="253">
        <f>IF(PERCENT!AU66&gt;PERCENT!AU$100,(PERCENT!AU66-PERCENT!AU$100)/(PERCENT!AU$101-PERCENT!AU$100),(PERCENT!AU66-PERCENT!AU$100)/(PERCENT!AU$100-PERCENT!AU$102))</f>
        <v>0.21175079093681951</v>
      </c>
      <c r="AV66" s="253">
        <f>IF(PERCENT!AV66&gt;PERCENT!AV$100,(PERCENT!AV66-PERCENT!AV$100)/(PERCENT!AV$101-PERCENT!AV$100),(PERCENT!AV66-PERCENT!AV$100)/(PERCENT!AV$100-PERCENT!AV$102))</f>
        <v>0.83492057874576797</v>
      </c>
      <c r="AW66" s="253">
        <f>IF(PERCENT!AW66&gt;PERCENT!AW$100,(PERCENT!AW66-PERCENT!AW$100)/(PERCENT!AW$101-PERCENT!AW$100),(PERCENT!AW66-PERCENT!AW$100)/(PERCENT!AW$100-PERCENT!AW$102))</f>
        <v>0.22823017257672418</v>
      </c>
      <c r="AX66" s="253">
        <f>IF(PERCENT!AX66&gt;PERCENT!AX$100,(PERCENT!AX66-PERCENT!AX$100)/(PERCENT!AX$101-PERCENT!AX$100),(PERCENT!AX66-PERCENT!AX$100)/(PERCENT!AX$100-PERCENT!AX$102))</f>
        <v>0.83492057874576797</v>
      </c>
      <c r="AY66" s="253">
        <f>IF(PERCENT!AY66&gt;PERCENT!AY$100,(PERCENT!AY66-PERCENT!AY$100)/(PERCENT!AY$101-PERCENT!AY$100),(PERCENT!AY66-PERCENT!AY$100)/(PERCENT!AY$100-PERCENT!AY$102))</f>
        <v>-0.36164576110909319</v>
      </c>
    </row>
    <row r="67" spans="1:51" x14ac:dyDescent="0.35">
      <c r="A67" s="252" t="s">
        <v>456</v>
      </c>
      <c r="B67" s="253">
        <f>IF(PERCENT!B67&gt;PERCENT!B$100,(PERCENT!B67-PERCENT!B$100)/(PERCENT!B$101-PERCENT!B$100),(PERCENT!B67-PERCENT!B$100)/(PERCENT!B$100-PERCENT!B$102))</f>
        <v>0.40142763525223429</v>
      </c>
      <c r="C67" s="253">
        <f>IF(PERCENT!C67&gt;PERCENT!C$100,(PERCENT!C67-PERCENT!C$100)/(PERCENT!C$101-PERCENT!C$100),(PERCENT!C67-PERCENT!C$100)/(PERCENT!C$100-PERCENT!C$102))</f>
        <v>0.67348977003756461</v>
      </c>
      <c r="D67" s="253">
        <f>IF(PERCENT!D67&gt;PERCENT!D$100,(PERCENT!D67-PERCENT!D$100)/(PERCENT!D$101-PERCENT!D$100),(PERCENT!D67-PERCENT!D$100)/(PERCENT!D$100-PERCENT!D$102))</f>
        <v>1</v>
      </c>
      <c r="E67" s="253">
        <f>IF(PERCENT!E67&gt;PERCENT!E$100,(PERCENT!E67-PERCENT!E$100)/(PERCENT!E$101-PERCENT!E$100),(PERCENT!E67-PERCENT!E$100)/(PERCENT!E$100-PERCENT!E$102))</f>
        <v>0.1279161743013392</v>
      </c>
      <c r="F67" s="253">
        <f>IF(PERCENT!F67&gt;PERCENT!F$100,(PERCENT!F67-PERCENT!F$100)/(PERCENT!F$101-PERCENT!F$100),(PERCENT!F67-PERCENT!F$100)/(PERCENT!F$100-PERCENT!F$102))</f>
        <v>-0.63744242545343377</v>
      </c>
      <c r="G67" s="253">
        <f>IF(PERCENT!G67&gt;PERCENT!G$100,(PERCENT!G67-PERCENT!G$100)/(PERCENT!G$101-PERCENT!G$100),(PERCENT!G67-PERCENT!G$100)/(PERCENT!G$100-PERCENT!G$102))</f>
        <v>0.24635792613032809</v>
      </c>
      <c r="H67" s="253">
        <f>IF(PERCENT!H67&gt;PERCENT!H$100,(PERCENT!H67-PERCENT!H$100)/(PERCENT!H$101-PERCENT!H$100),(PERCENT!H67-PERCENT!H$100)/(PERCENT!H$100-PERCENT!H$102))</f>
        <v>7.6318958619367175E-2</v>
      </c>
      <c r="I67" s="253">
        <f>IF(PERCENT!I67&gt;PERCENT!I$100,(PERCENT!I67-PERCENT!I$100)/(PERCENT!I$101-PERCENT!I$100),(PERCENT!I67-PERCENT!I$100)/(PERCENT!I$100-PERCENT!I$102))</f>
        <v>0.10822756256444499</v>
      </c>
      <c r="J67" s="253">
        <f>IF(PERCENT!J67&gt;PERCENT!J$100,(PERCENT!J67-PERCENT!J$100)/(PERCENT!J$101-PERCENT!J$100),(PERCENT!J67-PERCENT!J$100)/(PERCENT!J$100-PERCENT!J$102))</f>
        <v>-6.4485066758434809E-2</v>
      </c>
      <c r="K67" s="253">
        <f>IF(PERCENT!K67&gt;PERCENT!K$100,(PERCENT!K67-PERCENT!K$100)/(PERCENT!K$101-PERCENT!K$100),(PERCENT!K67-PERCENT!K$100)/(PERCENT!K$100-PERCENT!K$102))</f>
        <v>0.29087931308152454</v>
      </c>
      <c r="L67" s="253">
        <f>IF(PERCENT!L67&gt;PERCENT!L$100,(PERCENT!L67-PERCENT!L$100)/(PERCENT!L$101-PERCENT!L$100),(PERCENT!L67-PERCENT!L$100)/(PERCENT!L$100-PERCENT!L$102))</f>
        <v>-0.78287948117577455</v>
      </c>
      <c r="M67" s="253">
        <f>IF(PERCENT!M67&gt;PERCENT!M$100,(PERCENT!M67-PERCENT!M$100)/(PERCENT!M$101-PERCENT!M$100),(PERCENT!M67-PERCENT!M$100)/(PERCENT!M$100-PERCENT!M$102))</f>
        <v>-1</v>
      </c>
      <c r="N67" s="253">
        <f>IF(PERCENT!N67&gt;PERCENT!N$100,(PERCENT!N67-PERCENT!N$100)/(PERCENT!N$101-PERCENT!N$100),(PERCENT!N67-PERCENT!N$100)/(PERCENT!N$100-PERCENT!N$102))</f>
        <v>0.13437282363660838</v>
      </c>
      <c r="O67" s="253">
        <f>IF(PERCENT!O67&gt;PERCENT!O$100,(PERCENT!O67-PERCENT!O$100)/(PERCENT!O$101-PERCENT!O$100),(PERCENT!O67-PERCENT!O$100)/(PERCENT!O$100-PERCENT!O$102))</f>
        <v>-0.51053914632914932</v>
      </c>
      <c r="P67" s="253">
        <f>IF(PERCENT!P67&gt;PERCENT!P$100,(PERCENT!P67-PERCENT!P$100)/(PERCENT!P$101-PERCENT!P$100),(PERCENT!P67-PERCENT!P$100)/(PERCENT!P$100-PERCENT!P$102))</f>
        <v>-1</v>
      </c>
      <c r="Q67" s="253">
        <f>IF(PERCENT!Q67&gt;PERCENT!Q$100,(PERCENT!Q67-PERCENT!Q$100)/(PERCENT!Q$101-PERCENT!Q$100),(PERCENT!Q67-PERCENT!Q$100)/(PERCENT!Q$100-PERCENT!Q$102))</f>
        <v>-0.39310338635544911</v>
      </c>
      <c r="R67" s="253">
        <f>IF(PERCENT!R67&gt;PERCENT!R$100,(PERCENT!R67-PERCENT!R$100)/(PERCENT!R$101-PERCENT!R$100),(PERCENT!R67-PERCENT!R$100)/(PERCENT!R$100-PERCENT!R$102))</f>
        <v>0.74091217436253409</v>
      </c>
      <c r="S67" s="253">
        <f>IF(PERCENT!S67&gt;PERCENT!S$100,(PERCENT!S67-PERCENT!S$100)/(PERCENT!S$101-PERCENT!S$100),(PERCENT!S67-PERCENT!S$100)/(PERCENT!S$100-PERCENT!S$102))</f>
        <v>0.65771953650642401</v>
      </c>
      <c r="T67" s="253">
        <f>IF(PERCENT!T67&gt;PERCENT!T$100,(PERCENT!T67-PERCENT!T$100)/(PERCENT!T$101-PERCENT!T$100),(PERCENT!T67-PERCENT!T$100)/(PERCENT!T$100-PERCENT!T$102))</f>
        <v>0.81027117219468936</v>
      </c>
      <c r="U67" s="253">
        <f>IF(PERCENT!U67&gt;PERCENT!U$100,(PERCENT!U67-PERCENT!U$100)/(PERCENT!U$101-PERCENT!U$100),(PERCENT!U67-PERCENT!U$100)/(PERCENT!U$100-PERCENT!U$102))</f>
        <v>0.19319694615910005</v>
      </c>
      <c r="V67" s="253">
        <f>IF(PERCENT!V67&gt;PERCENT!V$100,(PERCENT!V67-PERCENT!V$100)/(PERCENT!V$101-PERCENT!V$100),(PERCENT!V67-PERCENT!V$100)/(PERCENT!V$100-PERCENT!V$102))</f>
        <v>0.56549110397895264</v>
      </c>
      <c r="W67" s="253">
        <f>IF(PERCENT!W67&gt;PERCENT!W$100,(PERCENT!W67-PERCENT!W$100)/(PERCENT!W$101-PERCENT!W$100),(PERCENT!W67-PERCENT!W$100)/(PERCENT!W$100-PERCENT!W$102))</f>
        <v>0.56549110397895264</v>
      </c>
      <c r="X67" s="253">
        <f>IF(PERCENT!X67&gt;PERCENT!X$100,(PERCENT!X67-PERCENT!X$100)/(PERCENT!X$101-PERCENT!X$100),(PERCENT!X67-PERCENT!X$100)/(PERCENT!X$100-PERCENT!X$102))</f>
        <v>0.77169869056468743</v>
      </c>
      <c r="Y67" s="253">
        <f>IF(PERCENT!Y67&gt;PERCENT!Y$100,(PERCENT!Y67-PERCENT!Y$100)/(PERCENT!Y$101-PERCENT!Y$100),(PERCENT!Y67-PERCENT!Y$100)/(PERCENT!Y$100-PERCENT!Y$102))</f>
        <v>-0.75740521673187478</v>
      </c>
      <c r="Z67" s="253">
        <f>IF(PERCENT!Z67&gt;PERCENT!Z$100,(PERCENT!Z67-PERCENT!Z$100)/(PERCENT!Z$101-PERCENT!Z$100),(PERCENT!Z67-PERCENT!Z$100)/(PERCENT!Z$100-PERCENT!Z$102))</f>
        <v>0.8433223811476942</v>
      </c>
      <c r="AA67" s="253">
        <f>IF(PERCENT!AA67&gt;PERCENT!AA$100,(PERCENT!AA67-PERCENT!AA$100)/(PERCENT!AA$101-PERCENT!AA$100),(PERCENT!AA67-PERCENT!AA$100)/(PERCENT!AA$100-PERCENT!AA$102))</f>
        <v>3.4812524461305602E-2</v>
      </c>
      <c r="AB67" s="253">
        <f>IF(PERCENT!AB67&gt;PERCENT!AB$100,(PERCENT!AB67-PERCENT!AB$100)/(PERCENT!AB$101-PERCENT!AB$100),(PERCENT!AB67-PERCENT!AB$100)/(PERCENT!AB$100-PERCENT!AB$102))</f>
        <v>0.79390152334013808</v>
      </c>
      <c r="AC67" s="253">
        <f>IF(PERCENT!AC67&gt;PERCENT!AC$100,(PERCENT!AC67-PERCENT!AC$100)/(PERCENT!AC$101-PERCENT!AC$100),(PERCENT!AC67-PERCENT!AC$100)/(PERCENT!AC$100-PERCENT!AC$102))</f>
        <v>-0.79485018018441123</v>
      </c>
      <c r="AD67" s="253">
        <f>IF(PERCENT!AD67&gt;PERCENT!AD$100,(PERCENT!AD67-PERCENT!AD$100)/(PERCENT!AD$101-PERCENT!AD$100),(PERCENT!AD67-PERCENT!AD$100)/(PERCENT!AD$100-PERCENT!AD$102))</f>
        <v>-0.79485018018441123</v>
      </c>
      <c r="AE67" s="253">
        <f>IF(PERCENT!AE67&gt;PERCENT!AE$100,(PERCENT!AE67-PERCENT!AE$100)/(PERCENT!AE$101-PERCENT!AE$100),(PERCENT!AE67-PERCENT!AE$100)/(PERCENT!AE$100-PERCENT!AE$102))</f>
        <v>-0.16450686176480325</v>
      </c>
      <c r="AF67" s="253">
        <f>IF(PERCENT!AF67&gt;PERCENT!AF$100,(PERCENT!AF67-PERCENT!AF$100)/(PERCENT!AF$101-PERCENT!AF$100),(PERCENT!AF67-PERCENT!AF$100)/(PERCENT!AF$100-PERCENT!AF$102))</f>
        <v>-0.90704364088775435</v>
      </c>
      <c r="AG67" s="253">
        <f>IF(PERCENT!AG67&gt;PERCENT!AG$100,(PERCENT!AG67-PERCENT!AG$100)/(PERCENT!AG$101-PERCENT!AG$100),(PERCENT!AG67-PERCENT!AG$100)/(PERCENT!AG$100-PERCENT!AG$102))</f>
        <v>8.5784440578140136E-2</v>
      </c>
      <c r="AH67" s="253">
        <f>IF(PERCENT!AH67&gt;PERCENT!AH$100,(PERCENT!AH67-PERCENT!AH$100)/(PERCENT!AH$101-PERCENT!AH$100),(PERCENT!AH67-PERCENT!AH$100)/(PERCENT!AH$100-PERCENT!AH$102))</f>
        <v>0.53623583494533855</v>
      </c>
      <c r="AI67" s="253">
        <f>IF(PERCENT!AI67&gt;PERCENT!AI$100,(PERCENT!AI67-PERCENT!AI$100)/(PERCENT!AI$101-PERCENT!AI$100),(PERCENT!AI67-PERCENT!AI$100)/(PERCENT!AI$100-PERCENT!AI$102))</f>
        <v>0.59602147836387553</v>
      </c>
      <c r="AJ67" s="253">
        <f>IF(PERCENT!AJ67&gt;PERCENT!AJ$100,(PERCENT!AJ67-PERCENT!AJ$100)/(PERCENT!AJ$101-PERCENT!AJ$100),(PERCENT!AJ67-PERCENT!AJ$100)/(PERCENT!AJ$100-PERCENT!AJ$102))</f>
        <v>0.76399992630556546</v>
      </c>
      <c r="AK67" s="253">
        <f>IF(PERCENT!AK67&gt;PERCENT!AK$100,(PERCENT!AK67-PERCENT!AK$100)/(PERCENT!AK$101-PERCENT!AK$100),(PERCENT!AK67-PERCENT!AK$100)/(PERCENT!AK$100-PERCENT!AK$102))</f>
        <v>0.13142687773664574</v>
      </c>
      <c r="AL67" s="253">
        <f>IF(PERCENT!AL67&gt;PERCENT!AL$100,(PERCENT!AL67-PERCENT!AL$100)/(PERCENT!AL$101-PERCENT!AL$100),(PERCENT!AL67-PERCENT!AL$100)/(PERCENT!AL$100-PERCENT!AL$102))</f>
        <v>0.65891889166064554</v>
      </c>
      <c r="AM67" s="253">
        <f>IF(PERCENT!AM67&gt;PERCENT!AM$100,(PERCENT!AM67-PERCENT!AM$100)/(PERCENT!AM$101-PERCENT!AM$100),(PERCENT!AM67-PERCENT!AM$100)/(PERCENT!AM$100-PERCENT!AM$102))</f>
        <v>-7.1046617343066373E-2</v>
      </c>
      <c r="AN67" s="253">
        <f>IF(PERCENT!AN67&gt;PERCENT!AN$100,(PERCENT!AN67-PERCENT!AN$100)/(PERCENT!AN$101-PERCENT!AN$100),(PERCENT!AN67-PERCENT!AN$100)/(PERCENT!AN$100-PERCENT!AN$102))</f>
        <v>-0.87752049826747847</v>
      </c>
      <c r="AO67" s="253">
        <f>IF(PERCENT!AO67&gt;PERCENT!AO$100,(PERCENT!AO67-PERCENT!AO$100)/(PERCENT!AO$101-PERCENT!AO$100),(PERCENT!AO67-PERCENT!AO$100)/(PERCENT!AO$100-PERCENT!AO$102))</f>
        <v>0.44916935487118215</v>
      </c>
      <c r="AP67" s="253">
        <f>IF(PERCENT!AP67&gt;PERCENT!AP$100,(PERCENT!AP67-PERCENT!AP$100)/(PERCENT!AP$101-PERCENT!AP$100),(PERCENT!AP67-PERCENT!AP$100)/(PERCENT!AP$100-PERCENT!AP$102))</f>
        <v>-0.25829344287344891</v>
      </c>
      <c r="AQ67" s="253">
        <f>IF(PERCENT!AQ67&gt;PERCENT!AQ$100,(PERCENT!AQ67-PERCENT!AQ$100)/(PERCENT!AQ$101-PERCENT!AQ$100),(PERCENT!AQ67-PERCENT!AQ$100)/(PERCENT!AQ$100-PERCENT!AQ$102))</f>
        <v>-0.6774486012951455</v>
      </c>
      <c r="AR67" s="253">
        <f>IF(PERCENT!AR67&gt;PERCENT!AR$100,(PERCENT!AR67-PERCENT!AR$100)/(PERCENT!AR$101-PERCENT!AR$100),(PERCENT!AR67-PERCENT!AR$100)/(PERCENT!AR$100-PERCENT!AR$102))</f>
        <v>1</v>
      </c>
      <c r="AS67" s="253">
        <f>IF(PERCENT!AS67&gt;PERCENT!AS$100,(PERCENT!AS67-PERCENT!AS$100)/(PERCENT!AS$101-PERCENT!AS$100),(PERCENT!AS67-PERCENT!AS$100)/(PERCENT!AS$100-PERCENT!AS$102))</f>
        <v>0.14633410247931355</v>
      </c>
      <c r="AT67" s="253">
        <f>IF(PERCENT!AT67&gt;PERCENT!AT$100,(PERCENT!AT67-PERCENT!AT$100)/(PERCENT!AT$101-PERCENT!AT$100),(PERCENT!AT67-PERCENT!AT$100)/(PERCENT!AT$100-PERCENT!AT$102))</f>
        <v>-8.1112271659079582E-2</v>
      </c>
      <c r="AU67" s="253">
        <f>IF(PERCENT!AU67&gt;PERCENT!AU$100,(PERCENT!AU67-PERCENT!AU$100)/(PERCENT!AU$101-PERCENT!AU$100),(PERCENT!AU67-PERCENT!AU$100)/(PERCENT!AU$100-PERCENT!AU$102))</f>
        <v>0.28547815273790783</v>
      </c>
      <c r="AV67" s="253">
        <f>IF(PERCENT!AV67&gt;PERCENT!AV$100,(PERCENT!AV67-PERCENT!AV$100)/(PERCENT!AV$101-PERCENT!AV$100),(PERCENT!AV67-PERCENT!AV$100)/(PERCENT!AV$100-PERCENT!AV$102))</f>
        <v>-0.16450686176480325</v>
      </c>
      <c r="AW67" s="253">
        <f>IF(PERCENT!AW67&gt;PERCENT!AW$100,(PERCENT!AW67-PERCENT!AW$100)/(PERCENT!AW$101-PERCENT!AW$100),(PERCENT!AW67-PERCENT!AW$100)/(PERCENT!AW$100-PERCENT!AW$102))</f>
        <v>0.15364648951031984</v>
      </c>
      <c r="AX67" s="253">
        <f>IF(PERCENT!AX67&gt;PERCENT!AX$100,(PERCENT!AX67-PERCENT!AX$100)/(PERCENT!AX$101-PERCENT!AX$100),(PERCENT!AX67-PERCENT!AX$100)/(PERCENT!AX$100-PERCENT!AX$102))</f>
        <v>-0.16450686176480325</v>
      </c>
      <c r="AY67" s="253">
        <f>IF(PERCENT!AY67&gt;PERCENT!AY$100,(PERCENT!AY67-PERCENT!AY$100)/(PERCENT!AY$101-PERCENT!AY$100),(PERCENT!AY67-PERCENT!AY$100)/(PERCENT!AY$100-PERCENT!AY$102))</f>
        <v>0.83843650253044133</v>
      </c>
    </row>
    <row r="68" spans="1:51" x14ac:dyDescent="0.35">
      <c r="A68" s="252" t="s">
        <v>829</v>
      </c>
      <c r="B68" s="253">
        <f>IF(PERCENT!B68&gt;PERCENT!B$100,(PERCENT!B68-PERCENT!B$100)/(PERCENT!B$101-PERCENT!B$100),(PERCENT!B68-PERCENT!B$100)/(PERCENT!B$100-PERCENT!B$102))</f>
        <v>-0.30720610613709021</v>
      </c>
      <c r="C68" s="253">
        <f>IF(PERCENT!C68&gt;PERCENT!C$100,(PERCENT!C68-PERCENT!C$100)/(PERCENT!C$101-PERCENT!C$100),(PERCENT!C68-PERCENT!C$100)/(PERCENT!C$100-PERCENT!C$102))</f>
        <v>0.76933767793577146</v>
      </c>
      <c r="D68" s="253">
        <f>IF(PERCENT!D68&gt;PERCENT!D$100,(PERCENT!D68-PERCENT!D$100)/(PERCENT!D$101-PERCENT!D$100),(PERCENT!D68-PERCENT!D$100)/(PERCENT!D$100-PERCENT!D$102))</f>
        <v>-0.5567444831405759</v>
      </c>
      <c r="E68" s="253">
        <f>IF(PERCENT!E68&gt;PERCENT!E$100,(PERCENT!E68-PERCENT!E$100)/(PERCENT!E$101-PERCENT!E$100),(PERCENT!E68-PERCENT!E$100)/(PERCENT!E$100-PERCENT!E$102))</f>
        <v>4.3224888492656099E-2</v>
      </c>
      <c r="F68" s="253">
        <f>IF(PERCENT!F68&gt;PERCENT!F$100,(PERCENT!F68-PERCENT!F$100)/(PERCENT!F$101-PERCENT!F$100),(PERCENT!F68-PERCENT!F$100)/(PERCENT!F$100-PERCENT!F$102))</f>
        <v>-8.6684982465593446E-2</v>
      </c>
      <c r="G68" s="253">
        <f>IF(PERCENT!G68&gt;PERCENT!G$100,(PERCENT!G68-PERCENT!G$100)/(PERCENT!G$101-PERCENT!G$100),(PERCENT!G68-PERCENT!G$100)/(PERCENT!G$100-PERCENT!G$102))</f>
        <v>-0.22663487018374084</v>
      </c>
      <c r="H68" s="253">
        <f>IF(PERCENT!H68&gt;PERCENT!H$100,(PERCENT!H68-PERCENT!H$100)/(PERCENT!H$101-PERCENT!H$100),(PERCENT!H68-PERCENT!H$100)/(PERCENT!H$100-PERCENT!H$102))</f>
        <v>-0.719484983930611</v>
      </c>
      <c r="I68" s="253">
        <f>IF(PERCENT!I68&gt;PERCENT!I$100,(PERCENT!I68-PERCENT!I$100)/(PERCENT!I$101-PERCENT!I$100),(PERCENT!I68-PERCENT!I$100)/(PERCENT!I$100-PERCENT!I$102))</f>
        <v>-0.70223636954690183</v>
      </c>
      <c r="J68" s="253">
        <f>IF(PERCENT!J68&gt;PERCENT!J$100,(PERCENT!J68-PERCENT!J$100)/(PERCENT!J$101-PERCENT!J$100),(PERCENT!J68-PERCENT!J$100)/(PERCENT!J$100-PERCENT!J$102))</f>
        <v>-0.68644408632923948</v>
      </c>
      <c r="K68" s="253">
        <f>IF(PERCENT!K68&gt;PERCENT!K$100,(PERCENT!K68-PERCENT!K$100)/(PERCENT!K$101-PERCENT!K$100),(PERCENT!K68-PERCENT!K$100)/(PERCENT!K$100-PERCENT!K$102))</f>
        <v>0.17352991787200264</v>
      </c>
      <c r="L68" s="253">
        <f>IF(PERCENT!L68&gt;PERCENT!L$100,(PERCENT!L68-PERCENT!L$100)/(PERCENT!L$101-PERCENT!L$100),(PERCENT!L68-PERCENT!L$100)/(PERCENT!L$100-PERCENT!L$102))</f>
        <v>0.15690579340085184</v>
      </c>
      <c r="M68" s="253">
        <f>IF(PERCENT!M68&gt;PERCENT!M$100,(PERCENT!M68-PERCENT!M$100)/(PERCENT!M$101-PERCENT!M$100),(PERCENT!M68-PERCENT!M$100)/(PERCENT!M$100-PERCENT!M$102))</f>
        <v>-1</v>
      </c>
      <c r="N68" s="253">
        <f>IF(PERCENT!N68&gt;PERCENT!N$100,(PERCENT!N68-PERCENT!N$100)/(PERCENT!N$101-PERCENT!N$100),(PERCENT!N68-PERCENT!N$100)/(PERCENT!N$100-PERCENT!N$102))</f>
        <v>0.16201735176254101</v>
      </c>
      <c r="O68" s="253">
        <f>IF(PERCENT!O68&gt;PERCENT!O$100,(PERCENT!O68-PERCENT!O$100)/(PERCENT!O$101-PERCENT!O$100),(PERCENT!O68-PERCENT!O$100)/(PERCENT!O$100-PERCENT!O$102))</f>
        <v>-0.4215462638435401</v>
      </c>
      <c r="P68" s="253">
        <f>IF(PERCENT!P68&gt;PERCENT!P$100,(PERCENT!P68-PERCENT!P$100)/(PERCENT!P$101-PERCENT!P$100),(PERCENT!P68-PERCENT!P$100)/(PERCENT!P$100-PERCENT!P$102))</f>
        <v>0.48851313622123499</v>
      </c>
      <c r="Q68" s="253">
        <f>IF(PERCENT!Q68&gt;PERCENT!Q$100,(PERCENT!Q68-PERCENT!Q$100)/(PERCENT!Q$101-PERCENT!Q$100),(PERCENT!Q68-PERCENT!Q$100)/(PERCENT!Q$100-PERCENT!Q$102))</f>
        <v>0.56762605367644292</v>
      </c>
      <c r="R68" s="253">
        <f>IF(PERCENT!R68&gt;PERCENT!R$100,(PERCENT!R68-PERCENT!R$100)/(PERCENT!R$101-PERCENT!R$100),(PERCENT!R68-PERCENT!R$100)/(PERCENT!R$100-PERCENT!R$102))</f>
        <v>-0.13489577595818761</v>
      </c>
      <c r="S68" s="253">
        <f>IF(PERCENT!S68&gt;PERCENT!S$100,(PERCENT!S68-PERCENT!S$100)/(PERCENT!S$101-PERCENT!S$100),(PERCENT!S68-PERCENT!S$100)/(PERCENT!S$100-PERCENT!S$102))</f>
        <v>-3.2287350542700002E-2</v>
      </c>
      <c r="T68" s="253">
        <f>IF(PERCENT!T68&gt;PERCENT!T$100,(PERCENT!T68-PERCENT!T$100)/(PERCENT!T$101-PERCENT!T$100),(PERCENT!T68-PERCENT!T$100)/(PERCENT!T$100-PERCENT!T$102))</f>
        <v>6.8508537881246667E-3</v>
      </c>
      <c r="U68" s="253">
        <f>IF(PERCENT!U68&gt;PERCENT!U$100,(PERCENT!U68-PERCENT!U$100)/(PERCENT!U$101-PERCENT!U$100),(PERCENT!U68-PERCENT!U$100)/(PERCENT!U$100-PERCENT!U$102))</f>
        <v>-0.595540218168365</v>
      </c>
      <c r="V68" s="253">
        <f>IF(PERCENT!V68&gt;PERCENT!V$100,(PERCENT!V68-PERCENT!V$100)/(PERCENT!V$101-PERCENT!V$100),(PERCENT!V68-PERCENT!V$100)/(PERCENT!V$100-PERCENT!V$102))</f>
        <v>-0.85921558628830996</v>
      </c>
      <c r="W68" s="253">
        <f>IF(PERCENT!W68&gt;PERCENT!W$100,(PERCENT!W68-PERCENT!W$100)/(PERCENT!W$101-PERCENT!W$100),(PERCENT!W68-PERCENT!W$100)/(PERCENT!W$100-PERCENT!W$102))</f>
        <v>-0.85921558628830996</v>
      </c>
      <c r="X68" s="253">
        <f>IF(PERCENT!X68&gt;PERCENT!X$100,(PERCENT!X68-PERCENT!X$100)/(PERCENT!X$101-PERCENT!X$100),(PERCENT!X68-PERCENT!X$100)/(PERCENT!X$100-PERCENT!X$102))</f>
        <v>-0.72346292303247794</v>
      </c>
      <c r="Y68" s="253">
        <f>IF(PERCENT!Y68&gt;PERCENT!Y$100,(PERCENT!Y68-PERCENT!Y$100)/(PERCENT!Y$101-PERCENT!Y$100),(PERCENT!Y68-PERCENT!Y$100)/(PERCENT!Y$100-PERCENT!Y$102))</f>
        <v>-0.73246556611552538</v>
      </c>
      <c r="Z68" s="253">
        <f>IF(PERCENT!Z68&gt;PERCENT!Z$100,(PERCENT!Z68-PERCENT!Z$100)/(PERCENT!Z$101-PERCENT!Z$100),(PERCENT!Z68-PERCENT!Z$100)/(PERCENT!Z$100-PERCENT!Z$102))</f>
        <v>-0.79343102444303848</v>
      </c>
      <c r="AA68" s="253">
        <f>IF(PERCENT!AA68&gt;PERCENT!AA$100,(PERCENT!AA68-PERCENT!AA$100)/(PERCENT!AA$101-PERCENT!AA$100),(PERCENT!AA68-PERCENT!AA$100)/(PERCENT!AA$100-PERCENT!AA$102))</f>
        <v>-0.65468864880839917</v>
      </c>
      <c r="AB68" s="253">
        <f>IF(PERCENT!AB68&gt;PERCENT!AB$100,(PERCENT!AB68-PERCENT!AB$100)/(PERCENT!AB$101-PERCENT!AB$100),(PERCENT!AB68-PERCENT!AB$100)/(PERCENT!AB$100-PERCENT!AB$102))</f>
        <v>-0.68206907563665586</v>
      </c>
      <c r="AC68" s="253">
        <f>IF(PERCENT!AC68&gt;PERCENT!AC$100,(PERCENT!AC68-PERCENT!AC$100)/(PERCENT!AC$101-PERCENT!AC$100),(PERCENT!AC68-PERCENT!AC$100)/(PERCENT!AC$100-PERCENT!AC$102))</f>
        <v>-0.56899230889853214</v>
      </c>
      <c r="AD68" s="253">
        <f>IF(PERCENT!AD68&gt;PERCENT!AD$100,(PERCENT!AD68-PERCENT!AD$100)/(PERCENT!AD$101-PERCENT!AD$100),(PERCENT!AD68-PERCENT!AD$100)/(PERCENT!AD$100-PERCENT!AD$102))</f>
        <v>-0.56899230889853214</v>
      </c>
      <c r="AE68" s="253">
        <f>IF(PERCENT!AE68&gt;PERCENT!AE$100,(PERCENT!AE68-PERCENT!AE$100)/(PERCENT!AE$101-PERCENT!AE$100),(PERCENT!AE68-PERCENT!AE$100)/(PERCENT!AE$100-PERCENT!AE$102))</f>
        <v>0.15727609526626074</v>
      </c>
      <c r="AF68" s="253">
        <f>IF(PERCENT!AF68&gt;PERCENT!AF$100,(PERCENT!AF68-PERCENT!AF$100)/(PERCENT!AF$101-PERCENT!AF$100),(PERCENT!AF68-PERCENT!AF$100)/(PERCENT!AF$100-PERCENT!AF$102))</f>
        <v>0.77959769630028175</v>
      </c>
      <c r="AG68" s="253">
        <f>IF(PERCENT!AG68&gt;PERCENT!AG$100,(PERCENT!AG68-PERCENT!AG$100)/(PERCENT!AG$101-PERCENT!AG$100),(PERCENT!AG68-PERCENT!AG$100)/(PERCENT!AG$100-PERCENT!AG$102))</f>
        <v>0.68992384679622942</v>
      </c>
      <c r="AH68" s="253">
        <f>IF(PERCENT!AH68&gt;PERCENT!AH$100,(PERCENT!AH68-PERCENT!AH$100)/(PERCENT!AH$101-PERCENT!AH$100),(PERCENT!AH68-PERCENT!AH$100)/(PERCENT!AH$100-PERCENT!AH$102))</f>
        <v>-0.42672483103424758</v>
      </c>
      <c r="AI68" s="253">
        <f>IF(PERCENT!AI68&gt;PERCENT!AI$100,(PERCENT!AI68-PERCENT!AI$100)/(PERCENT!AI$101-PERCENT!AI$100),(PERCENT!AI68-PERCENT!AI$100)/(PERCENT!AI$100-PERCENT!AI$102))</f>
        <v>-0.59129709081251081</v>
      </c>
      <c r="AJ68" s="253">
        <f>IF(PERCENT!AJ68&gt;PERCENT!AJ$100,(PERCENT!AJ68-PERCENT!AJ$100)/(PERCENT!AJ$101-PERCENT!AJ$100),(PERCENT!AJ68-PERCENT!AJ$100)/(PERCENT!AJ$100-PERCENT!AJ$102))</f>
        <v>-3.3823869067108126E-3</v>
      </c>
      <c r="AK68" s="253">
        <f>IF(PERCENT!AK68&gt;PERCENT!AK$100,(PERCENT!AK68-PERCENT!AK$100)/(PERCENT!AK$101-PERCENT!AK$100),(PERCENT!AK68-PERCENT!AK$100)/(PERCENT!AK$100-PERCENT!AK$102))</f>
        <v>-1</v>
      </c>
      <c r="AL68" s="253">
        <f>IF(PERCENT!AL68&gt;PERCENT!AL$100,(PERCENT!AL68-PERCENT!AL$100)/(PERCENT!AL$101-PERCENT!AL$100),(PERCENT!AL68-PERCENT!AL$100)/(PERCENT!AL$100-PERCENT!AL$102))</f>
        <v>-0.40421348237506194</v>
      </c>
      <c r="AM68" s="253">
        <f>IF(PERCENT!AM68&gt;PERCENT!AM$100,(PERCENT!AM68-PERCENT!AM$100)/(PERCENT!AM$101-PERCENT!AM$100),(PERCENT!AM68-PERCENT!AM$100)/(PERCENT!AM$100-PERCENT!AM$102))</f>
        <v>0.27164515663225547</v>
      </c>
      <c r="AN68" s="253">
        <f>IF(PERCENT!AN68&gt;PERCENT!AN$100,(PERCENT!AN68-PERCENT!AN$100)/(PERCENT!AN$101-PERCENT!AN$100),(PERCENT!AN68-PERCENT!AN$100)/(PERCENT!AN$100-PERCENT!AN$102))</f>
        <v>-0.17753158836583585</v>
      </c>
      <c r="AO68" s="253">
        <f>IF(PERCENT!AO68&gt;PERCENT!AO$100,(PERCENT!AO68-PERCENT!AO$100)/(PERCENT!AO$101-PERCENT!AO$100),(PERCENT!AO68-PERCENT!AO$100)/(PERCENT!AO$100-PERCENT!AO$102))</f>
        <v>0.52722849419843187</v>
      </c>
      <c r="AP68" s="253">
        <f>IF(PERCENT!AP68&gt;PERCENT!AP$100,(PERCENT!AP68-PERCENT!AP$100)/(PERCENT!AP$101-PERCENT!AP$100),(PERCENT!AP68-PERCENT!AP$100)/(PERCENT!AP$100-PERCENT!AP$102))</f>
        <v>0.58011454636164972</v>
      </c>
      <c r="AQ68" s="253">
        <f>IF(PERCENT!AQ68&gt;PERCENT!AQ$100,(PERCENT!AQ68-PERCENT!AQ$100)/(PERCENT!AQ$101-PERCENT!AQ$100),(PERCENT!AQ68-PERCENT!AQ$100)/(PERCENT!AQ$100-PERCENT!AQ$102))</f>
        <v>0.28169548523887133</v>
      </c>
      <c r="AR68" s="253">
        <f>IF(PERCENT!AR68&gt;PERCENT!AR$100,(PERCENT!AR68-PERCENT!AR$100)/(PERCENT!AR$101-PERCENT!AR$100),(PERCENT!AR68-PERCENT!AR$100)/(PERCENT!AR$100-PERCENT!AR$102))</f>
        <v>0.44750340650563747</v>
      </c>
      <c r="AS68" s="253">
        <f>IF(PERCENT!AS68&gt;PERCENT!AS$100,(PERCENT!AS68-PERCENT!AS$100)/(PERCENT!AS$101-PERCENT!AS$100),(PERCENT!AS68-PERCENT!AS$100)/(PERCENT!AS$100-PERCENT!AS$102))</f>
        <v>-0.68501971536440587</v>
      </c>
      <c r="AT68" s="253">
        <f>IF(PERCENT!AT68&gt;PERCENT!AT$100,(PERCENT!AT68-PERCENT!AT$100)/(PERCENT!AT$101-PERCENT!AT$100),(PERCENT!AT68-PERCENT!AT$100)/(PERCENT!AT$100-PERCENT!AT$102))</f>
        <v>0.21663151862731539</v>
      </c>
      <c r="AU68" s="253">
        <f>IF(PERCENT!AU68&gt;PERCENT!AU$100,(PERCENT!AU68-PERCENT!AU$100)/(PERCENT!AU$101-PERCENT!AU$100),(PERCENT!AU68-PERCENT!AU$100)/(PERCENT!AU$100-PERCENT!AU$102))</f>
        <v>-0.59912036808794777</v>
      </c>
      <c r="AV68" s="253">
        <f>IF(PERCENT!AV68&gt;PERCENT!AV$100,(PERCENT!AV68-PERCENT!AV$100)/(PERCENT!AV$101-PERCENT!AV$100),(PERCENT!AV68-PERCENT!AV$100)/(PERCENT!AV$100-PERCENT!AV$102))</f>
        <v>0.15727609526626074</v>
      </c>
      <c r="AW68" s="253">
        <f>IF(PERCENT!AW68&gt;PERCENT!AW$100,(PERCENT!AW68-PERCENT!AW$100)/(PERCENT!AW$101-PERCENT!AW$100),(PERCENT!AW68-PERCENT!AW$100)/(PERCENT!AW$100-PERCENT!AW$102))</f>
        <v>-0.27659643423927827</v>
      </c>
      <c r="AX68" s="253">
        <f>IF(PERCENT!AX68&gt;PERCENT!AX$100,(PERCENT!AX68-PERCENT!AX$100)/(PERCENT!AX$101-PERCENT!AX$100),(PERCENT!AX68-PERCENT!AX$100)/(PERCENT!AX$100-PERCENT!AX$102))</f>
        <v>0.15727609526626074</v>
      </c>
      <c r="AY68" s="253">
        <f>IF(PERCENT!AY68&gt;PERCENT!AY$100,(PERCENT!AY68-PERCENT!AY$100)/(PERCENT!AY$101-PERCENT!AY$100),(PERCENT!AY68-PERCENT!AY$100)/(PERCENT!AY$100-PERCENT!AY$102))</f>
        <v>-0.67161083267756416</v>
      </c>
    </row>
    <row r="69" spans="1:51" x14ac:dyDescent="0.35">
      <c r="A69" s="252" t="s">
        <v>457</v>
      </c>
      <c r="B69" s="253">
        <f>IF(PERCENT!B69&gt;PERCENT!B$100,(PERCENT!B69-PERCENT!B$100)/(PERCENT!B$101-PERCENT!B$100),(PERCENT!B69-PERCENT!B$100)/(PERCENT!B$100-PERCENT!B$102))</f>
        <v>-0.3475185105052242</v>
      </c>
      <c r="C69" s="253">
        <f>IF(PERCENT!C69&gt;PERCENT!C$100,(PERCENT!C69-PERCENT!C$100)/(PERCENT!C$101-PERCENT!C$100),(PERCENT!C69-PERCENT!C$100)/(PERCENT!C$100-PERCENT!C$102))</f>
        <v>0.47303647927681275</v>
      </c>
      <c r="D69" s="253">
        <f>IF(PERCENT!D69&gt;PERCENT!D$100,(PERCENT!D69-PERCENT!D$100)/(PERCENT!D$101-PERCENT!D$100),(PERCENT!D69-PERCENT!D$100)/(PERCENT!D$100-PERCENT!D$102))</f>
        <v>-8.080625935722463E-2</v>
      </c>
      <c r="E69" s="253">
        <f>IF(PERCENT!E69&gt;PERCENT!E$100,(PERCENT!E69-PERCENT!E$100)/(PERCENT!E$101-PERCENT!E$100),(PERCENT!E69-PERCENT!E$100)/(PERCENT!E$100-PERCENT!E$102))</f>
        <v>0.12989555279746431</v>
      </c>
      <c r="F69" s="253">
        <f>IF(PERCENT!F69&gt;PERCENT!F$100,(PERCENT!F69-PERCENT!F$100)/(PERCENT!F$101-PERCENT!F$100),(PERCENT!F69-PERCENT!F$100)/(PERCENT!F$100-PERCENT!F$102))</f>
        <v>-0.67580666044785531</v>
      </c>
      <c r="G69" s="253">
        <f>IF(PERCENT!G69&gt;PERCENT!G$100,(PERCENT!G69-PERCENT!G$100)/(PERCENT!G$101-PERCENT!G$100),(PERCENT!G69-PERCENT!G$100)/(PERCENT!G$100-PERCENT!G$102))</f>
        <v>-0.23875984462452521</v>
      </c>
      <c r="H69" s="253">
        <f>IF(PERCENT!H69&gt;PERCENT!H$100,(PERCENT!H69-PERCENT!H$100)/(PERCENT!H$101-PERCENT!H$100),(PERCENT!H69-PERCENT!H$100)/(PERCENT!H$100-PERCENT!H$102))</f>
        <v>-0.82648342842069678</v>
      </c>
      <c r="I69" s="253">
        <f>IF(PERCENT!I69&gt;PERCENT!I$100,(PERCENT!I69-PERCENT!I$100)/(PERCENT!I$101-PERCENT!I$100),(PERCENT!I69-PERCENT!I$100)/(PERCENT!I$100-PERCENT!I$102))</f>
        <v>-0.86720100413019352</v>
      </c>
      <c r="J69" s="253">
        <f>IF(PERCENT!J69&gt;PERCENT!J$100,(PERCENT!J69-PERCENT!J$100)/(PERCENT!J$101-PERCENT!J$100),(PERCENT!J69-PERCENT!J$100)/(PERCENT!J$100-PERCENT!J$102))</f>
        <v>-0.74859624906107525</v>
      </c>
      <c r="K69" s="253">
        <f>IF(PERCENT!K69&gt;PERCENT!K$100,(PERCENT!K69-PERCENT!K$100)/(PERCENT!K$101-PERCENT!K$100),(PERCENT!K69-PERCENT!K$100)/(PERCENT!K$100-PERCENT!K$102))</f>
        <v>0.31570680690706948</v>
      </c>
      <c r="L69" s="253">
        <f>IF(PERCENT!L69&gt;PERCENT!L$100,(PERCENT!L69-PERCENT!L$100)/(PERCENT!L$101-PERCENT!L$100),(PERCENT!L69-PERCENT!L$100)/(PERCENT!L$100-PERCENT!L$102))</f>
        <v>-0.52011653952613046</v>
      </c>
      <c r="M69" s="253">
        <f>IF(PERCENT!M69&gt;PERCENT!M$100,(PERCENT!M69-PERCENT!M$100)/(PERCENT!M$101-PERCENT!M$100),(PERCENT!M69-PERCENT!M$100)/(PERCENT!M$100-PERCENT!M$102))</f>
        <v>-1</v>
      </c>
      <c r="N69" s="253">
        <f>IF(PERCENT!N69&gt;PERCENT!N$100,(PERCENT!N69-PERCENT!N$100)/(PERCENT!N$101-PERCENT!N$100),(PERCENT!N69-PERCENT!N$100)/(PERCENT!N$100-PERCENT!N$102))</f>
        <v>-0.40687316534971046</v>
      </c>
      <c r="O69" s="253">
        <f>IF(PERCENT!O69&gt;PERCENT!O$100,(PERCENT!O69-PERCENT!O$100)/(PERCENT!O$101-PERCENT!O$100),(PERCENT!O69-PERCENT!O$100)/(PERCENT!O$100-PERCENT!O$102))</f>
        <v>-2.107829265829872E-2</v>
      </c>
      <c r="P69" s="253">
        <f>IF(PERCENT!P69&gt;PERCENT!P$100,(PERCENT!P69-PERCENT!P$100)/(PERCENT!P$101-PERCENT!P$100),(PERCENT!P69-PERCENT!P$100)/(PERCENT!P$100-PERCENT!P$102))</f>
        <v>5.807300020934969E-2</v>
      </c>
      <c r="Q69" s="253">
        <f>IF(PERCENT!Q69&gt;PERCENT!Q$100,(PERCENT!Q69-PERCENT!Q$100)/(PERCENT!Q$101-PERCENT!Q$100),(PERCENT!Q69-PERCENT!Q$100)/(PERCENT!Q$100-PERCENT!Q$102))</f>
        <v>-0.15151063205137202</v>
      </c>
      <c r="R69" s="253">
        <f>IF(PERCENT!R69&gt;PERCENT!R$100,(PERCENT!R69-PERCENT!R$100)/(PERCENT!R$101-PERCENT!R$100),(PERCENT!R69-PERCENT!R$100)/(PERCENT!R$100-PERCENT!R$102))</f>
        <v>-0.67275426044323361</v>
      </c>
      <c r="S69" s="253">
        <f>IF(PERCENT!S69&gt;PERCENT!S$100,(PERCENT!S69-PERCENT!S$100)/(PERCENT!S$101-PERCENT!S$100),(PERCENT!S69-PERCENT!S$100)/(PERCENT!S$100-PERCENT!S$102))</f>
        <v>-0.64244753395613141</v>
      </c>
      <c r="T69" s="253">
        <f>IF(PERCENT!T69&gt;PERCENT!T$100,(PERCENT!T69-PERCENT!T$100)/(PERCENT!T$101-PERCENT!T$100),(PERCENT!T69-PERCENT!T$100)/(PERCENT!T$100-PERCENT!T$102))</f>
        <v>-0.71349735987319352</v>
      </c>
      <c r="U69" s="253">
        <f>IF(PERCENT!U69&gt;PERCENT!U$100,(PERCENT!U69-PERCENT!U$100)/(PERCENT!U$101-PERCENT!U$100),(PERCENT!U69-PERCENT!U$100)/(PERCENT!U$100-PERCENT!U$102))</f>
        <v>-0.63187772908138107</v>
      </c>
      <c r="V69" s="253">
        <f>IF(PERCENT!V69&gt;PERCENT!V$100,(PERCENT!V69-PERCENT!V$100)/(PERCENT!V$101-PERCENT!V$100),(PERCENT!V69-PERCENT!V$100)/(PERCENT!V$100-PERCENT!V$102))</f>
        <v>-0.66484700398814844</v>
      </c>
      <c r="W69" s="253">
        <f>IF(PERCENT!W69&gt;PERCENT!W$100,(PERCENT!W69-PERCENT!W$100)/(PERCENT!W$101-PERCENT!W$100),(PERCENT!W69-PERCENT!W$100)/(PERCENT!W$100-PERCENT!W$102))</f>
        <v>-0.66484700398814844</v>
      </c>
      <c r="X69" s="253">
        <f>IF(PERCENT!X69&gt;PERCENT!X$100,(PERCENT!X69-PERCENT!X$100)/(PERCENT!X$101-PERCENT!X$100),(PERCENT!X69-PERCENT!X$100)/(PERCENT!X$100-PERCENT!X$102))</f>
        <v>0.25131476470919439</v>
      </c>
      <c r="Y69" s="253">
        <f>IF(PERCENT!Y69&gt;PERCENT!Y$100,(PERCENT!Y69-PERCENT!Y$100)/(PERCENT!Y$101-PERCENT!Y$100),(PERCENT!Y69-PERCENT!Y$100)/(PERCENT!Y$100-PERCENT!Y$102))</f>
        <v>-0.38721515025990172</v>
      </c>
      <c r="Z69" s="253">
        <f>IF(PERCENT!Z69&gt;PERCENT!Z$100,(PERCENT!Z69-PERCENT!Z$100)/(PERCENT!Z$101-PERCENT!Z$100),(PERCENT!Z69-PERCENT!Z$100)/(PERCENT!Z$100-PERCENT!Z$102))</f>
        <v>-0.48893235505153065</v>
      </c>
      <c r="AA69" s="253">
        <f>IF(PERCENT!AA69&gt;PERCENT!AA$100,(PERCENT!AA69-PERCENT!AA$100)/(PERCENT!AA$101-PERCENT!AA$100),(PERCENT!AA69-PERCENT!AA$100)/(PERCENT!AA$100-PERCENT!AA$102))</f>
        <v>-0.4258879429900056</v>
      </c>
      <c r="AB69" s="253">
        <f>IF(PERCENT!AB69&gt;PERCENT!AB$100,(PERCENT!AB69-PERCENT!AB$100)/(PERCENT!AB$101-PERCENT!AB$100),(PERCENT!AB69-PERCENT!AB$100)/(PERCENT!AB$100-PERCENT!AB$102))</f>
        <v>0.831066822409949</v>
      </c>
      <c r="AC69" s="253">
        <f>IF(PERCENT!AC69&gt;PERCENT!AC$100,(PERCENT!AC69-PERCENT!AC$100)/(PERCENT!AC$101-PERCENT!AC$100),(PERCENT!AC69-PERCENT!AC$100)/(PERCENT!AC$100-PERCENT!AC$102))</f>
        <v>-0.27020252014452989</v>
      </c>
      <c r="AD69" s="253">
        <f>IF(PERCENT!AD69&gt;PERCENT!AD$100,(PERCENT!AD69-PERCENT!AD$100)/(PERCENT!AD$101-PERCENT!AD$100),(PERCENT!AD69-PERCENT!AD$100)/(PERCENT!AD$100-PERCENT!AD$102))</f>
        <v>-0.27020252014452989</v>
      </c>
      <c r="AE69" s="253">
        <f>IF(PERCENT!AE69&gt;PERCENT!AE$100,(PERCENT!AE69-PERCENT!AE$100)/(PERCENT!AE$101-PERCENT!AE$100),(PERCENT!AE69-PERCENT!AE$100)/(PERCENT!AE$100-PERCENT!AE$102))</f>
        <v>-0.22289917343426358</v>
      </c>
      <c r="AF69" s="253">
        <f>IF(PERCENT!AF69&gt;PERCENT!AF$100,(PERCENT!AF69-PERCENT!AF$100)/(PERCENT!AF$101-PERCENT!AF$100),(PERCENT!AF69-PERCENT!AF$100)/(PERCENT!AF$100-PERCENT!AF$102))</f>
        <v>-9.5047623629116132E-2</v>
      </c>
      <c r="AG69" s="253">
        <f>IF(PERCENT!AG69&gt;PERCENT!AG$100,(PERCENT!AG69-PERCENT!AG$100)/(PERCENT!AG$101-PERCENT!AG$100),(PERCENT!AG69-PERCENT!AG$100)/(PERCENT!AG$100-PERCENT!AG$102))</f>
        <v>1.6376834907476014E-2</v>
      </c>
      <c r="AH69" s="253">
        <f>IF(PERCENT!AH69&gt;PERCENT!AH$100,(PERCENT!AH69-PERCENT!AH$100)/(PERCENT!AH$101-PERCENT!AH$100),(PERCENT!AH69-PERCENT!AH$100)/(PERCENT!AH$100-PERCENT!AH$102))</f>
        <v>-0.13402068909708154</v>
      </c>
      <c r="AI69" s="253">
        <f>IF(PERCENT!AI69&gt;PERCENT!AI$100,(PERCENT!AI69-PERCENT!AI$100)/(PERCENT!AI$101-PERCENT!AI$100),(PERCENT!AI69-PERCENT!AI$100)/(PERCENT!AI$100-PERCENT!AI$102))</f>
        <v>8.1845052344089092E-2</v>
      </c>
      <c r="AJ69" s="253">
        <f>IF(PERCENT!AJ69&gt;PERCENT!AJ$100,(PERCENT!AJ69-PERCENT!AJ$100)/(PERCENT!AJ$101-PERCENT!AJ$100),(PERCENT!AJ69-PERCENT!AJ$100)/(PERCENT!AJ$100-PERCENT!AJ$102))</f>
        <v>0.4658052540896585</v>
      </c>
      <c r="AK69" s="253">
        <f>IF(PERCENT!AK69&gt;PERCENT!AK$100,(PERCENT!AK69-PERCENT!AK$100)/(PERCENT!AK$101-PERCENT!AK$100),(PERCENT!AK69-PERCENT!AK$100)/(PERCENT!AK$100-PERCENT!AK$102))</f>
        <v>-0.20198010318174991</v>
      </c>
      <c r="AL69" s="253">
        <f>IF(PERCENT!AL69&gt;PERCENT!AL$100,(PERCENT!AL69-PERCENT!AL$100)/(PERCENT!AL$101-PERCENT!AL$100),(PERCENT!AL69-PERCENT!AL$100)/(PERCENT!AL$100-PERCENT!AL$102))</f>
        <v>-0.16932721182796731</v>
      </c>
      <c r="AM69" s="253">
        <f>IF(PERCENT!AM69&gt;PERCENT!AM$100,(PERCENT!AM69-PERCENT!AM$100)/(PERCENT!AM$101-PERCENT!AM$100),(PERCENT!AM69-PERCENT!AM$100)/(PERCENT!AM$100-PERCENT!AM$102))</f>
        <v>-0.25195923688180977</v>
      </c>
      <c r="AN69" s="253">
        <f>IF(PERCENT!AN69&gt;PERCENT!AN$100,(PERCENT!AN69-PERCENT!AN$100)/(PERCENT!AN$101-PERCENT!AN$100),(PERCENT!AN69-PERCENT!AN$100)/(PERCENT!AN$100-PERCENT!AN$102))</f>
        <v>5.7340912827970415E-2</v>
      </c>
      <c r="AO69" s="253">
        <f>IF(PERCENT!AO69&gt;PERCENT!AO$100,(PERCENT!AO69-PERCENT!AO$100)/(PERCENT!AO$101-PERCENT!AO$100),(PERCENT!AO69-PERCENT!AO$100)/(PERCENT!AO$100-PERCENT!AO$102))</f>
        <v>-0.32818802864421798</v>
      </c>
      <c r="AP69" s="253">
        <f>IF(PERCENT!AP69&gt;PERCENT!AP$100,(PERCENT!AP69-PERCENT!AP$100)/(PERCENT!AP$101-PERCENT!AP$100),(PERCENT!AP69-PERCENT!AP$100)/(PERCENT!AP$100-PERCENT!AP$102))</f>
        <v>0.70508370009208732</v>
      </c>
      <c r="AQ69" s="253">
        <f>IF(PERCENT!AQ69&gt;PERCENT!AQ$100,(PERCENT!AQ69-PERCENT!AQ$100)/(PERCENT!AQ$101-PERCENT!AQ$100),(PERCENT!AQ69-PERCENT!AQ$100)/(PERCENT!AQ$100-PERCENT!AQ$102))</f>
        <v>0.16127793533160201</v>
      </c>
      <c r="AR69" s="253">
        <f>IF(PERCENT!AR69&gt;PERCENT!AR$100,(PERCENT!AR69-PERCENT!AR$100)/(PERCENT!AR$101-PERCENT!AR$100),(PERCENT!AR69-PERCENT!AR$100)/(PERCENT!AR$100-PERCENT!AR$102))</f>
        <v>0.74090942223589307</v>
      </c>
      <c r="AS69" s="253">
        <f>IF(PERCENT!AS69&gt;PERCENT!AS$100,(PERCENT!AS69-PERCENT!AS$100)/(PERCENT!AS$101-PERCENT!AS$100),(PERCENT!AS69-PERCENT!AS$100)/(PERCENT!AS$100-PERCENT!AS$102))</f>
        <v>-0.78368789999040878</v>
      </c>
      <c r="AT69" s="253">
        <f>IF(PERCENT!AT69&gt;PERCENT!AT$100,(PERCENT!AT69-PERCENT!AT$100)/(PERCENT!AT$101-PERCENT!AT$100),(PERCENT!AT69-PERCENT!AT$100)/(PERCENT!AT$100-PERCENT!AT$102))</f>
        <v>-1.5627600822363009E-2</v>
      </c>
      <c r="AU69" s="253">
        <f>IF(PERCENT!AU69&gt;PERCENT!AU$100,(PERCENT!AU69-PERCENT!AU$100)/(PERCENT!AU$101-PERCENT!AU$100),(PERCENT!AU69-PERCENT!AU$100)/(PERCENT!AU$100-PERCENT!AU$102))</f>
        <v>-0.25012192180050391</v>
      </c>
      <c r="AV69" s="253">
        <f>IF(PERCENT!AV69&gt;PERCENT!AV$100,(PERCENT!AV69-PERCENT!AV$100)/(PERCENT!AV$101-PERCENT!AV$100),(PERCENT!AV69-PERCENT!AV$100)/(PERCENT!AV$100-PERCENT!AV$102))</f>
        <v>-0.22289917343426358</v>
      </c>
      <c r="AW69" s="253">
        <f>IF(PERCENT!AW69&gt;PERCENT!AW$100,(PERCENT!AW69-PERCENT!AW$100)/(PERCENT!AW$101-PERCENT!AW$100),(PERCENT!AW69-PERCENT!AW$100)/(PERCENT!AW$100-PERCENT!AW$102))</f>
        <v>-0.28331333253426444</v>
      </c>
      <c r="AX69" s="253">
        <f>IF(PERCENT!AX69&gt;PERCENT!AX$100,(PERCENT!AX69-PERCENT!AX$100)/(PERCENT!AX$101-PERCENT!AX$100),(PERCENT!AX69-PERCENT!AX$100)/(PERCENT!AX$100-PERCENT!AX$102))</f>
        <v>-0.22289917343426358</v>
      </c>
      <c r="AY69" s="253">
        <f>IF(PERCENT!AY69&gt;PERCENT!AY$100,(PERCENT!AY69-PERCENT!AY$100)/(PERCENT!AY$101-PERCENT!AY$100),(PERCENT!AY69-PERCENT!AY$100)/(PERCENT!AY$100-PERCENT!AY$102))</f>
        <v>-0.23349887631440736</v>
      </c>
    </row>
    <row r="70" spans="1:51" x14ac:dyDescent="0.35">
      <c r="A70" s="252" t="s">
        <v>458</v>
      </c>
      <c r="B70" s="253">
        <f>IF(PERCENT!B70&gt;PERCENT!B$100,(PERCENT!B70-PERCENT!B$100)/(PERCENT!B$101-PERCENT!B$100),(PERCENT!B70-PERCENT!B$100)/(PERCENT!B$100-PERCENT!B$102))</f>
        <v>-0.37950134541937613</v>
      </c>
      <c r="C70" s="253">
        <f>IF(PERCENT!C70&gt;PERCENT!C$100,(PERCENT!C70-PERCENT!C$100)/(PERCENT!C$101-PERCENT!C$100),(PERCENT!C70-PERCENT!C$100)/(PERCENT!C$100-PERCENT!C$102))</f>
        <v>-0.83990449022604585</v>
      </c>
      <c r="D70" s="253">
        <f>IF(PERCENT!D70&gt;PERCENT!D$100,(PERCENT!D70-PERCENT!D$100)/(PERCENT!D$101-PERCENT!D$100),(PERCENT!D70-PERCENT!D$100)/(PERCENT!D$100-PERCENT!D$102))</f>
        <v>-0.72273480983932903</v>
      </c>
      <c r="E70" s="253">
        <f>IF(PERCENT!E70&gt;PERCENT!E$100,(PERCENT!E70-PERCENT!E$100)/(PERCENT!E$101-PERCENT!E$100),(PERCENT!E70-PERCENT!E$100)/(PERCENT!E$100-PERCENT!E$102))</f>
        <v>-0.61649783682388959</v>
      </c>
      <c r="F70" s="253">
        <f>IF(PERCENT!F70&gt;PERCENT!F$100,(PERCENT!F70-PERCENT!F$100)/(PERCENT!F$101-PERCENT!F$100),(PERCENT!F70-PERCENT!F$100)/(PERCENT!F$100-PERCENT!F$102))</f>
        <v>0.72744062058393721</v>
      </c>
      <c r="G70" s="253">
        <f>IF(PERCENT!G70&gt;PERCENT!G$100,(PERCENT!G70-PERCENT!G$100)/(PERCENT!G$101-PERCENT!G$100),(PERCENT!G70-PERCENT!G$100)/(PERCENT!G$100-PERCENT!G$102))</f>
        <v>-0.40831198449136125</v>
      </c>
      <c r="H70" s="253">
        <f>IF(PERCENT!H70&gt;PERCENT!H$100,(PERCENT!H70-PERCENT!H$100)/(PERCENT!H$101-PERCENT!H$100),(PERCENT!H70-PERCENT!H$100)/(PERCENT!H$100-PERCENT!H$102))</f>
        <v>-0.4763755463271292</v>
      </c>
      <c r="I70" s="253">
        <f>IF(PERCENT!I70&gt;PERCENT!I$100,(PERCENT!I70-PERCENT!I$100)/(PERCENT!I$101-PERCENT!I$100),(PERCENT!I70-PERCENT!I$100)/(PERCENT!I$100-PERCENT!I$102))</f>
        <v>-1</v>
      </c>
      <c r="J70" s="253">
        <f>IF(PERCENT!J70&gt;PERCENT!J$100,(PERCENT!J70-PERCENT!J$100)/(PERCENT!J$101-PERCENT!J$100),(PERCENT!J70-PERCENT!J$100)/(PERCENT!J$100-PERCENT!J$102))</f>
        <v>-0.10152915332073592</v>
      </c>
      <c r="K70" s="253">
        <f>IF(PERCENT!K70&gt;PERCENT!K$100,(PERCENT!K70-PERCENT!K$100)/(PERCENT!K$101-PERCENT!K$100),(PERCENT!K70-PERCENT!K$100)/(PERCENT!K$100-PERCENT!K$102))</f>
        <v>-0.74752051681718745</v>
      </c>
      <c r="L70" s="253">
        <f>IF(PERCENT!L70&gt;PERCENT!L$100,(PERCENT!L70-PERCENT!L$100)/(PERCENT!L$101-PERCENT!L$100),(PERCENT!L70-PERCENT!L$100)/(PERCENT!L$100-PERCENT!L$102))</f>
        <v>-9.8087069383314712E-2</v>
      </c>
      <c r="M70" s="253">
        <f>IF(PERCENT!M70&gt;PERCENT!M$100,(PERCENT!M70-PERCENT!M$100)/(PERCENT!M$101-PERCENT!M$100),(PERCENT!M70-PERCENT!M$100)/(PERCENT!M$100-PERCENT!M$102))</f>
        <v>-1</v>
      </c>
      <c r="N70" s="253">
        <f>IF(PERCENT!N70&gt;PERCENT!N$100,(PERCENT!N70-PERCENT!N$100)/(PERCENT!N$101-PERCENT!N$100),(PERCENT!N70-PERCENT!N$100)/(PERCENT!N$100-PERCENT!N$102))</f>
        <v>-4.6936806857027835E-2</v>
      </c>
      <c r="O70" s="253">
        <f>IF(PERCENT!O70&gt;PERCENT!O$100,(PERCENT!O70-PERCENT!O$100)/(PERCENT!O$101-PERCENT!O$100),(PERCENT!O70-PERCENT!O$100)/(PERCENT!O$100-PERCENT!O$102))</f>
        <v>-0.51053914632914932</v>
      </c>
      <c r="P70" s="253">
        <f>IF(PERCENT!P70&gt;PERCENT!P$100,(PERCENT!P70-PERCENT!P$100)/(PERCENT!P$101-PERCENT!P$100),(PERCENT!P70-PERCENT!P$100)/(PERCENT!P$100-PERCENT!P$102))</f>
        <v>0.79038807610292572</v>
      </c>
      <c r="Q70" s="253">
        <f>IF(PERCENT!Q70&gt;PERCENT!Q$100,(PERCENT!Q70-PERCENT!Q$100)/(PERCENT!Q$101-PERCENT!Q$100),(PERCENT!Q70-PERCENT!Q$100)/(PERCENT!Q$100-PERCENT!Q$102))</f>
        <v>0.43177034449767382</v>
      </c>
      <c r="R70" s="253">
        <f>IF(PERCENT!R70&gt;PERCENT!R$100,(PERCENT!R70-PERCENT!R$100)/(PERCENT!R$101-PERCENT!R$100),(PERCENT!R70-PERCENT!R$100)/(PERCENT!R$100-PERCENT!R$102))</f>
        <v>-0.96653183929012365</v>
      </c>
      <c r="S70" s="253">
        <f>IF(PERCENT!S70&gt;PERCENT!S$100,(PERCENT!S70-PERCENT!S$100)/(PERCENT!S$101-PERCENT!S$100),(PERCENT!S70-PERCENT!S$100)/(PERCENT!S$100-PERCENT!S$102))</f>
        <v>-0.98028829586264532</v>
      </c>
      <c r="T70" s="253">
        <f>IF(PERCENT!T70&gt;PERCENT!T$100,(PERCENT!T70-PERCENT!T$100)/(PERCENT!T$101-PERCENT!T$100),(PERCENT!T70-PERCENT!T$100)/(PERCENT!T$100-PERCENT!T$102))</f>
        <v>-0.95130746390749543</v>
      </c>
      <c r="U70" s="253">
        <f>IF(PERCENT!U70&gt;PERCENT!U$100,(PERCENT!U70-PERCENT!U$100)/(PERCENT!U$101-PERCENT!U$100),(PERCENT!U70-PERCENT!U$100)/(PERCENT!U$100-PERCENT!U$102))</f>
        <v>-0.97836322906602424</v>
      </c>
      <c r="V70" s="253">
        <f>IF(PERCENT!V70&gt;PERCENT!V$100,(PERCENT!V70-PERCENT!V$100)/(PERCENT!V$101-PERCENT!V$100),(PERCENT!V70-PERCENT!V$100)/(PERCENT!V$100-PERCENT!V$102))</f>
        <v>-0.92678574246152334</v>
      </c>
      <c r="W70" s="253">
        <f>IF(PERCENT!W70&gt;PERCENT!W$100,(PERCENT!W70-PERCENT!W$100)/(PERCENT!W$101-PERCENT!W$100),(PERCENT!W70-PERCENT!W$100)/(PERCENT!W$100-PERCENT!W$102))</f>
        <v>-0.92678574246152334</v>
      </c>
      <c r="X70" s="253">
        <f>IF(PERCENT!X70&gt;PERCENT!X$100,(PERCENT!X70-PERCENT!X$100)/(PERCENT!X$101-PERCENT!X$100),(PERCENT!X70-PERCENT!X$100)/(PERCENT!X$100-PERCENT!X$102))</f>
        <v>-0.89779790644247148</v>
      </c>
      <c r="Y70" s="253">
        <f>IF(PERCENT!Y70&gt;PERCENT!Y$100,(PERCENT!Y70-PERCENT!Y$100)/(PERCENT!Y$101-PERCENT!Y$100),(PERCENT!Y70-PERCENT!Y$100)/(PERCENT!Y$100-PERCENT!Y$102))</f>
        <v>-0.90742099392415776</v>
      </c>
      <c r="Z70" s="253">
        <f>IF(PERCENT!Z70&gt;PERCENT!Z$100,(PERCENT!Z70-PERCENT!Z$100)/(PERCENT!Z$101-PERCENT!Z$100),(PERCENT!Z70-PERCENT!Z$100)/(PERCENT!Z$100-PERCENT!Z$102))</f>
        <v>-0.77862805782902167</v>
      </c>
      <c r="AA70" s="253">
        <f>IF(PERCENT!AA70&gt;PERCENT!AA$100,(PERCENT!AA70-PERCENT!AA$100)/(PERCENT!AA$101-PERCENT!AA$100),(PERCENT!AA70-PERCENT!AA$100)/(PERCENT!AA$100-PERCENT!AA$102))</f>
        <v>-0.73853251077380033</v>
      </c>
      <c r="AB70" s="253">
        <f>IF(PERCENT!AB70&gt;PERCENT!AB$100,(PERCENT!AB70-PERCENT!AB$100)/(PERCENT!AB$101-PERCENT!AB$100),(PERCENT!AB70-PERCENT!AB$100)/(PERCENT!AB$100-PERCENT!AB$102))</f>
        <v>-0.90355941481576374</v>
      </c>
      <c r="AC70" s="253">
        <f>IF(PERCENT!AC70&gt;PERCENT!AC$100,(PERCENT!AC70-PERCENT!AC$100)/(PERCENT!AC$101-PERCENT!AC$100),(PERCENT!AC70-PERCENT!AC$100)/(PERCENT!AC$100-PERCENT!AC$102))</f>
        <v>-0.88081868058922608</v>
      </c>
      <c r="AD70" s="253">
        <f>IF(PERCENT!AD70&gt;PERCENT!AD$100,(PERCENT!AD70-PERCENT!AD$100)/(PERCENT!AD$101-PERCENT!AD$100),(PERCENT!AD70-PERCENT!AD$100)/(PERCENT!AD$100-PERCENT!AD$102))</f>
        <v>-0.88081868058922608</v>
      </c>
      <c r="AE70" s="253">
        <f>IF(PERCENT!AE70&gt;PERCENT!AE$100,(PERCENT!AE70-PERCENT!AE$100)/(PERCENT!AE$101-PERCENT!AE$100),(PERCENT!AE70-PERCENT!AE$100)/(PERCENT!AE$100-PERCENT!AE$102))</f>
        <v>-0.55014382045324217</v>
      </c>
      <c r="AF70" s="253">
        <f>IF(PERCENT!AF70&gt;PERCENT!AF$100,(PERCENT!AF70-PERCENT!AF$100)/(PERCENT!AF$101-PERCENT!AF$100),(PERCENT!AF70-PERCENT!AF$100)/(PERCENT!AF$100-PERCENT!AF$102))</f>
        <v>0.88950540226482566</v>
      </c>
      <c r="AG70" s="253">
        <f>IF(PERCENT!AG70&gt;PERCENT!AG$100,(PERCENT!AG70-PERCENT!AG$100)/(PERCENT!AG$101-PERCENT!AG$100),(PERCENT!AG70-PERCENT!AG$100)/(PERCENT!AG$100-PERCENT!AG$102))</f>
        <v>-6.7979131136560816E-2</v>
      </c>
      <c r="AH70" s="253">
        <f>IF(PERCENT!AH70&gt;PERCENT!AH$100,(PERCENT!AH70-PERCENT!AH$100)/(PERCENT!AH$101-PERCENT!AH$100),(PERCENT!AH70-PERCENT!AH$100)/(PERCENT!AH$100-PERCENT!AH$102))</f>
        <v>-0.79139939912451041</v>
      </c>
      <c r="AI70" s="253">
        <f>IF(PERCENT!AI70&gt;PERCENT!AI$100,(PERCENT!AI70-PERCENT!AI$100)/(PERCENT!AI$101-PERCENT!AI$100),(PERCENT!AI70-PERCENT!AI$100)/(PERCENT!AI$100-PERCENT!AI$102))</f>
        <v>-0.76777811637693261</v>
      </c>
      <c r="AJ70" s="253">
        <f>IF(PERCENT!AJ70&gt;PERCENT!AJ$100,(PERCENT!AJ70-PERCENT!AJ$100)/(PERCENT!AJ$101-PERCENT!AJ$100),(PERCENT!AJ70-PERCENT!AJ$100)/(PERCENT!AJ$100-PERCENT!AJ$102))</f>
        <v>0.32213772592364687</v>
      </c>
      <c r="AK70" s="253">
        <f>IF(PERCENT!AK70&gt;PERCENT!AK$100,(PERCENT!AK70-PERCENT!AK$100)/(PERCENT!AK$101-PERCENT!AK$100),(PERCENT!AK70-PERCENT!AK$100)/(PERCENT!AK$100-PERCENT!AK$102))</f>
        <v>-0.38371222182072806</v>
      </c>
      <c r="AL70" s="253">
        <f>IF(PERCENT!AL70&gt;PERCENT!AL$100,(PERCENT!AL70-PERCENT!AL$100)/(PERCENT!AL$101-PERCENT!AL$100),(PERCENT!AL70-PERCENT!AL$100)/(PERCENT!AL$100-PERCENT!AL$102))</f>
        <v>-0.8538837732059128</v>
      </c>
      <c r="AM70" s="253">
        <f>IF(PERCENT!AM70&gt;PERCENT!AM$100,(PERCENT!AM70-PERCENT!AM$100)/(PERCENT!AM$101-PERCENT!AM$100),(PERCENT!AM70-PERCENT!AM$100)/(PERCENT!AM$100-PERCENT!AM$102))</f>
        <v>-0.29643291191895271</v>
      </c>
      <c r="AN70" s="253">
        <f>IF(PERCENT!AN70&gt;PERCENT!AN$100,(PERCENT!AN70-PERCENT!AN$100)/(PERCENT!AN$101-PERCENT!AN$100),(PERCENT!AN70-PERCENT!AN$100)/(PERCENT!AN$100-PERCENT!AN$102))</f>
        <v>1</v>
      </c>
      <c r="AO70" s="253">
        <f>IF(PERCENT!AO70&gt;PERCENT!AO$100,(PERCENT!AO70-PERCENT!AO$100)/(PERCENT!AO$101-PERCENT!AO$100),(PERCENT!AO70-PERCENT!AO$100)/(PERCENT!AO$100-PERCENT!AO$102))</f>
        <v>-0.49140695793129541</v>
      </c>
      <c r="AP70" s="253">
        <f>IF(PERCENT!AP70&gt;PERCENT!AP$100,(PERCENT!AP70-PERCENT!AP$100)/(PERCENT!AP$101-PERCENT!AP$100),(PERCENT!AP70-PERCENT!AP$100)/(PERCENT!AP$100-PERCENT!AP$102))</f>
        <v>0.9547854989848289</v>
      </c>
      <c r="AQ70" s="253">
        <f>IF(PERCENT!AQ70&gt;PERCENT!AQ$100,(PERCENT!AQ70-PERCENT!AQ$100)/(PERCENT!AQ$101-PERCENT!AQ$100),(PERCENT!AQ70-PERCENT!AQ$100)/(PERCENT!AQ$100-PERCENT!AQ$102))</f>
        <v>0.11012741591462136</v>
      </c>
      <c r="AR70" s="253">
        <f>IF(PERCENT!AR70&gt;PERCENT!AR$100,(PERCENT!AR70-PERCENT!AR$100)/(PERCENT!AR$101-PERCENT!AR$100),(PERCENT!AR70-PERCENT!AR$100)/(PERCENT!AR$100-PERCENT!AR$102))</f>
        <v>0.85025995317614744</v>
      </c>
      <c r="AS70" s="253">
        <f>IF(PERCENT!AS70&gt;PERCENT!AS$100,(PERCENT!AS70-PERCENT!AS$100)/(PERCENT!AS$101-PERCENT!AS$100),(PERCENT!AS70-PERCENT!AS$100)/(PERCENT!AS$100-PERCENT!AS$102))</f>
        <v>-0.55857368467918767</v>
      </c>
      <c r="AT70" s="253">
        <f>IF(PERCENT!AT70&gt;PERCENT!AT$100,(PERCENT!AT70-PERCENT!AT$100)/(PERCENT!AT$101-PERCENT!AT$100),(PERCENT!AT70-PERCENT!AT$100)/(PERCENT!AT$100-PERCENT!AT$102))</f>
        <v>-0.76372528131624307</v>
      </c>
      <c r="AU70" s="253">
        <f>IF(PERCENT!AU70&gt;PERCENT!AU$100,(PERCENT!AU70-PERCENT!AU$100)/(PERCENT!AU$101-PERCENT!AU$100),(PERCENT!AU70-PERCENT!AU$100)/(PERCENT!AU$100-PERCENT!AU$102))</f>
        <v>-0.941712164372975</v>
      </c>
      <c r="AV70" s="253">
        <f>IF(PERCENT!AV70&gt;PERCENT!AV$100,(PERCENT!AV70-PERCENT!AV$100)/(PERCENT!AV$101-PERCENT!AV$100),(PERCENT!AV70-PERCENT!AV$100)/(PERCENT!AV$100-PERCENT!AV$102))</f>
        <v>-0.55014382045324217</v>
      </c>
      <c r="AW70" s="253">
        <f>IF(PERCENT!AW70&gt;PERCENT!AW$100,(PERCENT!AW70-PERCENT!AW$100)/(PERCENT!AW$101-PERCENT!AW$100),(PERCENT!AW70-PERCENT!AW$100)/(PERCENT!AW$100-PERCENT!AW$102))</f>
        <v>-0.82757880747903179</v>
      </c>
      <c r="AX70" s="253">
        <f>IF(PERCENT!AX70&gt;PERCENT!AX$100,(PERCENT!AX70-PERCENT!AX$100)/(PERCENT!AX$101-PERCENT!AX$100),(PERCENT!AX70-PERCENT!AX$100)/(PERCENT!AX$100-PERCENT!AX$102))</f>
        <v>-0.55014382045324217</v>
      </c>
      <c r="AY70" s="253">
        <f>IF(PERCENT!AY70&gt;PERCENT!AY$100,(PERCENT!AY70-PERCENT!AY$100)/(PERCENT!AY$101-PERCENT!AY$100),(PERCENT!AY70-PERCENT!AY$100)/(PERCENT!AY$100-PERCENT!AY$102))</f>
        <v>-0.92037008493553296</v>
      </c>
    </row>
    <row r="71" spans="1:51" x14ac:dyDescent="0.35">
      <c r="A71" s="252" t="s">
        <v>459</v>
      </c>
      <c r="B71" s="253">
        <f>IF(PERCENT!B71&gt;PERCENT!B$100,(PERCENT!B71-PERCENT!B$100)/(PERCENT!B$101-PERCENT!B$100),(PERCENT!B71-PERCENT!B$100)/(PERCENT!B$100-PERCENT!B$102))</f>
        <v>-0.45568040089090089</v>
      </c>
      <c r="C71" s="253">
        <f>IF(PERCENT!C71&gt;PERCENT!C$100,(PERCENT!C71-PERCENT!C$100)/(PERCENT!C$101-PERCENT!C$100),(PERCENT!C71-PERCENT!C$100)/(PERCENT!C$100-PERCENT!C$102))</f>
        <v>-2.5280803095061553E-2</v>
      </c>
      <c r="D71" s="253">
        <f>IF(PERCENT!D71&gt;PERCENT!D$100,(PERCENT!D71-PERCENT!D$100)/(PERCENT!D$101-PERCENT!D$100),(PERCENT!D71-PERCENT!D$100)/(PERCENT!D$100-PERCENT!D$102))</f>
        <v>9.3491065379103899E-2</v>
      </c>
      <c r="E71" s="253">
        <f>IF(PERCENT!E71&gt;PERCENT!E$100,(PERCENT!E71-PERCENT!E$100)/(PERCENT!E$101-PERCENT!E$100),(PERCENT!E71-PERCENT!E$100)/(PERCENT!E$100-PERCENT!E$102))</f>
        <v>-0.38629531113842669</v>
      </c>
      <c r="F71" s="253">
        <f>IF(PERCENT!F71&gt;PERCENT!F$100,(PERCENT!F71-PERCENT!F$100)/(PERCENT!F$101-PERCENT!F$100),(PERCENT!F71-PERCENT!F$100)/(PERCENT!F$100-PERCENT!F$102))</f>
        <v>-0.64608690089190191</v>
      </c>
      <c r="G71" s="253">
        <f>IF(PERCENT!G71&gt;PERCENT!G$100,(PERCENT!G71-PERCENT!G$100)/(PERCENT!G$101-PERCENT!G$100),(PERCENT!G71-PERCENT!G$100)/(PERCENT!G$100-PERCENT!G$102))</f>
        <v>7.8253578025743259E-2</v>
      </c>
      <c r="H71" s="253">
        <f>IF(PERCENT!H71&gt;PERCENT!H$100,(PERCENT!H71-PERCENT!H$100)/(PERCENT!H$101-PERCENT!H$100),(PERCENT!H71-PERCENT!H$100)/(PERCENT!H$100-PERCENT!H$102))</f>
        <v>-0.58266672349069826</v>
      </c>
      <c r="I71" s="253">
        <f>IF(PERCENT!I71&gt;PERCENT!I$100,(PERCENT!I71-PERCENT!I$100)/(PERCENT!I$101-PERCENT!I$100),(PERCENT!I71-PERCENT!I$100)/(PERCENT!I$100-PERCENT!I$102))</f>
        <v>-0.86720100413019352</v>
      </c>
      <c r="J71" s="253">
        <f>IF(PERCENT!J71&gt;PERCENT!J$100,(PERCENT!J71-PERCENT!J$100)/(PERCENT!J$101-PERCENT!J$100),(PERCENT!J71-PERCENT!J$100)/(PERCENT!J$100-PERCENT!J$102))</f>
        <v>-0.35898618871003318</v>
      </c>
      <c r="K71" s="253">
        <f>IF(PERCENT!K71&gt;PERCENT!K$100,(PERCENT!K71-PERCENT!K$100)/(PERCENT!K$101-PERCENT!K$100),(PERCENT!K71-PERCENT!K$100)/(PERCENT!K$100-PERCENT!K$102))</f>
        <v>0.10218530166746978</v>
      </c>
      <c r="L71" s="253">
        <f>IF(PERCENT!L71&gt;PERCENT!L$100,(PERCENT!L71-PERCENT!L$100)/(PERCENT!L$101-PERCENT!L$100),(PERCENT!L71-PERCENT!L$100)/(PERCENT!L$100-PERCENT!L$102))</f>
        <v>0.32516293692076947</v>
      </c>
      <c r="M71" s="253">
        <f>IF(PERCENT!M71&gt;PERCENT!M$100,(PERCENT!M71-PERCENT!M$100)/(PERCENT!M$101-PERCENT!M$100),(PERCENT!M71-PERCENT!M$100)/(PERCENT!M$100-PERCENT!M$102))</f>
        <v>0.40893613056377309</v>
      </c>
      <c r="N71" s="253">
        <f>IF(PERCENT!N71&gt;PERCENT!N$100,(PERCENT!N71-PERCENT!N$100)/(PERCENT!N$101-PERCENT!N$100),(PERCENT!N71-PERCENT!N$100)/(PERCENT!N$100-PERCENT!N$102))</f>
        <v>-0.38766043875925543</v>
      </c>
      <c r="O71" s="253">
        <f>IF(PERCENT!O71&gt;PERCENT!O$100,(PERCENT!O71-PERCENT!O$100)/(PERCENT!O$101-PERCENT!O$100),(PERCENT!O71-PERCENT!O$100)/(PERCENT!O$100-PERCENT!O$102))</f>
        <v>-0.51053914632914932</v>
      </c>
      <c r="P71" s="253">
        <f>IF(PERCENT!P71&gt;PERCENT!P$100,(PERCENT!P71-PERCENT!P$100)/(PERCENT!P$101-PERCENT!P$100),(PERCENT!P71-PERCENT!P$100)/(PERCENT!P$100-PERCENT!P$102))</f>
        <v>0.18941211708156655</v>
      </c>
      <c r="Q71" s="253">
        <f>IF(PERCENT!Q71&gt;PERCENT!Q$100,(PERCENT!Q71-PERCENT!Q$100)/(PERCENT!Q$101-PERCENT!Q$100),(PERCENT!Q71-PERCENT!Q$100)/(PERCENT!Q$100-PERCENT!Q$102))</f>
        <v>0.48195989931285105</v>
      </c>
      <c r="R71" s="253">
        <f>IF(PERCENT!R71&gt;PERCENT!R$100,(PERCENT!R71-PERCENT!R$100)/(PERCENT!R$101-PERCENT!R$100),(PERCENT!R71-PERCENT!R$100)/(PERCENT!R$100-PERCENT!R$102))</f>
        <v>-0.79331427753558326</v>
      </c>
      <c r="S71" s="253">
        <f>IF(PERCENT!S71&gt;PERCENT!S$100,(PERCENT!S71-PERCENT!S$100)/(PERCENT!S$101-PERCENT!S$100),(PERCENT!S71-PERCENT!S$100)/(PERCENT!S$100-PERCENT!S$102))</f>
        <v>-0.78388565278156275</v>
      </c>
      <c r="T71" s="253">
        <f>IF(PERCENT!T71&gt;PERCENT!T$100,(PERCENT!T71-PERCENT!T$100)/(PERCENT!T$101-PERCENT!T$100),(PERCENT!T71-PERCENT!T$100)/(PERCENT!T$100-PERCENT!T$102))</f>
        <v>-0.82718419360719386</v>
      </c>
      <c r="U71" s="253">
        <f>IF(PERCENT!U71&gt;PERCENT!U$100,(PERCENT!U71-PERCENT!U$100)/(PERCENT!U$101-PERCENT!U$100),(PERCENT!U71-PERCENT!U$100)/(PERCENT!U$100-PERCENT!U$102))</f>
        <v>-0.73701343410083187</v>
      </c>
      <c r="V71" s="253">
        <f>IF(PERCENT!V71&gt;PERCENT!V$100,(PERCENT!V71-PERCENT!V$100)/(PERCENT!V$101-PERCENT!V$100),(PERCENT!V71-PERCENT!V$100)/(PERCENT!V$100-PERCENT!V$102))</f>
        <v>-0.64016259125478103</v>
      </c>
      <c r="W71" s="253">
        <f>IF(PERCENT!W71&gt;PERCENT!W$100,(PERCENT!W71-PERCENT!W$100)/(PERCENT!W$101-PERCENT!W$100),(PERCENT!W71-PERCENT!W$100)/(PERCENT!W$100-PERCENT!W$102))</f>
        <v>-0.64016259125478103</v>
      </c>
      <c r="X71" s="253">
        <f>IF(PERCENT!X71&gt;PERCENT!X$100,(PERCENT!X71-PERCENT!X$100)/(PERCENT!X$101-PERCENT!X$100),(PERCENT!X71-PERCENT!X$100)/(PERCENT!X$100-PERCENT!X$102))</f>
        <v>7.0664395143256897E-2</v>
      </c>
      <c r="Y71" s="253">
        <f>IF(PERCENT!Y71&gt;PERCENT!Y$100,(PERCENT!Y71-PERCENT!Y$100)/(PERCENT!Y$101-PERCENT!Y$100),(PERCENT!Y71-PERCENT!Y$100)/(PERCENT!Y$100-PERCENT!Y$102))</f>
        <v>-0.61973330701637075</v>
      </c>
      <c r="Z71" s="253">
        <f>IF(PERCENT!Z71&gt;PERCENT!Z$100,(PERCENT!Z71-PERCENT!Z$100)/(PERCENT!Z$101-PERCENT!Z$100),(PERCENT!Z71-PERCENT!Z$100)/(PERCENT!Z$100-PERCENT!Z$102))</f>
        <v>-0.82759550296461082</v>
      </c>
      <c r="AA71" s="253">
        <f>IF(PERCENT!AA71&gt;PERCENT!AA$100,(PERCENT!AA71-PERCENT!AA$100)/(PERCENT!AA$101-PERCENT!AA$100),(PERCENT!AA71-PERCENT!AA$100)/(PERCENT!AA$100-PERCENT!AA$102))</f>
        <v>-0.69257403678600504</v>
      </c>
      <c r="AB71" s="253">
        <f>IF(PERCENT!AB71&gt;PERCENT!AB$100,(PERCENT!AB71-PERCENT!AB$100)/(PERCENT!AB$101-PERCENT!AB$100),(PERCENT!AB71-PERCENT!AB$100)/(PERCENT!AB$100-PERCENT!AB$102))</f>
        <v>0.6992989438897097</v>
      </c>
      <c r="AC71" s="253">
        <f>IF(PERCENT!AC71&gt;PERCENT!AC$100,(PERCENT!AC71-PERCENT!AC$100)/(PERCENT!AC$101-PERCENT!AC$100),(PERCENT!AC71-PERCENT!AC$100)/(PERCENT!AC$100-PERCENT!AC$102))</f>
        <v>5.2015565967020956E-2</v>
      </c>
      <c r="AD71" s="253">
        <f>IF(PERCENT!AD71&gt;PERCENT!AD$100,(PERCENT!AD71-PERCENT!AD$100)/(PERCENT!AD$101-PERCENT!AD$100),(PERCENT!AD71-PERCENT!AD$100)/(PERCENT!AD$100-PERCENT!AD$102))</f>
        <v>5.2015565967020956E-2</v>
      </c>
      <c r="AE71" s="253">
        <f>IF(PERCENT!AE71&gt;PERCENT!AE$100,(PERCENT!AE71-PERCENT!AE$100)/(PERCENT!AE$101-PERCENT!AE$100),(PERCENT!AE71-PERCENT!AE$100)/(PERCENT!AE$100-PERCENT!AE$102))</f>
        <v>9.4336219459820014E-2</v>
      </c>
      <c r="AF71" s="253">
        <f>IF(PERCENT!AF71&gt;PERCENT!AF$100,(PERCENT!AF71-PERCENT!AF$100)/(PERCENT!AF$101-PERCENT!AF$100),(PERCENT!AF71-PERCENT!AF$100)/(PERCENT!AF$100-PERCENT!AF$102))</f>
        <v>-0.14325805880017994</v>
      </c>
      <c r="AG71" s="253">
        <f>IF(PERCENT!AG71&gt;PERCENT!AG$100,(PERCENT!AG71-PERCENT!AG$100)/(PERCENT!AG$101-PERCENT!AG$100),(PERCENT!AG71-PERCENT!AG$100)/(PERCENT!AG$100-PERCENT!AG$102))</f>
        <v>0.14499606067782186</v>
      </c>
      <c r="AH71" s="253">
        <f>IF(PERCENT!AH71&gt;PERCENT!AH$100,(PERCENT!AH71-PERCENT!AH$100)/(PERCENT!AH$101-PERCENT!AH$100),(PERCENT!AH71-PERCENT!AH$100)/(PERCENT!AH$100-PERCENT!AH$102))</f>
        <v>-0.41246218535366241</v>
      </c>
      <c r="AI71" s="253">
        <f>IF(PERCENT!AI71&gt;PERCENT!AI$100,(PERCENT!AI71-PERCENT!AI$100)/(PERCENT!AI$101-PERCENT!AI$100),(PERCENT!AI71-PERCENT!AI$100)/(PERCENT!AI$100-PERCENT!AI$102))</f>
        <v>0.15536676980085848</v>
      </c>
      <c r="AJ71" s="253">
        <f>IF(PERCENT!AJ71&gt;PERCENT!AJ$100,(PERCENT!AJ71-PERCENT!AJ$100)/(PERCENT!AJ$101-PERCENT!AJ$100),(PERCENT!AJ71-PERCENT!AJ$100)/(PERCENT!AJ$100-PERCENT!AJ$102))</f>
        <v>0.28025657326861808</v>
      </c>
      <c r="AK71" s="253">
        <f>IF(PERCENT!AK71&gt;PERCENT!AK$100,(PERCENT!AK71-PERCENT!AK$100)/(PERCENT!AK$101-PERCENT!AK$100),(PERCENT!AK71-PERCENT!AK$100)/(PERCENT!AK$100-PERCENT!AK$102))</f>
        <v>-0.17419293354299006</v>
      </c>
      <c r="AL71" s="253">
        <f>IF(PERCENT!AL71&gt;PERCENT!AL$100,(PERCENT!AL71-PERCENT!AL$100)/(PERCENT!AL$101-PERCENT!AL$100),(PERCENT!AL71-PERCENT!AL$100)/(PERCENT!AL$100-PERCENT!AL$102))</f>
        <v>-0.43521468148950304</v>
      </c>
      <c r="AM71" s="253">
        <f>IF(PERCENT!AM71&gt;PERCENT!AM$100,(PERCENT!AM71-PERCENT!AM$100)/(PERCENT!AM$101-PERCENT!AM$100),(PERCENT!AM71-PERCENT!AM$100)/(PERCENT!AM$100-PERCENT!AM$102))</f>
        <v>0.19500144898301419</v>
      </c>
      <c r="AN71" s="253">
        <f>IF(PERCENT!AN71&gt;PERCENT!AN$100,(PERCENT!AN71-PERCENT!AN$100)/(PERCENT!AN$101-PERCENT!AN$100),(PERCENT!AN71-PERCENT!AN$100)/(PERCENT!AN$100-PERCENT!AN$102))</f>
        <v>5.7340912827970415E-2</v>
      </c>
      <c r="AO71" s="253">
        <f>IF(PERCENT!AO71&gt;PERCENT!AO$100,(PERCENT!AO71-PERCENT!AO$100)/(PERCENT!AO$101-PERCENT!AO$100),(PERCENT!AO71-PERCENT!AO$100)/(PERCENT!AO$100-PERCENT!AO$102))</f>
        <v>-0.27738794000503336</v>
      </c>
      <c r="AP71" s="253">
        <f>IF(PERCENT!AP71&gt;PERCENT!AP$100,(PERCENT!AP71-PERCENT!AP$100)/(PERCENT!AP$101-PERCENT!AP$100),(PERCENT!AP71-PERCENT!AP$100)/(PERCENT!AP$100-PERCENT!AP$102))</f>
        <v>0.98968076349482659</v>
      </c>
      <c r="AQ71" s="253">
        <f>IF(PERCENT!AQ71&gt;PERCENT!AQ$100,(PERCENT!AQ71-PERCENT!AQ$100)/(PERCENT!AQ$101-PERCENT!AQ$100),(PERCENT!AQ71-PERCENT!AQ$100)/(PERCENT!AQ$100-PERCENT!AQ$102))</f>
        <v>0.15070106292056892</v>
      </c>
      <c r="AR71" s="253">
        <f>IF(PERCENT!AR71&gt;PERCENT!AR$100,(PERCENT!AR71-PERCENT!AR$100)/(PERCENT!AR$101-PERCENT!AR$100),(PERCENT!AR71-PERCENT!AR$100)/(PERCENT!AR$100-PERCENT!AR$102))</f>
        <v>0.95781669291340332</v>
      </c>
      <c r="AS71" s="253">
        <f>IF(PERCENT!AS71&gt;PERCENT!AS$100,(PERCENT!AS71-PERCENT!AS$100)/(PERCENT!AS$101-PERCENT!AS$100),(PERCENT!AS71-PERCENT!AS$100)/(PERCENT!AS$100-PERCENT!AS$102))</f>
        <v>-0.67813798386359758</v>
      </c>
      <c r="AT71" s="253">
        <f>IF(PERCENT!AT71&gt;PERCENT!AT$100,(PERCENT!AT71-PERCENT!AT$100)/(PERCENT!AT$101-PERCENT!AT$100),(PERCENT!AT71-PERCENT!AT$100)/(PERCENT!AT$100-PERCENT!AT$102))</f>
        <v>0.31394168153500213</v>
      </c>
      <c r="AU71" s="253">
        <f>IF(PERCENT!AU71&gt;PERCENT!AU$100,(PERCENT!AU71-PERCENT!AU$100)/(PERCENT!AU$101-PERCENT!AU$100),(PERCENT!AU71-PERCENT!AU$100)/(PERCENT!AU$100-PERCENT!AU$102))</f>
        <v>-0.17466762897584426</v>
      </c>
      <c r="AV71" s="253">
        <f>IF(PERCENT!AV71&gt;PERCENT!AV$100,(PERCENT!AV71-PERCENT!AV$100)/(PERCENT!AV$101-PERCENT!AV$100),(PERCENT!AV71-PERCENT!AV$100)/(PERCENT!AV$100-PERCENT!AV$102))</f>
        <v>9.4336219459820014E-2</v>
      </c>
      <c r="AW71" s="253">
        <f>IF(PERCENT!AW71&gt;PERCENT!AW$100,(PERCENT!AW71-PERCENT!AW$100)/(PERCENT!AW$101-PERCENT!AW$100),(PERCENT!AW71-PERCENT!AW$100)/(PERCENT!AW$100-PERCENT!AW$102))</f>
        <v>-0.12385264246314241</v>
      </c>
      <c r="AX71" s="253">
        <f>IF(PERCENT!AX71&gt;PERCENT!AX$100,(PERCENT!AX71-PERCENT!AX$100)/(PERCENT!AX$101-PERCENT!AX$100),(PERCENT!AX71-PERCENT!AX$100)/(PERCENT!AX$100-PERCENT!AX$102))</f>
        <v>9.4336219459820014E-2</v>
      </c>
      <c r="AY71" s="253">
        <f>IF(PERCENT!AY71&gt;PERCENT!AY$100,(PERCENT!AY71-PERCENT!AY$100)/(PERCENT!AY$101-PERCENT!AY$100),(PERCENT!AY71-PERCENT!AY$100)/(PERCENT!AY$100-PERCENT!AY$102))</f>
        <v>-0.3672887665954227</v>
      </c>
    </row>
    <row r="72" spans="1:51" x14ac:dyDescent="0.35">
      <c r="A72" s="252" t="s">
        <v>460</v>
      </c>
      <c r="B72" s="253">
        <f>IF(PERCENT!B72&gt;PERCENT!B$100,(PERCENT!B72-PERCENT!B$100)/(PERCENT!B$101-PERCENT!B$100),(PERCENT!B72-PERCENT!B$100)/(PERCENT!B$100-PERCENT!B$102))</f>
        <v>0.31612509158905544</v>
      </c>
      <c r="C72" s="253">
        <f>IF(PERCENT!C72&gt;PERCENT!C$100,(PERCENT!C72-PERCENT!C$100)/(PERCENT!C$101-PERCENT!C$100),(PERCENT!C72-PERCENT!C$100)/(PERCENT!C$100-PERCENT!C$102))</f>
        <v>0.22387855793328681</v>
      </c>
      <c r="D72" s="253">
        <f>IF(PERCENT!D72&gt;PERCENT!D$100,(PERCENT!D72-PERCENT!D$100)/(PERCENT!D$101-PERCENT!D$100),(PERCENT!D72-PERCENT!D$100)/(PERCENT!D$100-PERCENT!D$102))</f>
        <v>0.19581550514681437</v>
      </c>
      <c r="E72" s="253">
        <f>IF(PERCENT!E72&gt;PERCENT!E$100,(PERCENT!E72-PERCENT!E$100)/(PERCENT!E$101-PERCENT!E$100),(PERCENT!E72-PERCENT!E$100)/(PERCENT!E$100-PERCENT!E$102))</f>
        <v>0.68138811888898398</v>
      </c>
      <c r="F72" s="253">
        <f>IF(PERCENT!F72&gt;PERCENT!F$100,(PERCENT!F72-PERCENT!F$100)/(PERCENT!F$101-PERCENT!F$100),(PERCENT!F72-PERCENT!F$100)/(PERCENT!F$100-PERCENT!F$102))</f>
        <v>-0.18731183156372735</v>
      </c>
      <c r="G72" s="253">
        <f>IF(PERCENT!G72&gt;PERCENT!G$100,(PERCENT!G72-PERCENT!G$100)/(PERCENT!G$101-PERCENT!G$100),(PERCENT!G72-PERCENT!G$100)/(PERCENT!G$100-PERCENT!G$102))</f>
        <v>-0.8258127068569584</v>
      </c>
      <c r="H72" s="253">
        <f>IF(PERCENT!H72&gt;PERCENT!H$100,(PERCENT!H72-PERCENT!H$100)/(PERCENT!H$101-PERCENT!H$100),(PERCENT!H72-PERCENT!H$100)/(PERCENT!H$100-PERCENT!H$102))</f>
        <v>-0.35840117434341495</v>
      </c>
      <c r="I72" s="253">
        <f>IF(PERCENT!I72&gt;PERCENT!I$100,(PERCENT!I72-PERCENT!I$100)/(PERCENT!I$101-PERCENT!I$100),(PERCENT!I72-PERCENT!I$100)/(PERCENT!I$100-PERCENT!I$102))</f>
        <v>-0.18528345113538564</v>
      </c>
      <c r="J72" s="253">
        <f>IF(PERCENT!J72&gt;PERCENT!J$100,(PERCENT!J72-PERCENT!J$100)/(PERCENT!J$101-PERCENT!J$100),(PERCENT!J72-PERCENT!J$100)/(PERCENT!J$100-PERCENT!J$102))</f>
        <v>-0.45048005975412986</v>
      </c>
      <c r="K72" s="253">
        <f>IF(PERCENT!K72&gt;PERCENT!K$100,(PERCENT!K72-PERCENT!K$100)/(PERCENT!K$101-PERCENT!K$100),(PERCENT!K72-PERCENT!K$100)/(PERCENT!K$100-PERCENT!K$102))</f>
        <v>4.7480114890992117E-2</v>
      </c>
      <c r="L72" s="253">
        <f>IF(PERCENT!L72&gt;PERCENT!L$100,(PERCENT!L72-PERCENT!L$100)/(PERCENT!L$101-PERCENT!L$100),(PERCENT!L72-PERCENT!L$100)/(PERCENT!L$100-PERCENT!L$102))</f>
        <v>-9.0180042122696855E-2</v>
      </c>
      <c r="M72" s="253">
        <f>IF(PERCENT!M72&gt;PERCENT!M$100,(PERCENT!M72-PERCENT!M$100)/(PERCENT!M$101-PERCENT!M$100),(PERCENT!M72-PERCENT!M$100)/(PERCENT!M$100-PERCENT!M$102))</f>
        <v>-1</v>
      </c>
      <c r="N72" s="253">
        <f>IF(PERCENT!N72&gt;PERCENT!N$100,(PERCENT!N72-PERCENT!N$100)/(PERCENT!N$101-PERCENT!N$100),(PERCENT!N72-PERCENT!N$100)/(PERCENT!N$100-PERCENT!N$102))</f>
        <v>0.12126416692144949</v>
      </c>
      <c r="O72" s="253">
        <f>IF(PERCENT!O72&gt;PERCENT!O$100,(PERCENT!O72-PERCENT!O$100)/(PERCENT!O$101-PERCENT!O$100),(PERCENT!O72-PERCENT!O$100)/(PERCENT!O$100-PERCENT!O$102))</f>
        <v>-0.51053914632914932</v>
      </c>
      <c r="P72" s="253">
        <f>IF(PERCENT!P72&gt;PERCENT!P$100,(PERCENT!P72-PERCENT!P$100)/(PERCENT!P$101-PERCENT!P$100),(PERCENT!P72-PERCENT!P$100)/(PERCENT!P$100-PERCENT!P$102))</f>
        <v>0.31544460296904842</v>
      </c>
      <c r="Q72" s="253">
        <f>IF(PERCENT!Q72&gt;PERCENT!Q$100,(PERCENT!Q72-PERCENT!Q$100)/(PERCENT!Q$101-PERCENT!Q$100),(PERCENT!Q72-PERCENT!Q$100)/(PERCENT!Q$100-PERCENT!Q$102))</f>
        <v>-0.43185204331796301</v>
      </c>
      <c r="R72" s="253">
        <f>IF(PERCENT!R72&gt;PERCENT!R$100,(PERCENT!R72-PERCENT!R$100)/(PERCENT!R$101-PERCENT!R$100),(PERCENT!R72-PERCENT!R$100)/(PERCENT!R$100-PERCENT!R$102))</f>
        <v>-0.88258398342961697</v>
      </c>
      <c r="S72" s="253">
        <f>IF(PERCENT!S72&gt;PERCENT!S$100,(PERCENT!S72-PERCENT!S$100)/(PERCENT!S$101-PERCENT!S$100),(PERCENT!S72-PERCENT!S$100)/(PERCENT!S$100-PERCENT!S$102))</f>
        <v>-0.88490041798427699</v>
      </c>
      <c r="T72" s="253">
        <f>IF(PERCENT!T72&gt;PERCENT!T$100,(PERCENT!T72-PERCENT!T$100)/(PERCENT!T$101-PERCENT!T$100),(PERCENT!T72-PERCENT!T$100)/(PERCENT!T$100-PERCENT!T$102))</f>
        <v>-0.88084249792477798</v>
      </c>
      <c r="U72" s="253">
        <f>IF(PERCENT!U72&gt;PERCENT!U$100,(PERCENT!U72-PERCENT!U$100)/(PERCENT!U$101-PERCENT!U$100),(PERCENT!U72-PERCENT!U$100)/(PERCENT!U$100-PERCENT!U$102))</f>
        <v>-0.88288564562251726</v>
      </c>
      <c r="V72" s="253">
        <f>IF(PERCENT!V72&gt;PERCENT!V$100,(PERCENT!V72-PERCENT!V$100)/(PERCENT!V$101-PERCENT!V$100),(PERCENT!V72-PERCENT!V$100)/(PERCENT!V$100-PERCENT!V$102))</f>
        <v>-0.78545477305116007</v>
      </c>
      <c r="W72" s="253">
        <f>IF(PERCENT!W72&gt;PERCENT!W$100,(PERCENT!W72-PERCENT!W$100)/(PERCENT!W$101-PERCENT!W$100),(PERCENT!W72-PERCENT!W$100)/(PERCENT!W$100-PERCENT!W$102))</f>
        <v>-0.78545477305116007</v>
      </c>
      <c r="X72" s="253">
        <f>IF(PERCENT!X72&gt;PERCENT!X$100,(PERCENT!X72-PERCENT!X$100)/(PERCENT!X$101-PERCENT!X$100),(PERCENT!X72-PERCENT!X$100)/(PERCENT!X$100-PERCENT!X$102))</f>
        <v>0.34555290028283403</v>
      </c>
      <c r="Y72" s="253">
        <f>IF(PERCENT!Y72&gt;PERCENT!Y$100,(PERCENT!Y72-PERCENT!Y$100)/(PERCENT!Y$101-PERCENT!Y$100),(PERCENT!Y72-PERCENT!Y$100)/(PERCENT!Y$100-PERCENT!Y$102))</f>
        <v>-0.96876245781386539</v>
      </c>
      <c r="Z72" s="253">
        <f>IF(PERCENT!Z72&gt;PERCENT!Z$100,(PERCENT!Z72-PERCENT!Z$100)/(PERCENT!Z$101-PERCENT!Z$100),(PERCENT!Z72-PERCENT!Z$100)/(PERCENT!Z$100-PERCENT!Z$102))</f>
        <v>-0.98487215122509131</v>
      </c>
      <c r="AA72" s="253">
        <f>IF(PERCENT!AA72&gt;PERCENT!AA$100,(PERCENT!AA72-PERCENT!AA$100)/(PERCENT!AA$101-PERCENT!AA$100),(PERCENT!AA72-PERCENT!AA$100)/(PERCENT!AA$100-PERCENT!AA$102))</f>
        <v>0.25247341147172953</v>
      </c>
      <c r="AB72" s="253">
        <f>IF(PERCENT!AB72&gt;PERCENT!AB$100,(PERCENT!AB72-PERCENT!AB$100)/(PERCENT!AB$101-PERCENT!AB$100),(PERCENT!AB72-PERCENT!AB$100)/(PERCENT!AB$100-PERCENT!AB$102))</f>
        <v>0.85809613082435754</v>
      </c>
      <c r="AC72" s="253">
        <f>IF(PERCENT!AC72&gt;PERCENT!AC$100,(PERCENT!AC72-PERCENT!AC$100)/(PERCENT!AC$101-PERCENT!AC$100),(PERCENT!AC72-PERCENT!AC$100)/(PERCENT!AC$100-PERCENT!AC$102))</f>
        <v>-0.52171531219025846</v>
      </c>
      <c r="AD72" s="253">
        <f>IF(PERCENT!AD72&gt;PERCENT!AD$100,(PERCENT!AD72-PERCENT!AD$100)/(PERCENT!AD$101-PERCENT!AD$100),(PERCENT!AD72-PERCENT!AD$100)/(PERCENT!AD$100-PERCENT!AD$102))</f>
        <v>-0.52171531219025846</v>
      </c>
      <c r="AE72" s="253">
        <f>IF(PERCENT!AE72&gt;PERCENT!AE$100,(PERCENT!AE72-PERCENT!AE$100)/(PERCENT!AE$101-PERCENT!AE$100),(PERCENT!AE72-PERCENT!AE$100)/(PERCENT!AE$100-PERCENT!AE$102))</f>
        <v>-5.4766425184830034E-2</v>
      </c>
      <c r="AF72" s="253">
        <f>IF(PERCENT!AF72&gt;PERCENT!AF$100,(PERCENT!AF72-PERCENT!AF$100)/(PERCENT!AF$101-PERCENT!AF$100),(PERCENT!AF72-PERCENT!AF$100)/(PERCENT!AF$100-PERCENT!AF$102))</f>
        <v>-0.43848698250400825</v>
      </c>
      <c r="AG72" s="253">
        <f>IF(PERCENT!AG72&gt;PERCENT!AG$100,(PERCENT!AG72-PERCENT!AG$100)/(PERCENT!AG$101-PERCENT!AG$100),(PERCENT!AG72-PERCENT!AG$100)/(PERCENT!AG$100-PERCENT!AG$102))</f>
        <v>-0.49068152888911803</v>
      </c>
      <c r="AH72" s="253">
        <f>IF(PERCENT!AH72&gt;PERCENT!AH$100,(PERCENT!AH72-PERCENT!AH$100)/(PERCENT!AH$101-PERCENT!AH$100),(PERCENT!AH72-PERCENT!AH$100)/(PERCENT!AH$100-PERCENT!AH$102))</f>
        <v>-1</v>
      </c>
      <c r="AI72" s="253">
        <f>IF(PERCENT!AI72&gt;PERCENT!AI$100,(PERCENT!AI72-PERCENT!AI$100)/(PERCENT!AI$101-PERCENT!AI$100),(PERCENT!AI72-PERCENT!AI$100)/(PERCENT!AI$100-PERCENT!AI$102))</f>
        <v>0.26531163144643194</v>
      </c>
      <c r="AJ72" s="253">
        <f>IF(PERCENT!AJ72&gt;PERCENT!AJ$100,(PERCENT!AJ72-PERCENT!AJ$100)/(PERCENT!AJ$101-PERCENT!AJ$100),(PERCENT!AJ72-PERCENT!AJ$100)/(PERCENT!AJ$100-PERCENT!AJ$102))</f>
        <v>-0.14216430222758508</v>
      </c>
      <c r="AK72" s="253">
        <f>IF(PERCENT!AK72&gt;PERCENT!AK$100,(PERCENT!AK72-PERCENT!AK$100)/(PERCENT!AK$101-PERCENT!AK$100),(PERCENT!AK72-PERCENT!AK$100)/(PERCENT!AK$100-PERCENT!AK$102))</f>
        <v>-0.56855378273675528</v>
      </c>
      <c r="AL72" s="253">
        <f>IF(PERCENT!AL72&gt;PERCENT!AL$100,(PERCENT!AL72-PERCENT!AL$100)/(PERCENT!AL$101-PERCENT!AL$100),(PERCENT!AL72-PERCENT!AL$100)/(PERCENT!AL$100-PERCENT!AL$102))</f>
        <v>-0.99862775653429758</v>
      </c>
      <c r="AM72" s="253">
        <f>IF(PERCENT!AM72&gt;PERCENT!AM$100,(PERCENT!AM72-PERCENT!AM$100)/(PERCENT!AM$101-PERCENT!AM$100),(PERCENT!AM72-PERCENT!AM$100)/(PERCENT!AM$100-PERCENT!AM$102))</f>
        <v>0.51894676931246952</v>
      </c>
      <c r="AN72" s="253">
        <f>IF(PERCENT!AN72&gt;PERCENT!AN$100,(PERCENT!AN72-PERCENT!AN$100)/(PERCENT!AN$101-PERCENT!AN$100),(PERCENT!AN72-PERCENT!AN$100)/(PERCENT!AN$100-PERCENT!AN$102))</f>
        <v>-6.5551526139688747E-3</v>
      </c>
      <c r="AO72" s="253">
        <f>IF(PERCENT!AO72&gt;PERCENT!AO$100,(PERCENT!AO72-PERCENT!AO$100)/(PERCENT!AO$101-PERCENT!AO$100),(PERCENT!AO72-PERCENT!AO$100)/(PERCENT!AO$100-PERCENT!AO$102))</f>
        <v>-0.25475681201865175</v>
      </c>
      <c r="AP72" s="253">
        <f>IF(PERCENT!AP72&gt;PERCENT!AP$100,(PERCENT!AP72-PERCENT!AP$100)/(PERCENT!AP$101-PERCENT!AP$100),(PERCENT!AP72-PERCENT!AP$100)/(PERCENT!AP$100-PERCENT!AP$102))</f>
        <v>0.97791591589809501</v>
      </c>
      <c r="AQ72" s="253">
        <f>IF(PERCENT!AQ72&gt;PERCENT!AQ$100,(PERCENT!AQ72-PERCENT!AQ$100)/(PERCENT!AQ$101-PERCENT!AQ$100),(PERCENT!AQ72-PERCENT!AQ$100)/(PERCENT!AQ$100-PERCENT!AQ$102))</f>
        <v>0.75254506128799115</v>
      </c>
      <c r="AR72" s="253">
        <f>IF(PERCENT!AR72&gt;PERCENT!AR$100,(PERCENT!AR72-PERCENT!AR$100)/(PERCENT!AR$101-PERCENT!AR$100),(PERCENT!AR72-PERCENT!AR$100)/(PERCENT!AR$100-PERCENT!AR$102))</f>
        <v>0.97945309405394321</v>
      </c>
      <c r="AS72" s="253">
        <f>IF(PERCENT!AS72&gt;PERCENT!AS$100,(PERCENT!AS72-PERCENT!AS$100)/(PERCENT!AS$101-PERCENT!AS$100),(PERCENT!AS72-PERCENT!AS$100)/(PERCENT!AS$100-PERCENT!AS$102))</f>
        <v>-7.8757475145855363E-2</v>
      </c>
      <c r="AT72" s="253">
        <f>IF(PERCENT!AT72&gt;PERCENT!AT$100,(PERCENT!AT72-PERCENT!AT$100)/(PERCENT!AT$101-PERCENT!AT$100),(PERCENT!AT72-PERCENT!AT$100)/(PERCENT!AT$100-PERCENT!AT$102))</f>
        <v>-4.9774168862355625E-3</v>
      </c>
      <c r="AU72" s="253">
        <f>IF(PERCENT!AU72&gt;PERCENT!AU$100,(PERCENT!AU72-PERCENT!AU$100)/(PERCENT!AU$101-PERCENT!AU$100),(PERCENT!AU72-PERCENT!AU$100)/(PERCENT!AU$100-PERCENT!AU$102))</f>
        <v>-0.3740910107348136</v>
      </c>
      <c r="AV72" s="253">
        <f>IF(PERCENT!AV72&gt;PERCENT!AV$100,(PERCENT!AV72-PERCENT!AV$100)/(PERCENT!AV$101-PERCENT!AV$100),(PERCENT!AV72-PERCENT!AV$100)/(PERCENT!AV$100-PERCENT!AV$102))</f>
        <v>-5.4766425184830034E-2</v>
      </c>
      <c r="AW72" s="253">
        <f>IF(PERCENT!AW72&gt;PERCENT!AW$100,(PERCENT!AW72-PERCENT!AW$100)/(PERCENT!AW$101-PERCENT!AW$100),(PERCENT!AW72-PERCENT!AW$100)/(PERCENT!AW$100-PERCENT!AW$102))</f>
        <v>-0.12839353603890052</v>
      </c>
      <c r="AX72" s="253">
        <f>IF(PERCENT!AX72&gt;PERCENT!AX$100,(PERCENT!AX72-PERCENT!AX$100)/(PERCENT!AX$101-PERCENT!AX$100),(PERCENT!AX72-PERCENT!AX$100)/(PERCENT!AX$100-PERCENT!AX$102))</f>
        <v>-5.4766425184830034E-2</v>
      </c>
      <c r="AY72" s="253">
        <f>IF(PERCENT!AY72&gt;PERCENT!AY$100,(PERCENT!AY72-PERCENT!AY$100)/(PERCENT!AY$101-PERCENT!AY$100),(PERCENT!AY72-PERCENT!AY$100)/(PERCENT!AY$100-PERCENT!AY$102))</f>
        <v>-0.1724203682822775</v>
      </c>
    </row>
    <row r="73" spans="1:51" x14ac:dyDescent="0.35">
      <c r="A73" s="252" t="s">
        <v>461</v>
      </c>
      <c r="B73" s="253">
        <f>IF(PERCENT!B73&gt;PERCENT!B$100,(PERCENT!B73-PERCENT!B$100)/(PERCENT!B$101-PERCENT!B$100),(PERCENT!B73-PERCENT!B$100)/(PERCENT!B$100-PERCENT!B$102))</f>
        <v>-0.35036927794930284</v>
      </c>
      <c r="C73" s="253">
        <f>IF(PERCENT!C73&gt;PERCENT!C$100,(PERCENT!C73-PERCENT!C$100)/(PERCENT!C$101-PERCENT!C$100),(PERCENT!C73-PERCENT!C$100)/(PERCENT!C$100-PERCENT!C$102))</f>
        <v>-0.34064833774947245</v>
      </c>
      <c r="D73" s="253">
        <f>IF(PERCENT!D73&gt;PERCENT!D$100,(PERCENT!D73-PERCENT!D$100)/(PERCENT!D$101-PERCENT!D$100),(PERCENT!D73-PERCENT!D$100)/(PERCENT!D$100-PERCENT!D$102))</f>
        <v>-0.78216128910032745</v>
      </c>
      <c r="E73" s="253">
        <f>IF(PERCENT!E73&gt;PERCENT!E$100,(PERCENT!E73-PERCENT!E$100)/(PERCENT!E$101-PERCENT!E$100),(PERCENT!E73-PERCENT!E$100)/(PERCENT!E$100-PERCENT!E$102))</f>
        <v>-1.9592373813996145E-2</v>
      </c>
      <c r="F73" s="253">
        <f>IF(PERCENT!F73&gt;PERCENT!F$100,(PERCENT!F73-PERCENT!F$100)/(PERCENT!F$101-PERCENT!F$100),(PERCENT!F73-PERCENT!F$100)/(PERCENT!F$100-PERCENT!F$102))</f>
        <v>0.14865891559114064</v>
      </c>
      <c r="G73" s="253">
        <f>IF(PERCENT!G73&gt;PERCENT!G$100,(PERCENT!G73-PERCENT!G$100)/(PERCENT!G$101-PERCENT!G$100),(PERCENT!G73-PERCENT!G$100)/(PERCENT!G$100-PERCENT!G$102))</f>
        <v>-0.32873460053347447</v>
      </c>
      <c r="H73" s="253">
        <f>IF(PERCENT!H73&gt;PERCENT!H$100,(PERCENT!H73-PERCENT!H$100)/(PERCENT!H$101-PERCENT!H$100),(PERCENT!H73-PERCENT!H$100)/(PERCENT!H$100-PERCENT!H$102))</f>
        <v>-0.74029909144743089</v>
      </c>
      <c r="I73" s="253">
        <f>IF(PERCENT!I73&gt;PERCENT!I$100,(PERCENT!I73-PERCENT!I$100)/(PERCENT!I$101-PERCENT!I$100),(PERCENT!I73-PERCENT!I$100)/(PERCENT!I$100-PERCENT!I$102))</f>
        <v>-0.76680813773060885</v>
      </c>
      <c r="J73" s="253">
        <f>IF(PERCENT!J73&gt;PERCENT!J$100,(PERCENT!J73-PERCENT!J$100)/(PERCENT!J$101-PERCENT!J$100),(PERCENT!J73-PERCENT!J$100)/(PERCENT!J$100-PERCENT!J$102))</f>
        <v>-0.67710617830246289</v>
      </c>
      <c r="K73" s="253">
        <f>IF(PERCENT!K73&gt;PERCENT!K$100,(PERCENT!K73-PERCENT!K$100)/(PERCENT!K$101-PERCENT!K$100),(PERCENT!K73-PERCENT!K$100)/(PERCENT!K$100-PERCENT!K$102))</f>
        <v>0.2394905283102815</v>
      </c>
      <c r="L73" s="253">
        <f>IF(PERCENT!L73&gt;PERCENT!L$100,(PERCENT!L73-PERCENT!L$100)/(PERCENT!L$101-PERCENT!L$100),(PERCENT!L73-PERCENT!L$100)/(PERCENT!L$100-PERCENT!L$102))</f>
        <v>0.24843192668400291</v>
      </c>
      <c r="M73" s="253">
        <f>IF(PERCENT!M73&gt;PERCENT!M$100,(PERCENT!M73-PERCENT!M$100)/(PERCENT!M$101-PERCENT!M$100),(PERCENT!M73-PERCENT!M$100)/(PERCENT!M$100-PERCENT!M$102))</f>
        <v>0.40893613056377309</v>
      </c>
      <c r="N73" s="253">
        <f>IF(PERCENT!N73&gt;PERCENT!N$100,(PERCENT!N73-PERCENT!N$100)/(PERCENT!N$101-PERCENT!N$100),(PERCENT!N73-PERCENT!N$100)/(PERCENT!N$100-PERCENT!N$102))</f>
        <v>4.1894994658390992E-2</v>
      </c>
      <c r="O73" s="253">
        <f>IF(PERCENT!O73&gt;PERCENT!O$100,(PERCENT!O73-PERCENT!O$100)/(PERCENT!O$101-PERCENT!O$100),(PERCENT!O73-PERCENT!O$100)/(PERCENT!O$100-PERCENT!O$102))</f>
        <v>-2.107829265829872E-2</v>
      </c>
      <c r="P73" s="253">
        <f>IF(PERCENT!P73&gt;PERCENT!P$100,(PERCENT!P73-PERCENT!P$100)/(PERCENT!P$101-PERCENT!P$100),(PERCENT!P73-PERCENT!P$100)/(PERCENT!P$100-PERCENT!P$102))</f>
        <v>-7.3966422914140198E-2</v>
      </c>
      <c r="Q73" s="253">
        <f>IF(PERCENT!Q73&gt;PERCENT!Q$100,(PERCENT!Q73-PERCENT!Q$100)/(PERCENT!Q$101-PERCENT!Q$100),(PERCENT!Q73-PERCENT!Q$100)/(PERCENT!Q$100-PERCENT!Q$102))</f>
        <v>-0.7114941011444601</v>
      </c>
      <c r="R73" s="253">
        <f>IF(PERCENT!R73&gt;PERCENT!R$100,(PERCENT!R73-PERCENT!R$100)/(PERCENT!R$101-PERCENT!R$100),(PERCENT!R73-PERCENT!R$100)/(PERCENT!R$100-PERCENT!R$102))</f>
        <v>-0.49760164908361559</v>
      </c>
      <c r="S73" s="253">
        <f>IF(PERCENT!S73&gt;PERCENT!S$100,(PERCENT!S73-PERCENT!S$100)/(PERCENT!S$101-PERCENT!S$100),(PERCENT!S73-PERCENT!S$100)/(PERCENT!S$100-PERCENT!S$102))</f>
        <v>-0.38994907808511359</v>
      </c>
      <c r="T73" s="253">
        <f>IF(PERCENT!T73&gt;PERCENT!T$100,(PERCENT!T73-PERCENT!T$100)/(PERCENT!T$101-PERCENT!T$100),(PERCENT!T73-PERCENT!T$100)/(PERCENT!T$100-PERCENT!T$102))</f>
        <v>-0.58682755868671177</v>
      </c>
      <c r="U73" s="253">
        <f>IF(PERCENT!U73&gt;PERCENT!U$100,(PERCENT!U73-PERCENT!U$100)/(PERCENT!U$101-PERCENT!U$100),(PERCENT!U73-PERCENT!U$100)/(PERCENT!U$100-PERCENT!U$102))</f>
        <v>-0.46652847022554628</v>
      </c>
      <c r="V73" s="253">
        <f>IF(PERCENT!V73&gt;PERCENT!V$100,(PERCENT!V73-PERCENT!V$100)/(PERCENT!V$101-PERCENT!V$100),(PERCENT!V73-PERCENT!V$100)/(PERCENT!V$100-PERCENT!V$102))</f>
        <v>-0.66648470226306655</v>
      </c>
      <c r="W73" s="253">
        <f>IF(PERCENT!W73&gt;PERCENT!W$100,(PERCENT!W73-PERCENT!W$100)/(PERCENT!W$101-PERCENT!W$100),(PERCENT!W73-PERCENT!W$100)/(PERCENT!W$100-PERCENT!W$102))</f>
        <v>-0.66648470226306655</v>
      </c>
      <c r="X73" s="253">
        <f>IF(PERCENT!X73&gt;PERCENT!X$100,(PERCENT!X73-PERCENT!X$100)/(PERCENT!X$101-PERCENT!X$100),(PERCENT!X73-PERCENT!X$100)/(PERCENT!X$100-PERCENT!X$102))</f>
        <v>-0.62221513123085082</v>
      </c>
      <c r="Y73" s="253">
        <f>IF(PERCENT!Y73&gt;PERCENT!Y$100,(PERCENT!Y73-PERCENT!Y$100)/(PERCENT!Y$101-PERCENT!Y$100),(PERCENT!Y73-PERCENT!Y$100)/(PERCENT!Y$100-PERCENT!Y$102))</f>
        <v>-0.62955801786523558</v>
      </c>
      <c r="Z73" s="253">
        <f>IF(PERCENT!Z73&gt;PERCENT!Z$100,(PERCENT!Z73-PERCENT!Z$100)/(PERCENT!Z$101-PERCENT!Z$100),(PERCENT!Z73-PERCENT!Z$100)/(PERCENT!Z$100-PERCENT!Z$102))</f>
        <v>-0.62616270562527743</v>
      </c>
      <c r="AA73" s="253">
        <f>IF(PERCENT!AA73&gt;PERCENT!AA$100,(PERCENT!AA73-PERCENT!AA$100)/(PERCENT!AA$101-PERCENT!AA$100),(PERCENT!AA73-PERCENT!AA$100)/(PERCENT!AA$100-PERCENT!AA$102))</f>
        <v>-0.60233283718560127</v>
      </c>
      <c r="AB73" s="253">
        <f>IF(PERCENT!AB73&gt;PERCENT!AB$100,(PERCENT!AB73-PERCENT!AB$100)/(PERCENT!AB$101-PERCENT!AB$100),(PERCENT!AB73-PERCENT!AB$100)/(PERCENT!AB$100-PERCENT!AB$102))</f>
        <v>-0.58378273762592725</v>
      </c>
      <c r="AC73" s="253">
        <f>IF(PERCENT!AC73&gt;PERCENT!AC$100,(PERCENT!AC73-PERCENT!AC$100)/(PERCENT!AC$101-PERCENT!AC$100),(PERCENT!AC73-PERCENT!AC$100)/(PERCENT!AC$100-PERCENT!AC$102))</f>
        <v>0.11845483590486278</v>
      </c>
      <c r="AD73" s="253">
        <f>IF(PERCENT!AD73&gt;PERCENT!AD$100,(PERCENT!AD73-PERCENT!AD$100)/(PERCENT!AD$101-PERCENT!AD$100),(PERCENT!AD73-PERCENT!AD$100)/(PERCENT!AD$100-PERCENT!AD$102))</f>
        <v>0.11845483590486278</v>
      </c>
      <c r="AE73" s="253">
        <f>IF(PERCENT!AE73&gt;PERCENT!AE$100,(PERCENT!AE73-PERCENT!AE$100)/(PERCENT!AE$101-PERCENT!AE$100),(PERCENT!AE73-PERCENT!AE$100)/(PERCENT!AE$100-PERCENT!AE$102))</f>
        <v>-0.13400048648737983</v>
      </c>
      <c r="AF73" s="253">
        <f>IF(PERCENT!AF73&gt;PERCENT!AF$100,(PERCENT!AF73-PERCENT!AF$100)/(PERCENT!AF$101-PERCENT!AF$100),(PERCENT!AF73-PERCENT!AF$100)/(PERCENT!AF$100-PERCENT!AF$102))</f>
        <v>0.73569373741350841</v>
      </c>
      <c r="AG73" s="253">
        <f>IF(PERCENT!AG73&gt;PERCENT!AG$100,(PERCENT!AG73-PERCENT!AG$100)/(PERCENT!AG$101-PERCENT!AG$100),(PERCENT!AG73-PERCENT!AG$100)/(PERCENT!AG$100-PERCENT!AG$102))</f>
        <v>0.42923297187116494</v>
      </c>
      <c r="AH73" s="253">
        <f>IF(PERCENT!AH73&gt;PERCENT!AH$100,(PERCENT!AH73-PERCENT!AH$100)/(PERCENT!AH$101-PERCENT!AH$100),(PERCENT!AH73-PERCENT!AH$100)/(PERCENT!AH$100-PERCENT!AH$102))</f>
        <v>-0.5348948047633868</v>
      </c>
      <c r="AI73" s="253">
        <f>IF(PERCENT!AI73&gt;PERCENT!AI$100,(PERCENT!AI73-PERCENT!AI$100)/(PERCENT!AI$101-PERCENT!AI$100),(PERCENT!AI73-PERCENT!AI$100)/(PERCENT!AI$100-PERCENT!AI$102))</f>
        <v>0.32802935756090357</v>
      </c>
      <c r="AJ73" s="253">
        <f>IF(PERCENT!AJ73&gt;PERCENT!AJ$100,(PERCENT!AJ73-PERCENT!AJ$100)/(PERCENT!AJ$101-PERCENT!AJ$100),(PERCENT!AJ73-PERCENT!AJ$100)/(PERCENT!AJ$100-PERCENT!AJ$102))</f>
        <v>-8.1301048795635461E-2</v>
      </c>
      <c r="AK73" s="253">
        <f>IF(PERCENT!AK73&gt;PERCENT!AK$100,(PERCENT!AK73-PERCENT!AK$100)/(PERCENT!AK$101-PERCENT!AK$100),(PERCENT!AK73-PERCENT!AK$100)/(PERCENT!AK$100-PERCENT!AK$102))</f>
        <v>6.0939988516195989E-2</v>
      </c>
      <c r="AL73" s="253">
        <f>IF(PERCENT!AL73&gt;PERCENT!AL$100,(PERCENT!AL73-PERCENT!AL$100)/(PERCENT!AL$101-PERCENT!AL$100),(PERCENT!AL73-PERCENT!AL$100)/(PERCENT!AL$100-PERCENT!AL$102))</f>
        <v>-0.51571442096268183</v>
      </c>
      <c r="AM73" s="253">
        <f>IF(PERCENT!AM73&gt;PERCENT!AM$100,(PERCENT!AM73-PERCENT!AM$100)/(PERCENT!AM$101-PERCENT!AM$100),(PERCENT!AM73-PERCENT!AM$100)/(PERCENT!AM$100-PERCENT!AM$102))</f>
        <v>-0.2232343450432768</v>
      </c>
      <c r="AN73" s="253">
        <f>IF(PERCENT!AN73&gt;PERCENT!AN$100,(PERCENT!AN73-PERCENT!AN$100)/(PERCENT!AN$101-PERCENT!AN$100),(PERCENT!AN73-PERCENT!AN$100)/(PERCENT!AN$100-PERCENT!AN$102))</f>
        <v>0.20306598910576945</v>
      </c>
      <c r="AO73" s="253">
        <f>IF(PERCENT!AO73&gt;PERCENT!AO$100,(PERCENT!AO73-PERCENT!AO$100)/(PERCENT!AO$101-PERCENT!AO$100),(PERCENT!AO73-PERCENT!AO$100)/(PERCENT!AO$100-PERCENT!AO$102))</f>
        <v>-0.50226095604545518</v>
      </c>
      <c r="AP73" s="253">
        <f>IF(PERCENT!AP73&gt;PERCENT!AP$100,(PERCENT!AP73-PERCENT!AP$100)/(PERCENT!AP$101-PERCENT!AP$100),(PERCENT!AP73-PERCENT!AP$100)/(PERCENT!AP$100-PERCENT!AP$102))</f>
        <v>0.77043143859976926</v>
      </c>
      <c r="AQ73" s="253">
        <f>IF(PERCENT!AQ73&gt;PERCENT!AQ$100,(PERCENT!AQ73-PERCENT!AQ$100)/(PERCENT!AQ$101-PERCENT!AQ$100),(PERCENT!AQ73-PERCENT!AQ$100)/(PERCENT!AQ$100-PERCENT!AQ$102))</f>
        <v>7.4821609478294332E-2</v>
      </c>
      <c r="AR73" s="253">
        <f>IF(PERCENT!AR73&gt;PERCENT!AR$100,(PERCENT!AR73-PERCENT!AR$100)/(PERCENT!AR$101-PERCENT!AR$100),(PERCENT!AR73-PERCENT!AR$100)/(PERCENT!AR$100-PERCENT!AR$102))</f>
        <v>0.25848581934553255</v>
      </c>
      <c r="AS73" s="253">
        <f>IF(PERCENT!AS73&gt;PERCENT!AS$100,(PERCENT!AS73-PERCENT!AS$100)/(PERCENT!AS$101-PERCENT!AS$100),(PERCENT!AS73-PERCENT!AS$100)/(PERCENT!AS$100-PERCENT!AS$102))</f>
        <v>-0.72527755095627511</v>
      </c>
      <c r="AT73" s="253">
        <f>IF(PERCENT!AT73&gt;PERCENT!AT$100,(PERCENT!AT73-PERCENT!AT$100)/(PERCENT!AT$101-PERCENT!AT$100),(PERCENT!AT73-PERCENT!AT$100)/(PERCENT!AT$100-PERCENT!AT$102))</f>
        <v>0.32450531827339957</v>
      </c>
      <c r="AU73" s="253">
        <f>IF(PERCENT!AU73&gt;PERCENT!AU$100,(PERCENT!AU73-PERCENT!AU$100)/(PERCENT!AU$101-PERCENT!AU$100),(PERCENT!AU73-PERCENT!AU$100)/(PERCENT!AU$100-PERCENT!AU$102))</f>
        <v>-0.28233344237949937</v>
      </c>
      <c r="AV73" s="253">
        <f>IF(PERCENT!AV73&gt;PERCENT!AV$100,(PERCENT!AV73-PERCENT!AV$100)/(PERCENT!AV$101-PERCENT!AV$100),(PERCENT!AV73-PERCENT!AV$100)/(PERCENT!AV$100-PERCENT!AV$102))</f>
        <v>-0.13400048648737983</v>
      </c>
      <c r="AW73" s="253">
        <f>IF(PERCENT!AW73&gt;PERCENT!AW$100,(PERCENT!AW73-PERCENT!AW$100)/(PERCENT!AW$101-PERCENT!AW$100),(PERCENT!AW73-PERCENT!AW$100)/(PERCENT!AW$100-PERCENT!AW$102))</f>
        <v>-0.16297012816549855</v>
      </c>
      <c r="AX73" s="253">
        <f>IF(PERCENT!AX73&gt;PERCENT!AX$100,(PERCENT!AX73-PERCENT!AX$100)/(PERCENT!AX$101-PERCENT!AX$100),(PERCENT!AX73-PERCENT!AX$100)/(PERCENT!AX$100-PERCENT!AX$102))</f>
        <v>-0.13400048648737983</v>
      </c>
      <c r="AY73" s="253">
        <f>IF(PERCENT!AY73&gt;PERCENT!AY$100,(PERCENT!AY73-PERCENT!AY$100)/(PERCENT!AY$101-PERCENT!AY$100),(PERCENT!AY73-PERCENT!AY$100)/(PERCENT!AY$100-PERCENT!AY$102))</f>
        <v>-0.26169184593261952</v>
      </c>
    </row>
    <row r="74" spans="1:51" x14ac:dyDescent="0.35">
      <c r="A74" s="252" t="s">
        <v>462</v>
      </c>
      <c r="B74" s="253">
        <f>IF(PERCENT!B74&gt;PERCENT!B$100,(PERCENT!B74-PERCENT!B$100)/(PERCENT!B$101-PERCENT!B$100),(PERCENT!B74-PERCENT!B$100)/(PERCENT!B$100-PERCENT!B$102))</f>
        <v>-0.26485314439591723</v>
      </c>
      <c r="C74" s="253">
        <f>IF(PERCENT!C74&gt;PERCENT!C$100,(PERCENT!C74-PERCENT!C$100)/(PERCENT!C$101-PERCENT!C$100),(PERCENT!C74-PERCENT!C$100)/(PERCENT!C$100-PERCENT!C$102))</f>
        <v>-0.50788273249280558</v>
      </c>
      <c r="D74" s="253">
        <f>IF(PERCENT!D74&gt;PERCENT!D$100,(PERCENT!D74-PERCENT!D$100)/(PERCENT!D$101-PERCENT!D$100),(PERCENT!D74-PERCENT!D$100)/(PERCENT!D$100-PERCENT!D$102))</f>
        <v>-0.42231316317193079</v>
      </c>
      <c r="E74" s="253">
        <f>IF(PERCENT!E74&gt;PERCENT!E$100,(PERCENT!E74-PERCENT!E$100)/(PERCENT!E$101-PERCENT!E$100),(PERCENT!E74-PERCENT!E$100)/(PERCENT!E$100-PERCENT!E$102))</f>
        <v>-0.5560604257661782</v>
      </c>
      <c r="F74" s="253">
        <f>IF(PERCENT!F74&gt;PERCENT!F$100,(PERCENT!F74-PERCENT!F$100)/(PERCENT!F$101-PERCENT!F$100),(PERCENT!F74-PERCENT!F$100)/(PERCENT!F$100-PERCENT!F$102))</f>
        <v>0.66277395446144705</v>
      </c>
      <c r="G74" s="253">
        <f>IF(PERCENT!G74&gt;PERCENT!G$100,(PERCENT!G74-PERCENT!G$100)/(PERCENT!G$101-PERCENT!G$100),(PERCENT!G74-PERCENT!G$100)/(PERCENT!G$100-PERCENT!G$102))</f>
        <v>-0.41284106736085208</v>
      </c>
      <c r="H74" s="253">
        <f>IF(PERCENT!H74&gt;PERCENT!H$100,(PERCENT!H74-PERCENT!H$100)/(PERCENT!H$101-PERCENT!H$100),(PERCENT!H74-PERCENT!H$100)/(PERCENT!H$100-PERCENT!H$102))</f>
        <v>-0.2605039560738297</v>
      </c>
      <c r="I74" s="253">
        <f>IF(PERCENT!I74&gt;PERCENT!I$100,(PERCENT!I74-PERCENT!I$100)/(PERCENT!I$101-PERCENT!I$100),(PERCENT!I74-PERCENT!I$100)/(PERCENT!I$100-PERCENT!I$102))</f>
        <v>-0.76522089873614896</v>
      </c>
      <c r="J74" s="253">
        <f>IF(PERCENT!J74&gt;PERCENT!J$100,(PERCENT!J74-PERCENT!J$100)/(PERCENT!J$101-PERCENT!J$100),(PERCENT!J74-PERCENT!J$100)/(PERCENT!J$100-PERCENT!J$102))</f>
        <v>2.2767686254346959E-2</v>
      </c>
      <c r="K74" s="253">
        <f>IF(PERCENT!K74&gt;PERCENT!K$100,(PERCENT!K74-PERCENT!K$100)/(PERCENT!K$101-PERCENT!K$100),(PERCENT!K74-PERCENT!K$100)/(PERCENT!K$100-PERCENT!K$102))</f>
        <v>-8.8526461765788295E-2</v>
      </c>
      <c r="L74" s="253">
        <f>IF(PERCENT!L74&gt;PERCENT!L$100,(PERCENT!L74-PERCENT!L$100)/(PERCENT!L$101-PERCENT!L$100),(PERCENT!L74-PERCENT!L$100)/(PERCENT!L$100-PERCENT!L$102))</f>
        <v>0.18771890449820863</v>
      </c>
      <c r="M74" s="253">
        <f>IF(PERCENT!M74&gt;PERCENT!M$100,(PERCENT!M74-PERCENT!M$100)/(PERCENT!M$101-PERCENT!M$100),(PERCENT!M74-PERCENT!M$100)/(PERCENT!M$100-PERCENT!M$102))</f>
        <v>0.40893613056377309</v>
      </c>
      <c r="N74" s="253">
        <f>IF(PERCENT!N74&gt;PERCENT!N$100,(PERCENT!N74-PERCENT!N$100)/(PERCENT!N$101-PERCENT!N$100),(PERCENT!N74-PERCENT!N$100)/(PERCENT!N$100-PERCENT!N$102))</f>
        <v>-0.49264873024250522</v>
      </c>
      <c r="O74" s="253">
        <f>IF(PERCENT!O74&gt;PERCENT!O$100,(PERCENT!O74-PERCENT!O$100)/(PERCENT!O$101-PERCENT!O$100),(PERCENT!O74-PERCENT!O$100)/(PERCENT!O$100-PERCENT!O$102))</f>
        <v>-2.107829265829872E-2</v>
      </c>
      <c r="P74" s="253">
        <f>IF(PERCENT!P74&gt;PERCENT!P$100,(PERCENT!P74-PERCENT!P$100)/(PERCENT!P$101-PERCENT!P$100),(PERCENT!P74-PERCENT!P$100)/(PERCENT!P$100-PERCENT!P$102))</f>
        <v>-7.5378777124235616E-2</v>
      </c>
      <c r="Q74" s="253">
        <f>IF(PERCENT!Q74&gt;PERCENT!Q$100,(PERCENT!Q74-PERCENT!Q$100)/(PERCENT!Q$101-PERCENT!Q$100),(PERCENT!Q74-PERCENT!Q$100)/(PERCENT!Q$100-PERCENT!Q$102))</f>
        <v>-9.5012008868529951E-2</v>
      </c>
      <c r="R74" s="253">
        <f>IF(PERCENT!R74&gt;PERCENT!R$100,(PERCENT!R74-PERCENT!R$100)/(PERCENT!R$101-PERCENT!R$100),(PERCENT!R74-PERCENT!R$100)/(PERCENT!R$100-PERCENT!R$102))</f>
        <v>0.15168702993543628</v>
      </c>
      <c r="S74" s="253">
        <f>IF(PERCENT!S74&gt;PERCENT!S$100,(PERCENT!S74-PERCENT!S$100)/(PERCENT!S$101-PERCENT!S$100),(PERCENT!S74-PERCENT!S$100)/(PERCENT!S$100-PERCENT!S$102))</f>
        <v>0.12777089040862968</v>
      </c>
      <c r="T74" s="253">
        <f>IF(PERCENT!T74&gt;PERCENT!T$100,(PERCENT!T74-PERCENT!T$100)/(PERCENT!T$101-PERCENT!T$100),(PERCENT!T74-PERCENT!T$100)/(PERCENT!T$100-PERCENT!T$102))</f>
        <v>0.1285715531587911</v>
      </c>
      <c r="U74" s="253">
        <f>IF(PERCENT!U74&gt;PERCENT!U$100,(PERCENT!U74-PERCENT!U$100)/(PERCENT!U$101-PERCENT!U$100),(PERCENT!U74-PERCENT!U$100)/(PERCENT!U$100-PERCENT!U$102))</f>
        <v>0.10210534810147875</v>
      </c>
      <c r="V74" s="253">
        <f>IF(PERCENT!V74&gt;PERCENT!V$100,(PERCENT!V74-PERCENT!V$100)/(PERCENT!V$101-PERCENT!V$100),(PERCENT!V74-PERCENT!V$100)/(PERCENT!V$100-PERCENT!V$102))</f>
        <v>-0.70717842265640096</v>
      </c>
      <c r="W74" s="253">
        <f>IF(PERCENT!W74&gt;PERCENT!W$100,(PERCENT!W74-PERCENT!W$100)/(PERCENT!W$101-PERCENT!W$100),(PERCENT!W74-PERCENT!W$100)/(PERCENT!W$100-PERCENT!W$102))</f>
        <v>-0.70717842265640096</v>
      </c>
      <c r="X74" s="253">
        <f>IF(PERCENT!X74&gt;PERCENT!X$100,(PERCENT!X74-PERCENT!X$100)/(PERCENT!X$101-PERCENT!X$100),(PERCENT!X74-PERCENT!X$100)/(PERCENT!X$100-PERCENT!X$102))</f>
        <v>-0.45592184643940137</v>
      </c>
      <c r="Y74" s="253">
        <f>IF(PERCENT!Y74&gt;PERCENT!Y$100,(PERCENT!Y74-PERCENT!Y$100)/(PERCENT!Y$101-PERCENT!Y$100),(PERCENT!Y74-PERCENT!Y$100)/(PERCENT!Y$100-PERCENT!Y$102))</f>
        <v>-0.27624630080028678</v>
      </c>
      <c r="Z74" s="253">
        <f>IF(PERCENT!Z74&gt;PERCENT!Z$100,(PERCENT!Z74-PERCENT!Z$100)/(PERCENT!Z$101-PERCENT!Z$100),(PERCENT!Z74-PERCENT!Z$100)/(PERCENT!Z$100-PERCENT!Z$102))</f>
        <v>-0.6263157336097458</v>
      </c>
      <c r="AA74" s="253">
        <f>IF(PERCENT!AA74&gt;PERCENT!AA$100,(PERCENT!AA74-PERCENT!AA$100)/(PERCENT!AA$101-PERCENT!AA$100),(PERCENT!AA74-PERCENT!AA$100)/(PERCENT!AA$100-PERCENT!AA$102))</f>
        <v>-3.9435352477716588E-2</v>
      </c>
      <c r="AB74" s="253">
        <f>IF(PERCENT!AB74&gt;PERCENT!AB$100,(PERCENT!AB74-PERCENT!AB$100)/(PERCENT!AB$101-PERCENT!AB$100),(PERCENT!AB74-PERCENT!AB$100)/(PERCENT!AB$100-PERCENT!AB$102))</f>
        <v>-0.54571408557951817</v>
      </c>
      <c r="AC74" s="253">
        <f>IF(PERCENT!AC74&gt;PERCENT!AC$100,(PERCENT!AC74-PERCENT!AC$100)/(PERCENT!AC$101-PERCENT!AC$100),(PERCENT!AC74-PERCENT!AC$100)/(PERCENT!AC$100-PERCENT!AC$102))</f>
        <v>3.0114582259918921E-2</v>
      </c>
      <c r="AD74" s="253">
        <f>IF(PERCENT!AD74&gt;PERCENT!AD$100,(PERCENT!AD74-PERCENT!AD$100)/(PERCENT!AD$101-PERCENT!AD$100),(PERCENT!AD74-PERCENT!AD$100)/(PERCENT!AD$100-PERCENT!AD$102))</f>
        <v>3.0114582259918921E-2</v>
      </c>
      <c r="AE74" s="253">
        <f>IF(PERCENT!AE74&gt;PERCENT!AE$100,(PERCENT!AE74-PERCENT!AE$100)/(PERCENT!AE$101-PERCENT!AE$100),(PERCENT!AE74-PERCENT!AE$100)/(PERCENT!AE$100-PERCENT!AE$102))</f>
        <v>0.39147676427629591</v>
      </c>
      <c r="AF74" s="253">
        <f>IF(PERCENT!AF74&gt;PERCENT!AF$100,(PERCENT!AF74-PERCENT!AF$100)/(PERCENT!AF$101-PERCENT!AF$100),(PERCENT!AF74-PERCENT!AF$100)/(PERCENT!AF$100-PERCENT!AF$102))</f>
        <v>-0.11574147527906999</v>
      </c>
      <c r="AG74" s="253">
        <f>IF(PERCENT!AG74&gt;PERCENT!AG$100,(PERCENT!AG74-PERCENT!AG$100)/(PERCENT!AG$101-PERCENT!AG$100),(PERCENT!AG74-PERCENT!AG$100)/(PERCENT!AG$100-PERCENT!AG$102))</f>
        <v>0.14284631165043687</v>
      </c>
      <c r="AH74" s="253">
        <f>IF(PERCENT!AH74&gt;PERCENT!AH$100,(PERCENT!AH74-PERCENT!AH$100)/(PERCENT!AH$101-PERCENT!AH$100),(PERCENT!AH74-PERCENT!AH$100)/(PERCENT!AH$100-PERCENT!AH$102))</f>
        <v>0.13411102725601437</v>
      </c>
      <c r="AI74" s="253">
        <f>IF(PERCENT!AI74&gt;PERCENT!AI$100,(PERCENT!AI74-PERCENT!AI$100)/(PERCENT!AI$101-PERCENT!AI$100),(PERCENT!AI74-PERCENT!AI$100)/(PERCENT!AI$100-PERCENT!AI$102))</f>
        <v>0.2980864156124125</v>
      </c>
      <c r="AJ74" s="253">
        <f>IF(PERCENT!AJ74&gt;PERCENT!AJ$100,(PERCENT!AJ74-PERCENT!AJ$100)/(PERCENT!AJ$101-PERCENT!AJ$100),(PERCENT!AJ74-PERCENT!AJ$100)/(PERCENT!AJ$100-PERCENT!AJ$102))</f>
        <v>-0.20454749713071682</v>
      </c>
      <c r="AK74" s="253">
        <f>IF(PERCENT!AK74&gt;PERCENT!AK$100,(PERCENT!AK74-PERCENT!AK$100)/(PERCENT!AK$101-PERCENT!AK$100),(PERCENT!AK74-PERCENT!AK$100)/(PERCENT!AK$100-PERCENT!AK$102))</f>
        <v>0.42925409636848777</v>
      </c>
      <c r="AL74" s="253">
        <f>IF(PERCENT!AL74&gt;PERCENT!AL$100,(PERCENT!AL74-PERCENT!AL$100)/(PERCENT!AL$101-PERCENT!AL$100),(PERCENT!AL74-PERCENT!AL$100)/(PERCENT!AL$100-PERCENT!AL$102))</f>
        <v>0.13015062460548449</v>
      </c>
      <c r="AM74" s="253">
        <f>IF(PERCENT!AM74&gt;PERCENT!AM$100,(PERCENT!AM74-PERCENT!AM$100)/(PERCENT!AM$101-PERCENT!AM$100),(PERCENT!AM74-PERCENT!AM$100)/(PERCENT!AM$100-PERCENT!AM$102))</f>
        <v>0.40006268882735091</v>
      </c>
      <c r="AN74" s="253">
        <f>IF(PERCENT!AN74&gt;PERCENT!AN$100,(PERCENT!AN74-PERCENT!AN$100)/(PERCENT!AN$101-PERCENT!AN$100),(PERCENT!AN74-PERCENT!AN$100)/(PERCENT!AN$100-PERCENT!AN$102))</f>
        <v>0.18029644593736416</v>
      </c>
      <c r="AO74" s="253">
        <f>IF(PERCENT!AO74&gt;PERCENT!AO$100,(PERCENT!AO74-PERCENT!AO$100)/(PERCENT!AO$101-PERCENT!AO$100),(PERCENT!AO74-PERCENT!AO$100)/(PERCENT!AO$100-PERCENT!AO$102))</f>
        <v>-0.19945196657644701</v>
      </c>
      <c r="AP74" s="253">
        <f>IF(PERCENT!AP74&gt;PERCENT!AP$100,(PERCENT!AP74-PERCENT!AP$100)/(PERCENT!AP$101-PERCENT!AP$100),(PERCENT!AP74-PERCENT!AP$100)/(PERCENT!AP$100-PERCENT!AP$102))</f>
        <v>0.95402570772980544</v>
      </c>
      <c r="AQ74" s="253">
        <f>IF(PERCENT!AQ74&gt;PERCENT!AQ$100,(PERCENT!AQ74-PERCENT!AQ$100)/(PERCENT!AQ$101-PERCENT!AQ$100),(PERCENT!AQ74-PERCENT!AQ$100)/(PERCENT!AQ$100-PERCENT!AQ$102))</f>
        <v>6.2860089947216091E-2</v>
      </c>
      <c r="AR74" s="253">
        <f>IF(PERCENT!AR74&gt;PERCENT!AR$100,(PERCENT!AR74-PERCENT!AR$100)/(PERCENT!AR$101-PERCENT!AR$100),(PERCENT!AR74-PERCENT!AR$100)/(PERCENT!AR$100-PERCENT!AR$102))</f>
        <v>0.57902118504383937</v>
      </c>
      <c r="AS74" s="253">
        <f>IF(PERCENT!AS74&gt;PERCENT!AS$100,(PERCENT!AS74-PERCENT!AS$100)/(PERCENT!AS$101-PERCENT!AS$100),(PERCENT!AS74-PERCENT!AS$100)/(PERCENT!AS$100-PERCENT!AS$102))</f>
        <v>-0.33963961634932144</v>
      </c>
      <c r="AT74" s="253">
        <f>IF(PERCENT!AT74&gt;PERCENT!AT$100,(PERCENT!AT74-PERCENT!AT$100)/(PERCENT!AT$101-PERCENT!AT$100),(PERCENT!AT74-PERCENT!AT$100)/(PERCENT!AT$100-PERCENT!AT$102))</f>
        <v>2.7867296922360852E-3</v>
      </c>
      <c r="AU74" s="253">
        <f>IF(PERCENT!AU74&gt;PERCENT!AU$100,(PERCENT!AU74-PERCENT!AU$100)/(PERCENT!AU$101-PERCENT!AU$100),(PERCENT!AU74-PERCENT!AU$100)/(PERCENT!AU$100-PERCENT!AU$102))</f>
        <v>-0.15270427733812028</v>
      </c>
      <c r="AV74" s="253">
        <f>IF(PERCENT!AV74&gt;PERCENT!AV$100,(PERCENT!AV74-PERCENT!AV$100)/(PERCENT!AV$101-PERCENT!AV$100),(PERCENT!AV74-PERCENT!AV$100)/(PERCENT!AV$100-PERCENT!AV$102))</f>
        <v>0.39147676427629591</v>
      </c>
      <c r="AW74" s="253">
        <f>IF(PERCENT!AW74&gt;PERCENT!AW$100,(PERCENT!AW74-PERCENT!AW$100)/(PERCENT!AW$101-PERCENT!AW$100),(PERCENT!AW74-PERCENT!AW$100)/(PERCENT!AW$100-PERCENT!AW$102))</f>
        <v>-0.13062760052153419</v>
      </c>
      <c r="AX74" s="253">
        <f>IF(PERCENT!AX74&gt;PERCENT!AX$100,(PERCENT!AX74-PERCENT!AX$100)/(PERCENT!AX$101-PERCENT!AX$100),(PERCENT!AX74-PERCENT!AX$100)/(PERCENT!AX$100-PERCENT!AX$102))</f>
        <v>0.39147676427629591</v>
      </c>
      <c r="AY74" s="253">
        <f>IF(PERCENT!AY74&gt;PERCENT!AY$100,(PERCENT!AY74-PERCENT!AY$100)/(PERCENT!AY$101-PERCENT!AY$100),(PERCENT!AY74-PERCENT!AY$100)/(PERCENT!AY$100-PERCENT!AY$102))</f>
        <v>-0.4187057546644663</v>
      </c>
    </row>
    <row r="75" spans="1:51" x14ac:dyDescent="0.35">
      <c r="A75" s="252" t="s">
        <v>463</v>
      </c>
      <c r="B75" s="253">
        <f>IF(PERCENT!B75&gt;PERCENT!B$100,(PERCENT!B75-PERCENT!B$100)/(PERCENT!B$101-PERCENT!B$100),(PERCENT!B75-PERCENT!B$100)/(PERCENT!B$100-PERCENT!B$102))</f>
        <v>0.21012013050489062</v>
      </c>
      <c r="C75" s="253">
        <f>IF(PERCENT!C75&gt;PERCENT!C$100,(PERCENT!C75-PERCENT!C$100)/(PERCENT!C$101-PERCENT!C$100),(PERCENT!C75-PERCENT!C$100)/(PERCENT!C$100-PERCENT!C$102))</f>
        <v>0.1588381883888064</v>
      </c>
      <c r="D75" s="253">
        <f>IF(PERCENT!D75&gt;PERCENT!D$100,(PERCENT!D75-PERCENT!D$100)/(PERCENT!D$101-PERCENT!D$100),(PERCENT!D75-PERCENT!D$100)/(PERCENT!D$100-PERCENT!D$102))</f>
        <v>4.5337005881494134E-2</v>
      </c>
      <c r="E75" s="253">
        <f>IF(PERCENT!E75&gt;PERCENT!E$100,(PERCENT!E75-PERCENT!E$100)/(PERCENT!E$101-PERCENT!E$100),(PERCENT!E75-PERCENT!E$100)/(PERCENT!E$100-PERCENT!E$102))</f>
        <v>0.59576507032960213</v>
      </c>
      <c r="F75" s="253">
        <f>IF(PERCENT!F75&gt;PERCENT!F$100,(PERCENT!F75-PERCENT!F$100)/(PERCENT!F$101-PERCENT!F$100),(PERCENT!F75-PERCENT!F$100)/(PERCENT!F$100-PERCENT!F$102))</f>
        <v>-0.65209062883971769</v>
      </c>
      <c r="G75" s="253">
        <f>IF(PERCENT!G75&gt;PERCENT!G$100,(PERCENT!G75-PERCENT!G$100)/(PERCENT!G$101-PERCENT!G$100),(PERCENT!G75-PERCENT!G$100)/(PERCENT!G$100-PERCENT!G$102))</f>
        <v>0.13720534842675364</v>
      </c>
      <c r="H75" s="253">
        <f>IF(PERCENT!H75&gt;PERCENT!H$100,(PERCENT!H75-PERCENT!H$100)/(PERCENT!H$101-PERCENT!H$100),(PERCENT!H75-PERCENT!H$100)/(PERCENT!H$100-PERCENT!H$102))</f>
        <v>0.17958998860911077</v>
      </c>
      <c r="I75" s="253">
        <f>IF(PERCENT!I75&gt;PERCENT!I$100,(PERCENT!I75-PERCENT!I$100)/(PERCENT!I$101-PERCENT!I$100),(PERCENT!I75-PERCENT!I$100)/(PERCENT!I$100-PERCENT!I$102))</f>
        <v>-9.3884939037739923E-2</v>
      </c>
      <c r="J75" s="253">
        <f>IF(PERCENT!J75&gt;PERCENT!J$100,(PERCENT!J75-PERCENT!J$100)/(PERCENT!J$101-PERCENT!J$100),(PERCENT!J75-PERCENT!J$100)/(PERCENT!J$100-PERCENT!J$102))</f>
        <v>0.22470562223454135</v>
      </c>
      <c r="K75" s="253">
        <f>IF(PERCENT!K75&gt;PERCENT!K$100,(PERCENT!K75-PERCENT!K$100)/(PERCENT!K$101-PERCENT!K$100),(PERCENT!K75-PERCENT!K$100)/(PERCENT!K$100-PERCENT!K$102))</f>
        <v>0.23957642275828253</v>
      </c>
      <c r="L75" s="253">
        <f>IF(PERCENT!L75&gt;PERCENT!L$100,(PERCENT!L75-PERCENT!L$100)/(PERCENT!L$101-PERCENT!L$100),(PERCENT!L75-PERCENT!L$100)/(PERCENT!L$100-PERCENT!L$102))</f>
        <v>0.22779900853755758</v>
      </c>
      <c r="M75" s="253">
        <f>IF(PERCENT!M75&gt;PERCENT!M$100,(PERCENT!M75-PERCENT!M$100)/(PERCENT!M$101-PERCENT!M$100),(PERCENT!M75-PERCENT!M$100)/(PERCENT!M$100-PERCENT!M$102))</f>
        <v>0.40893613056377309</v>
      </c>
      <c r="N75" s="253">
        <f>IF(PERCENT!N75&gt;PERCENT!N$100,(PERCENT!N75-PERCENT!N$100)/(PERCENT!N$101-PERCENT!N$100),(PERCENT!N75-PERCENT!N$100)/(PERCENT!N$100-PERCENT!N$102))</f>
        <v>-0.69183582684409661</v>
      </c>
      <c r="O75" s="253">
        <f>IF(PERCENT!O75&gt;PERCENT!O$100,(PERCENT!O75-PERCENT!O$100)/(PERCENT!O$101-PERCENT!O$100),(PERCENT!O75-PERCENT!O$100)/(PERCENT!O$100-PERCENT!O$102))</f>
        <v>0.59652492506972654</v>
      </c>
      <c r="P75" s="253">
        <f>IF(PERCENT!P75&gt;PERCENT!P$100,(PERCENT!P75-PERCENT!P$100)/(PERCENT!P$101-PERCENT!P$100),(PERCENT!P75-PERCENT!P$100)/(PERCENT!P$100-PERCENT!P$102))</f>
        <v>0.34463107338509663</v>
      </c>
      <c r="Q75" s="253">
        <f>IF(PERCENT!Q75&gt;PERCENT!Q$100,(PERCENT!Q75-PERCENT!Q$100)/(PERCENT!Q$101-PERCENT!Q$100),(PERCENT!Q75-PERCENT!Q$100)/(PERCENT!Q$100-PERCENT!Q$102))</f>
        <v>0.15250483685996979</v>
      </c>
      <c r="R75" s="253">
        <f>IF(PERCENT!R75&gt;PERCENT!R$100,(PERCENT!R75-PERCENT!R$100)/(PERCENT!R$101-PERCENT!R$100),(PERCENT!R75-PERCENT!R$100)/(PERCENT!R$100-PERCENT!R$102))</f>
        <v>4.6014698758568652E-2</v>
      </c>
      <c r="S75" s="253">
        <f>IF(PERCENT!S75&gt;PERCENT!S$100,(PERCENT!S75-PERCENT!S$100)/(PERCENT!S$101-PERCENT!S$100),(PERCENT!S75-PERCENT!S$100)/(PERCENT!S$100-PERCENT!S$102))</f>
        <v>1.3563758749658929E-2</v>
      </c>
      <c r="T75" s="253">
        <f>IF(PERCENT!T75&gt;PERCENT!T$100,(PERCENT!T75-PERCENT!T$100)/(PERCENT!T$101-PERCENT!T$100),(PERCENT!T75-PERCENT!T$100)/(PERCENT!T$100-PERCENT!T$102))</f>
        <v>3.1637473098438715E-2</v>
      </c>
      <c r="U75" s="253">
        <f>IF(PERCENT!U75&gt;PERCENT!U$100,(PERCENT!U75-PERCENT!U$100)/(PERCENT!U$101-PERCENT!U$100),(PERCENT!U75-PERCENT!U$100)/(PERCENT!U$100-PERCENT!U$102))</f>
        <v>6.9217263641960583E-2</v>
      </c>
      <c r="V75" s="253">
        <f>IF(PERCENT!V75&gt;PERCENT!V$100,(PERCENT!V75-PERCENT!V$100)/(PERCENT!V$101-PERCENT!V$100),(PERCENT!V75-PERCENT!V$100)/(PERCENT!V$100-PERCENT!V$102))</f>
        <v>0.22881995985975362</v>
      </c>
      <c r="W75" s="253">
        <f>IF(PERCENT!W75&gt;PERCENT!W$100,(PERCENT!W75-PERCENT!W$100)/(PERCENT!W$101-PERCENT!W$100),(PERCENT!W75-PERCENT!W$100)/(PERCENT!W$100-PERCENT!W$102))</f>
        <v>0.22881995985975362</v>
      </c>
      <c r="X75" s="253">
        <f>IF(PERCENT!X75&gt;PERCENT!X$100,(PERCENT!X75-PERCENT!X$100)/(PERCENT!X$101-PERCENT!X$100),(PERCENT!X75-PERCENT!X$100)/(PERCENT!X$100-PERCENT!X$102))</f>
        <v>0.67010596115448295</v>
      </c>
      <c r="Y75" s="253">
        <f>IF(PERCENT!Y75&gt;PERCENT!Y$100,(PERCENT!Y75-PERCENT!Y$100)/(PERCENT!Y$101-PERCENT!Y$100),(PERCENT!Y75-PERCENT!Y$100)/(PERCENT!Y$100-PERCENT!Y$102))</f>
        <v>1</v>
      </c>
      <c r="Z75" s="253">
        <f>IF(PERCENT!Z75&gt;PERCENT!Z$100,(PERCENT!Z75-PERCENT!Z$100)/(PERCENT!Z$101-PERCENT!Z$100),(PERCENT!Z75-PERCENT!Z$100)/(PERCENT!Z$100-PERCENT!Z$102))</f>
        <v>0.20626262330763032</v>
      </c>
      <c r="AA75" s="253">
        <f>IF(PERCENT!AA75&gt;PERCENT!AA$100,(PERCENT!AA75-PERCENT!AA$100)/(PERCENT!AA$101-PERCENT!AA$100),(PERCENT!AA75-PERCENT!AA$100)/(PERCENT!AA$100-PERCENT!AA$102))</f>
        <v>0.35000537762882644</v>
      </c>
      <c r="AB75" s="253">
        <f>IF(PERCENT!AB75&gt;PERCENT!AB$100,(PERCENT!AB75-PERCENT!AB$100)/(PERCENT!AB$101-PERCENT!AB$100),(PERCENT!AB75-PERCENT!AB$100)/(PERCENT!AB$100-PERCENT!AB$102))</f>
        <v>0.4458991775046332</v>
      </c>
      <c r="AC75" s="253">
        <f>IF(PERCENT!AC75&gt;PERCENT!AC$100,(PERCENT!AC75-PERCENT!AC$100)/(PERCENT!AC$101-PERCENT!AC$100),(PERCENT!AC75-PERCENT!AC$100)/(PERCENT!AC$100-PERCENT!AC$102))</f>
        <v>-0.44310159348085665</v>
      </c>
      <c r="AD75" s="253">
        <f>IF(PERCENT!AD75&gt;PERCENT!AD$100,(PERCENT!AD75-PERCENT!AD$100)/(PERCENT!AD$101-PERCENT!AD$100),(PERCENT!AD75-PERCENT!AD$100)/(PERCENT!AD$100-PERCENT!AD$102))</f>
        <v>-0.44310159348085665</v>
      </c>
      <c r="AE75" s="253">
        <f>IF(PERCENT!AE75&gt;PERCENT!AE$100,(PERCENT!AE75-PERCENT!AE$100)/(PERCENT!AE$101-PERCENT!AE$100),(PERCENT!AE75-PERCENT!AE$100)/(PERCENT!AE$100-PERCENT!AE$102))</f>
        <v>2.5890559119762253E-2</v>
      </c>
      <c r="AF75" s="253">
        <f>IF(PERCENT!AF75&gt;PERCENT!AF$100,(PERCENT!AF75-PERCENT!AF$100)/(PERCENT!AF$101-PERCENT!AF$100),(PERCENT!AF75-PERCENT!AF$100)/(PERCENT!AF$100-PERCENT!AF$102))</f>
        <v>-0.48759337189647162</v>
      </c>
      <c r="AG75" s="253">
        <f>IF(PERCENT!AG75&gt;PERCENT!AG$100,(PERCENT!AG75-PERCENT!AG$100)/(PERCENT!AG$101-PERCENT!AG$100),(PERCENT!AG75-PERCENT!AG$100)/(PERCENT!AG$100-PERCENT!AG$102))</f>
        <v>-0.26980536380890646</v>
      </c>
      <c r="AH75" s="253">
        <f>IF(PERCENT!AH75&gt;PERCENT!AH$100,(PERCENT!AH75-PERCENT!AH$100)/(PERCENT!AH$101-PERCENT!AH$100),(PERCENT!AH75-PERCENT!AH$100)/(PERCENT!AH$100-PERCENT!AH$102))</f>
        <v>0.14385328527838304</v>
      </c>
      <c r="AI75" s="253">
        <f>IF(PERCENT!AI75&gt;PERCENT!AI$100,(PERCENT!AI75-PERCENT!AI$100)/(PERCENT!AI$101-PERCENT!AI$100),(PERCENT!AI75-PERCENT!AI$100)/(PERCENT!AI$100-PERCENT!AI$102))</f>
        <v>0.69307627091890989</v>
      </c>
      <c r="AJ75" s="253">
        <f>IF(PERCENT!AJ75&gt;PERCENT!AJ$100,(PERCENT!AJ75-PERCENT!AJ$100)/(PERCENT!AJ$101-PERCENT!AJ$100),(PERCENT!AJ75-PERCENT!AJ$100)/(PERCENT!AJ$100-PERCENT!AJ$102))</f>
        <v>-0.20686419189420099</v>
      </c>
      <c r="AK75" s="253">
        <f>IF(PERCENT!AK75&gt;PERCENT!AK$100,(PERCENT!AK75-PERCENT!AK$100)/(PERCENT!AK$101-PERCENT!AK$100),(PERCENT!AK75-PERCENT!AK$100)/(PERCENT!AK$100-PERCENT!AK$102))</f>
        <v>0.41480269235863554</v>
      </c>
      <c r="AL75" s="253">
        <f>IF(PERCENT!AL75&gt;PERCENT!AL$100,(PERCENT!AL75-PERCENT!AL$100)/(PERCENT!AL$101-PERCENT!AL$100),(PERCENT!AL75-PERCENT!AL$100)/(PERCENT!AL$100-PERCENT!AL$102))</f>
        <v>0.26361622233926979</v>
      </c>
      <c r="AM75" s="253">
        <f>IF(PERCENT!AM75&gt;PERCENT!AM$100,(PERCENT!AM75-PERCENT!AM$100)/(PERCENT!AM$101-PERCENT!AM$100),(PERCENT!AM75-PERCENT!AM$100)/(PERCENT!AM$100-PERCENT!AM$102))</f>
        <v>0.3106220215229834</v>
      </c>
      <c r="AN75" s="253">
        <f>IF(PERCENT!AN75&gt;PERCENT!AN$100,(PERCENT!AN75-PERCENT!AN$100)/(PERCENT!AN$101-PERCENT!AN$100),(PERCENT!AN75-PERCENT!AN$100)/(PERCENT!AN$100-PERCENT!AN$102))</f>
        <v>-0.51552552648023542</v>
      </c>
      <c r="AO75" s="253">
        <f>IF(PERCENT!AO75&gt;PERCENT!AO$100,(PERCENT!AO75-PERCENT!AO$100)/(PERCENT!AO$101-PERCENT!AO$100),(PERCENT!AO75-PERCENT!AO$100)/(PERCENT!AO$100-PERCENT!AO$102))</f>
        <v>0.27227173607009331</v>
      </c>
      <c r="AP75" s="253">
        <f>IF(PERCENT!AP75&gt;PERCENT!AP$100,(PERCENT!AP75-PERCENT!AP$100)/(PERCENT!AP$101-PERCENT!AP$100),(PERCENT!AP75-PERCENT!AP$100)/(PERCENT!AP$100-PERCENT!AP$102))</f>
        <v>-0.53456409216730694</v>
      </c>
      <c r="AQ75" s="253">
        <f>IF(PERCENT!AQ75&gt;PERCENT!AQ$100,(PERCENT!AQ75-PERCENT!AQ$100)/(PERCENT!AQ$101-PERCENT!AQ$100),(PERCENT!AQ75-PERCENT!AQ$100)/(PERCENT!AQ$100-PERCENT!AQ$102))</f>
        <v>-0.10159919427022333</v>
      </c>
      <c r="AR75" s="253">
        <f>IF(PERCENT!AR75&gt;PERCENT!AR$100,(PERCENT!AR75-PERCENT!AR$100)/(PERCENT!AR$101-PERCENT!AR$100),(PERCENT!AR75-PERCENT!AR$100)/(PERCENT!AR$100-PERCENT!AR$102))</f>
        <v>-0.26027168394862005</v>
      </c>
      <c r="AS75" s="253">
        <f>IF(PERCENT!AS75&gt;PERCENT!AS$100,(PERCENT!AS75-PERCENT!AS$100)/(PERCENT!AS$101-PERCENT!AS$100),(PERCENT!AS75-PERCENT!AS$100)/(PERCENT!AS$100-PERCENT!AS$102))</f>
        <v>0.18616493548237284</v>
      </c>
      <c r="AT75" s="253">
        <f>IF(PERCENT!AT75&gt;PERCENT!AT$100,(PERCENT!AT75-PERCENT!AT$100)/(PERCENT!AT$101-PERCENT!AT$100),(PERCENT!AT75-PERCENT!AT$100)/(PERCENT!AT$100-PERCENT!AT$102))</f>
        <v>0.30802967648974477</v>
      </c>
      <c r="AU75" s="253">
        <f>IF(PERCENT!AU75&gt;PERCENT!AU$100,(PERCENT!AU75-PERCENT!AU$100)/(PERCENT!AU$101-PERCENT!AU$100),(PERCENT!AU75-PERCENT!AU$100)/(PERCENT!AU$100-PERCENT!AU$102))</f>
        <v>8.6298697859872653E-2</v>
      </c>
      <c r="AV75" s="253">
        <f>IF(PERCENT!AV75&gt;PERCENT!AV$100,(PERCENT!AV75-PERCENT!AV$100)/(PERCENT!AV$101-PERCENT!AV$100),(PERCENT!AV75-PERCENT!AV$100)/(PERCENT!AV$100-PERCENT!AV$102))</f>
        <v>2.5890559119762253E-2</v>
      </c>
      <c r="AW75" s="253">
        <f>IF(PERCENT!AW75&gt;PERCENT!AW$100,(PERCENT!AW75-PERCENT!AW$100)/(PERCENT!AW$101-PERCENT!AW$100),(PERCENT!AW75-PERCENT!AW$100)/(PERCENT!AW$100-PERCENT!AW$102))</f>
        <v>0.21219841311168591</v>
      </c>
      <c r="AX75" s="253">
        <f>IF(PERCENT!AX75&gt;PERCENT!AX$100,(PERCENT!AX75-PERCENT!AX$100)/(PERCENT!AX$101-PERCENT!AX$100),(PERCENT!AX75-PERCENT!AX$100)/(PERCENT!AX$100-PERCENT!AX$102))</f>
        <v>2.5890559119762253E-2</v>
      </c>
      <c r="AY75" s="253">
        <f>IF(PERCENT!AY75&gt;PERCENT!AY$100,(PERCENT!AY75-PERCENT!AY$100)/(PERCENT!AY$101-PERCENT!AY$100),(PERCENT!AY75-PERCENT!AY$100)/(PERCENT!AY$100-PERCENT!AY$102))</f>
        <v>0.18704817349080188</v>
      </c>
    </row>
    <row r="76" spans="1:51" x14ac:dyDescent="0.35">
      <c r="A76" s="252" t="s">
        <v>464</v>
      </c>
      <c r="B76" s="253">
        <f>IF(PERCENT!B76&gt;PERCENT!B$100,(PERCENT!B76-PERCENT!B$100)/(PERCENT!B$101-PERCENT!B$100),(PERCENT!B76-PERCENT!B$100)/(PERCENT!B$100-PERCENT!B$102))</f>
        <v>-0.1806664331883073</v>
      </c>
      <c r="C76" s="253">
        <f>IF(PERCENT!C76&gt;PERCENT!C$100,(PERCENT!C76-PERCENT!C$100)/(PERCENT!C$101-PERCENT!C$100),(PERCENT!C76-PERCENT!C$100)/(PERCENT!C$100-PERCENT!C$102))</f>
        <v>0.47225605796462244</v>
      </c>
      <c r="D76" s="253">
        <f>IF(PERCENT!D76&gt;PERCENT!D$100,(PERCENT!D76-PERCENT!D$100)/(PERCENT!D$101-PERCENT!D$100),(PERCENT!D76-PERCENT!D$100)/(PERCENT!D$100-PERCENT!D$102))</f>
        <v>0.27494375875903942</v>
      </c>
      <c r="E76" s="253">
        <f>IF(PERCENT!E76&gt;PERCENT!E$100,(PERCENT!E76-PERCENT!E$100)/(PERCENT!E$101-PERCENT!E$100),(PERCENT!E76-PERCENT!E$100)/(PERCENT!E$100-PERCENT!E$102))</f>
        <v>2.3742265304746789E-2</v>
      </c>
      <c r="F76" s="253">
        <f>IF(PERCENT!F76&gt;PERCENT!F$100,(PERCENT!F76-PERCENT!F$100)/(PERCENT!F$101-PERCENT!F$100),(PERCENT!F76-PERCENT!F$100)/(PERCENT!F$100-PERCENT!F$102))</f>
        <v>-0.66451030793356269</v>
      </c>
      <c r="G76" s="253">
        <f>IF(PERCENT!G76&gt;PERCENT!G$100,(PERCENT!G76-PERCENT!G$100)/(PERCENT!G$101-PERCENT!G$100),(PERCENT!G76-PERCENT!G$100)/(PERCENT!G$100-PERCENT!G$102))</f>
        <v>3.3153703518794903E-2</v>
      </c>
      <c r="H76" s="253">
        <f>IF(PERCENT!H76&gt;PERCENT!H$100,(PERCENT!H76-PERCENT!H$100)/(PERCENT!H$101-PERCENT!H$100),(PERCENT!H76-PERCENT!H$100)/(PERCENT!H$100-PERCENT!H$102))</f>
        <v>-0.48302778185717588</v>
      </c>
      <c r="I76" s="253">
        <f>IF(PERCENT!I76&gt;PERCENT!I$100,(PERCENT!I76-PERCENT!I$100)/(PERCENT!I$101-PERCENT!I$100),(PERCENT!I76-PERCENT!I$100)/(PERCENT!I$100-PERCENT!I$102))</f>
        <v>-0.63639000035249205</v>
      </c>
      <c r="J76" s="253">
        <f>IF(PERCENT!J76&gt;PERCENT!J$100,(PERCENT!J76-PERCENT!J$100)/(PERCENT!J$101-PERCENT!J$100),(PERCENT!J76-PERCENT!J$100)/(PERCENT!J$100-PERCENT!J$102))</f>
        <v>-0.35203317543382906</v>
      </c>
      <c r="K76" s="253">
        <f>IF(PERCENT!K76&gt;PERCENT!K$100,(PERCENT!K76-PERCENT!K$100)/(PERCENT!K$101-PERCENT!K$100),(PERCENT!K76-PERCENT!K$100)/(PERCENT!K$100-PERCENT!K$102))</f>
        <v>0.67417763406671283</v>
      </c>
      <c r="L76" s="253">
        <f>IF(PERCENT!L76&gt;PERCENT!L$100,(PERCENT!L76-PERCENT!L$100)/(PERCENT!L$101-PERCENT!L$100),(PERCENT!L76-PERCENT!L$100)/(PERCENT!L$100-PERCENT!L$102))</f>
        <v>0.24194535409400686</v>
      </c>
      <c r="M76" s="253">
        <f>IF(PERCENT!M76&gt;PERCENT!M$100,(PERCENT!M76-PERCENT!M$100)/(PERCENT!M$101-PERCENT!M$100),(PERCENT!M76-PERCENT!M$100)/(PERCENT!M$100-PERCENT!M$102))</f>
        <v>0.40893613056377309</v>
      </c>
      <c r="N76" s="253">
        <f>IF(PERCENT!N76&gt;PERCENT!N$100,(PERCENT!N76-PERCENT!N$100)/(PERCENT!N$101-PERCENT!N$100),(PERCENT!N76-PERCENT!N$100)/(PERCENT!N$100-PERCENT!N$102))</f>
        <v>-0.56608396246488024</v>
      </c>
      <c r="O76" s="253">
        <f>IF(PERCENT!O76&gt;PERCENT!O$100,(PERCENT!O76-PERCENT!O$100)/(PERCENT!O$101-PERCENT!O$100),(PERCENT!O76-PERCENT!O$100)/(PERCENT!O$100-PERCENT!O$102))</f>
        <v>-2.107829265829872E-2</v>
      </c>
      <c r="P76" s="253">
        <f>IF(PERCENT!P76&gt;PERCENT!P$100,(PERCENT!P76-PERCENT!P$100)/(PERCENT!P$101-PERCENT!P$100),(PERCENT!P76-PERCENT!P$100)/(PERCENT!P$100-PERCENT!P$102))</f>
        <v>6.3333481081730078E-3</v>
      </c>
      <c r="Q76" s="253">
        <f>IF(PERCENT!Q76&gt;PERCENT!Q$100,(PERCENT!Q76-PERCENT!Q$100)/(PERCENT!Q$101-PERCENT!Q$100),(PERCENT!Q76-PERCENT!Q$100)/(PERCENT!Q$100-PERCENT!Q$102))</f>
        <v>0.21555832299328107</v>
      </c>
      <c r="R76" s="253">
        <f>IF(PERCENT!R76&gt;PERCENT!R$100,(PERCENT!R76-PERCENT!R$100)/(PERCENT!R$101-PERCENT!R$100),(PERCENT!R76-PERCENT!R$100)/(PERCENT!R$100-PERCENT!R$102))</f>
        <v>-9.5225919898795031E-2</v>
      </c>
      <c r="S76" s="253">
        <f>IF(PERCENT!S76&gt;PERCENT!S$100,(PERCENT!S76-PERCENT!S$100)/(PERCENT!S$101-PERCENT!S$100),(PERCENT!S76-PERCENT!S$100)/(PERCENT!S$100-PERCENT!S$102))</f>
        <v>-0.13895017318499567</v>
      </c>
      <c r="T76" s="253">
        <f>IF(PERCENT!T76&gt;PERCENT!T$100,(PERCENT!T76-PERCENT!T$100)/(PERCENT!T$101-PERCENT!T$100),(PERCENT!T76-PERCENT!T$100)/(PERCENT!T$100-PERCENT!T$102))</f>
        <v>-0.21262704474380853</v>
      </c>
      <c r="U76" s="253">
        <f>IF(PERCENT!U76&gt;PERCENT!U$100,(PERCENT!U76-PERCENT!U$100)/(PERCENT!U$101-PERCENT!U$100),(PERCENT!U76-PERCENT!U$100)/(PERCENT!U$100-PERCENT!U$102))</f>
        <v>5.5400786842586577E-2</v>
      </c>
      <c r="V76" s="253">
        <f>IF(PERCENT!V76&gt;PERCENT!V$100,(PERCENT!V76-PERCENT!V$100)/(PERCENT!V$101-PERCENT!V$100),(PERCENT!V76-PERCENT!V$100)/(PERCENT!V$100-PERCENT!V$102))</f>
        <v>3.6365929846901214E-2</v>
      </c>
      <c r="W76" s="253">
        <f>IF(PERCENT!W76&gt;PERCENT!W$100,(PERCENT!W76-PERCENT!W$100)/(PERCENT!W$101-PERCENT!W$100),(PERCENT!W76-PERCENT!W$100)/(PERCENT!W$100-PERCENT!W$102))</f>
        <v>3.6365929846901214E-2</v>
      </c>
      <c r="X76" s="253">
        <f>IF(PERCENT!X76&gt;PERCENT!X$100,(PERCENT!X76-PERCENT!X$100)/(PERCENT!X$101-PERCENT!X$100),(PERCENT!X76-PERCENT!X$100)/(PERCENT!X$100-PERCENT!X$102))</f>
        <v>0.16420898808060394</v>
      </c>
      <c r="Y76" s="253">
        <f>IF(PERCENT!Y76&gt;PERCENT!Y$100,(PERCENT!Y76-PERCENT!Y$100)/(PERCENT!Y$101-PERCENT!Y$100),(PERCENT!Y76-PERCENT!Y$100)/(PERCENT!Y$100-PERCENT!Y$102))</f>
        <v>0.27338470674789067</v>
      </c>
      <c r="Z76" s="253">
        <f>IF(PERCENT!Z76&gt;PERCENT!Z$100,(PERCENT!Z76-PERCENT!Z$100)/(PERCENT!Z$101-PERCENT!Z$100),(PERCENT!Z76-PERCENT!Z$100)/(PERCENT!Z$100-PERCENT!Z$102))</f>
        <v>2.7958327205079825E-3</v>
      </c>
      <c r="AA76" s="253">
        <f>IF(PERCENT!AA76&gt;PERCENT!AA$100,(PERCENT!AA76-PERCENT!AA$100)/(PERCENT!AA$101-PERCENT!AA$100),(PERCENT!AA76-PERCENT!AA$100)/(PERCENT!AA$100-PERCENT!AA$102))</f>
        <v>-0.11350982755639452</v>
      </c>
      <c r="AB76" s="253">
        <f>IF(PERCENT!AB76&gt;PERCENT!AB$100,(PERCENT!AB76-PERCENT!AB$100)/(PERCENT!AB$101-PERCENT!AB$100),(PERCENT!AB76-PERCENT!AB$100)/(PERCENT!AB$100-PERCENT!AB$102))</f>
        <v>0.24993669150017453</v>
      </c>
      <c r="AC76" s="253">
        <f>IF(PERCENT!AC76&gt;PERCENT!AC$100,(PERCENT!AC76-PERCENT!AC$100)/(PERCENT!AC$101-PERCENT!AC$100),(PERCENT!AC76-PERCENT!AC$100)/(PERCENT!AC$100-PERCENT!AC$102))</f>
        <v>0.57725538445977131</v>
      </c>
      <c r="AD76" s="253">
        <f>IF(PERCENT!AD76&gt;PERCENT!AD$100,(PERCENT!AD76-PERCENT!AD$100)/(PERCENT!AD$101-PERCENT!AD$100),(PERCENT!AD76-PERCENT!AD$100)/(PERCENT!AD$100-PERCENT!AD$102))</f>
        <v>0.57725538445977131</v>
      </c>
      <c r="AE76" s="253">
        <f>IF(PERCENT!AE76&gt;PERCENT!AE$100,(PERCENT!AE76-PERCENT!AE$100)/(PERCENT!AE$101-PERCENT!AE$100),(PERCENT!AE76-PERCENT!AE$100)/(PERCENT!AE$100-PERCENT!AE$102))</f>
        <v>0.13406468029805804</v>
      </c>
      <c r="AF76" s="253">
        <f>IF(PERCENT!AF76&gt;PERCENT!AF$100,(PERCENT!AF76-PERCENT!AF$100)/(PERCENT!AF$101-PERCENT!AF$100),(PERCENT!AF76-PERCENT!AF$100)/(PERCENT!AF$100-PERCENT!AF$102))</f>
        <v>7.2536101421900812E-2</v>
      </c>
      <c r="AG76" s="253">
        <f>IF(PERCENT!AG76&gt;PERCENT!AG$100,(PERCENT!AG76-PERCENT!AG$100)/(PERCENT!AG$101-PERCENT!AG$100),(PERCENT!AG76-PERCENT!AG$100)/(PERCENT!AG$100-PERCENT!AG$102))</f>
        <v>0.52323051799473053</v>
      </c>
      <c r="AH76" s="253">
        <f>IF(PERCENT!AH76&gt;PERCENT!AH$100,(PERCENT!AH76-PERCENT!AH$100)/(PERCENT!AH$101-PERCENT!AH$100),(PERCENT!AH76-PERCENT!AH$100)/(PERCENT!AH$100-PERCENT!AH$102))</f>
        <v>0.43004790074773547</v>
      </c>
      <c r="AI76" s="253">
        <f>IF(PERCENT!AI76&gt;PERCENT!AI$100,(PERCENT!AI76-PERCENT!AI$100)/(PERCENT!AI$101-PERCENT!AI$100),(PERCENT!AI76-PERCENT!AI$100)/(PERCENT!AI$100-PERCENT!AI$102))</f>
        <v>0.70797266115793001</v>
      </c>
      <c r="AJ76" s="253">
        <f>IF(PERCENT!AJ76&gt;PERCENT!AJ$100,(PERCENT!AJ76-PERCENT!AJ$100)/(PERCENT!AJ$101-PERCENT!AJ$100),(PERCENT!AJ76-PERCENT!AJ$100)/(PERCENT!AJ$100-PERCENT!AJ$102))</f>
        <v>-1.5426134292270461E-2</v>
      </c>
      <c r="AK76" s="253">
        <f>IF(PERCENT!AK76&gt;PERCENT!AK$100,(PERCENT!AK76-PERCENT!AK$100)/(PERCENT!AK$101-PERCENT!AK$100),(PERCENT!AK76-PERCENT!AK$100)/(PERCENT!AK$100-PERCENT!AK$102))</f>
        <v>-1.1990042954348641E-2</v>
      </c>
      <c r="AL76" s="253">
        <f>IF(PERCENT!AL76&gt;PERCENT!AL$100,(PERCENT!AL76-PERCENT!AL$100)/(PERCENT!AL$101-PERCENT!AL$100),(PERCENT!AL76-PERCENT!AL$100)/(PERCENT!AL$100-PERCENT!AL$102))</f>
        <v>0.22218806660731605</v>
      </c>
      <c r="AM76" s="253">
        <f>IF(PERCENT!AM76&gt;PERCENT!AM$100,(PERCENT!AM76-PERCENT!AM$100)/(PERCENT!AM$101-PERCENT!AM$100),(PERCENT!AM76-PERCENT!AM$100)/(PERCENT!AM$100-PERCENT!AM$102))</f>
        <v>-6.2437062289062142E-4</v>
      </c>
      <c r="AN76" s="253">
        <f>IF(PERCENT!AN76&gt;PERCENT!AN$100,(PERCENT!AN76-PERCENT!AN$100)/(PERCENT!AN$101-PERCENT!AN$100),(PERCENT!AN76-PERCENT!AN$100)/(PERCENT!AN$100-PERCENT!AN$102))</f>
        <v>0.42620751215615815</v>
      </c>
      <c r="AO76" s="253">
        <f>IF(PERCENT!AO76&gt;PERCENT!AO$100,(PERCENT!AO76-PERCENT!AO$100)/(PERCENT!AO$101-PERCENT!AO$100),(PERCENT!AO76-PERCENT!AO$100)/(PERCENT!AO$100-PERCENT!AO$102))</f>
        <v>-0.45350591003946972</v>
      </c>
      <c r="AP76" s="253">
        <f>IF(PERCENT!AP76&gt;PERCENT!AP$100,(PERCENT!AP76-PERCENT!AP$100)/(PERCENT!AP$101-PERCENT!AP$100),(PERCENT!AP76-PERCENT!AP$100)/(PERCENT!AP$100-PERCENT!AP$102))</f>
        <v>2.9041318683709991E-2</v>
      </c>
      <c r="AQ76" s="253">
        <f>IF(PERCENT!AQ76&gt;PERCENT!AQ$100,(PERCENT!AQ76-PERCENT!AQ$100)/(PERCENT!AQ$101-PERCENT!AQ$100),(PERCENT!AQ76-PERCENT!AQ$100)/(PERCENT!AQ$100-PERCENT!AQ$102))</f>
        <v>-6.6368942326475088E-3</v>
      </c>
      <c r="AR76" s="253">
        <f>IF(PERCENT!AR76&gt;PERCENT!AR$100,(PERCENT!AR76-PERCENT!AR$100)/(PERCENT!AR$101-PERCENT!AR$100),(PERCENT!AR76-PERCENT!AR$100)/(PERCENT!AR$100-PERCENT!AR$102))</f>
        <v>-4.8451575554677308E-2</v>
      </c>
      <c r="AS76" s="253">
        <f>IF(PERCENT!AS76&gt;PERCENT!AS$100,(PERCENT!AS76-PERCENT!AS$100)/(PERCENT!AS$101-PERCENT!AS$100),(PERCENT!AS76-PERCENT!AS$100)/(PERCENT!AS$100-PERCENT!AS$102))</f>
        <v>-0.44463634508995636</v>
      </c>
      <c r="AT76" s="253">
        <f>IF(PERCENT!AT76&gt;PERCENT!AT$100,(PERCENT!AT76-PERCENT!AT$100)/(PERCENT!AT$101-PERCENT!AT$100),(PERCENT!AT76-PERCENT!AT$100)/(PERCENT!AT$100-PERCENT!AT$102))</f>
        <v>0.54725813831773151</v>
      </c>
      <c r="AU76" s="253">
        <f>IF(PERCENT!AU76&gt;PERCENT!AU$100,(PERCENT!AU76-PERCENT!AU$100)/(PERCENT!AU$101-PERCENT!AU$100),(PERCENT!AU76-PERCENT!AU$100)/(PERCENT!AU$100-PERCENT!AU$102))</f>
        <v>0.33210039931910895</v>
      </c>
      <c r="AV76" s="253">
        <f>IF(PERCENT!AV76&gt;PERCENT!AV$100,(PERCENT!AV76-PERCENT!AV$100)/(PERCENT!AV$101-PERCENT!AV$100),(PERCENT!AV76-PERCENT!AV$100)/(PERCENT!AV$100-PERCENT!AV$102))</f>
        <v>0.13406468029805804</v>
      </c>
      <c r="AW76" s="253">
        <f>IF(PERCENT!AW76&gt;PERCENT!AW$100,(PERCENT!AW76-PERCENT!AW$100)/(PERCENT!AW$101-PERCENT!AW$100),(PERCENT!AW76-PERCENT!AW$100)/(PERCENT!AW$100-PERCENT!AW$102))</f>
        <v>0.18028856831969114</v>
      </c>
      <c r="AX76" s="253">
        <f>IF(PERCENT!AX76&gt;PERCENT!AX$100,(PERCENT!AX76-PERCENT!AX$100)/(PERCENT!AX$101-PERCENT!AX$100),(PERCENT!AX76-PERCENT!AX$100)/(PERCENT!AX$100-PERCENT!AX$102))</f>
        <v>0.13406468029805804</v>
      </c>
      <c r="AY76" s="253">
        <f>IF(PERCENT!AY76&gt;PERCENT!AY$100,(PERCENT!AY76-PERCENT!AY$100)/(PERCENT!AY$101-PERCENT!AY$100),(PERCENT!AY76-PERCENT!AY$100)/(PERCENT!AY$100-PERCENT!AY$102))</f>
        <v>-0.13991243962512365</v>
      </c>
    </row>
    <row r="77" spans="1:51" x14ac:dyDescent="0.35">
      <c r="A77" s="252" t="s">
        <v>825</v>
      </c>
      <c r="B77" s="253">
        <f>IF(PERCENT!B77&gt;PERCENT!B$100,(PERCENT!B77-PERCENT!B$100)/(PERCENT!B$101-PERCENT!B$100),(PERCENT!B77-PERCENT!B$100)/(PERCENT!B$100-PERCENT!B$102))</f>
        <v>-0.14982395295084272</v>
      </c>
      <c r="C77" s="253">
        <f>IF(PERCENT!C77&gt;PERCENT!C$100,(PERCENT!C77-PERCENT!C$100)/(PERCENT!C$101-PERCENT!C$100),(PERCENT!C77-PERCENT!C$100)/(PERCENT!C$100-PERCENT!C$102))</f>
        <v>-0.82722314677274356</v>
      </c>
      <c r="D77" s="253">
        <f>IF(PERCENT!D77&gt;PERCENT!D$100,(PERCENT!D77-PERCENT!D$100)/(PERCENT!D$101-PERCENT!D$100),(PERCENT!D77-PERCENT!D$100)/(PERCENT!D$100-PERCENT!D$102))</f>
        <v>-0.6904372706364631</v>
      </c>
      <c r="E77" s="253">
        <f>IF(PERCENT!E77&gt;PERCENT!E$100,(PERCENT!E77-PERCENT!E$100)/(PERCENT!E$101-PERCENT!E$100),(PERCENT!E77-PERCENT!E$100)/(PERCENT!E$100-PERCENT!E$102))</f>
        <v>-0.6719480568359002</v>
      </c>
      <c r="F77" s="253">
        <f>IF(PERCENT!F77&gt;PERCENT!F$100,(PERCENT!F77-PERCENT!F$100)/(PERCENT!F$101-PERCENT!F$100),(PERCENT!F77-PERCENT!F$100)/(PERCENT!F$100-PERCENT!F$102))</f>
        <v>0.70907210671522714</v>
      </c>
      <c r="G77" s="253">
        <f>IF(PERCENT!G77&gt;PERCENT!G$100,(PERCENT!G77-PERCENT!G$100)/(PERCENT!G$101-PERCENT!G$100),(PERCENT!G77-PERCENT!G$100)/(PERCENT!G$100-PERCENT!G$102))</f>
        <v>0.34117124634165386</v>
      </c>
      <c r="H77" s="253">
        <f>IF(PERCENT!H77&gt;PERCENT!H$100,(PERCENT!H77-PERCENT!H$100)/(PERCENT!H$101-PERCENT!H$100),(PERCENT!H77-PERCENT!H$100)/(PERCENT!H$100-PERCENT!H$102))</f>
        <v>-0.83287369337652861</v>
      </c>
      <c r="I77" s="253">
        <f>IF(PERCENT!I77&gt;PERCENT!I$100,(PERCENT!I77-PERCENT!I$100)/(PERCENT!I$101-PERCENT!I$100),(PERCENT!I77-PERCENT!I$100)/(PERCENT!I$100-PERCENT!I$102))</f>
        <v>-1</v>
      </c>
      <c r="J77" s="253">
        <f>IF(PERCENT!J77&gt;PERCENT!J$100,(PERCENT!J77-PERCENT!J$100)/(PERCENT!J$101-PERCENT!J$100),(PERCENT!J77-PERCENT!J$100)/(PERCENT!J$100-PERCENT!J$102))</f>
        <v>-0.67119998299923989</v>
      </c>
      <c r="K77" s="253">
        <f>IF(PERCENT!K77&gt;PERCENT!K$100,(PERCENT!K77-PERCENT!K$100)/(PERCENT!K$101-PERCENT!K$100),(PERCENT!K77-PERCENT!K$100)/(PERCENT!K$100-PERCENT!K$102))</f>
        <v>-1</v>
      </c>
      <c r="L77" s="253">
        <f>IF(PERCENT!L77&gt;PERCENT!L$100,(PERCENT!L77-PERCENT!L$100)/(PERCENT!L$101-PERCENT!L$100),(PERCENT!L77-PERCENT!L$100)/(PERCENT!L$100-PERCENT!L$102))</f>
        <v>-3.2543110847590075E-2</v>
      </c>
      <c r="M77" s="253">
        <f>IF(PERCENT!M77&gt;PERCENT!M$100,(PERCENT!M77-PERCENT!M$100)/(PERCENT!M$101-PERCENT!M$100),(PERCENT!M77-PERCENT!M$100)/(PERCENT!M$100-PERCENT!M$102))</f>
        <v>-1</v>
      </c>
      <c r="N77" s="253">
        <f>IF(PERCENT!N77&gt;PERCENT!N$100,(PERCENT!N77-PERCENT!N$100)/(PERCENT!N$101-PERCENT!N$100),(PERCENT!N77-PERCENT!N$100)/(PERCENT!N$100-PERCENT!N$102))</f>
        <v>5.7445162690153276E-2</v>
      </c>
      <c r="O77" s="253">
        <f>IF(PERCENT!O77&gt;PERCENT!O$100,(PERCENT!O77-PERCENT!O$100)/(PERCENT!O$101-PERCENT!O$100),(PERCENT!O77-PERCENT!O$100)/(PERCENT!O$100-PERCENT!O$102))</f>
        <v>-1</v>
      </c>
      <c r="P77" s="253">
        <f>IF(PERCENT!P77&gt;PERCENT!P$100,(PERCENT!P77-PERCENT!P$100)/(PERCENT!P$101-PERCENT!P$100),(PERCENT!P77-PERCENT!P$100)/(PERCENT!P$100-PERCENT!P$102))</f>
        <v>-4.5256742511181067E-3</v>
      </c>
      <c r="Q77" s="253">
        <f>IF(PERCENT!Q77&gt;PERCENT!Q$100,(PERCENT!Q77-PERCENT!Q$100)/(PERCENT!Q$101-PERCENT!Q$100),(PERCENT!Q77-PERCENT!Q$100)/(PERCENT!Q$100-PERCENT!Q$102))</f>
        <v>0.43177034449767382</v>
      </c>
      <c r="R77" s="253">
        <f>IF(PERCENT!R77&gt;PERCENT!R$100,(PERCENT!R77-PERCENT!R$100)/(PERCENT!R$101-PERCENT!R$100),(PERCENT!R77-PERCENT!R$100)/(PERCENT!R$100-PERCENT!R$102))</f>
        <v>-0.99100967617989133</v>
      </c>
      <c r="S77" s="253">
        <f>IF(PERCENT!S77&gt;PERCENT!S$100,(PERCENT!S77-PERCENT!S$100)/(PERCENT!S$101-PERCENT!S$100),(PERCENT!S77-PERCENT!S$100)/(PERCENT!S$100-PERCENT!S$102))</f>
        <v>-0.994797692571745</v>
      </c>
      <c r="T77" s="253">
        <f>IF(PERCENT!T77&gt;PERCENT!T$100,(PERCENT!T77-PERCENT!T$100)/(PERCENT!T$101-PERCENT!T$100),(PERCENT!T77-PERCENT!T$100)/(PERCENT!T$100-PERCENT!T$102))</f>
        <v>-0.99122544352686881</v>
      </c>
      <c r="U77" s="253">
        <f>IF(PERCENT!U77&gt;PERCENT!U$100,(PERCENT!U77-PERCENT!U$100)/(PERCENT!U$101-PERCENT!U$100),(PERCENT!U77-PERCENT!U$100)/(PERCENT!U$100-PERCENT!U$102))</f>
        <v>-0.98520308895721498</v>
      </c>
      <c r="V77" s="253">
        <f>IF(PERCENT!V77&gt;PERCENT!V$100,(PERCENT!V77-PERCENT!V$100)/(PERCENT!V$101-PERCENT!V$100),(PERCENT!V77-PERCENT!V$100)/(PERCENT!V$100-PERCENT!V$102))</f>
        <v>-0.95094685733927953</v>
      </c>
      <c r="W77" s="253">
        <f>IF(PERCENT!W77&gt;PERCENT!W$100,(PERCENT!W77-PERCENT!W$100)/(PERCENT!W$101-PERCENT!W$100),(PERCENT!W77-PERCENT!W$100)/(PERCENT!W$100-PERCENT!W$102))</f>
        <v>-0.95094685733927953</v>
      </c>
      <c r="X77" s="253">
        <f>IF(PERCENT!X77&gt;PERCENT!X$100,(PERCENT!X77-PERCENT!X$100)/(PERCENT!X$101-PERCENT!X$100),(PERCENT!X77-PERCENT!X$100)/(PERCENT!X$100-PERCENT!X$102))</f>
        <v>-0.98561513310252291</v>
      </c>
      <c r="Y77" s="253">
        <f>IF(PERCENT!Y77&gt;PERCENT!Y$100,(PERCENT!Y77-PERCENT!Y$100)/(PERCENT!Y$101-PERCENT!Y$100),(PERCENT!Y77-PERCENT!Y$100)/(PERCENT!Y$100-PERCENT!Y$102))</f>
        <v>-0.95616667467429506</v>
      </c>
      <c r="Z77" s="253">
        <f>IF(PERCENT!Z77&gt;PERCENT!Z$100,(PERCENT!Z77-PERCENT!Z$100)/(PERCENT!Z$101-PERCENT!Z$100),(PERCENT!Z77-PERCENT!Z$100)/(PERCENT!Z$100-PERCENT!Z$102))</f>
        <v>-0.9275347988478162</v>
      </c>
      <c r="AA77" s="253">
        <f>IF(PERCENT!AA77&gt;PERCENT!AA$100,(PERCENT!AA77-PERCENT!AA$100)/(PERCENT!AA$101-PERCENT!AA$100),(PERCENT!AA77-PERCENT!AA$100)/(PERCENT!AA$100-PERCENT!AA$102))</f>
        <v>-0.9572061206060033</v>
      </c>
      <c r="AB77" s="253">
        <f>IF(PERCENT!AB77&gt;PERCENT!AB$100,(PERCENT!AB77-PERCENT!AB$100)/(PERCENT!AB$101-PERCENT!AB$100),(PERCENT!AB77-PERCENT!AB$100)/(PERCENT!AB$100-PERCENT!AB$102))</f>
        <v>-0.93909015672574536</v>
      </c>
      <c r="AC77" s="253">
        <f>IF(PERCENT!AC77&gt;PERCENT!AC$100,(PERCENT!AC77-PERCENT!AC$100)/(PERCENT!AC$101-PERCENT!AC$100),(PERCENT!AC77-PERCENT!AC$100)/(PERCENT!AC$100-PERCENT!AC$102))</f>
        <v>-0.91826746095730694</v>
      </c>
      <c r="AD77" s="253">
        <f>IF(PERCENT!AD77&gt;PERCENT!AD$100,(PERCENT!AD77-PERCENT!AD$100)/(PERCENT!AD$101-PERCENT!AD$100),(PERCENT!AD77-PERCENT!AD$100)/(PERCENT!AD$100-PERCENT!AD$102))</f>
        <v>-0.91826746095730694</v>
      </c>
      <c r="AE77" s="253">
        <f>IF(PERCENT!AE77&gt;PERCENT!AE$100,(PERCENT!AE77-PERCENT!AE$100)/(PERCENT!AE$101-PERCENT!AE$100),(PERCENT!AE77-PERCENT!AE$100)/(PERCENT!AE$100-PERCENT!AE$102))</f>
        <v>-0.82742524711313237</v>
      </c>
      <c r="AF77" s="253">
        <f>IF(PERCENT!AF77&gt;PERCENT!AF$100,(PERCENT!AF77-PERCENT!AF$100)/(PERCENT!AF$101-PERCENT!AF$100),(PERCENT!AF77-PERCENT!AF$100)/(PERCENT!AF$100-PERCENT!AF$102))</f>
        <v>0.8099121412820347</v>
      </c>
      <c r="AG77" s="253">
        <f>IF(PERCENT!AG77&gt;PERCENT!AG$100,(PERCENT!AG77-PERCENT!AG$100)/(PERCENT!AG$101-PERCENT!AG$100),(PERCENT!AG77-PERCENT!AG$100)/(PERCENT!AG$100-PERCENT!AG$102))</f>
        <v>0.1402111530128787</v>
      </c>
      <c r="AH77" s="253">
        <f>IF(PERCENT!AH77&gt;PERCENT!AH$100,(PERCENT!AH77-PERCENT!AH$100)/(PERCENT!AH$101-PERCENT!AH$100),(PERCENT!AH77-PERCENT!AH$100)/(PERCENT!AH$100-PERCENT!AH$102))</f>
        <v>-0.60691730961401502</v>
      </c>
      <c r="AI77" s="253">
        <f>IF(PERCENT!AI77&gt;PERCENT!AI$100,(PERCENT!AI77-PERCENT!AI$100)/(PERCENT!AI$101-PERCENT!AI$100),(PERCENT!AI77-PERCENT!AI$100)/(PERCENT!AI$100-PERCENT!AI$102))</f>
        <v>-8.6333980693308748E-2</v>
      </c>
      <c r="AJ77" s="253">
        <f>IF(PERCENT!AJ77&gt;PERCENT!AJ$100,(PERCENT!AJ77-PERCENT!AJ$100)/(PERCENT!AJ$101-PERCENT!AJ$100),(PERCENT!AJ77-PERCENT!AJ$100)/(PERCENT!AJ$100-PERCENT!AJ$102))</f>
        <v>-0.18356678748221222</v>
      </c>
      <c r="AK77" s="253">
        <f>IF(PERCENT!AK77&gt;PERCENT!AK$100,(PERCENT!AK77-PERCENT!AK$100)/(PERCENT!AK$101-PERCENT!AK$100),(PERCENT!AK77-PERCENT!AK$100)/(PERCENT!AK$100-PERCENT!AK$102))</f>
        <v>-0.18582940906934037</v>
      </c>
      <c r="AL77" s="253">
        <f>IF(PERCENT!AL77&gt;PERCENT!AL$100,(PERCENT!AL77-PERCENT!AL$100)/(PERCENT!AL$101-PERCENT!AL$100),(PERCENT!AL77-PERCENT!AL$100)/(PERCENT!AL$100-PERCENT!AL$102))</f>
        <v>-0.72464572033632701</v>
      </c>
      <c r="AM77" s="253">
        <f>IF(PERCENT!AM77&gt;PERCENT!AM$100,(PERCENT!AM77-PERCENT!AM$100)/(PERCENT!AM$101-PERCENT!AM$100),(PERCENT!AM77-PERCENT!AM$100)/(PERCENT!AM$100-PERCENT!AM$102))</f>
        <v>-0.85001634813521265</v>
      </c>
      <c r="AN77" s="253">
        <f>IF(PERCENT!AN77&gt;PERCENT!AN$100,(PERCENT!AN77-PERCENT!AN$100)/(PERCENT!AN$101-PERCENT!AN$100),(PERCENT!AN77-PERCENT!AN$100)/(PERCENT!AN$100-PERCENT!AN$102))</f>
        <v>1</v>
      </c>
      <c r="AO77" s="253">
        <f>IF(PERCENT!AO77&gt;PERCENT!AO$100,(PERCENT!AO77-PERCENT!AO$100)/(PERCENT!AO$101-PERCENT!AO$100),(PERCENT!AO77-PERCENT!AO$100)/(PERCENT!AO$100-PERCENT!AO$102))</f>
        <v>-0.17399149134187714</v>
      </c>
      <c r="AP77" s="253">
        <f>IF(PERCENT!AP77&gt;PERCENT!AP$100,(PERCENT!AP77-PERCENT!AP$100)/(PERCENT!AP$101-PERCENT!AP$100),(PERCENT!AP77-PERCENT!AP$100)/(PERCENT!AP$100-PERCENT!AP$102))</f>
        <v>0.94619836819708691</v>
      </c>
      <c r="AQ77" s="253">
        <f>IF(PERCENT!AQ77&gt;PERCENT!AQ$100,(PERCENT!AQ77-PERCENT!AQ$100)/(PERCENT!AQ$101-PERCENT!AQ$100),(PERCENT!AQ77-PERCENT!AQ$100)/(PERCENT!AQ$100-PERCENT!AQ$102))</f>
        <v>9.6691356820754901E-2</v>
      </c>
      <c r="AR77" s="253">
        <f>IF(PERCENT!AR77&gt;PERCENT!AR$100,(PERCENT!AR77-PERCENT!AR$100)/(PERCENT!AR$101-PERCENT!AR$100),(PERCENT!AR77-PERCENT!AR$100)/(PERCENT!AR$100-PERCENT!AR$102))</f>
        <v>0.66112519753073828</v>
      </c>
      <c r="AS77" s="253">
        <f>IF(PERCENT!AS77&gt;PERCENT!AS$100,(PERCENT!AS77-PERCENT!AS$100)/(PERCENT!AS$101-PERCENT!AS$100),(PERCENT!AS77-PERCENT!AS$100)/(PERCENT!AS$100-PERCENT!AS$102))</f>
        <v>-0.67024790649807442</v>
      </c>
      <c r="AT77" s="253">
        <f>IF(PERCENT!AT77&gt;PERCENT!AT$100,(PERCENT!AT77-PERCENT!AT$100)/(PERCENT!AT$101-PERCENT!AT$100),(PERCENT!AT77-PERCENT!AT$100)/(PERCENT!AT$100-PERCENT!AT$102))</f>
        <v>-1</v>
      </c>
      <c r="AU77" s="253">
        <f>IF(PERCENT!AU77&gt;PERCENT!AU$100,(PERCENT!AU77-PERCENT!AU$100)/(PERCENT!AU$101-PERCENT!AU$100),(PERCENT!AU77-PERCENT!AU$100)/(PERCENT!AU$100-PERCENT!AU$102))</f>
        <v>-0.99229084622579877</v>
      </c>
      <c r="AV77" s="253">
        <f>IF(PERCENT!AV77&gt;PERCENT!AV$100,(PERCENT!AV77-PERCENT!AV$100)/(PERCENT!AV$101-PERCENT!AV$100),(PERCENT!AV77-PERCENT!AV$100)/(PERCENT!AV$100-PERCENT!AV$102))</f>
        <v>-0.82742524711313237</v>
      </c>
      <c r="AW77" s="253">
        <f>IF(PERCENT!AW77&gt;PERCENT!AW$100,(PERCENT!AW77-PERCENT!AW$100)/(PERCENT!AW$101-PERCENT!AW$100),(PERCENT!AW77-PERCENT!AW$100)/(PERCENT!AW$100-PERCENT!AW$102))</f>
        <v>-1</v>
      </c>
      <c r="AX77" s="253">
        <f>IF(PERCENT!AX77&gt;PERCENT!AX$100,(PERCENT!AX77-PERCENT!AX$100)/(PERCENT!AX$101-PERCENT!AX$100),(PERCENT!AX77-PERCENT!AX$100)/(PERCENT!AX$100-PERCENT!AX$102))</f>
        <v>-0.82742524711313237</v>
      </c>
      <c r="AY77" s="253">
        <f>IF(PERCENT!AY77&gt;PERCENT!AY$100,(PERCENT!AY77-PERCENT!AY$100)/(PERCENT!AY$101-PERCENT!AY$100),(PERCENT!AY77-PERCENT!AY$100)/(PERCENT!AY$100-PERCENT!AY$102))</f>
        <v>-0.99219454346191627</v>
      </c>
    </row>
    <row r="78" spans="1:51" x14ac:dyDescent="0.35">
      <c r="A78" s="252" t="s">
        <v>465</v>
      </c>
      <c r="B78" s="253">
        <f>IF(PERCENT!B78&gt;PERCENT!B$100,(PERCENT!B78-PERCENT!B$100)/(PERCENT!B$101-PERCENT!B$100),(PERCENT!B78-PERCENT!B$100)/(PERCENT!B$100-PERCENT!B$102))</f>
        <v>-0.26398215204011877</v>
      </c>
      <c r="C78" s="253">
        <f>IF(PERCENT!C78&gt;PERCENT!C$100,(PERCENT!C78-PERCENT!C$100)/(PERCENT!C$101-PERCENT!C$100),(PERCENT!C78-PERCENT!C$100)/(PERCENT!C$100-PERCENT!C$102))</f>
        <v>-0.82722314677274356</v>
      </c>
      <c r="D78" s="253">
        <f>IF(PERCENT!D78&gt;PERCENT!D$100,(PERCENT!D78-PERCENT!D$100)/(PERCENT!D$101-PERCENT!D$100),(PERCENT!D78-PERCENT!D$100)/(PERCENT!D$100-PERCENT!D$102))</f>
        <v>-0.75648468635738164</v>
      </c>
      <c r="E78" s="253">
        <f>IF(PERCENT!E78&gt;PERCENT!E$100,(PERCENT!E78-PERCENT!E$100)/(PERCENT!E$101-PERCENT!E$100),(PERCENT!E78-PERCENT!E$100)/(PERCENT!E$100-PERCENT!E$102))</f>
        <v>-0.6719480568359002</v>
      </c>
      <c r="F78" s="253">
        <f>IF(PERCENT!F78&gt;PERCENT!F$100,(PERCENT!F78-PERCENT!F$100)/(PERCENT!F$101-PERCENT!F$100),(PERCENT!F78-PERCENT!F$100)/(PERCENT!F$100-PERCENT!F$102))</f>
        <v>0.70907210671522714</v>
      </c>
      <c r="G78" s="253">
        <f>IF(PERCENT!G78&gt;PERCENT!G$100,(PERCENT!G78-PERCENT!G$100)/(PERCENT!G$101-PERCENT!G$100),(PERCENT!G78-PERCENT!G$100)/(PERCENT!G$100-PERCENT!G$102))</f>
        <v>0.14126068337465686</v>
      </c>
      <c r="H78" s="253">
        <f>IF(PERCENT!H78&gt;PERCENT!H$100,(PERCENT!H78-PERCENT!H$100)/(PERCENT!H$101-PERCENT!H$100),(PERCENT!H78-PERCENT!H$100)/(PERCENT!H$100-PERCENT!H$102))</f>
        <v>-0.83287369337652861</v>
      </c>
      <c r="I78" s="253">
        <f>IF(PERCENT!I78&gt;PERCENT!I$100,(PERCENT!I78-PERCENT!I$100)/(PERCENT!I$101-PERCENT!I$100),(PERCENT!I78-PERCENT!I$100)/(PERCENT!I$100-PERCENT!I$102))</f>
        <v>-1</v>
      </c>
      <c r="J78" s="253">
        <f>IF(PERCENT!J78&gt;PERCENT!J$100,(PERCENT!J78-PERCENT!J$100)/(PERCENT!J$101-PERCENT!J$100),(PERCENT!J78-PERCENT!J$100)/(PERCENT!J$100-PERCENT!J$102))</f>
        <v>-0.67119998299923989</v>
      </c>
      <c r="K78" s="253">
        <f>IF(PERCENT!K78&gt;PERCENT!K$100,(PERCENT!K78-PERCENT!K$100)/(PERCENT!K$101-PERCENT!K$100),(PERCENT!K78-PERCENT!K$100)/(PERCENT!K$100-PERCENT!K$102))</f>
        <v>-0.7887418775876438</v>
      </c>
      <c r="L78" s="253">
        <f>IF(PERCENT!L78&gt;PERCENT!L$100,(PERCENT!L78-PERCENT!L$100)/(PERCENT!L$101-PERCENT!L$100),(PERCENT!L78-PERCENT!L$100)/(PERCENT!L$100-PERCENT!L$102))</f>
        <v>-3.2543110847590075E-2</v>
      </c>
      <c r="M78" s="253">
        <f>IF(PERCENT!M78&gt;PERCENT!M$100,(PERCENT!M78-PERCENT!M$100)/(PERCENT!M$101-PERCENT!M$100),(PERCENT!M78-PERCENT!M$100)/(PERCENT!M$100-PERCENT!M$102))</f>
        <v>-1</v>
      </c>
      <c r="N78" s="253">
        <f>IF(PERCENT!N78&gt;PERCENT!N$100,(PERCENT!N78-PERCENT!N$100)/(PERCENT!N$101-PERCENT!N$100),(PERCENT!N78-PERCENT!N$100)/(PERCENT!N$100-PERCENT!N$102))</f>
        <v>5.7445162690153276E-2</v>
      </c>
      <c r="O78" s="253">
        <f>IF(PERCENT!O78&gt;PERCENT!O$100,(PERCENT!O78-PERCENT!O$100)/(PERCENT!O$101-PERCENT!O$100),(PERCENT!O78-PERCENT!O$100)/(PERCENT!O$100-PERCENT!O$102))</f>
        <v>-1</v>
      </c>
      <c r="P78" s="253">
        <f>IF(PERCENT!P78&gt;PERCENT!P$100,(PERCENT!P78-PERCENT!P$100)/(PERCENT!P$101-PERCENT!P$100),(PERCENT!P78-PERCENT!P$100)/(PERCENT!P$100-PERCENT!P$102))</f>
        <v>-4.5256742511181067E-3</v>
      </c>
      <c r="Q78" s="253">
        <f>IF(PERCENT!Q78&gt;PERCENT!Q$100,(PERCENT!Q78-PERCENT!Q$100)/(PERCENT!Q$101-PERCENT!Q$100),(PERCENT!Q78-PERCENT!Q$100)/(PERCENT!Q$100-PERCENT!Q$102))</f>
        <v>0.43177034449767382</v>
      </c>
      <c r="R78" s="253">
        <f>IF(PERCENT!R78&gt;PERCENT!R$100,(PERCENT!R78-PERCENT!R$100)/(PERCENT!R$101-PERCENT!R$100),(PERCENT!R78-PERCENT!R$100)/(PERCENT!R$100-PERCENT!R$102))</f>
        <v>-0.9444869325282611</v>
      </c>
      <c r="S78" s="253">
        <f>IF(PERCENT!S78&gt;PERCENT!S$100,(PERCENT!S78-PERCENT!S$100)/(PERCENT!S$101-PERCENT!S$100),(PERCENT!S78-PERCENT!S$100)/(PERCENT!S$100-PERCENT!S$102))</f>
        <v>-0.96787701432650275</v>
      </c>
      <c r="T78" s="253">
        <f>IF(PERCENT!T78&gt;PERCENT!T$100,(PERCENT!T78-PERCENT!T$100)/(PERCENT!T$101-PERCENT!T$100),(PERCENT!T78-PERCENT!T$100)/(PERCENT!T$100-PERCENT!T$102))</f>
        <v>-0.94581924352513125</v>
      </c>
      <c r="U78" s="253">
        <f>IF(PERCENT!U78&gt;PERCENT!U$100,(PERCENT!U78-PERCENT!U$100)/(PERCENT!U$101-PERCENT!U$100),(PERCENT!U78-PERCENT!U$100)/(PERCENT!U$100-PERCENT!U$102))</f>
        <v>-0.90863266579406488</v>
      </c>
      <c r="V78" s="253">
        <f>IF(PERCENT!V78&gt;PERCENT!V$100,(PERCENT!V78-PERCENT!V$100)/(PERCENT!V$101-PERCENT!V$100),(PERCENT!V78-PERCENT!V$100)/(PERCENT!V$100-PERCENT!V$102))</f>
        <v>-0.90191271328704126</v>
      </c>
      <c r="W78" s="253">
        <f>IF(PERCENT!W78&gt;PERCENT!W$100,(PERCENT!W78-PERCENT!W$100)/(PERCENT!W$101-PERCENT!W$100),(PERCENT!W78-PERCENT!W$100)/(PERCENT!W$100-PERCENT!W$102))</f>
        <v>-0.90191271328704126</v>
      </c>
      <c r="X78" s="253">
        <f>IF(PERCENT!X78&gt;PERCENT!X$100,(PERCENT!X78-PERCENT!X$100)/(PERCENT!X$101-PERCENT!X$100),(PERCENT!X78-PERCENT!X$100)/(PERCENT!X$100-PERCENT!X$102))</f>
        <v>-0.90328309453784983</v>
      </c>
      <c r="Y78" s="253">
        <f>IF(PERCENT!Y78&gt;PERCENT!Y$100,(PERCENT!Y78-PERCENT!Y$100)/(PERCENT!Y$101-PERCENT!Y$100),(PERCENT!Y78-PERCENT!Y$100)/(PERCENT!Y$100-PERCENT!Y$102))</f>
        <v>-0.75476010227256496</v>
      </c>
      <c r="Z78" s="253">
        <f>IF(PERCENT!Z78&gt;PERCENT!Z$100,(PERCENT!Z78-PERCENT!Z$100)/(PERCENT!Z$101-PERCENT!Z$100),(PERCENT!Z78-PERCENT!Z$100)/(PERCENT!Z$100-PERCENT!Z$102))</f>
        <v>-0.74540956706881789</v>
      </c>
      <c r="AA78" s="253">
        <f>IF(PERCENT!AA78&gt;PERCENT!AA$100,(PERCENT!AA78-PERCENT!AA$100)/(PERCENT!AA$101-PERCENT!AA$100),(PERCENT!AA78-PERCENT!AA$100)/(PERCENT!AA$100-PERCENT!AA$102))</f>
        <v>-0.72458828863109426</v>
      </c>
      <c r="AB78" s="253">
        <f>IF(PERCENT!AB78&gt;PERCENT!AB$100,(PERCENT!AB78-PERCENT!AB$100)/(PERCENT!AB$101-PERCENT!AB$100),(PERCENT!AB78-PERCENT!AB$100)/(PERCENT!AB$100-PERCENT!AB$102))</f>
        <v>-0.93909015672574536</v>
      </c>
      <c r="AC78" s="253">
        <f>IF(PERCENT!AC78&gt;PERCENT!AC$100,(PERCENT!AC78-PERCENT!AC$100)/(PERCENT!AC$101-PERCENT!AC$100),(PERCENT!AC78-PERCENT!AC$100)/(PERCENT!AC$100-PERCENT!AC$102))</f>
        <v>-0.91826746095730694</v>
      </c>
      <c r="AD78" s="253">
        <f>IF(PERCENT!AD78&gt;PERCENT!AD$100,(PERCENT!AD78-PERCENT!AD$100)/(PERCENT!AD$101-PERCENT!AD$100),(PERCENT!AD78-PERCENT!AD$100)/(PERCENT!AD$100-PERCENT!AD$102))</f>
        <v>-0.91826746095730694</v>
      </c>
      <c r="AE78" s="253">
        <f>IF(PERCENT!AE78&gt;PERCENT!AE$100,(PERCENT!AE78-PERCENT!AE$100)/(PERCENT!AE$101-PERCENT!AE$100),(PERCENT!AE78-PERCENT!AE$100)/(PERCENT!AE$100-PERCENT!AE$102))</f>
        <v>-0.11823048106503255</v>
      </c>
      <c r="AF78" s="253">
        <f>IF(PERCENT!AF78&gt;PERCENT!AF$100,(PERCENT!AF78-PERCENT!AF$100)/(PERCENT!AF$101-PERCENT!AF$100),(PERCENT!AF78-PERCENT!AF$100)/(PERCENT!AF$100-PERCENT!AF$102))</f>
        <v>0.8099121412820347</v>
      </c>
      <c r="AG78" s="253">
        <f>IF(PERCENT!AG78&gt;PERCENT!AG$100,(PERCENT!AG78-PERCENT!AG$100)/(PERCENT!AG$101-PERCENT!AG$100),(PERCENT!AG78-PERCENT!AG$100)/(PERCENT!AG$100-PERCENT!AG$102))</f>
        <v>0.1402111530128787</v>
      </c>
      <c r="AH78" s="253">
        <f>IF(PERCENT!AH78&gt;PERCENT!AH$100,(PERCENT!AH78-PERCENT!AH$100)/(PERCENT!AH$101-PERCENT!AH$100),(PERCENT!AH78-PERCENT!AH$100)/(PERCENT!AH$100-PERCENT!AH$102))</f>
        <v>-0.60691730961401502</v>
      </c>
      <c r="AI78" s="253">
        <f>IF(PERCENT!AI78&gt;PERCENT!AI$100,(PERCENT!AI78-PERCENT!AI$100)/(PERCENT!AI$101-PERCENT!AI$100),(PERCENT!AI78-PERCENT!AI$100)/(PERCENT!AI$100-PERCENT!AI$102))</f>
        <v>-8.6333980693308748E-2</v>
      </c>
      <c r="AJ78" s="253">
        <f>IF(PERCENT!AJ78&gt;PERCENT!AJ$100,(PERCENT!AJ78-PERCENT!AJ$100)/(PERCENT!AJ$101-PERCENT!AJ$100),(PERCENT!AJ78-PERCENT!AJ$100)/(PERCENT!AJ$100-PERCENT!AJ$102))</f>
        <v>-6.3579837796141653E-2</v>
      </c>
      <c r="AK78" s="253">
        <f>IF(PERCENT!AK78&gt;PERCENT!AK$100,(PERCENT!AK78-PERCENT!AK$100)/(PERCENT!AK$101-PERCENT!AK$100),(PERCENT!AK78-PERCENT!AK$100)/(PERCENT!AK$100-PERCENT!AK$102))</f>
        <v>-0.18582940906934037</v>
      </c>
      <c r="AL78" s="253">
        <f>IF(PERCENT!AL78&gt;PERCENT!AL$100,(PERCENT!AL78-PERCENT!AL$100)/(PERCENT!AL$101-PERCENT!AL$100),(PERCENT!AL78-PERCENT!AL$100)/(PERCENT!AL$100-PERCENT!AL$102))</f>
        <v>-0.72464572033632701</v>
      </c>
      <c r="AM78" s="253">
        <f>IF(PERCENT!AM78&gt;PERCENT!AM$100,(PERCENT!AM78-PERCENT!AM$100)/(PERCENT!AM$101-PERCENT!AM$100),(PERCENT!AM78-PERCENT!AM$100)/(PERCENT!AM$100-PERCENT!AM$102))</f>
        <v>-0.17085471668958291</v>
      </c>
      <c r="AN78" s="253">
        <f>IF(PERCENT!AN78&gt;PERCENT!AN$100,(PERCENT!AN78-PERCENT!AN$100)/(PERCENT!AN$101-PERCENT!AN$100),(PERCENT!AN78-PERCENT!AN$100)/(PERCENT!AN$100-PERCENT!AN$102))</f>
        <v>1</v>
      </c>
      <c r="AO78" s="253">
        <f>IF(PERCENT!AO78&gt;PERCENT!AO$100,(PERCENT!AO78-PERCENT!AO$100)/(PERCENT!AO$101-PERCENT!AO$100),(PERCENT!AO78-PERCENT!AO$100)/(PERCENT!AO$100-PERCENT!AO$102))</f>
        <v>-0.17399149134187714</v>
      </c>
      <c r="AP78" s="253">
        <f>IF(PERCENT!AP78&gt;PERCENT!AP$100,(PERCENT!AP78-PERCENT!AP$100)/(PERCENT!AP$101-PERCENT!AP$100),(PERCENT!AP78-PERCENT!AP$100)/(PERCENT!AP$100-PERCENT!AP$102))</f>
        <v>0.94619836819708691</v>
      </c>
      <c r="AQ78" s="253">
        <f>IF(PERCENT!AQ78&gt;PERCENT!AQ$100,(PERCENT!AQ78-PERCENT!AQ$100)/(PERCENT!AQ$101-PERCENT!AQ$100),(PERCENT!AQ78-PERCENT!AQ$100)/(PERCENT!AQ$100-PERCENT!AQ$102))</f>
        <v>9.6691356820754901E-2</v>
      </c>
      <c r="AR78" s="253">
        <f>IF(PERCENT!AR78&gt;PERCENT!AR$100,(PERCENT!AR78-PERCENT!AR$100)/(PERCENT!AR$101-PERCENT!AR$100),(PERCENT!AR78-PERCENT!AR$100)/(PERCENT!AR$100-PERCENT!AR$102))</f>
        <v>0.66112519753073828</v>
      </c>
      <c r="AS78" s="253">
        <f>IF(PERCENT!AS78&gt;PERCENT!AS$100,(PERCENT!AS78-PERCENT!AS$100)/(PERCENT!AS$101-PERCENT!AS$100),(PERCENT!AS78-PERCENT!AS$100)/(PERCENT!AS$100-PERCENT!AS$102))</f>
        <v>-0.73832719990739948</v>
      </c>
      <c r="AT78" s="253">
        <f>IF(PERCENT!AT78&gt;PERCENT!AT$100,(PERCENT!AT78-PERCENT!AT$100)/(PERCENT!AT$101-PERCENT!AT$100),(PERCENT!AT78-PERCENT!AT$100)/(PERCENT!AT$100-PERCENT!AT$102))</f>
        <v>-0.79025227692584921</v>
      </c>
      <c r="AU78" s="253">
        <f>IF(PERCENT!AU78&gt;PERCENT!AU$100,(PERCENT!AU78-PERCENT!AU$100)/(PERCENT!AU$101-PERCENT!AU$100),(PERCENT!AU78-PERCENT!AU$100)/(PERCENT!AU$100-PERCENT!AU$102))</f>
        <v>-0.94986526062237653</v>
      </c>
      <c r="AV78" s="253">
        <f>IF(PERCENT!AV78&gt;PERCENT!AV$100,(PERCENT!AV78-PERCENT!AV$100)/(PERCENT!AV$101-PERCENT!AV$100),(PERCENT!AV78-PERCENT!AV$100)/(PERCENT!AV$100-PERCENT!AV$102))</f>
        <v>-0.11823048106503255</v>
      </c>
      <c r="AW78" s="253">
        <f>IF(PERCENT!AW78&gt;PERCENT!AW$100,(PERCENT!AW78-PERCENT!AW$100)/(PERCENT!AW$101-PERCENT!AW$100),(PERCENT!AW78-PERCENT!AW$100)/(PERCENT!AW$100-PERCENT!AW$102))</f>
        <v>-0.89126411952216078</v>
      </c>
      <c r="AX78" s="253">
        <f>IF(PERCENT!AX78&gt;PERCENT!AX$100,(PERCENT!AX78-PERCENT!AX$100)/(PERCENT!AX$101-PERCENT!AX$100),(PERCENT!AX78-PERCENT!AX$100)/(PERCENT!AX$100-PERCENT!AX$102))</f>
        <v>-0.11823048106503255</v>
      </c>
      <c r="AY78" s="253">
        <f>IF(PERCENT!AY78&gt;PERCENT!AY$100,(PERCENT!AY78-PERCENT!AY$100)/(PERCENT!AY$101-PERCENT!AY$100),(PERCENT!AY78-PERCENT!AY$100)/(PERCENT!AY$100-PERCENT!AY$102))</f>
        <v>-0.99219454346191627</v>
      </c>
    </row>
    <row r="79" spans="1:51" x14ac:dyDescent="0.35">
      <c r="A79" s="252" t="s">
        <v>466</v>
      </c>
      <c r="B79" s="253">
        <f>IF(PERCENT!B79&gt;PERCENT!B$100,(PERCENT!B79-PERCENT!B$100)/(PERCENT!B$101-PERCENT!B$100),(PERCENT!B79-PERCENT!B$100)/(PERCENT!B$100-PERCENT!B$102))</f>
        <v>1</v>
      </c>
      <c r="C79" s="253">
        <f>IF(PERCENT!C79&gt;PERCENT!C$100,(PERCENT!C79-PERCENT!C$100)/(PERCENT!C$101-PERCENT!C$100),(PERCENT!C79-PERCENT!C$100)/(PERCENT!C$100-PERCENT!C$102))</f>
        <v>0.8151764320644127</v>
      </c>
      <c r="D79" s="253">
        <f>IF(PERCENT!D79&gt;PERCENT!D$100,(PERCENT!D79-PERCENT!D$100)/(PERCENT!D$101-PERCENT!D$100),(PERCENT!D79-PERCENT!D$100)/(PERCENT!D$100-PERCENT!D$102))</f>
        <v>0.56206146817928004</v>
      </c>
      <c r="E79" s="253">
        <f>IF(PERCENT!E79&gt;PERCENT!E$100,(PERCENT!E79-PERCENT!E$100)/(PERCENT!E$101-PERCENT!E$100),(PERCENT!E79-PERCENT!E$100)/(PERCENT!E$100-PERCENT!E$102))</f>
        <v>0.6418386655269398</v>
      </c>
      <c r="F79" s="253">
        <f>IF(PERCENT!F79&gt;PERCENT!F$100,(PERCENT!F79-PERCENT!F$100)/(PERCENT!F$101-PERCENT!F$100),(PERCENT!F79-PERCENT!F$100)/(PERCENT!F$100-PERCENT!F$102))</f>
        <v>0.69009408541182771</v>
      </c>
      <c r="G79" s="253">
        <f>IF(PERCENT!G79&gt;PERCENT!G$100,(PERCENT!G79-PERCENT!G$100)/(PERCENT!G$101-PERCENT!G$100),(PERCENT!G79-PERCENT!G$100)/(PERCENT!G$100-PERCENT!G$102))</f>
        <v>-0.60451705133815958</v>
      </c>
      <c r="H79" s="253">
        <f>IF(PERCENT!H79&gt;PERCENT!H$100,(PERCENT!H79-PERCENT!H$100)/(PERCENT!H$101-PERCENT!H$100),(PERCENT!H79-PERCENT!H$100)/(PERCENT!H$100-PERCENT!H$102))</f>
        <v>1</v>
      </c>
      <c r="I79" s="253">
        <f>IF(PERCENT!I79&gt;PERCENT!I$100,(PERCENT!I79-PERCENT!I$100)/(PERCENT!I$101-PERCENT!I$100),(PERCENT!I79-PERCENT!I$100)/(PERCENT!I$100-PERCENT!I$102))</f>
        <v>1</v>
      </c>
      <c r="J79" s="253">
        <f>IF(PERCENT!J79&gt;PERCENT!J$100,(PERCENT!J79-PERCENT!J$100)/(PERCENT!J$101-PERCENT!J$100),(PERCENT!J79-PERCENT!J$100)/(PERCENT!J$100-PERCENT!J$102))</f>
        <v>0.18953620935726861</v>
      </c>
      <c r="K79" s="253">
        <f>IF(PERCENT!K79&gt;PERCENT!K$100,(PERCENT!K79-PERCENT!K$100)/(PERCENT!K$101-PERCENT!K$100),(PERCENT!K79-PERCENT!K$100)/(PERCENT!K$100-PERCENT!K$102))</f>
        <v>0.96715162488380357</v>
      </c>
      <c r="L79" s="253">
        <f>IF(PERCENT!L79&gt;PERCENT!L$100,(PERCENT!L79-PERCENT!L$100)/(PERCENT!L$101-PERCENT!L$100),(PERCENT!L79-PERCENT!L$100)/(PERCENT!L$100-PERCENT!L$102))</f>
        <v>-0.40954801147503456</v>
      </c>
      <c r="M79" s="253">
        <f>IF(PERCENT!M79&gt;PERCENT!M$100,(PERCENT!M79-PERCENT!M$100)/(PERCENT!M$101-PERCENT!M$100),(PERCENT!M79-PERCENT!M$100)/(PERCENT!M$100-PERCENT!M$102))</f>
        <v>-1</v>
      </c>
      <c r="N79" s="253">
        <f>IF(PERCENT!N79&gt;PERCENT!N$100,(PERCENT!N79-PERCENT!N$100)/(PERCENT!N$101-PERCENT!N$100),(PERCENT!N79-PERCENT!N$100)/(PERCENT!N$100-PERCENT!N$102))</f>
        <v>-0.58373280331816046</v>
      </c>
      <c r="O79" s="253">
        <f>IF(PERCENT!O79&gt;PERCENT!O$100,(PERCENT!O79-PERCENT!O$100)/(PERCENT!O$101-PERCENT!O$100),(PERCENT!O79-PERCENT!O$100)/(PERCENT!O$100-PERCENT!O$102))</f>
        <v>-2.107829265829872E-2</v>
      </c>
      <c r="P79" s="253">
        <f>IF(PERCENT!P79&gt;PERCENT!P$100,(PERCENT!P79-PERCENT!P$100)/(PERCENT!P$101-PERCENT!P$100),(PERCENT!P79-PERCENT!P$100)/(PERCENT!P$100-PERCENT!P$102))</f>
        <v>0.84212772820410242</v>
      </c>
      <c r="Q79" s="253">
        <f>IF(PERCENT!Q79&gt;PERCENT!Q$100,(PERCENT!Q79-PERCENT!Q$100)/(PERCENT!Q$101-PERCENT!Q$100),(PERCENT!Q79-PERCENT!Q$100)/(PERCENT!Q$100-PERCENT!Q$102))</f>
        <v>0.13773405893549664</v>
      </c>
      <c r="R79" s="253">
        <f>IF(PERCENT!R79&gt;PERCENT!R$100,(PERCENT!R79-PERCENT!R$100)/(PERCENT!R$101-PERCENT!R$100),(PERCENT!R79-PERCENT!R$100)/(PERCENT!R$100-PERCENT!R$102))</f>
        <v>0.25507201866924245</v>
      </c>
      <c r="S79" s="253">
        <f>IF(PERCENT!S79&gt;PERCENT!S$100,(PERCENT!S79-PERCENT!S$100)/(PERCENT!S$101-PERCENT!S$100),(PERCENT!S79-PERCENT!S$100)/(PERCENT!S$100-PERCENT!S$102))</f>
        <v>0.26696341270011842</v>
      </c>
      <c r="T79" s="253">
        <f>IF(PERCENT!T79&gt;PERCENT!T$100,(PERCENT!T79-PERCENT!T$100)/(PERCENT!T$101-PERCENT!T$100),(PERCENT!T79-PERCENT!T$100)/(PERCENT!T$100-PERCENT!T$102))</f>
        <v>0.18532480039488225</v>
      </c>
      <c r="U79" s="253">
        <f>IF(PERCENT!U79&gt;PERCENT!U$100,(PERCENT!U79-PERCENT!U$100)/(PERCENT!U$101-PERCENT!U$100),(PERCENT!U79-PERCENT!U$100)/(PERCENT!U$100-PERCENT!U$102))</f>
        <v>0.16065674558015813</v>
      </c>
      <c r="V79" s="253">
        <f>IF(PERCENT!V79&gt;PERCENT!V$100,(PERCENT!V79-PERCENT!V$100)/(PERCENT!V$101-PERCENT!V$100),(PERCENT!V79-PERCENT!V$100)/(PERCENT!V$100-PERCENT!V$102))</f>
        <v>-0.16932825656149711</v>
      </c>
      <c r="W79" s="253">
        <f>IF(PERCENT!W79&gt;PERCENT!W$100,(PERCENT!W79-PERCENT!W$100)/(PERCENT!W$101-PERCENT!W$100),(PERCENT!W79-PERCENT!W$100)/(PERCENT!W$100-PERCENT!W$102))</f>
        <v>-0.16932825656149711</v>
      </c>
      <c r="X79" s="253">
        <f>IF(PERCENT!X79&gt;PERCENT!X$100,(PERCENT!X79-PERCENT!X$100)/(PERCENT!X$101-PERCENT!X$100),(PERCENT!X79-PERCENT!X$100)/(PERCENT!X$100-PERCENT!X$102))</f>
        <v>0.6565935995984854</v>
      </c>
      <c r="Y79" s="253">
        <f>IF(PERCENT!Y79&gt;PERCENT!Y$100,(PERCENT!Y79-PERCENT!Y$100)/(PERCENT!Y$101-PERCENT!Y$100),(PERCENT!Y79-PERCENT!Y$100)/(PERCENT!Y$100-PERCENT!Y$102))</f>
        <v>0.30108625551543933</v>
      </c>
      <c r="Z79" s="253">
        <f>IF(PERCENT!Z79&gt;PERCENT!Z$100,(PERCENT!Z79-PERCENT!Z$100)/(PERCENT!Z$101-PERCENT!Z$100),(PERCENT!Z79-PERCENT!Z$100)/(PERCENT!Z$100-PERCENT!Z$102))</f>
        <v>4.2886778091656308E-2</v>
      </c>
      <c r="AA79" s="253">
        <f>IF(PERCENT!AA79&gt;PERCENT!AA$100,(PERCENT!AA79-PERCENT!AA$100)/(PERCENT!AA$101-PERCENT!AA$100),(PERCENT!AA79-PERCENT!AA$100)/(PERCENT!AA$100-PERCENT!AA$102))</f>
        <v>0.15871375499061965</v>
      </c>
      <c r="AB79" s="253">
        <f>IF(PERCENT!AB79&gt;PERCENT!AB$100,(PERCENT!AB79-PERCENT!AB$100)/(PERCENT!AB$101-PERCENT!AB$100),(PERCENT!AB79-PERCENT!AB$100)/(PERCENT!AB$100-PERCENT!AB$102))</f>
        <v>1</v>
      </c>
      <c r="AC79" s="253">
        <f>IF(PERCENT!AC79&gt;PERCENT!AC$100,(PERCENT!AC79-PERCENT!AC$100)/(PERCENT!AC$101-PERCENT!AC$100),(PERCENT!AC79-PERCENT!AC$100)/(PERCENT!AC$100-PERCENT!AC$102))</f>
        <v>2.4883477603801649E-2</v>
      </c>
      <c r="AD79" s="253">
        <f>IF(PERCENT!AD79&gt;PERCENT!AD$100,(PERCENT!AD79-PERCENT!AD$100)/(PERCENT!AD$101-PERCENT!AD$100),(PERCENT!AD79-PERCENT!AD$100)/(PERCENT!AD$100-PERCENT!AD$102))</f>
        <v>2.4883477603801649E-2</v>
      </c>
      <c r="AE79" s="253">
        <f>IF(PERCENT!AE79&gt;PERCENT!AE$100,(PERCENT!AE79-PERCENT!AE$100)/(PERCENT!AE$101-PERCENT!AE$100),(PERCENT!AE79-PERCENT!AE$100)/(PERCENT!AE$100-PERCENT!AE$102))</f>
        <v>-0.11483719276886679</v>
      </c>
      <c r="AF79" s="253">
        <f>IF(PERCENT!AF79&gt;PERCENT!AF$100,(PERCENT!AF79-PERCENT!AF$100)/(PERCENT!AF$101-PERCENT!AF$100),(PERCENT!AF79-PERCENT!AF$100)/(PERCENT!AF$100-PERCENT!AF$102))</f>
        <v>-0.36112504844930488</v>
      </c>
      <c r="AG79" s="253">
        <f>IF(PERCENT!AG79&gt;PERCENT!AG$100,(PERCENT!AG79-PERCENT!AG$100)/(PERCENT!AG$101-PERCENT!AG$100),(PERCENT!AG79-PERCENT!AG$100)/(PERCENT!AG$100-PERCENT!AG$102))</f>
        <v>-3.0937249934374245E-2</v>
      </c>
      <c r="AH79" s="253">
        <f>IF(PERCENT!AH79&gt;PERCENT!AH$100,(PERCENT!AH79-PERCENT!AH$100)/(PERCENT!AH$101-PERCENT!AH$100),(PERCENT!AH79-PERCENT!AH$100)/(PERCENT!AH$100-PERCENT!AH$102))</f>
        <v>0.35259603485226032</v>
      </c>
      <c r="AI79" s="253">
        <f>IF(PERCENT!AI79&gt;PERCENT!AI$100,(PERCENT!AI79-PERCENT!AI$100)/(PERCENT!AI$101-PERCENT!AI$100),(PERCENT!AI79-PERCENT!AI$100)/(PERCENT!AI$100-PERCENT!AI$102))</f>
        <v>0.76520388579482645</v>
      </c>
      <c r="AJ79" s="253">
        <f>IF(PERCENT!AJ79&gt;PERCENT!AJ$100,(PERCENT!AJ79-PERCENT!AJ$100)/(PERCENT!AJ$101-PERCENT!AJ$100),(PERCENT!AJ79-PERCENT!AJ$100)/(PERCENT!AJ$100-PERCENT!AJ$102))</f>
        <v>0.50811807331503434</v>
      </c>
      <c r="AK79" s="253">
        <f>IF(PERCENT!AK79&gt;PERCENT!AK$100,(PERCENT!AK79-PERCENT!AK$100)/(PERCENT!AK$101-PERCENT!AK$100),(PERCENT!AK79-PERCENT!AK$100)/(PERCENT!AK$100-PERCENT!AK$102))</f>
        <v>-0.24652898584840757</v>
      </c>
      <c r="AL79" s="253">
        <f>IF(PERCENT!AL79&gt;PERCENT!AL$100,(PERCENT!AL79-PERCENT!AL$100)/(PERCENT!AL$101-PERCENT!AL$100),(PERCENT!AL79-PERCENT!AL$100)/(PERCENT!AL$100-PERCENT!AL$102))</f>
        <v>0.53449773874866446</v>
      </c>
      <c r="AM79" s="253">
        <f>IF(PERCENT!AM79&gt;PERCENT!AM$100,(PERCENT!AM79-PERCENT!AM$100)/(PERCENT!AM$101-PERCENT!AM$100),(PERCENT!AM79-PERCENT!AM$100)/(PERCENT!AM$100-PERCENT!AM$102))</f>
        <v>-8.9325785453648852E-3</v>
      </c>
      <c r="AN79" s="253">
        <f>IF(PERCENT!AN79&gt;PERCENT!AN$100,(PERCENT!AN79-PERCENT!AN$100)/(PERCENT!AN$101-PERCENT!AN$100),(PERCENT!AN79-PERCENT!AN$100)/(PERCENT!AN$100-PERCENT!AN$102))</f>
        <v>-0.72782332948327855</v>
      </c>
      <c r="AO79" s="253">
        <f>IF(PERCENT!AO79&gt;PERCENT!AO$100,(PERCENT!AO79-PERCENT!AO$100)/(PERCENT!AO$101-PERCENT!AO$100),(PERCENT!AO79-PERCENT!AO$100)/(PERCENT!AO$100-PERCENT!AO$102))</f>
        <v>0.15198992148481533</v>
      </c>
      <c r="AP79" s="253">
        <f>IF(PERCENT!AP79&gt;PERCENT!AP$100,(PERCENT!AP79-PERCENT!AP$100)/(PERCENT!AP$101-PERCENT!AP$100),(PERCENT!AP79-PERCENT!AP$100)/(PERCENT!AP$100-PERCENT!AP$102))</f>
        <v>-0.46835187906705872</v>
      </c>
      <c r="AQ79" s="253">
        <f>IF(PERCENT!AQ79&gt;PERCENT!AQ$100,(PERCENT!AQ79-PERCENT!AQ$100)/(PERCENT!AQ$101-PERCENT!AQ$100),(PERCENT!AQ79-PERCENT!AQ$100)/(PERCENT!AQ$100-PERCENT!AQ$102))</f>
        <v>-7.9060699792147471E-2</v>
      </c>
      <c r="AR79" s="253">
        <f>IF(PERCENT!AR79&gt;PERCENT!AR$100,(PERCENT!AR79-PERCENT!AR$100)/(PERCENT!AR$101-PERCENT!AR$100),(PERCENT!AR79-PERCENT!AR$100)/(PERCENT!AR$100-PERCENT!AR$102))</f>
        <v>-0.15132192853682772</v>
      </c>
      <c r="AS79" s="253">
        <f>IF(PERCENT!AS79&gt;PERCENT!AS$100,(PERCENT!AS79-PERCENT!AS$100)/(PERCENT!AS$101-PERCENT!AS$100),(PERCENT!AS79-PERCENT!AS$100)/(PERCENT!AS$100-PERCENT!AS$102))</f>
        <v>1</v>
      </c>
      <c r="AT79" s="253">
        <f>IF(PERCENT!AT79&gt;PERCENT!AT$100,(PERCENT!AT79-PERCENT!AT$100)/(PERCENT!AT$101-PERCENT!AT$100),(PERCENT!AT79-PERCENT!AT$100)/(PERCENT!AT$100-PERCENT!AT$102))</f>
        <v>0.35615367911101647</v>
      </c>
      <c r="AU79" s="253">
        <f>IF(PERCENT!AU79&gt;PERCENT!AU$100,(PERCENT!AU79-PERCENT!AU$100)/(PERCENT!AU$101-PERCENT!AU$100),(PERCENT!AU79-PERCENT!AU$100)/(PERCENT!AU$100-PERCENT!AU$102))</f>
        <v>0.18154778562659735</v>
      </c>
      <c r="AV79" s="253">
        <f>IF(PERCENT!AV79&gt;PERCENT!AV$100,(PERCENT!AV79-PERCENT!AV$100)/(PERCENT!AV$101-PERCENT!AV$100),(PERCENT!AV79-PERCENT!AV$100)/(PERCENT!AV$100-PERCENT!AV$102))</f>
        <v>-0.11483719276886679</v>
      </c>
      <c r="AW79" s="253">
        <f>IF(PERCENT!AW79&gt;PERCENT!AW$100,(PERCENT!AW79-PERCENT!AW$100)/(PERCENT!AW$101-PERCENT!AW$100),(PERCENT!AW79-PERCENT!AW$100)/(PERCENT!AW$100-PERCENT!AW$102))</f>
        <v>0.69026199453492887</v>
      </c>
      <c r="AX79" s="253">
        <f>IF(PERCENT!AX79&gt;PERCENT!AX$100,(PERCENT!AX79-PERCENT!AX$100)/(PERCENT!AX$101-PERCENT!AX$100),(PERCENT!AX79-PERCENT!AX$100)/(PERCENT!AX$100-PERCENT!AX$102))</f>
        <v>-0.11483719276886679</v>
      </c>
      <c r="AY79" s="253">
        <f>IF(PERCENT!AY79&gt;PERCENT!AY$100,(PERCENT!AY79-PERCENT!AY$100)/(PERCENT!AY$101-PERCENT!AY$100),(PERCENT!AY79-PERCENT!AY$100)/(PERCENT!AY$100-PERCENT!AY$102))</f>
        <v>0.33677756409834098</v>
      </c>
    </row>
    <row r="80" spans="1:51" x14ac:dyDescent="0.35">
      <c r="A80" s="252" t="s">
        <v>467</v>
      </c>
      <c r="B80" s="253">
        <f>IF(PERCENT!B80&gt;PERCENT!B$100,(PERCENT!B80-PERCENT!B$100)/(PERCENT!B$101-PERCENT!B$100),(PERCENT!B80-PERCENT!B$100)/(PERCENT!B$100-PERCENT!B$102))</f>
        <v>0.44525364792268818</v>
      </c>
      <c r="C80" s="253">
        <f>IF(PERCENT!C80&gt;PERCENT!C$100,(PERCENT!C80-PERCENT!C$100)/(PERCENT!C$101-PERCENT!C$100),(PERCENT!C80-PERCENT!C$100)/(PERCENT!C$100-PERCENT!C$102))</f>
        <v>-0.32319772947996683</v>
      </c>
      <c r="D80" s="253">
        <f>IF(PERCENT!D80&gt;PERCENT!D$100,(PERCENT!D80-PERCENT!D$100)/(PERCENT!D$101-PERCENT!D$100),(PERCENT!D80-PERCENT!D$100)/(PERCENT!D$100-PERCENT!D$102))</f>
        <v>2.1417846103837616E-3</v>
      </c>
      <c r="E80" s="253">
        <f>IF(PERCENT!E80&gt;PERCENT!E$100,(PERCENT!E80-PERCENT!E$100)/(PERCENT!E$101-PERCENT!E$100),(PERCENT!E80-PERCENT!E$100)/(PERCENT!E$100-PERCENT!E$102))</f>
        <v>0.38685934170393171</v>
      </c>
      <c r="F80" s="253">
        <f>IF(PERCENT!F80&gt;PERCENT!F$100,(PERCENT!F80-PERCENT!F$100)/(PERCENT!F$101-PERCENT!F$100),(PERCENT!F80-PERCENT!F$100)/(PERCENT!F$100-PERCENT!F$102))</f>
        <v>-0.6319493037336148</v>
      </c>
      <c r="G80" s="253">
        <f>IF(PERCENT!G80&gt;PERCENT!G$100,(PERCENT!G80-PERCENT!G$100)/(PERCENT!G$101-PERCENT!G$100),(PERCENT!G80-PERCENT!G$100)/(PERCENT!G$100-PERCENT!G$102))</f>
        <v>1</v>
      </c>
      <c r="H80" s="253">
        <f>IF(PERCENT!H80&gt;PERCENT!H$100,(PERCENT!H80-PERCENT!H$100)/(PERCENT!H$101-PERCENT!H$100),(PERCENT!H80-PERCENT!H$100)/(PERCENT!H$100-PERCENT!H$102))</f>
        <v>-7.071301909132309E-2</v>
      </c>
      <c r="I80" s="253">
        <f>IF(PERCENT!I80&gt;PERCENT!I$100,(PERCENT!I80-PERCENT!I$100)/(PERCENT!I$101-PERCENT!I$100),(PERCENT!I80-PERCENT!I$100)/(PERCENT!I$100-PERCENT!I$102))</f>
        <v>4.0171815354756862E-3</v>
      </c>
      <c r="J80" s="253">
        <f>IF(PERCENT!J80&gt;PERCENT!J$100,(PERCENT!J80-PERCENT!J$100)/(PERCENT!J$101-PERCENT!J$100),(PERCENT!J80-PERCENT!J$100)/(PERCENT!J$100-PERCENT!J$102))</f>
        <v>-0.12819740241052674</v>
      </c>
      <c r="K80" s="253">
        <f>IF(PERCENT!K80&gt;PERCENT!K$100,(PERCENT!K80-PERCENT!K$100)/(PERCENT!K$101-PERCENT!K$100),(PERCENT!K80-PERCENT!K$100)/(PERCENT!K$100-PERCENT!K$102))</f>
        <v>-0.3238662753934391</v>
      </c>
      <c r="L80" s="253">
        <f>IF(PERCENT!L80&gt;PERCENT!L$100,(PERCENT!L80-PERCENT!L$100)/(PERCENT!L$101-PERCENT!L$100),(PERCENT!L80-PERCENT!L$100)/(PERCENT!L$100-PERCENT!L$102))</f>
        <v>0.22318334184859445</v>
      </c>
      <c r="M80" s="253">
        <f>IF(PERCENT!M80&gt;PERCENT!M$100,(PERCENT!M80-PERCENT!M$100)/(PERCENT!M$101-PERCENT!M$100),(PERCENT!M80-PERCENT!M$100)/(PERCENT!M$100-PERCENT!M$102))</f>
        <v>-1</v>
      </c>
      <c r="N80" s="253">
        <f>IF(PERCENT!N80&gt;PERCENT!N$100,(PERCENT!N80-PERCENT!N$100)/(PERCENT!N$101-PERCENT!N$100),(PERCENT!N80-PERCENT!N$100)/(PERCENT!N$100-PERCENT!N$102))</f>
        <v>0.3265262633558797</v>
      </c>
      <c r="O80" s="253">
        <f>IF(PERCENT!O80&gt;PERCENT!O$100,(PERCENT!O80-PERCENT!O$100)/(PERCENT!O$101-PERCENT!O$100),(PERCENT!O80-PERCENT!O$100)/(PERCENT!O$100-PERCENT!O$102))</f>
        <v>-2.107829265829872E-2</v>
      </c>
      <c r="P80" s="253">
        <f>IF(PERCENT!P80&gt;PERCENT!P$100,(PERCENT!P80-PERCENT!P$100)/(PERCENT!P$101-PERCENT!P$100),(PERCENT!P80-PERCENT!P$100)/(PERCENT!P$100-PERCENT!P$102))</f>
        <v>0.3685109128164098</v>
      </c>
      <c r="Q80" s="253">
        <f>IF(PERCENT!Q80&gt;PERCENT!Q$100,(PERCENT!Q80-PERCENT!Q$100)/(PERCENT!Q$101-PERCENT!Q$100),(PERCENT!Q80-PERCENT!Q$100)/(PERCENT!Q$100-PERCENT!Q$102))</f>
        <v>-0.28654721450942494</v>
      </c>
      <c r="R80" s="253">
        <f>IF(PERCENT!R80&gt;PERCENT!R$100,(PERCENT!R80-PERCENT!R$100)/(PERCENT!R$101-PERCENT!R$100),(PERCENT!R80-PERCENT!R$100)/(PERCENT!R$100-PERCENT!R$102))</f>
        <v>-0.26447263991964903</v>
      </c>
      <c r="S80" s="253">
        <f>IF(PERCENT!S80&gt;PERCENT!S$100,(PERCENT!S80-PERCENT!S$100)/(PERCENT!S$101-PERCENT!S$100),(PERCENT!S80-PERCENT!S$100)/(PERCENT!S$100-PERCENT!S$102))</f>
        <v>-0.12701333851649454</v>
      </c>
      <c r="T80" s="253">
        <f>IF(PERCENT!T80&gt;PERCENT!T$100,(PERCENT!T80-PERCENT!T$100)/(PERCENT!T$101-PERCENT!T$100),(PERCENT!T80-PERCENT!T$100)/(PERCENT!T$100-PERCENT!T$102))</f>
        <v>-0.1511692691769275</v>
      </c>
      <c r="U80" s="253">
        <f>IF(PERCENT!U80&gt;PERCENT!U$100,(PERCENT!U80-PERCENT!U$100)/(PERCENT!U$101-PERCENT!U$100),(PERCENT!U80-PERCENT!U$100)/(PERCENT!U$100-PERCENT!U$102))</f>
        <v>-0.6920755817439207</v>
      </c>
      <c r="V80" s="253">
        <f>IF(PERCENT!V80&gt;PERCENT!V$100,(PERCENT!V80-PERCENT!V$100)/(PERCENT!V$101-PERCENT!V$100),(PERCENT!V80-PERCENT!V$100)/(PERCENT!V$100-PERCENT!V$102))</f>
        <v>-0.34915427135066174</v>
      </c>
      <c r="W80" s="253">
        <f>IF(PERCENT!W80&gt;PERCENT!W$100,(PERCENT!W80-PERCENT!W$100)/(PERCENT!W$101-PERCENT!W$100),(PERCENT!W80-PERCENT!W$100)/(PERCENT!W$100-PERCENT!W$102))</f>
        <v>-0.34915427135066174</v>
      </c>
      <c r="X80" s="253">
        <f>IF(PERCENT!X80&gt;PERCENT!X$100,(PERCENT!X80-PERCENT!X$100)/(PERCENT!X$101-PERCENT!X$100),(PERCENT!X80-PERCENT!X$100)/(PERCENT!X$100-PERCENT!X$102))</f>
        <v>9.4219735843068642E-2</v>
      </c>
      <c r="Y80" s="253">
        <f>IF(PERCENT!Y80&gt;PERCENT!Y$100,(PERCENT!Y80-PERCENT!Y$100)/(PERCENT!Y$101-PERCENT!Y$100),(PERCENT!Y80-PERCENT!Y$100)/(PERCENT!Y$100-PERCENT!Y$102))</f>
        <v>-1</v>
      </c>
      <c r="Z80" s="253">
        <f>IF(PERCENT!Z80&gt;PERCENT!Z$100,(PERCENT!Z80-PERCENT!Z$100)/(PERCENT!Z$101-PERCENT!Z$100),(PERCENT!Z80-PERCENT!Z$100)/(PERCENT!Z$100-PERCENT!Z$102))</f>
        <v>-0.96322652448423918</v>
      </c>
      <c r="AA80" s="253">
        <f>IF(PERCENT!AA80&gt;PERCENT!AA$100,(PERCENT!AA80-PERCENT!AA$100)/(PERCENT!AA$101-PERCENT!AA$100),(PERCENT!AA80-PERCENT!AA$100)/(PERCENT!AA$100-PERCENT!AA$102))</f>
        <v>0.76177912708790885</v>
      </c>
      <c r="AB80" s="253">
        <f>IF(PERCENT!AB80&gt;PERCENT!AB$100,(PERCENT!AB80-PERCENT!AB$100)/(PERCENT!AB$101-PERCENT!AB$100),(PERCENT!AB80-PERCENT!AB$100)/(PERCENT!AB$100-PERCENT!AB$102))</f>
        <v>1.0051579322302464E-2</v>
      </c>
      <c r="AC80" s="253">
        <f>IF(PERCENT!AC80&gt;PERCENT!AC$100,(PERCENT!AC80-PERCENT!AC$100)/(PERCENT!AC$101-PERCENT!AC$100),(PERCENT!AC80-PERCENT!AC$100)/(PERCENT!AC$100-PERCENT!AC$102))</f>
        <v>-0.56971522883811043</v>
      </c>
      <c r="AD80" s="253">
        <f>IF(PERCENT!AD80&gt;PERCENT!AD$100,(PERCENT!AD80-PERCENT!AD$100)/(PERCENT!AD$101-PERCENT!AD$100),(PERCENT!AD80-PERCENT!AD$100)/(PERCENT!AD$100-PERCENT!AD$102))</f>
        <v>-0.56971522883811043</v>
      </c>
      <c r="AE80" s="253">
        <f>IF(PERCENT!AE80&gt;PERCENT!AE$100,(PERCENT!AE80-PERCENT!AE$100)/(PERCENT!AE$101-PERCENT!AE$100),(PERCENT!AE80-PERCENT!AE$100)/(PERCENT!AE$100-PERCENT!AE$102))</f>
        <v>1.4421373073922107E-3</v>
      </c>
      <c r="AF80" s="253">
        <f>IF(PERCENT!AF80&gt;PERCENT!AF$100,(PERCENT!AF80-PERCENT!AF$100)/(PERCENT!AF$101-PERCENT!AF$100),(PERCENT!AF80-PERCENT!AF$100)/(PERCENT!AF$100-PERCENT!AF$102))</f>
        <v>-0.71309553509955703</v>
      </c>
      <c r="AG80" s="253">
        <f>IF(PERCENT!AG80&gt;PERCENT!AG$100,(PERCENT!AG80-PERCENT!AG$100)/(PERCENT!AG$101-PERCENT!AG$100),(PERCENT!AG80-PERCENT!AG$100)/(PERCENT!AG$100-PERCENT!AG$102))</f>
        <v>-0.39023042260473362</v>
      </c>
      <c r="AH80" s="253">
        <f>IF(PERCENT!AH80&gt;PERCENT!AH$100,(PERCENT!AH80-PERCENT!AH$100)/(PERCENT!AH$101-PERCENT!AH$100),(PERCENT!AH80-PERCENT!AH$100)/(PERCENT!AH$100-PERCENT!AH$102))</f>
        <v>-0.95724349231224881</v>
      </c>
      <c r="AI80" s="253">
        <f>IF(PERCENT!AI80&gt;PERCENT!AI$100,(PERCENT!AI80-PERCENT!AI$100)/(PERCENT!AI$101-PERCENT!AI$100),(PERCENT!AI80-PERCENT!AI$100)/(PERCENT!AI$100-PERCENT!AI$102))</f>
        <v>-0.92521792974607098</v>
      </c>
      <c r="AJ80" s="253">
        <f>IF(PERCENT!AJ80&gt;PERCENT!AJ$100,(PERCENT!AJ80-PERCENT!AJ$100)/(PERCENT!AJ$101-PERCENT!AJ$100),(PERCENT!AJ80-PERCENT!AJ$100)/(PERCENT!AJ$100-PERCENT!AJ$102))</f>
        <v>-0.55719456419609692</v>
      </c>
      <c r="AK80" s="253">
        <f>IF(PERCENT!AK80&gt;PERCENT!AK$100,(PERCENT!AK80-PERCENT!AK$100)/(PERCENT!AK$101-PERCENT!AK$100),(PERCENT!AK80-PERCENT!AK$100)/(PERCENT!AK$100-PERCENT!AK$102))</f>
        <v>0.42043766024128232</v>
      </c>
      <c r="AL80" s="253">
        <f>IF(PERCENT!AL80&gt;PERCENT!AL$100,(PERCENT!AL80-PERCENT!AL$100)/(PERCENT!AL$101-PERCENT!AL$100),(PERCENT!AL80-PERCENT!AL$100)/(PERCENT!AL$100-PERCENT!AL$102))</f>
        <v>-0.97861211007535154</v>
      </c>
      <c r="AM80" s="253">
        <f>IF(PERCENT!AM80&gt;PERCENT!AM$100,(PERCENT!AM80-PERCENT!AM$100)/(PERCENT!AM$101-PERCENT!AM$100),(PERCENT!AM80-PERCENT!AM$100)/(PERCENT!AM$100-PERCENT!AM$102))</f>
        <v>0.77836023561514578</v>
      </c>
      <c r="AN80" s="253">
        <f>IF(PERCENT!AN80&gt;PERCENT!AN$100,(PERCENT!AN80-PERCENT!AN$100)/(PERCENT!AN$101-PERCENT!AN$100),(PERCENT!AN80-PERCENT!AN$100)/(PERCENT!AN$100-PERCENT!AN$102))</f>
        <v>-0.71149272925227458</v>
      </c>
      <c r="AO80" s="253">
        <f>IF(PERCENT!AO80&gt;PERCENT!AO$100,(PERCENT!AO80-PERCENT!AO$100)/(PERCENT!AO$101-PERCENT!AO$100),(PERCENT!AO80-PERCENT!AO$100)/(PERCENT!AO$100-PERCENT!AO$102))</f>
        <v>-0.10055502584031016</v>
      </c>
      <c r="AP80" s="253">
        <f>IF(PERCENT!AP80&gt;PERCENT!AP$100,(PERCENT!AP80-PERCENT!AP$100)/(PERCENT!AP$101-PERCENT!AP$100),(PERCENT!AP80-PERCENT!AP$100)/(PERCENT!AP$100-PERCENT!AP$102))</f>
        <v>0.97750887498090377</v>
      </c>
      <c r="AQ80" s="253">
        <f>IF(PERCENT!AQ80&gt;PERCENT!AQ$100,(PERCENT!AQ80-PERCENT!AQ$100)/(PERCENT!AQ$101-PERCENT!AQ$100),(PERCENT!AQ80-PERCENT!AQ$100)/(PERCENT!AQ$100-PERCENT!AQ$102))</f>
        <v>0.33893192275073414</v>
      </c>
      <c r="AR80" s="253">
        <f>IF(PERCENT!AR80&gt;PERCENT!AR$100,(PERCENT!AR80-PERCENT!AR$100)/(PERCENT!AR$101-PERCENT!AR$100),(PERCENT!AR80-PERCENT!AR$100)/(PERCENT!AR$100-PERCENT!AR$102))</f>
        <v>0.83853868424969313</v>
      </c>
      <c r="AS80" s="253">
        <f>IF(PERCENT!AS80&gt;PERCENT!AS$100,(PERCENT!AS80-PERCENT!AS$100)/(PERCENT!AS$101-PERCENT!AS$100),(PERCENT!AS80-PERCENT!AS$100)/(PERCENT!AS$100-PERCENT!AS$102))</f>
        <v>7.6278307060794581E-2</v>
      </c>
      <c r="AT80" s="253">
        <f>IF(PERCENT!AT80&gt;PERCENT!AT$100,(PERCENT!AT80-PERCENT!AT$100)/(PERCENT!AT$101-PERCENT!AT$100),(PERCENT!AT80-PERCENT!AT$100)/(PERCENT!AT$100-PERCENT!AT$102))</f>
        <v>-0.21507807333373075</v>
      </c>
      <c r="AU80" s="253">
        <f>IF(PERCENT!AU80&gt;PERCENT!AU$100,(PERCENT!AU80-PERCENT!AU$100)/(PERCENT!AU$101-PERCENT!AU$100),(PERCENT!AU80-PERCENT!AU$100)/(PERCENT!AU$100-PERCENT!AU$102))</f>
        <v>-0.28852416218751198</v>
      </c>
      <c r="AV80" s="253">
        <f>IF(PERCENT!AV80&gt;PERCENT!AV$100,(PERCENT!AV80-PERCENT!AV$100)/(PERCENT!AV$101-PERCENT!AV$100),(PERCENT!AV80-PERCENT!AV$100)/(PERCENT!AV$100-PERCENT!AV$102))</f>
        <v>1.4421373073922107E-3</v>
      </c>
      <c r="AW80" s="253">
        <f>IF(PERCENT!AW80&gt;PERCENT!AW$100,(PERCENT!AW80-PERCENT!AW$100)/(PERCENT!AW$101-PERCENT!AW$100),(PERCENT!AW80-PERCENT!AW$100)/(PERCENT!AW$100-PERCENT!AW$102))</f>
        <v>-0.14851366990238132</v>
      </c>
      <c r="AX80" s="253">
        <f>IF(PERCENT!AX80&gt;PERCENT!AX$100,(PERCENT!AX80-PERCENT!AX$100)/(PERCENT!AX$101-PERCENT!AX$100),(PERCENT!AX80-PERCENT!AX$100)/(PERCENT!AX$100-PERCENT!AX$102))</f>
        <v>1.4421373073922107E-3</v>
      </c>
      <c r="AY80" s="253">
        <f>IF(PERCENT!AY80&gt;PERCENT!AY$100,(PERCENT!AY80-PERCENT!AY$100)/(PERCENT!AY$101-PERCENT!AY$100),(PERCENT!AY80-PERCENT!AY$100)/(PERCENT!AY$100-PERCENT!AY$102))</f>
        <v>-0.12926761766772205</v>
      </c>
    </row>
    <row r="81" spans="1:51" x14ac:dyDescent="0.35">
      <c r="A81" s="252" t="s">
        <v>468</v>
      </c>
      <c r="B81" s="253">
        <f>IF(PERCENT!B81&gt;PERCENT!B$100,(PERCENT!B81-PERCENT!B$100)/(PERCENT!B$101-PERCENT!B$100),(PERCENT!B81-PERCENT!B$100)/(PERCENT!B$100-PERCENT!B$102))</f>
        <v>-0.15127572399732575</v>
      </c>
      <c r="C81" s="253">
        <f>IF(PERCENT!C81&gt;PERCENT!C$100,(PERCENT!C81-PERCENT!C$100)/(PERCENT!C$101-PERCENT!C$100),(PERCENT!C81-PERCENT!C$100)/(PERCENT!C$100-PERCENT!C$102))</f>
        <v>0.37294123991819</v>
      </c>
      <c r="D81" s="253">
        <f>IF(PERCENT!D81&gt;PERCENT!D$100,(PERCENT!D81-PERCENT!D$100)/(PERCENT!D$101-PERCENT!D$100),(PERCENT!D81-PERCENT!D$100)/(PERCENT!D$100-PERCENT!D$102))</f>
        <v>0.42192578418249221</v>
      </c>
      <c r="E81" s="253">
        <f>IF(PERCENT!E81&gt;PERCENT!E$100,(PERCENT!E81-PERCENT!E$100)/(PERCENT!E$101-PERCENT!E$100),(PERCENT!E81-PERCENT!E$100)/(PERCENT!E$100-PERCENT!E$102))</f>
        <v>-0.30800561737426696</v>
      </c>
      <c r="F81" s="253">
        <f>IF(PERCENT!F81&gt;PERCENT!F$100,(PERCENT!F81-PERCENT!F$100)/(PERCENT!F$101-PERCENT!F$100),(PERCENT!F81-PERCENT!F$100)/(PERCENT!F$100-PERCENT!F$102))</f>
        <v>-0.16867576237121101</v>
      </c>
      <c r="G81" s="253">
        <f>IF(PERCENT!G81&gt;PERCENT!G$100,(PERCENT!G81-PERCENT!G$100)/(PERCENT!G$101-PERCENT!G$100),(PERCENT!G81-PERCENT!G$100)/(PERCENT!G$100-PERCENT!G$102))</f>
        <v>-0.37650486030333141</v>
      </c>
      <c r="H81" s="253">
        <f>IF(PERCENT!H81&gt;PERCENT!H$100,(PERCENT!H81-PERCENT!H$100)/(PERCENT!H$101-PERCENT!H$100),(PERCENT!H81-PERCENT!H$100)/(PERCENT!H$100-PERCENT!H$102))</f>
        <v>4.8295455146705919E-2</v>
      </c>
      <c r="I81" s="253">
        <f>IF(PERCENT!I81&gt;PERCENT!I$100,(PERCENT!I81-PERCENT!I$100)/(PERCENT!I$101-PERCENT!I$100),(PERCENT!I81-PERCENT!I$100)/(PERCENT!I$100-PERCENT!I$102))</f>
        <v>0.18348549097516453</v>
      </c>
      <c r="J81" s="253">
        <f>IF(PERCENT!J81&gt;PERCENT!J$100,(PERCENT!J81-PERCENT!J$100)/(PERCENT!J$101-PERCENT!J$100),(PERCENT!J81-PERCENT!J$100)/(PERCENT!J$100-PERCENT!J$102))</f>
        <v>-0.47594764366818654</v>
      </c>
      <c r="K81" s="253">
        <f>IF(PERCENT!K81&gt;PERCENT!K$100,(PERCENT!K81-PERCENT!K$100)/(PERCENT!K$101-PERCENT!K$100),(PERCENT!K81-PERCENT!K$100)/(PERCENT!K$100-PERCENT!K$102))</f>
        <v>0.553955283976445</v>
      </c>
      <c r="L81" s="253">
        <f>IF(PERCENT!L81&gt;PERCENT!L$100,(PERCENT!L81-PERCENT!L$100)/(PERCENT!L$101-PERCENT!L$100),(PERCENT!L81-PERCENT!L$100)/(PERCENT!L$100-PERCENT!L$102))</f>
        <v>-0.72024273166225172</v>
      </c>
      <c r="M81" s="253">
        <f>IF(PERCENT!M81&gt;PERCENT!M$100,(PERCENT!M81-PERCENT!M$100)/(PERCENT!M$101-PERCENT!M$100),(PERCENT!M81-PERCENT!M$100)/(PERCENT!M$100-PERCENT!M$102))</f>
        <v>-1</v>
      </c>
      <c r="N81" s="253">
        <f>IF(PERCENT!N81&gt;PERCENT!N$100,(PERCENT!N81-PERCENT!N$100)/(PERCENT!N$101-PERCENT!N$100),(PERCENT!N81-PERCENT!N$100)/(PERCENT!N$100-PERCENT!N$102))</f>
        <v>-1</v>
      </c>
      <c r="O81" s="253">
        <f>IF(PERCENT!O81&gt;PERCENT!O$100,(PERCENT!O81-PERCENT!O$100)/(PERCENT!O$101-PERCENT!O$100),(PERCENT!O81-PERCENT!O$100)/(PERCENT!O$100-PERCENT!O$102))</f>
        <v>-0.51053914632914932</v>
      </c>
      <c r="P81" s="253">
        <f>IF(PERCENT!P81&gt;PERCENT!P$100,(PERCENT!P81-PERCENT!P$100)/(PERCENT!P$101-PERCENT!P$100),(PERCENT!P81-PERCENT!P$100)/(PERCENT!P$100-PERCENT!P$102))</f>
        <v>0.78906141835674293</v>
      </c>
      <c r="Q81" s="253">
        <f>IF(PERCENT!Q81&gt;PERCENT!Q$100,(PERCENT!Q81-PERCENT!Q$100)/(PERCENT!Q$101-PERCENT!Q$100),(PERCENT!Q81-PERCENT!Q$100)/(PERCENT!Q$100-PERCENT!Q$102))</f>
        <v>-0.28654721450942494</v>
      </c>
      <c r="R81" s="253">
        <f>IF(PERCENT!R81&gt;PERCENT!R$100,(PERCENT!R81-PERCENT!R$100)/(PERCENT!R$101-PERCENT!R$100),(PERCENT!R81-PERCENT!R$100)/(PERCENT!R$100-PERCENT!R$102))</f>
        <v>0.3781954300683199</v>
      </c>
      <c r="S81" s="253">
        <f>IF(PERCENT!S81&gt;PERCENT!S$100,(PERCENT!S81-PERCENT!S$100)/(PERCENT!S$101-PERCENT!S$100),(PERCENT!S81-PERCENT!S$100)/(PERCENT!S$100-PERCENT!S$102))</f>
        <v>0.36622507381087427</v>
      </c>
      <c r="T81" s="253">
        <f>IF(PERCENT!T81&gt;PERCENT!T$100,(PERCENT!T81-PERCENT!T$100)/(PERCENT!T$101-PERCENT!T$100),(PERCENT!T81-PERCENT!T$100)/(PERCENT!T$100-PERCENT!T$102))</f>
        <v>0.4833242245038934</v>
      </c>
      <c r="U81" s="253">
        <f>IF(PERCENT!U81&gt;PERCENT!U$100,(PERCENT!U81-PERCENT!U$100)/(PERCENT!U$101-PERCENT!U$100),(PERCENT!U81-PERCENT!U$100)/(PERCENT!U$100-PERCENT!U$102))</f>
        <v>-0.14055588844222042</v>
      </c>
      <c r="V81" s="253">
        <f>IF(PERCENT!V81&gt;PERCENT!V$100,(PERCENT!V81-PERCENT!V$100)/(PERCENT!V$101-PERCENT!V$100),(PERCENT!V81-PERCENT!V$100)/(PERCENT!V$100-PERCENT!V$102))</f>
        <v>-3.5717552829033668E-2</v>
      </c>
      <c r="W81" s="253">
        <f>IF(PERCENT!W81&gt;PERCENT!W$100,(PERCENT!W81-PERCENT!W$100)/(PERCENT!W$101-PERCENT!W$100),(PERCENT!W81-PERCENT!W$100)/(PERCENT!W$100-PERCENT!W$102))</f>
        <v>-3.5717552829033668E-2</v>
      </c>
      <c r="X81" s="253">
        <f>IF(PERCENT!X81&gt;PERCENT!X$100,(PERCENT!X81-PERCENT!X$100)/(PERCENT!X$101-PERCENT!X$100),(PERCENT!X81-PERCENT!X$100)/(PERCENT!X$100-PERCENT!X$102))</f>
        <v>-0.3579849981071685</v>
      </c>
      <c r="Y81" s="253">
        <f>IF(PERCENT!Y81&gt;PERCENT!Y$100,(PERCENT!Y81-PERCENT!Y$100)/(PERCENT!Y$101-PERCENT!Y$100),(PERCENT!Y81-PERCENT!Y$100)/(PERCENT!Y$100-PERCENT!Y$102))</f>
        <v>-0.88084389149966424</v>
      </c>
      <c r="Z81" s="253">
        <f>IF(PERCENT!Z81&gt;PERCENT!Z$100,(PERCENT!Z81-PERCENT!Z$100)/(PERCENT!Z$101-PERCENT!Z$100),(PERCENT!Z81-PERCENT!Z$100)/(PERCENT!Z$100-PERCENT!Z$102))</f>
        <v>-0.24433003005966625</v>
      </c>
      <c r="AA81" s="253">
        <f>IF(PERCENT!AA81&gt;PERCENT!AA$100,(PERCENT!AA81-PERCENT!AA$100)/(PERCENT!AA$101-PERCENT!AA$100),(PERCENT!AA81-PERCENT!AA$100)/(PERCENT!AA$100-PERCENT!AA$102))</f>
        <v>-0.23679472822348188</v>
      </c>
      <c r="AB81" s="253">
        <f>IF(PERCENT!AB81&gt;PERCENT!AB$100,(PERCENT!AB81-PERCENT!AB$100)/(PERCENT!AB$101-PERCENT!AB$100),(PERCENT!AB81-PERCENT!AB$100)/(PERCENT!AB$100-PERCENT!AB$102))</f>
        <v>-0.3299917239831997</v>
      </c>
      <c r="AC81" s="253">
        <f>IF(PERCENT!AC81&gt;PERCENT!AC$100,(PERCENT!AC81-PERCENT!AC$100)/(PERCENT!AC$101-PERCENT!AC$100),(PERCENT!AC81-PERCENT!AC$100)/(PERCENT!AC$100-PERCENT!AC$102))</f>
        <v>-0.31396647543026007</v>
      </c>
      <c r="AD81" s="253">
        <f>IF(PERCENT!AD81&gt;PERCENT!AD$100,(PERCENT!AD81-PERCENT!AD$100)/(PERCENT!AD$101-PERCENT!AD$100),(PERCENT!AD81-PERCENT!AD$100)/(PERCENT!AD$100-PERCENT!AD$102))</f>
        <v>-0.31396647543026007</v>
      </c>
      <c r="AE81" s="253">
        <f>IF(PERCENT!AE81&gt;PERCENT!AE$100,(PERCENT!AE81-PERCENT!AE$100)/(PERCENT!AE$101-PERCENT!AE$100),(PERCENT!AE81-PERCENT!AE$100)/(PERCENT!AE$100-PERCENT!AE$102))</f>
        <v>0.20035284710695481</v>
      </c>
      <c r="AF81" s="253">
        <f>IF(PERCENT!AF81&gt;PERCENT!AF$100,(PERCENT!AF81-PERCENT!AF$100)/(PERCENT!AF$101-PERCENT!AF$100),(PERCENT!AF81-PERCENT!AF$100)/(PERCENT!AF$100-PERCENT!AF$102))</f>
        <v>0.71169090768813692</v>
      </c>
      <c r="AG81" s="253">
        <f>IF(PERCENT!AG81&gt;PERCENT!AG$100,(PERCENT!AG81-PERCENT!AG$100)/(PERCENT!AG$101-PERCENT!AG$100),(PERCENT!AG81-PERCENT!AG$100)/(PERCENT!AG$100-PERCENT!AG$102))</f>
        <v>-0.2675690446759455</v>
      </c>
      <c r="AH81" s="253">
        <f>IF(PERCENT!AH81&gt;PERCENT!AH$100,(PERCENT!AH81-PERCENT!AH$100)/(PERCENT!AH$101-PERCENT!AH$100),(PERCENT!AH81-PERCENT!AH$100)/(PERCENT!AH$100-PERCENT!AH$102))</f>
        <v>1.7884166391126517E-2</v>
      </c>
      <c r="AI81" s="253">
        <f>IF(PERCENT!AI81&gt;PERCENT!AI$100,(PERCENT!AI81-PERCENT!AI$100)/(PERCENT!AI$101-PERCENT!AI$100),(PERCENT!AI81-PERCENT!AI$100)/(PERCENT!AI$100-PERCENT!AI$102))</f>
        <v>-0.69488672492589887</v>
      </c>
      <c r="AJ81" s="253">
        <f>IF(PERCENT!AJ81&gt;PERCENT!AJ$100,(PERCENT!AJ81-PERCENT!AJ$100)/(PERCENT!AJ$101-PERCENT!AJ$100),(PERCENT!AJ81-PERCENT!AJ$100)/(PERCENT!AJ$100-PERCENT!AJ$102))</f>
        <v>0.46949107908870236</v>
      </c>
      <c r="AK81" s="253">
        <f>IF(PERCENT!AK81&gt;PERCENT!AK$100,(PERCENT!AK81-PERCENT!AK$100)/(PERCENT!AK$101-PERCENT!AK$100),(PERCENT!AK81-PERCENT!AK$100)/(PERCENT!AK$100-PERCENT!AK$102))</f>
        <v>-0.12286728806695585</v>
      </c>
      <c r="AL81" s="253">
        <f>IF(PERCENT!AL81&gt;PERCENT!AL$100,(PERCENT!AL81-PERCENT!AL$100)/(PERCENT!AL$101-PERCENT!AL$100),(PERCENT!AL81-PERCENT!AL$100)/(PERCENT!AL$100-PERCENT!AL$102))</f>
        <v>-0.41905401162979605</v>
      </c>
      <c r="AM81" s="253">
        <f>IF(PERCENT!AM81&gt;PERCENT!AM$100,(PERCENT!AM81-PERCENT!AM$100)/(PERCENT!AM$101-PERCENT!AM$100),(PERCENT!AM81-PERCENT!AM$100)/(PERCENT!AM$100-PERCENT!AM$102))</f>
        <v>0.35102036458672337</v>
      </c>
      <c r="AN81" s="253">
        <f>IF(PERCENT!AN81&gt;PERCENT!AN$100,(PERCENT!AN81-PERCENT!AN$100)/(PERCENT!AN$101-PERCENT!AN$100),(PERCENT!AN81-PERCENT!AN$100)/(PERCENT!AN$100-PERCENT!AN$102))</f>
        <v>-0.11270405411549041</v>
      </c>
      <c r="AO81" s="253">
        <f>IF(PERCENT!AO81&gt;PERCENT!AO$100,(PERCENT!AO81-PERCENT!AO$100)/(PERCENT!AO$101-PERCENT!AO$100),(PERCENT!AO81-PERCENT!AO$100)/(PERCENT!AO$100-PERCENT!AO$102))</f>
        <v>-9.8127374088192068E-2</v>
      </c>
      <c r="AP81" s="253">
        <f>IF(PERCENT!AP81&gt;PERCENT!AP$100,(PERCENT!AP81-PERCENT!AP$100)/(PERCENT!AP$101-PERCENT!AP$100),(PERCENT!AP81-PERCENT!AP$100)/(PERCENT!AP$100-PERCENT!AP$102))</f>
        <v>6.1172799661197482E-3</v>
      </c>
      <c r="AQ81" s="253">
        <f>IF(PERCENT!AQ81&gt;PERCENT!AQ$100,(PERCENT!AQ81-PERCENT!AQ$100)/(PERCENT!AQ$101-PERCENT!AQ$100),(PERCENT!AQ81-PERCENT!AQ$100)/(PERCENT!AQ$100-PERCENT!AQ$102))</f>
        <v>0.6652577479636802</v>
      </c>
      <c r="AR81" s="253">
        <f>IF(PERCENT!AR81&gt;PERCENT!AR$100,(PERCENT!AR81-PERCENT!AR$100)/(PERCENT!AR$101-PERCENT!AR$100),(PERCENT!AR81-PERCENT!AR$100)/(PERCENT!AR$100-PERCENT!AR$102))</f>
        <v>0.92330555043376161</v>
      </c>
      <c r="AS81" s="253">
        <f>IF(PERCENT!AS81&gt;PERCENT!AS$100,(PERCENT!AS81-PERCENT!AS$100)/(PERCENT!AS$101-PERCENT!AS$100),(PERCENT!AS81-PERCENT!AS$100)/(PERCENT!AS$100-PERCENT!AS$102))</f>
        <v>2.0222524317843799E-3</v>
      </c>
      <c r="AT81" s="253">
        <f>IF(PERCENT!AT81&gt;PERCENT!AT$100,(PERCENT!AT81-PERCENT!AT$100)/(PERCENT!AT$101-PERCENT!AT$100),(PERCENT!AT81-PERCENT!AT$100)/(PERCENT!AT$100-PERCENT!AT$102))</f>
        <v>2.4913771926271745E-2</v>
      </c>
      <c r="AU81" s="253">
        <f>IF(PERCENT!AU81&gt;PERCENT!AU$100,(PERCENT!AU81-PERCENT!AU$100)/(PERCENT!AU$101-PERCENT!AU$100),(PERCENT!AU81-PERCENT!AU$100)/(PERCENT!AU$100-PERCENT!AU$102))</f>
        <v>-6.7477356595108229E-2</v>
      </c>
      <c r="AV81" s="253">
        <f>IF(PERCENT!AV81&gt;PERCENT!AV$100,(PERCENT!AV81-PERCENT!AV$100)/(PERCENT!AV$101-PERCENT!AV$100),(PERCENT!AV81-PERCENT!AV$100)/(PERCENT!AV$100-PERCENT!AV$102))</f>
        <v>0.20035284710695481</v>
      </c>
      <c r="AW81" s="253">
        <f>IF(PERCENT!AW81&gt;PERCENT!AW$100,(PERCENT!AW81-PERCENT!AW$100)/(PERCENT!AW$101-PERCENT!AW$100),(PERCENT!AW81-PERCENT!AW$100)/(PERCENT!AW$100-PERCENT!AW$102))</f>
        <v>-9.5262325153773302E-3</v>
      </c>
      <c r="AX81" s="253">
        <f>IF(PERCENT!AX81&gt;PERCENT!AX$100,(PERCENT!AX81-PERCENT!AX$100)/(PERCENT!AX$101-PERCENT!AX$100),(PERCENT!AX81-PERCENT!AX$100)/(PERCENT!AX$100-PERCENT!AX$102))</f>
        <v>0.20035284710695481</v>
      </c>
      <c r="AY81" s="253">
        <f>IF(PERCENT!AY81&gt;PERCENT!AY$100,(PERCENT!AY81-PERCENT!AY$100)/(PERCENT!AY$101-PERCENT!AY$100),(PERCENT!AY81-PERCENT!AY$100)/(PERCENT!AY$100-PERCENT!AY$102))</f>
        <v>0.59462414525872775</v>
      </c>
    </row>
    <row r="82" spans="1:51" x14ac:dyDescent="0.35">
      <c r="A82" s="252" t="s">
        <v>469</v>
      </c>
      <c r="B82" s="253">
        <f>IF(PERCENT!B82&gt;PERCENT!B$100,(PERCENT!B82-PERCENT!B$100)/(PERCENT!B$101-PERCENT!B$100),(PERCENT!B82-PERCENT!B$100)/(PERCENT!B$100-PERCENT!B$102))</f>
        <v>7.8258938183488072E-2</v>
      </c>
      <c r="C82" s="253">
        <f>IF(PERCENT!C82&gt;PERCENT!C$100,(PERCENT!C82-PERCENT!C$100)/(PERCENT!C$101-PERCENT!C$100),(PERCENT!C82-PERCENT!C$100)/(PERCENT!C$100-PERCENT!C$102))</f>
        <v>-4.8282659098555898E-2</v>
      </c>
      <c r="D82" s="253">
        <f>IF(PERCENT!D82&gt;PERCENT!D$100,(PERCENT!D82-PERCENT!D$100)/(PERCENT!D$101-PERCENT!D$100),(PERCENT!D82-PERCENT!D$100)/(PERCENT!D$100-PERCENT!D$102))</f>
        <v>-0.24804494514104672</v>
      </c>
      <c r="E82" s="253">
        <f>IF(PERCENT!E82&gt;PERCENT!E$100,(PERCENT!E82-PERCENT!E$100)/(PERCENT!E$101-PERCENT!E$100),(PERCENT!E82-PERCENT!E$100)/(PERCENT!E$100-PERCENT!E$102))</f>
        <v>0.17246380537820519</v>
      </c>
      <c r="F82" s="253">
        <f>IF(PERCENT!F82&gt;PERCENT!F$100,(PERCENT!F82-PERCENT!F$100)/(PERCENT!F$101-PERCENT!F$100),(PERCENT!F82-PERCENT!F$100)/(PERCENT!F$100-PERCENT!F$102))</f>
        <v>0.58202626440020433</v>
      </c>
      <c r="G82" s="253">
        <f>IF(PERCENT!G82&gt;PERCENT!G$100,(PERCENT!G82-PERCENT!G$100)/(PERCENT!G$101-PERCENT!G$100),(PERCENT!G82-PERCENT!G$100)/(PERCENT!G$100-PERCENT!G$102))</f>
        <v>-0.83570153141733783</v>
      </c>
      <c r="H82" s="253">
        <f>IF(PERCENT!H82&gt;PERCENT!H$100,(PERCENT!H82-PERCENT!H$100)/(PERCENT!H$101-PERCENT!H$100),(PERCENT!H82-PERCENT!H$100)/(PERCENT!H$100-PERCENT!H$102))</f>
        <v>0.62790043299919263</v>
      </c>
      <c r="I82" s="253">
        <f>IF(PERCENT!I82&gt;PERCENT!I$100,(PERCENT!I82-PERCENT!I$100)/(PERCENT!I$101-PERCENT!I$100),(PERCENT!I82-PERCENT!I$100)/(PERCENT!I$100-PERCENT!I$102))</f>
        <v>2.3676254300953995E-2</v>
      </c>
      <c r="J82" s="253">
        <f>IF(PERCENT!J82&gt;PERCENT!J$100,(PERCENT!J82-PERCENT!J$100)/(PERCENT!J$101-PERCENT!J$100),(PERCENT!J82-PERCENT!J$100)/(PERCENT!J$100-PERCENT!J$102))</f>
        <v>0.70691815854527118</v>
      </c>
      <c r="K82" s="253">
        <f>IF(PERCENT!K82&gt;PERCENT!K$100,(PERCENT!K82-PERCENT!K$100)/(PERCENT!K$101-PERCENT!K$100),(PERCENT!K82-PERCENT!K$100)/(PERCENT!K$100-PERCENT!K$102))</f>
        <v>0.63362367401975839</v>
      </c>
      <c r="L82" s="253">
        <f>IF(PERCENT!L82&gt;PERCENT!L$100,(PERCENT!L82-PERCENT!L$100)/(PERCENT!L$101-PERCENT!L$100),(PERCENT!L82-PERCENT!L$100)/(PERCENT!L$100-PERCENT!L$102))</f>
        <v>0.71705124847595447</v>
      </c>
      <c r="M82" s="253">
        <f>IF(PERCENT!M82&gt;PERCENT!M$100,(PERCENT!M82-PERCENT!M$100)/(PERCENT!M$101-PERCENT!M$100),(PERCENT!M82-PERCENT!M$100)/(PERCENT!M$100-PERCENT!M$102))</f>
        <v>1</v>
      </c>
      <c r="N82" s="253">
        <f>IF(PERCENT!N82&gt;PERCENT!N$100,(PERCENT!N82-PERCENT!N$100)/(PERCENT!N$101-PERCENT!N$100),(PERCENT!N82-PERCENT!N$100)/(PERCENT!N$100-PERCENT!N$102))</f>
        <v>-0.35553284116815836</v>
      </c>
      <c r="O82" s="253">
        <f>IF(PERCENT!O82&gt;PERCENT!O$100,(PERCENT!O82-PERCENT!O$100)/(PERCENT!O$101-PERCENT!O$100),(PERCENT!O82-PERCENT!O$100)/(PERCENT!O$100-PERCENT!O$102))</f>
        <v>0.19304985013945297</v>
      </c>
      <c r="P82" s="253">
        <f>IF(PERCENT!P82&gt;PERCENT!P$100,(PERCENT!P82-PERCENT!P$100)/(PERCENT!P$101-PERCENT!P$100),(PERCENT!P82-PERCENT!P$100)/(PERCENT!P$100-PERCENT!P$102))</f>
        <v>5.9399657955534382E-2</v>
      </c>
      <c r="Q82" s="253">
        <f>IF(PERCENT!Q82&gt;PERCENT!Q$100,(PERCENT!Q82-PERCENT!Q$100)/(PERCENT!Q$101-PERCENT!Q$100),(PERCENT!Q82-PERCENT!Q$100)/(PERCENT!Q$100-PERCENT!Q$102))</f>
        <v>-1.2741192670261818E-2</v>
      </c>
      <c r="R82" s="253">
        <f>IF(PERCENT!R82&gt;PERCENT!R$100,(PERCENT!R82-PERCENT!R$100)/(PERCENT!R$101-PERCENT!R$100),(PERCENT!R82-PERCENT!R$100)/(PERCENT!R$100-PERCENT!R$102))</f>
        <v>0.49108849827880902</v>
      </c>
      <c r="S82" s="253">
        <f>IF(PERCENT!S82&gt;PERCENT!S$100,(PERCENT!S82-PERCENT!S$100)/(PERCENT!S$101-PERCENT!S$100),(PERCENT!S82-PERCENT!S$100)/(PERCENT!S$100-PERCENT!S$102))</f>
        <v>0.38046452467670461</v>
      </c>
      <c r="T82" s="253">
        <f>IF(PERCENT!T82&gt;PERCENT!T$100,(PERCENT!T82-PERCENT!T$100)/(PERCENT!T$101-PERCENT!T$100),(PERCENT!T82-PERCENT!T$100)/(PERCENT!T$100-PERCENT!T$102))</f>
        <v>0.19154086280810226</v>
      </c>
      <c r="U82" s="253">
        <f>IF(PERCENT!U82&gt;PERCENT!U$100,(PERCENT!U82-PERCENT!U$100)/(PERCENT!U$101-PERCENT!U$100),(PERCENT!U82-PERCENT!U$100)/(PERCENT!U$100-PERCENT!U$102))</f>
        <v>0.69827831756197523</v>
      </c>
      <c r="V82" s="253">
        <f>IF(PERCENT!V82&gt;PERCENT!V$100,(PERCENT!V82-PERCENT!V$100)/(PERCENT!V$101-PERCENT!V$100),(PERCENT!V82-PERCENT!V$100)/(PERCENT!V$100-PERCENT!V$102))</f>
        <v>0.52543431622668102</v>
      </c>
      <c r="W82" s="253">
        <f>IF(PERCENT!W82&gt;PERCENT!W$100,(PERCENT!W82-PERCENT!W$100)/(PERCENT!W$101-PERCENT!W$100),(PERCENT!W82-PERCENT!W$100)/(PERCENT!W$100-PERCENT!W$102))</f>
        <v>0.52543431622668102</v>
      </c>
      <c r="X82" s="253">
        <f>IF(PERCENT!X82&gt;PERCENT!X$100,(PERCENT!X82-PERCENT!X$100)/(PERCENT!X$101-PERCENT!X$100),(PERCENT!X82-PERCENT!X$100)/(PERCENT!X$100-PERCENT!X$102))</f>
        <v>0.17538738540734325</v>
      </c>
      <c r="Y82" s="253">
        <f>IF(PERCENT!Y82&gt;PERCENT!Y$100,(PERCENT!Y82-PERCENT!Y$100)/(PERCENT!Y$101-PERCENT!Y$100),(PERCENT!Y82-PERCENT!Y$100)/(PERCENT!Y$100-PERCENT!Y$102))</f>
        <v>0.20656159986987999</v>
      </c>
      <c r="Z82" s="253">
        <f>IF(PERCENT!Z82&gt;PERCENT!Z$100,(PERCENT!Z82-PERCENT!Z$100)/(PERCENT!Z$101-PERCENT!Z$100),(PERCENT!Z82-PERCENT!Z$100)/(PERCENT!Z$100-PERCENT!Z$102))</f>
        <v>0.10605097700996607</v>
      </c>
      <c r="AA82" s="253">
        <f>IF(PERCENT!AA82&gt;PERCENT!AA$100,(PERCENT!AA82-PERCENT!AA$100)/(PERCENT!AA$101-PERCENT!AA$100),(PERCENT!AA82-PERCENT!AA$100)/(PERCENT!AA$100-PERCENT!AA$102))</f>
        <v>0.58918189266277776</v>
      </c>
      <c r="AB82" s="253">
        <f>IF(PERCENT!AB82&gt;PERCENT!AB$100,(PERCENT!AB82-PERCENT!AB$100)/(PERCENT!AB$101-PERCENT!AB$100),(PERCENT!AB82-PERCENT!AB$100)/(PERCENT!AB$100-PERCENT!AB$102))</f>
        <v>-0.1954824867525542</v>
      </c>
      <c r="AC82" s="253">
        <f>IF(PERCENT!AC82&gt;PERCENT!AC$100,(PERCENT!AC82-PERCENT!AC$100)/(PERCENT!AC$101-PERCENT!AC$100),(PERCENT!AC82-PERCENT!AC$100)/(PERCENT!AC$100-PERCENT!AC$102))</f>
        <v>-3.7037915211800929E-2</v>
      </c>
      <c r="AD82" s="253">
        <f>IF(PERCENT!AD82&gt;PERCENT!AD$100,(PERCENT!AD82-PERCENT!AD$100)/(PERCENT!AD$101-PERCENT!AD$100),(PERCENT!AD82-PERCENT!AD$100)/(PERCENT!AD$100-PERCENT!AD$102))</f>
        <v>-3.7037915211800929E-2</v>
      </c>
      <c r="AE82" s="253">
        <f>IF(PERCENT!AE82&gt;PERCENT!AE$100,(PERCENT!AE82-PERCENT!AE$100)/(PERCENT!AE$101-PERCENT!AE$100),(PERCENT!AE82-PERCENT!AE$100)/(PERCENT!AE$100-PERCENT!AE$102))</f>
        <v>1</v>
      </c>
      <c r="AF82" s="253">
        <f>IF(PERCENT!AF82&gt;PERCENT!AF$100,(PERCENT!AF82-PERCENT!AF$100)/(PERCENT!AF$101-PERCENT!AF$100),(PERCENT!AF82-PERCENT!AF$100)/(PERCENT!AF$100-PERCENT!AF$102))</f>
        <v>0.36178136521762749</v>
      </c>
      <c r="AG82" s="253">
        <f>IF(PERCENT!AG82&gt;PERCENT!AG$100,(PERCENT!AG82-PERCENT!AG$100)/(PERCENT!AG$101-PERCENT!AG$100),(PERCENT!AG82-PERCENT!AG$100)/(PERCENT!AG$100-PERCENT!AG$102))</f>
        <v>0.32644226078133154</v>
      </c>
      <c r="AH82" s="253">
        <f>IF(PERCENT!AH82&gt;PERCENT!AH$100,(PERCENT!AH82-PERCENT!AH$100)/(PERCENT!AH$101-PERCENT!AH$100),(PERCENT!AH82-PERCENT!AH$100)/(PERCENT!AH$100-PERCENT!AH$102))</f>
        <v>1</v>
      </c>
      <c r="AI82" s="253">
        <f>IF(PERCENT!AI82&gt;PERCENT!AI$100,(PERCENT!AI82-PERCENT!AI$100)/(PERCENT!AI$101-PERCENT!AI$100),(PERCENT!AI82-PERCENT!AI$100)/(PERCENT!AI$100-PERCENT!AI$102))</f>
        <v>0.41604174532600646</v>
      </c>
      <c r="AJ82" s="253">
        <f>IF(PERCENT!AJ82&gt;PERCENT!AJ$100,(PERCENT!AJ82-PERCENT!AJ$100)/(PERCENT!AJ$101-PERCENT!AJ$100),(PERCENT!AJ82-PERCENT!AJ$100)/(PERCENT!AJ$100-PERCENT!AJ$102))</f>
        <v>-0.1314950902628263</v>
      </c>
      <c r="AK82" s="253">
        <f>IF(PERCENT!AK82&gt;PERCENT!AK$100,(PERCENT!AK82-PERCENT!AK$100)/(PERCENT!AK$101-PERCENT!AK$100),(PERCENT!AK82-PERCENT!AK$100)/(PERCENT!AK$100-PERCENT!AK$102))</f>
        <v>0.3219155544370807</v>
      </c>
      <c r="AL82" s="253">
        <f>IF(PERCENT!AL82&gt;PERCENT!AL$100,(PERCENT!AL82-PERCENT!AL$100)/(PERCENT!AL$101-PERCENT!AL$100),(PERCENT!AL82-PERCENT!AL$100)/(PERCENT!AL$100-PERCENT!AL$102))</f>
        <v>0.45371649822465171</v>
      </c>
      <c r="AM82" s="253">
        <f>IF(PERCENT!AM82&gt;PERCENT!AM$100,(PERCENT!AM82-PERCENT!AM$100)/(PERCENT!AM$101-PERCENT!AM$100),(PERCENT!AM82-PERCENT!AM$100)/(PERCENT!AM$100-PERCENT!AM$102))</f>
        <v>0.42873334314660716</v>
      </c>
      <c r="AN82" s="253">
        <f>IF(PERCENT!AN82&gt;PERCENT!AN$100,(PERCENT!AN82-PERCENT!AN$100)/(PERCENT!AN$101-PERCENT!AN$100),(PERCENT!AN82-PERCENT!AN$100)/(PERCENT!AN$100-PERCENT!AN$102))</f>
        <v>0.64024121793917954</v>
      </c>
      <c r="AO82" s="253">
        <f>IF(PERCENT!AO82&gt;PERCENT!AO$100,(PERCENT!AO82-PERCENT!AO$100)/(PERCENT!AO$101-PERCENT!AO$100),(PERCENT!AO82-PERCENT!AO$100)/(PERCENT!AO$100-PERCENT!AO$102))</f>
        <v>0.82835166528704862</v>
      </c>
      <c r="AP82" s="253">
        <f>IF(PERCENT!AP82&gt;PERCENT!AP$100,(PERCENT!AP82-PERCENT!AP$100)/(PERCENT!AP$101-PERCENT!AP$100),(PERCENT!AP82-PERCENT!AP$100)/(PERCENT!AP$100-PERCENT!AP$102))</f>
        <v>0.60995485773548941</v>
      </c>
      <c r="AQ82" s="253">
        <f>IF(PERCENT!AQ82&gt;PERCENT!AQ$100,(PERCENT!AQ82-PERCENT!AQ$100)/(PERCENT!AQ$101-PERCENT!AQ$100),(PERCENT!AQ82-PERCENT!AQ$100)/(PERCENT!AQ$100-PERCENT!AQ$102))</f>
        <v>-3.4616712733842064E-2</v>
      </c>
      <c r="AR82" s="253">
        <f>IF(PERCENT!AR82&gt;PERCENT!AR$100,(PERCENT!AR82-PERCENT!AR$100)/(PERCENT!AR$101-PERCENT!AR$100),(PERCENT!AR82-PERCENT!AR$100)/(PERCENT!AR$100-PERCENT!AR$102))</f>
        <v>-0.21548986326643435</v>
      </c>
      <c r="AS82" s="253">
        <f>IF(PERCENT!AS82&gt;PERCENT!AS$100,(PERCENT!AS82-PERCENT!AS$100)/(PERCENT!AS$101-PERCENT!AS$100),(PERCENT!AS82-PERCENT!AS$100)/(PERCENT!AS$100-PERCENT!AS$102))</f>
        <v>0.50953008149247159</v>
      </c>
      <c r="AT82" s="253">
        <f>IF(PERCENT!AT82&gt;PERCENT!AT$100,(PERCENT!AT82-PERCENT!AT$100)/(PERCENT!AT$101-PERCENT!AT$100),(PERCENT!AT82-PERCENT!AT$100)/(PERCENT!AT$100-PERCENT!AT$102))</f>
        <v>0.90640709151965149</v>
      </c>
      <c r="AU82" s="253">
        <f>IF(PERCENT!AU82&gt;PERCENT!AU$100,(PERCENT!AU82-PERCENT!AU$100)/(PERCENT!AU$101-PERCENT!AU$100),(PERCENT!AU82-PERCENT!AU$100)/(PERCENT!AU$100-PERCENT!AU$102))</f>
        <v>0.27073935940912308</v>
      </c>
      <c r="AV82" s="253">
        <f>IF(PERCENT!AV82&gt;PERCENT!AV$100,(PERCENT!AV82-PERCENT!AV$100)/(PERCENT!AV$101-PERCENT!AV$100),(PERCENT!AV82-PERCENT!AV$100)/(PERCENT!AV$100-PERCENT!AV$102))</f>
        <v>1</v>
      </c>
      <c r="AW82" s="253">
        <f>IF(PERCENT!AW82&gt;PERCENT!AW$100,(PERCENT!AW82-PERCENT!AW$100)/(PERCENT!AW$101-PERCENT!AW$100),(PERCENT!AW82-PERCENT!AW$100)/(PERCENT!AW$100-PERCENT!AW$102))</f>
        <v>0.61088120561250625</v>
      </c>
      <c r="AX82" s="253">
        <f>IF(PERCENT!AX82&gt;PERCENT!AX$100,(PERCENT!AX82-PERCENT!AX$100)/(PERCENT!AX$101-PERCENT!AX$100),(PERCENT!AX82-PERCENT!AX$100)/(PERCENT!AX$100-PERCENT!AX$102))</f>
        <v>1</v>
      </c>
      <c r="AY82" s="253">
        <f>IF(PERCENT!AY82&gt;PERCENT!AY$100,(PERCENT!AY82-PERCENT!AY$100)/(PERCENT!AY$101-PERCENT!AY$100),(PERCENT!AY82-PERCENT!AY$100)/(PERCENT!AY$100-PERCENT!AY$102))</f>
        <v>4.0731451119518772E-2</v>
      </c>
    </row>
    <row r="83" spans="1:51" x14ac:dyDescent="0.35">
      <c r="A83" s="252" t="s">
        <v>470</v>
      </c>
      <c r="B83" s="253">
        <f>IF(PERCENT!B83&gt;PERCENT!B$100,(PERCENT!B83-PERCENT!B$100)/(PERCENT!B$101-PERCENT!B$100),(PERCENT!B83-PERCENT!B$100)/(PERCENT!B$100-PERCENT!B$102))</f>
        <v>0.31874053275476921</v>
      </c>
      <c r="C83" s="253">
        <f>IF(PERCENT!C83&gt;PERCENT!C$100,(PERCENT!C83-PERCENT!C$100)/(PERCENT!C$101-PERCENT!C$100),(PERCENT!C83-PERCENT!C$100)/(PERCENT!C$100-PERCENT!C$102))</f>
        <v>-0.47367018847592635</v>
      </c>
      <c r="D83" s="253">
        <f>IF(PERCENT!D83&gt;PERCENT!D$100,(PERCENT!D83-PERCENT!D$100)/(PERCENT!D$101-PERCENT!D$100),(PERCENT!D83-PERCENT!D$100)/(PERCENT!D$100-PERCENT!D$102))</f>
        <v>-0.25522026215590415</v>
      </c>
      <c r="E83" s="253">
        <f>IF(PERCENT!E83&gt;PERCENT!E$100,(PERCENT!E83-PERCENT!E$100)/(PERCENT!E$101-PERCENT!E$100),(PERCENT!E83-PERCENT!E$100)/(PERCENT!E$100-PERCENT!E$102))</f>
        <v>0.37917254535782668</v>
      </c>
      <c r="F83" s="253">
        <f>IF(PERCENT!F83&gt;PERCENT!F$100,(PERCENT!F83-PERCENT!F$100)/(PERCENT!F$101-PERCENT!F$100),(PERCENT!F83-PERCENT!F$100)/(PERCENT!F$100-PERCENT!F$102))</f>
        <v>0.58303542490643212</v>
      </c>
      <c r="G83" s="253">
        <f>IF(PERCENT!G83&gt;PERCENT!G$100,(PERCENT!G83-PERCENT!G$100)/(PERCENT!G$101-PERCENT!G$100),(PERCENT!G83-PERCENT!G$100)/(PERCENT!G$100-PERCENT!G$102))</f>
        <v>-0.57970423975651564</v>
      </c>
      <c r="H83" s="253">
        <f>IF(PERCENT!H83&gt;PERCENT!H$100,(PERCENT!H83-PERCENT!H$100)/(PERCENT!H$101-PERCENT!H$100),(PERCENT!H83-PERCENT!H$100)/(PERCENT!H$100-PERCENT!H$102))</f>
        <v>-0.23313986366345565</v>
      </c>
      <c r="I83" s="253">
        <f>IF(PERCENT!I83&gt;PERCENT!I$100,(PERCENT!I83-PERCENT!I$100)/(PERCENT!I$101-PERCENT!I$100),(PERCENT!I83-PERCENT!I$100)/(PERCENT!I$100-PERCENT!I$102))</f>
        <v>2.3676254300953995E-2</v>
      </c>
      <c r="J83" s="253">
        <f>IF(PERCENT!J83&gt;PERCENT!J$100,(PERCENT!J83-PERCENT!J$100)/(PERCENT!J$101-PERCENT!J$100),(PERCENT!J83-PERCENT!J$100)/(PERCENT!J$100-PERCENT!J$102))</f>
        <v>-0.46213747065009508</v>
      </c>
      <c r="K83" s="253">
        <f>IF(PERCENT!K83&gt;PERCENT!K$100,(PERCENT!K83-PERCENT!K$100)/(PERCENT!K$101-PERCENT!K$100),(PERCENT!K83-PERCENT!K$100)/(PERCENT!K$100-PERCENT!K$102))</f>
        <v>0.1920199918216714</v>
      </c>
      <c r="L83" s="253">
        <f>IF(PERCENT!L83&gt;PERCENT!L$100,(PERCENT!L83-PERCENT!L$100)/(PERCENT!L$101-PERCENT!L$100),(PERCENT!L83-PERCENT!L$100)/(PERCENT!L$100-PERCENT!L$102))</f>
        <v>-0.47224413150068451</v>
      </c>
      <c r="M83" s="253">
        <f>IF(PERCENT!M83&gt;PERCENT!M$100,(PERCENT!M83-PERCENT!M$100)/(PERCENT!M$101-PERCENT!M$100),(PERCENT!M83-PERCENT!M$100)/(PERCENT!M$100-PERCENT!M$102))</f>
        <v>-1</v>
      </c>
      <c r="N83" s="253">
        <f>IF(PERCENT!N83&gt;PERCENT!N$100,(PERCENT!N83-PERCENT!N$100)/(PERCENT!N$101-PERCENT!N$100),(PERCENT!N83-PERCENT!N$100)/(PERCENT!N$100-PERCENT!N$102))</f>
        <v>-0.343113165144381</v>
      </c>
      <c r="O83" s="253">
        <f>IF(PERCENT!O83&gt;PERCENT!O$100,(PERCENT!O83-PERCENT!O$100)/(PERCENT!O$101-PERCENT!O$100),(PERCENT!O83-PERCENT!O$100)/(PERCENT!O$100-PERCENT!O$102))</f>
        <v>-0.51053914632914932</v>
      </c>
      <c r="P83" s="253">
        <f>IF(PERCENT!P83&gt;PERCENT!P$100,(PERCENT!P83-PERCENT!P$100)/(PERCENT!P$101-PERCENT!P$100),(PERCENT!P83-PERCENT!P$100)/(PERCENT!P$100-PERCENT!P$102))</f>
        <v>0.60332933389097998</v>
      </c>
      <c r="Q83" s="253">
        <f>IF(PERCENT!Q83&gt;PERCENT!Q$100,(PERCENT!Q83-PERCENT!Q$100)/(PERCENT!Q$101-PERCENT!Q$100),(PERCENT!Q83-PERCENT!Q$100)/(PERCENT!Q$100-PERCENT!Q$102))</f>
        <v>-0.30757105264171286</v>
      </c>
      <c r="R83" s="253">
        <f>IF(PERCENT!R83&gt;PERCENT!R$100,(PERCENT!R83-PERCENT!R$100)/(PERCENT!R$101-PERCENT!R$100),(PERCENT!R83-PERCENT!R$100)/(PERCENT!R$100-PERCENT!R$102))</f>
        <v>-0.66720432703814769</v>
      </c>
      <c r="S83" s="253">
        <f>IF(PERCENT!S83&gt;PERCENT!S$100,(PERCENT!S83-PERCENT!S$100)/(PERCENT!S$101-PERCENT!S$100),(PERCENT!S83-PERCENT!S$100)/(PERCENT!S$100-PERCENT!S$102))</f>
        <v>-0.70995642587868901</v>
      </c>
      <c r="T83" s="253">
        <f>IF(PERCENT!T83&gt;PERCENT!T$100,(PERCENT!T83-PERCENT!T$100)/(PERCENT!T$101-PERCENT!T$100),(PERCENT!T83-PERCENT!T$100)/(PERCENT!T$100-PERCENT!T$102))</f>
        <v>-0.70970273791926364</v>
      </c>
      <c r="U83" s="253">
        <f>IF(PERCENT!U83&gt;PERCENT!U$100,(PERCENT!U83-PERCENT!U$100)/(PERCENT!U$101-PERCENT!U$100),(PERCENT!U83-PERCENT!U$100)/(PERCENT!U$100-PERCENT!U$102))</f>
        <v>-0.51928511222253948</v>
      </c>
      <c r="V83" s="253">
        <f>IF(PERCENT!V83&gt;PERCENT!V$100,(PERCENT!V83-PERCENT!V$100)/(PERCENT!V$101-PERCENT!V$100),(PERCENT!V83-PERCENT!V$100)/(PERCENT!V$100-PERCENT!V$102))</f>
        <v>-0.76744112478157023</v>
      </c>
      <c r="W83" s="253">
        <f>IF(PERCENT!W83&gt;PERCENT!W$100,(PERCENT!W83-PERCENT!W$100)/(PERCENT!W$101-PERCENT!W$100),(PERCENT!W83-PERCENT!W$100)/(PERCENT!W$100-PERCENT!W$102))</f>
        <v>-0.76744112478157023</v>
      </c>
      <c r="X83" s="253">
        <f>IF(PERCENT!X83&gt;PERCENT!X$100,(PERCENT!X83-PERCENT!X$100)/(PERCENT!X$101-PERCENT!X$100),(PERCENT!X83-PERCENT!X$100)/(PERCENT!X$100-PERCENT!X$102))</f>
        <v>-0.31434734203172099</v>
      </c>
      <c r="Y83" s="253">
        <f>IF(PERCENT!Y83&gt;PERCENT!Y$100,(PERCENT!Y83-PERCENT!Y$100)/(PERCENT!Y$101-PERCENT!Y$100),(PERCENT!Y83-PERCENT!Y$100)/(PERCENT!Y$100-PERCENT!Y$102))</f>
        <v>-5.5820095857805459E-2</v>
      </c>
      <c r="Z83" s="253">
        <f>IF(PERCENT!Z83&gt;PERCENT!Z$100,(PERCENT!Z83-PERCENT!Z$100)/(PERCENT!Z$101-PERCENT!Z$100),(PERCENT!Z83-PERCENT!Z$100)/(PERCENT!Z$100-PERCENT!Z$102))</f>
        <v>-0.35739194830368248</v>
      </c>
      <c r="AA83" s="253">
        <f>IF(PERCENT!AA83&gt;PERCENT!AA$100,(PERCENT!AA83-PERCENT!AA$100)/(PERCENT!AA$101-PERCENT!AA$100),(PERCENT!AA83-PERCENT!AA$100)/(PERCENT!AA$100-PERCENT!AA$102))</f>
        <v>-0.29019823086441937</v>
      </c>
      <c r="AB83" s="253">
        <f>IF(PERCENT!AB83&gt;PERCENT!AB$100,(PERCENT!AB83-PERCENT!AB$100)/(PERCENT!AB$101-PERCENT!AB$100),(PERCENT!AB83-PERCENT!AB$100)/(PERCENT!AB$100-PERCENT!AB$102))</f>
        <v>-0.32237799357391805</v>
      </c>
      <c r="AC83" s="253">
        <f>IF(PERCENT!AC83&gt;PERCENT!AC$100,(PERCENT!AC83-PERCENT!AC$100)/(PERCENT!AC$101-PERCENT!AC$100),(PERCENT!AC83-PERCENT!AC$100)/(PERCENT!AC$100-PERCENT!AC$102))</f>
        <v>-0.48270712165553187</v>
      </c>
      <c r="AD83" s="253">
        <f>IF(PERCENT!AD83&gt;PERCENT!AD$100,(PERCENT!AD83-PERCENT!AD$100)/(PERCENT!AD$101-PERCENT!AD$100),(PERCENT!AD83-PERCENT!AD$100)/(PERCENT!AD$100-PERCENT!AD$102))</f>
        <v>-0.48270712165553187</v>
      </c>
      <c r="AE83" s="253">
        <f>IF(PERCENT!AE83&gt;PERCENT!AE$100,(PERCENT!AE83-PERCENT!AE$100)/(PERCENT!AE$101-PERCENT!AE$100),(PERCENT!AE83-PERCENT!AE$100)/(PERCENT!AE$100-PERCENT!AE$102))</f>
        <v>-7.0897492468427983E-2</v>
      </c>
      <c r="AF83" s="253">
        <f>IF(PERCENT!AF83&gt;PERCENT!AF$100,(PERCENT!AF83-PERCENT!AF$100)/(PERCENT!AF$101-PERCENT!AF$100),(PERCENT!AF83-PERCENT!AF$100)/(PERCENT!AF$100-PERCENT!AF$102))</f>
        <v>0.86287631909032492</v>
      </c>
      <c r="AG83" s="253">
        <f>IF(PERCENT!AG83&gt;PERCENT!AG$100,(PERCENT!AG83-PERCENT!AG$100)/(PERCENT!AG$101-PERCENT!AG$100),(PERCENT!AG83-PERCENT!AG$100)/(PERCENT!AG$100-PERCENT!AG$102))</f>
        <v>0.277083761144862</v>
      </c>
      <c r="AH83" s="253">
        <f>IF(PERCENT!AH83&gt;PERCENT!AH$100,(PERCENT!AH83-PERCENT!AH$100)/(PERCENT!AH$101-PERCENT!AH$100),(PERCENT!AH83-PERCENT!AH$100)/(PERCENT!AH$100-PERCENT!AH$102))</f>
        <v>5.1505543336119355E-2</v>
      </c>
      <c r="AI83" s="253">
        <f>IF(PERCENT!AI83&gt;PERCENT!AI$100,(PERCENT!AI83-PERCENT!AI$100)/(PERCENT!AI$101-PERCENT!AI$100),(PERCENT!AI83-PERCENT!AI$100)/(PERCENT!AI$100-PERCENT!AI$102))</f>
        <v>0.48111581792604236</v>
      </c>
      <c r="AJ83" s="253">
        <f>IF(PERCENT!AJ83&gt;PERCENT!AJ$100,(PERCENT!AJ83-PERCENT!AJ$100)/(PERCENT!AJ$101-PERCENT!AJ$100),(PERCENT!AJ83-PERCENT!AJ$100)/(PERCENT!AJ$100-PERCENT!AJ$102))</f>
        <v>-0.11485084378937176</v>
      </c>
      <c r="AK83" s="253">
        <f>IF(PERCENT!AK83&gt;PERCENT!AK$100,(PERCENT!AK83-PERCENT!AK$100)/(PERCENT!AK$101-PERCENT!AK$100),(PERCENT!AK83-PERCENT!AK$100)/(PERCENT!AK$100-PERCENT!AK$102))</f>
        <v>-0.11881003362300671</v>
      </c>
      <c r="AL83" s="253">
        <f>IF(PERCENT!AL83&gt;PERCENT!AL$100,(PERCENT!AL83-PERCENT!AL$100)/(PERCENT!AL$101-PERCENT!AL$100),(PERCENT!AL83-PERCENT!AL$100)/(PERCENT!AL$100-PERCENT!AL$102))</f>
        <v>-0.21030111026417944</v>
      </c>
      <c r="AM83" s="253">
        <f>IF(PERCENT!AM83&gt;PERCENT!AM$100,(PERCENT!AM83-PERCENT!AM$100)/(PERCENT!AM$101-PERCENT!AM$100),(PERCENT!AM83-PERCENT!AM$100)/(PERCENT!AM$100-PERCENT!AM$102))</f>
        <v>-0.20740336288927852</v>
      </c>
      <c r="AN83" s="253">
        <f>IF(PERCENT!AN83&gt;PERCENT!AN$100,(PERCENT!AN83-PERCENT!AN$100)/(PERCENT!AN$101-PERCENT!AN$100),(PERCENT!AN83-PERCENT!AN$100)/(PERCENT!AN$100-PERCENT!AN$102))</f>
        <v>0.64024121793917954</v>
      </c>
      <c r="AO83" s="253">
        <f>IF(PERCENT!AO83&gt;PERCENT!AO$100,(PERCENT!AO83-PERCENT!AO$100)/(PERCENT!AO$101-PERCENT!AO$100),(PERCENT!AO83-PERCENT!AO$100)/(PERCENT!AO$100-PERCENT!AO$102))</f>
        <v>-0.41713309219735867</v>
      </c>
      <c r="AP83" s="253">
        <f>IF(PERCENT!AP83&gt;PERCENT!AP$100,(PERCENT!AP83-PERCENT!AP$100)/(PERCENT!AP$101-PERCENT!AP$100),(PERCENT!AP83-PERCENT!AP$100)/(PERCENT!AP$100-PERCENT!AP$102))</f>
        <v>0.96911220685141386</v>
      </c>
      <c r="AQ83" s="253">
        <f>IF(PERCENT!AQ83&gt;PERCENT!AQ$100,(PERCENT!AQ83-PERCENT!AQ$100)/(PERCENT!AQ$101-PERCENT!AQ$100),(PERCENT!AQ83-PERCENT!AQ$100)/(PERCENT!AQ$100-PERCENT!AQ$102))</f>
        <v>8.0630955382376187E-3</v>
      </c>
      <c r="AR83" s="253">
        <f>IF(PERCENT!AR83&gt;PERCENT!AR$100,(PERCENT!AR83-PERCENT!AR$100)/(PERCENT!AR$101-PERCENT!AR$100),(PERCENT!AR83-PERCENT!AR$100)/(PERCENT!AR$100-PERCENT!AR$102))</f>
        <v>-6.5183759259331273E-2</v>
      </c>
      <c r="AS83" s="253">
        <f>IF(PERCENT!AS83&gt;PERCENT!AS$100,(PERCENT!AS83-PERCENT!AS$100)/(PERCENT!AS$101-PERCENT!AS$100),(PERCENT!AS83-PERCENT!AS$100)/(PERCENT!AS$100-PERCENT!AS$102))</f>
        <v>3.9859724905785942E-3</v>
      </c>
      <c r="AT83" s="253">
        <f>IF(PERCENT!AT83&gt;PERCENT!AT$100,(PERCENT!AT83-PERCENT!AT$100)/(PERCENT!AT$101-PERCENT!AT$100),(PERCENT!AT83-PERCENT!AT$100)/(PERCENT!AT$100-PERCENT!AT$102))</f>
        <v>-4.3754899535813331E-2</v>
      </c>
      <c r="AU83" s="253">
        <f>IF(PERCENT!AU83&gt;PERCENT!AU$100,(PERCENT!AU83-PERCENT!AU$100)/(PERCENT!AU$101-PERCENT!AU$100),(PERCENT!AU83-PERCENT!AU$100)/(PERCENT!AU$100-PERCENT!AU$102))</f>
        <v>-0.52311543037556951</v>
      </c>
      <c r="AV83" s="253">
        <f>IF(PERCENT!AV83&gt;PERCENT!AV$100,(PERCENT!AV83-PERCENT!AV$100)/(PERCENT!AV$101-PERCENT!AV$100),(PERCENT!AV83-PERCENT!AV$100)/(PERCENT!AV$100-PERCENT!AV$102))</f>
        <v>-7.0897492468427983E-2</v>
      </c>
      <c r="AW83" s="253">
        <f>IF(PERCENT!AW83&gt;PERCENT!AW$100,(PERCENT!AW83-PERCENT!AW$100)/(PERCENT!AW$101-PERCENT!AW$100),(PERCENT!AW83-PERCENT!AW$100)/(PERCENT!AW$100-PERCENT!AW$102))</f>
        <v>-0.16828804099370762</v>
      </c>
      <c r="AX83" s="253">
        <f>IF(PERCENT!AX83&gt;PERCENT!AX$100,(PERCENT!AX83-PERCENT!AX$100)/(PERCENT!AX$101-PERCENT!AX$100),(PERCENT!AX83-PERCENT!AX$100)/(PERCENT!AX$100-PERCENT!AX$102))</f>
        <v>-7.0897492468427983E-2</v>
      </c>
      <c r="AY83" s="253">
        <f>IF(PERCENT!AY83&gt;PERCENT!AY$100,(PERCENT!AY83-PERCENT!AY$100)/(PERCENT!AY$101-PERCENT!AY$100),(PERCENT!AY83-PERCENT!AY$100)/(PERCENT!AY$100-PERCENT!AY$102))</f>
        <v>-0.45229748291115768</v>
      </c>
    </row>
    <row r="84" spans="1:51" x14ac:dyDescent="0.35">
      <c r="A84" s="252" t="s">
        <v>471</v>
      </c>
      <c r="B84" s="253">
        <f>IF(PERCENT!B84&gt;PERCENT!B$100,(PERCENT!B84-PERCENT!B$100)/(PERCENT!B$101-PERCENT!B$100),(PERCENT!B84-PERCENT!B$100)/(PERCENT!B$100-PERCENT!B$102))</f>
        <v>-0.69000070492321097</v>
      </c>
      <c r="C84" s="253">
        <f>IF(PERCENT!C84&gt;PERCENT!C$100,(PERCENT!C84-PERCENT!C$100)/(PERCENT!C$101-PERCENT!C$100),(PERCENT!C84-PERCENT!C$100)/(PERCENT!C$100-PERCENT!C$102))</f>
        <v>0.15931117046326232</v>
      </c>
      <c r="D84" s="253">
        <f>IF(PERCENT!D84&gt;PERCENT!D$100,(PERCENT!D84-PERCENT!D$100)/(PERCENT!D$101-PERCENT!D$100),(PERCENT!D84-PERCENT!D$100)/(PERCENT!D$100-PERCENT!D$102))</f>
        <v>-0.11082603616064619</v>
      </c>
      <c r="E84" s="253">
        <f>IF(PERCENT!E84&gt;PERCENT!E$100,(PERCENT!E84-PERCENT!E$100)/(PERCENT!E$101-PERCENT!E$100),(PERCENT!E84-PERCENT!E$100)/(PERCENT!E$100-PERCENT!E$102))</f>
        <v>-0.50070581654866897</v>
      </c>
      <c r="F84" s="253">
        <f>IF(PERCENT!F84&gt;PERCENT!F$100,(PERCENT!F84-PERCENT!F$100)/(PERCENT!F$101-PERCENT!F$100),(PERCENT!F84-PERCENT!F$100)/(PERCENT!F$100-PERCENT!F$102))</f>
        <v>-0.69154354108425897</v>
      </c>
      <c r="G84" s="253">
        <f>IF(PERCENT!G84&gt;PERCENT!G$100,(PERCENT!G84-PERCENT!G$100)/(PERCENT!G$101-PERCENT!G$100),(PERCENT!G84-PERCENT!G$100)/(PERCENT!G$100-PERCENT!G$102))</f>
        <v>-0.12181252804772216</v>
      </c>
      <c r="H84" s="253">
        <f>IF(PERCENT!H84&gt;PERCENT!H$100,(PERCENT!H84-PERCENT!H$100)/(PERCENT!H$101-PERCENT!H$100),(PERCENT!H84-PERCENT!H$100)/(PERCENT!H$100-PERCENT!H$102))</f>
        <v>0.10088076586961806</v>
      </c>
      <c r="I84" s="253">
        <f>IF(PERCENT!I84&gt;PERCENT!I$100,(PERCENT!I84-PERCENT!I$100)/(PERCENT!I$101-PERCENT!I$100),(PERCENT!I84-PERCENT!I$100)/(PERCENT!I$100-PERCENT!I$102))</f>
        <v>0.23231609107006213</v>
      </c>
      <c r="J84" s="253">
        <f>IF(PERCENT!J84&gt;PERCENT!J$100,(PERCENT!J84-PERCENT!J$100)/(PERCENT!J$101-PERCENT!J$100),(PERCENT!J84-PERCENT!J$100)/(PERCENT!J$100-PERCENT!J$102))</f>
        <v>-0.42298008517616825</v>
      </c>
      <c r="K84" s="253">
        <f>IF(PERCENT!K84&gt;PERCENT!K$100,(PERCENT!K84-PERCENT!K$100)/(PERCENT!K$101-PERCENT!K$100),(PERCENT!K84-PERCENT!K$100)/(PERCENT!K$100-PERCENT!K$102))</f>
        <v>0.77548032614380658</v>
      </c>
      <c r="L84" s="253">
        <f>IF(PERCENT!L84&gt;PERCENT!L$100,(PERCENT!L84-PERCENT!L$100)/(PERCENT!L$101-PERCENT!L$100),(PERCENT!L84-PERCENT!L$100)/(PERCENT!L$100-PERCENT!L$102))</f>
        <v>-0.6978616415355684</v>
      </c>
      <c r="M84" s="253">
        <f>IF(PERCENT!M84&gt;PERCENT!M$100,(PERCENT!M84-PERCENT!M$100)/(PERCENT!M$101-PERCENT!M$100),(PERCENT!M84-PERCENT!M$100)/(PERCENT!M$100-PERCENT!M$102))</f>
        <v>-1</v>
      </c>
      <c r="N84" s="253">
        <f>IF(PERCENT!N84&gt;PERCENT!N$100,(PERCENT!N84-PERCENT!N$100)/(PERCENT!N$101-PERCENT!N$100),(PERCENT!N84-PERCENT!N$100)/(PERCENT!N$100-PERCENT!N$102))</f>
        <v>-1</v>
      </c>
      <c r="O84" s="253">
        <f>IF(PERCENT!O84&gt;PERCENT!O$100,(PERCENT!O84-PERCENT!O$100)/(PERCENT!O$101-PERCENT!O$100),(PERCENT!O84-PERCENT!O$100)/(PERCENT!O$100-PERCENT!O$102))</f>
        <v>-0.51053914632914932</v>
      </c>
      <c r="P84" s="253">
        <f>IF(PERCENT!P84&gt;PERCENT!P$100,(PERCENT!P84-PERCENT!P$100)/(PERCENT!P$101-PERCENT!P$100),(PERCENT!P84-PERCENT!P$100)/(PERCENT!P$100-PERCENT!P$102))</f>
        <v>0.30085136776102434</v>
      </c>
      <c r="Q84" s="253">
        <f>IF(PERCENT!Q84&gt;PERCENT!Q$100,(PERCENT!Q84-PERCENT!Q$100)/(PERCENT!Q$101-PERCENT!Q$100),(PERCENT!Q84-PERCENT!Q$100)/(PERCENT!Q$100-PERCENT!Q$102))</f>
        <v>-9.1413618473205286E-3</v>
      </c>
      <c r="R84" s="253">
        <f>IF(PERCENT!R84&gt;PERCENT!R$100,(PERCENT!R84-PERCENT!R$100)/(PERCENT!R$101-PERCENT!R$100),(PERCENT!R84-PERCENT!R$100)/(PERCENT!R$100-PERCENT!R$102))</f>
        <v>0.62225926350242355</v>
      </c>
      <c r="S84" s="253">
        <f>IF(PERCENT!S84&gt;PERCENT!S$100,(PERCENT!S84-PERCENT!S$100)/(PERCENT!S$101-PERCENT!S$100),(PERCENT!S84-PERCENT!S$100)/(PERCENT!S$100-PERCENT!S$102))</f>
        <v>0.45248615260182157</v>
      </c>
      <c r="T84" s="253">
        <f>IF(PERCENT!T84&gt;PERCENT!T$100,(PERCENT!T84-PERCENT!T$100)/(PERCENT!T$101-PERCENT!T$100),(PERCENT!T84-PERCENT!T$100)/(PERCENT!T$100-PERCENT!T$102))</f>
        <v>0.64499766244501266</v>
      </c>
      <c r="U84" s="253">
        <f>IF(PERCENT!U84&gt;PERCENT!U$100,(PERCENT!U84-PERCENT!U$100)/(PERCENT!U$101-PERCENT!U$100),(PERCENT!U84-PERCENT!U$100)/(PERCENT!U$100-PERCENT!U$102))</f>
        <v>0.32320764624655351</v>
      </c>
      <c r="V84" s="253">
        <f>IF(PERCENT!V84&gt;PERCENT!V$100,(PERCENT!V84-PERCENT!V$100)/(PERCENT!V$101-PERCENT!V$100),(PERCENT!V84-PERCENT!V$100)/(PERCENT!V$100-PERCENT!V$102))</f>
        <v>0.54934291497035515</v>
      </c>
      <c r="W84" s="253">
        <f>IF(PERCENT!W84&gt;PERCENT!W$100,(PERCENT!W84-PERCENT!W$100)/(PERCENT!W$101-PERCENT!W$100),(PERCENT!W84-PERCENT!W$100)/(PERCENT!W$100-PERCENT!W$102))</f>
        <v>0.54934291497035515</v>
      </c>
      <c r="X84" s="253">
        <f>IF(PERCENT!X84&gt;PERCENT!X$100,(PERCENT!X84-PERCENT!X$100)/(PERCENT!X$101-PERCENT!X$100),(PERCENT!X84-PERCENT!X$100)/(PERCENT!X$100-PERCENT!X$102))</f>
        <v>3.3703355814826967E-2</v>
      </c>
      <c r="Y84" s="253">
        <f>IF(PERCENT!Y84&gt;PERCENT!Y$100,(PERCENT!Y84-PERCENT!Y$100)/(PERCENT!Y$101-PERCENT!Y$100),(PERCENT!Y84-PERCENT!Y$100)/(PERCENT!Y$100-PERCENT!Y$102))</f>
        <v>-0.98690038553484682</v>
      </c>
      <c r="Z84" s="253">
        <f>IF(PERCENT!Z84&gt;PERCENT!Z$100,(PERCENT!Z84-PERCENT!Z$100)/(PERCENT!Z$101-PERCENT!Z$100),(PERCENT!Z84-PERCENT!Z$100)/(PERCENT!Z$100-PERCENT!Z$102))</f>
        <v>0.30519399477197917</v>
      </c>
      <c r="AA84" s="253">
        <f>IF(PERCENT!AA84&gt;PERCENT!AA$100,(PERCENT!AA84-PERCENT!AA$100)/(PERCENT!AA$101-PERCENT!AA$100),(PERCENT!AA84-PERCENT!AA$100)/(PERCENT!AA$100-PERCENT!AA$102))</f>
        <v>0.23600246469714087</v>
      </c>
      <c r="AB84" s="253">
        <f>IF(PERCENT!AB84&gt;PERCENT!AB$100,(PERCENT!AB84-PERCENT!AB$100)/(PERCENT!AB$101-PERCENT!AB$100),(PERCENT!AB84-PERCENT!AB$100)/(PERCENT!AB$100-PERCENT!AB$102))</f>
        <v>-0.18025502593399073</v>
      </c>
      <c r="AC84" s="253">
        <f>IF(PERCENT!AC84&gt;PERCENT!AC$100,(PERCENT!AC84-PERCENT!AC$100)/(PERCENT!AC$101-PERCENT!AC$100),(PERCENT!AC84-PERCENT!AC$100)/(PERCENT!AC$100-PERCENT!AC$102))</f>
        <v>-0.3245176117100313</v>
      </c>
      <c r="AD84" s="253">
        <f>IF(PERCENT!AD84&gt;PERCENT!AD$100,(PERCENT!AD84-PERCENT!AD$100)/(PERCENT!AD$101-PERCENT!AD$100),(PERCENT!AD84-PERCENT!AD$100)/(PERCENT!AD$100-PERCENT!AD$102))</f>
        <v>-0.3245176117100313</v>
      </c>
      <c r="AE84" s="253">
        <f>IF(PERCENT!AE84&gt;PERCENT!AE$100,(PERCENT!AE84-PERCENT!AE$100)/(PERCENT!AE$101-PERCENT!AE$100),(PERCENT!AE84-PERCENT!AE$100)/(PERCENT!AE$100-PERCENT!AE$102))</f>
        <v>0.18773767765702817</v>
      </c>
      <c r="AF84" s="253">
        <f>IF(PERCENT!AF84&gt;PERCENT!AF$100,(PERCENT!AF84-PERCENT!AF$100)/(PERCENT!AF$101-PERCENT!AF$100),(PERCENT!AF84-PERCENT!AF$100)/(PERCENT!AF$100-PERCENT!AF$102))</f>
        <v>-0.26838938382470084</v>
      </c>
      <c r="AG84" s="253">
        <f>IF(PERCENT!AG84&gt;PERCENT!AG$100,(PERCENT!AG84-PERCENT!AG$100)/(PERCENT!AG$101-PERCENT!AG$100),(PERCENT!AG84-PERCENT!AG$100)/(PERCENT!AG$100-PERCENT!AG$102))</f>
        <v>-0.23545048549912967</v>
      </c>
      <c r="AH84" s="253">
        <f>IF(PERCENT!AH84&gt;PERCENT!AH$100,(PERCENT!AH84-PERCENT!AH$100)/(PERCENT!AH$101-PERCENT!AH$100),(PERCENT!AH84-PERCENT!AH$100)/(PERCENT!AH$100-PERCENT!AH$102))</f>
        <v>-4.9239453380368614E-2</v>
      </c>
      <c r="AI84" s="253">
        <f>IF(PERCENT!AI84&gt;PERCENT!AI$100,(PERCENT!AI84-PERCENT!AI$100)/(PERCENT!AI$101-PERCENT!AI$100),(PERCENT!AI84-PERCENT!AI$100)/(PERCENT!AI$100-PERCENT!AI$102))</f>
        <v>-6.1150387111719847E-3</v>
      </c>
      <c r="AJ84" s="253">
        <f>IF(PERCENT!AJ84&gt;PERCENT!AJ$100,(PERCENT!AJ84-PERCENT!AJ$100)/(PERCENT!AJ$101-PERCENT!AJ$100),(PERCENT!AJ84-PERCENT!AJ$100)/(PERCENT!AJ$100-PERCENT!AJ$102))</f>
        <v>-9.0078905022265177E-2</v>
      </c>
      <c r="AK84" s="253">
        <f>IF(PERCENT!AK84&gt;PERCENT!AK$100,(PERCENT!AK84-PERCENT!AK$100)/(PERCENT!AK$101-PERCENT!AK$100),(PERCENT!AK84-PERCENT!AK$100)/(PERCENT!AK$100-PERCENT!AK$102))</f>
        <v>0.27961070367305346</v>
      </c>
      <c r="AL84" s="253">
        <f>IF(PERCENT!AL84&gt;PERCENT!AL$100,(PERCENT!AL84-PERCENT!AL$100)/(PERCENT!AL$101-PERCENT!AL$100),(PERCENT!AL84-PERCENT!AL$100)/(PERCENT!AL$100-PERCENT!AL$102))</f>
        <v>-0.22894012997656729</v>
      </c>
      <c r="AM84" s="253">
        <f>IF(PERCENT!AM84&gt;PERCENT!AM$100,(PERCENT!AM84-PERCENT!AM$100)/(PERCENT!AM$101-PERCENT!AM$100),(PERCENT!AM84-PERCENT!AM$100)/(PERCENT!AM$100-PERCENT!AM$102))</f>
        <v>0.92656068488439836</v>
      </c>
      <c r="AN84" s="253">
        <f>IF(PERCENT!AN84&gt;PERCENT!AN$100,(PERCENT!AN84-PERCENT!AN$100)/(PERCENT!AN$101-PERCENT!AN$100),(PERCENT!AN84-PERCENT!AN$100)/(PERCENT!AN$100-PERCENT!AN$102))</f>
        <v>0.14386517686791442</v>
      </c>
      <c r="AO84" s="253">
        <f>IF(PERCENT!AO84&gt;PERCENT!AO$100,(PERCENT!AO84-PERCENT!AO$100)/(PERCENT!AO$101-PERCENT!AO$100),(PERCENT!AO84-PERCENT!AO$100)/(PERCENT!AO$100-PERCENT!AO$102))</f>
        <v>-0.38519719377613632</v>
      </c>
      <c r="AP84" s="253">
        <f>IF(PERCENT!AP84&gt;PERCENT!AP$100,(PERCENT!AP84-PERCENT!AP$100)/(PERCENT!AP$101-PERCENT!AP$100),(PERCENT!AP84-PERCENT!AP$100)/(PERCENT!AP$100-PERCENT!AP$102))</f>
        <v>-0.13489698087317462</v>
      </c>
      <c r="AQ84" s="253">
        <f>IF(PERCENT!AQ84&gt;PERCENT!AQ$100,(PERCENT!AQ84-PERCENT!AQ$100)/(PERCENT!AQ$101-PERCENT!AQ$100),(PERCENT!AQ84-PERCENT!AQ$100)/(PERCENT!AQ$100-PERCENT!AQ$102))</f>
        <v>4.4891101235153434E-2</v>
      </c>
      <c r="AR84" s="253">
        <f>IF(PERCENT!AR84&gt;PERCENT!AR$100,(PERCENT!AR84-PERCENT!AR$100)/(PERCENT!AR$101-PERCENT!AR$100),(PERCENT!AR84-PERCENT!AR$100)/(PERCENT!AR$100-PERCENT!AR$102))</f>
        <v>0.94872862546348591</v>
      </c>
      <c r="AS84" s="253">
        <f>IF(PERCENT!AS84&gt;PERCENT!AS$100,(PERCENT!AS84-PERCENT!AS$100)/(PERCENT!AS$101-PERCENT!AS$100),(PERCENT!AS84-PERCENT!AS$100)/(PERCENT!AS$100-PERCENT!AS$102))</f>
        <v>-0.21242240055067477</v>
      </c>
      <c r="AT84" s="253">
        <f>IF(PERCENT!AT84&gt;PERCENT!AT$100,(PERCENT!AT84-PERCENT!AT$100)/(PERCENT!AT$101-PERCENT!AT$100),(PERCENT!AT84-PERCENT!AT$100)/(PERCENT!AT$100-PERCENT!AT$102))</f>
        <v>0.14933241906807876</v>
      </c>
      <c r="AU84" s="253">
        <f>IF(PERCENT!AU84&gt;PERCENT!AU$100,(PERCENT!AU84-PERCENT!AU$100)/(PERCENT!AU$101-PERCENT!AU$100),(PERCENT!AU84-PERCENT!AU$100)/(PERCENT!AU$100-PERCENT!AU$102))</f>
        <v>0.22272413268291311</v>
      </c>
      <c r="AV84" s="253">
        <f>IF(PERCENT!AV84&gt;PERCENT!AV$100,(PERCENT!AV84-PERCENT!AV$100)/(PERCENT!AV$101-PERCENT!AV$100),(PERCENT!AV84-PERCENT!AV$100)/(PERCENT!AV$100-PERCENT!AV$102))</f>
        <v>0.18773767765702817</v>
      </c>
      <c r="AW84" s="253">
        <f>IF(PERCENT!AW84&gt;PERCENT!AW$100,(PERCENT!AW84-PERCENT!AW$100)/(PERCENT!AW$101-PERCENT!AW$100),(PERCENT!AW84-PERCENT!AW$100)/(PERCENT!AW$100-PERCENT!AW$102))</f>
        <v>8.2059201758235611E-2</v>
      </c>
      <c r="AX84" s="253">
        <f>IF(PERCENT!AX84&gt;PERCENT!AX$100,(PERCENT!AX84-PERCENT!AX$100)/(PERCENT!AX$101-PERCENT!AX$100),(PERCENT!AX84-PERCENT!AX$100)/(PERCENT!AX$100-PERCENT!AX$102))</f>
        <v>0.18773767765702817</v>
      </c>
      <c r="AY84" s="253">
        <f>IF(PERCENT!AY84&gt;PERCENT!AY$100,(PERCENT!AY84-PERCENT!AY$100)/(PERCENT!AY$101-PERCENT!AY$100),(PERCENT!AY84-PERCENT!AY$100)/(PERCENT!AY$100-PERCENT!AY$102))</f>
        <v>0.77709278399882931</v>
      </c>
    </row>
    <row r="85" spans="1:51" x14ac:dyDescent="0.35">
      <c r="A85" s="252" t="s">
        <v>472</v>
      </c>
      <c r="B85" s="253">
        <f>IF(PERCENT!B85&gt;PERCENT!B$100,(PERCENT!B85-PERCENT!B$100)/(PERCENT!B$101-PERCENT!B$100),(PERCENT!B85-PERCENT!B$100)/(PERCENT!B$100-PERCENT!B$102))</f>
        <v>0.24078835083349573</v>
      </c>
      <c r="C85" s="253">
        <f>IF(PERCENT!C85&gt;PERCENT!C$100,(PERCENT!C85-PERCENT!C$100)/(PERCENT!C$101-PERCENT!C$100),(PERCENT!C85-PERCENT!C$100)/(PERCENT!C$100-PERCENT!C$102))</f>
        <v>-0.30061689783740225</v>
      </c>
      <c r="D85" s="253">
        <f>IF(PERCENT!D85&gt;PERCENT!D$100,(PERCENT!D85-PERCENT!D$100)/(PERCENT!D$101-PERCENT!D$100),(PERCENT!D85-PERCENT!D$100)/(PERCENT!D$100-PERCENT!D$102))</f>
        <v>-0.163647293007879</v>
      </c>
      <c r="E85" s="253">
        <f>IF(PERCENT!E85&gt;PERCENT!E$100,(PERCENT!E85-PERCENT!E$100)/(PERCENT!E$101-PERCENT!E$100),(PERCENT!E85-PERCENT!E$100)/(PERCENT!E$100-PERCENT!E$102))</f>
        <v>8.1019458914190601E-2</v>
      </c>
      <c r="F85" s="253">
        <f>IF(PERCENT!F85&gt;PERCENT!F$100,(PERCENT!F85-PERCENT!F$100)/(PERCENT!F$101-PERCENT!F$100),(PERCENT!F85-PERCENT!F$100)/(PERCENT!F$100-PERCENT!F$102))</f>
        <v>0.6784560170915992</v>
      </c>
      <c r="G85" s="253">
        <f>IF(PERCENT!G85&gt;PERCENT!G$100,(PERCENT!G85-PERCENT!G$100)/(PERCENT!G$101-PERCENT!G$100),(PERCENT!G85-PERCENT!G$100)/(PERCENT!G$100-PERCENT!G$102))</f>
        <v>-0.2814175357960364</v>
      </c>
      <c r="H85" s="253">
        <f>IF(PERCENT!H85&gt;PERCENT!H$100,(PERCENT!H85-PERCENT!H$100)/(PERCENT!H$101-PERCENT!H$100),(PERCENT!H85-PERCENT!H$100)/(PERCENT!H$100-PERCENT!H$102))</f>
        <v>-0.75697898960019683</v>
      </c>
      <c r="I85" s="253">
        <f>IF(PERCENT!I85&gt;PERCENT!I$100,(PERCENT!I85-PERCENT!I$100)/(PERCENT!I$101-PERCENT!I$100),(PERCENT!I85-PERCENT!I$100)/(PERCENT!I$100-PERCENT!I$102))</f>
        <v>-0.70510422182098254</v>
      </c>
      <c r="J85" s="253">
        <f>IF(PERCENT!J85&gt;PERCENT!J$100,(PERCENT!J85-PERCENT!J$100)/(PERCENT!J$101-PERCENT!J$100),(PERCENT!J85-PERCENT!J$100)/(PERCENT!J$100-PERCENT!J$102))</f>
        <v>-0.744466192199146</v>
      </c>
      <c r="K85" s="253">
        <f>IF(PERCENT!K85&gt;PERCENT!K$100,(PERCENT!K85-PERCENT!K$100)/(PERCENT!K$101-PERCENT!K$100),(PERCENT!K85-PERCENT!K$100)/(PERCENT!K$100-PERCENT!K$102))</f>
        <v>0.6643576541832672</v>
      </c>
      <c r="L85" s="253">
        <f>IF(PERCENT!L85&gt;PERCENT!L$100,(PERCENT!L85-PERCENT!L$100)/(PERCENT!L$101-PERCENT!L$100),(PERCENT!L85-PERCENT!L$100)/(PERCENT!L$100-PERCENT!L$102))</f>
        <v>-0.32053124528643379</v>
      </c>
      <c r="M85" s="253">
        <f>IF(PERCENT!M85&gt;PERCENT!M$100,(PERCENT!M85-PERCENT!M$100)/(PERCENT!M$101-PERCENT!M$100),(PERCENT!M85-PERCENT!M$100)/(PERCENT!M$100-PERCENT!M$102))</f>
        <v>-1</v>
      </c>
      <c r="N85" s="253">
        <f>IF(PERCENT!N85&gt;PERCENT!N$100,(PERCENT!N85-PERCENT!N$100)/(PERCENT!N$101-PERCENT!N$100),(PERCENT!N85-PERCENT!N$100)/(PERCENT!N$100-PERCENT!N$102))</f>
        <v>5.7367661060789025E-3</v>
      </c>
      <c r="O85" s="253">
        <f>IF(PERCENT!O85&gt;PERCENT!O$100,(PERCENT!O85-PERCENT!O$100)/(PERCENT!O$101-PERCENT!O$100),(PERCENT!O85-PERCENT!O$100)/(PERCENT!O$100-PERCENT!O$102))</f>
        <v>-0.51053914632914932</v>
      </c>
      <c r="P85" s="253">
        <f>IF(PERCENT!P85&gt;PERCENT!P$100,(PERCENT!P85-PERCENT!P$100)/(PERCENT!P$101-PERCENT!P$100),(PERCENT!P85-PERCENT!P$100)/(PERCENT!P$100-PERCENT!P$102))</f>
        <v>-7.6555738965981696E-2</v>
      </c>
      <c r="Q85" s="253">
        <f>IF(PERCENT!Q85&gt;PERCENT!Q$100,(PERCENT!Q85-PERCENT!Q$100)/(PERCENT!Q$101-PERCENT!Q$100),(PERCENT!Q85-PERCENT!Q$100)/(PERCENT!Q$100-PERCENT!Q$102))</f>
        <v>9.2022875100547005E-2</v>
      </c>
      <c r="R85" s="253">
        <f>IF(PERCENT!R85&gt;PERCENT!R$100,(PERCENT!R85-PERCENT!R$100)/(PERCENT!R$101-PERCENT!R$100),(PERCENT!R85-PERCENT!R$100)/(PERCENT!R$100-PERCENT!R$102))</f>
        <v>-0.85432100851777881</v>
      </c>
      <c r="S85" s="253">
        <f>IF(PERCENT!S85&gt;PERCENT!S$100,(PERCENT!S85-PERCENT!S$100)/(PERCENT!S$101-PERCENT!S$100),(PERCENT!S85-PERCENT!S$100)/(PERCENT!S$100-PERCENT!S$102))</f>
        <v>-0.87709861627470065</v>
      </c>
      <c r="T85" s="253">
        <f>IF(PERCENT!T85&gt;PERCENT!T$100,(PERCENT!T85-PERCENT!T$100)/(PERCENT!T$101-PERCENT!T$100),(PERCENT!T85-PERCENT!T$100)/(PERCENT!T$100-PERCENT!T$102))</f>
        <v>-0.90327229133313602</v>
      </c>
      <c r="U85" s="253">
        <f>IF(PERCENT!U85&gt;PERCENT!U$100,(PERCENT!U85-PERCENT!U$100)/(PERCENT!U$101-PERCENT!U$100),(PERCENT!U85-PERCENT!U$100)/(PERCENT!U$100-PERCENT!U$102))</f>
        <v>-0.72141113833038506</v>
      </c>
      <c r="V85" s="253">
        <f>IF(PERCENT!V85&gt;PERCENT!V$100,(PERCENT!V85-PERCENT!V$100)/(PERCENT!V$101-PERCENT!V$100),(PERCENT!V85-PERCENT!V$100)/(PERCENT!V$100-PERCENT!V$102))</f>
        <v>-0.611236427250891</v>
      </c>
      <c r="W85" s="253">
        <f>IF(PERCENT!W85&gt;PERCENT!W$100,(PERCENT!W85-PERCENT!W$100)/(PERCENT!W$101-PERCENT!W$100),(PERCENT!W85-PERCENT!W$100)/(PERCENT!W$100-PERCENT!W$102))</f>
        <v>-0.611236427250891</v>
      </c>
      <c r="X85" s="253">
        <f>IF(PERCENT!X85&gt;PERCENT!X$100,(PERCENT!X85-PERCENT!X$100)/(PERCENT!X$101-PERCENT!X$100),(PERCENT!X85-PERCENT!X$100)/(PERCENT!X$100-PERCENT!X$102))</f>
        <v>-4.1922396607010033E-2</v>
      </c>
      <c r="Y85" s="253">
        <f>IF(PERCENT!Y85&gt;PERCENT!Y$100,(PERCENT!Y85-PERCENT!Y$100)/(PERCENT!Y$101-PERCENT!Y$100),(PERCENT!Y85-PERCENT!Y$100)/(PERCENT!Y$100-PERCENT!Y$102))</f>
        <v>-0.66734536728394667</v>
      </c>
      <c r="Z85" s="253">
        <f>IF(PERCENT!Z85&gt;PERCENT!Z$100,(PERCENT!Z85-PERCENT!Z$100)/(PERCENT!Z$101-PERCENT!Z$100),(PERCENT!Z85-PERCENT!Z$100)/(PERCENT!Z$100-PERCENT!Z$102))</f>
        <v>-0.72560940974675836</v>
      </c>
      <c r="AA85" s="253">
        <f>IF(PERCENT!AA85&gt;PERCENT!AA$100,(PERCENT!AA85-PERCENT!AA$100)/(PERCENT!AA$101-PERCENT!AA$100),(PERCENT!AA85-PERCENT!AA$100)/(PERCENT!AA$100-PERCENT!AA$102))</f>
        <v>-0.64599192702068908</v>
      </c>
      <c r="AB85" s="253">
        <f>IF(PERCENT!AB85&gt;PERCENT!AB$100,(PERCENT!AB85-PERCENT!AB$100)/(PERCENT!AB$101-PERCENT!AB$100),(PERCENT!AB85-PERCENT!AB$100)/(PERCENT!AB$100-PERCENT!AB$102))</f>
        <v>0.44252051395283243</v>
      </c>
      <c r="AC85" s="253">
        <f>IF(PERCENT!AC85&gt;PERCENT!AC$100,(PERCENT!AC85-PERCENT!AC$100)/(PERCENT!AC$101-PERCENT!AC$100),(PERCENT!AC85-PERCENT!AC$100)/(PERCENT!AC$100-PERCENT!AC$102))</f>
        <v>-0.63510126007226486</v>
      </c>
      <c r="AD85" s="253">
        <f>IF(PERCENT!AD85&gt;PERCENT!AD$100,(PERCENT!AD85-PERCENT!AD$100)/(PERCENT!AD$101-PERCENT!AD$100),(PERCENT!AD85-PERCENT!AD$100)/(PERCENT!AD$100-PERCENT!AD$102))</f>
        <v>-0.63510126007226486</v>
      </c>
      <c r="AE85" s="253">
        <f>IF(PERCENT!AE85&gt;PERCENT!AE$100,(PERCENT!AE85-PERCENT!AE$100)/(PERCENT!AE$101-PERCENT!AE$100),(PERCENT!AE85-PERCENT!AE$100)/(PERCENT!AE$100-PERCENT!AE$102))</f>
        <v>-0.22008964050092464</v>
      </c>
      <c r="AF85" s="253">
        <f>IF(PERCENT!AF85&gt;PERCENT!AF$100,(PERCENT!AF85-PERCENT!AF$100)/(PERCENT!AF$101-PERCENT!AF$100),(PERCENT!AF85-PERCENT!AF$100)/(PERCENT!AF$100-PERCENT!AF$102))</f>
        <v>0.61892180983025613</v>
      </c>
      <c r="AG85" s="253">
        <f>IF(PERCENT!AG85&gt;PERCENT!AG$100,(PERCENT!AG85-PERCENT!AG$100)/(PERCENT!AG$101-PERCENT!AG$100),(PERCENT!AG85-PERCENT!AG$100)/(PERCENT!AG$100-PERCENT!AG$102))</f>
        <v>-0.12110406254010232</v>
      </c>
      <c r="AH85" s="253">
        <f>IF(PERCENT!AH85&gt;PERCENT!AH$100,(PERCENT!AH85-PERCENT!AH$100)/(PERCENT!AH$101-PERCENT!AH$100),(PERCENT!AH85-PERCENT!AH$100)/(PERCENT!AH$100-PERCENT!AH$102))</f>
        <v>-0.62771647479546366</v>
      </c>
      <c r="AI85" s="253">
        <f>IF(PERCENT!AI85&gt;PERCENT!AI$100,(PERCENT!AI85-PERCENT!AI$100)/(PERCENT!AI$101-PERCENT!AI$100),(PERCENT!AI85-PERCENT!AI$100)/(PERCENT!AI$100-PERCENT!AI$102))</f>
        <v>0.57517712619076056</v>
      </c>
      <c r="AJ85" s="253">
        <f>IF(PERCENT!AJ85&gt;PERCENT!AJ$100,(PERCENT!AJ85-PERCENT!AJ$100)/(PERCENT!AJ$101-PERCENT!AJ$100),(PERCENT!AJ85-PERCENT!AJ$100)/(PERCENT!AJ$100-PERCENT!AJ$102))</f>
        <v>-5.7756426343211688E-2</v>
      </c>
      <c r="AK85" s="253">
        <f>IF(PERCENT!AK85&gt;PERCENT!AK$100,(PERCENT!AK85-PERCENT!AK$100)/(PERCENT!AK$101-PERCENT!AK$100),(PERCENT!AK85-PERCENT!AK$100)/(PERCENT!AK$100-PERCENT!AK$102))</f>
        <v>-0.3750222919956902</v>
      </c>
      <c r="AL85" s="253">
        <f>IF(PERCENT!AL85&gt;PERCENT!AL$100,(PERCENT!AL85-PERCENT!AL$100)/(PERCENT!AL$101-PERCENT!AL$100),(PERCENT!AL85-PERCENT!AL$100)/(PERCENT!AL$100-PERCENT!AL$102))</f>
        <v>-0.69002431459325053</v>
      </c>
      <c r="AM85" s="253">
        <f>IF(PERCENT!AM85&gt;PERCENT!AM$100,(PERCENT!AM85-PERCENT!AM$100)/(PERCENT!AM$101-PERCENT!AM$100),(PERCENT!AM85-PERCENT!AM$100)/(PERCENT!AM$100-PERCENT!AM$102))</f>
        <v>-0.13152357075788459</v>
      </c>
      <c r="AN85" s="253">
        <f>IF(PERCENT!AN85&gt;PERCENT!AN$100,(PERCENT!AN85-PERCENT!AN$100)/(PERCENT!AN$101-PERCENT!AN$100),(PERCENT!AN85-PERCENT!AN$100)/(PERCENT!AN$100-PERCENT!AN$102))</f>
        <v>0.56282477116659635</v>
      </c>
      <c r="AO85" s="253">
        <f>IF(PERCENT!AO85&gt;PERCENT!AO$100,(PERCENT!AO85-PERCENT!AO$100)/(PERCENT!AO$101-PERCENT!AO$100),(PERCENT!AO85-PERCENT!AO$100)/(PERCENT!AO$100-PERCENT!AO$102))</f>
        <v>-0.3666547677237606</v>
      </c>
      <c r="AP85" s="253">
        <f>IF(PERCENT!AP85&gt;PERCENT!AP$100,(PERCENT!AP85-PERCENT!AP$100)/(PERCENT!AP$101-PERCENT!AP$100),(PERCENT!AP85-PERCENT!AP$100)/(PERCENT!AP$100-PERCENT!AP$102))</f>
        <v>0.71665478824911399</v>
      </c>
      <c r="AQ85" s="253">
        <f>IF(PERCENT!AQ85&gt;PERCENT!AQ$100,(PERCENT!AQ85-PERCENT!AQ$100)/(PERCENT!AQ$101-PERCENT!AQ$100),(PERCENT!AQ85-PERCENT!AQ$100)/(PERCENT!AQ$100-PERCENT!AQ$102))</f>
        <v>5.0567855456395425E-3</v>
      </c>
      <c r="AR85" s="253">
        <f>IF(PERCENT!AR85&gt;PERCENT!AR$100,(PERCENT!AR85-PERCENT!AR$100)/(PERCENT!AR$101-PERCENT!AR$100),(PERCENT!AR85-PERCENT!AR$100)/(PERCENT!AR$100-PERCENT!AR$102))</f>
        <v>0.88467823701164461</v>
      </c>
      <c r="AS85" s="253">
        <f>IF(PERCENT!AS85&gt;PERCENT!AS$100,(PERCENT!AS85-PERCENT!AS$100)/(PERCENT!AS$101-PERCENT!AS$100),(PERCENT!AS85-PERCENT!AS$100)/(PERCENT!AS$100-PERCENT!AS$102))</f>
        <v>-0.39755355592617275</v>
      </c>
      <c r="AT85" s="253">
        <f>IF(PERCENT!AT85&gt;PERCENT!AT$100,(PERCENT!AT85-PERCENT!AT$100)/(PERCENT!AT$101-PERCENT!AT$100),(PERCENT!AT85-PERCENT!AT$100)/(PERCENT!AT$100-PERCENT!AT$102))</f>
        <v>0.23019411974311235</v>
      </c>
      <c r="AU85" s="253">
        <f>IF(PERCENT!AU85&gt;PERCENT!AU$100,(PERCENT!AU85-PERCENT!AU$100)/(PERCENT!AU$101-PERCENT!AU$100),(PERCENT!AU85-PERCENT!AU$100)/(PERCENT!AU$100-PERCENT!AU$102))</f>
        <v>-0.50644290299209005</v>
      </c>
      <c r="AV85" s="253">
        <f>IF(PERCENT!AV85&gt;PERCENT!AV$100,(PERCENT!AV85-PERCENT!AV$100)/(PERCENT!AV$101-PERCENT!AV$100),(PERCENT!AV85-PERCENT!AV$100)/(PERCENT!AV$100-PERCENT!AV$102))</f>
        <v>-0.22008964050092464</v>
      </c>
      <c r="AW85" s="253">
        <f>IF(PERCENT!AW85&gt;PERCENT!AW$100,(PERCENT!AW85-PERCENT!AW$100)/(PERCENT!AW$101-PERCENT!AW$100),(PERCENT!AW85-PERCENT!AW$100)/(PERCENT!AW$100-PERCENT!AW$102))</f>
        <v>-0.1711295956148377</v>
      </c>
      <c r="AX85" s="253">
        <f>IF(PERCENT!AX85&gt;PERCENT!AX$100,(PERCENT!AX85-PERCENT!AX$100)/(PERCENT!AX$101-PERCENT!AX$100),(PERCENT!AX85-PERCENT!AX$100)/(PERCENT!AX$100-PERCENT!AX$102))</f>
        <v>-0.22008964050092464</v>
      </c>
      <c r="AY85" s="253">
        <f>IF(PERCENT!AY85&gt;PERCENT!AY$100,(PERCENT!AY85-PERCENT!AY$100)/(PERCENT!AY$101-PERCENT!AY$100),(PERCENT!AY85-PERCENT!AY$100)/(PERCENT!AY$100-PERCENT!AY$102))</f>
        <v>-0.53698161064327665</v>
      </c>
    </row>
    <row r="86" spans="1:51" x14ac:dyDescent="0.35">
      <c r="A86" s="252" t="s">
        <v>473</v>
      </c>
      <c r="B86" s="253">
        <f>IF(PERCENT!B86&gt;PERCENT!B$100,(PERCENT!B86-PERCENT!B$100)/(PERCENT!B$101-PERCENT!B$100),(PERCENT!B86-PERCENT!B$100)/(PERCENT!B$100-PERCENT!B$102))</f>
        <v>-0.59149413239766047</v>
      </c>
      <c r="C86" s="253">
        <f>IF(PERCENT!C86&gt;PERCENT!C$100,(PERCENT!C86-PERCENT!C$100)/(PERCENT!C$101-PERCENT!C$100),(PERCENT!C86-PERCENT!C$100)/(PERCENT!C$100-PERCENT!C$102))</f>
        <v>-0.40825083798505873</v>
      </c>
      <c r="D86" s="253">
        <f>IF(PERCENT!D86&gt;PERCENT!D$100,(PERCENT!D86-PERCENT!D$100)/(PERCENT!D$101-PERCENT!D$100),(PERCENT!D86-PERCENT!D$100)/(PERCENT!D$100-PERCENT!D$102))</f>
        <v>-0.35167313633916797</v>
      </c>
      <c r="E86" s="253">
        <f>IF(PERCENT!E86&gt;PERCENT!E$100,(PERCENT!E86-PERCENT!E$100)/(PERCENT!E$101-PERCENT!E$100),(PERCENT!E86-PERCENT!E$100)/(PERCENT!E$100-PERCENT!E$102))</f>
        <v>-1</v>
      </c>
      <c r="F86" s="253">
        <f>IF(PERCENT!F86&gt;PERCENT!F$100,(PERCENT!F86-PERCENT!F$100)/(PERCENT!F$101-PERCENT!F$100),(PERCENT!F86-PERCENT!F$100)/(PERCENT!F$100-PERCENT!F$102))</f>
        <v>0.58734782180505152</v>
      </c>
      <c r="G86" s="253">
        <f>IF(PERCENT!G86&gt;PERCENT!G$100,(PERCENT!G86-PERCENT!G$100)/(PERCENT!G$101-PERCENT!G$100),(PERCENT!G86-PERCENT!G$100)/(PERCENT!G$100-PERCENT!G$102))</f>
        <v>-0.78264962343465239</v>
      </c>
      <c r="H86" s="253">
        <f>IF(PERCENT!H86&gt;PERCENT!H$100,(PERCENT!H86-PERCENT!H$100)/(PERCENT!H$101-PERCENT!H$100),(PERCENT!H86-PERCENT!H$100)/(PERCENT!H$100-PERCENT!H$102))</f>
        <v>-0.49116325416664403</v>
      </c>
      <c r="I86" s="253">
        <f>IF(PERCENT!I86&gt;PERCENT!I$100,(PERCENT!I86-PERCENT!I$100)/(PERCENT!I$101-PERCENT!I$100),(PERCENT!I86-PERCENT!I$100)/(PERCENT!I$100-PERCENT!I$102))</f>
        <v>-0.82196469278808815</v>
      </c>
      <c r="J86" s="253">
        <f>IF(PERCENT!J86&gt;PERCENT!J$100,(PERCENT!J86-PERCENT!J$100)/(PERCENT!J$101-PERCENT!J$100),(PERCENT!J86-PERCENT!J$100)/(PERCENT!J$100-PERCENT!J$102))</f>
        <v>-0.24260948944392499</v>
      </c>
      <c r="K86" s="253">
        <f>IF(PERCENT!K86&gt;PERCENT!K$100,(PERCENT!K86-PERCENT!K$100)/(PERCENT!K$101-PERCENT!K$100),(PERCENT!K86-PERCENT!K$100)/(PERCENT!K$100-PERCENT!K$102))</f>
        <v>-0.55773489033032342</v>
      </c>
      <c r="L86" s="253">
        <f>IF(PERCENT!L86&gt;PERCENT!L$100,(PERCENT!L86-PERCENT!L$100)/(PERCENT!L$101-PERCENT!L$100),(PERCENT!L86-PERCENT!L$100)/(PERCENT!L$100-PERCENT!L$102))</f>
        <v>-0.28465523029775025</v>
      </c>
      <c r="M86" s="253">
        <f>IF(PERCENT!M86&gt;PERCENT!M$100,(PERCENT!M86-PERCENT!M$100)/(PERCENT!M$101-PERCENT!M$100),(PERCENT!M86-PERCENT!M$100)/(PERCENT!M$100-PERCENT!M$102))</f>
        <v>-1</v>
      </c>
      <c r="N86" s="253">
        <f>IF(PERCENT!N86&gt;PERCENT!N$100,(PERCENT!N86-PERCENT!N$100)/(PERCENT!N$101-PERCENT!N$100),(PERCENT!N86-PERCENT!N$100)/(PERCENT!N$100-PERCENT!N$102))</f>
        <v>1.4833309091114705E-2</v>
      </c>
      <c r="O86" s="253">
        <f>IF(PERCENT!O86&gt;PERCENT!O$100,(PERCENT!O86-PERCENT!O$100)/(PERCENT!O$101-PERCENT!O$100),(PERCENT!O86-PERCENT!O$100)/(PERCENT!O$100-PERCENT!O$102))</f>
        <v>-2.107829265829872E-2</v>
      </c>
      <c r="P86" s="253">
        <f>IF(PERCENT!P86&gt;PERCENT!P$100,(PERCENT!P86-PERCENT!P$100)/(PERCENT!P$101-PERCENT!P$100),(PERCENT!P86-PERCENT!P$100)/(PERCENT!P$100-PERCENT!P$102))</f>
        <v>-1.3705976616737982E-2</v>
      </c>
      <c r="Q86" s="253">
        <f>IF(PERCENT!Q86&gt;PERCENT!Q$100,(PERCENT!Q86-PERCENT!Q$100)/(PERCENT!Q$101-PERCENT!Q$100),(PERCENT!Q86-PERCENT!Q$100)/(PERCENT!Q$100-PERCENT!Q$102))</f>
        <v>-9.1413618473205286E-3</v>
      </c>
      <c r="R86" s="253">
        <f>IF(PERCENT!R86&gt;PERCENT!R$100,(PERCENT!R86-PERCENT!R$100)/(PERCENT!R$101-PERCENT!R$100),(PERCENT!R86-PERCENT!R$100)/(PERCENT!R$100-PERCENT!R$102))</f>
        <v>-0.71501726554971368</v>
      </c>
      <c r="S86" s="253">
        <f>IF(PERCENT!S86&gt;PERCENT!S$100,(PERCENT!S86-PERCENT!S$100)/(PERCENT!S$101-PERCENT!S$100),(PERCENT!S86-PERCENT!S$100)/(PERCENT!S$100-PERCENT!S$102))</f>
        <v>-0.72226747967244698</v>
      </c>
      <c r="T86" s="253">
        <f>IF(PERCENT!T86&gt;PERCENT!T$100,(PERCENT!T86-PERCENT!T$100)/(PERCENT!T$101-PERCENT!T$100),(PERCENT!T86-PERCENT!T$100)/(PERCENT!T$100-PERCENT!T$102))</f>
        <v>-0.75518278786441806</v>
      </c>
      <c r="U86" s="253">
        <f>IF(PERCENT!U86&gt;PERCENT!U$100,(PERCENT!U86-PERCENT!U$100)/(PERCENT!U$101-PERCENT!U$100),(PERCENT!U86-PERCENT!U$100)/(PERCENT!U$100-PERCENT!U$102))</f>
        <v>-0.62215718097777184</v>
      </c>
      <c r="V86" s="253">
        <f>IF(PERCENT!V86&gt;PERCENT!V$100,(PERCENT!V86-PERCENT!V$100)/(PERCENT!V$101-PERCENT!V$100),(PERCENT!V86-PERCENT!V$100)/(PERCENT!V$100-PERCENT!V$102))</f>
        <v>-0.66784371599308845</v>
      </c>
      <c r="W86" s="253">
        <f>IF(PERCENT!W86&gt;PERCENT!W$100,(PERCENT!W86-PERCENT!W$100)/(PERCENT!W$101-PERCENT!W$100),(PERCENT!W86-PERCENT!W$100)/(PERCENT!W$100-PERCENT!W$102))</f>
        <v>-0.66784371599308845</v>
      </c>
      <c r="X86" s="253">
        <f>IF(PERCENT!X86&gt;PERCENT!X$100,(PERCENT!X86-PERCENT!X$100)/(PERCENT!X$101-PERCENT!X$100),(PERCENT!X86-PERCENT!X$100)/(PERCENT!X$100-PERCENT!X$102))</f>
        <v>-1.0234263139620062E-2</v>
      </c>
      <c r="Y86" s="253">
        <f>IF(PERCENT!Y86&gt;PERCENT!Y$100,(PERCENT!Y86-PERCENT!Y$100)/(PERCENT!Y$101-PERCENT!Y$100),(PERCENT!Y86-PERCENT!Y$100)/(PERCENT!Y$100-PERCENT!Y$102))</f>
        <v>-0.6863649998246979</v>
      </c>
      <c r="Z86" s="253">
        <f>IF(PERCENT!Z86&gt;PERCENT!Z$100,(PERCENT!Z86-PERCENT!Z$100)/(PERCENT!Z$101-PERCENT!Z$100),(PERCENT!Z86-PERCENT!Z$100)/(PERCENT!Z$100-PERCENT!Z$102))</f>
        <v>-0.8410450997196014</v>
      </c>
      <c r="AA86" s="253">
        <f>IF(PERCENT!AA86&gt;PERCENT!AA$100,(PERCENT!AA86-PERCENT!AA$100)/(PERCENT!AA$101-PERCENT!AA$100),(PERCENT!AA86-PERCENT!AA$100)/(PERCENT!AA$100-PERCENT!AA$102))</f>
        <v>-0.46300255757177078</v>
      </c>
      <c r="AB86" s="253">
        <f>IF(PERCENT!AB86&gt;PERCENT!AB$100,(PERCENT!AB86-PERCENT!AB$100)/(PERCENT!AB$101-PERCENT!AB$100),(PERCENT!AB86-PERCENT!AB$100)/(PERCENT!AB$100-PERCENT!AB$102))</f>
        <v>0.45941383171183725</v>
      </c>
      <c r="AC86" s="253">
        <f>IF(PERCENT!AC86&gt;PERCENT!AC$100,(PERCENT!AC86-PERCENT!AC$100)/(PERCENT!AC$101-PERCENT!AC$100),(PERCENT!AC86-PERCENT!AC$100)/(PERCENT!AC$100-PERCENT!AC$102))</f>
        <v>0.37980438943584527</v>
      </c>
      <c r="AD86" s="253">
        <f>IF(PERCENT!AD86&gt;PERCENT!AD$100,(PERCENT!AD86-PERCENT!AD$100)/(PERCENT!AD$101-PERCENT!AD$100),(PERCENT!AD86-PERCENT!AD$100)/(PERCENT!AD$100-PERCENT!AD$102))</f>
        <v>0.37980438943584527</v>
      </c>
      <c r="AE86" s="253">
        <f>IF(PERCENT!AE86&gt;PERCENT!AE$100,(PERCENT!AE86-PERCENT!AE$100)/(PERCENT!AE$101-PERCENT!AE$100),(PERCENT!AE86-PERCENT!AE$100)/(PERCENT!AE$100-PERCENT!AE$102))</f>
        <v>0.35451713820709496</v>
      </c>
      <c r="AF86" s="253">
        <f>IF(PERCENT!AF86&gt;PERCENT!AF$100,(PERCENT!AF86-PERCENT!AF$100)/(PERCENT!AF$101-PERCENT!AF$100),(PERCENT!AF86-PERCENT!AF$100)/(PERCENT!AF$100-PERCENT!AF$102))</f>
        <v>0.34518319703766048</v>
      </c>
      <c r="AG86" s="253">
        <f>IF(PERCENT!AG86&gt;PERCENT!AG$100,(PERCENT!AG86-PERCENT!AG$100)/(PERCENT!AG$101-PERCENT!AG$100),(PERCENT!AG86-PERCENT!AG$100)/(PERCENT!AG$100-PERCENT!AG$102))</f>
        <v>0.51634158653895934</v>
      </c>
      <c r="AH86" s="253">
        <f>IF(PERCENT!AH86&gt;PERCENT!AH$100,(PERCENT!AH86-PERCENT!AH$100)/(PERCENT!AH$101-PERCENT!AH$100),(PERCENT!AH86-PERCENT!AH$100)/(PERCENT!AH$100-PERCENT!AH$102))</f>
        <v>-0.39331531178067602</v>
      </c>
      <c r="AI86" s="253">
        <f>IF(PERCENT!AI86&gt;PERCENT!AI$100,(PERCENT!AI86-PERCENT!AI$100)/(PERCENT!AI$101-PERCENT!AI$100),(PERCENT!AI86-PERCENT!AI$100)/(PERCENT!AI$100-PERCENT!AI$102))</f>
        <v>0.53968062383363125</v>
      </c>
      <c r="AJ86" s="253">
        <f>IF(PERCENT!AJ86&gt;PERCENT!AJ$100,(PERCENT!AJ86-PERCENT!AJ$100)/(PERCENT!AJ$101-PERCENT!AJ$100),(PERCENT!AJ86-PERCENT!AJ$100)/(PERCENT!AJ$100-PERCENT!AJ$102))</f>
        <v>-0.24892225495304973</v>
      </c>
      <c r="AK86" s="253">
        <f>IF(PERCENT!AK86&gt;PERCENT!AK$100,(PERCENT!AK86-PERCENT!AK$100)/(PERCENT!AK$101-PERCENT!AK$100),(PERCENT!AK86-PERCENT!AK$100)/(PERCENT!AK$100-PERCENT!AK$102))</f>
        <v>-3.1699742506956854E-2</v>
      </c>
      <c r="AL86" s="253">
        <f>IF(PERCENT!AL86&gt;PERCENT!AL$100,(PERCENT!AL86-PERCENT!AL$100)/(PERCENT!AL$101-PERCENT!AL$100),(PERCENT!AL86-PERCENT!AL$100)/(PERCENT!AL$100-PERCENT!AL$102))</f>
        <v>-0.75668408210143168</v>
      </c>
      <c r="AM86" s="253">
        <f>IF(PERCENT!AM86&gt;PERCENT!AM$100,(PERCENT!AM86-PERCENT!AM$100)/(PERCENT!AM$101-PERCENT!AM$100),(PERCENT!AM86-PERCENT!AM$100)/(PERCENT!AM$100-PERCENT!AM$102))</f>
        <v>0.28474863058892069</v>
      </c>
      <c r="AN86" s="253">
        <f>IF(PERCENT!AN86&gt;PERCENT!AN$100,(PERCENT!AN86-PERCENT!AN$100)/(PERCENT!AN$101-PERCENT!AN$100),(PERCENT!AN86-PERCENT!AN$100)/(PERCENT!AN$100-PERCENT!AN$102))</f>
        <v>0.85882883235588459</v>
      </c>
      <c r="AO86" s="253">
        <f>IF(PERCENT!AO86&gt;PERCENT!AO$100,(PERCENT!AO86-PERCENT!AO$100)/(PERCENT!AO$101-PERCENT!AO$100),(PERCENT!AO86-PERCENT!AO$100)/(PERCENT!AO$100-PERCENT!AO$102))</f>
        <v>0.18408177116932559</v>
      </c>
      <c r="AP86" s="253">
        <f>IF(PERCENT!AP86&gt;PERCENT!AP$100,(PERCENT!AP86-PERCENT!AP$100)/(PERCENT!AP$101-PERCENT!AP$100),(PERCENT!AP86-PERCENT!AP$100)/(PERCENT!AP$100-PERCENT!AP$102))</f>
        <v>0.92937612300105854</v>
      </c>
      <c r="AQ86" s="253">
        <f>IF(PERCENT!AQ86&gt;PERCENT!AQ$100,(PERCENT!AQ86-PERCENT!AQ$100)/(PERCENT!AQ$101-PERCENT!AQ$100),(PERCENT!AQ86-PERCENT!AQ$100)/(PERCENT!AQ$100-PERCENT!AQ$102))</f>
        <v>-7.7532593335463201E-3</v>
      </c>
      <c r="AR86" s="253">
        <f>IF(PERCENT!AR86&gt;PERCENT!AR$100,(PERCENT!AR86-PERCENT!AR$100)/(PERCENT!AR$101-PERCENT!AR$100),(PERCENT!AR86-PERCENT!AR$100)/(PERCENT!AR$100-PERCENT!AR$102))</f>
        <v>0.90854123483271587</v>
      </c>
      <c r="AS86" s="253">
        <f>IF(PERCENT!AS86&gt;PERCENT!AS$100,(PERCENT!AS86-PERCENT!AS$100)/(PERCENT!AS$101-PERCENT!AS$100),(PERCENT!AS86-PERCENT!AS$100)/(PERCENT!AS$100-PERCENT!AS$102))</f>
        <v>-0.69531142228320975</v>
      </c>
      <c r="AT86" s="253">
        <f>IF(PERCENT!AT86&gt;PERCENT!AT$100,(PERCENT!AT86-PERCENT!AT$100)/(PERCENT!AT$101-PERCENT!AT$100),(PERCENT!AT86-PERCENT!AT$100)/(PERCENT!AT$100-PERCENT!AT$102))</f>
        <v>-0.61628454584821191</v>
      </c>
      <c r="AU86" s="253">
        <f>IF(PERCENT!AU86&gt;PERCENT!AU$100,(PERCENT!AU86-PERCENT!AU$100)/(PERCENT!AU$101-PERCENT!AU$100),(PERCENT!AU86-PERCENT!AU$100)/(PERCENT!AU$100-PERCENT!AU$102))</f>
        <v>6.5018998674874831E-2</v>
      </c>
      <c r="AV86" s="253">
        <f>IF(PERCENT!AV86&gt;PERCENT!AV$100,(PERCENT!AV86-PERCENT!AV$100)/(PERCENT!AV$101-PERCENT!AV$100),(PERCENT!AV86-PERCENT!AV$100)/(PERCENT!AV$100-PERCENT!AV$102))</f>
        <v>0.35451713820709496</v>
      </c>
      <c r="AW86" s="253">
        <f>IF(PERCENT!AW86&gt;PERCENT!AW$100,(PERCENT!AW86-PERCENT!AW$100)/(PERCENT!AW$101-PERCENT!AW$100),(PERCENT!AW86-PERCENT!AW$100)/(PERCENT!AW$100-PERCENT!AW$102))</f>
        <v>-0.48620585140496558</v>
      </c>
      <c r="AX86" s="253">
        <f>IF(PERCENT!AX86&gt;PERCENT!AX$100,(PERCENT!AX86-PERCENT!AX$100)/(PERCENT!AX$101-PERCENT!AX$100),(PERCENT!AX86-PERCENT!AX$100)/(PERCENT!AX$100-PERCENT!AX$102))</f>
        <v>0.35451713820709496</v>
      </c>
      <c r="AY86" s="253">
        <f>IF(PERCENT!AY86&gt;PERCENT!AY$100,(PERCENT!AY86-PERCENT!AY$100)/(PERCENT!AY$101-PERCENT!AY$100),(PERCENT!AY86-PERCENT!AY$100)/(PERCENT!AY$100-PERCENT!AY$102))</f>
        <v>-0.85539262156483042</v>
      </c>
    </row>
    <row r="87" spans="1:51" x14ac:dyDescent="0.35">
      <c r="A87" s="252" t="s">
        <v>474</v>
      </c>
      <c r="B87" s="253">
        <f>IF(PERCENT!B87&gt;PERCENT!B$100,(PERCENT!B87-PERCENT!B$100)/(PERCENT!B$101-PERCENT!B$100),(PERCENT!B87-PERCENT!B$100)/(PERCENT!B$100-PERCENT!B$102))</f>
        <v>0.10261282428947217</v>
      </c>
      <c r="C87" s="253">
        <f>IF(PERCENT!C87&gt;PERCENT!C$100,(PERCENT!C87-PERCENT!C$100)/(PERCENT!C$101-PERCENT!C$100),(PERCENT!C87-PERCENT!C$100)/(PERCENT!C$100-PERCENT!C$102))</f>
        <v>0.30419170283715408</v>
      </c>
      <c r="D87" s="253">
        <f>IF(PERCENT!D87&gt;PERCENT!D$100,(PERCENT!D87-PERCENT!D$100)/(PERCENT!D$101-PERCENT!D$100),(PERCENT!D87-PERCENT!D$100)/(PERCENT!D$100-PERCENT!D$102))</f>
        <v>0.391732438706689</v>
      </c>
      <c r="E87" s="253">
        <f>IF(PERCENT!E87&gt;PERCENT!E$100,(PERCENT!E87-PERCENT!E$100)/(PERCENT!E$101-PERCENT!E$100),(PERCENT!E87-PERCENT!E$100)/(PERCENT!E$100-PERCENT!E$102))</f>
        <v>0.60562104052418131</v>
      </c>
      <c r="F87" s="253">
        <f>IF(PERCENT!F87&gt;PERCENT!F$100,(PERCENT!F87-PERCENT!F$100)/(PERCENT!F$101-PERCENT!F$100),(PERCENT!F87-PERCENT!F$100)/(PERCENT!F$100-PERCENT!F$102))</f>
        <v>-0.64294144881965676</v>
      </c>
      <c r="G87" s="253">
        <f>IF(PERCENT!G87&gt;PERCENT!G$100,(PERCENT!G87-PERCENT!G$100)/(PERCENT!G$101-PERCENT!G$100),(PERCENT!G87-PERCENT!G$100)/(PERCENT!G$100-PERCENT!G$102))</f>
        <v>-0.87579663547560282</v>
      </c>
      <c r="H87" s="253">
        <f>IF(PERCENT!H87&gt;PERCENT!H$100,(PERCENT!H87-PERCENT!H$100)/(PERCENT!H$101-PERCENT!H$100),(PERCENT!H87-PERCENT!H$100)/(PERCENT!H$100-PERCENT!H$102))</f>
        <v>-0.27828834526093932</v>
      </c>
      <c r="I87" s="253">
        <f>IF(PERCENT!I87&gt;PERCENT!I$100,(PERCENT!I87-PERCENT!I$100)/(PERCENT!I$101-PERCENT!I$100),(PERCENT!I87-PERCENT!I$100)/(PERCENT!I$100-PERCENT!I$102))</f>
        <v>-0.10817008998787858</v>
      </c>
      <c r="J87" s="253">
        <f>IF(PERCENT!J87&gt;PERCENT!J$100,(PERCENT!J87-PERCENT!J$100)/(PERCENT!J$101-PERCENT!J$100),(PERCENT!J87-PERCENT!J$100)/(PERCENT!J$100-PERCENT!J$102))</f>
        <v>-0.37333451332676432</v>
      </c>
      <c r="K87" s="253">
        <f>IF(PERCENT!K87&gt;PERCENT!K$100,(PERCENT!K87-PERCENT!K$100)/(PERCENT!K$101-PERCENT!K$100),(PERCENT!K87-PERCENT!K$100)/(PERCENT!K$100-PERCENT!K$102))</f>
        <v>0.30948549250281249</v>
      </c>
      <c r="L87" s="253">
        <f>IF(PERCENT!L87&gt;PERCENT!L$100,(PERCENT!L87-PERCENT!L$100)/(PERCENT!L$101-PERCENT!L$100),(PERCENT!L87-PERCENT!L$100)/(PERCENT!L$100-PERCENT!L$102))</f>
        <v>-0.26971056040592334</v>
      </c>
      <c r="M87" s="253">
        <f>IF(PERCENT!M87&gt;PERCENT!M$100,(PERCENT!M87-PERCENT!M$100)/(PERCENT!M$101-PERCENT!M$100),(PERCENT!M87-PERCENT!M$100)/(PERCENT!M$100-PERCENT!M$102))</f>
        <v>-1</v>
      </c>
      <c r="N87" s="253">
        <f>IF(PERCENT!N87&gt;PERCENT!N$100,(PERCENT!N87-PERCENT!N$100)/(PERCENT!N$101-PERCENT!N$100),(PERCENT!N87-PERCENT!N$100)/(PERCENT!N$100-PERCENT!N$102))</f>
        <v>-0.41262182908349326</v>
      </c>
      <c r="O87" s="253">
        <f>IF(PERCENT!O87&gt;PERCENT!O$100,(PERCENT!O87-PERCENT!O$100)/(PERCENT!O$101-PERCENT!O$100),(PERCENT!O87-PERCENT!O$100)/(PERCENT!O$100-PERCENT!O$102))</f>
        <v>-1</v>
      </c>
      <c r="P87" s="253">
        <f>IF(PERCENT!P87&gt;PERCENT!P$100,(PERCENT!P87-PERCENT!P$100)/(PERCENT!P$101-PERCENT!P$100),(PERCENT!P87-PERCENT!P$100)/(PERCENT!P$100-PERCENT!P$102))</f>
        <v>0.75589497470214262</v>
      </c>
      <c r="Q87" s="253">
        <f>IF(PERCENT!Q87&gt;PERCENT!Q$100,(PERCENT!Q87-PERCENT!Q$100)/(PERCENT!Q$101-PERCENT!Q$100),(PERCENT!Q87-PERCENT!Q$100)/(PERCENT!Q$100-PERCENT!Q$102))</f>
        <v>0.38997667110135825</v>
      </c>
      <c r="R87" s="253">
        <f>IF(PERCENT!R87&gt;PERCENT!R$100,(PERCENT!R87-PERCENT!R$100)/(PERCENT!R$101-PERCENT!R$100),(PERCENT!R87-PERCENT!R$100)/(PERCENT!R$100-PERCENT!R$102))</f>
        <v>-0.25010615999339292</v>
      </c>
      <c r="S87" s="253">
        <f>IF(PERCENT!S87&gt;PERCENT!S$100,(PERCENT!S87-PERCENT!S$100)/(PERCENT!S$101-PERCENT!S$100),(PERCENT!S87-PERCENT!S$100)/(PERCENT!S$100-PERCENT!S$102))</f>
        <v>-1.4529650403294E-2</v>
      </c>
      <c r="T87" s="253">
        <f>IF(PERCENT!T87&gt;PERCENT!T$100,(PERCENT!T87-PERCENT!T$100)/(PERCENT!T$101-PERCENT!T$100),(PERCENT!T87-PERCENT!T$100)/(PERCENT!T$100-PERCENT!T$102))</f>
        <v>-0.40587064007278312</v>
      </c>
      <c r="U87" s="253">
        <f>IF(PERCENT!U87&gt;PERCENT!U$100,(PERCENT!U87-PERCENT!U$100)/(PERCENT!U$101-PERCENT!U$100),(PERCENT!U87-PERCENT!U$100)/(PERCENT!U$100-PERCENT!U$102))</f>
        <v>-0.26331280516323741</v>
      </c>
      <c r="V87" s="253">
        <f>IF(PERCENT!V87&gt;PERCENT!V$100,(PERCENT!V87-PERCENT!V$100)/(PERCENT!V$101-PERCENT!V$100),(PERCENT!V87-PERCENT!V$100)/(PERCENT!V$100-PERCENT!V$102))</f>
        <v>-0.63640184173060144</v>
      </c>
      <c r="W87" s="253">
        <f>IF(PERCENT!W87&gt;PERCENT!W$100,(PERCENT!W87-PERCENT!W$100)/(PERCENT!W$101-PERCENT!W$100),(PERCENT!W87-PERCENT!W$100)/(PERCENT!W$100-PERCENT!W$102))</f>
        <v>-0.63640184173060144</v>
      </c>
      <c r="X87" s="253">
        <f>IF(PERCENT!X87&gt;PERCENT!X$100,(PERCENT!X87-PERCENT!X$100)/(PERCENT!X$101-PERCENT!X$100),(PERCENT!X87-PERCENT!X$100)/(PERCENT!X$100-PERCENT!X$102))</f>
        <v>0.57115001188777814</v>
      </c>
      <c r="Y87" s="253">
        <f>IF(PERCENT!Y87&gt;PERCENT!Y$100,(PERCENT!Y87-PERCENT!Y$100)/(PERCENT!Y$101-PERCENT!Y$100),(PERCENT!Y87-PERCENT!Y$100)/(PERCENT!Y$100-PERCENT!Y$102))</f>
        <v>-0.82265137339484928</v>
      </c>
      <c r="Z87" s="253">
        <f>IF(PERCENT!Z87&gt;PERCENT!Z$100,(PERCENT!Z87-PERCENT!Z$100)/(PERCENT!Z$101-PERCENT!Z$100),(PERCENT!Z87-PERCENT!Z$100)/(PERCENT!Z$100-PERCENT!Z$102))</f>
        <v>-0.48611041825530082</v>
      </c>
      <c r="AA87" s="253">
        <f>IF(PERCENT!AA87&gt;PERCENT!AA$100,(PERCENT!AA87-PERCENT!AA$100)/(PERCENT!AA$101-PERCENT!AA$100),(PERCENT!AA87-PERCENT!AA$100)/(PERCENT!AA$100-PERCENT!AA$102))</f>
        <v>0.73627535385166187</v>
      </c>
      <c r="AB87" s="253">
        <f>IF(PERCENT!AB87&gt;PERCENT!AB$100,(PERCENT!AB87-PERCENT!AB$100)/(PERCENT!AB$101-PERCENT!AB$100),(PERCENT!AB87-PERCENT!AB$100)/(PERCENT!AB$100-PERCENT!AB$102))</f>
        <v>0.82430949530634701</v>
      </c>
      <c r="AC87" s="253">
        <f>IF(PERCENT!AC87&gt;PERCENT!AC$100,(PERCENT!AC87-PERCENT!AC$100)/(PERCENT!AC$101-PERCENT!AC$100),(PERCENT!AC87-PERCENT!AC$100)/(PERCENT!AC$100-PERCENT!AC$102))</f>
        <v>-0.90719652128865391</v>
      </c>
      <c r="AD87" s="253">
        <f>IF(PERCENT!AD87&gt;PERCENT!AD$100,(PERCENT!AD87-PERCENT!AD$100)/(PERCENT!AD$101-PERCENT!AD$100),(PERCENT!AD87-PERCENT!AD$100)/(PERCENT!AD$100-PERCENT!AD$102))</f>
        <v>-0.90719652128865391</v>
      </c>
      <c r="AE87" s="253">
        <f>IF(PERCENT!AE87&gt;PERCENT!AE$100,(PERCENT!AE87-PERCENT!AE$100)/(PERCENT!AE$101-PERCENT!AE$100),(PERCENT!AE87-PERCENT!AE$100)/(PERCENT!AE$100-PERCENT!AE$102))</f>
        <v>-0.15684755480261622</v>
      </c>
      <c r="AF87" s="253">
        <f>IF(PERCENT!AF87&gt;PERCENT!AF$100,(PERCENT!AF87-PERCENT!AF$100)/(PERCENT!AF$101-PERCENT!AF$100),(PERCENT!AF87-PERCENT!AF$100)/(PERCENT!AF$100-PERCENT!AF$102))</f>
        <v>-0.68287622964759742</v>
      </c>
      <c r="AG87" s="253">
        <f>IF(PERCENT!AG87&gt;PERCENT!AG$100,(PERCENT!AG87-PERCENT!AG$100)/(PERCENT!AG$101-PERCENT!AG$100),(PERCENT!AG87-PERCENT!AG$100)/(PERCENT!AG$100-PERCENT!AG$102))</f>
        <v>-0.46794416183005411</v>
      </c>
      <c r="AH87" s="253">
        <f>IF(PERCENT!AH87&gt;PERCENT!AH$100,(PERCENT!AH87-PERCENT!AH$100)/(PERCENT!AH$101-PERCENT!AH$100),(PERCENT!AH87-PERCENT!AH$100)/(PERCENT!AH$100-PERCENT!AH$102))</f>
        <v>-0.84892044851638782</v>
      </c>
      <c r="AI87" s="253">
        <f>IF(PERCENT!AI87&gt;PERCENT!AI$100,(PERCENT!AI87-PERCENT!AI$100)/(PERCENT!AI$101-PERCENT!AI$100),(PERCENT!AI87-PERCENT!AI$100)/(PERCENT!AI$100-PERCENT!AI$102))</f>
        <v>-0.7622348264072828</v>
      </c>
      <c r="AJ87" s="253">
        <f>IF(PERCENT!AJ87&gt;PERCENT!AJ$100,(PERCENT!AJ87-PERCENT!AJ$100)/(PERCENT!AJ$101-PERCENT!AJ$100),(PERCENT!AJ87-PERCENT!AJ$100)/(PERCENT!AJ$100-PERCENT!AJ$102))</f>
        <v>-0.41566759707420214</v>
      </c>
      <c r="AK87" s="253">
        <f>IF(PERCENT!AK87&gt;PERCENT!AK$100,(PERCENT!AK87-PERCENT!AK$100)/(PERCENT!AK$101-PERCENT!AK$100),(PERCENT!AK87-PERCENT!AK$100)/(PERCENT!AK$100-PERCENT!AK$102))</f>
        <v>0.38803496630866796</v>
      </c>
      <c r="AL87" s="253">
        <f>IF(PERCENT!AL87&gt;PERCENT!AL$100,(PERCENT!AL87-PERCENT!AL$100)/(PERCENT!AL$101-PERCENT!AL$100),(PERCENT!AL87-PERCENT!AL$100)/(PERCENT!AL$100-PERCENT!AL$102))</f>
        <v>-0.79899874939528459</v>
      </c>
      <c r="AM87" s="253">
        <f>IF(PERCENT!AM87&gt;PERCENT!AM$100,(PERCENT!AM87-PERCENT!AM$100)/(PERCENT!AM$101-PERCENT!AM$100),(PERCENT!AM87-PERCENT!AM$100)/(PERCENT!AM$100-PERCENT!AM$102))</f>
        <v>0.30866476770231521</v>
      </c>
      <c r="AN87" s="253">
        <f>IF(PERCENT!AN87&gt;PERCENT!AN$100,(PERCENT!AN87-PERCENT!AN$100)/(PERCENT!AN$101-PERCENT!AN$100),(PERCENT!AN87-PERCENT!AN$100)/(PERCENT!AN$100-PERCENT!AN$102))</f>
        <v>-0.68155329549543542</v>
      </c>
      <c r="AO87" s="253">
        <f>IF(PERCENT!AO87&gt;PERCENT!AO$100,(PERCENT!AO87-PERCENT!AO$100)/(PERCENT!AO$101-PERCENT!AO$100),(PERCENT!AO87-PERCENT!AO$100)/(PERCENT!AO$100-PERCENT!AO$102))</f>
        <v>2.3507632977401844E-2</v>
      </c>
      <c r="AP87" s="253">
        <f>IF(PERCENT!AP87&gt;PERCENT!AP$100,(PERCENT!AP87-PERCENT!AP$100)/(PERCENT!AP$101-PERCENT!AP$100),(PERCENT!AP87-PERCENT!AP$100)/(PERCENT!AP$100-PERCENT!AP$102))</f>
        <v>0.88917079800771637</v>
      </c>
      <c r="AQ87" s="253">
        <f>IF(PERCENT!AQ87&gt;PERCENT!AQ$100,(PERCENT!AQ87-PERCENT!AQ$100)/(PERCENT!AQ$101-PERCENT!AQ$100),(PERCENT!AQ87-PERCENT!AQ$100)/(PERCENT!AQ$100-PERCENT!AQ$102))</f>
        <v>8.2733393541177855E-2</v>
      </c>
      <c r="AR87" s="253">
        <f>IF(PERCENT!AR87&gt;PERCENT!AR$100,(PERCENT!AR87-PERCENT!AR$100)/(PERCENT!AR$101-PERCENT!AR$100),(PERCENT!AR87-PERCENT!AR$100)/(PERCENT!AR$100-PERCENT!AR$102))</f>
        <v>0.87763897533208479</v>
      </c>
      <c r="AS87" s="253">
        <f>IF(PERCENT!AS87&gt;PERCENT!AS$100,(PERCENT!AS87-PERCENT!AS$100)/(PERCENT!AS$101-PERCENT!AS$100),(PERCENT!AS87-PERCENT!AS$100)/(PERCENT!AS$100-PERCENT!AS$102))</f>
        <v>-0.13852056354751724</v>
      </c>
      <c r="AT87" s="253">
        <f>IF(PERCENT!AT87&gt;PERCENT!AT$100,(PERCENT!AT87-PERCENT!AT$100)/(PERCENT!AT$101-PERCENT!AT$100),(PERCENT!AT87-PERCENT!AT$100)/(PERCENT!AT$100-PERCENT!AT$102))</f>
        <v>6.2841059937607011E-2</v>
      </c>
      <c r="AU87" s="253">
        <f>IF(PERCENT!AU87&gt;PERCENT!AU$100,(PERCENT!AU87-PERCENT!AU$100)/(PERCENT!AU$101-PERCENT!AU$100),(PERCENT!AU87-PERCENT!AU$100)/(PERCENT!AU$100-PERCENT!AU$102))</f>
        <v>-0.3086298909182682</v>
      </c>
      <c r="AV87" s="253">
        <f>IF(PERCENT!AV87&gt;PERCENT!AV$100,(PERCENT!AV87-PERCENT!AV$100)/(PERCENT!AV$101-PERCENT!AV$100),(PERCENT!AV87-PERCENT!AV$100)/(PERCENT!AV$100-PERCENT!AV$102))</f>
        <v>-0.15684755480261622</v>
      </c>
      <c r="AW87" s="253">
        <f>IF(PERCENT!AW87&gt;PERCENT!AW$100,(PERCENT!AW87-PERCENT!AW$100)/(PERCENT!AW$101-PERCENT!AW$100),(PERCENT!AW87-PERCENT!AW$100)/(PERCENT!AW$100-PERCENT!AW$102))</f>
        <v>-0.10242030709952005</v>
      </c>
      <c r="AX87" s="253">
        <f>IF(PERCENT!AX87&gt;PERCENT!AX$100,(PERCENT!AX87-PERCENT!AX$100)/(PERCENT!AX$101-PERCENT!AX$100),(PERCENT!AX87-PERCENT!AX$100)/(PERCENT!AX$100-PERCENT!AX$102))</f>
        <v>-0.15684755480261622</v>
      </c>
      <c r="AY87" s="253">
        <f>IF(PERCENT!AY87&gt;PERCENT!AY$100,(PERCENT!AY87-PERCENT!AY$100)/(PERCENT!AY$101-PERCENT!AY$100),(PERCENT!AY87-PERCENT!AY$100)/(PERCENT!AY$100-PERCENT!AY$102))</f>
        <v>0.1361584955484344</v>
      </c>
    </row>
    <row r="88" spans="1:51" x14ac:dyDescent="0.35">
      <c r="A88" s="252" t="s">
        <v>475</v>
      </c>
      <c r="B88" s="253">
        <f>IF(PERCENT!B88&gt;PERCENT!B$100,(PERCENT!B88-PERCENT!B$100)/(PERCENT!B$101-PERCENT!B$100),(PERCENT!B88-PERCENT!B$100)/(PERCENT!B$100-PERCENT!B$102))</f>
        <v>7.2422121243546966E-2</v>
      </c>
      <c r="C88" s="253">
        <f>IF(PERCENT!C88&gt;PERCENT!C$100,(PERCENT!C88-PERCENT!C$100)/(PERCENT!C$101-PERCENT!C$100),(PERCENT!C88-PERCENT!C$100)/(PERCENT!C$100-PERCENT!C$102))</f>
        <v>0.29872481240160914</v>
      </c>
      <c r="D88" s="253">
        <f>IF(PERCENT!D88&gt;PERCENT!D$100,(PERCENT!D88-PERCENT!D$100)/(PERCENT!D$101-PERCENT!D$100),(PERCENT!D88-PERCENT!D$100)/(PERCENT!D$100-PERCENT!D$102))</f>
        <v>4.3127249466825036E-2</v>
      </c>
      <c r="E88" s="253">
        <f>IF(PERCENT!E88&gt;PERCENT!E$100,(PERCENT!E88-PERCENT!E$100)/(PERCENT!E$101-PERCENT!E$100),(PERCENT!E88-PERCENT!E$100)/(PERCENT!E$100-PERCENT!E$102))</f>
        <v>-0.43616886825061602</v>
      </c>
      <c r="F88" s="253">
        <f>IF(PERCENT!F88&gt;PERCENT!F$100,(PERCENT!F88-PERCENT!F$100)/(PERCENT!F$101-PERCENT!F$100),(PERCENT!F88-PERCENT!F$100)/(PERCENT!F$100-PERCENT!F$102))</f>
        <v>0.44203277222026272</v>
      </c>
      <c r="G88" s="253">
        <f>IF(PERCENT!G88&gt;PERCENT!G$100,(PERCENT!G88-PERCENT!G$100)/(PERCENT!G$101-PERCENT!G$100),(PERCENT!G88-PERCENT!G$100)/(PERCENT!G$100-PERCENT!G$102))</f>
        <v>0.19358856981065906</v>
      </c>
      <c r="H88" s="253">
        <f>IF(PERCENT!H88&gt;PERCENT!H$100,(PERCENT!H88-PERCENT!H$100)/(PERCENT!H$101-PERCENT!H$100),(PERCENT!H88-PERCENT!H$100)/(PERCENT!H$100-PERCENT!H$102))</f>
        <v>1.1002846795702717</v>
      </c>
      <c r="I88" s="253">
        <f>IF(PERCENT!I88&gt;PERCENT!I$100,(PERCENT!I88-PERCENT!I$100)/(PERCENT!I$101-PERCENT!I$100),(PERCENT!I88-PERCENT!I$100)/(PERCENT!I$100-PERCENT!I$102))</f>
        <v>0.23231609107006213</v>
      </c>
      <c r="J88" s="253">
        <f>IF(PERCENT!J88&gt;PERCENT!J$100,(PERCENT!J88-PERCENT!J$100)/(PERCENT!J$101-PERCENT!J$100),(PERCENT!J88-PERCENT!J$100)/(PERCENT!J$100-PERCENT!J$102))</f>
        <v>1.0530745876483258</v>
      </c>
      <c r="K88" s="253">
        <f>IF(PERCENT!K88&gt;PERCENT!K$100,(PERCENT!K88-PERCENT!K$100)/(PERCENT!K$101-PERCENT!K$100),(PERCENT!K88-PERCENT!K$100)/(PERCENT!K$100-PERCENT!K$102))</f>
        <v>1.0955070797458262</v>
      </c>
      <c r="L88" s="253">
        <f>IF(PERCENT!L88&gt;PERCENT!L$100,(PERCENT!L88-PERCENT!L$100)/(PERCENT!L$101-PERCENT!L$100),(PERCENT!L88-PERCENT!L$100)/(PERCENT!L$100-PERCENT!L$102))</f>
        <v>0.70695838294583713</v>
      </c>
      <c r="M88" s="253">
        <f>IF(PERCENT!M88&gt;PERCENT!M$100,(PERCENT!M88-PERCENT!M$100)/(PERCENT!M$101-PERCENT!M$100),(PERCENT!M88-PERCENT!M$100)/(PERCENT!M$100-PERCENT!M$102))</f>
        <v>1</v>
      </c>
      <c r="N88" s="253">
        <f>IF(PERCENT!N88&gt;PERCENT!N$100,(PERCENT!N88-PERCENT!N$100)/(PERCENT!N$101-PERCENT!N$100),(PERCENT!N88-PERCENT!N$100)/(PERCENT!N$100-PERCENT!N$102))</f>
        <v>-0.58838940799538442</v>
      </c>
      <c r="O88" s="253">
        <f>IF(PERCENT!O88&gt;PERCENT!O$100,(PERCENT!O88-PERCENT!O$100)/(PERCENT!O$101-PERCENT!O$100),(PERCENT!O88-PERCENT!O$100)/(PERCENT!O$100-PERCENT!O$102))</f>
        <v>1.4034750749302736</v>
      </c>
      <c r="P88" s="253">
        <f>IF(PERCENT!P88&gt;PERCENT!P$100,(PERCENT!P88-PERCENT!P$100)/(PERCENT!P$101-PERCENT!P$100),(PERCENT!P88-PERCENT!P$100)/(PERCENT!P$100-PERCENT!P$102))</f>
        <v>0.41892390717140177</v>
      </c>
      <c r="Q88" s="253">
        <f>IF(PERCENT!Q88&gt;PERCENT!Q$100,(PERCENT!Q88-PERCENT!Q$100)/(PERCENT!Q$101-PERCENT!Q$100),(PERCENT!Q88-PERCENT!Q$100)/(PERCENT!Q$100-PERCENT!Q$102))</f>
        <v>9.0231036508200357E-2</v>
      </c>
      <c r="R88" s="253">
        <f>IF(PERCENT!R88&gt;PERCENT!R$100,(PERCENT!R88-PERCENT!R$100)/(PERCENT!R$101-PERCENT!R$100),(PERCENT!R88-PERCENT!R$100)/(PERCENT!R$100-PERCENT!R$102))</f>
        <v>1.3155127278768701</v>
      </c>
      <c r="S88" s="253">
        <f>IF(PERCENT!S88&gt;PERCENT!S$100,(PERCENT!S88-PERCENT!S$100)/(PERCENT!S$101-PERCENT!S$100),(PERCENT!S88-PERCENT!S$100)/(PERCENT!S$100-PERCENT!S$102))</f>
        <v>1.0917523473142741</v>
      </c>
      <c r="T88" s="253">
        <f>IF(PERCENT!T88&gt;PERCENT!T$100,(PERCENT!T88-PERCENT!T$100)/(PERCENT!T$101-PERCENT!T$100),(PERCENT!T88-PERCENT!T$100)/(PERCENT!T$100-PERCENT!T$102))</f>
        <v>0.9247723220470635</v>
      </c>
      <c r="U88" s="253">
        <f>IF(PERCENT!U88&gt;PERCENT!U$100,(PERCENT!U88-PERCENT!U$100)/(PERCENT!U$101-PERCENT!U$100),(PERCENT!U88-PERCENT!U$100)/(PERCENT!U$100-PERCENT!U$102))</f>
        <v>1.1840893614093757</v>
      </c>
      <c r="V88" s="253">
        <f>IF(PERCENT!V88&gt;PERCENT!V$100,(PERCENT!V88-PERCENT!V$100)/(PERCENT!V$101-PERCENT!V$100),(PERCENT!V88-PERCENT!V$100)/(PERCENT!V$100-PERCENT!V$102))</f>
        <v>1.2811639229497997</v>
      </c>
      <c r="W88" s="253">
        <f>IF(PERCENT!W88&gt;PERCENT!W$100,(PERCENT!W88-PERCENT!W$100)/(PERCENT!W$101-PERCENT!W$100),(PERCENT!W88-PERCENT!W$100)/(PERCENT!W$100-PERCENT!W$102))</f>
        <v>1.2811639229497997</v>
      </c>
      <c r="X88" s="253">
        <f>IF(PERCENT!X88&gt;PERCENT!X$100,(PERCENT!X88-PERCENT!X$100)/(PERCENT!X$101-PERCENT!X$100),(PERCENT!X88-PERCENT!X$100)/(PERCENT!X$100-PERCENT!X$102))</f>
        <v>1.2495560603877744</v>
      </c>
      <c r="Y88" s="253">
        <f>IF(PERCENT!Y88&gt;PERCENT!Y$100,(PERCENT!Y88-PERCENT!Y$100)/(PERCENT!Y$101-PERCENT!Y$100),(PERCENT!Y88-PERCENT!Y$100)/(PERCENT!Y$100-PERCENT!Y$102))</f>
        <v>2.7195140172068464</v>
      </c>
      <c r="Z88" s="253">
        <f>IF(PERCENT!Z88&gt;PERCENT!Z$100,(PERCENT!Z88-PERCENT!Z$100)/(PERCENT!Z$101-PERCENT!Z$100),(PERCENT!Z88-PERCENT!Z$100)/(PERCENT!Z$100-PERCENT!Z$102))</f>
        <v>0.69456818343700788</v>
      </c>
      <c r="AA88" s="253">
        <f>IF(PERCENT!AA88&gt;PERCENT!AA$100,(PERCENT!AA88-PERCENT!AA$100)/(PERCENT!AA$101-PERCENT!AA$100),(PERCENT!AA88-PERCENT!AA$100)/(PERCENT!AA$100-PERCENT!AA$102))</f>
        <v>1.2757994833403197</v>
      </c>
      <c r="AB88" s="253">
        <f>IF(PERCENT!AB88&gt;PERCENT!AB$100,(PERCENT!AB88-PERCENT!AB$100)/(PERCENT!AB$101-PERCENT!AB$100),(PERCENT!AB88-PERCENT!AB$100)/(PERCENT!AB$100-PERCENT!AB$102))</f>
        <v>-0.19294457661612693</v>
      </c>
      <c r="AC88" s="253">
        <f>IF(PERCENT!AC88&gt;PERCENT!AC$100,(PERCENT!AC88-PERCENT!AC$100)/(PERCENT!AC$101-PERCENT!AC$100),(PERCENT!AC88-PERCENT!AC$100)/(PERCENT!AC$100-PERCENT!AC$102))</f>
        <v>1.199381648354169</v>
      </c>
      <c r="AD88" s="253">
        <f>IF(PERCENT!AD88&gt;PERCENT!AD$100,(PERCENT!AD88-PERCENT!AD$100)/(PERCENT!AD$101-PERCENT!AD$100),(PERCENT!AD88-PERCENT!AD$100)/(PERCENT!AD$100-PERCENT!AD$102))</f>
        <v>1.199381648354169</v>
      </c>
      <c r="AE88" s="253">
        <f>IF(PERCENT!AE88&gt;PERCENT!AE$100,(PERCENT!AE88-PERCENT!AE$100)/(PERCENT!AE$101-PERCENT!AE$100),(PERCENT!AE88-PERCENT!AE$100)/(PERCENT!AE$100-PERCENT!AE$102))</f>
        <v>0.31169457545436074</v>
      </c>
      <c r="AF88" s="253">
        <f>IF(PERCENT!AF88&gt;PERCENT!AF$100,(PERCENT!AF88-PERCENT!AF$100)/(PERCENT!AF$101-PERCENT!AF$100),(PERCENT!AF88-PERCENT!AF$100)/(PERCENT!AF$100-PERCENT!AF$102))</f>
        <v>-0.12468603620009698</v>
      </c>
      <c r="AG88" s="253">
        <f>IF(PERCENT!AG88&gt;PERCENT!AG$100,(PERCENT!AG88-PERCENT!AG$100)/(PERCENT!AG$101-PERCENT!AG$100),(PERCENT!AG88-PERCENT!AG$100)/(PERCENT!AG$100-PERCENT!AG$102))</f>
        <v>0.26776380727281929</v>
      </c>
      <c r="AH88" s="253">
        <f>IF(PERCENT!AH88&gt;PERCENT!AH$100,(PERCENT!AH88-PERCENT!AH$100)/(PERCENT!AH$101-PERCENT!AH$100),(PERCENT!AH88-PERCENT!AH$100)/(PERCENT!AH$100-PERCENT!AH$102))</f>
        <v>1.238942624556931</v>
      </c>
      <c r="AI88" s="253">
        <f>IF(PERCENT!AI88&gt;PERCENT!AI$100,(PERCENT!AI88-PERCENT!AI$100)/(PERCENT!AI$101-PERCENT!AI$100),(PERCENT!AI88-PERCENT!AI$100)/(PERCENT!AI$100-PERCENT!AI$102))</f>
        <v>1.3399009827702215</v>
      </c>
      <c r="AJ88" s="253">
        <f>IF(PERCENT!AJ88&gt;PERCENT!AJ$100,(PERCENT!AJ88-PERCENT!AJ$100)/(PERCENT!AJ$101-PERCENT!AJ$100),(PERCENT!AJ88-PERCENT!AJ$100)/(PERCENT!AJ$100-PERCENT!AJ$102))</f>
        <v>0.62348481588128468</v>
      </c>
      <c r="AK88" s="253">
        <f>IF(PERCENT!AK88&gt;PERCENT!AK$100,(PERCENT!AK88-PERCENT!AK$100)/(PERCENT!AK$101-PERCENT!AK$100),(PERCENT!AK88-PERCENT!AK$100)/(PERCENT!AK$100-PERCENT!AK$102))</f>
        <v>0.31125490485318213</v>
      </c>
      <c r="AL88" s="253">
        <f>IF(PERCENT!AL88&gt;PERCENT!AL$100,(PERCENT!AL88-PERCENT!AL$100)/(PERCENT!AL$101-PERCENT!AL$100),(PERCENT!AL88-PERCENT!AL$100)/(PERCENT!AL$100-PERCENT!AL$102))</f>
        <v>0.72410795581555953</v>
      </c>
      <c r="AM88" s="253">
        <f>IF(PERCENT!AM88&gt;PERCENT!AM$100,(PERCENT!AM88-PERCENT!AM$100)/(PERCENT!AM$101-PERCENT!AM$100),(PERCENT!AM88-PERCENT!AM$100)/(PERCENT!AM$100-PERCENT!AM$102))</f>
        <v>0.39271913693940053</v>
      </c>
      <c r="AN88" s="253">
        <f>IF(PERCENT!AN88&gt;PERCENT!AN$100,(PERCENT!AN88-PERCENT!AN$100)/(PERCENT!AN$101-PERCENT!AN$100),(PERCENT!AN88-PERCENT!AN$100)/(PERCENT!AN$100-PERCENT!AN$102))</f>
        <v>0.14386517686791442</v>
      </c>
      <c r="AO88" s="253">
        <f>IF(PERCENT!AO88&gt;PERCENT!AO$100,(PERCENT!AO88-PERCENT!AO$100)/(PERCENT!AO$101-PERCENT!AO$100),(PERCENT!AO88-PERCENT!AO$100)/(PERCENT!AO$100-PERCENT!AO$102))</f>
        <v>0.59180716800597566</v>
      </c>
      <c r="AP88" s="253">
        <f>IF(PERCENT!AP88&gt;PERCENT!AP$100,(PERCENT!AP88-PERCENT!AP$100)/(PERCENT!AP$101-PERCENT!AP$100),(PERCENT!AP88-PERCENT!AP$100)/(PERCENT!AP$100-PERCENT!AP$102))</f>
        <v>-0.93563921352435975</v>
      </c>
      <c r="AQ88" s="253">
        <f>IF(PERCENT!AQ88&gt;PERCENT!AQ$100,(PERCENT!AQ88-PERCENT!AQ$100)/(PERCENT!AQ$101-PERCENT!AQ$100),(PERCENT!AQ88-PERCENT!AQ$100)/(PERCENT!AQ$100-PERCENT!AQ$102))</f>
        <v>-0.22740994893745226</v>
      </c>
      <c r="AR88" s="253">
        <f>IF(PERCENT!AR88&gt;PERCENT!AR$100,(PERCENT!AR88-PERCENT!AR$100)/(PERCENT!AR$101-PERCENT!AR$100),(PERCENT!AR88-PERCENT!AR$100)/(PERCENT!AR$100-PERCENT!AR$102))</f>
        <v>-1.6183133210289509</v>
      </c>
      <c r="AS88" s="253">
        <f>IF(PERCENT!AS88&gt;PERCENT!AS$100,(PERCENT!AS88-PERCENT!AS$100)/(PERCENT!AS$101-PERCENT!AS$100),(PERCENT!AS88-PERCENT!AS$100)/(PERCENT!AS$100-PERCENT!AS$102))</f>
        <v>0.87892502336286005</v>
      </c>
      <c r="AT88" s="253">
        <f>IF(PERCENT!AT88&gt;PERCENT!AT$100,(PERCENT!AT88-PERCENT!AT$100)/(PERCENT!AT$101-PERCENT!AT$100),(PERCENT!AT88-PERCENT!AT$100)/(PERCENT!AT$100-PERCENT!AT$102))</f>
        <v>1.1405339005597352</v>
      </c>
      <c r="AU88" s="253">
        <f>IF(PERCENT!AU88&gt;PERCENT!AU$100,(PERCENT!AU88-PERCENT!AU$100)/(PERCENT!AU$101-PERCENT!AU$100),(PERCENT!AU88-PERCENT!AU$100)/(PERCENT!AU$100-PERCENT!AU$102))</f>
        <v>1.4899426188569935</v>
      </c>
      <c r="AV88" s="253">
        <f>IF(PERCENT!AV88&gt;PERCENT!AV$100,(PERCENT!AV88-PERCENT!AV$100)/(PERCENT!AV$101-PERCENT!AV$100),(PERCENT!AV88-PERCENT!AV$100)/(PERCENT!AV$100-PERCENT!AV$102))</f>
        <v>0.31169457545436074</v>
      </c>
      <c r="AW88" s="253">
        <f>IF(PERCENT!AW88&gt;PERCENT!AW$100,(PERCENT!AW88-PERCENT!AW$100)/(PERCENT!AW$101-PERCENT!AW$100),(PERCENT!AW88-PERCENT!AW$100)/(PERCENT!AW$100-PERCENT!AW$102))</f>
        <v>1.345403596854714</v>
      </c>
      <c r="AX88" s="253">
        <f>IF(PERCENT!AX88&gt;PERCENT!AX$100,(PERCENT!AX88-PERCENT!AX$100)/(PERCENT!AX$101-PERCENT!AX$100),(PERCENT!AX88-PERCENT!AX$100)/(PERCENT!AX$100-PERCENT!AX$102))</f>
        <v>0.31169457545436074</v>
      </c>
      <c r="AY88" s="253">
        <f>IF(PERCENT!AY88&gt;PERCENT!AY$100,(PERCENT!AY88-PERCENT!AY$100)/(PERCENT!AY$101-PERCENT!AY$100),(PERCENT!AY88-PERCENT!AY$100)/(PERCENT!AY$100-PERCENT!AY$102))</f>
        <v>1.2546068411602733</v>
      </c>
    </row>
    <row r="89" spans="1:51" x14ac:dyDescent="0.35">
      <c r="A89" s="252" t="s">
        <v>476</v>
      </c>
      <c r="B89" s="253">
        <f>IF(PERCENT!B89&gt;PERCENT!B$100,(PERCENT!B89-PERCENT!B$100)/(PERCENT!B$101-PERCENT!B$100),(PERCENT!B89-PERCENT!B$100)/(PERCENT!B$100-PERCENT!B$102))</f>
        <v>-0.49404585028902653</v>
      </c>
      <c r="C89" s="253">
        <f>IF(PERCENT!C89&gt;PERCENT!C$100,(PERCENT!C89-PERCENT!C$100)/(PERCENT!C$101-PERCENT!C$100),(PERCENT!C89-PERCENT!C$100)/(PERCENT!C$100-PERCENT!C$102))</f>
        <v>-0.63279046659053206</v>
      </c>
      <c r="D89" s="253">
        <f>IF(PERCENT!D89&gt;PERCENT!D$100,(PERCENT!D89-PERCENT!D$100)/(PERCENT!D$101-PERCENT!D$100),(PERCENT!D89-PERCENT!D$100)/(PERCENT!D$100-PERCENT!D$102))</f>
        <v>-0.50385446994181138</v>
      </c>
      <c r="E89" s="253">
        <f>IF(PERCENT!E89&gt;PERCENT!E$100,(PERCENT!E89-PERCENT!E$100)/(PERCENT!E$101-PERCENT!E$100),(PERCENT!E89-PERCENT!E$100)/(PERCENT!E$100-PERCENT!E$102))</f>
        <v>-0.6576195819756554</v>
      </c>
      <c r="F89" s="253">
        <f>IF(PERCENT!F89&gt;PERCENT!F$100,(PERCENT!F89-PERCENT!F$100)/(PERCENT!F$101-PERCENT!F$100),(PERCENT!F89-PERCENT!F$100)/(PERCENT!F$100-PERCENT!F$102))</f>
        <v>-0.63372011486556568</v>
      </c>
      <c r="G89" s="253">
        <f>IF(PERCENT!G89&gt;PERCENT!G$100,(PERCENT!G89-PERCENT!G$100)/(PERCENT!G$101-PERCENT!G$100),(PERCENT!G89-PERCENT!G$100)/(PERCENT!G$100-PERCENT!G$102))</f>
        <v>0.82859256808877391</v>
      </c>
      <c r="H89" s="253">
        <f>IF(PERCENT!H89&gt;PERCENT!H$100,(PERCENT!H89-PERCENT!H$100)/(PERCENT!H$101-PERCENT!H$100),(PERCENT!H89-PERCENT!H$100)/(PERCENT!H$100-PERCENT!H$102))</f>
        <v>-0.82499660456834956</v>
      </c>
      <c r="I89" s="253">
        <f>IF(PERCENT!I89&gt;PERCENT!I$100,(PERCENT!I89-PERCENT!I$100)/(PERCENT!I$101-PERCENT!I$100),(PERCENT!I89-PERCENT!I$100)/(PERCENT!I$100-PERCENT!I$102))</f>
        <v>-0.86184407252389161</v>
      </c>
      <c r="J89" s="253">
        <f>IF(PERCENT!J89&gt;PERCENT!J$100,(PERCENT!J89-PERCENT!J$100)/(PERCENT!J$101-PERCENT!J$100),(PERCENT!J89-PERCENT!J$100)/(PERCENT!J$100-PERCENT!J$102))</f>
        <v>-0.74975433448051665</v>
      </c>
      <c r="K89" s="253">
        <f>IF(PERCENT!K89&gt;PERCENT!K$100,(PERCENT!K89-PERCENT!K$100)/(PERCENT!K$101-PERCENT!K$100),(PERCENT!K89-PERCENT!K$100)/(PERCENT!K$100-PERCENT!K$102))</f>
        <v>-0.18611027213151651</v>
      </c>
      <c r="L89" s="253">
        <f>IF(PERCENT!L89&gt;PERCENT!L$100,(PERCENT!L89-PERCENT!L$100)/(PERCENT!L$101-PERCENT!L$100),(PERCENT!L89-PERCENT!L$100)/(PERCENT!L$100-PERCENT!L$102))</f>
        <v>1.823131553222301E-2</v>
      </c>
      <c r="M89" s="253">
        <f>IF(PERCENT!M89&gt;PERCENT!M$100,(PERCENT!M89-PERCENT!M$100)/(PERCENT!M$101-PERCENT!M$100),(PERCENT!M89-PERCENT!M$100)/(PERCENT!M$100-PERCENT!M$102))</f>
        <v>-1</v>
      </c>
      <c r="N89" s="253">
        <f>IF(PERCENT!N89&gt;PERCENT!N$100,(PERCENT!N89-PERCENT!N$100)/(PERCENT!N$101-PERCENT!N$100),(PERCENT!N89-PERCENT!N$100)/(PERCENT!N$100-PERCENT!N$102))</f>
        <v>0.13141454322026558</v>
      </c>
      <c r="O89" s="253">
        <f>IF(PERCENT!O89&gt;PERCENT!O$100,(PERCENT!O89-PERCENT!O$100)/(PERCENT!O$101-PERCENT!O$100),(PERCENT!O89-PERCENT!O$100)/(PERCENT!O$100-PERCENT!O$102))</f>
        <v>-2.107829265829872E-2</v>
      </c>
      <c r="P89" s="253">
        <f>IF(PERCENT!P89&gt;PERCENT!P$100,(PERCENT!P89-PERCENT!P$100)/(PERCENT!P$101-PERCENT!P$100),(PERCENT!P89-PERCENT!P$100)/(PERCENT!P$100-PERCENT!P$102))</f>
        <v>-3.1125011874581009E-2</v>
      </c>
      <c r="Q89" s="253">
        <f>IF(PERCENT!Q89&gt;PERCENT!Q$100,(PERCENT!Q89-PERCENT!Q$100)/(PERCENT!Q$101-PERCENT!Q$100),(PERCENT!Q89-PERCENT!Q$100)/(PERCENT!Q$100-PERCENT!Q$102))</f>
        <v>0.11471843793871092</v>
      </c>
      <c r="R89" s="253">
        <f>IF(PERCENT!R89&gt;PERCENT!R$100,(PERCENT!R89-PERCENT!R$100)/(PERCENT!R$101-PERCENT!R$100),(PERCENT!R89-PERCENT!R$100)/(PERCENT!R$100-PERCENT!R$102))</f>
        <v>-0.64728609027924544</v>
      </c>
      <c r="S89" s="253">
        <f>IF(PERCENT!S89&gt;PERCENT!S$100,(PERCENT!S89-PERCENT!S$100)/(PERCENT!S$101-PERCENT!S$100),(PERCENT!S89-PERCENT!S$100)/(PERCENT!S$100-PERCENT!S$102))</f>
        <v>-0.60178288809921454</v>
      </c>
      <c r="T89" s="253">
        <f>IF(PERCENT!T89&gt;PERCENT!T$100,(PERCENT!T89-PERCENT!T$100)/(PERCENT!T$101-PERCENT!T$100),(PERCENT!T89-PERCENT!T$100)/(PERCENT!T$100-PERCENT!T$102))</f>
        <v>-0.59975593373754388</v>
      </c>
      <c r="U89" s="253">
        <f>IF(PERCENT!U89&gt;PERCENT!U$100,(PERCENT!U89-PERCENT!U$100)/(PERCENT!U$101-PERCENT!U$100),(PERCENT!U89-PERCENT!U$100)/(PERCENT!U$100-PERCENT!U$102))</f>
        <v>-0.80944736454351673</v>
      </c>
      <c r="V89" s="253">
        <f>IF(PERCENT!V89&gt;PERCENT!V$100,(PERCENT!V89-PERCENT!V$100)/(PERCENT!V$101-PERCENT!V$100),(PERCENT!V89-PERCENT!V$100)/(PERCENT!V$100-PERCENT!V$102))</f>
        <v>-0.88273213697499686</v>
      </c>
      <c r="W89" s="253">
        <f>IF(PERCENT!W89&gt;PERCENT!W$100,(PERCENT!W89-PERCENT!W$100)/(PERCENT!W$101-PERCENT!W$100),(PERCENT!W89-PERCENT!W$100)/(PERCENT!W$100-PERCENT!W$102))</f>
        <v>-0.88273213697499686</v>
      </c>
      <c r="X89" s="253">
        <f>IF(PERCENT!X89&gt;PERCENT!X$100,(PERCENT!X89-PERCENT!X$100)/(PERCENT!X$101-PERCENT!X$100),(PERCENT!X89-PERCENT!X$100)/(PERCENT!X$100-PERCENT!X$102))</f>
        <v>-0.34658010137518097</v>
      </c>
      <c r="Y89" s="253">
        <f>IF(PERCENT!Y89&gt;PERCENT!Y$100,(PERCENT!Y89-PERCENT!Y$100)/(PERCENT!Y$101-PERCENT!Y$100),(PERCENT!Y89-PERCENT!Y$100)/(PERCENT!Y$100-PERCENT!Y$102))</f>
        <v>-0.82680798183090742</v>
      </c>
      <c r="Z89" s="253">
        <f>IF(PERCENT!Z89&gt;PERCENT!Z$100,(PERCENT!Z89-PERCENT!Z$100)/(PERCENT!Z$101-PERCENT!Z$100),(PERCENT!Z89-PERCENT!Z$100)/(PERCENT!Z$100-PERCENT!Z$102))</f>
        <v>-0.87801162445835135</v>
      </c>
      <c r="AA89" s="253">
        <f>IF(PERCENT!AA89&gt;PERCENT!AA$100,(PERCENT!AA89-PERCENT!AA$100)/(PERCENT!AA$101-PERCENT!AA$100),(PERCENT!AA89-PERCENT!AA$100)/(PERCENT!AA$100-PERCENT!AA$102))</f>
        <v>-0.4851606419303417</v>
      </c>
      <c r="AB89" s="253">
        <f>IF(PERCENT!AB89&gt;PERCENT!AB$100,(PERCENT!AB89-PERCENT!AB$100)/(PERCENT!AB$101-PERCENT!AB$100),(PERCENT!AB89-PERCENT!AB$100)/(PERCENT!AB$100-PERCENT!AB$102))</f>
        <v>-0.13711055361472699</v>
      </c>
      <c r="AC89" s="253">
        <f>IF(PERCENT!AC89&gt;PERCENT!AC$100,(PERCENT!AC89-PERCENT!AC$100)/(PERCENT!AC$101-PERCENT!AC$100),(PERCENT!AC89-PERCENT!AC$100)/(PERCENT!AC$100-PERCENT!AC$102))</f>
        <v>-0.3519350591872229</v>
      </c>
      <c r="AD89" s="253">
        <f>IF(PERCENT!AD89&gt;PERCENT!AD$100,(PERCENT!AD89-PERCENT!AD$100)/(PERCENT!AD$101-PERCENT!AD$100),(PERCENT!AD89-PERCENT!AD$100)/(PERCENT!AD$100-PERCENT!AD$102))</f>
        <v>-0.3519350591872229</v>
      </c>
      <c r="AE89" s="253">
        <f>IF(PERCENT!AE89&gt;PERCENT!AE$100,(PERCENT!AE89-PERCENT!AE$100)/(PERCENT!AE$101-PERCENT!AE$100),(PERCENT!AE89-PERCENT!AE$100)/(PERCENT!AE$100-PERCENT!AE$102))</f>
        <v>-0.45312385824911927</v>
      </c>
      <c r="AF89" s="253">
        <f>IF(PERCENT!AF89&gt;PERCENT!AF$100,(PERCENT!AF89-PERCENT!AF$100)/(PERCENT!AF$101-PERCENT!AF$100),(PERCENT!AF89-PERCENT!AF$100)/(PERCENT!AF$100-PERCENT!AF$102))</f>
        <v>0.88515244190813269</v>
      </c>
      <c r="AG89" s="253">
        <f>IF(PERCENT!AG89&gt;PERCENT!AG$100,(PERCENT!AG89-PERCENT!AG$100)/(PERCENT!AG$101-PERCENT!AG$100),(PERCENT!AG89-PERCENT!AG$100)/(PERCENT!AG$100-PERCENT!AG$102))</f>
        <v>0.25070462663428128</v>
      </c>
      <c r="AH89" s="253">
        <f>IF(PERCENT!AH89&gt;PERCENT!AH$100,(PERCENT!AH89-PERCENT!AH$100)/(PERCENT!AH$101-PERCENT!AH$100),(PERCENT!AH89-PERCENT!AH$100)/(PERCENT!AH$100-PERCENT!AH$102))</f>
        <v>-0.68821149360160394</v>
      </c>
      <c r="AI89" s="253">
        <f>IF(PERCENT!AI89&gt;PERCENT!AI$100,(PERCENT!AI89-PERCENT!AI$100)/(PERCENT!AI$101-PERCENT!AI$100),(PERCENT!AI89-PERCENT!AI$100)/(PERCENT!AI$100-PERCENT!AI$102))</f>
        <v>-0.79924302415156867</v>
      </c>
      <c r="AJ89" s="253">
        <f>IF(PERCENT!AJ89&gt;PERCENT!AJ$100,(PERCENT!AJ89-PERCENT!AJ$100)/(PERCENT!AJ$101-PERCENT!AJ$100),(PERCENT!AJ89-PERCENT!AJ$100)/(PERCENT!AJ$100-PERCENT!AJ$102))</f>
        <v>0.46320251283290731</v>
      </c>
      <c r="AK89" s="253">
        <f>IF(PERCENT!AK89&gt;PERCENT!AK$100,(PERCENT!AK89-PERCENT!AK$100)/(PERCENT!AK$101-PERCENT!AK$100),(PERCENT!AK89-PERCENT!AK$100)/(PERCENT!AK$100-PERCENT!AK$102))</f>
        <v>-0.46579107991591673</v>
      </c>
      <c r="AL89" s="253">
        <f>IF(PERCENT!AL89&gt;PERCENT!AL$100,(PERCENT!AL89-PERCENT!AL$100)/(PERCENT!AL$101-PERCENT!AL$100),(PERCENT!AL89-PERCENT!AL$100)/(PERCENT!AL$100-PERCENT!AL$102))</f>
        <v>-0.7846571239295993</v>
      </c>
      <c r="AM89" s="253">
        <f>IF(PERCENT!AM89&gt;PERCENT!AM$100,(PERCENT!AM89-PERCENT!AM$100)/(PERCENT!AM$101-PERCENT!AM$100),(PERCENT!AM89-PERCENT!AM$100)/(PERCENT!AM$100-PERCENT!AM$102))</f>
        <v>-0.28176129090956209</v>
      </c>
      <c r="AN89" s="253">
        <f>IF(PERCENT!AN89&gt;PERCENT!AN$100,(PERCENT!AN89-PERCENT!AN$100)/(PERCENT!AN$101-PERCENT!AN$100),(PERCENT!AN89-PERCENT!AN$100)/(PERCENT!AN$100-PERCENT!AN$102))</f>
        <v>0.8861522841579671</v>
      </c>
      <c r="AO89" s="253">
        <f>IF(PERCENT!AO89&gt;PERCENT!AO$100,(PERCENT!AO89-PERCENT!AO$100)/(PERCENT!AO$101-PERCENT!AO$100),(PERCENT!AO89-PERCENT!AO$100)/(PERCENT!AO$100-PERCENT!AO$102))</f>
        <v>-0.36412648608944487</v>
      </c>
      <c r="AP89" s="253">
        <f>IF(PERCENT!AP89&gt;PERCENT!AP$100,(PERCENT!AP89-PERCENT!AP$100)/(PERCENT!AP$101-PERCENT!AP$100),(PERCENT!AP89-PERCENT!AP$100)/(PERCENT!AP$100-PERCENT!AP$102))</f>
        <v>0.97619653546434604</v>
      </c>
      <c r="AQ89" s="253">
        <f>IF(PERCENT!AQ89&gt;PERCENT!AQ$100,(PERCENT!AQ89-PERCENT!AQ$100)/(PERCENT!AQ$101-PERCENT!AQ$100),(PERCENT!AQ89-PERCENT!AQ$100)/(PERCENT!AQ$100-PERCENT!AQ$102))</f>
        <v>1.8241291109360482E-2</v>
      </c>
      <c r="AR89" s="253">
        <f>IF(PERCENT!AR89&gt;PERCENT!AR$100,(PERCENT!AR89-PERCENT!AR$100)/(PERCENT!AR$101-PERCENT!AR$100),(PERCENT!AR89-PERCENT!AR$100)/(PERCENT!AR$100-PERCENT!AR$102))</f>
        <v>0.88625777935798344</v>
      </c>
      <c r="AS89" s="253">
        <f>IF(PERCENT!AS89&gt;PERCENT!AS$100,(PERCENT!AS89-PERCENT!AS$100)/(PERCENT!AS$101-PERCENT!AS$100),(PERCENT!AS89-PERCENT!AS$100)/(PERCENT!AS$100-PERCENT!AS$102))</f>
        <v>-0.87003382318088829</v>
      </c>
      <c r="AT89" s="253">
        <f>IF(PERCENT!AT89&gt;PERCENT!AT$100,(PERCENT!AT89-PERCENT!AT$100)/(PERCENT!AT$101-PERCENT!AT$100),(PERCENT!AT89-PERCENT!AT$100)/(PERCENT!AT$100-PERCENT!AT$102))</f>
        <v>-0.17608216677357835</v>
      </c>
      <c r="AU89" s="253">
        <f>IF(PERCENT!AU89&gt;PERCENT!AU$100,(PERCENT!AU89-PERCENT!AU$100)/(PERCENT!AU$101-PERCENT!AU$100),(PERCENT!AU89-PERCENT!AU$100)/(PERCENT!AU$100-PERCENT!AU$102))</f>
        <v>-0.49681941265178214</v>
      </c>
      <c r="AV89" s="253">
        <f>IF(PERCENT!AV89&gt;PERCENT!AV$100,(PERCENT!AV89-PERCENT!AV$100)/(PERCENT!AV$101-PERCENT!AV$100),(PERCENT!AV89-PERCENT!AV$100)/(PERCENT!AV$100-PERCENT!AV$102))</f>
        <v>-0.45312385824911927</v>
      </c>
      <c r="AW89" s="253">
        <f>IF(PERCENT!AW89&gt;PERCENT!AW$100,(PERCENT!AW89-PERCENT!AW$100)/(PERCENT!AW$101-PERCENT!AW$100),(PERCENT!AW89-PERCENT!AW$100)/(PERCENT!AW$100-PERCENT!AW$102))</f>
        <v>-0.46281949097749936</v>
      </c>
      <c r="AX89" s="253">
        <f>IF(PERCENT!AX89&gt;PERCENT!AX$100,(PERCENT!AX89-PERCENT!AX$100)/(PERCENT!AX$101-PERCENT!AX$100),(PERCENT!AX89-PERCENT!AX$100)/(PERCENT!AX$100-PERCENT!AX$102))</f>
        <v>-0.45312385824911927</v>
      </c>
      <c r="AY89" s="253">
        <f>IF(PERCENT!AY89&gt;PERCENT!AY$100,(PERCENT!AY89-PERCENT!AY$100)/(PERCENT!AY$101-PERCENT!AY$100),(PERCENT!AY89-PERCENT!AY$100)/(PERCENT!AY$100-PERCENT!AY$102))</f>
        <v>-0.73241206776548906</v>
      </c>
    </row>
    <row r="90" spans="1:51" x14ac:dyDescent="0.35">
      <c r="A90" s="252" t="s">
        <v>477</v>
      </c>
      <c r="B90" s="253">
        <f>IF(PERCENT!B90&gt;PERCENT!B$100,(PERCENT!B90-PERCENT!B$100)/(PERCENT!B$101-PERCENT!B$100),(PERCENT!B90-PERCENT!B$100)/(PERCENT!B$100-PERCENT!B$102))</f>
        <v>-0.13061624057997492</v>
      </c>
      <c r="C90" s="253">
        <f>IF(PERCENT!C90&gt;PERCENT!C$100,(PERCENT!C90-PERCENT!C$100)/(PERCENT!C$101-PERCENT!C$100),(PERCENT!C90-PERCENT!C$100)/(PERCENT!C$100-PERCENT!C$102))</f>
        <v>-0.46940091252971405</v>
      </c>
      <c r="D90" s="253">
        <f>IF(PERCENT!D90&gt;PERCENT!D$100,(PERCENT!D90-PERCENT!D$100)/(PERCENT!D$101-PERCENT!D$100),(PERCENT!D90-PERCENT!D$100)/(PERCENT!D$100-PERCENT!D$102))</f>
        <v>-0.25922476904904695</v>
      </c>
      <c r="E90" s="253">
        <f>IF(PERCENT!E90&gt;PERCENT!E$100,(PERCENT!E90-PERCENT!E$100)/(PERCENT!E$101-PERCENT!E$100),(PERCENT!E90-PERCENT!E$100)/(PERCENT!E$100-PERCENT!E$102))</f>
        <v>-0.54358802742640033</v>
      </c>
      <c r="F90" s="253">
        <f>IF(PERCENT!F90&gt;PERCENT!F$100,(PERCENT!F90-PERCENT!F$100)/(PERCENT!F$101-PERCENT!F$100),(PERCENT!F90-PERCENT!F$100)/(PERCENT!F$100-PERCENT!F$102))</f>
        <v>0.17686143663505299</v>
      </c>
      <c r="G90" s="253">
        <f>IF(PERCENT!G90&gt;PERCENT!G$100,(PERCENT!G90-PERCENT!G$100)/(PERCENT!G$101-PERCENT!G$100),(PERCENT!G90-PERCENT!G$100)/(PERCENT!G$100-PERCENT!G$102))</f>
        <v>0.42636117627012166</v>
      </c>
      <c r="H90" s="253">
        <f>IF(PERCENT!H90&gt;PERCENT!H$100,(PERCENT!H90-PERCENT!H$100)/(PERCENT!H$101-PERCENT!H$100),(PERCENT!H90-PERCENT!H$100)/(PERCENT!H$100-PERCENT!H$102))</f>
        <v>-3.3267705962357882E-2</v>
      </c>
      <c r="I90" s="253">
        <f>IF(PERCENT!I90&gt;PERCENT!I$100,(PERCENT!I90-PERCENT!I$100)/(PERCENT!I$101-PERCENT!I$100),(PERCENT!I90-PERCENT!I$100)/(PERCENT!I$100-PERCENT!I$102))</f>
        <v>4.0171815354756862E-3</v>
      </c>
      <c r="J90" s="253">
        <f>IF(PERCENT!J90&gt;PERCENT!J$100,(PERCENT!J90-PERCENT!J$100)/(PERCENT!J$101-PERCENT!J$100),(PERCENT!J90-PERCENT!J$100)/(PERCENT!J$100-PERCENT!J$102))</f>
        <v>-6.836117948958953E-2</v>
      </c>
      <c r="K90" s="253">
        <f>IF(PERCENT!K90&gt;PERCENT!K$100,(PERCENT!K90-PERCENT!K$100)/(PERCENT!K$101-PERCENT!K$100),(PERCENT!K90-PERCENT!K$100)/(PERCENT!K$100-PERCENT!K$102))</f>
        <v>-0.64982452500716803</v>
      </c>
      <c r="L90" s="253">
        <f>IF(PERCENT!L90&gt;PERCENT!L$100,(PERCENT!L90-PERCENT!L$100)/(PERCENT!L$101-PERCENT!L$100),(PERCENT!L90-PERCENT!L$100)/(PERCENT!L$100-PERCENT!L$102))</f>
        <v>1</v>
      </c>
      <c r="M90" s="253">
        <f>IF(PERCENT!M90&gt;PERCENT!M$100,(PERCENT!M90-PERCENT!M$100)/(PERCENT!M$101-PERCENT!M$100),(PERCENT!M90-PERCENT!M$100)/(PERCENT!M$100-PERCENT!M$102))</f>
        <v>-1</v>
      </c>
      <c r="N90" s="253">
        <f>IF(PERCENT!N90&gt;PERCENT!N$100,(PERCENT!N90-PERCENT!N$100)/(PERCENT!N$101-PERCENT!N$100),(PERCENT!N90-PERCENT!N$100)/(PERCENT!N$100-PERCENT!N$102))</f>
        <v>1</v>
      </c>
      <c r="O90" s="253">
        <f>IF(PERCENT!O90&gt;PERCENT!O$100,(PERCENT!O90-PERCENT!O$100)/(PERCENT!O$101-PERCENT!O$100),(PERCENT!O90-PERCENT!O$100)/(PERCENT!O$100-PERCENT!O$102))</f>
        <v>-0.51053914632914932</v>
      </c>
      <c r="P90" s="253">
        <f>IF(PERCENT!P90&gt;PERCENT!P$100,(PERCENT!P90-PERCENT!P$100)/(PERCENT!P$101-PERCENT!P$100),(PERCENT!P90-PERCENT!P$100)/(PERCENT!P$100-PERCENT!P$102))</f>
        <v>0.43086382688705838</v>
      </c>
      <c r="Q90" s="253">
        <f>IF(PERCENT!Q90&gt;PERCENT!Q$100,(PERCENT!Q90-PERCENT!Q$100)/(PERCENT!Q$101-PERCENT!Q$100),(PERCENT!Q90-PERCENT!Q$100)/(PERCENT!Q$100-PERCENT!Q$102))</f>
        <v>-0.42984502338535147</v>
      </c>
      <c r="R90" s="253">
        <f>IF(PERCENT!R90&gt;PERCENT!R$100,(PERCENT!R90-PERCENT!R$100)/(PERCENT!R$101-PERCENT!R$100),(PERCENT!R90-PERCENT!R$100)/(PERCENT!R$100-PERCENT!R$102))</f>
        <v>-0.87140404971916641</v>
      </c>
      <c r="S90" s="253">
        <f>IF(PERCENT!S90&gt;PERCENT!S$100,(PERCENT!S90-PERCENT!S$100)/(PERCENT!S$101-PERCENT!S$100),(PERCENT!S90-PERCENT!S$100)/(PERCENT!S$100-PERCENT!S$102))</f>
        <v>-0.89727959036737581</v>
      </c>
      <c r="T90" s="253">
        <f>IF(PERCENT!T90&gt;PERCENT!T$100,(PERCENT!T90-PERCENT!T$100)/(PERCENT!T$101-PERCENT!T$100),(PERCENT!T90-PERCENT!T$100)/(PERCENT!T$100-PERCENT!T$102))</f>
        <v>-0.95430210932430415</v>
      </c>
      <c r="U90" s="253">
        <f>IF(PERCENT!U90&gt;PERCENT!U$100,(PERCENT!U90-PERCENT!U$100)/(PERCENT!U$101-PERCENT!U$100),(PERCENT!U90-PERCENT!U$100)/(PERCENT!U$100-PERCENT!U$102))</f>
        <v>-0.66430079633113004</v>
      </c>
      <c r="V90" s="253">
        <f>IF(PERCENT!V90&gt;PERCENT!V$100,(PERCENT!V90-PERCENT!V$100)/(PERCENT!V$101-PERCENT!V$100),(PERCENT!V90-PERCENT!V$100)/(PERCENT!V$100-PERCENT!V$102))</f>
        <v>-0.89486563412749631</v>
      </c>
      <c r="W90" s="253">
        <f>IF(PERCENT!W90&gt;PERCENT!W$100,(PERCENT!W90-PERCENT!W$100)/(PERCENT!W$101-PERCENT!W$100),(PERCENT!W90-PERCENT!W$100)/(PERCENT!W$100-PERCENT!W$102))</f>
        <v>-0.89486563412749631</v>
      </c>
      <c r="X90" s="253">
        <f>IF(PERCENT!X90&gt;PERCENT!X$100,(PERCENT!X90-PERCENT!X$100)/(PERCENT!X$101-PERCENT!X$100),(PERCENT!X90-PERCENT!X$100)/(PERCENT!X$100-PERCENT!X$102))</f>
        <v>-0.39941260178925669</v>
      </c>
      <c r="Y90" s="253">
        <f>IF(PERCENT!Y90&gt;PERCENT!Y$100,(PERCENT!Y90-PERCENT!Y$100)/(PERCENT!Y$101-PERCENT!Y$100),(PERCENT!Y90-PERCENT!Y$100)/(PERCENT!Y$100-PERCENT!Y$102))</f>
        <v>-0.98841187951159526</v>
      </c>
      <c r="Z90" s="253">
        <f>IF(PERCENT!Z90&gt;PERCENT!Z$100,(PERCENT!Z90-PERCENT!Z$100)/(PERCENT!Z$101-PERCENT!Z$100),(PERCENT!Z90-PERCENT!Z$100)/(PERCENT!Z$100-PERCENT!Z$102))</f>
        <v>-0.95525663440775166</v>
      </c>
      <c r="AA90" s="253">
        <f>IF(PERCENT!AA90&gt;PERCENT!AA$100,(PERCENT!AA90-PERCENT!AA$100)/(PERCENT!AA$101-PERCENT!AA$100),(PERCENT!AA90-PERCENT!AA$100)/(PERCENT!AA$100-PERCENT!AA$102))</f>
        <v>-0.26698647586494334</v>
      </c>
      <c r="AB90" s="253">
        <f>IF(PERCENT!AB90&gt;PERCENT!AB$100,(PERCENT!AB90-PERCENT!AB$100)/(PERCENT!AB$101-PERCENT!AB$100),(PERCENT!AB90-PERCENT!AB$100)/(PERCENT!AB$100-PERCENT!AB$102))</f>
        <v>-0.2538544198903816</v>
      </c>
      <c r="AC90" s="253">
        <f>IF(PERCENT!AC90&gt;PERCENT!AC$100,(PERCENT!AC90-PERCENT!AC$100)/(PERCENT!AC$101-PERCENT!AC$100),(PERCENT!AC90-PERCENT!AC$100)/(PERCENT!AC$100-PERCENT!AC$102))</f>
        <v>-0.76639312592945574</v>
      </c>
      <c r="AD90" s="253">
        <f>IF(PERCENT!AD90&gt;PERCENT!AD$100,(PERCENT!AD90-PERCENT!AD$100)/(PERCENT!AD$101-PERCENT!AD$100),(PERCENT!AD90-PERCENT!AD$100)/(PERCENT!AD$100-PERCENT!AD$102))</f>
        <v>-0.76639312592945574</v>
      </c>
      <c r="AE90" s="253">
        <f>IF(PERCENT!AE90&gt;PERCENT!AE$100,(PERCENT!AE90-PERCENT!AE$100)/(PERCENT!AE$101-PERCENT!AE$100),(PERCENT!AE90-PERCENT!AE$100)/(PERCENT!AE$100-PERCENT!AE$102))</f>
        <v>-0.3674313613612501</v>
      </c>
      <c r="AF90" s="253">
        <f>IF(PERCENT!AF90&gt;PERCENT!AF$100,(PERCENT!AF90-PERCENT!AF$100)/(PERCENT!AF$101-PERCENT!AF$100),(PERCENT!AF90-PERCENT!AF$100)/(PERCENT!AF$100-PERCENT!AF$102))</f>
        <v>-0.79726466825434594</v>
      </c>
      <c r="AG90" s="253">
        <f>IF(PERCENT!AG90&gt;PERCENT!AG$100,(PERCENT!AG90-PERCENT!AG$100)/(PERCENT!AG$101-PERCENT!AG$100),(PERCENT!AG90-PERCENT!AG$100)/(PERCENT!AG$100-PERCENT!AG$102))</f>
        <v>-0.35128876376394225</v>
      </c>
      <c r="AH90" s="253">
        <f>IF(PERCENT!AH90&gt;PERCENT!AH$100,(PERCENT!AH90-PERCENT!AH$100)/(PERCENT!AH$101-PERCENT!AH$100),(PERCENT!AH90-PERCENT!AH$100)/(PERCENT!AH$100-PERCENT!AH$102))</f>
        <v>-0.77694899262590156</v>
      </c>
      <c r="AI90" s="253">
        <f>IF(PERCENT!AI90&gt;PERCENT!AI$100,(PERCENT!AI90-PERCENT!AI$100)/(PERCENT!AI$101-PERCENT!AI$100),(PERCENT!AI90-PERCENT!AI$100)/(PERCENT!AI$100-PERCENT!AI$102))</f>
        <v>-0.43116431195933241</v>
      </c>
      <c r="AJ90" s="253">
        <f>IF(PERCENT!AJ90&gt;PERCENT!AJ$100,(PERCENT!AJ90-PERCENT!AJ$100)/(PERCENT!AJ$101-PERCENT!AJ$100),(PERCENT!AJ90-PERCENT!AJ$100)/(PERCENT!AJ$100-PERCENT!AJ$102))</f>
        <v>-1.8923942033776547E-2</v>
      </c>
      <c r="AK90" s="253">
        <f>IF(PERCENT!AK90&gt;PERCENT!AK$100,(PERCENT!AK90-PERCENT!AK$100)/(PERCENT!AK$101-PERCENT!AK$100),(PERCENT!AK90-PERCENT!AK$100)/(PERCENT!AK$100-PERCENT!AK$102))</f>
        <v>-0.52628402246522854</v>
      </c>
      <c r="AL90" s="253">
        <f>IF(PERCENT!AL90&gt;PERCENT!AL$100,(PERCENT!AL90-PERCENT!AL$100)/(PERCENT!AL$101-PERCENT!AL$100),(PERCENT!AL90-PERCENT!AL$100)/(PERCENT!AL$100-PERCENT!AL$102))</f>
        <v>-0.87909625460790131</v>
      </c>
      <c r="AM90" s="253">
        <f>IF(PERCENT!AM90&gt;PERCENT!AM$100,(PERCENT!AM90-PERCENT!AM$100)/(PERCENT!AM$101-PERCENT!AM$100),(PERCENT!AM90-PERCENT!AM$100)/(PERCENT!AM$100-PERCENT!AM$102))</f>
        <v>0.33052867802681507</v>
      </c>
      <c r="AN90" s="253">
        <f>IF(PERCENT!AN90&gt;PERCENT!AN$100,(PERCENT!AN90-PERCENT!AN$100)/(PERCENT!AN$101-PERCENT!AN$100),(PERCENT!AN90-PERCENT!AN$100)/(PERCENT!AN$100-PERCENT!AN$102))</f>
        <v>-0.71149272925227458</v>
      </c>
      <c r="AO90" s="253">
        <f>IF(PERCENT!AO90&gt;PERCENT!AO$100,(PERCENT!AO90-PERCENT!AO$100)/(PERCENT!AO$101-PERCENT!AO$100),(PERCENT!AO90-PERCENT!AO$100)/(PERCENT!AO$100-PERCENT!AO$102))</f>
        <v>-0.10055502584031016</v>
      </c>
      <c r="AP90" s="253">
        <f>IF(PERCENT!AP90&gt;PERCENT!AP$100,(PERCENT!AP90-PERCENT!AP$100)/(PERCENT!AP$101-PERCENT!AP$100),(PERCENT!AP90-PERCENT!AP$100)/(PERCENT!AP$100-PERCENT!AP$102))</f>
        <v>0.93303895073822163</v>
      </c>
      <c r="AQ90" s="253">
        <f>IF(PERCENT!AQ90&gt;PERCENT!AQ$100,(PERCENT!AQ90-PERCENT!AQ$100)/(PERCENT!AQ$101-PERCENT!AQ$100),(PERCENT!AQ90-PERCENT!AQ$100)/(PERCENT!AQ$100-PERCENT!AQ$102))</f>
        <v>0.27275244149093381</v>
      </c>
      <c r="AR90" s="253">
        <f>IF(PERCENT!AR90&gt;PERCENT!AR$100,(PERCENT!AR90-PERCENT!AR$100)/(PERCENT!AR$101-PERCENT!AR$100),(PERCENT!AR90-PERCENT!AR$100)/(PERCENT!AR$100-PERCENT!AR$102))</f>
        <v>0.79056753331009488</v>
      </c>
      <c r="AS90" s="253">
        <f>IF(PERCENT!AS90&gt;PERCENT!AS$100,(PERCENT!AS90-PERCENT!AS$100)/(PERCENT!AS$101-PERCENT!AS$100),(PERCENT!AS90-PERCENT!AS$100)/(PERCENT!AS$100-PERCENT!AS$102))</f>
        <v>-0.10109720910785511</v>
      </c>
      <c r="AT90" s="253">
        <f>IF(PERCENT!AT90&gt;PERCENT!AT$100,(PERCENT!AT90-PERCENT!AT$100)/(PERCENT!AT$101-PERCENT!AT$100),(PERCENT!AT90-PERCENT!AT$100)/(PERCENT!AT$100-PERCENT!AT$102))</f>
        <v>-0.16811471937032843</v>
      </c>
      <c r="AU90" s="253">
        <f>IF(PERCENT!AU90&gt;PERCENT!AU$100,(PERCENT!AU90-PERCENT!AU$100)/(PERCENT!AU$101-PERCENT!AU$100),(PERCENT!AU90-PERCENT!AU$100)/(PERCENT!AU$100-PERCENT!AU$102))</f>
        <v>-0.71559465316275794</v>
      </c>
      <c r="AV90" s="253">
        <f>IF(PERCENT!AV90&gt;PERCENT!AV$100,(PERCENT!AV90-PERCENT!AV$100)/(PERCENT!AV$101-PERCENT!AV$100),(PERCENT!AV90-PERCENT!AV$100)/(PERCENT!AV$100-PERCENT!AV$102))</f>
        <v>-0.3674313613612501</v>
      </c>
      <c r="AW90" s="253">
        <f>IF(PERCENT!AW90&gt;PERCENT!AW$100,(PERCENT!AW90-PERCENT!AW$100)/(PERCENT!AW$101-PERCENT!AW$100),(PERCENT!AW90-PERCENT!AW$100)/(PERCENT!AW$100-PERCENT!AW$102))</f>
        <v>-0.31930562747935687</v>
      </c>
      <c r="AX90" s="253">
        <f>IF(PERCENT!AX90&gt;PERCENT!AX$100,(PERCENT!AX90-PERCENT!AX$100)/(PERCENT!AX$101-PERCENT!AX$100),(PERCENT!AX90-PERCENT!AX$100)/(PERCENT!AX$100-PERCENT!AX$102))</f>
        <v>-0.3674313613612501</v>
      </c>
      <c r="AY90" s="253">
        <f>IF(PERCENT!AY90&gt;PERCENT!AY$100,(PERCENT!AY90-PERCENT!AY$100)/(PERCENT!AY$101-PERCENT!AY$100),(PERCENT!AY90-PERCENT!AY$100)/(PERCENT!AY$100-PERCENT!AY$102))</f>
        <v>-0.41045858542863289</v>
      </c>
    </row>
    <row r="91" spans="1:51" x14ac:dyDescent="0.35">
      <c r="A91" s="252" t="s">
        <v>478</v>
      </c>
      <c r="B91" s="253">
        <f>IF(PERCENT!B91&gt;PERCENT!B$100,(PERCENT!B91-PERCENT!B$100)/(PERCENT!B$101-PERCENT!B$100),(PERCENT!B91-PERCENT!B$100)/(PERCENT!B$100-PERCENT!B$102))</f>
        <v>1.0315125099592839E-2</v>
      </c>
      <c r="C91" s="253">
        <f>IF(PERCENT!C91&gt;PERCENT!C$100,(PERCENT!C91-PERCENT!C$100)/(PERCENT!C$101-PERCENT!C$100),(PERCENT!C91-PERCENT!C$100)/(PERCENT!C$100-PERCENT!C$102))</f>
        <v>0.75778180710585497</v>
      </c>
      <c r="D91" s="253">
        <f>IF(PERCENT!D91&gt;PERCENT!D$100,(PERCENT!D91-PERCENT!D$100)/(PERCENT!D$101-PERCENT!D$100),(PERCENT!D91-PERCENT!D$100)/(PERCENT!D$100-PERCENT!D$102))</f>
        <v>0.26581066621380628</v>
      </c>
      <c r="E91" s="253">
        <f>IF(PERCENT!E91&gt;PERCENT!E$100,(PERCENT!E91-PERCENT!E$100)/(PERCENT!E$101-PERCENT!E$100),(PERCENT!E91-PERCENT!E$100)/(PERCENT!E$100-PERCENT!E$102))</f>
        <v>-8.0852436658050489E-3</v>
      </c>
      <c r="F91" s="253">
        <f>IF(PERCENT!F91&gt;PERCENT!F$100,(PERCENT!F91-PERCENT!F$100)/(PERCENT!F$101-PERCENT!F$100),(PERCENT!F91-PERCENT!F$100)/(PERCENT!F$100-PERCENT!F$102))</f>
        <v>4.4227551393240624E-2</v>
      </c>
      <c r="G91" s="253">
        <f>IF(PERCENT!G91&gt;PERCENT!G$100,(PERCENT!G91-PERCENT!G$100)/(PERCENT!G$101-PERCENT!G$100),(PERCENT!G91-PERCENT!G$100)/(PERCENT!G$100-PERCENT!G$102))</f>
        <v>-0.44440694465459168</v>
      </c>
      <c r="H91" s="253">
        <f>IF(PERCENT!H91&gt;PERCENT!H$100,(PERCENT!H91-PERCENT!H$100)/(PERCENT!H$101-PERCENT!H$100),(PERCENT!H91-PERCENT!H$100)/(PERCENT!H$100-PERCENT!H$102))</f>
        <v>-0.17022963701231189</v>
      </c>
      <c r="I91" s="253">
        <f>IF(PERCENT!I91&gt;PERCENT!I$100,(PERCENT!I91-PERCENT!I$100)/(PERCENT!I$101-PERCENT!I$100),(PERCENT!I91-PERCENT!I$100)/(PERCENT!I$100-PERCENT!I$102))</f>
        <v>-0.86720100413019352</v>
      </c>
      <c r="J91" s="253">
        <f>IF(PERCENT!J91&gt;PERCENT!J$100,(PERCENT!J91-PERCENT!J$100)/(PERCENT!J$101-PERCENT!J$100),(PERCENT!J91-PERCENT!J$100)/(PERCENT!J$100-PERCENT!J$102))</f>
        <v>7.7161134995463274E-2</v>
      </c>
      <c r="K91" s="253">
        <f>IF(PERCENT!K91&gt;PERCENT!K$100,(PERCENT!K91-PERCENT!K$100)/(PERCENT!K$101-PERCENT!K$100),(PERCENT!K91-PERCENT!K$100)/(PERCENT!K$100-PERCENT!K$102))</f>
        <v>0.30075827105708364</v>
      </c>
      <c r="L91" s="253">
        <f>IF(PERCENT!L91&gt;PERCENT!L$100,(PERCENT!L91-PERCENT!L$100)/(PERCENT!L$101-PERCENT!L$100),(PERCENT!L91-PERCENT!L$100)/(PERCENT!L$100-PERCENT!L$102))</f>
        <v>0.15173406656414912</v>
      </c>
      <c r="M91" s="253">
        <f>IF(PERCENT!M91&gt;PERCENT!M$100,(PERCENT!M91-PERCENT!M$100)/(PERCENT!M$101-PERCENT!M$100),(PERCENT!M91-PERCENT!M$100)/(PERCENT!M$100-PERCENT!M$102))</f>
        <v>-1</v>
      </c>
      <c r="N91" s="253">
        <f>IF(PERCENT!N91&gt;PERCENT!N$100,(PERCENT!N91-PERCENT!N$100)/(PERCENT!N$101-PERCENT!N$100),(PERCENT!N91-PERCENT!N$100)/(PERCENT!N$100-PERCENT!N$102))</f>
        <v>0.11193603235090306</v>
      </c>
      <c r="O91" s="253">
        <f>IF(PERCENT!O91&gt;PERCENT!O$100,(PERCENT!O91-PERCENT!O$100)/(PERCENT!O$101-PERCENT!O$100),(PERCENT!O91-PERCENT!O$100)/(PERCENT!O$100-PERCENT!O$102))</f>
        <v>-0.51053914632914932</v>
      </c>
      <c r="P91" s="253">
        <f>IF(PERCENT!P91&gt;PERCENT!P$100,(PERCENT!P91-PERCENT!P$100)/(PERCENT!P$101-PERCENT!P$100),(PERCENT!P91-PERCENT!P$100)/(PERCENT!P$100-PERCENT!P$102))</f>
        <v>0.44811037758744998</v>
      </c>
      <c r="Q91" s="253">
        <f>IF(PERCENT!Q91&gt;PERCENT!Q$100,(PERCENT!Q91-PERCENT!Q$100)/(PERCENT!Q$101-PERCENT!Q$100),(PERCENT!Q91-PERCENT!Q$100)/(PERCENT!Q$100-PERCENT!Q$102))</f>
        <v>0.9601261815341815</v>
      </c>
      <c r="R91" s="253">
        <f>IF(PERCENT!R91&gt;PERCENT!R$100,(PERCENT!R91-PERCENT!R$100)/(PERCENT!R$101-PERCENT!R$100),(PERCENT!R91-PERCENT!R$100)/(PERCENT!R$100-PERCENT!R$102))</f>
        <v>-0.5143944932681882</v>
      </c>
      <c r="S91" s="253">
        <f>IF(PERCENT!S91&gt;PERCENT!S$100,(PERCENT!S91-PERCENT!S$100)/(PERCENT!S$101-PERCENT!S$100),(PERCENT!S91-PERCENT!S$100)/(PERCENT!S$100-PERCENT!S$102))</f>
        <v>-0.42312836432707662</v>
      </c>
      <c r="T91" s="253">
        <f>IF(PERCENT!T91&gt;PERCENT!T$100,(PERCENT!T91-PERCENT!T$100)/(PERCENT!T$101-PERCENT!T$100),(PERCENT!T91-PERCENT!T$100)/(PERCENT!T$100-PERCENT!T$102))</f>
        <v>-0.55716140593074304</v>
      </c>
      <c r="U91" s="253">
        <f>IF(PERCENT!U91&gt;PERCENT!U$100,(PERCENT!U91-PERCENT!U$100)/(PERCENT!U$101-PERCENT!U$100),(PERCENT!U91-PERCENT!U$100)/(PERCENT!U$100-PERCENT!U$102))</f>
        <v>-0.55565955944734724</v>
      </c>
      <c r="V91" s="253">
        <f>IF(PERCENT!V91&gt;PERCENT!V$100,(PERCENT!V91-PERCENT!V$100)/(PERCENT!V$101-PERCENT!V$100),(PERCENT!V91-PERCENT!V$100)/(PERCENT!V$100-PERCENT!V$102))</f>
        <v>-0.68118289150866929</v>
      </c>
      <c r="W91" s="253">
        <f>IF(PERCENT!W91&gt;PERCENT!W$100,(PERCENT!W91-PERCENT!W$100)/(PERCENT!W$101-PERCENT!W$100),(PERCENT!W91-PERCENT!W$100)/(PERCENT!W$100-PERCENT!W$102))</f>
        <v>-0.68118289150866929</v>
      </c>
      <c r="X91" s="253">
        <f>IF(PERCENT!X91&gt;PERCENT!X$100,(PERCENT!X91-PERCENT!X$100)/(PERCENT!X$101-PERCENT!X$100),(PERCENT!X91-PERCENT!X$100)/(PERCENT!X$100-PERCENT!X$102))</f>
        <v>0.34917889390750073</v>
      </c>
      <c r="Y91" s="253">
        <f>IF(PERCENT!Y91&gt;PERCENT!Y$100,(PERCENT!Y91-PERCENT!Y$100)/(PERCENT!Y$101-PERCENT!Y$100),(PERCENT!Y91-PERCENT!Y$100)/(PERCENT!Y$100-PERCENT!Y$102))</f>
        <v>-0.88890519270898938</v>
      </c>
      <c r="Z91" s="253">
        <f>IF(PERCENT!Z91&gt;PERCENT!Z$100,(PERCENT!Z91-PERCENT!Z$100)/(PERCENT!Z$101-PERCENT!Z$100),(PERCENT!Z91-PERCENT!Z$100)/(PERCENT!Z$100-PERCENT!Z$102))</f>
        <v>-0.59573666131151515</v>
      </c>
      <c r="AA91" s="253">
        <f>IF(PERCENT!AA91&gt;PERCENT!AA$100,(PERCENT!AA91-PERCENT!AA$100)/(PERCENT!AA$101-PERCENT!AA$100),(PERCENT!AA91-PERCENT!AA$100)/(PERCENT!AA$100-PERCENT!AA$102))</f>
        <v>7.5869267510817337E-2</v>
      </c>
      <c r="AB91" s="253">
        <f>IF(PERCENT!AB91&gt;PERCENT!AB$100,(PERCENT!AB91-PERCENT!AB$100)/(PERCENT!AB$101-PERCENT!AB$100),(PERCENT!AB91-PERCENT!AB$100)/(PERCENT!AB$100-PERCENT!AB$102))</f>
        <v>0.89188276634236763</v>
      </c>
      <c r="AC91" s="253">
        <f>IF(PERCENT!AC91&gt;PERCENT!AC$100,(PERCENT!AC91-PERCENT!AC$100)/(PERCENT!AC$101-PERCENT!AC$100),(PERCENT!AC91-PERCENT!AC$100)/(PERCENT!AC$100-PERCENT!AC$102))</f>
        <v>-0.85392103650091633</v>
      </c>
      <c r="AD91" s="253">
        <f>IF(PERCENT!AD91&gt;PERCENT!AD$100,(PERCENT!AD91-PERCENT!AD$100)/(PERCENT!AD$101-PERCENT!AD$100),(PERCENT!AD91-PERCENT!AD$100)/(PERCENT!AD$100-PERCENT!AD$102))</f>
        <v>-0.85392103650091633</v>
      </c>
      <c r="AE91" s="253">
        <f>IF(PERCENT!AE91&gt;PERCENT!AE$100,(PERCENT!AE91-PERCENT!AE$100)/(PERCENT!AE$101-PERCENT!AE$100),(PERCENT!AE91-PERCENT!AE$100)/(PERCENT!AE$100-PERCENT!AE$102))</f>
        <v>0.33372330847746345</v>
      </c>
      <c r="AF91" s="253">
        <f>IF(PERCENT!AF91&gt;PERCENT!AF$100,(PERCENT!AF91-PERCENT!AF$100)/(PERCENT!AF$101-PERCENT!AF$100),(PERCENT!AF91-PERCENT!AF$100)/(PERCENT!AF$100-PERCENT!AF$102))</f>
        <v>-0.29535494469141504</v>
      </c>
      <c r="AG91" s="253">
        <f>IF(PERCENT!AG91&gt;PERCENT!AG$100,(PERCENT!AG91-PERCENT!AG$100)/(PERCENT!AG$101-PERCENT!AG$100),(PERCENT!AG91-PERCENT!AG$100)/(PERCENT!AG$100-PERCENT!AG$102))</f>
        <v>-0.23421170312932921</v>
      </c>
      <c r="AH91" s="253">
        <f>IF(PERCENT!AH91&gt;PERCENT!AH$100,(PERCENT!AH91-PERCENT!AH$100)/(PERCENT!AH$101-PERCENT!AH$100),(PERCENT!AH91-PERCENT!AH$100)/(PERCENT!AH$100-PERCENT!AH$102))</f>
        <v>-0.69227548592201438</v>
      </c>
      <c r="AI91" s="253">
        <f>IF(PERCENT!AI91&gt;PERCENT!AI$100,(PERCENT!AI91-PERCENT!AI$100)/(PERCENT!AI$101-PERCENT!AI$100),(PERCENT!AI91-PERCENT!AI$100)/(PERCENT!AI$100-PERCENT!AI$102))</f>
        <v>-0.76344112459729474</v>
      </c>
      <c r="AJ91" s="253">
        <f>IF(PERCENT!AJ91&gt;PERCENT!AJ$100,(PERCENT!AJ91-PERCENT!AJ$100)/(PERCENT!AJ$101-PERCENT!AJ$100),(PERCENT!AJ91-PERCENT!AJ$100)/(PERCENT!AJ$100-PERCENT!AJ$102))</f>
        <v>-0.22461159123580426</v>
      </c>
      <c r="AK91" s="253">
        <f>IF(PERCENT!AK91&gt;PERCENT!AK$100,(PERCENT!AK91-PERCENT!AK$100)/(PERCENT!AK$101-PERCENT!AK$100),(PERCENT!AK91-PERCENT!AK$100)/(PERCENT!AK$100-PERCENT!AK$102))</f>
        <v>0.41933679525652268</v>
      </c>
      <c r="AL91" s="253">
        <f>IF(PERCENT!AL91&gt;PERCENT!AL$100,(PERCENT!AL91-PERCENT!AL$100)/(PERCENT!AL$101-PERCENT!AL$100),(PERCENT!AL91-PERCENT!AL$100)/(PERCENT!AL$100-PERCENT!AL$102))</f>
        <v>-0.70241210459273107</v>
      </c>
      <c r="AM91" s="253">
        <f>IF(PERCENT!AM91&gt;PERCENT!AM$100,(PERCENT!AM91-PERCENT!AM$100)/(PERCENT!AM$101-PERCENT!AM$100),(PERCENT!AM91-PERCENT!AM$100)/(PERCENT!AM$100-PERCENT!AM$102))</f>
        <v>0.19848262247347717</v>
      </c>
      <c r="AN91" s="253">
        <f>IF(PERCENT!AN91&gt;PERCENT!AN$100,(PERCENT!AN91-PERCENT!AN$100)/(PERCENT!AN$101-PERCENT!AN$100),(PERCENT!AN91-PERCENT!AN$100)/(PERCENT!AN$100-PERCENT!AN$102))</f>
        <v>5.7340912827970415E-2</v>
      </c>
      <c r="AO91" s="253">
        <f>IF(PERCENT!AO91&gt;PERCENT!AO$100,(PERCENT!AO91-PERCENT!AO$100)/(PERCENT!AO$101-PERCENT!AO$100),(PERCENT!AO91-PERCENT!AO$100)/(PERCENT!AO$100-PERCENT!AO$102))</f>
        <v>0.64387488013144412</v>
      </c>
      <c r="AP91" s="253">
        <f>IF(PERCENT!AP91&gt;PERCENT!AP$100,(PERCENT!AP91-PERCENT!AP$100)/(PERCENT!AP$101-PERCENT!AP$100),(PERCENT!AP91-PERCENT!AP$100)/(PERCENT!AP$100-PERCENT!AP$102))</f>
        <v>0.85221068962444291</v>
      </c>
      <c r="AQ91" s="253">
        <f>IF(PERCENT!AQ91&gt;PERCENT!AQ$100,(PERCENT!AQ91-PERCENT!AQ$100)/(PERCENT!AQ$101-PERCENT!AQ$100),(PERCENT!AQ91-PERCENT!AQ$100)/(PERCENT!AQ$100-PERCENT!AQ$102))</f>
        <v>7.1092361555941314E-2</v>
      </c>
      <c r="AR91" s="253">
        <f>IF(PERCENT!AR91&gt;PERCENT!AR$100,(PERCENT!AR91-PERCENT!AR$100)/(PERCENT!AR$101-PERCENT!AR$100),(PERCENT!AR91-PERCENT!AR$100)/(PERCENT!AR$100-PERCENT!AR$102))</f>
        <v>0.99664165360763912</v>
      </c>
      <c r="AS91" s="253">
        <f>IF(PERCENT!AS91&gt;PERCENT!AS$100,(PERCENT!AS91-PERCENT!AS$100)/(PERCENT!AS$101-PERCENT!AS$100),(PERCENT!AS91-PERCENT!AS$100)/(PERCENT!AS$100-PERCENT!AS$102))</f>
        <v>-0.11314225900322224</v>
      </c>
      <c r="AT91" s="253">
        <f>IF(PERCENT!AT91&gt;PERCENT!AT$100,(PERCENT!AT91-PERCENT!AT$100)/(PERCENT!AT$101-PERCENT!AT$100),(PERCENT!AT91-PERCENT!AT$100)/(PERCENT!AT$100-PERCENT!AT$102))</f>
        <v>0.27920811443278148</v>
      </c>
      <c r="AU91" s="253">
        <f>IF(PERCENT!AU91&gt;PERCENT!AU$100,(PERCENT!AU91-PERCENT!AU$100)/(PERCENT!AU$101-PERCENT!AU$100),(PERCENT!AU91-PERCENT!AU$100)/(PERCENT!AU$100-PERCENT!AU$102))</f>
        <v>-0.41377142551130069</v>
      </c>
      <c r="AV91" s="253">
        <f>IF(PERCENT!AV91&gt;PERCENT!AV$100,(PERCENT!AV91-PERCENT!AV$100)/(PERCENT!AV$101-PERCENT!AV$100),(PERCENT!AV91-PERCENT!AV$100)/(PERCENT!AV$100-PERCENT!AV$102))</f>
        <v>0.33372330847746345</v>
      </c>
      <c r="AW91" s="253">
        <f>IF(PERCENT!AW91&gt;PERCENT!AW$100,(PERCENT!AW91-PERCENT!AW$100)/(PERCENT!AW$101-PERCENT!AW$100),(PERCENT!AW91-PERCENT!AW$100)/(PERCENT!AW$100-PERCENT!AW$102))</f>
        <v>-5.492314597185799E-2</v>
      </c>
      <c r="AX91" s="253">
        <f>IF(PERCENT!AX91&gt;PERCENT!AX$100,(PERCENT!AX91-PERCENT!AX$100)/(PERCENT!AX$101-PERCENT!AX$100),(PERCENT!AX91-PERCENT!AX$100)/(PERCENT!AX$100-PERCENT!AX$102))</f>
        <v>0.33372330847746345</v>
      </c>
      <c r="AY91" s="253">
        <f>IF(PERCENT!AY91&gt;PERCENT!AY$100,(PERCENT!AY91-PERCENT!AY$100)/(PERCENT!AY$101-PERCENT!AY$100),(PERCENT!AY91-PERCENT!AY$100)/(PERCENT!AY$100-PERCENT!AY$102))</f>
        <v>-3.7569408896493565E-2</v>
      </c>
    </row>
    <row r="92" spans="1:51" x14ac:dyDescent="0.35">
      <c r="A92" s="252" t="s">
        <v>479</v>
      </c>
      <c r="B92" s="253">
        <f>IF(PERCENT!B92&gt;PERCENT!B$100,(PERCENT!B92-PERCENT!B$100)/(PERCENT!B$101-PERCENT!B$100),(PERCENT!B92-PERCENT!B$100)/(PERCENT!B$100-PERCENT!B$102))</f>
        <v>0.11283567560053936</v>
      </c>
      <c r="C92" s="253">
        <f>IF(PERCENT!C92&gt;PERCENT!C$100,(PERCENT!C92-PERCENT!C$100)/(PERCENT!C$101-PERCENT!C$100),(PERCENT!C92-PERCENT!C$100)/(PERCENT!C$100-PERCENT!C$102))</f>
        <v>-0.1463387797455192</v>
      </c>
      <c r="D92" s="253">
        <f>IF(PERCENT!D92&gt;PERCENT!D$100,(PERCENT!D92-PERCENT!D$100)/(PERCENT!D$101-PERCENT!D$100),(PERCENT!D92-PERCENT!D$100)/(PERCENT!D$100-PERCENT!D$102))</f>
        <v>-0.15841066520259992</v>
      </c>
      <c r="E92" s="253">
        <f>IF(PERCENT!E92&gt;PERCENT!E$100,(PERCENT!E92-PERCENT!E$100)/(PERCENT!E$101-PERCENT!E$100),(PERCENT!E92-PERCENT!E$100)/(PERCENT!E$100-PERCENT!E$102))</f>
        <v>-0.50070581654866897</v>
      </c>
      <c r="F92" s="253">
        <f>IF(PERCENT!F92&gt;PERCENT!F$100,(PERCENT!F92-PERCENT!F$100)/(PERCENT!F$101-PERCENT!F$100),(PERCENT!F92-PERCENT!F$100)/(PERCENT!F$100-PERCENT!F$102))</f>
        <v>1</v>
      </c>
      <c r="G92" s="253">
        <f>IF(PERCENT!G92&gt;PERCENT!G$100,(PERCENT!G92-PERCENT!G$100)/(PERCENT!G$101-PERCENT!G$100),(PERCENT!G92-PERCENT!G$100)/(PERCENT!G$100-PERCENT!G$102))</f>
        <v>-9.5173451716918128E-2</v>
      </c>
      <c r="H92" s="253">
        <f>IF(PERCENT!H92&gt;PERCENT!H$100,(PERCENT!H92-PERCENT!H$100)/(PERCENT!H$101-PERCENT!H$100),(PERCENT!H92-PERCENT!H$100)/(PERCENT!H$100-PERCENT!H$102))</f>
        <v>-0.46692132817546927</v>
      </c>
      <c r="I92" s="253">
        <f>IF(PERCENT!I92&gt;PERCENT!I$100,(PERCENT!I92-PERCENT!I$100)/(PERCENT!I$101-PERCENT!I$100),(PERCENT!I92-PERCENT!I$100)/(PERCENT!I$100-PERCENT!I$102))</f>
        <v>-0.62243552419286619</v>
      </c>
      <c r="J92" s="253">
        <f>IF(PERCENT!J92&gt;PERCENT!J$100,(PERCENT!J92-PERCENT!J$100)/(PERCENT!J$101-PERCENT!J$100),(PERCENT!J92-PERCENT!J$100)/(PERCENT!J$100-PERCENT!J$102))</f>
        <v>-0.33550144556479106</v>
      </c>
      <c r="K92" s="253">
        <f>IF(PERCENT!K92&gt;PERCENT!K$100,(PERCENT!K92-PERCENT!K$100)/(PERCENT!K$101-PERCENT!K$100),(PERCENT!K92-PERCENT!K$100)/(PERCENT!K$100-PERCENT!K$102))</f>
        <v>0.69668484277458187</v>
      </c>
      <c r="L92" s="253">
        <f>IF(PERCENT!L92&gt;PERCENT!L$100,(PERCENT!L92-PERCENT!L$100)/(PERCENT!L$101-PERCENT!L$100),(PERCENT!L92-PERCENT!L$100)/(PERCENT!L$100-PERCENT!L$102))</f>
        <v>0.37605221451216114</v>
      </c>
      <c r="M92" s="253">
        <f>IF(PERCENT!M92&gt;PERCENT!M$100,(PERCENT!M92-PERCENT!M$100)/(PERCENT!M$101-PERCENT!M$100),(PERCENT!M92-PERCENT!M$100)/(PERCENT!M$100-PERCENT!M$102))</f>
        <v>0.40893613056377309</v>
      </c>
      <c r="N92" s="253">
        <f>IF(PERCENT!N92&gt;PERCENT!N$100,(PERCENT!N92-PERCENT!N$100)/(PERCENT!N$101-PERCENT!N$100),(PERCENT!N92-PERCENT!N$100)/(PERCENT!N$100-PERCENT!N$102))</f>
        <v>2.0370683681047112E-2</v>
      </c>
      <c r="O92" s="253">
        <f>IF(PERCENT!O92&gt;PERCENT!O$100,(PERCENT!O92-PERCENT!O$100)/(PERCENT!O$101-PERCENT!O$100),(PERCENT!O92-PERCENT!O$100)/(PERCENT!O$100-PERCENT!O$102))</f>
        <v>-2.107829265829872E-2</v>
      </c>
      <c r="P92" s="253">
        <f>IF(PERCENT!P92&gt;PERCENT!P$100,(PERCENT!P92-PERCENT!P$100)/(PERCENT!P$101-PERCENT!P$100),(PERCENT!P92-PERCENT!P$100)/(PERCENT!P$100-PERCENT!P$102))</f>
        <v>0.10715933681815887</v>
      </c>
      <c r="Q92" s="253">
        <f>IF(PERCENT!Q92&gt;PERCENT!Q$100,(PERCENT!Q92-PERCENT!Q$100)/(PERCENT!Q$101-PERCENT!Q$100),(PERCENT!Q92-PERCENT!Q$100)/(PERCENT!Q$100-PERCENT!Q$102))</f>
        <v>0.17578097971134762</v>
      </c>
      <c r="R92" s="253">
        <f>IF(PERCENT!R92&gt;PERCENT!R$100,(PERCENT!R92-PERCENT!R$100)/(PERCENT!R$101-PERCENT!R$100),(PERCENT!R92-PERCENT!R$100)/(PERCENT!R$100-PERCENT!R$102))</f>
        <v>-0.4270696699094883</v>
      </c>
      <c r="S92" s="253">
        <f>IF(PERCENT!S92&gt;PERCENT!S$100,(PERCENT!S92-PERCENT!S$100)/(PERCENT!S$101-PERCENT!S$100),(PERCENT!S92-PERCENT!S$100)/(PERCENT!S$100-PERCENT!S$102))</f>
        <v>-0.44552908698825688</v>
      </c>
      <c r="T92" s="253">
        <f>IF(PERCENT!T92&gt;PERCENT!T$100,(PERCENT!T92-PERCENT!T$100)/(PERCENT!T$101-PERCENT!T$100),(PERCENT!T92-PERCENT!T$100)/(PERCENT!T$100-PERCENT!T$102))</f>
        <v>-0.55164374381687997</v>
      </c>
      <c r="U92" s="253">
        <f>IF(PERCENT!U92&gt;PERCENT!U$100,(PERCENT!U92-PERCENT!U$100)/(PERCENT!U$101-PERCENT!U$100),(PERCENT!U92-PERCENT!U$100)/(PERCENT!U$100-PERCENT!U$102))</f>
        <v>-0.14476406639618444</v>
      </c>
      <c r="V92" s="253">
        <f>IF(PERCENT!V92&gt;PERCENT!V$100,(PERCENT!V92-PERCENT!V$100)/(PERCENT!V$101-PERCENT!V$100),(PERCENT!V92-PERCENT!V$100)/(PERCENT!V$100-PERCENT!V$102))</f>
        <v>-0.40702089285768711</v>
      </c>
      <c r="W92" s="253">
        <f>IF(PERCENT!W92&gt;PERCENT!W$100,(PERCENT!W92-PERCENT!W$100)/(PERCENT!W$101-PERCENT!W$100),(PERCENT!W92-PERCENT!W$100)/(PERCENT!W$100-PERCENT!W$102))</f>
        <v>-0.40702089285768711</v>
      </c>
      <c r="X92" s="253">
        <f>IF(PERCENT!X92&gt;PERCENT!X$100,(PERCENT!X92-PERCENT!X$100)/(PERCENT!X$101-PERCENT!X$100),(PERCENT!X92-PERCENT!X$100)/(PERCENT!X$100-PERCENT!X$102))</f>
        <v>-6.3703906909218164E-2</v>
      </c>
      <c r="Y92" s="253">
        <f>IF(PERCENT!Y92&gt;PERCENT!Y$100,(PERCENT!Y92-PERCENT!Y$100)/(PERCENT!Y$101-PERCENT!Y$100),(PERCENT!Y92-PERCENT!Y$100)/(PERCENT!Y$100-PERCENT!Y$102))</f>
        <v>-3.9254693227757168E-3</v>
      </c>
      <c r="Z92" s="253">
        <f>IF(PERCENT!Z92&gt;PERCENT!Z$100,(PERCENT!Z92-PERCENT!Z$100)/(PERCENT!Z$101-PERCENT!Z$100),(PERCENT!Z92-PERCENT!Z$100)/(PERCENT!Z$100-PERCENT!Z$102))</f>
        <v>-0.17889127536927185</v>
      </c>
      <c r="AA92" s="253">
        <f>IF(PERCENT!AA92&gt;PERCENT!AA$100,(PERCENT!AA92-PERCENT!AA$100)/(PERCENT!AA$101-PERCENT!AA$100),(PERCENT!AA92-PERCENT!AA$100)/(PERCENT!AA$100-PERCENT!AA$102))</f>
        <v>-0.45282095352450313</v>
      </c>
      <c r="AB92" s="253">
        <f>IF(PERCENT!AB92&gt;PERCENT!AB$100,(PERCENT!AB92-PERCENT!AB$100)/(PERCENT!AB$101-PERCENT!AB$100),(PERCENT!AB92-PERCENT!AB$100)/(PERCENT!AB$100-PERCENT!AB$102))</f>
        <v>9.789683166912877E-2</v>
      </c>
      <c r="AC92" s="253">
        <f>IF(PERCENT!AC92&gt;PERCENT!AC$100,(PERCENT!AC92-PERCENT!AC$100)/(PERCENT!AC$101-PERCENT!AC$100),(PERCENT!AC92-PERCENT!AC$100)/(PERCENT!AC$100-PERCENT!AC$102))</f>
        <v>0.2452139099045228</v>
      </c>
      <c r="AD92" s="253">
        <f>IF(PERCENT!AD92&gt;PERCENT!AD$100,(PERCENT!AD92-PERCENT!AD$100)/(PERCENT!AD$101-PERCENT!AD$100),(PERCENT!AD92-PERCENT!AD$100)/(PERCENT!AD$100-PERCENT!AD$102))</f>
        <v>0.2452139099045228</v>
      </c>
      <c r="AE92" s="253">
        <f>IF(PERCENT!AE92&gt;PERCENT!AE$100,(PERCENT!AE92-PERCENT!AE$100)/(PERCENT!AE$101-PERCENT!AE$100),(PERCENT!AE92-PERCENT!AE$100)/(PERCENT!AE$100-PERCENT!AE$102))</f>
        <v>3.3462148014696616E-2</v>
      </c>
      <c r="AF92" s="253">
        <f>IF(PERCENT!AF92&gt;PERCENT!AF$100,(PERCENT!AF92-PERCENT!AF$100)/(PERCENT!AF$101-PERCENT!AF$100),(PERCENT!AF92-PERCENT!AF$100)/(PERCENT!AF$100-PERCENT!AF$102))</f>
        <v>0.16760278987104446</v>
      </c>
      <c r="AG92" s="253">
        <f>IF(PERCENT!AG92&gt;PERCENT!AG$100,(PERCENT!AG92-PERCENT!AG$100)/(PERCENT!AG$101-PERCENT!AG$100),(PERCENT!AG92-PERCENT!AG$100)/(PERCENT!AG$100-PERCENT!AG$102))</f>
        <v>0.42938522600126838</v>
      </c>
      <c r="AH92" s="253">
        <f>IF(PERCENT!AH92&gt;PERCENT!AH$100,(PERCENT!AH92-PERCENT!AH$100)/(PERCENT!AH$101-PERCENT!AH$100),(PERCENT!AH92-PERCENT!AH$100)/(PERCENT!AH$100-PERCENT!AH$102))</f>
        <v>0.17307214141978369</v>
      </c>
      <c r="AI92" s="253">
        <f>IF(PERCENT!AI92&gt;PERCENT!AI$100,(PERCENT!AI92-PERCENT!AI$100)/(PERCENT!AI$101-PERCENT!AI$100),(PERCENT!AI92-PERCENT!AI$100)/(PERCENT!AI$100-PERCENT!AI$102))</f>
        <v>0.55547026889592721</v>
      </c>
      <c r="AJ92" s="253">
        <f>IF(PERCENT!AJ92&gt;PERCENT!AJ$100,(PERCENT!AJ92-PERCENT!AJ$100)/(PERCENT!AJ$101-PERCENT!AJ$100),(PERCENT!AJ92-PERCENT!AJ$100)/(PERCENT!AJ$100-PERCENT!AJ$102))</f>
        <v>4.3348762422576452E-2</v>
      </c>
      <c r="AK92" s="253">
        <f>IF(PERCENT!AK92&gt;PERCENT!AK$100,(PERCENT!AK92-PERCENT!AK$100)/(PERCENT!AK$101-PERCENT!AK$100),(PERCENT!AK92-PERCENT!AK$100)/(PERCENT!AK$100-PERCENT!AK$102))</f>
        <v>-3.3133064508977517E-2</v>
      </c>
      <c r="AL92" s="253">
        <f>IF(PERCENT!AL92&gt;PERCENT!AL$100,(PERCENT!AL92-PERCENT!AL$100)/(PERCENT!AL$101-PERCENT!AL$100),(PERCENT!AL92-PERCENT!AL$100)/(PERCENT!AL$100-PERCENT!AL$102))</f>
        <v>0.15832307773543589</v>
      </c>
      <c r="AM92" s="253">
        <f>IF(PERCENT!AM92&gt;PERCENT!AM$100,(PERCENT!AM92-PERCENT!AM$100)/(PERCENT!AM$101-PERCENT!AM$100),(PERCENT!AM92-PERCENT!AM$100)/(PERCENT!AM$100-PERCENT!AM$102))</f>
        <v>-7.4227170412164936E-2</v>
      </c>
      <c r="AN92" s="253">
        <f>IF(PERCENT!AN92&gt;PERCENT!AN$100,(PERCENT!AN92-PERCENT!AN$100)/(PERCENT!AN$101-PERCENT!AN$100),(PERCENT!AN92-PERCENT!AN$100)/(PERCENT!AN$100-PERCENT!AN$102))</f>
        <v>0.3988840603540692</v>
      </c>
      <c r="AO92" s="253">
        <f>IF(PERCENT!AO92&gt;PERCENT!AO$100,(PERCENT!AO92-PERCENT!AO$100)/(PERCENT!AO$101-PERCENT!AO$100),(PERCENT!AO92-PERCENT!AO$100)/(PERCENT!AO$100-PERCENT!AO$102))</f>
        <v>-0.47930273167190374</v>
      </c>
      <c r="AP92" s="253">
        <f>IF(PERCENT!AP92&gt;PERCENT!AP$100,(PERCENT!AP92-PERCENT!AP$100)/(PERCENT!AP$101-PERCENT!AP$100),(PERCENT!AP92-PERCENT!AP$100)/(PERCENT!AP$100-PERCENT!AP$102))</f>
        <v>0.17091829678337095</v>
      </c>
      <c r="AQ92" s="253">
        <f>IF(PERCENT!AQ92&gt;PERCENT!AQ$100,(PERCENT!AQ92-PERCENT!AQ$100)/(PERCENT!AQ$101-PERCENT!AQ$100),(PERCENT!AQ92-PERCENT!AQ$100)/(PERCENT!AQ$100-PERCENT!AQ$102))</f>
        <v>4.357814767543839E-2</v>
      </c>
      <c r="AR92" s="253">
        <f>IF(PERCENT!AR92&gt;PERCENT!AR$100,(PERCENT!AR92-PERCENT!AR$100)/(PERCENT!AR$101-PERCENT!AR$100),(PERCENT!AR92-PERCENT!AR$100)/(PERCENT!AR$100-PERCENT!AR$102))</f>
        <v>0.15549898055998571</v>
      </c>
      <c r="AS92" s="253">
        <f>IF(PERCENT!AS92&gt;PERCENT!AS$100,(PERCENT!AS92-PERCENT!AS$100)/(PERCENT!AS$101-PERCENT!AS$100),(PERCENT!AS92-PERCENT!AS$100)/(PERCENT!AS$100-PERCENT!AS$102))</f>
        <v>-0.26454846059137382</v>
      </c>
      <c r="AT92" s="253">
        <f>IF(PERCENT!AT92&gt;PERCENT!AT$100,(PERCENT!AT92-PERCENT!AT$100)/(PERCENT!AT$101-PERCENT!AT$100),(PERCENT!AT92-PERCENT!AT$100)/(PERCENT!AT$100-PERCENT!AT$102))</f>
        <v>0.66643950236397032</v>
      </c>
      <c r="AU92" s="253">
        <f>IF(PERCENT!AU92&gt;PERCENT!AU$100,(PERCENT!AU92-PERCENT!AU$100)/(PERCENT!AU$101-PERCENT!AU$100),(PERCENT!AU92-PERCENT!AU$100)/(PERCENT!AU$100-PERCENT!AU$102))</f>
        <v>3.7272110780640806E-2</v>
      </c>
      <c r="AV92" s="253">
        <f>IF(PERCENT!AV92&gt;PERCENT!AV$100,(PERCENT!AV92-PERCENT!AV$100)/(PERCENT!AV$101-PERCENT!AV$100),(PERCENT!AV92-PERCENT!AV$100)/(PERCENT!AV$100-PERCENT!AV$102))</f>
        <v>3.3462148014696616E-2</v>
      </c>
      <c r="AW92" s="253">
        <f>IF(PERCENT!AW92&gt;PERCENT!AW$100,(PERCENT!AW92-PERCENT!AW$100)/(PERCENT!AW$101-PERCENT!AW$100),(PERCENT!AW92-PERCENT!AW$100)/(PERCENT!AW$100-PERCENT!AW$102))</f>
        <v>0.1331816686058532</v>
      </c>
      <c r="AX92" s="253">
        <f>IF(PERCENT!AX92&gt;PERCENT!AX$100,(PERCENT!AX92-PERCENT!AX$100)/(PERCENT!AX$101-PERCENT!AX$100),(PERCENT!AX92-PERCENT!AX$100)/(PERCENT!AX$100-PERCENT!AX$102))</f>
        <v>3.3462148014696616E-2</v>
      </c>
      <c r="AY92" s="253">
        <f>IF(PERCENT!AY92&gt;PERCENT!AY$100,(PERCENT!AY92-PERCENT!AY$100)/(PERCENT!AY$101-PERCENT!AY$100),(PERCENT!AY92-PERCENT!AY$100)/(PERCENT!AY$100-PERCENT!AY$102))</f>
        <v>-0.20273721069437761</v>
      </c>
    </row>
    <row r="93" spans="1:51" x14ac:dyDescent="0.35">
      <c r="A93" s="252" t="s">
        <v>480</v>
      </c>
      <c r="B93" s="253">
        <f>IF(PERCENT!B93&gt;PERCENT!B$100,(PERCENT!B93-PERCENT!B$100)/(PERCENT!B$101-PERCENT!B$100),(PERCENT!B93-PERCENT!B$100)/(PERCENT!B$100-PERCENT!B$102))</f>
        <v>-0.3538087183331744</v>
      </c>
      <c r="C93" s="253">
        <f>IF(PERCENT!C93&gt;PERCENT!C$100,(PERCENT!C93-PERCENT!C$100)/(PERCENT!C$101-PERCENT!C$100),(PERCENT!C93-PERCENT!C$100)/(PERCENT!C$100-PERCENT!C$102))</f>
        <v>0.42244363867048074</v>
      </c>
      <c r="D93" s="253">
        <f>IF(PERCENT!D93&gt;PERCENT!D$100,(PERCENT!D93-PERCENT!D$100)/(PERCENT!D$101-PERCENT!D$100),(PERCENT!D93-PERCENT!D$100)/(PERCENT!D$100-PERCENT!D$102))</f>
        <v>-1</v>
      </c>
      <c r="E93" s="253">
        <f>IF(PERCENT!E93&gt;PERCENT!E$100,(PERCENT!E93-PERCENT!E$100)/(PERCENT!E$101-PERCENT!E$100),(PERCENT!E93-PERCENT!E$100)/(PERCENT!E$100-PERCENT!E$102))</f>
        <v>9.8957771512403009E-2</v>
      </c>
      <c r="F93" s="253">
        <f>IF(PERCENT!F93&gt;PERCENT!F$100,(PERCENT!F93-PERCENT!F$100)/(PERCENT!F$101-PERCENT!F$100),(PERCENT!F93-PERCENT!F$100)/(PERCENT!F$100-PERCENT!F$102))</f>
        <v>0.49842627656058791</v>
      </c>
      <c r="G93" s="253">
        <f>IF(PERCENT!G93&gt;PERCENT!G$100,(PERCENT!G93-PERCENT!G$100)/(PERCENT!G$101-PERCENT!G$100),(PERCENT!G93-PERCENT!G$100)/(PERCENT!G$100-PERCENT!G$102))</f>
        <v>-1</v>
      </c>
      <c r="H93" s="253">
        <f>IF(PERCENT!H93&gt;PERCENT!H$100,(PERCENT!H93-PERCENT!H$100)/(PERCENT!H$101-PERCENT!H$100),(PERCENT!H93-PERCENT!H$100)/(PERCENT!H$100-PERCENT!H$102))</f>
        <v>-0.45646480323715366</v>
      </c>
      <c r="I93" s="253">
        <f>IF(PERCENT!I93&gt;PERCENT!I$100,(PERCENT!I93-PERCENT!I$100)/(PERCENT!I$101-PERCENT!I$100),(PERCENT!I93-PERCENT!I$100)/(PERCENT!I$100-PERCENT!I$102))</f>
        <v>2.3676254300953995E-2</v>
      </c>
      <c r="J93" s="253">
        <f>IF(PERCENT!J93&gt;PERCENT!J$100,(PERCENT!J93-PERCENT!J$100)/(PERCENT!J$101-PERCENT!J$100),(PERCENT!J93-PERCENT!J$100)/(PERCENT!J$100-PERCENT!J$102))</f>
        <v>-0.81900244924203525</v>
      </c>
      <c r="K93" s="253">
        <f>IF(PERCENT!K93&gt;PERCENT!K$100,(PERCENT!K93-PERCENT!K$100)/(PERCENT!K$101-PERCENT!K$100),(PERCENT!K93-PERCENT!K$100)/(PERCENT!K$100-PERCENT!K$102))</f>
        <v>-0.25525063420524202</v>
      </c>
      <c r="L93" s="253">
        <f>IF(PERCENT!L93&gt;PERCENT!L$100,(PERCENT!L93-PERCENT!L$100)/(PERCENT!L$101-PERCENT!L$100),(PERCENT!L93-PERCENT!L$100)/(PERCENT!L$100-PERCENT!L$102))</f>
        <v>0.26731840759555581</v>
      </c>
      <c r="M93" s="253">
        <f>IF(PERCENT!M93&gt;PERCENT!M$100,(PERCENT!M93-PERCENT!M$100)/(PERCENT!M$101-PERCENT!M$100),(PERCENT!M93-PERCENT!M$100)/(PERCENT!M$100-PERCENT!M$102))</f>
        <v>-1</v>
      </c>
      <c r="N93" s="253">
        <f>IF(PERCENT!N93&gt;PERCENT!N$100,(PERCENT!N93-PERCENT!N$100)/(PERCENT!N$101-PERCENT!N$100),(PERCENT!N93-PERCENT!N$100)/(PERCENT!N$100-PERCENT!N$102))</f>
        <v>0.40191042361091167</v>
      </c>
      <c r="O93" s="253">
        <f>IF(PERCENT!O93&gt;PERCENT!O$100,(PERCENT!O93-PERCENT!O$100)/(PERCENT!O$101-PERCENT!O$100),(PERCENT!O93-PERCENT!O$100)/(PERCENT!O$100-PERCENT!O$102))</f>
        <v>-0.51053914632914932</v>
      </c>
      <c r="P93" s="253">
        <f>IF(PERCENT!P93&gt;PERCENT!P$100,(PERCENT!P93-PERCENT!P$100)/(PERCENT!P$101-PERCENT!P$100),(PERCENT!P93-PERCENT!P$100)/(PERCENT!P$100-PERCENT!P$102))</f>
        <v>-6.4315335811821972E-2</v>
      </c>
      <c r="Q93" s="253">
        <f>IF(PERCENT!Q93&gt;PERCENT!Q$100,(PERCENT!Q93-PERCENT!Q$100)/(PERCENT!Q$101-PERCENT!Q$100),(PERCENT!Q93-PERCENT!Q$100)/(PERCENT!Q$100-PERCENT!Q$102))</f>
        <v>-0.30757105264171286</v>
      </c>
      <c r="R93" s="253">
        <f>IF(PERCENT!R93&gt;PERCENT!R$100,(PERCENT!R93-PERCENT!R$100)/(PERCENT!R$101-PERCENT!R$100),(PERCENT!R93-PERCENT!R$100)/(PERCENT!R$100-PERCENT!R$102))</f>
        <v>-0.53281208033945493</v>
      </c>
      <c r="S93" s="253">
        <f>IF(PERCENT!S93&gt;PERCENT!S$100,(PERCENT!S93-PERCENT!S$100)/(PERCENT!S$101-PERCENT!S$100),(PERCENT!S93-PERCENT!S$100)/(PERCENT!S$100-PERCENT!S$102))</f>
        <v>-0.55101951657433657</v>
      </c>
      <c r="T93" s="253">
        <f>IF(PERCENT!T93&gt;PERCENT!T$100,(PERCENT!T93-PERCENT!T$100)/(PERCENT!T$101-PERCENT!T$100),(PERCENT!T93-PERCENT!T$100)/(PERCENT!T$100-PERCENT!T$102))</f>
        <v>-0.59026792998403599</v>
      </c>
      <c r="U93" s="253">
        <f>IF(PERCENT!U93&gt;PERCENT!U$100,(PERCENT!U93-PERCENT!U$100)/(PERCENT!U$101-PERCENT!U$100),(PERCENT!U93-PERCENT!U$100)/(PERCENT!U$100-PERCENT!U$102))</f>
        <v>-0.38888381103671865</v>
      </c>
      <c r="V93" s="253">
        <f>IF(PERCENT!V93&gt;PERCENT!V$100,(PERCENT!V93-PERCENT!V$100)/(PERCENT!V$101-PERCENT!V$100),(PERCENT!V93-PERCENT!V$100)/(PERCENT!V$100-PERCENT!V$102))</f>
        <v>-0.89421633296539238</v>
      </c>
      <c r="W93" s="253">
        <f>IF(PERCENT!W93&gt;PERCENT!W$100,(PERCENT!W93-PERCENT!W$100)/(PERCENT!W$101-PERCENT!W$100),(PERCENT!W93-PERCENT!W$100)/(PERCENT!W$100-PERCENT!W$102))</f>
        <v>-0.89421633296539238</v>
      </c>
      <c r="X93" s="253">
        <f>IF(PERCENT!X93&gt;PERCENT!X$100,(PERCENT!X93-PERCENT!X$100)/(PERCENT!X$101-PERCENT!X$100),(PERCENT!X93-PERCENT!X$100)/(PERCENT!X$100-PERCENT!X$102))</f>
        <v>-0.38848158723709858</v>
      </c>
      <c r="Y93" s="253">
        <f>IF(PERCENT!Y93&gt;PERCENT!Y$100,(PERCENT!Y93-PERCENT!Y$100)/(PERCENT!Y$101-PERCENT!Y$100),(PERCENT!Y93-PERCENT!Y$100)/(PERCENT!Y$100-PERCENT!Y$102))</f>
        <v>-0.96800671082549117</v>
      </c>
      <c r="Z93" s="253">
        <f>IF(PERCENT!Z93&gt;PERCENT!Z$100,(PERCENT!Z93-PERCENT!Z$100)/(PERCENT!Z$101-PERCENT!Z$100),(PERCENT!Z93-PERCENT!Z$100)/(PERCENT!Z$100-PERCENT!Z$102))</f>
        <v>-0.98797631350824044</v>
      </c>
      <c r="AA93" s="253">
        <f>IF(PERCENT!AA93&gt;PERCENT!AA$100,(PERCENT!AA93-PERCENT!AA$100)/(PERCENT!AA$101-PERCENT!AA$100),(PERCENT!AA93-PERCENT!AA$100)/(PERCENT!AA$100-PERCENT!AA$102))</f>
        <v>0.33637030810791657</v>
      </c>
      <c r="AB93" s="253">
        <f>IF(PERCENT!AB93&gt;PERCENT!AB$100,(PERCENT!AB93-PERCENT!AB$100)/(PERCENT!AB$101-PERCENT!AB$100),(PERCENT!AB93-PERCENT!AB$100)/(PERCENT!AB$100-PERCENT!AB$102))</f>
        <v>-0.49495588285097258</v>
      </c>
      <c r="AC93" s="253">
        <f>IF(PERCENT!AC93&gt;PERCENT!AC$100,(PERCENT!AC93-PERCENT!AC$100)/(PERCENT!AC$101-PERCENT!AC$100),(PERCENT!AC93-PERCENT!AC$100)/(PERCENT!AC$100-PERCENT!AC$102))</f>
        <v>-0.3297931798499168</v>
      </c>
      <c r="AD93" s="253">
        <f>IF(PERCENT!AD93&gt;PERCENT!AD$100,(PERCENT!AD93-PERCENT!AD$100)/(PERCENT!AD$101-PERCENT!AD$100),(PERCENT!AD93-PERCENT!AD$100)/(PERCENT!AD$100-PERCENT!AD$102))</f>
        <v>-0.3297931798499168</v>
      </c>
      <c r="AE93" s="253">
        <f>IF(PERCENT!AE93&gt;PERCENT!AE$100,(PERCENT!AE93-PERCENT!AE$100)/(PERCENT!AE$101-PERCENT!AE$100),(PERCENT!AE93-PERCENT!AE$100)/(PERCENT!AE$100-PERCENT!AE$102))</f>
        <v>6.7705096103116771E-2</v>
      </c>
      <c r="AF93" s="253">
        <f>IF(PERCENT!AF93&gt;PERCENT!AF$100,(PERCENT!AF93-PERCENT!AF$100)/(PERCENT!AF$101-PERCENT!AF$100),(PERCENT!AF93-PERCENT!AF$100)/(PERCENT!AF$100-PERCENT!AF$102))</f>
        <v>0.40040851218453583</v>
      </c>
      <c r="AG93" s="253">
        <f>IF(PERCENT!AG93&gt;PERCENT!AG$100,(PERCENT!AG93-PERCENT!AG$100)/(PERCENT!AG$101-PERCENT!AG$100),(PERCENT!AG93-PERCENT!AG$100)/(PERCENT!AG$100-PERCENT!AG$102))</f>
        <v>-2.6535577528671351E-2</v>
      </c>
      <c r="AH93" s="253">
        <f>IF(PERCENT!AH93&gt;PERCENT!AH$100,(PERCENT!AH93-PERCENT!AH$100)/(PERCENT!AH$101-PERCENT!AH$100),(PERCENT!AH93-PERCENT!AH$100)/(PERCENT!AH$100-PERCENT!AH$102))</f>
        <v>-0.88075158845113055</v>
      </c>
      <c r="AI93" s="253">
        <f>IF(PERCENT!AI93&gt;PERCENT!AI$100,(PERCENT!AI93-PERCENT!AI$100)/(PERCENT!AI$101-PERCENT!AI$100),(PERCENT!AI93-PERCENT!AI$100)/(PERCENT!AI$100-PERCENT!AI$102))</f>
        <v>-0.67348577955812072</v>
      </c>
      <c r="AJ93" s="253">
        <f>IF(PERCENT!AJ93&gt;PERCENT!AJ$100,(PERCENT!AJ93-PERCENT!AJ$100)/(PERCENT!AJ$101-PERCENT!AJ$100),(PERCENT!AJ93-PERCENT!AJ$100)/(PERCENT!AJ$100-PERCENT!AJ$102))</f>
        <v>-0.30052393564073365</v>
      </c>
      <c r="AK93" s="253">
        <f>IF(PERCENT!AK93&gt;PERCENT!AK$100,(PERCENT!AK93-PERCENT!AK$100)/(PERCENT!AK$101-PERCENT!AK$100),(PERCENT!AK93-PERCENT!AK$100)/(PERCENT!AK$100-PERCENT!AK$102))</f>
        <v>-5.4843119508202351E-2</v>
      </c>
      <c r="AL93" s="253">
        <f>IF(PERCENT!AL93&gt;PERCENT!AL$100,(PERCENT!AL93-PERCENT!AL$100)/(PERCENT!AL$101-PERCENT!AL$100),(PERCENT!AL93-PERCENT!AL$100)/(PERCENT!AL$100-PERCENT!AL$102))</f>
        <v>-0.91620976381831731</v>
      </c>
      <c r="AM93" s="253">
        <f>IF(PERCENT!AM93&gt;PERCENT!AM$100,(PERCENT!AM93-PERCENT!AM$100)/(PERCENT!AM$101-PERCENT!AM$100),(PERCENT!AM93-PERCENT!AM$100)/(PERCENT!AM$100-PERCENT!AM$102))</f>
        <v>0.86275670300981344</v>
      </c>
      <c r="AN93" s="253">
        <f>IF(PERCENT!AN93&gt;PERCENT!AN$100,(PERCENT!AN93-PERCENT!AN$100)/(PERCENT!AN$101-PERCENT!AN$100),(PERCENT!AN93-PERCENT!AN$100)/(PERCENT!AN$100-PERCENT!AN$102))</f>
        <v>0.64024121793917954</v>
      </c>
      <c r="AO93" s="253">
        <f>IF(PERCENT!AO93&gt;PERCENT!AO$100,(PERCENT!AO93-PERCENT!AO$100)/(PERCENT!AO$101-PERCENT!AO$100),(PERCENT!AO93-PERCENT!AO$100)/(PERCENT!AO$100-PERCENT!AO$102))</f>
        <v>-0.41713309219735867</v>
      </c>
      <c r="AP93" s="253">
        <f>IF(PERCENT!AP93&gt;PERCENT!AP$100,(PERCENT!AP93-PERCENT!AP$100)/(PERCENT!AP$101-PERCENT!AP$100),(PERCENT!AP93-PERCENT!AP$100)/(PERCENT!AP$100-PERCENT!AP$102))</f>
        <v>0.9461651674001843</v>
      </c>
      <c r="AQ93" s="253">
        <f>IF(PERCENT!AQ93&gt;PERCENT!AQ$100,(PERCENT!AQ93-PERCENT!AQ$100)/(PERCENT!AQ$101-PERCENT!AQ$100),(PERCENT!AQ93-PERCENT!AQ$100)/(PERCENT!AQ$100-PERCENT!AQ$102))</f>
        <v>0.24042870922897444</v>
      </c>
      <c r="AR93" s="253">
        <f>IF(PERCENT!AR93&gt;PERCENT!AR$100,(PERCENT!AR93-PERCENT!AR$100)/(PERCENT!AR$101-PERCENT!AR$100),(PERCENT!AR93-PERCENT!AR$100)/(PERCENT!AR$100-PERCENT!AR$102))</f>
        <v>0.91163014489022798</v>
      </c>
      <c r="AS93" s="253">
        <f>IF(PERCENT!AS93&gt;PERCENT!AS$100,(PERCENT!AS93-PERCENT!AS$100)/(PERCENT!AS$101-PERCENT!AS$100),(PERCENT!AS93-PERCENT!AS$100)/(PERCENT!AS$100-PERCENT!AS$102))</f>
        <v>-0.52936463306307524</v>
      </c>
      <c r="AT93" s="253">
        <f>IF(PERCENT!AT93&gt;PERCENT!AT$100,(PERCENT!AT93-PERCENT!AT$100)/(PERCENT!AT$101-PERCENT!AT$100),(PERCENT!AT93-PERCENT!AT$100)/(PERCENT!AT$100-PERCENT!AT$102))</f>
        <v>-0.12589775805914125</v>
      </c>
      <c r="AU93" s="253">
        <f>IF(PERCENT!AU93&gt;PERCENT!AU$100,(PERCENT!AU93-PERCENT!AU$100)/(PERCENT!AU$101-PERCENT!AU$100),(PERCENT!AU93-PERCENT!AU$100)/(PERCENT!AU$100-PERCENT!AU$102))</f>
        <v>-0.48172498156169891</v>
      </c>
      <c r="AV93" s="253">
        <f>IF(PERCENT!AV93&gt;PERCENT!AV$100,(PERCENT!AV93-PERCENT!AV$100)/(PERCENT!AV$101-PERCENT!AV$100),(PERCENT!AV93-PERCENT!AV$100)/(PERCENT!AV$100-PERCENT!AV$102))</f>
        <v>6.7705096103116771E-2</v>
      </c>
      <c r="AW93" s="253">
        <f>IF(PERCENT!AW93&gt;PERCENT!AW$100,(PERCENT!AW93-PERCENT!AW$100)/(PERCENT!AW$101-PERCENT!AW$100),(PERCENT!AW93-PERCENT!AW$100)/(PERCENT!AW$100-PERCENT!AW$102))</f>
        <v>-0.34227233233890991</v>
      </c>
      <c r="AX93" s="253">
        <f>IF(PERCENT!AX93&gt;PERCENT!AX$100,(PERCENT!AX93-PERCENT!AX$100)/(PERCENT!AX$101-PERCENT!AX$100),(PERCENT!AX93-PERCENT!AX$100)/(PERCENT!AX$100-PERCENT!AX$102))</f>
        <v>6.7705096103116771E-2</v>
      </c>
      <c r="AY93" s="253">
        <f>IF(PERCENT!AY93&gt;PERCENT!AY$100,(PERCENT!AY93-PERCENT!AY$100)/(PERCENT!AY$101-PERCENT!AY$100),(PERCENT!AY93-PERCENT!AY$100)/(PERCENT!AY$100-PERCENT!AY$102))</f>
        <v>-0.47222299037131621</v>
      </c>
    </row>
    <row r="94" spans="1:51" x14ac:dyDescent="0.35">
      <c r="A94" s="252" t="s">
        <v>481</v>
      </c>
      <c r="B94" s="253">
        <f>IF(PERCENT!B94&gt;PERCENT!B$100,(PERCENT!B94-PERCENT!B$100)/(PERCENT!B$101-PERCENT!B$100),(PERCENT!B94-PERCENT!B$100)/(PERCENT!B$100-PERCENT!B$102))</f>
        <v>-0.25093598591330385</v>
      </c>
      <c r="C94" s="253">
        <f>IF(PERCENT!C94&gt;PERCENT!C$100,(PERCENT!C94-PERCENT!C$100)/(PERCENT!C$101-PERCENT!C$100),(PERCENT!C94-PERCENT!C$100)/(PERCENT!C$100-PERCENT!C$102))</f>
        <v>-0.59220850219785925</v>
      </c>
      <c r="D94" s="253">
        <f>IF(PERCENT!D94&gt;PERCENT!D$100,(PERCENT!D94-PERCENT!D$100)/(PERCENT!D$101-PERCENT!D$100),(PERCENT!D94-PERCENT!D$100)/(PERCENT!D$100-PERCENT!D$102))</f>
        <v>-0.26822643147207237</v>
      </c>
      <c r="E94" s="253">
        <f>IF(PERCENT!E94&gt;PERCENT!E$100,(PERCENT!E94-PERCENT!E$100)/(PERCENT!E$101-PERCENT!E$100),(PERCENT!E94-PERCENT!E$100)/(PERCENT!E$100-PERCENT!E$102))</f>
        <v>-0.78904378474429526</v>
      </c>
      <c r="F94" s="253">
        <f>IF(PERCENT!F94&gt;PERCENT!F$100,(PERCENT!F94-PERCENT!F$100)/(PERCENT!F$101-PERCENT!F$100),(PERCENT!F94-PERCENT!F$100)/(PERCENT!F$100-PERCENT!F$102))</f>
        <v>-0.14830134099995501</v>
      </c>
      <c r="G94" s="253">
        <f>IF(PERCENT!G94&gt;PERCENT!G$100,(PERCENT!G94-PERCENT!G$100)/(PERCENT!G$101-PERCENT!G$100),(PERCENT!G94-PERCENT!G$100)/(PERCENT!G$100-PERCENT!G$102))</f>
        <v>0.79259666220947578</v>
      </c>
      <c r="H94" s="253">
        <f>IF(PERCENT!H94&gt;PERCENT!H$100,(PERCENT!H94-PERCENT!H$100)/(PERCENT!H$101-PERCENT!H$100),(PERCENT!H94-PERCENT!H$100)/(PERCENT!H$100-PERCENT!H$102))</f>
        <v>-0.41114571005169326</v>
      </c>
      <c r="I94" s="253">
        <f>IF(PERCENT!I94&gt;PERCENT!I$100,(PERCENT!I94-PERCENT!I$100)/(PERCENT!I$101-PERCENT!I$100),(PERCENT!I94-PERCENT!I$100)/(PERCENT!I$100-PERCENT!I$102))</f>
        <v>-0.86184407252389161</v>
      </c>
      <c r="J94" s="253">
        <f>IF(PERCENT!J94&gt;PERCENT!J$100,(PERCENT!J94-PERCENT!J$100)/(PERCENT!J$101-PERCENT!J$100),(PERCENT!J94-PERCENT!J$100)/(PERCENT!J$100-PERCENT!J$102))</f>
        <v>-8.8435939437566113E-2</v>
      </c>
      <c r="K94" s="253">
        <f>IF(PERCENT!K94&gt;PERCENT!K$100,(PERCENT!K94-PERCENT!K$100)/(PERCENT!K$101-PERCENT!K$100),(PERCENT!K94-PERCENT!K$100)/(PERCENT!K$100-PERCENT!K$102))</f>
        <v>-0.14321327602071643</v>
      </c>
      <c r="L94" s="253">
        <f>IF(PERCENT!L94&gt;PERCENT!L$100,(PERCENT!L94-PERCENT!L$100)/(PERCENT!L$101-PERCENT!L$100),(PERCENT!L94-PERCENT!L$100)/(PERCENT!L$100-PERCENT!L$102))</f>
        <v>-0.30891394388092425</v>
      </c>
      <c r="M94" s="253">
        <f>IF(PERCENT!M94&gt;PERCENT!M$100,(PERCENT!M94-PERCENT!M$100)/(PERCENT!M$101-PERCENT!M$100),(PERCENT!M94-PERCENT!M$100)/(PERCENT!M$100-PERCENT!M$102))</f>
        <v>-1</v>
      </c>
      <c r="N94" s="253">
        <f>IF(PERCENT!N94&gt;PERCENT!N$100,(PERCENT!N94-PERCENT!N$100)/(PERCENT!N$101-PERCENT!N$100),(PERCENT!N94-PERCENT!N$100)/(PERCENT!N$100-PERCENT!N$102))</f>
        <v>-0.18168283416397712</v>
      </c>
      <c r="O94" s="253">
        <f>IF(PERCENT!O94&gt;PERCENT!O$100,(PERCENT!O94-PERCENT!O$100)/(PERCENT!O$101-PERCENT!O$100),(PERCENT!O94-PERCENT!O$100)/(PERCENT!O$100-PERCENT!O$102))</f>
        <v>-0.51053914632914932</v>
      </c>
      <c r="P94" s="253">
        <f>IF(PERCENT!P94&gt;PERCENT!P$100,(PERCENT!P94-PERCENT!P$100)/(PERCENT!P$101-PERCENT!P$100),(PERCENT!P94-PERCENT!P$100)/(PERCENT!P$100-PERCENT!P$102))</f>
        <v>-8.2205155806363353E-2</v>
      </c>
      <c r="Q94" s="253">
        <f>IF(PERCENT!Q94&gt;PERCENT!Q$100,(PERCENT!Q94-PERCENT!Q$100)/(PERCENT!Q$101-PERCENT!Q$100),(PERCENT!Q94-PERCENT!Q$100)/(PERCENT!Q$100-PERCENT!Q$102))</f>
        <v>0.43652997320407672</v>
      </c>
      <c r="R94" s="253">
        <f>IF(PERCENT!R94&gt;PERCENT!R$100,(PERCENT!R94-PERCENT!R$100)/(PERCENT!R$101-PERCENT!R$100),(PERCENT!R94-PERCENT!R$100)/(PERCENT!R$100-PERCENT!R$102))</f>
        <v>-0.84870997187995867</v>
      </c>
      <c r="S94" s="253">
        <f>IF(PERCENT!S94&gt;PERCENT!S$100,(PERCENT!S94-PERCENT!S$100)/(PERCENT!S$101-PERCENT!S$100),(PERCENT!S94-PERCENT!S$100)/(PERCENT!S$100-PERCENT!S$102))</f>
        <v>-0.8589894377423859</v>
      </c>
      <c r="T94" s="253">
        <f>IF(PERCENT!T94&gt;PERCENT!T$100,(PERCENT!T94-PERCENT!T$100)/(PERCENT!T$101-PERCENT!T$100),(PERCENT!T94-PERCENT!T$100)/(PERCENT!T$100-PERCENT!T$102))</f>
        <v>-0.86725557287530963</v>
      </c>
      <c r="U94" s="253">
        <f>IF(PERCENT!U94&gt;PERCENT!U$100,(PERCENT!U94-PERCENT!U$100)/(PERCENT!U$101-PERCENT!U$100),(PERCENT!U94-PERCENT!U$100)/(PERCENT!U$100-PERCENT!U$102))</f>
        <v>-0.79602000115152571</v>
      </c>
      <c r="V94" s="253">
        <f>IF(PERCENT!V94&gt;PERCENT!V$100,(PERCENT!V94-PERCENT!V$100)/(PERCENT!V$101-PERCENT!V$100),(PERCENT!V94-PERCENT!V$100)/(PERCENT!V$100-PERCENT!V$102))</f>
        <v>-0.8523445884475771</v>
      </c>
      <c r="W94" s="253">
        <f>IF(PERCENT!W94&gt;PERCENT!W$100,(PERCENT!W94-PERCENT!W$100)/(PERCENT!W$101-PERCENT!W$100),(PERCENT!W94-PERCENT!W$100)/(PERCENT!W$100-PERCENT!W$102))</f>
        <v>-0.8523445884475771</v>
      </c>
      <c r="X94" s="253">
        <f>IF(PERCENT!X94&gt;PERCENT!X$100,(PERCENT!X94-PERCENT!X$100)/(PERCENT!X$101-PERCENT!X$100),(PERCENT!X94-PERCENT!X$100)/(PERCENT!X$100-PERCENT!X$102))</f>
        <v>-0.17919394637991584</v>
      </c>
      <c r="Y94" s="253">
        <f>IF(PERCENT!Y94&gt;PERCENT!Y$100,(PERCENT!Y94-PERCENT!Y$100)/(PERCENT!Y$101-PERCENT!Y$100),(PERCENT!Y94-PERCENT!Y$100)/(PERCENT!Y$100-PERCENT!Y$102))</f>
        <v>-0.88500049993572261</v>
      </c>
      <c r="Z94" s="253">
        <f>IF(PERCENT!Z94&gt;PERCENT!Z$100,(PERCENT!Z94-PERCENT!Z$100)/(PERCENT!Z$101-PERCENT!Z$100),(PERCENT!Z94-PERCENT!Z$100)/(PERCENT!Z$100-PERCENT!Z$102))</f>
        <v>-0.93898347166694374</v>
      </c>
      <c r="AA94" s="253">
        <f>IF(PERCENT!AA94&gt;PERCENT!AA$100,(PERCENT!AA94-PERCENT!AA$100)/(PERCENT!AA$101-PERCENT!AA$100),(PERCENT!AA94-PERCENT!AA$100)/(PERCENT!AA$100-PERCENT!AA$102))</f>
        <v>-0.28193631499754579</v>
      </c>
      <c r="AB94" s="253">
        <f>IF(PERCENT!AB94&gt;PERCENT!AB$100,(PERCENT!AB94-PERCENT!AB$100)/(PERCENT!AB$101-PERCENT!AB$100),(PERCENT!AB94-PERCENT!AB$100)/(PERCENT!AB$100-PERCENT!AB$102))</f>
        <v>9.4518168117327758E-2</v>
      </c>
      <c r="AC94" s="253">
        <f>IF(PERCENT!AC94&gt;PERCENT!AC$100,(PERCENT!AC94-PERCENT!AC$100)/(PERCENT!AC$101-PERCENT!AC$100),(PERCENT!AC94-PERCENT!AC$100)/(PERCENT!AC$100-PERCENT!AC$102))</f>
        <v>-0.5480931528896863</v>
      </c>
      <c r="AD94" s="253">
        <f>IF(PERCENT!AD94&gt;PERCENT!AD$100,(PERCENT!AD94-PERCENT!AD$100)/(PERCENT!AD$101-PERCENT!AD$100),(PERCENT!AD94-PERCENT!AD$100)/(PERCENT!AD$100-PERCENT!AD$102))</f>
        <v>-0.5480931528896863</v>
      </c>
      <c r="AE94" s="253">
        <f>IF(PERCENT!AE94&gt;PERCENT!AE$100,(PERCENT!AE94-PERCENT!AE$100)/(PERCENT!AE$101-PERCENT!AE$100),(PERCENT!AE94-PERCENT!AE$100)/(PERCENT!AE$100-PERCENT!AE$102))</f>
        <v>7.2105497605212962E-3</v>
      </c>
      <c r="AF94" s="253">
        <f>IF(PERCENT!AF94&gt;PERCENT!AF$100,(PERCENT!AF94-PERCENT!AF$100)/(PERCENT!AF$101-PERCENT!AF$100),(PERCENT!AF94-PERCENT!AF$100)/(PERCENT!AF$100-PERCENT!AF$102))</f>
        <v>0.49421873052398602</v>
      </c>
      <c r="AG94" s="253">
        <f>IF(PERCENT!AG94&gt;PERCENT!AG$100,(PERCENT!AG94-PERCENT!AG$100)/(PERCENT!AG$101-PERCENT!AG$100),(PERCENT!AG94-PERCENT!AG$100)/(PERCENT!AG$100-PERCENT!AG$102))</f>
        <v>-0.3791060723676678</v>
      </c>
      <c r="AH94" s="253">
        <f>IF(PERCENT!AH94&gt;PERCENT!AH$100,(PERCENT!AH94-PERCENT!AH$100)/(PERCENT!AH$101-PERCENT!AH$100),(PERCENT!AH94-PERCENT!AH$100)/(PERCENT!AH$100-PERCENT!AH$102))</f>
        <v>-0.81211410579926813</v>
      </c>
      <c r="AI94" s="253">
        <f>IF(PERCENT!AI94&gt;PERCENT!AI$100,(PERCENT!AI94-PERCENT!AI$100)/(PERCENT!AI$101-PERCENT!AI$100),(PERCENT!AI94-PERCENT!AI$100)/(PERCENT!AI$100-PERCENT!AI$102))</f>
        <v>-0.78511290227052577</v>
      </c>
      <c r="AJ94" s="253">
        <f>IF(PERCENT!AJ94&gt;PERCENT!AJ$100,(PERCENT!AJ94-PERCENT!AJ$100)/(PERCENT!AJ$101-PERCENT!AJ$100),(PERCENT!AJ94-PERCENT!AJ$100)/(PERCENT!AJ$100-PERCENT!AJ$102))</f>
        <v>-0.32822461709867884</v>
      </c>
      <c r="AK94" s="253">
        <f>IF(PERCENT!AK94&gt;PERCENT!AK$100,(PERCENT!AK94-PERCENT!AK$100)/(PERCENT!AK$101-PERCENT!AK$100),(PERCENT!AK94-PERCENT!AK$100)/(PERCENT!AK$100-PERCENT!AK$102))</f>
        <v>-0.12752512296854576</v>
      </c>
      <c r="AL94" s="253">
        <f>IF(PERCENT!AL94&gt;PERCENT!AL$100,(PERCENT!AL94-PERCENT!AL$100)/(PERCENT!AL$101-PERCENT!AL$100),(PERCENT!AL94-PERCENT!AL$100)/(PERCENT!AL$100-PERCENT!AL$102))</f>
        <v>-0.8702950328089053</v>
      </c>
      <c r="AM94" s="253">
        <f>IF(PERCENT!AM94&gt;PERCENT!AM$100,(PERCENT!AM94-PERCENT!AM$100)/(PERCENT!AM$101-PERCENT!AM$100),(PERCENT!AM94-PERCENT!AM$100)/(PERCENT!AM$100-PERCENT!AM$102))</f>
        <v>0.4512032165529451</v>
      </c>
      <c r="AN94" s="253">
        <f>IF(PERCENT!AN94&gt;PERCENT!AN$100,(PERCENT!AN94-PERCENT!AN$100)/(PERCENT!AN$101-PERCENT!AN$100),(PERCENT!AN94-PERCENT!AN$100)/(PERCENT!AN$100-PERCENT!AN$102))</f>
        <v>0.8861522841579671</v>
      </c>
      <c r="AO94" s="253">
        <f>IF(PERCENT!AO94&gt;PERCENT!AO$100,(PERCENT!AO94-PERCENT!AO$100)/(PERCENT!AO$101-PERCENT!AO$100),(PERCENT!AO94-PERCENT!AO$100)/(PERCENT!AO$100-PERCENT!AO$102))</f>
        <v>0.10379642692634299</v>
      </c>
      <c r="AP94" s="253">
        <f>IF(PERCENT!AP94&gt;PERCENT!AP$100,(PERCENT!AP94-PERCENT!AP$100)/(PERCENT!AP$101-PERCENT!AP$100),(PERCENT!AP94-PERCENT!AP$100)/(PERCENT!AP$100-PERCENT!AP$102))</f>
        <v>0.94764899164861294</v>
      </c>
      <c r="AQ94" s="253">
        <f>IF(PERCENT!AQ94&gt;PERCENT!AQ$100,(PERCENT!AQ94-PERCENT!AQ$100)/(PERCENT!AQ$101-PERCENT!AQ$100),(PERCENT!AQ94-PERCENT!AQ$100)/(PERCENT!AQ$100-PERCENT!AQ$102))</f>
        <v>0.10612712131053241</v>
      </c>
      <c r="AR94" s="253">
        <f>IF(PERCENT!AR94&gt;PERCENT!AR$100,(PERCENT!AR94-PERCENT!AR$100)/(PERCENT!AR$101-PERCENT!AR$100),(PERCENT!AR94-PERCENT!AR$100)/(PERCENT!AR$100-PERCENT!AR$102))</f>
        <v>0.92187933407537503</v>
      </c>
      <c r="AS94" s="253">
        <f>IF(PERCENT!AS94&gt;PERCENT!AS$100,(PERCENT!AS94-PERCENT!AS$100)/(PERCENT!AS$101-PERCENT!AS$100),(PERCENT!AS94-PERCENT!AS$100)/(PERCENT!AS$100-PERCENT!AS$102))</f>
        <v>-0.43640711768820778</v>
      </c>
      <c r="AT94" s="253">
        <f>IF(PERCENT!AT94&gt;PERCENT!AT$100,(PERCENT!AT94-PERCENT!AT$100)/(PERCENT!AT$101-PERCENT!AT$100),(PERCENT!AT94-PERCENT!AT$100)/(PERCENT!AT$100-PERCENT!AT$102))</f>
        <v>-0.21005607968451181</v>
      </c>
      <c r="AU94" s="253">
        <f>IF(PERCENT!AU94&gt;PERCENT!AU$100,(PERCENT!AU94-PERCENT!AU$100)/(PERCENT!AU$101-PERCENT!AU$100),(PERCENT!AU94-PERCENT!AU$100)/(PERCENT!AU$100-PERCENT!AU$102))</f>
        <v>-0.55153293549580018</v>
      </c>
      <c r="AV94" s="253">
        <f>IF(PERCENT!AV94&gt;PERCENT!AV$100,(PERCENT!AV94-PERCENT!AV$100)/(PERCENT!AV$101-PERCENT!AV$100),(PERCENT!AV94-PERCENT!AV$100)/(PERCENT!AV$100-PERCENT!AV$102))</f>
        <v>7.2105497605212962E-3</v>
      </c>
      <c r="AW94" s="253">
        <f>IF(PERCENT!AW94&gt;PERCENT!AW$100,(PERCENT!AW94-PERCENT!AW$100)/(PERCENT!AW$101-PERCENT!AW$100),(PERCENT!AW94-PERCENT!AW$100)/(PERCENT!AW$100-PERCENT!AW$102))</f>
        <v>-0.3836063918659241</v>
      </c>
      <c r="AX94" s="253">
        <f>IF(PERCENT!AX94&gt;PERCENT!AX$100,(PERCENT!AX94-PERCENT!AX$100)/(PERCENT!AX$101-PERCENT!AX$100),(PERCENT!AX94-PERCENT!AX$100)/(PERCENT!AX$100-PERCENT!AX$102))</f>
        <v>7.2105497605212962E-3</v>
      </c>
      <c r="AY94" s="253">
        <f>IF(PERCENT!AY94&gt;PERCENT!AY$100,(PERCENT!AY94-PERCENT!AY$100)/(PERCENT!AY$101-PERCENT!AY$100),(PERCENT!AY94-PERCENT!AY$100)/(PERCENT!AY$100-PERCENT!AY$102))</f>
        <v>-0.73132681393747168</v>
      </c>
    </row>
    <row r="95" spans="1:51" x14ac:dyDescent="0.35">
      <c r="A95" s="252" t="s">
        <v>482</v>
      </c>
      <c r="B95" s="253">
        <f>IF(PERCENT!B95&gt;PERCENT!B$100,(PERCENT!B95-PERCENT!B$100)/(PERCENT!B$101-PERCENT!B$100),(PERCENT!B95-PERCENT!B$100)/(PERCENT!B$100-PERCENT!B$102))</f>
        <v>0.82864978211223805</v>
      </c>
      <c r="C95" s="253">
        <f>IF(PERCENT!C95&gt;PERCENT!C$100,(PERCENT!C95-PERCENT!C$100)/(PERCENT!C$101-PERCENT!C$100),(PERCENT!C95-PERCENT!C$100)/(PERCENT!C$100-PERCENT!C$102))</f>
        <v>0.88121634171959862</v>
      </c>
      <c r="D95" s="253">
        <f>IF(PERCENT!D95&gt;PERCENT!D$100,(PERCENT!D95-PERCENT!D$100)/(PERCENT!D$101-PERCENT!D$100),(PERCENT!D95-PERCENT!D$100)/(PERCENT!D$100-PERCENT!D$102))</f>
        <v>0.63738644567913616</v>
      </c>
      <c r="E95" s="253">
        <f>IF(PERCENT!E95&gt;PERCENT!E$100,(PERCENT!E95-PERCENT!E$100)/(PERCENT!E$101-PERCENT!E$100),(PERCENT!E95-PERCENT!E$100)/(PERCENT!E$100-PERCENT!E$102))</f>
        <v>0.84503080671957242</v>
      </c>
      <c r="F95" s="253">
        <f>IF(PERCENT!F95&gt;PERCENT!F$100,(PERCENT!F95-PERCENT!F$100)/(PERCENT!F$101-PERCENT!F$100),(PERCENT!F95-PERCENT!F$100)/(PERCENT!F$100-PERCENT!F$102))</f>
        <v>-0.61330003552918111</v>
      </c>
      <c r="G95" s="253">
        <f>IF(PERCENT!G95&gt;PERCENT!G$100,(PERCENT!G95-PERCENT!G$100)/(PERCENT!G$101-PERCENT!G$100),(PERCENT!G95-PERCENT!G$100)/(PERCENT!G$100-PERCENT!G$102))</f>
        <v>0.27569854313496106</v>
      </c>
      <c r="H95" s="253">
        <f>IF(PERCENT!H95&gt;PERCENT!H$100,(PERCENT!H95-PERCENT!H$100)/(PERCENT!H$101-PERCENT!H$100),(PERCENT!H95-PERCENT!H$100)/(PERCENT!H$100-PERCENT!H$102))</f>
        <v>-0.34063301532383716</v>
      </c>
      <c r="I95" s="253">
        <f>IF(PERCENT!I95&gt;PERCENT!I$100,(PERCENT!I95-PERCENT!I$100)/(PERCENT!I$101-PERCENT!I$100),(PERCENT!I95-PERCENT!I$100)/(PERCENT!I$100-PERCENT!I$102))</f>
        <v>-0.64677318877458367</v>
      </c>
      <c r="J95" s="253">
        <f>IF(PERCENT!J95&gt;PERCENT!J$100,(PERCENT!J95-PERCENT!J$100)/(PERCENT!J$101-PERCENT!J$100),(PERCENT!J95-PERCENT!J$100)/(PERCENT!J$100-PERCENT!J$102))</f>
        <v>-0.11764181156583528</v>
      </c>
      <c r="K95" s="253">
        <f>IF(PERCENT!K95&gt;PERCENT!K$100,(PERCENT!K95-PERCENT!K$100)/(PERCENT!K$101-PERCENT!K$100),(PERCENT!K95-PERCENT!K$100)/(PERCENT!K$100-PERCENT!K$102))</f>
        <v>0.76604965632237887</v>
      </c>
      <c r="L95" s="253">
        <f>IF(PERCENT!L95&gt;PERCENT!L$100,(PERCENT!L95-PERCENT!L$100)/(PERCENT!L$101-PERCENT!L$100),(PERCENT!L95-PERCENT!L$100)/(PERCENT!L$100-PERCENT!L$102))</f>
        <v>0.21348718098558755</v>
      </c>
      <c r="M95" s="253">
        <f>IF(PERCENT!M95&gt;PERCENT!M$100,(PERCENT!M95-PERCENT!M$100)/(PERCENT!M$101-PERCENT!M$100),(PERCENT!M95-PERCENT!M$100)/(PERCENT!M$100-PERCENT!M$102))</f>
        <v>0.40893613056377309</v>
      </c>
      <c r="N95" s="253">
        <f>IF(PERCENT!N95&gt;PERCENT!N$100,(PERCENT!N95-PERCENT!N$100)/(PERCENT!N$101-PERCENT!N$100),(PERCENT!N95-PERCENT!N$100)/(PERCENT!N$100-PERCENT!N$102))</f>
        <v>-0.58950098255321515</v>
      </c>
      <c r="O95" s="253">
        <f>IF(PERCENT!O95&gt;PERCENT!O$100,(PERCENT!O95-PERCENT!O$100)/(PERCENT!O$101-PERCENT!O$100),(PERCENT!O95-PERCENT!O$100)/(PERCENT!O$100-PERCENT!O$102))</f>
        <v>0.19304985013945297</v>
      </c>
      <c r="P95" s="253">
        <f>IF(PERCENT!P95&gt;PERCENT!P$100,(PERCENT!P95-PERCENT!P$100)/(PERCENT!P$101-PERCENT!P$100),(PERCENT!P95-PERCENT!P$100)/(PERCENT!P$100-PERCENT!P$102))</f>
        <v>0.13369249174183767</v>
      </c>
      <c r="Q95" s="253">
        <f>IF(PERCENT!Q95&gt;PERCENT!Q$100,(PERCENT!Q95-PERCENT!Q$100)/(PERCENT!Q$101-PERCENT!Q$100),(PERCENT!Q95-PERCENT!Q$100)/(PERCENT!Q$100-PERCENT!Q$102))</f>
        <v>-2.6546677226823552E-3</v>
      </c>
      <c r="R95" s="253">
        <f>IF(PERCENT!R95&gt;PERCENT!R$100,(PERCENT!R95-PERCENT!R$100)/(PERCENT!R$101-PERCENT!R$100),(PERCENT!R95-PERCENT!R$100)/(PERCENT!R$100-PERCENT!R$102))</f>
        <v>-0.45006654647197647</v>
      </c>
      <c r="S95" s="253">
        <f>IF(PERCENT!S95&gt;PERCENT!S$100,(PERCENT!S95-PERCENT!S$100)/(PERCENT!S$101-PERCENT!S$100),(PERCENT!S95-PERCENT!S$100)/(PERCENT!S$100-PERCENT!S$102))</f>
        <v>-0.52190987043230774</v>
      </c>
      <c r="T95" s="253">
        <f>IF(PERCENT!T95&gt;PERCENT!T$100,(PERCENT!T95-PERCENT!T$100)/(PERCENT!T$101-PERCENT!T$100),(PERCENT!T95-PERCENT!T$100)/(PERCENT!T$100-PERCENT!T$102))</f>
        <v>-0.46552689225954852</v>
      </c>
      <c r="U95" s="253">
        <f>IF(PERCENT!U95&gt;PERCENT!U$100,(PERCENT!U95-PERCENT!U$100)/(PERCENT!U$101-PERCENT!U$100),(PERCENT!U95-PERCENT!U$100)/(PERCENT!U$100-PERCENT!U$102))</f>
        <v>-0.31656194793318382</v>
      </c>
      <c r="V95" s="253">
        <f>IF(PERCENT!V95&gt;PERCENT!V$100,(PERCENT!V95-PERCENT!V$100)/(PERCENT!V$101-PERCENT!V$100),(PERCENT!V95-PERCENT!V$100)/(PERCENT!V$100-PERCENT!V$102))</f>
        <v>0.17876290049502078</v>
      </c>
      <c r="W95" s="253">
        <f>IF(PERCENT!W95&gt;PERCENT!W$100,(PERCENT!W95-PERCENT!W$100)/(PERCENT!W$101-PERCENT!W$100),(PERCENT!W95-PERCENT!W$100)/(PERCENT!W$100-PERCENT!W$102))</f>
        <v>0.17876290049502078</v>
      </c>
      <c r="X95" s="253">
        <f>IF(PERCENT!X95&gt;PERCENT!X$100,(PERCENT!X95-PERCENT!X$100)/(PERCENT!X$101-PERCENT!X$100),(PERCENT!X95-PERCENT!X$100)/(PERCENT!X$100-PERCENT!X$102))</f>
        <v>0.783861116876719</v>
      </c>
      <c r="Y95" s="253">
        <f>IF(PERCENT!Y95&gt;PERCENT!Y$100,(PERCENT!Y95-PERCENT!Y$100)/(PERCENT!Y$101-PERCENT!Y$100),(PERCENT!Y95-PERCENT!Y$100)/(PERCENT!Y$100-PERCENT!Y$102))</f>
        <v>0.65597795148115423</v>
      </c>
      <c r="Z95" s="253">
        <f>IF(PERCENT!Z95&gt;PERCENT!Z$100,(PERCENT!Z95-PERCENT!Z$100)/(PERCENT!Z$101-PERCENT!Z$100),(PERCENT!Z95-PERCENT!Z$100)/(PERCENT!Z$100-PERCENT!Z$102))</f>
        <v>0.27263255858548291</v>
      </c>
      <c r="AA95" s="253">
        <f>IF(PERCENT!AA95&gt;PERCENT!AA$100,(PERCENT!AA95-PERCENT!AA$100)/(PERCENT!AA$101-PERCENT!AA$100),(PERCENT!AA95-PERCENT!AA$100)/(PERCENT!AA$100-PERCENT!AA$102))</f>
        <v>2.0716654173654227E-2</v>
      </c>
      <c r="AB95" s="253">
        <f>IF(PERCENT!AB95&gt;PERCENT!AB$100,(PERCENT!AB95-PERCENT!AB$100)/(PERCENT!AB$101-PERCENT!AB$100),(PERCENT!AB95-PERCENT!AB$100)/(PERCENT!AB$100-PERCENT!AB$102))</f>
        <v>0.9797280186891939</v>
      </c>
      <c r="AC95" s="253">
        <f>IF(PERCENT!AC95&gt;PERCENT!AC$100,(PERCENT!AC95-PERCENT!AC$100)/(PERCENT!AC$101-PERCENT!AC$100),(PERCENT!AC95-PERCENT!AC$100)/(PERCENT!AC$100-PERCENT!AC$102))</f>
        <v>0.13668555645164548</v>
      </c>
      <c r="AD95" s="253">
        <f>IF(PERCENT!AD95&gt;PERCENT!AD$100,(PERCENT!AD95-PERCENT!AD$100)/(PERCENT!AD$101-PERCENT!AD$100),(PERCENT!AD95-PERCENT!AD$100)/(PERCENT!AD$100-PERCENT!AD$102))</f>
        <v>0.13668555645164548</v>
      </c>
      <c r="AE95" s="253">
        <f>IF(PERCENT!AE95&gt;PERCENT!AE$100,(PERCENT!AE95-PERCENT!AE$100)/(PERCENT!AE$101-PERCENT!AE$100),(PERCENT!AE95-PERCENT!AE$100)/(PERCENT!AE$100-PERCENT!AE$102))</f>
        <v>-0.17133680395557996</v>
      </c>
      <c r="AF95" s="253">
        <f>IF(PERCENT!AF95&gt;PERCENT!AF$100,(PERCENT!AF95-PERCENT!AF$100)/(PERCENT!AF$101-PERCENT!AF$100),(PERCENT!AF95-PERCENT!AF$100)/(PERCENT!AF$100-PERCENT!AF$102))</f>
        <v>-0.74443003868691249</v>
      </c>
      <c r="AG95" s="253">
        <f>IF(PERCENT!AG95&gt;PERCENT!AG$100,(PERCENT!AG95-PERCENT!AG$100)/(PERCENT!AG$101-PERCENT!AG$100),(PERCENT!AG95-PERCENT!AG$100)/(PERCENT!AG$100-PERCENT!AG$102))</f>
        <v>0.26476302745907837</v>
      </c>
      <c r="AH95" s="253">
        <f>IF(PERCENT!AH95&gt;PERCENT!AH$100,(PERCENT!AH95-PERCENT!AH$100)/(PERCENT!AH$101-PERCENT!AH$100),(PERCENT!AH95-PERCENT!AH$100)/(PERCENT!AH$100-PERCENT!AH$102))</f>
        <v>0.22210392677054133</v>
      </c>
      <c r="AI95" s="253">
        <f>IF(PERCENT!AI95&gt;PERCENT!AI$100,(PERCENT!AI95-PERCENT!AI$100)/(PERCENT!AI$101-PERCENT!AI$100),(PERCENT!AI95-PERCENT!AI$100)/(PERCENT!AI$100-PERCENT!AI$102))</f>
        <v>0.71528592956633374</v>
      </c>
      <c r="AJ95" s="253">
        <f>IF(PERCENT!AJ95&gt;PERCENT!AJ$100,(PERCENT!AJ95-PERCENT!AJ$100)/(PERCENT!AJ$101-PERCENT!AJ$100),(PERCENT!AJ95-PERCENT!AJ$100)/(PERCENT!AJ$100-PERCENT!AJ$102))</f>
        <v>0.48225140308402226</v>
      </c>
      <c r="AK95" s="253">
        <f>IF(PERCENT!AK95&gt;PERCENT!AK$100,(PERCENT!AK95-PERCENT!AK$100)/(PERCENT!AK$101-PERCENT!AK$100),(PERCENT!AK95-PERCENT!AK$100)/(PERCENT!AK$100-PERCENT!AK$102))</f>
        <v>5.0086057157603878E-2</v>
      </c>
      <c r="AL95" s="253">
        <f>IF(PERCENT!AL95&gt;PERCENT!AL$100,(PERCENT!AL95-PERCENT!AL$100)/(PERCENT!AL$101-PERCENT!AL$100),(PERCENT!AL95-PERCENT!AL$100)/(PERCENT!AL$100-PERCENT!AL$102))</f>
        <v>0.27368956783502557</v>
      </c>
      <c r="AM95" s="253">
        <f>IF(PERCENT!AM95&gt;PERCENT!AM$100,(PERCENT!AM95-PERCENT!AM$100)/(PERCENT!AM$101-PERCENT!AM$100),(PERCENT!AM95-PERCENT!AM$100)/(PERCENT!AM$100-PERCENT!AM$102))</f>
        <v>-0.19976399679107681</v>
      </c>
      <c r="AN95" s="253">
        <f>IF(PERCENT!AN95&gt;PERCENT!AN$100,(PERCENT!AN95-PERCENT!AN$100)/(PERCENT!AN$101-PERCENT!AN$100),(PERCENT!AN95-PERCENT!AN$100)/(PERCENT!AN$100-PERCENT!AN$102))</f>
        <v>-0.779536896881455</v>
      </c>
      <c r="AO95" s="253">
        <f>IF(PERCENT!AO95&gt;PERCENT!AO$100,(PERCENT!AO95-PERCENT!AO$100)/(PERCENT!AO$101-PERCENT!AO$100),(PERCENT!AO95-PERCENT!AO$100)/(PERCENT!AO$100-PERCENT!AO$102))</f>
        <v>-0.2360817606783619</v>
      </c>
      <c r="AP95" s="253">
        <f>IF(PERCENT!AP95&gt;PERCENT!AP$100,(PERCENT!AP95-PERCENT!AP$100)/(PERCENT!AP$101-PERCENT!AP$100),(PERCENT!AP95-PERCENT!AP$100)/(PERCENT!AP$100-PERCENT!AP$102))</f>
        <v>-5.3440640402903285E-2</v>
      </c>
      <c r="AQ95" s="253">
        <f>IF(PERCENT!AQ95&gt;PERCENT!AQ$100,(PERCENT!AQ95-PERCENT!AQ$100)/(PERCENT!AQ$101-PERCENT!AQ$100),(PERCENT!AQ95-PERCENT!AQ$100)/(PERCENT!AQ$100-PERCENT!AQ$102))</f>
        <v>-5.9150213656642421E-2</v>
      </c>
      <c r="AR95" s="253">
        <f>IF(PERCENT!AR95&gt;PERCENT!AR$100,(PERCENT!AR95-PERCENT!AR$100)/(PERCENT!AR$101-PERCENT!AR$100),(PERCENT!AR95-PERCENT!AR$100)/(PERCENT!AR$100-PERCENT!AR$102))</f>
        <v>-7.9051169866410254E-2</v>
      </c>
      <c r="AS95" s="253">
        <f>IF(PERCENT!AS95&gt;PERCENT!AS$100,(PERCENT!AS95-PERCENT!AS$100)/(PERCENT!AS$101-PERCENT!AS$100),(PERCENT!AS95-PERCENT!AS$100)/(PERCENT!AS$100-PERCENT!AS$102))</f>
        <v>8.3988057479691111E-2</v>
      </c>
      <c r="AT95" s="253">
        <f>IF(PERCENT!AT95&gt;PERCENT!AT$100,(PERCENT!AT95-PERCENT!AT$100)/(PERCENT!AT$101-PERCENT!AT$100),(PERCENT!AT95-PERCENT!AT$100)/(PERCENT!AT$100-PERCENT!AT$102))</f>
        <v>0.57264879281365955</v>
      </c>
      <c r="AU95" s="253">
        <f>IF(PERCENT!AU95&gt;PERCENT!AU$100,(PERCENT!AU95-PERCENT!AU$100)/(PERCENT!AU$101-PERCENT!AU$100),(PERCENT!AU95-PERCENT!AU$100)/(PERCENT!AU$100-PERCENT!AU$102))</f>
        <v>0.20256316503519017</v>
      </c>
      <c r="AV95" s="253">
        <f>IF(PERCENT!AV95&gt;PERCENT!AV$100,(PERCENT!AV95-PERCENT!AV$100)/(PERCENT!AV$101-PERCENT!AV$100),(PERCENT!AV95-PERCENT!AV$100)/(PERCENT!AV$100-PERCENT!AV$102))</f>
        <v>-0.17133680395557996</v>
      </c>
      <c r="AW95" s="253">
        <f>IF(PERCENT!AW95&gt;PERCENT!AW$100,(PERCENT!AW95-PERCENT!AW$100)/(PERCENT!AW$101-PERCENT!AW$100),(PERCENT!AW95-PERCENT!AW$100)/(PERCENT!AW$100-PERCENT!AW$102))</f>
        <v>0.27318051643925789</v>
      </c>
      <c r="AX95" s="253">
        <f>IF(PERCENT!AX95&gt;PERCENT!AX$100,(PERCENT!AX95-PERCENT!AX$100)/(PERCENT!AX$101-PERCENT!AX$100),(PERCENT!AX95-PERCENT!AX$100)/(PERCENT!AX$100-PERCENT!AX$102))</f>
        <v>-0.17133680395557996</v>
      </c>
      <c r="AY95" s="253">
        <f>IF(PERCENT!AY95&gt;PERCENT!AY$100,(PERCENT!AY95-PERCENT!AY$100)/(PERCENT!AY$101-PERCENT!AY$100),(PERCENT!AY95-PERCENT!AY$100)/(PERCENT!AY$100-PERCENT!AY$102))</f>
        <v>0.24846971359947187</v>
      </c>
    </row>
    <row r="96" spans="1:51" x14ac:dyDescent="0.35">
      <c r="A96" s="252" t="s">
        <v>483</v>
      </c>
      <c r="B96" s="253">
        <f>IF(PERCENT!B96&gt;PERCENT!B$100,(PERCENT!B96-PERCENT!B$100)/(PERCENT!B$101-PERCENT!B$100),(PERCENT!B96-PERCENT!B$100)/(PERCENT!B$100-PERCENT!B$102))</f>
        <v>-0.21210214854815657</v>
      </c>
      <c r="C96" s="253">
        <f>IF(PERCENT!C96&gt;PERCENT!C$100,(PERCENT!C96-PERCENT!C$100)/(PERCENT!C$101-PERCENT!C$100),(PERCENT!C96-PERCENT!C$100)/(PERCENT!C$100-PERCENT!C$102))</f>
        <v>0.43663894301298806</v>
      </c>
      <c r="D96" s="253">
        <f>IF(PERCENT!D96&gt;PERCENT!D$100,(PERCENT!D96-PERCENT!D$100)/(PERCENT!D$101-PERCENT!D$100),(PERCENT!D96-PERCENT!D$100)/(PERCENT!D$100-PERCENT!D$102))</f>
        <v>0.10356860482998347</v>
      </c>
      <c r="E96" s="253">
        <f>IF(PERCENT!E96&gt;PERCENT!E$100,(PERCENT!E96-PERCENT!E$100)/(PERCENT!E$101-PERCENT!E$100),(PERCENT!E96-PERCENT!E$100)/(PERCENT!E$100-PERCENT!E$102))</f>
        <v>-0.44430917967538092</v>
      </c>
      <c r="F96" s="253">
        <f>IF(PERCENT!F96&gt;PERCENT!F$100,(PERCENT!F96-PERCENT!F$100)/(PERCENT!F$101-PERCENT!F$100),(PERCENT!F96-PERCENT!F$100)/(PERCENT!F$100-PERCENT!F$102))</f>
        <v>-0.16707368210387041</v>
      </c>
      <c r="G96" s="253">
        <f>IF(PERCENT!G96&gt;PERCENT!G$100,(PERCENT!G96-PERCENT!G$100)/(PERCENT!G$101-PERCENT!G$100),(PERCENT!G96-PERCENT!G$100)/(PERCENT!G$100-PERCENT!G$102))</f>
        <v>0.15887426942338168</v>
      </c>
      <c r="H96" s="253">
        <f>IF(PERCENT!H96&gt;PERCENT!H$100,(PERCENT!H96-PERCENT!H$100)/(PERCENT!H$101-PERCENT!H$100),(PERCENT!H96-PERCENT!H$100)/(PERCENT!H$100-PERCENT!H$102))</f>
        <v>-0.7463635040777078</v>
      </c>
      <c r="I96" s="253">
        <f>IF(PERCENT!I96&gt;PERCENT!I$100,(PERCENT!I96-PERCENT!I$100)/(PERCENT!I$101-PERCENT!I$100),(PERCENT!I96-PERCENT!I$100)/(PERCENT!I$100-PERCENT!I$102))</f>
        <v>-0.68638802867797699</v>
      </c>
      <c r="J96" s="253">
        <f>IF(PERCENT!J96&gt;PERCENT!J$100,(PERCENT!J96-PERCENT!J$100)/(PERCENT!J$101-PERCENT!J$100),(PERCENT!J96-PERCENT!J$100)/(PERCENT!J$100-PERCENT!J$102))</f>
        <v>-0.73985013696469448</v>
      </c>
      <c r="K96" s="253">
        <f>IF(PERCENT!K96&gt;PERCENT!K$100,(PERCENT!K96-PERCENT!K$100)/(PERCENT!K$101-PERCENT!K$100),(PERCENT!K96-PERCENT!K$100)/(PERCENT!K$100-PERCENT!K$102))</f>
        <v>0.40174128602557152</v>
      </c>
      <c r="L96" s="253">
        <f>IF(PERCENT!L96&gt;PERCENT!L$100,(PERCENT!L96-PERCENT!L$100)/(PERCENT!L$101-PERCENT!L$100),(PERCENT!L96-PERCENT!L$100)/(PERCENT!L$100-PERCENT!L$102))</f>
        <v>-0.41145827003095936</v>
      </c>
      <c r="M96" s="253">
        <f>IF(PERCENT!M96&gt;PERCENT!M$100,(PERCENT!M96-PERCENT!M$100)/(PERCENT!M$101-PERCENT!M$100),(PERCENT!M96-PERCENT!M$100)/(PERCENT!M$100-PERCENT!M$102))</f>
        <v>-1</v>
      </c>
      <c r="N96" s="253">
        <f>IF(PERCENT!N96&gt;PERCENT!N$100,(PERCENT!N96-PERCENT!N$100)/(PERCENT!N$101-PERCENT!N$100),(PERCENT!N96-PERCENT!N$100)/(PERCENT!N$100-PERCENT!N$102))</f>
        <v>-1</v>
      </c>
      <c r="O96" s="253">
        <f>IF(PERCENT!O96&gt;PERCENT!O$100,(PERCENT!O96-PERCENT!O$100)/(PERCENT!O$101-PERCENT!O$100),(PERCENT!O96-PERCENT!O$100)/(PERCENT!O$100-PERCENT!O$102))</f>
        <v>-0.51053914632914932</v>
      </c>
      <c r="P96" s="253">
        <f>IF(PERCENT!P96&gt;PERCENT!P$100,(PERCENT!P96-PERCENT!P$100)/(PERCENT!P$101-PERCENT!P$100),(PERCENT!P96-PERCENT!P$100)/(PERCENT!P$100-PERCENT!P$102))</f>
        <v>0.95091366339119265</v>
      </c>
      <c r="Q96" s="253">
        <f>IF(PERCENT!Q96&gt;PERCENT!Q$100,(PERCENT!Q96-PERCENT!Q$100)/(PERCENT!Q$101-PERCENT!Q$100),(PERCENT!Q96-PERCENT!Q$100)/(PERCENT!Q$100-PERCENT!Q$102))</f>
        <v>0.65429051440137953</v>
      </c>
      <c r="R96" s="253">
        <f>IF(PERCENT!R96&gt;PERCENT!R$100,(PERCENT!R96-PERCENT!R$100)/(PERCENT!R$101-PERCENT!R$100),(PERCENT!R96-PERCENT!R$100)/(PERCENT!R$100-PERCENT!R$102))</f>
        <v>-0.4165254482599095</v>
      </c>
      <c r="S96" s="253">
        <f>IF(PERCENT!S96&gt;PERCENT!S$100,(PERCENT!S96-PERCENT!S$100)/(PERCENT!S$101-PERCENT!S$100),(PERCENT!S96-PERCENT!S$100)/(PERCENT!S$100-PERCENT!S$102))</f>
        <v>-0.35115583950211554</v>
      </c>
      <c r="T96" s="253">
        <f>IF(PERCENT!T96&gt;PERCENT!T$100,(PERCENT!T96-PERCENT!T$100)/(PERCENT!T$101-PERCENT!T$100),(PERCENT!T96-PERCENT!T$100)/(PERCENT!T$100-PERCENT!T$102))</f>
        <v>-0.2816819660555594</v>
      </c>
      <c r="U96" s="253">
        <f>IF(PERCENT!U96&gt;PERCENT!U$100,(PERCENT!U96-PERCENT!U$100)/(PERCENT!U$101-PERCENT!U$100),(PERCENT!U96-PERCENT!U$100)/(PERCENT!U$100-PERCENT!U$102))</f>
        <v>-0.78636200512197685</v>
      </c>
      <c r="V96" s="253">
        <f>IF(PERCENT!V96&gt;PERCENT!V$100,(PERCENT!V96-PERCENT!V$100)/(PERCENT!V$101-PERCENT!V$100),(PERCENT!V96-PERCENT!V$100)/(PERCENT!V$100-PERCENT!V$102))</f>
        <v>-0.45573238310889486</v>
      </c>
      <c r="W96" s="253">
        <f>IF(PERCENT!W96&gt;PERCENT!W$100,(PERCENT!W96-PERCENT!W$100)/(PERCENT!W$101-PERCENT!W$100),(PERCENT!W96-PERCENT!W$100)/(PERCENT!W$100-PERCENT!W$102))</f>
        <v>-0.45573238310889486</v>
      </c>
      <c r="X96" s="253">
        <f>IF(PERCENT!X96&gt;PERCENT!X$100,(PERCENT!X96-PERCENT!X$100)/(PERCENT!X$101-PERCENT!X$100),(PERCENT!X96-PERCENT!X$100)/(PERCENT!X$100-PERCENT!X$102))</f>
        <v>-0.17894849591567252</v>
      </c>
      <c r="Y96" s="253">
        <f>IF(PERCENT!Y96&gt;PERCENT!Y$100,(PERCENT!Y96-PERCENT!Y$100)/(PERCENT!Y$101-PERCENT!Y$100),(PERCENT!Y96-PERCENT!Y$100)/(PERCENT!Y$100-PERCENT!Y$102))</f>
        <v>-0.76785971673771813</v>
      </c>
      <c r="Z96" s="253">
        <f>IF(PERCENT!Z96&gt;PERCENT!Z$100,(PERCENT!Z96-PERCENT!Z$100)/(PERCENT!Z$101-PERCENT!Z$100),(PERCENT!Z96-PERCENT!Z$100)/(PERCENT!Z$100-PERCENT!Z$102))</f>
        <v>-0.46854552489736939</v>
      </c>
      <c r="AA96" s="253">
        <f>IF(PERCENT!AA96&gt;PERCENT!AA$100,(PERCENT!AA96-PERCENT!AA$100)/(PERCENT!AA$101-PERCENT!AA$100),(PERCENT!AA96-PERCENT!AA$100)/(PERCENT!AA$100-PERCENT!AA$102))</f>
        <v>-0.50093179487061179</v>
      </c>
      <c r="AB96" s="253">
        <f>IF(PERCENT!AB96&gt;PERCENT!AB$100,(PERCENT!AB96-PERCENT!AB$100)/(PERCENT!AB$101-PERCENT!AB$100),(PERCENT!AB96-PERCENT!AB$100)/(PERCENT!AB$100-PERCENT!AB$102))</f>
        <v>6.4110196151118445E-2</v>
      </c>
      <c r="AC96" s="253">
        <f>IF(PERCENT!AC96&gt;PERCENT!AC$100,(PERCENT!AC96-PERCENT!AC$100)/(PERCENT!AC$101-PERCENT!AC$100),(PERCENT!AC96-PERCENT!AC$100)/(PERCENT!AC$100-PERCENT!AC$102))</f>
        <v>-0.9019209531487683</v>
      </c>
      <c r="AD96" s="253">
        <f>IF(PERCENT!AD96&gt;PERCENT!AD$100,(PERCENT!AD96-PERCENT!AD$100)/(PERCENT!AD$101-PERCENT!AD$100),(PERCENT!AD96-PERCENT!AD$100)/(PERCENT!AD$100-PERCENT!AD$102))</f>
        <v>-0.9019209531487683</v>
      </c>
      <c r="AE96" s="253">
        <f>IF(PERCENT!AE96&gt;PERCENT!AE$100,(PERCENT!AE96-PERCENT!AE$100)/(PERCENT!AE$101-PERCENT!AE$100),(PERCENT!AE96-PERCENT!AE$100)/(PERCENT!AE$100-PERCENT!AE$102))</f>
        <v>-0.78882680016284679</v>
      </c>
      <c r="AF96" s="253">
        <f>IF(PERCENT!AF96&gt;PERCENT!AF$100,(PERCENT!AF96-PERCENT!AF$100)/(PERCENT!AF$101-PERCENT!AF$100),(PERCENT!AF96-PERCENT!AF$100)/(PERCENT!AF$100-PERCENT!AF$102))</f>
        <v>0.83716243185690375</v>
      </c>
      <c r="AG96" s="253">
        <f>IF(PERCENT!AG96&gt;PERCENT!AG$100,(PERCENT!AG96-PERCENT!AG$100)/(PERCENT!AG$101-PERCENT!AG$100),(PERCENT!AG96-PERCENT!AG$100)/(PERCENT!AG$100-PERCENT!AG$102))</f>
        <v>0.30075108805308837</v>
      </c>
      <c r="AH96" s="253">
        <f>IF(PERCENT!AH96&gt;PERCENT!AH$100,(PERCENT!AH96-PERCENT!AH$100)/(PERCENT!AH$101-PERCENT!AH$100),(PERCENT!AH96-PERCENT!AH$100)/(PERCENT!AH$100-PERCENT!AH$102))</f>
        <v>-0.62722213708239638</v>
      </c>
      <c r="AI96" s="253">
        <f>IF(PERCENT!AI96&gt;PERCENT!AI$100,(PERCENT!AI96-PERCENT!AI$100)/(PERCENT!AI$101-PERCENT!AI$100),(PERCENT!AI96-PERCENT!AI$100)/(PERCENT!AI$100-PERCENT!AI$102))</f>
        <v>-0.76343118972008128</v>
      </c>
      <c r="AJ96" s="253">
        <f>IF(PERCENT!AJ96&gt;PERCENT!AJ$100,(PERCENT!AJ96-PERCENT!AJ$100)/(PERCENT!AJ$101-PERCENT!AJ$100),(PERCENT!AJ96-PERCENT!AJ$100)/(PERCENT!AJ$100-PERCENT!AJ$102))</f>
        <v>0.33202565689137048</v>
      </c>
      <c r="AK96" s="253">
        <f>IF(PERCENT!AK96&gt;PERCENT!AK$100,(PERCENT!AK96-PERCENT!AK$100)/(PERCENT!AK$101-PERCENT!AK$100),(PERCENT!AK96-PERCENT!AK$100)/(PERCENT!AK$100-PERCENT!AK$102))</f>
        <v>-0.48894530621916082</v>
      </c>
      <c r="AL96" s="253">
        <f>IF(PERCENT!AL96&gt;PERCENT!AL$100,(PERCENT!AL96-PERCENT!AL$100)/(PERCENT!AL$101-PERCENT!AL$100),(PERCENT!AL96-PERCENT!AL$100)/(PERCENT!AL$100-PERCENT!AL$102))</f>
        <v>-0.6917205477766577</v>
      </c>
      <c r="AM96" s="253">
        <f>IF(PERCENT!AM96&gt;PERCENT!AM$100,(PERCENT!AM96-PERCENT!AM$100)/(PERCENT!AM$101-PERCENT!AM$100),(PERCENT!AM96-PERCENT!AM$100)/(PERCENT!AM$100-PERCENT!AM$102))</f>
        <v>-0.51118379227670097</v>
      </c>
      <c r="AN96" s="253">
        <f>IF(PERCENT!AN96&gt;PERCENT!AN$100,(PERCENT!AN96-PERCENT!AN$100)/(PERCENT!AN$101-PERCENT!AN$100),(PERCENT!AN96-PERCENT!AN$100)/(PERCENT!AN$100-PERCENT!AN$102))</f>
        <v>0.76319675104857332</v>
      </c>
      <c r="AO96" s="253">
        <f>IF(PERCENT!AO96&gt;PERCENT!AO$100,(PERCENT!AO96-PERCENT!AO$100)/(PERCENT!AO$101-PERCENT!AO$100),(PERCENT!AO96-PERCENT!AO$100)/(PERCENT!AO$100-PERCENT!AO$102))</f>
        <v>-0.54178073178774233</v>
      </c>
      <c r="AP96" s="253">
        <f>IF(PERCENT!AP96&gt;PERCENT!AP$100,(PERCENT!AP96-PERCENT!AP$100)/(PERCENT!AP$101-PERCENT!AP$100),(PERCENT!AP96-PERCENT!AP$100)/(PERCENT!AP$100-PERCENT!AP$102))</f>
        <v>0.22753139709951503</v>
      </c>
      <c r="AQ96" s="253">
        <f>IF(PERCENT!AQ96&gt;PERCENT!AQ$100,(PERCENT!AQ96-PERCENT!AQ$100)/(PERCENT!AQ$101-PERCENT!AQ$100),(PERCENT!AQ96-PERCENT!AQ$100)/(PERCENT!AQ$100-PERCENT!AQ$102))</f>
        <v>0.30131518769469651</v>
      </c>
      <c r="AR96" s="253">
        <f>IF(PERCENT!AR96&gt;PERCENT!AR$100,(PERCENT!AR96-PERCENT!AR$100)/(PERCENT!AR$101-PERCENT!AR$100),(PERCENT!AR96-PERCENT!AR$100)/(PERCENT!AR$100-PERCENT!AR$102))</f>
        <v>0.81083192305841867</v>
      </c>
      <c r="AS96" s="253">
        <f>IF(PERCENT!AS96&gt;PERCENT!AS$100,(PERCENT!AS96-PERCENT!AS$100)/(PERCENT!AS$101-PERCENT!AS$100),(PERCENT!AS96-PERCENT!AS$100)/(PERCENT!AS$100-PERCENT!AS$102))</f>
        <v>-0.64705038145435645</v>
      </c>
      <c r="AT96" s="253">
        <f>IF(PERCENT!AT96&gt;PERCENT!AT$100,(PERCENT!AT96-PERCENT!AT$100)/(PERCENT!AT$101-PERCENT!AT$100),(PERCENT!AT96-PERCENT!AT$100)/(PERCENT!AT$100-PERCENT!AT$102))</f>
        <v>5.8952455031749798E-2</v>
      </c>
      <c r="AU96" s="253">
        <f>IF(PERCENT!AU96&gt;PERCENT!AU$100,(PERCENT!AU96-PERCENT!AU$100)/(PERCENT!AU$101-PERCENT!AU$100),(PERCENT!AU96-PERCENT!AU$100)/(PERCENT!AU$100-PERCENT!AU$102))</f>
        <v>-0.54564962202319378</v>
      </c>
      <c r="AV96" s="253">
        <f>IF(PERCENT!AV96&gt;PERCENT!AV$100,(PERCENT!AV96-PERCENT!AV$100)/(PERCENT!AV$101-PERCENT!AV$100),(PERCENT!AV96-PERCENT!AV$100)/(PERCENT!AV$100-PERCENT!AV$102))</f>
        <v>-0.78882680016284679</v>
      </c>
      <c r="AW96" s="253">
        <f>IF(PERCENT!AW96&gt;PERCENT!AW$100,(PERCENT!AW96-PERCENT!AW$100)/(PERCENT!AW$101-PERCENT!AW$100),(PERCENT!AW96-PERCENT!AW$100)/(PERCENT!AW$100-PERCENT!AW$102))</f>
        <v>-0.30298306274724768</v>
      </c>
      <c r="AX96" s="253">
        <f>IF(PERCENT!AX96&gt;PERCENT!AX$100,(PERCENT!AX96-PERCENT!AX$100)/(PERCENT!AX$101-PERCENT!AX$100),(PERCENT!AX96-PERCENT!AX$100)/(PERCENT!AX$100-PERCENT!AX$102))</f>
        <v>-0.78882680016284679</v>
      </c>
      <c r="AY96" s="253">
        <f>IF(PERCENT!AY96&gt;PERCENT!AY$100,(PERCENT!AY96-PERCENT!AY$100)/(PERCENT!AY$101-PERCENT!AY$100),(PERCENT!AY96-PERCENT!AY$100)/(PERCENT!AY$100-PERCENT!AY$102))</f>
        <v>5.5491838921472428E-2</v>
      </c>
    </row>
    <row r="97" spans="1:51" x14ac:dyDescent="0.35">
      <c r="A97" s="252" t="s">
        <v>484</v>
      </c>
      <c r="B97" s="253">
        <f>IF(PERCENT!B97&gt;PERCENT!B$100,(PERCENT!B97-PERCENT!B$100)/(PERCENT!B$101-PERCENT!B$100),(PERCENT!B97-PERCENT!B$100)/(PERCENT!B$100-PERCENT!B$102))</f>
        <v>-0.45455499986815801</v>
      </c>
      <c r="C97" s="253">
        <f>IF(PERCENT!C97&gt;PERCENT!C$100,(PERCENT!C97-PERCENT!C$100)/(PERCENT!C$101-PERCENT!C$100),(PERCENT!C97-PERCENT!C$100)/(PERCENT!C$100-PERCENT!C$102))</f>
        <v>-0.36586825276812085</v>
      </c>
      <c r="D97" s="253">
        <f>IF(PERCENT!D97&gt;PERCENT!D$100,(PERCENT!D97-PERCENT!D$100)/(PERCENT!D$101-PERCENT!D$100),(PERCENT!D97-PERCENT!D$100)/(PERCENT!D$100-PERCENT!D$102))</f>
        <v>-0.73676095856777546</v>
      </c>
      <c r="E97" s="253">
        <f>IF(PERCENT!E97&gt;PERCENT!E$100,(PERCENT!E97-PERCENT!E$100)/(PERCENT!E$101-PERCENT!E$100),(PERCENT!E97-PERCENT!E$100)/(PERCENT!E$100-PERCENT!E$102))</f>
        <v>-0.50070581654866897</v>
      </c>
      <c r="F97" s="253">
        <f>IF(PERCENT!F97&gt;PERCENT!F$100,(PERCENT!F97-PERCENT!F$100)/(PERCENT!F$101-PERCENT!F$100),(PERCENT!F97-PERCENT!F$100)/(PERCENT!F$100-PERCENT!F$102))</f>
        <v>0.17807954357500583</v>
      </c>
      <c r="G97" s="253">
        <f>IF(PERCENT!G97&gt;PERCENT!G$100,(PERCENT!G97-PERCENT!G$100)/(PERCENT!G$101-PERCENT!G$100),(PERCENT!G97-PERCENT!G$100)/(PERCENT!G$100-PERCENT!G$102))</f>
        <v>5.9639641354597886E-2</v>
      </c>
      <c r="H97" s="253">
        <f>IF(PERCENT!H97&gt;PERCENT!H$100,(PERCENT!H97-PERCENT!H$100)/(PERCENT!H$101-PERCENT!H$100),(PERCENT!H97-PERCENT!H$100)/(PERCENT!H$100-PERCENT!H$102))</f>
        <v>-0.70302980883670541</v>
      </c>
      <c r="I97" s="253">
        <f>IF(PERCENT!I97&gt;PERCENT!I$100,(PERCENT!I97-PERCENT!I$100)/(PERCENT!I$101-PERCENT!I$100),(PERCENT!I97-PERCENT!I$100)/(PERCENT!I$100-PERCENT!I$102))</f>
        <v>-0.82196469278808815</v>
      </c>
      <c r="J97" s="253">
        <f>IF(PERCENT!J97&gt;PERCENT!J$100,(PERCENT!J97-PERCENT!J$100)/(PERCENT!J$101-PERCENT!J$100),(PERCENT!J97-PERCENT!J$100)/(PERCENT!J$100-PERCENT!J$102))</f>
        <v>-0.58116439352676574</v>
      </c>
      <c r="K97" s="253">
        <f>IF(PERCENT!K97&gt;PERCENT!K$100,(PERCENT!K97-PERCENT!K$100)/(PERCENT!K$101-PERCENT!K$100),(PERCENT!K97-PERCENT!K$100)/(PERCENT!K$100-PERCENT!K$102))</f>
        <v>-0.18765275948210575</v>
      </c>
      <c r="L97" s="253">
        <f>IF(PERCENT!L97&gt;PERCENT!L$100,(PERCENT!L97-PERCENT!L$100)/(PERCENT!L$101-PERCENT!L$100),(PERCENT!L97-PERCENT!L$100)/(PERCENT!L$100-PERCENT!L$102))</f>
        <v>-0.26097133754928908</v>
      </c>
      <c r="M97" s="253">
        <f>IF(PERCENT!M97&gt;PERCENT!M$100,(PERCENT!M97-PERCENT!M$100)/(PERCENT!M$101-PERCENT!M$100),(PERCENT!M97-PERCENT!M$100)/(PERCENT!M$100-PERCENT!M$102))</f>
        <v>-1</v>
      </c>
      <c r="N97" s="253">
        <f>IF(PERCENT!N97&gt;PERCENT!N$100,(PERCENT!N97-PERCENT!N$100)/(PERCENT!N$101-PERCENT!N$100),(PERCENT!N97-PERCENT!N$100)/(PERCENT!N$100-PERCENT!N$102))</f>
        <v>-8.2308807790184471E-2</v>
      </c>
      <c r="O97" s="253">
        <f>IF(PERCENT!O97&gt;PERCENT!O$100,(PERCENT!O97-PERCENT!O$100)/(PERCENT!O$101-PERCENT!O$100),(PERCENT!O97-PERCENT!O$100)/(PERCENT!O$100-PERCENT!O$102))</f>
        <v>-2.107829265829872E-2</v>
      </c>
      <c r="P97" s="253">
        <f>IF(PERCENT!P97&gt;PERCENT!P$100,(PERCENT!P97-PERCENT!P$100)/(PERCENT!P$101-PERCENT!P$100),(PERCENT!P97-PERCENT!P$100)/(PERCENT!P$100-PERCENT!P$102))</f>
        <v>0.6709888789463655</v>
      </c>
      <c r="Q97" s="253">
        <f>IF(PERCENT!Q97&gt;PERCENT!Q$100,(PERCENT!Q97-PERCENT!Q$100)/(PERCENT!Q$101-PERCENT!Q$100),(PERCENT!Q97-PERCENT!Q$100)/(PERCENT!Q$100-PERCENT!Q$102))</f>
        <v>2.7893300530502556E-3</v>
      </c>
      <c r="R97" s="253">
        <f>IF(PERCENT!R97&gt;PERCENT!R$100,(PERCENT!R97-PERCENT!R$100)/(PERCENT!R$101-PERCENT!R$100),(PERCENT!R97-PERCENT!R$100)/(PERCENT!R$100-PERCENT!R$102))</f>
        <v>-0.80772468130405672</v>
      </c>
      <c r="S97" s="253">
        <f>IF(PERCENT!S97&gt;PERCENT!S$100,(PERCENT!S97-PERCENT!S$100)/(PERCENT!S$101-PERCENT!S$100),(PERCENT!S97-PERCENT!S$100)/(PERCENT!S$100-PERCENT!S$102))</f>
        <v>-0.82285765106887532</v>
      </c>
      <c r="T97" s="253">
        <f>IF(PERCENT!T97&gt;PERCENT!T$100,(PERCENT!T97-PERCENT!T$100)/(PERCENT!T$101-PERCENT!T$100),(PERCENT!T97-PERCENT!T$100)/(PERCENT!T$100-PERCENT!T$102))</f>
        <v>-0.856145840413574</v>
      </c>
      <c r="U97" s="253">
        <f>IF(PERCENT!U97&gt;PERCENT!U$100,(PERCENT!U97-PERCENT!U$100)/(PERCENT!U$101-PERCENT!U$100),(PERCENT!U97-PERCENT!U$100)/(PERCENT!U$100-PERCENT!U$102))</f>
        <v>-0.68672784994443192</v>
      </c>
      <c r="V97" s="253">
        <f>IF(PERCENT!V97&gt;PERCENT!V$100,(PERCENT!V97-PERCENT!V$100)/(PERCENT!V$101-PERCENT!V$100),(PERCENT!V97-PERCENT!V$100)/(PERCENT!V$100-PERCENT!V$102))</f>
        <v>-0.76327343746385934</v>
      </c>
      <c r="W97" s="253">
        <f>IF(PERCENT!W97&gt;PERCENT!W$100,(PERCENT!W97-PERCENT!W$100)/(PERCENT!W$101-PERCENT!W$100),(PERCENT!W97-PERCENT!W$100)/(PERCENT!W$100-PERCENT!W$102))</f>
        <v>-0.76327343746385934</v>
      </c>
      <c r="X97" s="253">
        <f>IF(PERCENT!X97&gt;PERCENT!X$100,(PERCENT!X97-PERCENT!X$100)/(PERCENT!X$101-PERCENT!X$100),(PERCENT!X97-PERCENT!X$100)/(PERCENT!X$100-PERCENT!X$102))</f>
        <v>-0.19666504261360704</v>
      </c>
      <c r="Y97" s="253">
        <f>IF(PERCENT!Y97&gt;PERCENT!Y$100,(PERCENT!Y97-PERCENT!Y$100)/(PERCENT!Y$101-PERCENT!Y$100),(PERCENT!Y97-PERCENT!Y$100)/(PERCENT!Y$100-PERCENT!Y$102))</f>
        <v>-0.61935543352218347</v>
      </c>
      <c r="Z97" s="253">
        <f>IF(PERCENT!Z97&gt;PERCENT!Z$100,(PERCENT!Z97-PERCENT!Z$100)/(PERCENT!Z$101-PERCENT!Z$100),(PERCENT!Z97-PERCENT!Z$100)/(PERCENT!Z$100-PERCENT!Z$102))</f>
        <v>-0.77879662379175774</v>
      </c>
      <c r="AA97" s="253">
        <f>IF(PERCENT!AA97&gt;PERCENT!AA$100,(PERCENT!AA97-PERCENT!AA$100)/(PERCENT!AA$101-PERCENT!AA$100),(PERCENT!AA97-PERCENT!AA$100)/(PERCENT!AA$100-PERCENT!AA$102))</f>
        <v>-0.34590685029895241</v>
      </c>
      <c r="AB97" s="253">
        <f>IF(PERCENT!AB97&gt;PERCENT!AB$100,(PERCENT!AB97-PERCENT!AB$100)/(PERCENT!AB$101-PERCENT!AB$100),(PERCENT!AB97-PERCENT!AB$100)/(PERCENT!AB$100-PERCENT!AB$102))</f>
        <v>1.0051579322302464E-2</v>
      </c>
      <c r="AC97" s="253">
        <f>IF(PERCENT!AC97&gt;PERCENT!AC$100,(PERCENT!AC97-PERCENT!AC$100)/(PERCENT!AC$101-PERCENT!AC$100),(PERCENT!AC97-PERCENT!AC$100)/(PERCENT!AC$100-PERCENT!AC$102))</f>
        <v>8.1533490627065705E-2</v>
      </c>
      <c r="AD97" s="253">
        <f>IF(PERCENT!AD97&gt;PERCENT!AD$100,(PERCENT!AD97-PERCENT!AD$100)/(PERCENT!AD$101-PERCENT!AD$100),(PERCENT!AD97-PERCENT!AD$100)/(PERCENT!AD$100-PERCENT!AD$102))</f>
        <v>8.1533490627065705E-2</v>
      </c>
      <c r="AE97" s="253">
        <f>IF(PERCENT!AE97&gt;PERCENT!AE$100,(PERCENT!AE97-PERCENT!AE$100)/(PERCENT!AE$101-PERCENT!AE$100),(PERCENT!AE97-PERCENT!AE$100)/(PERCENT!AE$100-PERCENT!AE$102))</f>
        <v>0.2410107957032892</v>
      </c>
      <c r="AF97" s="253">
        <f>IF(PERCENT!AF97&gt;PERCENT!AF$100,(PERCENT!AF97-PERCENT!AF$100)/(PERCENT!AF$101-PERCENT!AF$100),(PERCENT!AF97-PERCENT!AF$100)/(PERCENT!AF$100-PERCENT!AF$102))</f>
        <v>0.59998352275825872</v>
      </c>
      <c r="AG97" s="253">
        <f>IF(PERCENT!AG97&gt;PERCENT!AG$100,(PERCENT!AG97-PERCENT!AG$100)/(PERCENT!AG$101-PERCENT!AG$100),(PERCENT!AG97-PERCENT!AG$100)/(PERCENT!AG$100-PERCENT!AG$102))</f>
        <v>0.78913156051515931</v>
      </c>
      <c r="AH97" s="253">
        <f>IF(PERCENT!AH97&gt;PERCENT!AH$100,(PERCENT!AH97-PERCENT!AH$100)/(PERCENT!AH$101-PERCENT!AH$100),(PERCENT!AH97-PERCENT!AH$100)/(PERCENT!AH$100-PERCENT!AH$102))</f>
        <v>-0.37093352434470334</v>
      </c>
      <c r="AI97" s="253">
        <f>IF(PERCENT!AI97&gt;PERCENT!AI$100,(PERCENT!AI97-PERCENT!AI$100)/(PERCENT!AI$101-PERCENT!AI$100),(PERCENT!AI97-PERCENT!AI$100)/(PERCENT!AI$100-PERCENT!AI$102))</f>
        <v>0.6695493756006119</v>
      </c>
      <c r="AJ97" s="253">
        <f>IF(PERCENT!AJ97&gt;PERCENT!AJ$100,(PERCENT!AJ97-PERCENT!AJ$100)/(PERCENT!AJ$101-PERCENT!AJ$100),(PERCENT!AJ97-PERCENT!AJ$100)/(PERCENT!AJ$100-PERCENT!AJ$102))</f>
        <v>-0.12171699815743783</v>
      </c>
      <c r="AK97" s="253">
        <f>IF(PERCENT!AK97&gt;PERCENT!AK$100,(PERCENT!AK97-PERCENT!AK$100)/(PERCENT!AK$101-PERCENT!AK$100),(PERCENT!AK97-PERCENT!AK$100)/(PERCENT!AK$100-PERCENT!AK$102))</f>
        <v>-1.9844844245067248E-2</v>
      </c>
      <c r="AL97" s="253">
        <f>IF(PERCENT!AL97&gt;PERCENT!AL$100,(PERCENT!AL97-PERCENT!AL$100)/(PERCENT!AL$101-PERCENT!AL$100),(PERCENT!AL97-PERCENT!AL$100)/(PERCENT!AL$100-PERCENT!AL$102))</f>
        <v>-0.74754778238835817</v>
      </c>
      <c r="AM97" s="253">
        <f>IF(PERCENT!AM97&gt;PERCENT!AM$100,(PERCENT!AM97-PERCENT!AM$100)/(PERCENT!AM$101-PERCENT!AM$100),(PERCENT!AM97-PERCENT!AM$100)/(PERCENT!AM$100-PERCENT!AM$102))</f>
        <v>8.5286888858238263E-2</v>
      </c>
      <c r="AN97" s="253">
        <f>IF(PERCENT!AN97&gt;PERCENT!AN$100,(PERCENT!AN97-PERCENT!AN$100)/(PERCENT!AN$101-PERCENT!AN$100),(PERCENT!AN97-PERCENT!AN$100)/(PERCENT!AN$100-PERCENT!AN$102))</f>
        <v>0.85882883235588459</v>
      </c>
      <c r="AO97" s="253">
        <f>IF(PERCENT!AO97&gt;PERCENT!AO$100,(PERCENT!AO97-PERCENT!AO$100)/(PERCENT!AO$101-PERCENT!AO$100),(PERCENT!AO97-PERCENT!AO$100)/(PERCENT!AO$100-PERCENT!AO$102))</f>
        <v>-0.29541876849902965</v>
      </c>
      <c r="AP97" s="253">
        <f>IF(PERCENT!AP97&gt;PERCENT!AP$100,(PERCENT!AP97-PERCENT!AP$100)/(PERCENT!AP$101-PERCENT!AP$100),(PERCENT!AP97-PERCENT!AP$100)/(PERCENT!AP$100-PERCENT!AP$102))</f>
        <v>0.98126690551533524</v>
      </c>
      <c r="AQ97" s="253">
        <f>IF(PERCENT!AQ97&gt;PERCENT!AQ$100,(PERCENT!AQ97-PERCENT!AQ$100)/(PERCENT!AQ$101-PERCENT!AQ$100),(PERCENT!AQ97-PERCENT!AQ$100)/(PERCENT!AQ$100-PERCENT!AQ$102))</f>
        <v>9.1632590029341651E-3</v>
      </c>
      <c r="AR97" s="253">
        <f>IF(PERCENT!AR97&gt;PERCENT!AR$100,(PERCENT!AR97-PERCENT!AR$100)/(PERCENT!AR$101-PERCENT!AR$100),(PERCENT!AR97-PERCENT!AR$100)/(PERCENT!AR$100-PERCENT!AR$102))</f>
        <v>0.88782949731194938</v>
      </c>
      <c r="AS97" s="253">
        <f>IF(PERCENT!AS97&gt;PERCENT!AS$100,(PERCENT!AS97-PERCENT!AS$100)/(PERCENT!AS$101-PERCENT!AS$100),(PERCENT!AS97-PERCENT!AS$100)/(PERCENT!AS$100-PERCENT!AS$102))</f>
        <v>-0.76141570097287881</v>
      </c>
      <c r="AT97" s="253">
        <f>IF(PERCENT!AT97&gt;PERCENT!AT$100,(PERCENT!AT97-PERCENT!AT$100)/(PERCENT!AT$101-PERCENT!AT$100),(PERCENT!AT97-PERCENT!AT$100)/(PERCENT!AT$100-PERCENT!AT$102))</f>
        <v>-0.24364511122269994</v>
      </c>
      <c r="AU97" s="253">
        <f>IF(PERCENT!AU97&gt;PERCENT!AU$100,(PERCENT!AU97-PERCENT!AU$100)/(PERCENT!AU$101-PERCENT!AU$100),(PERCENT!AU97-PERCENT!AU$100)/(PERCENT!AU$100-PERCENT!AU$102))</f>
        <v>-0.25304078469902896</v>
      </c>
      <c r="AV97" s="253">
        <f>IF(PERCENT!AV97&gt;PERCENT!AV$100,(PERCENT!AV97-PERCENT!AV$100)/(PERCENT!AV$101-PERCENT!AV$100),(PERCENT!AV97-PERCENT!AV$100)/(PERCENT!AV$100-PERCENT!AV$102))</f>
        <v>0.2410107957032892</v>
      </c>
      <c r="AW97" s="253">
        <f>IF(PERCENT!AW97&gt;PERCENT!AW$100,(PERCENT!AW97-PERCENT!AW$100)/(PERCENT!AW$101-PERCENT!AW$100),(PERCENT!AW97-PERCENT!AW$100)/(PERCENT!AW$100-PERCENT!AW$102))</f>
        <v>-0.4028800096783241</v>
      </c>
      <c r="AX97" s="253">
        <f>IF(PERCENT!AX97&gt;PERCENT!AX$100,(PERCENT!AX97-PERCENT!AX$100)/(PERCENT!AX$101-PERCENT!AX$100),(PERCENT!AX97-PERCENT!AX$100)/(PERCENT!AX$100-PERCENT!AX$102))</f>
        <v>0.2410107957032892</v>
      </c>
      <c r="AY97" s="253">
        <f>IF(PERCENT!AY97&gt;PERCENT!AY$100,(PERCENT!AY97-PERCENT!AY$100)/(PERCENT!AY$101-PERCENT!AY$100),(PERCENT!AY97-PERCENT!AY$100)/(PERCENT!AY$100-PERCENT!AY$102))</f>
        <v>-0.99580680946020261</v>
      </c>
    </row>
    <row r="98" spans="1:51" x14ac:dyDescent="0.35">
      <c r="A98" s="252" t="s">
        <v>485</v>
      </c>
      <c r="B98" s="253">
        <f>IF(PERCENT!B98&gt;PERCENT!B$100,(PERCENT!B98-PERCENT!B$100)/(PERCENT!B$101-PERCENT!B$100),(PERCENT!B98-PERCENT!B$100)/(PERCENT!B$100-PERCENT!B$102))</f>
        <v>0.66724730333264037</v>
      </c>
      <c r="C98" s="253">
        <f>IF(PERCENT!C98&gt;PERCENT!C$100,(PERCENT!C98-PERCENT!C$100)/(PERCENT!C$101-PERCENT!C$100),(PERCENT!C98-PERCENT!C$100)/(PERCENT!C$100-PERCENT!C$102))</f>
        <v>0.89641202179381152</v>
      </c>
      <c r="D98" s="253">
        <f>IF(PERCENT!D98&gt;PERCENT!D$100,(PERCENT!D98-PERCENT!D$100)/(PERCENT!D$101-PERCENT!D$100),(PERCENT!D98-PERCENT!D$100)/(PERCENT!D$100-PERCENT!D$102))</f>
        <v>0.56823790855440537</v>
      </c>
      <c r="E98" s="253">
        <f>IF(PERCENT!E98&gt;PERCENT!E$100,(PERCENT!E98-PERCENT!E$100)/(PERCENT!E$101-PERCENT!E$100),(PERCENT!E98-PERCENT!E$100)/(PERCENT!E$100-PERCENT!E$102))</f>
        <v>0.67797774825721391</v>
      </c>
      <c r="F98" s="253">
        <f>IF(PERCENT!F98&gt;PERCENT!F$100,(PERCENT!F98-PERCENT!F$100)/(PERCENT!F$101-PERCENT!F$100),(PERCENT!F98-PERCENT!F$100)/(PERCENT!F$100-PERCENT!F$102))</f>
        <v>-0.14893430369911267</v>
      </c>
      <c r="G98" s="253">
        <f>IF(PERCENT!G98&gt;PERCENT!G$100,(PERCENT!G98-PERCENT!G$100)/(PERCENT!G$101-PERCENT!G$100),(PERCENT!G98-PERCENT!G$100)/(PERCENT!G$100-PERCENT!G$102))</f>
        <v>-0.35322898714343809</v>
      </c>
      <c r="H98" s="253">
        <f>IF(PERCENT!H98&gt;PERCENT!H$100,(PERCENT!H98-PERCENT!H$100)/(PERCENT!H$101-PERCENT!H$100),(PERCENT!H98-PERCENT!H$100)/(PERCENT!H$100-PERCENT!H$102))</f>
        <v>-0.4709238364487493</v>
      </c>
      <c r="I98" s="253">
        <f>IF(PERCENT!I98&gt;PERCENT!I$100,(PERCENT!I98-PERCENT!I$100)/(PERCENT!I$101-PERCENT!I$100),(PERCENT!I98-PERCENT!I$100)/(PERCENT!I$100-PERCENT!I$102))</f>
        <v>-0.10817008998787858</v>
      </c>
      <c r="J98" s="253">
        <f>IF(PERCENT!J98&gt;PERCENT!J$100,(PERCENT!J98-PERCENT!J$100)/(PERCENT!J$101-PERCENT!J$100),(PERCENT!J98-PERCENT!J$100)/(PERCENT!J$100-PERCENT!J$102))</f>
        <v>-0.68115889053251588</v>
      </c>
      <c r="K98" s="253">
        <f>IF(PERCENT!K98&gt;PERCENT!K$100,(PERCENT!K98-PERCENT!K$100)/(PERCENT!K$101-PERCENT!K$100),(PERCENT!K98-PERCENT!K$100)/(PERCENT!K$100-PERCENT!K$102))</f>
        <v>0.38812745485128036</v>
      </c>
      <c r="L98" s="253">
        <f>IF(PERCENT!L98&gt;PERCENT!L$100,(PERCENT!L98-PERCENT!L$100)/(PERCENT!L$101-PERCENT!L$100),(PERCENT!L98-PERCENT!L$100)/(PERCENT!L$100-PERCENT!L$102))</f>
        <v>-0.42431090476023731</v>
      </c>
      <c r="M98" s="253">
        <f>IF(PERCENT!M98&gt;PERCENT!M$100,(PERCENT!M98-PERCENT!M$100)/(PERCENT!M$101-PERCENT!M$100),(PERCENT!M98-PERCENT!M$100)/(PERCENT!M$100-PERCENT!M$102))</f>
        <v>-1</v>
      </c>
      <c r="N98" s="253">
        <f>IF(PERCENT!N98&gt;PERCENT!N$100,(PERCENT!N98-PERCENT!N$100)/(PERCENT!N$101-PERCENT!N$100),(PERCENT!N98-PERCENT!N$100)/(PERCENT!N$100-PERCENT!N$102))</f>
        <v>-0.50547457034197463</v>
      </c>
      <c r="O98" s="253">
        <f>IF(PERCENT!O98&gt;PERCENT!O$100,(PERCENT!O98-PERCENT!O$100)/(PERCENT!O$101-PERCENT!O$100),(PERCENT!O98-PERCENT!O$100)/(PERCENT!O$100-PERCENT!O$102))</f>
        <v>-0.51053914632914932</v>
      </c>
      <c r="P98" s="253">
        <f>IF(PERCENT!P98&gt;PERCENT!P$100,(PERCENT!P98-PERCENT!P$100)/(PERCENT!P$101-PERCENT!P$100),(PERCENT!P98-PERCENT!P$100)/(PERCENT!P$100-PERCENT!P$102))</f>
        <v>0.49189008321152228</v>
      </c>
      <c r="Q98" s="253">
        <f>IF(PERCENT!Q98&gt;PERCENT!Q$100,(PERCENT!Q98-PERCENT!Q$100)/(PERCENT!Q$101-PERCENT!Q$100),(PERCENT!Q98-PERCENT!Q$100)/(PERCENT!Q$100-PERCENT!Q$102))</f>
        <v>0.1236201841886797</v>
      </c>
      <c r="R98" s="253">
        <f>IF(PERCENT!R98&gt;PERCENT!R$100,(PERCENT!R98-PERCENT!R$100)/(PERCENT!R$101-PERCENT!R$100),(PERCENT!R98-PERCENT!R$100)/(PERCENT!R$100-PERCENT!R$102))</f>
        <v>-0.81511431537715651</v>
      </c>
      <c r="S98" s="253">
        <f>IF(PERCENT!S98&gt;PERCENT!S$100,(PERCENT!S98-PERCENT!S$100)/(PERCENT!S$101-PERCENT!S$100),(PERCENT!S98-PERCENT!S$100)/(PERCENT!S$100-PERCENT!S$102))</f>
        <v>-0.83977641604864806</v>
      </c>
      <c r="T98" s="253">
        <f>IF(PERCENT!T98&gt;PERCENT!T$100,(PERCENT!T98-PERCENT!T$100)/(PERCENT!T$101-PERCENT!T$100),(PERCENT!T98-PERCENT!T$100)/(PERCENT!T$100-PERCENT!T$102))</f>
        <v>-0.81570920043623607</v>
      </c>
      <c r="U98" s="253">
        <f>IF(PERCENT!U98&gt;PERCENT!U$100,(PERCENT!U98-PERCENT!U$100)/(PERCENT!U$101-PERCENT!U$100),(PERCENT!U98-PERCENT!U$100)/(PERCENT!U$100-PERCENT!U$102))</f>
        <v>-0.77897561496360201</v>
      </c>
      <c r="V98" s="253">
        <f>IF(PERCENT!V98&gt;PERCENT!V$100,(PERCENT!V98-PERCENT!V$100)/(PERCENT!V$101-PERCENT!V$100),(PERCENT!V98-PERCENT!V$100)/(PERCENT!V$100-PERCENT!V$102))</f>
        <v>-9.2080773902610227E-2</v>
      </c>
      <c r="W98" s="253">
        <f>IF(PERCENT!W98&gt;PERCENT!W$100,(PERCENT!W98-PERCENT!W$100)/(PERCENT!W$101-PERCENT!W$100),(PERCENT!W98-PERCENT!W$100)/(PERCENT!W$100-PERCENT!W$102))</f>
        <v>-9.2080773902610227E-2</v>
      </c>
      <c r="X98" s="253">
        <f>IF(PERCENT!X98&gt;PERCENT!X$100,(PERCENT!X98-PERCENT!X$100)/(PERCENT!X$101-PERCENT!X$100),(PERCENT!X98-PERCENT!X$100)/(PERCENT!X$100-PERCENT!X$102))</f>
        <v>0.33855464932296214</v>
      </c>
      <c r="Y98" s="253">
        <f>IF(PERCENT!Y98&gt;PERCENT!Y$100,(PERCENT!Y98-PERCENT!Y$100)/(PERCENT!Y$101-PERCENT!Y$100),(PERCENT!Y98-PERCENT!Y$100)/(PERCENT!Y$100-PERCENT!Y$102))</f>
        <v>-0.25634496343976559</v>
      </c>
      <c r="Z98" s="253">
        <f>IF(PERCENT!Z98&gt;PERCENT!Z$100,(PERCENT!Z98-PERCENT!Z$100)/(PERCENT!Z$101-PERCENT!Z$100),(PERCENT!Z98-PERCENT!Z$100)/(PERCENT!Z$100-PERCENT!Z$102))</f>
        <v>-0.39865847474633087</v>
      </c>
      <c r="AA98" s="253">
        <f>IF(PERCENT!AA98&gt;PERCENT!AA$100,(PERCENT!AA98-PERCENT!AA$100)/(PERCENT!AA$101-PERCENT!AA$100),(PERCENT!AA98-PERCENT!AA$100)/(PERCENT!AA$100-PERCENT!AA$102))</f>
        <v>-0.50368913502882517</v>
      </c>
      <c r="AB98" s="253">
        <f>IF(PERCENT!AB98&gt;PERCENT!AB$100,(PERCENT!AB98-PERCENT!AB$100)/(PERCENT!AB$101-PERCENT!AB$100),(PERCENT!AB98-PERCENT!AB$100)/(PERCENT!AB$100-PERCENT!AB$102))</f>
        <v>0.993242672896398</v>
      </c>
      <c r="AC98" s="253">
        <f>IF(PERCENT!AC98&gt;PERCENT!AC$100,(PERCENT!AC98-PERCENT!AC$100)/(PERCENT!AC$101-PERCENT!AC$100),(PERCENT!AC98-PERCENT!AC$100)/(PERCENT!AC$100-PERCENT!AC$102))</f>
        <v>-0.52751068371902587</v>
      </c>
      <c r="AD98" s="253">
        <f>IF(PERCENT!AD98&gt;PERCENT!AD$100,(PERCENT!AD98-PERCENT!AD$100)/(PERCENT!AD$101-PERCENT!AD$100),(PERCENT!AD98-PERCENT!AD$100)/(PERCENT!AD$100-PERCENT!AD$102))</f>
        <v>-0.52751068371902587</v>
      </c>
      <c r="AE98" s="253">
        <f>IF(PERCENT!AE98&gt;PERCENT!AE$100,(PERCENT!AE98-PERCENT!AE$100)/(PERCENT!AE$101-PERCENT!AE$100),(PERCENT!AE98-PERCENT!AE$100)/(PERCENT!AE$100-PERCENT!AE$102))</f>
        <v>-0.75116328738093019</v>
      </c>
      <c r="AF98" s="253">
        <f>IF(PERCENT!AF98&gt;PERCENT!AF$100,(PERCENT!AF98-PERCENT!AF$100)/(PERCENT!AF$101-PERCENT!AF$100),(PERCENT!AF98-PERCENT!AF$100)/(PERCENT!AF$100-PERCENT!AF$102))</f>
        <v>-0.78617142326942635</v>
      </c>
      <c r="AG98" s="253">
        <f>IF(PERCENT!AG98&gt;PERCENT!AG$100,(PERCENT!AG98-PERCENT!AG$100)/(PERCENT!AG$101-PERCENT!AG$100),(PERCENT!AG98-PERCENT!AG$100)/(PERCENT!AG$100-PERCENT!AG$102))</f>
        <v>-0.19288535103855567</v>
      </c>
      <c r="AH98" s="253">
        <f>IF(PERCENT!AH98&gt;PERCENT!AH$100,(PERCENT!AH98-PERCENT!AH$100)/(PERCENT!AH$101-PERCENT!AH$100),(PERCENT!AH98-PERCENT!AH$100)/(PERCENT!AH$100-PERCENT!AH$102))</f>
        <v>-0.15372057302464867</v>
      </c>
      <c r="AI98" s="253">
        <f>IF(PERCENT!AI98&gt;PERCENT!AI$100,(PERCENT!AI98-PERCENT!AI$100)/(PERCENT!AI$101-PERCENT!AI$100),(PERCENT!AI98-PERCENT!AI$100)/(PERCENT!AI$100-PERCENT!AI$102))</f>
        <v>-0.93383084358772406</v>
      </c>
      <c r="AJ98" s="253">
        <f>IF(PERCENT!AJ98&gt;PERCENT!AJ$100,(PERCENT!AJ98-PERCENT!AJ$100)/(PERCENT!AJ$101-PERCENT!AJ$100),(PERCENT!AJ98-PERCENT!AJ$100)/(PERCENT!AJ$100-PERCENT!AJ$102))</f>
        <v>0.20647118556097246</v>
      </c>
      <c r="AK98" s="253">
        <f>IF(PERCENT!AK98&gt;PERCENT!AK$100,(PERCENT!AK98-PERCENT!AK$100)/(PERCENT!AK$101-PERCENT!AK$100),(PERCENT!AK98-PERCENT!AK$100)/(PERCENT!AK$100-PERCENT!AK$102))</f>
        <v>-0.26750791499541116</v>
      </c>
      <c r="AL98" s="253">
        <f>IF(PERCENT!AL98&gt;PERCENT!AL$100,(PERCENT!AL98-PERCENT!AL$100)/(PERCENT!AL$101-PERCENT!AL$100),(PERCENT!AL98-PERCENT!AL$100)/(PERCENT!AL$100-PERCENT!AL$102))</f>
        <v>2.8206582778190267E-2</v>
      </c>
      <c r="AM98" s="253">
        <f>IF(PERCENT!AM98&gt;PERCENT!AM$100,(PERCENT!AM98-PERCENT!AM$100)/(PERCENT!AM$101-PERCENT!AM$100),(PERCENT!AM98-PERCENT!AM$100)/(PERCENT!AM$100-PERCENT!AM$102))</f>
        <v>-0.22800601943131038</v>
      </c>
      <c r="AN98" s="253">
        <f>IF(PERCENT!AN98&gt;PERCENT!AN$100,(PERCENT!AN98-PERCENT!AN$100)/(PERCENT!AN$101-PERCENT!AN$100),(PERCENT!AN98-PERCENT!AN$100)/(PERCENT!AN$100-PERCENT!AN$102))</f>
        <v>-0.68155329549543542</v>
      </c>
      <c r="AO98" s="253">
        <f>IF(PERCENT!AO98&gt;PERCENT!AO$100,(PERCENT!AO98-PERCENT!AO$100)/(PERCENT!AO$101-PERCENT!AO$100),(PERCENT!AO98-PERCENT!AO$100)/(PERCENT!AO$100-PERCENT!AO$102))</f>
        <v>-0.38701793259022477</v>
      </c>
      <c r="AP98" s="253">
        <f>IF(PERCENT!AP98&gt;PERCENT!AP$100,(PERCENT!AP98-PERCENT!AP$100)/(PERCENT!AP$101-PERCENT!AP$100),(PERCENT!AP98-PERCENT!AP$100)/(PERCENT!AP$100-PERCENT!AP$102))</f>
        <v>0.5985552352021849</v>
      </c>
      <c r="AQ98" s="253">
        <f>IF(PERCENT!AQ98&gt;PERCENT!AQ$100,(PERCENT!AQ98-PERCENT!AQ$100)/(PERCENT!AQ$101-PERCENT!AQ$100),(PERCENT!AQ98-PERCENT!AQ$100)/(PERCENT!AQ$100-PERCENT!AQ$102))</f>
        <v>0.22454881429961956</v>
      </c>
      <c r="AR98" s="253">
        <f>IF(PERCENT!AR98&gt;PERCENT!AR$100,(PERCENT!AR98-PERCENT!AR$100)/(PERCENT!AR$101-PERCENT!AR$100),(PERCENT!AR98-PERCENT!AR$100)/(PERCENT!AR$100-PERCENT!AR$102))</f>
        <v>0.51541376129297101</v>
      </c>
      <c r="AS98" s="253">
        <f>IF(PERCENT!AS98&gt;PERCENT!AS$100,(PERCENT!AS98-PERCENT!AS$100)/(PERCENT!AS$101-PERCENT!AS$100),(PERCENT!AS98-PERCENT!AS$100)/(PERCENT!AS$100-PERCENT!AS$102))</f>
        <v>1.3094406295335875E-2</v>
      </c>
      <c r="AT98" s="253">
        <f>IF(PERCENT!AT98&gt;PERCENT!AT$100,(PERCENT!AT98-PERCENT!AT$100)/(PERCENT!AT$101-PERCENT!AT$100),(PERCENT!AT98-PERCENT!AT$100)/(PERCENT!AT$100-PERCENT!AT$102))</f>
        <v>4.7074295760585014E-2</v>
      </c>
      <c r="AU98" s="253">
        <f>IF(PERCENT!AU98&gt;PERCENT!AU$100,(PERCENT!AU98-PERCENT!AU$100)/(PERCENT!AU$101-PERCENT!AU$100),(PERCENT!AU98-PERCENT!AU$100)/(PERCENT!AU$100-PERCENT!AU$102))</f>
        <v>-0.26450404261769833</v>
      </c>
      <c r="AV98" s="253">
        <f>IF(PERCENT!AV98&gt;PERCENT!AV$100,(PERCENT!AV98-PERCENT!AV$100)/(PERCENT!AV$101-PERCENT!AV$100),(PERCENT!AV98-PERCENT!AV$100)/(PERCENT!AV$100-PERCENT!AV$102))</f>
        <v>-0.75116328738093019</v>
      </c>
      <c r="AW98" s="253">
        <f>IF(PERCENT!AW98&gt;PERCENT!AW$100,(PERCENT!AW98-PERCENT!AW$100)/(PERCENT!AW$101-PERCENT!AW$100),(PERCENT!AW98-PERCENT!AW$100)/(PERCENT!AW$100-PERCENT!AW$102))</f>
        <v>-5.0414873882083364E-2</v>
      </c>
      <c r="AX98" s="253">
        <f>IF(PERCENT!AX98&gt;PERCENT!AX$100,(PERCENT!AX98-PERCENT!AX$100)/(PERCENT!AX$101-PERCENT!AX$100),(PERCENT!AX98-PERCENT!AX$100)/(PERCENT!AX$100-PERCENT!AX$102))</f>
        <v>-0.75116328738093019</v>
      </c>
      <c r="AY98" s="253">
        <f>IF(PERCENT!AY98&gt;PERCENT!AY$100,(PERCENT!AY98-PERCENT!AY$100)/(PERCENT!AY$101-PERCENT!AY$100),(PERCENT!AY98-PERCENT!AY$100)/(PERCENT!AY$100-PERCENT!AY$102))</f>
        <v>0.33564230137068918</v>
      </c>
    </row>
    <row r="104" spans="1:51" x14ac:dyDescent="0.35">
      <c r="A104" s="254" t="s">
        <v>796</v>
      </c>
      <c r="B104" s="253" t="str">
        <f>B1</f>
        <v>natural_resources</v>
      </c>
      <c r="C104" s="253" t="str">
        <f t="shared" ref="C104:AY104" si="0">C1</f>
        <v>availability_of_water</v>
      </c>
      <c r="D104" s="253" t="str">
        <f t="shared" si="0"/>
        <v>agricultural_potential</v>
      </c>
      <c r="E104" s="253" t="str">
        <f t="shared" si="0"/>
        <v>mining_potential</v>
      </c>
      <c r="F104" s="253" t="str">
        <f t="shared" si="0"/>
        <v>tourism_potential</v>
      </c>
      <c r="G104" s="253" t="str">
        <f t="shared" si="0"/>
        <v>environmental_sensitivity</v>
      </c>
      <c r="H104" s="253" t="str">
        <f t="shared" si="0"/>
        <v>human_resources</v>
      </c>
      <c r="I104" s="253" t="str">
        <f t="shared" si="0"/>
        <v>size_of_labour_force</v>
      </c>
      <c r="J104" s="253" t="str">
        <f t="shared" si="0"/>
        <v>quality_of_labour_force</v>
      </c>
      <c r="K104" s="253" t="str">
        <f t="shared" si="0"/>
        <v>transport_and_communication</v>
      </c>
      <c r="L104" s="253" t="str">
        <f t="shared" si="0"/>
        <v>institutional_services</v>
      </c>
      <c r="M104" s="253" t="str">
        <f t="shared" si="0"/>
        <v>municipal_seat</v>
      </c>
      <c r="N104" s="253" t="str">
        <f t="shared" si="0"/>
        <v>public_institutions_represented</v>
      </c>
      <c r="O104" s="253" t="str">
        <f t="shared" si="0"/>
        <v>social_service_organisations</v>
      </c>
      <c r="P104" s="253" t="str">
        <f t="shared" si="0"/>
        <v>safety_and_security</v>
      </c>
      <c r="Q104" s="253" t="str">
        <f t="shared" si="0"/>
        <v>democratic_status</v>
      </c>
      <c r="R104" s="253" t="str">
        <f t="shared" si="0"/>
        <v>economic_sectors</v>
      </c>
      <c r="S104" s="253" t="str">
        <f t="shared" si="0"/>
        <v>diversity_of_economy</v>
      </c>
      <c r="T104" s="253" t="str">
        <f t="shared" si="0"/>
        <v>strenght_of_primary_tertiary_sectors</v>
      </c>
      <c r="U104" s="253" t="str">
        <f t="shared" si="0"/>
        <v>size_of_economy</v>
      </c>
      <c r="V104" s="253" t="str">
        <f t="shared" si="0"/>
        <v>commercial_services</v>
      </c>
      <c r="W104" s="253" t="str">
        <f t="shared" si="0"/>
        <v>presence_of_commercial_and_financial_services</v>
      </c>
      <c r="X104" s="253" t="str">
        <f t="shared" si="0"/>
        <v>market_potential_and_accessibility</v>
      </c>
      <c r="Y104" s="253" t="str">
        <f t="shared" si="0"/>
        <v>size_of_population</v>
      </c>
      <c r="Z104" s="253" t="str">
        <f t="shared" si="0"/>
        <v>size_of_personal_income</v>
      </c>
      <c r="AA104" s="253" t="str">
        <f t="shared" si="0"/>
        <v>household_income_potential</v>
      </c>
      <c r="AB104" s="253" t="str">
        <f t="shared" si="0"/>
        <v>access_to_primary_metropolitan_market</v>
      </c>
      <c r="AC104" s="253" t="str">
        <f t="shared" si="0"/>
        <v>property_market</v>
      </c>
      <c r="AD104" s="253" t="str">
        <f t="shared" si="0"/>
        <v>size_of_property_market</v>
      </c>
      <c r="AE104" s="253" t="str">
        <f t="shared" si="0"/>
        <v>human_development_needs</v>
      </c>
      <c r="AF104" s="253" t="str">
        <f t="shared" si="0"/>
        <v>racial_composition</v>
      </c>
      <c r="AG104" s="253" t="str">
        <f t="shared" si="0"/>
        <v>famility_stability</v>
      </c>
      <c r="AH104" s="253" t="str">
        <f t="shared" si="0"/>
        <v>age_dependancy</v>
      </c>
      <c r="AI104" s="253" t="str">
        <f t="shared" si="0"/>
        <v>education</v>
      </c>
      <c r="AJ104" s="253" t="str">
        <f t="shared" si="0"/>
        <v>income</v>
      </c>
      <c r="AK104" s="253" t="str">
        <f t="shared" si="0"/>
        <v>occupation</v>
      </c>
      <c r="AL104" s="253" t="str">
        <f t="shared" si="0"/>
        <v>dependency_ratio</v>
      </c>
      <c r="AM104" s="253" t="str">
        <f t="shared" si="0"/>
        <v>labour_dependency_ratio</v>
      </c>
      <c r="AN104" s="253" t="str">
        <f t="shared" si="0"/>
        <v>health_status</v>
      </c>
      <c r="AO104" s="253" t="str">
        <f>AO1</f>
        <v>migration_rates</v>
      </c>
      <c r="AP104" s="253" t="str">
        <f t="shared" si="0"/>
        <v>housing</v>
      </c>
      <c r="AQ104" s="253" t="str">
        <f t="shared" si="0"/>
        <v>access_to_domestic_services</v>
      </c>
      <c r="AR104" s="253" t="str">
        <f t="shared" si="0"/>
        <v>human_development_index</v>
      </c>
      <c r="AS104" s="253" t="str">
        <f t="shared" si="0"/>
        <v>composite_resources_potential_index</v>
      </c>
      <c r="AT104" s="253" t="str">
        <f t="shared" si="0"/>
        <v>composite_infrastructure_index</v>
      </c>
      <c r="AU104" s="253" t="str">
        <f t="shared" si="0"/>
        <v>composite_economic_activties_index</v>
      </c>
      <c r="AV104" s="253" t="str">
        <f t="shared" si="0"/>
        <v>composite_human_needs_index</v>
      </c>
      <c r="AW104" s="253" t="str">
        <f t="shared" si="0"/>
        <v>composite_development_index</v>
      </c>
      <c r="AX104" s="253" t="str">
        <f t="shared" si="0"/>
        <v>composite_needs_index</v>
      </c>
      <c r="AY104" s="253" t="str">
        <f t="shared" si="0"/>
        <v>sustainability_index_sdgs</v>
      </c>
    </row>
    <row r="105" spans="1:51" x14ac:dyDescent="0.35">
      <c r="A105" s="252" t="s">
        <v>813</v>
      </c>
      <c r="B105" s="253">
        <f>IF(PERCENT!B107&gt;PERCENT!B$133,(PERCENT!B107-PERCENT!B$133)/(PERCENT!B$134-PERCENT!B$133),(PERCENT!B107-PERCENT!B$133)/(PERCENT!B$133-PERCENT!B$135))</f>
        <v>-0.26786034558158506</v>
      </c>
      <c r="C105" s="253">
        <f>IF(PERCENT!C107&gt;PERCENT!C$133,(PERCENT!C107-PERCENT!C$133)/(PERCENT!C$134-PERCENT!C$133),(PERCENT!C107-PERCENT!C$133)/(PERCENT!C$133-PERCENT!C$135))</f>
        <v>0.35427612364500094</v>
      </c>
      <c r="D105" s="253">
        <f>IF(PERCENT!D107&gt;PERCENT!D$133,(PERCENT!D107-PERCENT!D$133)/(PERCENT!D$134-PERCENT!D$133),(PERCENT!D107-PERCENT!D$133)/(PERCENT!D$133-PERCENT!D$135))</f>
        <v>8.0133914223561295E-2</v>
      </c>
      <c r="E105" s="253">
        <f>IF(PERCENT!E107&gt;PERCENT!E$133,(PERCENT!E107-PERCENT!E$133)/(PERCENT!E$134-PERCENT!E$133),(PERCENT!E107-PERCENT!E$133)/(PERCENT!E$133-PERCENT!E$135))</f>
        <v>-0.53317167685651767</v>
      </c>
      <c r="F105" s="253">
        <f>IF(PERCENT!F107&gt;PERCENT!F$133,(PERCENT!F107-PERCENT!F$133)/(PERCENT!F$134-PERCENT!F$133),(PERCENT!F107-PERCENT!F$133)/(PERCENT!F$133-PERCENT!F$135))</f>
        <v>-0.1867778960869694</v>
      </c>
      <c r="G105" s="253">
        <f>IF(PERCENT!G107&gt;PERCENT!G$133,(PERCENT!G107-PERCENT!G$133)/(PERCENT!G$134-PERCENT!G$133),(PERCENT!G107-PERCENT!G$133)/(PERCENT!G$133-PERCENT!G$135))</f>
        <v>0.15114296795804047</v>
      </c>
      <c r="H105" s="253">
        <f>IF(PERCENT!H107&gt;PERCENT!H$133,(PERCENT!H107-PERCENT!H$133)/(PERCENT!H$134-PERCENT!H$133),(PERCENT!H107-PERCENT!H$133)/(PERCENT!H$133-PERCENT!H$135))</f>
        <v>-0.6420502795420423</v>
      </c>
      <c r="I105" s="253">
        <f>IF(PERCENT!I107&gt;PERCENT!I$133,(PERCENT!I107-PERCENT!I$133)/(PERCENT!I$134-PERCENT!I$133),(PERCENT!I107-PERCENT!I$133)/(PERCENT!I$133-PERCENT!I$135))</f>
        <v>-0.72001657298589383</v>
      </c>
      <c r="J105" s="253">
        <f>IF(PERCENT!J107&gt;PERCENT!J$133,(PERCENT!J107-PERCENT!J$133)/(PERCENT!J$134-PERCENT!J$133),(PERCENT!J107-PERCENT!J$133)/(PERCENT!J$133-PERCENT!J$135))</f>
        <v>-0.57214288838042959</v>
      </c>
      <c r="K105" s="253">
        <f>IF(PERCENT!K107&gt;PERCENT!K$133,(PERCENT!K107-PERCENT!K$133)/(PERCENT!K$134-PERCENT!K$133),(PERCENT!K107-PERCENT!K$133)/(PERCENT!K$133-PERCENT!K$135))</f>
        <v>0.31632050597096367</v>
      </c>
      <c r="L105" s="253">
        <f>IF(PERCENT!L107&gt;PERCENT!L$133,(PERCENT!L107-PERCENT!L$133)/(PERCENT!L$134-PERCENT!L$133),(PERCENT!L107-PERCENT!L$133)/(PERCENT!L$133-PERCENT!L$135))</f>
        <v>3.0566743049018914E-2</v>
      </c>
      <c r="M105" s="253">
        <f>IF(PERCENT!M107&gt;PERCENT!M$133,(PERCENT!M107-PERCENT!M$133)/(PERCENT!M$134-PERCENT!M$133),(PERCENT!M107-PERCENT!M$133)/(PERCENT!M$133-PERCENT!M$135))</f>
        <v>5.0455836432589239E-2</v>
      </c>
      <c r="N105" s="253">
        <f>IF(PERCENT!N107&gt;PERCENT!N$133,(PERCENT!N107-PERCENT!N$133)/(PERCENT!N$134-PERCENT!N$133),(PERCENT!N107-PERCENT!N$133)/(PERCENT!N$133-PERCENT!N$135))</f>
        <v>-0.48164147549932956</v>
      </c>
      <c r="O105" s="253">
        <f>IF(PERCENT!O107&gt;PERCENT!O$133,(PERCENT!O107-PERCENT!O$133)/(PERCENT!O$134-PERCENT!O$133),(PERCENT!O107-PERCENT!O$133)/(PERCENT!O$133-PERCENT!O$135))</f>
        <v>-0.42307532438980394</v>
      </c>
      <c r="P105" s="253">
        <f>IF(PERCENT!P107&gt;PERCENT!P$133,(PERCENT!P107-PERCENT!P$133)/(PERCENT!P$134-PERCENT!P$133),(PERCENT!P107-PERCENT!P$133)/(PERCENT!P$133-PERCENT!P$135))</f>
        <v>-1.7777855267002381E-2</v>
      </c>
      <c r="Q105" s="253">
        <f>IF(PERCENT!Q107&gt;PERCENT!Q$133,(PERCENT!Q107-PERCENT!Q$133)/(PERCENT!Q$134-PERCENT!Q$133),(PERCENT!Q107-PERCENT!Q$133)/(PERCENT!Q$133-PERCENT!Q$135))</f>
        <v>0.60317917064100512</v>
      </c>
      <c r="R105" s="253">
        <f>IF(PERCENT!R107&gt;PERCENT!R$133,(PERCENT!R107-PERCENT!R$133)/(PERCENT!R$134-PERCENT!R$133),(PERCENT!R107-PERCENT!R$133)/(PERCENT!R$133-PERCENT!R$135))</f>
        <v>-0.2494904078645912</v>
      </c>
      <c r="S105" s="253">
        <f>IF(PERCENT!S107&gt;PERCENT!S$133,(PERCENT!S107-PERCENT!S$133)/(PERCENT!S$134-PERCENT!S$133),(PERCENT!S107-PERCENT!S$133)/(PERCENT!S$133-PERCENT!S$135))</f>
        <v>-4.5222130557401277E-2</v>
      </c>
      <c r="T105" s="253">
        <f>IF(PERCENT!T107&gt;PERCENT!T$133,(PERCENT!T107-PERCENT!T$133)/(PERCENT!T$134-PERCENT!T$133),(PERCENT!T107-PERCENT!T$133)/(PERCENT!T$133-PERCENT!T$135))</f>
        <v>-0.16230702611874581</v>
      </c>
      <c r="U105" s="253">
        <f>IF(PERCENT!U107&gt;PERCENT!U$133,(PERCENT!U107-PERCENT!U$133)/(PERCENT!U$134-PERCENT!U$133),(PERCENT!U107-PERCENT!U$133)/(PERCENT!U$133-PERCENT!U$135))</f>
        <v>-0.67365820200086213</v>
      </c>
      <c r="V105" s="253">
        <f>IF(PERCENT!V107&gt;PERCENT!V$133,(PERCENT!V107-PERCENT!V$133)/(PERCENT!V$134-PERCENT!V$133),(PERCENT!V107-PERCENT!V$133)/(PERCENT!V$133-PERCENT!V$135))</f>
        <v>-0.64819623689112127</v>
      </c>
      <c r="W105" s="253">
        <f>IF(PERCENT!W107&gt;PERCENT!W$133,(PERCENT!W107-PERCENT!W$133)/(PERCENT!W$134-PERCENT!W$133),(PERCENT!W107-PERCENT!W$133)/(PERCENT!W$133-PERCENT!W$135))</f>
        <v>-0.64819623689112127</v>
      </c>
      <c r="X105" s="253">
        <f>IF(PERCENT!X107&gt;PERCENT!X$133,(PERCENT!X107-PERCENT!X$133)/(PERCENT!X$134-PERCENT!X$133),(PERCENT!X107-PERCENT!X$133)/(PERCENT!X$133-PERCENT!X$135))</f>
        <v>-0.24969630350944791</v>
      </c>
      <c r="Y105" s="253">
        <f>IF(PERCENT!Y107&gt;PERCENT!Y$133,(PERCENT!Y107-PERCENT!Y$133)/(PERCENT!Y$134-PERCENT!Y$133),(PERCENT!Y107-PERCENT!Y$133)/(PERCENT!Y$133-PERCENT!Y$135))</f>
        <v>-0.72025606608838322</v>
      </c>
      <c r="Z105" s="253">
        <f>IF(PERCENT!Z107&gt;PERCENT!Z$133,(PERCENT!Z107-PERCENT!Z$133)/(PERCENT!Z$134-PERCENT!Z$133),(PERCENT!Z107-PERCENT!Z$133)/(PERCENT!Z$133-PERCENT!Z$135))</f>
        <v>-0.66097405089458883</v>
      </c>
      <c r="AA105" s="253">
        <f>IF(PERCENT!AA107&gt;PERCENT!AA$133,(PERCENT!AA107-PERCENT!AA$133)/(PERCENT!AA$134-PERCENT!AA$133),(PERCENT!AA107-PERCENT!AA$133)/(PERCENT!AA$133-PERCENT!AA$135))</f>
        <v>-0.40998575976010582</v>
      </c>
      <c r="AB105" s="253">
        <f>IF(PERCENT!AB107&gt;PERCENT!AB$133,(PERCENT!AB107-PERCENT!AB$133)/(PERCENT!AB$134-PERCENT!AB$133),(PERCENT!AB107-PERCENT!AB$133)/(PERCENT!AB$133-PERCENT!AB$135))</f>
        <v>-1.8774487462147375E-2</v>
      </c>
      <c r="AC105" s="253">
        <f>IF(PERCENT!AC107&gt;PERCENT!AC$133,(PERCENT!AC107-PERCENT!AC$133)/(PERCENT!AC$134-PERCENT!AC$133),(PERCENT!AC107-PERCENT!AC$133)/(PERCENT!AC$133-PERCENT!AC$135))</f>
        <v>-0.71030070872067608</v>
      </c>
      <c r="AD105" s="253">
        <f>IF(PERCENT!AD107&gt;PERCENT!AD$133,(PERCENT!AD107-PERCENT!AD$133)/(PERCENT!AD$134-PERCENT!AD$133),(PERCENT!AD107-PERCENT!AD$133)/(PERCENT!AD$133-PERCENT!AD$135))</f>
        <v>-0.71030070872067608</v>
      </c>
      <c r="AE105" s="253">
        <f>IF(PERCENT!AE107&gt;PERCENT!AE$133,(PERCENT!AE107-PERCENT!AE$133)/(PERCENT!AE$134-PERCENT!AE$133),(PERCENT!AE107-PERCENT!AE$133)/(PERCENT!AE$133-PERCENT!AE$135))</f>
        <v>-0.27673972451386319</v>
      </c>
      <c r="AF105" s="253">
        <f>IF(PERCENT!AF107&gt;PERCENT!AF$133,(PERCENT!AF107-PERCENT!AF$133)/(PERCENT!AF$134-PERCENT!AF$133),(PERCENT!AF107-PERCENT!AF$133)/(PERCENT!AF$133-PERCENT!AF$135))</f>
        <v>0.64752712595448647</v>
      </c>
      <c r="AG105" s="253">
        <f>IF(PERCENT!AG107&gt;PERCENT!AG$133,(PERCENT!AG107-PERCENT!AG$133)/(PERCENT!AG$134-PERCENT!AG$133),(PERCENT!AG107-PERCENT!AG$133)/(PERCENT!AG$133-PERCENT!AG$135))</f>
        <v>1.9787360741618982E-2</v>
      </c>
      <c r="AH105" s="253">
        <f>IF(PERCENT!AH107&gt;PERCENT!AH$133,(PERCENT!AH107-PERCENT!AH$133)/(PERCENT!AH$134-PERCENT!AH$133),(PERCENT!AH107-PERCENT!AH$133)/(PERCENT!AH$133-PERCENT!AH$135))</f>
        <v>-0.57295155903331452</v>
      </c>
      <c r="AI105" s="253">
        <f>IF(PERCENT!AI107&gt;PERCENT!AI$133,(PERCENT!AI107-PERCENT!AI$133)/(PERCENT!AI$134-PERCENT!AI$133),(PERCENT!AI107-PERCENT!AI$133)/(PERCENT!AI$133-PERCENT!AI$135))</f>
        <v>-0.37937259038225168</v>
      </c>
      <c r="AJ105" s="253">
        <f>IF(PERCENT!AJ107&gt;PERCENT!AJ$133,(PERCENT!AJ107-PERCENT!AJ$133)/(PERCENT!AJ$134-PERCENT!AJ$133),(PERCENT!AJ107-PERCENT!AJ$133)/(PERCENT!AJ$133-PERCENT!AJ$135))</f>
        <v>1.1341799124296672E-2</v>
      </c>
      <c r="AK105" s="253">
        <f>IF(PERCENT!AK107&gt;PERCENT!AK$133,(PERCENT!AK107-PERCENT!AK$133)/(PERCENT!AK$134-PERCENT!AK$133),(PERCENT!AK107-PERCENT!AK$133)/(PERCENT!AK$133-PERCENT!AK$135))</f>
        <v>-0.36059672796536418</v>
      </c>
      <c r="AL105" s="253">
        <f>IF(PERCENT!AL107&gt;PERCENT!AL$133,(PERCENT!AL107-PERCENT!AL$133)/(PERCENT!AL$134-PERCENT!AL$133),(PERCENT!AL107-PERCENT!AL$133)/(PERCENT!AL$133-PERCENT!AL$135))</f>
        <v>-0.66547169131518846</v>
      </c>
      <c r="AM105" s="253">
        <f>IF(PERCENT!AM107&gt;PERCENT!AM$133,(PERCENT!AM107-PERCENT!AM$133)/(PERCENT!AM$134-PERCENT!AM$133),(PERCENT!AM107-PERCENT!AM$133)/(PERCENT!AM$133-PERCENT!AM$135))</f>
        <v>-4.0441896527306342E-2</v>
      </c>
      <c r="AN105" s="253">
        <f>IF(PERCENT!AN107&gt;PERCENT!AN$133,(PERCENT!AN107-PERCENT!AN$133)/(PERCENT!AN$134-PERCENT!AN$133),(PERCENT!AN107-PERCENT!AN$133)/(PERCENT!AN$133-PERCENT!AN$135))</f>
        <v>8.1245041522222547E-2</v>
      </c>
      <c r="AO105" s="253">
        <f>IF(PERCENT!AO107&gt;PERCENT!AO$133,(PERCENT!AO107-PERCENT!AO$133)/(PERCENT!AO$134-PERCENT!AO$133),(PERCENT!AO107-PERCENT!AO$133)/(PERCENT!AO$133-PERCENT!AO$135))</f>
        <v>-0.50078059814607712</v>
      </c>
      <c r="AP105" s="253">
        <f>IF(PERCENT!AP107&gt;PERCENT!AP$133,(PERCENT!AP107-PERCENT!AP$133)/(PERCENT!AP$134-PERCENT!AP$133),(PERCENT!AP107-PERCENT!AP$133)/(PERCENT!AP$133-PERCENT!AP$135))</f>
        <v>0.11064436237552167</v>
      </c>
      <c r="AQ105" s="253">
        <f>IF(PERCENT!AQ107&gt;PERCENT!AQ$133,(PERCENT!AQ107-PERCENT!AQ$133)/(PERCENT!AQ$134-PERCENT!AQ$133),(PERCENT!AQ107-PERCENT!AQ$133)/(PERCENT!AQ$133-PERCENT!AQ$135))</f>
        <v>0.25600549728723643</v>
      </c>
      <c r="AR105" s="253">
        <f>IF(PERCENT!AR107&gt;PERCENT!AR$133,(PERCENT!AR107-PERCENT!AR$133)/(PERCENT!AR$134-PERCENT!AR$133),(PERCENT!AR107-PERCENT!AR$133)/(PERCENT!AR$133-PERCENT!AR$135))</f>
        <v>0.15849065059378584</v>
      </c>
      <c r="AS105" s="253">
        <f>IF(PERCENT!AS107&gt;PERCENT!AS$133,(PERCENT!AS107-PERCENT!AS$133)/(PERCENT!AS$134-PERCENT!AS$133),(PERCENT!AS107-PERCENT!AS$133)/(PERCENT!AS$133-PERCENT!AS$135))</f>
        <v>-0.60415155210590232</v>
      </c>
      <c r="AT105" s="253">
        <f>IF(PERCENT!AT107&gt;PERCENT!AT$133,(PERCENT!AT107-PERCENT!AT$133)/(PERCENT!AT$134-PERCENT!AT$133),(PERCENT!AT107-PERCENT!AT$133)/(PERCENT!AT$133-PERCENT!AT$135))</f>
        <v>0.28909580160149179</v>
      </c>
      <c r="AU105" s="253">
        <f>IF(PERCENT!AU107&gt;PERCENT!AU$133,(PERCENT!AU107-PERCENT!AU$133)/(PERCENT!AU$134-PERCENT!AU$133),(PERCENT!AU107-PERCENT!AU$133)/(PERCENT!AU$133-PERCENT!AU$135))</f>
        <v>-0.48922718434058643</v>
      </c>
      <c r="AV105" s="253">
        <f>IF(PERCENT!AV107&gt;PERCENT!AV$133,(PERCENT!AV107-PERCENT!AV$133)/(PERCENT!AV$134-PERCENT!AV$133),(PERCENT!AV107-PERCENT!AV$133)/(PERCENT!AV$133-PERCENT!AV$135))</f>
        <v>-0.27673972451386319</v>
      </c>
      <c r="AW105" s="253">
        <f>IF(PERCENT!AW107&gt;PERCENT!AW$133,(PERCENT!AW107-PERCENT!AW$133)/(PERCENT!AW$134-PERCENT!AW$133),(PERCENT!AW107-PERCENT!AW$133)/(PERCENT!AW$133-PERCENT!AW$135))</f>
        <v>-0.2077288624383393</v>
      </c>
      <c r="AX105" s="253">
        <f>IF(PERCENT!AX107&gt;PERCENT!AX$133,(PERCENT!AX107-PERCENT!AX$133)/(PERCENT!AX$134-PERCENT!AX$133),(PERCENT!AX107-PERCENT!AX$133)/(PERCENT!AX$133-PERCENT!AX$135))</f>
        <v>-0.27673972451386319</v>
      </c>
      <c r="AY105" s="253">
        <f>IF(PERCENT!AY107&gt;PERCENT!AY$133,(PERCENT!AY107-PERCENT!AY$133)/(PERCENT!AY$134-PERCENT!AY$133),(PERCENT!AY107-PERCENT!AY$133)/(PERCENT!AY$133-PERCENT!AY$135))</f>
        <v>-0.11530208583523341</v>
      </c>
    </row>
    <row r="106" spans="1:51" x14ac:dyDescent="0.35">
      <c r="A106" s="252" t="s">
        <v>799</v>
      </c>
      <c r="B106" s="253">
        <f>IF(PERCENT!B108&gt;PERCENT!B$133,(PERCENT!B108-PERCENT!B$133)/(PERCENT!B$134-PERCENT!B$133),(PERCENT!B108-PERCENT!B$133)/(PERCENT!B$133-PERCENT!B$135))</f>
        <v>1.5038863617538676E-2</v>
      </c>
      <c r="C106" s="253">
        <f>IF(PERCENT!C108&gt;PERCENT!C$133,(PERCENT!C108-PERCENT!C$133)/(PERCENT!C$134-PERCENT!C$133),(PERCENT!C108-PERCENT!C$133)/(PERCENT!C$133-PERCENT!C$135))</f>
        <v>0.17944626834871175</v>
      </c>
      <c r="D106" s="253">
        <f>IF(PERCENT!D108&gt;PERCENT!D$133,(PERCENT!D108-PERCENT!D$133)/(PERCENT!D$134-PERCENT!D$133),(PERCENT!D108-PERCENT!D$133)/(PERCENT!D$133-PERCENT!D$135))</f>
        <v>-3.8841780389793816E-3</v>
      </c>
      <c r="E106" s="253">
        <f>IF(PERCENT!E108&gt;PERCENT!E$133,(PERCENT!E108-PERCENT!E$133)/(PERCENT!E$134-PERCENT!E$133),(PERCENT!E108-PERCENT!E$133)/(PERCENT!E$133-PERCENT!E$135))</f>
        <v>-0.46638602188920225</v>
      </c>
      <c r="F106" s="253">
        <f>IF(PERCENT!F108&gt;PERCENT!F$133,(PERCENT!F108-PERCENT!F$133)/(PERCENT!F$134-PERCENT!F$133),(PERCENT!F108-PERCENT!F$133)/(PERCENT!F$133-PERCENT!F$135))</f>
        <v>0.21396747691179341</v>
      </c>
      <c r="G106" s="253">
        <f>IF(PERCENT!G108&gt;PERCENT!G$133,(PERCENT!G108-PERCENT!G$133)/(PERCENT!G$134-PERCENT!G$133),(PERCENT!G108-PERCENT!G$133)/(PERCENT!G$133-PERCENT!G$135))</f>
        <v>0.17038079536261524</v>
      </c>
      <c r="H106" s="253">
        <f>IF(PERCENT!H108&gt;PERCENT!H$133,(PERCENT!H108-PERCENT!H$133)/(PERCENT!H$134-PERCENT!H$133),(PERCENT!H108-PERCENT!H$133)/(PERCENT!H$133-PERCENT!H$135))</f>
        <v>0.47020453131115963</v>
      </c>
      <c r="I106" s="253">
        <f>IF(PERCENT!I108&gt;PERCENT!I$133,(PERCENT!I108-PERCENT!I$133)/(PERCENT!I$134-PERCENT!I$133),(PERCENT!I108-PERCENT!I$133)/(PERCENT!I$133-PERCENT!I$135))</f>
        <v>0.18846388554015792</v>
      </c>
      <c r="J106" s="253">
        <f>IF(PERCENT!J108&gt;PERCENT!J$133,(PERCENT!J108-PERCENT!J$133)/(PERCENT!J$134-PERCENT!J$133),(PERCENT!J108-PERCENT!J$133)/(PERCENT!J$133-PERCENT!J$135))</f>
        <v>0.68879390915436822</v>
      </c>
      <c r="K106" s="253">
        <f>IF(PERCENT!K108&gt;PERCENT!K$133,(PERCENT!K108-PERCENT!K$133)/(PERCENT!K$134-PERCENT!K$133),(PERCENT!K108-PERCENT!K$133)/(PERCENT!K$133-PERCENT!K$135))</f>
        <v>0.42976269806877088</v>
      </c>
      <c r="L106" s="253">
        <f>IF(PERCENT!L108&gt;PERCENT!L$133,(PERCENT!L108-PERCENT!L$133)/(PERCENT!L$134-PERCENT!L$133),(PERCENT!L108-PERCENT!L$133)/(PERCENT!L$133-PERCENT!L$135))</f>
        <v>0.59891071325073431</v>
      </c>
      <c r="M106" s="253">
        <f>IF(PERCENT!M108&gt;PERCENT!M$133,(PERCENT!M108-PERCENT!M$133)/(PERCENT!M$134-PERCENT!M$133),(PERCENT!M108-PERCENT!M$133)/(PERCENT!M$133-PERCENT!M$135))</f>
        <v>0.80566629456813932</v>
      </c>
      <c r="N106" s="253">
        <f>IF(PERCENT!N108&gt;PERCENT!N$133,(PERCENT!N108-PERCENT!N$133)/(PERCENT!N$134-PERCENT!N$133),(PERCENT!N108-PERCENT!N$133)/(PERCENT!N$133-PERCENT!N$135))</f>
        <v>-0.47642827516073782</v>
      </c>
      <c r="O106" s="253">
        <f>IF(PERCENT!O108&gt;PERCENT!O$133,(PERCENT!O108-PERCENT!O$133)/(PERCENT!O$134-PERCENT!O$133),(PERCENT!O108-PERCENT!O$133)/(PERCENT!O$133-PERCENT!O$135))</f>
        <v>0.17350326291592025</v>
      </c>
      <c r="P106" s="253">
        <f>IF(PERCENT!P108&gt;PERCENT!P$133,(PERCENT!P108-PERCENT!P$133)/(PERCENT!P$134-PERCENT!P$133),(PERCENT!P108-PERCENT!P$133)/(PERCENT!P$133-PERCENT!P$135))</f>
        <v>0.29295532924124273</v>
      </c>
      <c r="Q106" s="253">
        <f>IF(PERCENT!Q108&gt;PERCENT!Q$133,(PERCENT!Q108-PERCENT!Q$133)/(PERCENT!Q$134-PERCENT!Q$133),(PERCENT!Q108-PERCENT!Q$133)/(PERCENT!Q$133-PERCENT!Q$135))</f>
        <v>0.15635917618710538</v>
      </c>
      <c r="R106" s="253">
        <f>IF(PERCENT!R108&gt;PERCENT!R$133,(PERCENT!R108-PERCENT!R$133)/(PERCENT!R$134-PERCENT!R$133),(PERCENT!R108-PERCENT!R$133)/(PERCENT!R$133-PERCENT!R$135))</f>
        <v>0.30011266562393962</v>
      </c>
      <c r="S106" s="253">
        <f>IF(PERCENT!S108&gt;PERCENT!S$133,(PERCENT!S108-PERCENT!S$133)/(PERCENT!S$134-PERCENT!S$133),(PERCENT!S108-PERCENT!S$133)/(PERCENT!S$133-PERCENT!S$135))</f>
        <v>0.36554639907048586</v>
      </c>
      <c r="T106" s="253">
        <f>IF(PERCENT!T108&gt;PERCENT!T$133,(PERCENT!T108-PERCENT!T$133)/(PERCENT!T$134-PERCENT!T$133),(PERCENT!T108-PERCENT!T$133)/(PERCENT!T$133-PERCENT!T$135))</f>
        <v>0.36173502382322953</v>
      </c>
      <c r="U106" s="253">
        <f>IF(PERCENT!U108&gt;PERCENT!U$133,(PERCENT!U108-PERCENT!U$133)/(PERCENT!U$134-PERCENT!U$133),(PERCENT!U108-PERCENT!U$133)/(PERCENT!U$133-PERCENT!U$135))</f>
        <v>0.21445843491216965</v>
      </c>
      <c r="V106" s="253">
        <f>IF(PERCENT!V108&gt;PERCENT!V$133,(PERCENT!V108-PERCENT!V$133)/(PERCENT!V$134-PERCENT!V$133),(PERCENT!V108-PERCENT!V$133)/(PERCENT!V$133-PERCENT!V$135))</f>
        <v>0.24664713914112604</v>
      </c>
      <c r="W106" s="253">
        <f>IF(PERCENT!W108&gt;PERCENT!W$133,(PERCENT!W108-PERCENT!W$133)/(PERCENT!W$134-PERCENT!W$133),(PERCENT!W108-PERCENT!W$133)/(PERCENT!W$133-PERCENT!W$135))</f>
        <v>0.24664713914112604</v>
      </c>
      <c r="X106" s="253">
        <f>IF(PERCENT!X108&gt;PERCENT!X$133,(PERCENT!X108-PERCENT!X$133)/(PERCENT!X$134-PERCENT!X$133),(PERCENT!X108-PERCENT!X$133)/(PERCENT!X$133-PERCENT!X$135))</f>
        <v>0.1626530814728577</v>
      </c>
      <c r="Y106" s="253">
        <f>IF(PERCENT!Y108&gt;PERCENT!Y$133,(PERCENT!Y108-PERCENT!Y$133)/(PERCENT!Y$134-PERCENT!Y$133),(PERCENT!Y108-PERCENT!Y$133)/(PERCENT!Y$133-PERCENT!Y$135))</f>
        <v>0.21223867184296086</v>
      </c>
      <c r="Z106" s="253">
        <f>IF(PERCENT!Z108&gt;PERCENT!Z$133,(PERCENT!Z108-PERCENT!Z$133)/(PERCENT!Z$134-PERCENT!Z$133),(PERCENT!Z108-PERCENT!Z$133)/(PERCENT!Z$133-PERCENT!Z$135))</f>
        <v>0.14805566220454613</v>
      </c>
      <c r="AA106" s="253">
        <f>IF(PERCENT!AA108&gt;PERCENT!AA$133,(PERCENT!AA108-PERCENT!AA$133)/(PERCENT!AA$134-PERCENT!AA$133),(PERCENT!AA108-PERCENT!AA$133)/(PERCENT!AA$133-PERCENT!AA$135))</f>
        <v>0.37404624616882126</v>
      </c>
      <c r="AB106" s="253">
        <f>IF(PERCENT!AB108&gt;PERCENT!AB$133,(PERCENT!AB108-PERCENT!AB$133)/(PERCENT!AB$134-PERCENT!AB$133),(PERCENT!AB108-PERCENT!AB$133)/(PERCENT!AB$133-PERCENT!AB$135))</f>
        <v>-0.27694560230268717</v>
      </c>
      <c r="AC106" s="253">
        <f>IF(PERCENT!AC108&gt;PERCENT!AC$133,(PERCENT!AC108-PERCENT!AC$133)/(PERCENT!AC$134-PERCENT!AC$133),(PERCENT!AC108-PERCENT!AC$133)/(PERCENT!AC$133-PERCENT!AC$135))</f>
        <v>0.46621699121835952</v>
      </c>
      <c r="AD106" s="253">
        <f>IF(PERCENT!AD108&gt;PERCENT!AD$133,(PERCENT!AD108-PERCENT!AD$133)/(PERCENT!AD$134-PERCENT!AD$133),(PERCENT!AD108-PERCENT!AD$133)/(PERCENT!AD$133-PERCENT!AD$135))</f>
        <v>0.46621699121835952</v>
      </c>
      <c r="AE106" s="253">
        <f>IF(PERCENT!AE108&gt;PERCENT!AE$133,(PERCENT!AE108-PERCENT!AE$133)/(PERCENT!AE$134-PERCENT!AE$133),(PERCENT!AE108-PERCENT!AE$133)/(PERCENT!AE$133-PERCENT!AE$135))</f>
        <v>0.17569304372639175</v>
      </c>
      <c r="AF106" s="253">
        <f>IF(PERCENT!AF108&gt;PERCENT!AF$133,(PERCENT!AF108-PERCENT!AF$133)/(PERCENT!AF$134-PERCENT!AF$133),(PERCENT!AF108-PERCENT!AF$133)/(PERCENT!AF$133-PERCENT!AF$135))</f>
        <v>5.4732766688452901E-2</v>
      </c>
      <c r="AG106" s="253">
        <f>IF(PERCENT!AG108&gt;PERCENT!AG$133,(PERCENT!AG108-PERCENT!AG$133)/(PERCENT!AG$134-PERCENT!AG$133),(PERCENT!AG108-PERCENT!AG$133)/(PERCENT!AG$133-PERCENT!AG$135))</f>
        <v>0.27269454037160396</v>
      </c>
      <c r="AH106" s="253">
        <f>IF(PERCENT!AH108&gt;PERCENT!AH$133,(PERCENT!AH108-PERCENT!AH$133)/(PERCENT!AH$134-PERCENT!AH$133),(PERCENT!AH108-PERCENT!AH$133)/(PERCENT!AH$133-PERCENT!AH$135))</f>
        <v>0.23075465333346293</v>
      </c>
      <c r="AI106" s="253">
        <f>IF(PERCENT!AI108&gt;PERCENT!AI$133,(PERCENT!AI108-PERCENT!AI$133)/(PERCENT!AI$134-PERCENT!AI$133),(PERCENT!AI108-PERCENT!AI$133)/(PERCENT!AI$133-PERCENT!AI$135))</f>
        <v>0.4215951470921544</v>
      </c>
      <c r="AJ106" s="253">
        <f>IF(PERCENT!AJ108&gt;PERCENT!AJ$133,(PERCENT!AJ108-PERCENT!AJ$133)/(PERCENT!AJ$134-PERCENT!AJ$133),(PERCENT!AJ108-PERCENT!AJ$133)/(PERCENT!AJ$133-PERCENT!AJ$135))</f>
        <v>0.14082688723683284</v>
      </c>
      <c r="AK106" s="253">
        <f>IF(PERCENT!AK108&gt;PERCENT!AK$133,(PERCENT!AK108-PERCENT!AK$133)/(PERCENT!AK$134-PERCENT!AK$133),(PERCENT!AK108-PERCENT!AK$133)/(PERCENT!AK$133-PERCENT!AK$135))</f>
        <v>0.2291011000895761</v>
      </c>
      <c r="AL106" s="253">
        <f>IF(PERCENT!AL108&gt;PERCENT!AL$133,(PERCENT!AL108-PERCENT!AL$133)/(PERCENT!AL$134-PERCENT!AL$133),(PERCENT!AL108-PERCENT!AL$133)/(PERCENT!AL$133-PERCENT!AL$135))</f>
        <v>0.10497160073890481</v>
      </c>
      <c r="AM106" s="253">
        <f>IF(PERCENT!AM108&gt;PERCENT!AM$133,(PERCENT!AM108-PERCENT!AM$133)/(PERCENT!AM$134-PERCENT!AM$133),(PERCENT!AM108-PERCENT!AM$133)/(PERCENT!AM$133-PERCENT!AM$135))</f>
        <v>0.26664683879747797</v>
      </c>
      <c r="AN106" s="253">
        <f>IF(PERCENT!AN108&gt;PERCENT!AN$133,(PERCENT!AN108-PERCENT!AN$133)/(PERCENT!AN$134-PERCENT!AN$133),(PERCENT!AN108-PERCENT!AN$133)/(PERCENT!AN$133-PERCENT!AN$135))</f>
        <v>0.13905753834431597</v>
      </c>
      <c r="AO106" s="253">
        <f>IF(PERCENT!AO108&gt;PERCENT!AO$133,(PERCENT!AO108-PERCENT!AO$133)/(PERCENT!AO$134-PERCENT!AO$133),(PERCENT!AO108-PERCENT!AO$133)/(PERCENT!AO$133-PERCENT!AO$135))</f>
        <v>0.47246589090623115</v>
      </c>
      <c r="AP106" s="253">
        <f>IF(PERCENT!AP108&gt;PERCENT!AP$133,(PERCENT!AP108-PERCENT!AP$133)/(PERCENT!AP$134-PERCENT!AP$133),(PERCENT!AP108-PERCENT!AP$133)/(PERCENT!AP$133-PERCENT!AP$135))</f>
        <v>-0.33981962135607674</v>
      </c>
      <c r="AQ106" s="253">
        <f>IF(PERCENT!AQ108&gt;PERCENT!AQ$133,(PERCENT!AQ108-PERCENT!AQ$133)/(PERCENT!AQ$134-PERCENT!AQ$133),(PERCENT!AQ108-PERCENT!AQ$133)/(PERCENT!AQ$133-PERCENT!AQ$135))</f>
        <v>-0.13399550253008802</v>
      </c>
      <c r="AR106" s="253">
        <f>IF(PERCENT!AR108&gt;PERCENT!AR$133,(PERCENT!AR108-PERCENT!AR$133)/(PERCENT!AR$134-PERCENT!AR$133),(PERCENT!AR108-PERCENT!AR$133)/(PERCENT!AR$133-PERCENT!AR$135))</f>
        <v>-0.24474546015354859</v>
      </c>
      <c r="AS106" s="253">
        <f>IF(PERCENT!AS108&gt;PERCENT!AS$133,(PERCENT!AS108-PERCENT!AS$133)/(PERCENT!AS$134-PERCENT!AS$133),(PERCENT!AS108-PERCENT!AS$133)/(PERCENT!AS$133-PERCENT!AS$135))</f>
        <v>0.37658389669043441</v>
      </c>
      <c r="AT106" s="253">
        <f>IF(PERCENT!AT108&gt;PERCENT!AT$133,(PERCENT!AT108-PERCENT!AT$133)/(PERCENT!AT$134-PERCENT!AT$133),(PERCENT!AT108-PERCENT!AT$133)/(PERCENT!AT$133-PERCENT!AT$135))</f>
        <v>0.75314474076537485</v>
      </c>
      <c r="AU106" s="253">
        <f>IF(PERCENT!AU108&gt;PERCENT!AU$133,(PERCENT!AU108-PERCENT!AU$133)/(PERCENT!AU$134-PERCENT!AU$133),(PERCENT!AU108-PERCENT!AU$133)/(PERCENT!AU$133-PERCENT!AU$135))</f>
        <v>0.2987492118556232</v>
      </c>
      <c r="AV106" s="253">
        <f>IF(PERCENT!AV108&gt;PERCENT!AV$133,(PERCENT!AV108-PERCENT!AV$133)/(PERCENT!AV$134-PERCENT!AV$133),(PERCENT!AV108-PERCENT!AV$133)/(PERCENT!AV$133-PERCENT!AV$135))</f>
        <v>0.17569304372639175</v>
      </c>
      <c r="AW106" s="253">
        <f>IF(PERCENT!AW108&gt;PERCENT!AW$133,(PERCENT!AW108-PERCENT!AW$133)/(PERCENT!AW$134-PERCENT!AW$133),(PERCENT!AW108-PERCENT!AW$133)/(PERCENT!AW$133-PERCENT!AW$135))</f>
        <v>0.38037527251966008</v>
      </c>
      <c r="AX106" s="253">
        <f>IF(PERCENT!AX108&gt;PERCENT!AX$133,(PERCENT!AX108-PERCENT!AX$133)/(PERCENT!AX$134-PERCENT!AX$133),(PERCENT!AX108-PERCENT!AX$133)/(PERCENT!AX$133-PERCENT!AX$135))</f>
        <v>0.17569304372639175</v>
      </c>
      <c r="AY106" s="253">
        <f>IF(PERCENT!AY108&gt;PERCENT!AY$133,(PERCENT!AY108-PERCENT!AY$133)/(PERCENT!AY$134-PERCENT!AY$133),(PERCENT!AY108-PERCENT!AY$133)/(PERCENT!AY$133-PERCENT!AY$135))</f>
        <v>0.5089561708516156</v>
      </c>
    </row>
    <row r="107" spans="1:51" x14ac:dyDescent="0.35">
      <c r="A107" s="252" t="s">
        <v>801</v>
      </c>
      <c r="B107" s="253">
        <f>IF(PERCENT!B109&gt;PERCENT!B$133,(PERCENT!B109-PERCENT!B$133)/(PERCENT!B$134-PERCENT!B$133),(PERCENT!B109-PERCENT!B$133)/(PERCENT!B$133-PERCENT!B$135))</f>
        <v>0.35824357844130533</v>
      </c>
      <c r="C107" s="253">
        <f>IF(PERCENT!C109&gt;PERCENT!C$133,(PERCENT!C109-PERCENT!C$133)/(PERCENT!C$134-PERCENT!C$133),(PERCENT!C109-PERCENT!C$133)/(PERCENT!C$133-PERCENT!C$135))</f>
        <v>0.78005286935798934</v>
      </c>
      <c r="D107" s="253">
        <f>IF(PERCENT!D109&gt;PERCENT!D$133,(PERCENT!D109-PERCENT!D$133)/(PERCENT!D$134-PERCENT!D$133),(PERCENT!D109-PERCENT!D$133)/(PERCENT!D$133-PERCENT!D$135))</f>
        <v>0.5115633800231788</v>
      </c>
      <c r="E107" s="253">
        <f>IF(PERCENT!E109&gt;PERCENT!E$133,(PERCENT!E109-PERCENT!E$133)/(PERCENT!E$134-PERCENT!E$133),(PERCENT!E109-PERCENT!E$133)/(PERCENT!E$133-PERCENT!E$135))</f>
        <v>0.69114856455950502</v>
      </c>
      <c r="F107" s="253">
        <f>IF(PERCENT!F109&gt;PERCENT!F$133,(PERCENT!F109-PERCENT!F$133)/(PERCENT!F$134-PERCENT!F$133),(PERCENT!F109-PERCENT!F$133)/(PERCENT!F$133-PERCENT!F$135))</f>
        <v>1.3550001823297653E-3</v>
      </c>
      <c r="G107" s="253">
        <f>IF(PERCENT!G109&gt;PERCENT!G$133,(PERCENT!G109-PERCENT!G$133)/(PERCENT!G$134-PERCENT!G$133),(PERCENT!G109-PERCENT!G$133)/(PERCENT!G$133-PERCENT!G$135))</f>
        <v>-0.64625264995701537</v>
      </c>
      <c r="H107" s="253">
        <f>IF(PERCENT!H109&gt;PERCENT!H$133,(PERCENT!H109-PERCENT!H$133)/(PERCENT!H$134-PERCENT!H$133),(PERCENT!H109-PERCENT!H$133)/(PERCENT!H$133-PERCENT!H$135))</f>
        <v>-0.35752455480994144</v>
      </c>
      <c r="I107" s="253">
        <f>IF(PERCENT!I109&gt;PERCENT!I$133,(PERCENT!I109-PERCENT!I$133)/(PERCENT!I$134-PERCENT!I$133),(PERCENT!I109-PERCENT!I$133)/(PERCENT!I$133-PERCENT!I$135))</f>
        <v>-0.20380081963618282</v>
      </c>
      <c r="J107" s="253">
        <f>IF(PERCENT!J109&gt;PERCENT!J$133,(PERCENT!J109-PERCENT!J$133)/(PERCENT!J$134-PERCENT!J$133),(PERCENT!J109-PERCENT!J$133)/(PERCENT!J$133-PERCENT!J$135))</f>
        <v>-0.44996137890925836</v>
      </c>
      <c r="K107" s="253">
        <f>IF(PERCENT!K109&gt;PERCENT!K$133,(PERCENT!K109-PERCENT!K$133)/(PERCENT!K$134-PERCENT!K$133),(PERCENT!K109-PERCENT!K$133)/(PERCENT!K$133-PERCENT!K$135))</f>
        <v>0.27771860443350577</v>
      </c>
      <c r="L107" s="253">
        <f>IF(PERCENT!L109&gt;PERCENT!L$133,(PERCENT!L109-PERCENT!L$133)/(PERCENT!L$134-PERCENT!L$133),(PERCENT!L109-PERCENT!L$133)/(PERCENT!L$133-PERCENT!L$135))</f>
        <v>-0.11284918652060143</v>
      </c>
      <c r="M107" s="253">
        <f>IF(PERCENT!M109&gt;PERCENT!M$133,(PERCENT!M109-PERCENT!M$133)/(PERCENT!M$134-PERCENT!M$133),(PERCENT!M109-PERCENT!M$133)/(PERCENT!M$133-PERCENT!M$135))</f>
        <v>5.7249731408863427E-2</v>
      </c>
      <c r="N107" s="253">
        <f>IF(PERCENT!N109&gt;PERCENT!N$133,(PERCENT!N109-PERCENT!N$133)/(PERCENT!N$134-PERCENT!N$133),(PERCENT!N109-PERCENT!N$133)/(PERCENT!N$133-PERCENT!N$135))</f>
        <v>-0.557970373573485</v>
      </c>
      <c r="O107" s="253">
        <f>IF(PERCENT!O109&gt;PERCENT!O$133,(PERCENT!O109-PERCENT!O$133)/(PERCENT!O$134-PERCENT!O$133),(PERCENT!O109-PERCENT!O$133)/(PERCENT!O$133-PERCENT!O$135))</f>
        <v>1.4456700527909655E-2</v>
      </c>
      <c r="P107" s="253">
        <f>IF(PERCENT!P109&gt;PERCENT!P$133,(PERCENT!P109-PERCENT!P$133)/(PERCENT!P$134-PERCENT!P$133),(PERCENT!P109-PERCENT!P$133)/(PERCENT!P$133-PERCENT!P$135))</f>
        <v>0.15052212370336354</v>
      </c>
      <c r="Q107" s="253">
        <f>IF(PERCENT!Q109&gt;PERCENT!Q$133,(PERCENT!Q109-PERCENT!Q$133)/(PERCENT!Q$134-PERCENT!Q$133),(PERCENT!Q109-PERCENT!Q$133)/(PERCENT!Q$133-PERCENT!Q$135))</f>
        <v>-0.1409552435448149</v>
      </c>
      <c r="R107" s="253">
        <f>IF(PERCENT!R109&gt;PERCENT!R$133,(PERCENT!R109-PERCENT!R$133)/(PERCENT!R$134-PERCENT!R$133),(PERCENT!R109-PERCENT!R$133)/(PERCENT!R$133-PERCENT!R$135))</f>
        <v>-0.50889533391747699</v>
      </c>
      <c r="S107" s="253">
        <f>IF(PERCENT!S109&gt;PERCENT!S$133,(PERCENT!S109-PERCENT!S$133)/(PERCENT!S$134-PERCENT!S$133),(PERCENT!S109-PERCENT!S$133)/(PERCENT!S$133-PERCENT!S$135))</f>
        <v>-0.51400161880145434</v>
      </c>
      <c r="T107" s="253">
        <f>IF(PERCENT!T109&gt;PERCENT!T$133,(PERCENT!T109-PERCENT!T$133)/(PERCENT!T$134-PERCENT!T$133),(PERCENT!T109-PERCENT!T$133)/(PERCENT!T$133-PERCENT!T$135))</f>
        <v>-0.46791967372415028</v>
      </c>
      <c r="U107" s="253">
        <f>IF(PERCENT!U109&gt;PERCENT!U$133,(PERCENT!U109-PERCENT!U$133)/(PERCENT!U$134-PERCENT!U$133),(PERCENT!U109-PERCENT!U$133)/(PERCENT!U$133-PERCENT!U$135))</f>
        <v>-0.58570447717883611</v>
      </c>
      <c r="V107" s="253">
        <f>IF(PERCENT!V109&gt;PERCENT!V$133,(PERCENT!V109-PERCENT!V$133)/(PERCENT!V$134-PERCENT!V$133),(PERCENT!V109-PERCENT!V$133)/(PERCENT!V$133-PERCENT!V$135))</f>
        <v>4.8273664701007038E-2</v>
      </c>
      <c r="W107" s="253">
        <f>IF(PERCENT!W109&gt;PERCENT!W$133,(PERCENT!W109-PERCENT!W$133)/(PERCENT!W$134-PERCENT!W$133),(PERCENT!W109-PERCENT!W$133)/(PERCENT!W$133-PERCENT!W$135))</f>
        <v>4.8273664701007038E-2</v>
      </c>
      <c r="X107" s="253">
        <f>IF(PERCENT!X109&gt;PERCENT!X$133,(PERCENT!X109-PERCENT!X$133)/(PERCENT!X$134-PERCENT!X$133),(PERCENT!X109-PERCENT!X$133)/(PERCENT!X$133-PERCENT!X$135))</f>
        <v>0.10541971873622458</v>
      </c>
      <c r="Y107" s="253">
        <f>IF(PERCENT!Y109&gt;PERCENT!Y$133,(PERCENT!Y109-PERCENT!Y$133)/(PERCENT!Y$134-PERCENT!Y$133),(PERCENT!Y109-PERCENT!Y$133)/(PERCENT!Y$133-PERCENT!Y$135))</f>
        <v>8.7814972061195373E-3</v>
      </c>
      <c r="Z107" s="253">
        <f>IF(PERCENT!Z109&gt;PERCENT!Z$133,(PERCENT!Z109-PERCENT!Z$133)/(PERCENT!Z$134-PERCENT!Z$133),(PERCENT!Z109-PERCENT!Z$133)/(PERCENT!Z$133-PERCENT!Z$135))</f>
        <v>2.5548812317889687E-2</v>
      </c>
      <c r="AA107" s="253">
        <f>IF(PERCENT!AA109&gt;PERCENT!AA$133,(PERCENT!AA109-PERCENT!AA$133)/(PERCENT!AA$134-PERCENT!AA$133),(PERCENT!AA109-PERCENT!AA$133)/(PERCENT!AA$133-PERCENT!AA$135))</f>
        <v>7.5904841022598701E-2</v>
      </c>
      <c r="AB107" s="253">
        <f>IF(PERCENT!AB109&gt;PERCENT!AB$133,(PERCENT!AB109-PERCENT!AB$133)/(PERCENT!AB$134-PERCENT!AB$133),(PERCENT!AB109-PERCENT!AB$133)/(PERCENT!AB$133-PERCENT!AB$135))</f>
        <v>0.77151924691788332</v>
      </c>
      <c r="AC107" s="253">
        <f>IF(PERCENT!AC109&gt;PERCENT!AC$133,(PERCENT!AC109-PERCENT!AC$133)/(PERCENT!AC$134-PERCENT!AC$133),(PERCENT!AC109-PERCENT!AC$133)/(PERCENT!AC$133-PERCENT!AC$135))</f>
        <v>7.6455437894220102E-2</v>
      </c>
      <c r="AD107" s="253">
        <f>IF(PERCENT!AD109&gt;PERCENT!AD$133,(PERCENT!AD109-PERCENT!AD$133)/(PERCENT!AD$134-PERCENT!AD$133),(PERCENT!AD109-PERCENT!AD$133)/(PERCENT!AD$133-PERCENT!AD$135))</f>
        <v>7.6455437894220102E-2</v>
      </c>
      <c r="AE107" s="253">
        <f>IF(PERCENT!AE109&gt;PERCENT!AE$133,(PERCENT!AE109-PERCENT!AE$133)/(PERCENT!AE$134-PERCENT!AE$133),(PERCENT!AE109-PERCENT!AE$133)/(PERCENT!AE$133-PERCENT!AE$135))</f>
        <v>-0.4898510672438251</v>
      </c>
      <c r="AF107" s="253">
        <f>IF(PERCENT!AF109&gt;PERCENT!AF$133,(PERCENT!AF109-PERCENT!AF$133)/(PERCENT!AF$134-PERCENT!AF$133),(PERCENT!AF109-PERCENT!AF$133)/(PERCENT!AF$133-PERCENT!AF$135))</f>
        <v>-0.57677672806752311</v>
      </c>
      <c r="AG107" s="253">
        <f>IF(PERCENT!AG109&gt;PERCENT!AG$133,(PERCENT!AG109-PERCENT!AG$133)/(PERCENT!AG$134-PERCENT!AG$133),(PERCENT!AG109-PERCENT!AG$133)/(PERCENT!AG$133-PERCENT!AG$135))</f>
        <v>-0.13503594276519115</v>
      </c>
      <c r="AH107" s="253">
        <f>IF(PERCENT!AH109&gt;PERCENT!AH$133,(PERCENT!AH109-PERCENT!AH$133)/(PERCENT!AH$134-PERCENT!AH$133),(PERCENT!AH109-PERCENT!AH$133)/(PERCENT!AH$133-PERCENT!AH$135))</f>
        <v>-7.4599952654595431E-2</v>
      </c>
      <c r="AI107" s="253">
        <f>IF(PERCENT!AI109&gt;PERCENT!AI$133,(PERCENT!AI109-PERCENT!AI$133)/(PERCENT!AI$134-PERCENT!AI$133),(PERCENT!AI109-PERCENT!AI$133)/(PERCENT!AI$133-PERCENT!AI$135))</f>
        <v>-8.2703591431273024E-2</v>
      </c>
      <c r="AJ107" s="253">
        <f>IF(PERCENT!AJ109&gt;PERCENT!AJ$133,(PERCENT!AJ109-PERCENT!AJ$133)/(PERCENT!AJ$134-PERCENT!AJ$133),(PERCENT!AJ109-PERCENT!AJ$133)/(PERCENT!AJ$133-PERCENT!AJ$135))</f>
        <v>7.4774530264706596E-2</v>
      </c>
      <c r="AK107" s="253">
        <f>IF(PERCENT!AK109&gt;PERCENT!AK$133,(PERCENT!AK109-PERCENT!AK$133)/(PERCENT!AK$134-PERCENT!AK$133),(PERCENT!AK109-PERCENT!AK$133)/(PERCENT!AK$133-PERCENT!AK$135))</f>
        <v>-4.4336759564748029E-2</v>
      </c>
      <c r="AL107" s="253">
        <f>IF(PERCENT!AL109&gt;PERCENT!AL$133,(PERCENT!AL109-PERCENT!AL$133)/(PERCENT!AL$134-PERCENT!AL$133),(PERCENT!AL109-PERCENT!AL$133)/(PERCENT!AL$133-PERCENT!AL$135))</f>
        <v>1.1464432318275663E-2</v>
      </c>
      <c r="AM107" s="253">
        <f>IF(PERCENT!AM109&gt;PERCENT!AM$133,(PERCENT!AM109-PERCENT!AM$133)/(PERCENT!AM$134-PERCENT!AM$133),(PERCENT!AM109-PERCENT!AM$133)/(PERCENT!AM$133-PERCENT!AM$135))</f>
        <v>-0.21432131775322921</v>
      </c>
      <c r="AN107" s="253">
        <f>IF(PERCENT!AN109&gt;PERCENT!AN$133,(PERCENT!AN109-PERCENT!AN$133)/(PERCENT!AN$134-PERCENT!AN$133),(PERCENT!AN109-PERCENT!AN$133)/(PERCENT!AN$133-PERCENT!AN$135))</f>
        <v>-0.68477169376662383</v>
      </c>
      <c r="AO107" s="253">
        <f>IF(PERCENT!AO109&gt;PERCENT!AO$133,(PERCENT!AO109-PERCENT!AO$133)/(PERCENT!AO$134-PERCENT!AO$133),(PERCENT!AO109-PERCENT!AO$133)/(PERCENT!AO$133-PERCENT!AO$135))</f>
        <v>-0.28439642806546228</v>
      </c>
      <c r="AP107" s="253">
        <f>IF(PERCENT!AP109&gt;PERCENT!AP$133,(PERCENT!AP109-PERCENT!AP$133)/(PERCENT!AP$134-PERCENT!AP$133),(PERCENT!AP109-PERCENT!AP$133)/(PERCENT!AP$133-PERCENT!AP$135))</f>
        <v>-1.0431917962462312E-2</v>
      </c>
      <c r="AQ107" s="253">
        <f>IF(PERCENT!AQ109&gt;PERCENT!AQ$133,(PERCENT!AQ109-PERCENT!AQ$133)/(PERCENT!AQ$134-PERCENT!AQ$133),(PERCENT!AQ109-PERCENT!AQ$133)/(PERCENT!AQ$133-PERCENT!AQ$135))</f>
        <v>-7.932287422601568E-3</v>
      </c>
      <c r="AR107" s="253">
        <f>IF(PERCENT!AR109&gt;PERCENT!AR$133,(PERCENT!AR109-PERCENT!AR$133)/(PERCENT!AR$134-PERCENT!AR$133),(PERCENT!AR109-PERCENT!AR$133)/(PERCENT!AR$133-PERCENT!AR$135))</f>
        <v>5.2908054270401926E-2</v>
      </c>
      <c r="AS107" s="253">
        <f>IF(PERCENT!AS109&gt;PERCENT!AS$133,(PERCENT!AS109-PERCENT!AS$133)/(PERCENT!AS$134-PERCENT!AS$133),(PERCENT!AS109-PERCENT!AS$133)/(PERCENT!AS$133-PERCENT!AS$135))</f>
        <v>9.8662699169696187E-3</v>
      </c>
      <c r="AT107" s="253">
        <f>IF(PERCENT!AT109&gt;PERCENT!AT$133,(PERCENT!AT109-PERCENT!AT$133)/(PERCENT!AT$134-PERCENT!AT$133),(PERCENT!AT109-PERCENT!AT$133)/(PERCENT!AT$133-PERCENT!AT$135))</f>
        <v>0.19694669964515862</v>
      </c>
      <c r="AU107" s="253">
        <f>IF(PERCENT!AU109&gt;PERCENT!AU$133,(PERCENT!AU109-PERCENT!AU$133)/(PERCENT!AU$134-PERCENT!AU$133),(PERCENT!AU109-PERCENT!AU$133)/(PERCENT!AU$133-PERCENT!AU$135))</f>
        <v>4.1238376538131241E-2</v>
      </c>
      <c r="AV107" s="253">
        <f>IF(PERCENT!AV109&gt;PERCENT!AV$133,(PERCENT!AV109-PERCENT!AV$133)/(PERCENT!AV$134-PERCENT!AV$133),(PERCENT!AV109-PERCENT!AV$133)/(PERCENT!AV$133-PERCENT!AV$135))</f>
        <v>-0.4898510672438251</v>
      </c>
      <c r="AW107" s="253">
        <f>IF(PERCENT!AW109&gt;PERCENT!AW$133,(PERCENT!AW109-PERCENT!AW$133)/(PERCENT!AW$134-PERCENT!AW$133),(PERCENT!AW109-PERCENT!AW$133)/(PERCENT!AW$133-PERCENT!AW$135))</f>
        <v>4.8394549979402478E-2</v>
      </c>
      <c r="AX107" s="253">
        <f>IF(PERCENT!AX109&gt;PERCENT!AX$133,(PERCENT!AX109-PERCENT!AX$133)/(PERCENT!AX$134-PERCENT!AX$133),(PERCENT!AX109-PERCENT!AX$133)/(PERCENT!AX$133-PERCENT!AX$135))</f>
        <v>-0.4898510672438251</v>
      </c>
      <c r="AY107" s="253">
        <f>IF(PERCENT!AY109&gt;PERCENT!AY$133,(PERCENT!AY109-PERCENT!AY$133)/(PERCENT!AY$134-PERCENT!AY$133),(PERCENT!AY109-PERCENT!AY$133)/(PERCENT!AY$133-PERCENT!AY$135))</f>
        <v>0.18815395332731832</v>
      </c>
    </row>
    <row r="108" spans="1:51" x14ac:dyDescent="0.35">
      <c r="A108" s="252" t="s">
        <v>803</v>
      </c>
      <c r="B108" s="253">
        <f>IF(PERCENT!B110&gt;PERCENT!B$133,(PERCENT!B110-PERCENT!B$133)/(PERCENT!B$134-PERCENT!B$133),(PERCENT!B110-PERCENT!B$133)/(PERCENT!B$133-PERCENT!B$135))</f>
        <v>8.9260826018826109E-2</v>
      </c>
      <c r="C108" s="253">
        <f>IF(PERCENT!C110&gt;PERCENT!C$133,(PERCENT!C110-PERCENT!C$133)/(PERCENT!C$134-PERCENT!C$133),(PERCENT!C110-PERCENT!C$133)/(PERCENT!C$133-PERCENT!C$135))</f>
        <v>0.44141774418634255</v>
      </c>
      <c r="D108" s="253">
        <f>IF(PERCENT!D110&gt;PERCENT!D$133,(PERCENT!D110-PERCENT!D$133)/(PERCENT!D$134-PERCENT!D$133),(PERCENT!D110-PERCENT!D$133)/(PERCENT!D$133-PERCENT!D$135))</f>
        <v>-0.21303752338144546</v>
      </c>
      <c r="E108" s="253">
        <f>IF(PERCENT!E110&gt;PERCENT!E$133,(PERCENT!E110-PERCENT!E$133)/(PERCENT!E$134-PERCENT!E$133),(PERCENT!E110-PERCENT!E$133)/(PERCENT!E$133-PERCENT!E$135))</f>
        <v>-0.80975435567942933</v>
      </c>
      <c r="F108" s="253">
        <f>IF(PERCENT!F110&gt;PERCENT!F$133,(PERCENT!F110-PERCENT!F$133)/(PERCENT!F$134-PERCENT!F$133),(PERCENT!F110-PERCENT!F$133)/(PERCENT!F$133-PERCENT!F$135))</f>
        <v>-3.1729311582103022E-2</v>
      </c>
      <c r="G108" s="253">
        <f>IF(PERCENT!G110&gt;PERCENT!G$133,(PERCENT!G110-PERCENT!G$133)/(PERCENT!G$134-PERCENT!G$133),(PERCENT!G110-PERCENT!G$133)/(PERCENT!G$133-PERCENT!G$135))</f>
        <v>0.16775033175861589</v>
      </c>
      <c r="H108" s="253">
        <f>IF(PERCENT!H110&gt;PERCENT!H$133,(PERCENT!H110-PERCENT!H$133)/(PERCENT!H$134-PERCENT!H$133),(PERCENT!H110-PERCENT!H$133)/(PERCENT!H$133-PERCENT!H$135))</f>
        <v>-0.37960221882850742</v>
      </c>
      <c r="I108" s="253">
        <f>IF(PERCENT!I110&gt;PERCENT!I$133,(PERCENT!I110-PERCENT!I$133)/(PERCENT!I$134-PERCENT!I$133),(PERCENT!I110-PERCENT!I$133)/(PERCENT!I$133-PERCENT!I$135))</f>
        <v>-0.21324775095677675</v>
      </c>
      <c r="J108" s="253">
        <f>IF(PERCENT!J110&gt;PERCENT!J$133,(PERCENT!J110-PERCENT!J$133)/(PERCENT!J$134-PERCENT!J$133),(PERCENT!J110-PERCENT!J$133)/(PERCENT!J$133-PERCENT!J$135))</f>
        <v>-0.47796585273489206</v>
      </c>
      <c r="K108" s="253">
        <f>IF(PERCENT!K110&gt;PERCENT!K$133,(PERCENT!K110-PERCENT!K$133)/(PERCENT!K$134-PERCENT!K$133),(PERCENT!K110-PERCENT!K$133)/(PERCENT!K$133-PERCENT!K$135))</f>
        <v>0.41732049681889127</v>
      </c>
      <c r="L108" s="253">
        <f>IF(PERCENT!L110&gt;PERCENT!L$133,(PERCENT!L110-PERCENT!L$133)/(PERCENT!L$134-PERCENT!L$133),(PERCENT!L110-PERCENT!L$133)/(PERCENT!L$133-PERCENT!L$135))</f>
        <v>0.5116853428607292</v>
      </c>
      <c r="M108" s="253">
        <f>IF(PERCENT!M110&gt;PERCENT!M$133,(PERCENT!M110-PERCENT!M$133)/(PERCENT!M$134-PERCENT!M$133),(PERCENT!M110-PERCENT!M$133)/(PERCENT!M$133-PERCENT!M$135))</f>
        <v>0.77812123446213766</v>
      </c>
      <c r="N108" s="253">
        <f>IF(PERCENT!N110&gt;PERCENT!N$133,(PERCENT!N110-PERCENT!N$133)/(PERCENT!N$134-PERCENT!N$133),(PERCENT!N110-PERCENT!N$133)/(PERCENT!N$133-PERCENT!N$135))</f>
        <v>-0.21929219992417323</v>
      </c>
      <c r="O108" s="253">
        <f>IF(PERCENT!O110&gt;PERCENT!O$133,(PERCENT!O110-PERCENT!O$133)/(PERCENT!O$134-PERCENT!O$133),(PERCENT!O110-PERCENT!O$133)/(PERCENT!O$133-PERCENT!O$135))</f>
        <v>1.1048693655407497E-2</v>
      </c>
      <c r="P108" s="253">
        <f>IF(PERCENT!P110&gt;PERCENT!P$133,(PERCENT!P110-PERCENT!P$133)/(PERCENT!P$134-PERCENT!P$133),(PERCENT!P110-PERCENT!P$133)/(PERCENT!P$133-PERCENT!P$135))</f>
        <v>8.7783872944457497E-2</v>
      </c>
      <c r="Q108" s="253">
        <f>IF(PERCENT!Q110&gt;PERCENT!Q$133,(PERCENT!Q110-PERCENT!Q$133)/(PERCENT!Q$134-PERCENT!Q$133),(PERCENT!Q110-PERCENT!Q$133)/(PERCENT!Q$133-PERCENT!Q$135))</f>
        <v>-0.43467972441682873</v>
      </c>
      <c r="R108" s="253">
        <f>IF(PERCENT!R110&gt;PERCENT!R$133,(PERCENT!R110-PERCENT!R$133)/(PERCENT!R$134-PERCENT!R$133),(PERCENT!R110-PERCENT!R$133)/(PERCENT!R$133-PERCENT!R$135))</f>
        <v>-0.32758454317116781</v>
      </c>
      <c r="S108" s="253">
        <f>IF(PERCENT!S110&gt;PERCENT!S$133,(PERCENT!S110-PERCENT!S$133)/(PERCENT!S$134-PERCENT!S$133),(PERCENT!S110-PERCENT!S$133)/(PERCENT!S$133-PERCENT!S$135))</f>
        <v>-0.42725069764807311</v>
      </c>
      <c r="T108" s="253">
        <f>IF(PERCENT!T110&gt;PERCENT!T$133,(PERCENT!T110-PERCENT!T$133)/(PERCENT!T$134-PERCENT!T$133),(PERCENT!T110-PERCENT!T$133)/(PERCENT!T$133-PERCENT!T$135))</f>
        <v>-0.46039958800631031</v>
      </c>
      <c r="U108" s="253">
        <f>IF(PERCENT!U110&gt;PERCENT!U$133,(PERCENT!U110-PERCENT!U$133)/(PERCENT!U$134-PERCENT!U$133),(PERCENT!U110-PERCENT!U$133)/(PERCENT!U$133-PERCENT!U$135))</f>
        <v>1.5461337151180948E-3</v>
      </c>
      <c r="V108" s="253">
        <f>IF(PERCENT!V110&gt;PERCENT!V$133,(PERCENT!V110-PERCENT!V$133)/(PERCENT!V$134-PERCENT!V$133),(PERCENT!V110-PERCENT!V$133)/(PERCENT!V$133-PERCENT!V$135))</f>
        <v>7.2209535058931074E-2</v>
      </c>
      <c r="W108" s="253">
        <f>IF(PERCENT!W110&gt;PERCENT!W$133,(PERCENT!W110-PERCENT!W$133)/(PERCENT!W$134-PERCENT!W$133),(PERCENT!W110-PERCENT!W$133)/(PERCENT!W$133-PERCENT!W$135))</f>
        <v>7.2209535058931074E-2</v>
      </c>
      <c r="X108" s="253">
        <f>IF(PERCENT!X110&gt;PERCENT!X$133,(PERCENT!X110-PERCENT!X$133)/(PERCENT!X$134-PERCENT!X$133),(PERCENT!X110-PERCENT!X$133)/(PERCENT!X$133-PERCENT!X$135))</f>
        <v>5.1583655277277457E-2</v>
      </c>
      <c r="Y108" s="253">
        <f>IF(PERCENT!Y110&gt;PERCENT!Y$133,(PERCENT!Y110-PERCENT!Y$133)/(PERCENT!Y$134-PERCENT!Y$133),(PERCENT!Y110-PERCENT!Y$133)/(PERCENT!Y$133-PERCENT!Y$135))</f>
        <v>6.1927873402691E-2</v>
      </c>
      <c r="Z108" s="253">
        <f>IF(PERCENT!Z110&gt;PERCENT!Z$133,(PERCENT!Z110-PERCENT!Z$133)/(PERCENT!Z$134-PERCENT!Z$133),(PERCENT!Z110-PERCENT!Z$133)/(PERCENT!Z$133-PERCENT!Z$135))</f>
        <v>1.5936058213711329E-2</v>
      </c>
      <c r="AA108" s="253">
        <f>IF(PERCENT!AA110&gt;PERCENT!AA$133,(PERCENT!AA110-PERCENT!AA$133)/(PERCENT!AA$134-PERCENT!AA$133),(PERCENT!AA110-PERCENT!AA$133)/(PERCENT!AA$133-PERCENT!AA$135))</f>
        <v>-0.38145311689070888</v>
      </c>
      <c r="AB108" s="253">
        <f>IF(PERCENT!AB110&gt;PERCENT!AB$133,(PERCENT!AB110-PERCENT!AB$133)/(PERCENT!AB$134-PERCENT!AB$133),(PERCENT!AB110-PERCENT!AB$133)/(PERCENT!AB$133-PERCENT!AB$135))</f>
        <v>0.37388116820662526</v>
      </c>
      <c r="AC108" s="253">
        <f>IF(PERCENT!AC110&gt;PERCENT!AC$133,(PERCENT!AC110-PERCENT!AC$133)/(PERCENT!AC$134-PERCENT!AC$133),(PERCENT!AC110-PERCENT!AC$133)/(PERCENT!AC$133-PERCENT!AC$135))</f>
        <v>-8.7700109305038798E-2</v>
      </c>
      <c r="AD108" s="253">
        <f>IF(PERCENT!AD110&gt;PERCENT!AD$133,(PERCENT!AD110-PERCENT!AD$133)/(PERCENT!AD$134-PERCENT!AD$133),(PERCENT!AD110-PERCENT!AD$133)/(PERCENT!AD$133-PERCENT!AD$135))</f>
        <v>-8.7700109305038798E-2</v>
      </c>
      <c r="AE108" s="253">
        <f>IF(PERCENT!AE110&gt;PERCENT!AE$133,(PERCENT!AE110-PERCENT!AE$133)/(PERCENT!AE$134-PERCENT!AE$133),(PERCENT!AE110-PERCENT!AE$133)/(PERCENT!AE$133-PERCENT!AE$135))</f>
        <v>4.3473187704570117E-3</v>
      </c>
      <c r="AF108" s="253">
        <f>IF(PERCENT!AF110&gt;PERCENT!AF$133,(PERCENT!AF110-PERCENT!AF$133)/(PERCENT!AF$134-PERCENT!AF$133),(PERCENT!AF110-PERCENT!AF$133)/(PERCENT!AF$133-PERCENT!AF$135))</f>
        <v>-0.26537541113053265</v>
      </c>
      <c r="AG108" s="253">
        <f>IF(PERCENT!AG110&gt;PERCENT!AG$133,(PERCENT!AG110-PERCENT!AG$133)/(PERCENT!AG$134-PERCENT!AG$133),(PERCENT!AG110-PERCENT!AG$133)/(PERCENT!AG$133-PERCENT!AG$135))</f>
        <v>0.29741903071705389</v>
      </c>
      <c r="AH108" s="253">
        <f>IF(PERCENT!AH110&gt;PERCENT!AH$133,(PERCENT!AH110-PERCENT!AH$133)/(PERCENT!AH$134-PERCENT!AH$133),(PERCENT!AH110-PERCENT!AH$133)/(PERCENT!AH$133-PERCENT!AH$135))</f>
        <v>4.0489405950653659E-2</v>
      </c>
      <c r="AI108" s="253">
        <f>IF(PERCENT!AI110&gt;PERCENT!AI$133,(PERCENT!AI110-PERCENT!AI$133)/(PERCENT!AI$134-PERCENT!AI$133),(PERCENT!AI110-PERCENT!AI$133)/(PERCENT!AI$133-PERCENT!AI$135))</f>
        <v>0.14593065027228422</v>
      </c>
      <c r="AJ108" s="253">
        <f>IF(PERCENT!AJ110&gt;PERCENT!AJ$133,(PERCENT!AJ110-PERCENT!AJ$133)/(PERCENT!AJ$134-PERCENT!AJ$133),(PERCENT!AJ110-PERCENT!AJ$133)/(PERCENT!AJ$133-PERCENT!AJ$135))</f>
        <v>-9.7001207994760891E-2</v>
      </c>
      <c r="AK108" s="253">
        <f>IF(PERCENT!AK110&gt;PERCENT!AK$133,(PERCENT!AK110-PERCENT!AK$133)/(PERCENT!AK$134-PERCENT!AK$133),(PERCENT!AK110-PERCENT!AK$133)/(PERCENT!AK$133-PERCENT!AK$135))</f>
        <v>0.20475368533589394</v>
      </c>
      <c r="AL108" s="253">
        <f>IF(PERCENT!AL110&gt;PERCENT!AL$133,(PERCENT!AL110-PERCENT!AL$133)/(PERCENT!AL$134-PERCENT!AL$133),(PERCENT!AL110-PERCENT!AL$133)/(PERCENT!AL$133-PERCENT!AL$135))</f>
        <v>1.6689785488051476E-2</v>
      </c>
      <c r="AM108" s="253">
        <f>IF(PERCENT!AM110&gt;PERCENT!AM$133,(PERCENT!AM110-PERCENT!AM$133)/(PERCENT!AM$134-PERCENT!AM$133),(PERCENT!AM110-PERCENT!AM$133)/(PERCENT!AM$133-PERCENT!AM$135))</f>
        <v>-8.2774206652398187E-3</v>
      </c>
      <c r="AN108" s="253">
        <f>IF(PERCENT!AN110&gt;PERCENT!AN$133,(PERCENT!AN110-PERCENT!AN$133)/(PERCENT!AN$134-PERCENT!AN$133),(PERCENT!AN110-PERCENT!AN$133)/(PERCENT!AN$133-PERCENT!AN$135))</f>
        <v>-1.9289713940620561E-2</v>
      </c>
      <c r="AO108" s="253">
        <f>IF(PERCENT!AO110&gt;PERCENT!AO$133,(PERCENT!AO110-PERCENT!AO$133)/(PERCENT!AO$134-PERCENT!AO$133),(PERCENT!AO110-PERCENT!AO$133)/(PERCENT!AO$133-PERCENT!AO$135))</f>
        <v>-0.51753929816499178</v>
      </c>
      <c r="AP108" s="253">
        <f>IF(PERCENT!AP110&gt;PERCENT!AP$133,(PERCENT!AP110-PERCENT!AP$133)/(PERCENT!AP$134-PERCENT!AP$133),(PERCENT!AP110-PERCENT!AP$133)/(PERCENT!AP$133-PERCENT!AP$135))</f>
        <v>0.26449751483649808</v>
      </c>
      <c r="AQ108" s="253">
        <f>IF(PERCENT!AQ110&gt;PERCENT!AQ$133,(PERCENT!AQ110-PERCENT!AQ$133)/(PERCENT!AQ$134-PERCENT!AQ$133),(PERCENT!AQ110-PERCENT!AQ$133)/(PERCENT!AQ$133-PERCENT!AQ$135))</f>
        <v>6.0809151834740664E-2</v>
      </c>
      <c r="AR108" s="253">
        <f>IF(PERCENT!AR110&gt;PERCENT!AR$133,(PERCENT!AR110-PERCENT!AR$133)/(PERCENT!AR$134-PERCENT!AR$133),(PERCENT!AR110-PERCENT!AR$133)/(PERCENT!AR$133-PERCENT!AR$135))</f>
        <v>-6.5706480530461908E-2</v>
      </c>
      <c r="AS108" s="253">
        <f>IF(PERCENT!AS110&gt;PERCENT!AS$133,(PERCENT!AS110-PERCENT!AS$133)/(PERCENT!AS$134-PERCENT!AS$133),(PERCENT!AS110-PERCENT!AS$133)/(PERCENT!AS$133-PERCENT!AS$135))</f>
        <v>-0.19833103961503584</v>
      </c>
      <c r="AT108" s="253">
        <f>IF(PERCENT!AT110&gt;PERCENT!AT$133,(PERCENT!AT110-PERCENT!AT$133)/(PERCENT!AT$134-PERCENT!AT$133),(PERCENT!AT110-PERCENT!AT$133)/(PERCENT!AT$133-PERCENT!AT$135))</f>
        <v>0.68616058572518568</v>
      </c>
      <c r="AU108" s="253">
        <f>IF(PERCENT!AU110&gt;PERCENT!AU$133,(PERCENT!AU110-PERCENT!AU$133)/(PERCENT!AU$134-PERCENT!AU$133),(PERCENT!AU110-PERCENT!AU$133)/(PERCENT!AU$133-PERCENT!AU$135))</f>
        <v>1.3593982123382968E-2</v>
      </c>
      <c r="AV108" s="253">
        <f>IF(PERCENT!AV110&gt;PERCENT!AV$133,(PERCENT!AV110-PERCENT!AV$133)/(PERCENT!AV$134-PERCENT!AV$133),(PERCENT!AV110-PERCENT!AV$133)/(PERCENT!AV$133-PERCENT!AV$135))</f>
        <v>4.3473187704570117E-3</v>
      </c>
      <c r="AW108" s="253">
        <f>IF(PERCENT!AW110&gt;PERCENT!AW$133,(PERCENT!AW110-PERCENT!AW$133)/(PERCENT!AW$134-PERCENT!AW$133),(PERCENT!AW110-PERCENT!AW$133)/(PERCENT!AW$133-PERCENT!AW$135))</f>
        <v>6.7199706825195063E-2</v>
      </c>
      <c r="AX108" s="253">
        <f>IF(PERCENT!AX110&gt;PERCENT!AX$133,(PERCENT!AX110-PERCENT!AX$133)/(PERCENT!AX$134-PERCENT!AX$133),(PERCENT!AX110-PERCENT!AX$133)/(PERCENT!AX$133-PERCENT!AX$135))</f>
        <v>4.3473187704570117E-3</v>
      </c>
      <c r="AY108" s="253">
        <f>IF(PERCENT!AY110&gt;PERCENT!AY$133,(PERCENT!AY110-PERCENT!AY$133)/(PERCENT!AY$134-PERCENT!AY$133),(PERCENT!AY110-PERCENT!AY$133)/(PERCENT!AY$133-PERCENT!AY$135))</f>
        <v>-9.5617569746926007E-2</v>
      </c>
    </row>
    <row r="109" spans="1:51" x14ac:dyDescent="0.35">
      <c r="A109" s="252" t="s">
        <v>808</v>
      </c>
      <c r="B109" s="253">
        <f>IF(PERCENT!B111&gt;PERCENT!B$133,(PERCENT!B111-PERCENT!B$133)/(PERCENT!B$134-PERCENT!B$133),(PERCENT!B111-PERCENT!B$133)/(PERCENT!B$133-PERCENT!B$135))</f>
        <v>0.21878177249265554</v>
      </c>
      <c r="C109" s="253">
        <f>IF(PERCENT!C111&gt;PERCENT!C$133,(PERCENT!C111-PERCENT!C$133)/(PERCENT!C$134-PERCENT!C$133),(PERCENT!C111-PERCENT!C$133)/(PERCENT!C$133-PERCENT!C$135))</f>
        <v>0.49573488247333097</v>
      </c>
      <c r="D109" s="253">
        <f>IF(PERCENT!D111&gt;PERCENT!D$133,(PERCENT!D111-PERCENT!D$133)/(PERCENT!D$134-PERCENT!D$133),(PERCENT!D111-PERCENT!D$133)/(PERCENT!D$133-PERCENT!D$135))</f>
        <v>9.9525958561172398E-2</v>
      </c>
      <c r="E109" s="253">
        <f>IF(PERCENT!E111&gt;PERCENT!E$133,(PERCENT!E111-PERCENT!E$133)/(PERCENT!E$134-PERCENT!E$133),(PERCENT!E111-PERCENT!E$133)/(PERCENT!E$133-PERCENT!E$135))</f>
        <v>0.69010203506941337</v>
      </c>
      <c r="F109" s="253">
        <f>IF(PERCENT!F111&gt;PERCENT!F$133,(PERCENT!F111-PERCENT!F$133)/(PERCENT!F$134-PERCENT!F$133),(PERCENT!F111-PERCENT!F$133)/(PERCENT!F$133-PERCENT!F$135))</f>
        <v>-0.78530510287832667</v>
      </c>
      <c r="G109" s="253">
        <f>IF(PERCENT!G111&gt;PERCENT!G$133,(PERCENT!G111-PERCENT!G$133)/(PERCENT!G$134-PERCENT!G$133),(PERCENT!G111-PERCENT!G$133)/(PERCENT!G$133-PERCENT!G$135))</f>
        <v>0.44033080007897329</v>
      </c>
      <c r="H109" s="253">
        <f>IF(PERCENT!H111&gt;PERCENT!H$133,(PERCENT!H111-PERCENT!H$133)/(PERCENT!H$134-PERCENT!H$133),(PERCENT!H111-PERCENT!H$133)/(PERCENT!H$133-PERCENT!H$135))</f>
        <v>0.14091687586704174</v>
      </c>
      <c r="I109" s="253">
        <f>IF(PERCENT!I111&gt;PERCENT!I$133,(PERCENT!I111-PERCENT!I$133)/(PERCENT!I$134-PERCENT!I$133),(PERCENT!I111-PERCENT!I$133)/(PERCENT!I$133-PERCENT!I$135))</f>
        <v>2.0915396523904509E-2</v>
      </c>
      <c r="J109" s="253">
        <f>IF(PERCENT!J111&gt;PERCENT!J$133,(PERCENT!J111-PERCENT!J$133)/(PERCENT!J$134-PERCENT!J$133),(PERCENT!J111-PERCENT!J$133)/(PERCENT!J$133-PERCENT!J$135))</f>
        <v>0.22953705894620705</v>
      </c>
      <c r="K109" s="253">
        <f>IF(PERCENT!K111&gt;PERCENT!K$133,(PERCENT!K111-PERCENT!K$133)/(PERCENT!K$134-PERCENT!K$133),(PERCENT!K111-PERCENT!K$133)/(PERCENT!K$133-PERCENT!K$135))</f>
        <v>-6.1422846898656805E-2</v>
      </c>
      <c r="L109" s="253">
        <f>IF(PERCENT!L111&gt;PERCENT!L$133,(PERCENT!L111-PERCENT!L$133)/(PERCENT!L$134-PERCENT!L$133),(PERCENT!L111-PERCENT!L$133)/(PERCENT!L$133-PERCENT!L$135))</f>
        <v>-0.28398090892170325</v>
      </c>
      <c r="M109" s="253">
        <f>IF(PERCENT!M111&gt;PERCENT!M$133,(PERCENT!M111-PERCENT!M$133)/(PERCENT!M$134-PERCENT!M$133),(PERCENT!M111-PERCENT!M$133)/(PERCENT!M$133-PERCENT!M$135))</f>
        <v>8.5542146820183101E-2</v>
      </c>
      <c r="N109" s="253">
        <f>IF(PERCENT!N111&gt;PERCENT!N$133,(PERCENT!N111-PERCENT!N$133)/(PERCENT!N$134-PERCENT!N$133),(PERCENT!N111-PERCENT!N$133)/(PERCENT!N$133-PERCENT!N$135))</f>
        <v>-0.63366260450517753</v>
      </c>
      <c r="O109" s="253">
        <f>IF(PERCENT!O111&gt;PERCENT!O$133,(PERCENT!O111-PERCENT!O$133)/(PERCENT!O$134-PERCENT!O$133),(PERCENT!O111-PERCENT!O$133)/(PERCENT!O$133-PERCENT!O$135))</f>
        <v>-0.20011771470411258</v>
      </c>
      <c r="P109" s="253">
        <f>IF(PERCENT!P111&gt;PERCENT!P$133,(PERCENT!P111-PERCENT!P$133)/(PERCENT!P$134-PERCENT!P$133),(PERCENT!P111-PERCENT!P$133)/(PERCENT!P$133-PERCENT!P$135))</f>
        <v>-9.3790577485556942E-2</v>
      </c>
      <c r="Q109" s="253">
        <f>IF(PERCENT!Q111&gt;PERCENT!Q$133,(PERCENT!Q111-PERCENT!Q$133)/(PERCENT!Q$134-PERCENT!Q$133),(PERCENT!Q111-PERCENT!Q$133)/(PERCENT!Q$133-PERCENT!Q$135))</f>
        <v>-0.43628997890276583</v>
      </c>
      <c r="R109" s="253">
        <f>IF(PERCENT!R111&gt;PERCENT!R$133,(PERCENT!R111-PERCENT!R$133)/(PERCENT!R$134-PERCENT!R$133),(PERCENT!R111-PERCENT!R$133)/(PERCENT!R$133-PERCENT!R$135))</f>
        <v>5.4641202068565771E-2</v>
      </c>
      <c r="S109" s="253">
        <f>IF(PERCENT!S111&gt;PERCENT!S$133,(PERCENT!S111-PERCENT!S$133)/(PERCENT!S$134-PERCENT!S$133),(PERCENT!S111-PERCENT!S$133)/(PERCENT!S$133-PERCENT!S$135))</f>
        <v>4.7678232343401794E-2</v>
      </c>
      <c r="T109" s="253">
        <f>IF(PERCENT!T111&gt;PERCENT!T$133,(PERCENT!T111-PERCENT!T$133)/(PERCENT!T$134-PERCENT!T$133),(PERCENT!T111-PERCENT!T$133)/(PERCENT!T$133-PERCENT!T$135))</f>
        <v>4.448048926562303E-3</v>
      </c>
      <c r="U109" s="253">
        <f>IF(PERCENT!U111&gt;PERCENT!U$133,(PERCENT!U111-PERCENT!U$133)/(PERCENT!U$134-PERCENT!U$133),(PERCENT!U111-PERCENT!U$133)/(PERCENT!U$133-PERCENT!U$135))</f>
        <v>9.3226033715122808E-2</v>
      </c>
      <c r="V109" s="253">
        <f>IF(PERCENT!V111&gt;PERCENT!V$133,(PERCENT!V111-PERCENT!V$133)/(PERCENT!V$134-PERCENT!V$133),(PERCENT!V111-PERCENT!V$133)/(PERCENT!V$133-PERCENT!V$135))</f>
        <v>8.1074559425589072E-3</v>
      </c>
      <c r="W109" s="253">
        <f>IF(PERCENT!W111&gt;PERCENT!W$133,(PERCENT!W111-PERCENT!W$133)/(PERCENT!W$134-PERCENT!W$133),(PERCENT!W111-PERCENT!W$133)/(PERCENT!W$133-PERCENT!W$135))</f>
        <v>8.1074559425589072E-3</v>
      </c>
      <c r="X109" s="253">
        <f>IF(PERCENT!X111&gt;PERCENT!X$133,(PERCENT!X111-PERCENT!X$133)/(PERCENT!X$134-PERCENT!X$133),(PERCENT!X111-PERCENT!X$133)/(PERCENT!X$133-PERCENT!X$135))</f>
        <v>2.3103831935219182E-2</v>
      </c>
      <c r="Y109" s="253">
        <f>IF(PERCENT!Y111&gt;PERCENT!Y$133,(PERCENT!Y111-PERCENT!Y$133)/(PERCENT!Y$134-PERCENT!Y$133),(PERCENT!Y111-PERCENT!Y$133)/(PERCENT!Y$133-PERCENT!Y$135))</f>
        <v>-0.22571450995775341</v>
      </c>
      <c r="Z109" s="253">
        <f>IF(PERCENT!Z111&gt;PERCENT!Z$133,(PERCENT!Z111-PERCENT!Z$133)/(PERCENT!Z$134-PERCENT!Z$133),(PERCENT!Z111-PERCENT!Z$133)/(PERCENT!Z$133-PERCENT!Z$135))</f>
        <v>-0.30684717029212843</v>
      </c>
      <c r="AA109" s="253">
        <f>IF(PERCENT!AA111&gt;PERCENT!AA$133,(PERCENT!AA111-PERCENT!AA$133)/(PERCENT!AA$134-PERCENT!AA$133),(PERCENT!AA111-PERCENT!AA$133)/(PERCENT!AA$133-PERCENT!AA$135))</f>
        <v>0.19279945075893734</v>
      </c>
      <c r="AB109" s="253">
        <f>IF(PERCENT!AB111&gt;PERCENT!AB$133,(PERCENT!AB111-PERCENT!AB$133)/(PERCENT!AB$134-PERCENT!AB$133),(PERCENT!AB111-PERCENT!AB$133)/(PERCENT!AB$133-PERCENT!AB$135))</f>
        <v>1.1390678582580534E-2</v>
      </c>
      <c r="AC109" s="253">
        <f>IF(PERCENT!AC111&gt;PERCENT!AC$133,(PERCENT!AC111-PERCENT!AC$133)/(PERCENT!AC$134-PERCENT!AC$133),(PERCENT!AC111-PERCENT!AC$133)/(PERCENT!AC$133-PERCENT!AC$135))</f>
        <v>0.24753042322684943</v>
      </c>
      <c r="AD109" s="253">
        <f>IF(PERCENT!AD111&gt;PERCENT!AD$133,(PERCENT!AD111-PERCENT!AD$133)/(PERCENT!AD$134-PERCENT!AD$133),(PERCENT!AD111-PERCENT!AD$133)/(PERCENT!AD$133-PERCENT!AD$135))</f>
        <v>0.24753042322684943</v>
      </c>
      <c r="AE109" s="253">
        <f>IF(PERCENT!AE111&gt;PERCENT!AE$133,(PERCENT!AE111-PERCENT!AE$133)/(PERCENT!AE$134-PERCENT!AE$133),(PERCENT!AE111-PERCENT!AE$133)/(PERCENT!AE$133-PERCENT!AE$135))</f>
        <v>2.5161132483822585E-2</v>
      </c>
      <c r="AF109" s="253">
        <f>IF(PERCENT!AF111&gt;PERCENT!AF$133,(PERCENT!AF111-PERCENT!AF$133)/(PERCENT!AF$134-PERCENT!AF$133),(PERCENT!AF111-PERCENT!AF$133)/(PERCENT!AF$133-PERCENT!AF$135))</f>
        <v>-0.78307563286561754</v>
      </c>
      <c r="AG109" s="253">
        <f>IF(PERCENT!AG111&gt;PERCENT!AG$133,(PERCENT!AG111-PERCENT!AG$133)/(PERCENT!AG$134-PERCENT!AG$133),(PERCENT!AG111-PERCENT!AG$133)/(PERCENT!AG$133-PERCENT!AG$135))</f>
        <v>-0.56209051080495043</v>
      </c>
      <c r="AH109" s="253">
        <f>IF(PERCENT!AH111&gt;PERCENT!AH$133,(PERCENT!AH111-PERCENT!AH$133)/(PERCENT!AH$134-PERCENT!AH$133),(PERCENT!AH111-PERCENT!AH$133)/(PERCENT!AH$133-PERCENT!AH$135))</f>
        <v>-7.7962127651255472E-2</v>
      </c>
      <c r="AI109" s="253">
        <f>IF(PERCENT!AI111&gt;PERCENT!AI$133,(PERCENT!AI111-PERCENT!AI$133)/(PERCENT!AI$134-PERCENT!AI$133),(PERCENT!AI111-PERCENT!AI$133)/(PERCENT!AI$133-PERCENT!AI$135))</f>
        <v>5.7311585131941097E-3</v>
      </c>
      <c r="AJ109" s="253">
        <f>IF(PERCENT!AJ111&gt;PERCENT!AJ$133,(PERCENT!AJ111-PERCENT!AJ$133)/(PERCENT!AJ$134-PERCENT!AJ$133),(PERCENT!AJ111-PERCENT!AJ$133)/(PERCENT!AJ$133-PERCENT!AJ$135))</f>
        <v>-0.49456983926028453</v>
      </c>
      <c r="AK109" s="253">
        <f>IF(PERCENT!AK111&gt;PERCENT!AK$133,(PERCENT!AK111-PERCENT!AK$133)/(PERCENT!AK$134-PERCENT!AK$133),(PERCENT!AK111-PERCENT!AK$133)/(PERCENT!AK$133-PERCENT!AK$135))</f>
        <v>0.50490716274959035</v>
      </c>
      <c r="AL109" s="253">
        <f>IF(PERCENT!AL111&gt;PERCENT!AL$133,(PERCENT!AL111-PERCENT!AL$133)/(PERCENT!AL$134-PERCENT!AL$133),(PERCENT!AL111-PERCENT!AL$133)/(PERCENT!AL$133-PERCENT!AL$135))</f>
        <v>1.1814207107452871E-2</v>
      </c>
      <c r="AM109" s="253">
        <f>IF(PERCENT!AM111&gt;PERCENT!AM$133,(PERCENT!AM111-PERCENT!AM$133)/(PERCENT!AM$134-PERCENT!AM$133),(PERCENT!AM111-PERCENT!AM$133)/(PERCENT!AM$133-PERCENT!AM$135))</f>
        <v>0.3412994166196659</v>
      </c>
      <c r="AN109" s="253">
        <f>IF(PERCENT!AN111&gt;PERCENT!AN$133,(PERCENT!AN111-PERCENT!AN$133)/(PERCENT!AN$134-PERCENT!AN$133),(PERCENT!AN111-PERCENT!AN$133)/(PERCENT!AN$133-PERCENT!AN$135))</f>
        <v>-0.66739698659289093</v>
      </c>
      <c r="AO109" s="253">
        <f>IF(PERCENT!AO111&gt;PERCENT!AO$133,(PERCENT!AO111-PERCENT!AO$133)/(PERCENT!AO$134-PERCENT!AO$133),(PERCENT!AO111-PERCENT!AO$133)/(PERCENT!AO$133-PERCENT!AO$135))</f>
        <v>0.30263104525957146</v>
      </c>
      <c r="AP109" s="253">
        <f>IF(PERCENT!AP111&gt;PERCENT!AP$133,(PERCENT!AP111-PERCENT!AP$133)/(PERCENT!AP$134-PERCENT!AP$133),(PERCENT!AP111-PERCENT!AP$133)/(PERCENT!AP$133-PERCENT!AP$135))</f>
        <v>-9.7300528982194018E-2</v>
      </c>
      <c r="AQ109" s="253">
        <f>IF(PERCENT!AQ111&gt;PERCENT!AQ$133,(PERCENT!AQ111-PERCENT!AQ$133)/(PERCENT!AQ$134-PERCENT!AQ$133),(PERCENT!AQ111-PERCENT!AQ$133)/(PERCENT!AQ$133-PERCENT!AQ$135))</f>
        <v>0.16145530160547894</v>
      </c>
      <c r="AR109" s="253">
        <f>IF(PERCENT!AR111&gt;PERCENT!AR$133,(PERCENT!AR111-PERCENT!AR$133)/(PERCENT!AR$134-PERCENT!AR$133),(PERCENT!AR111-PERCENT!AR$133)/(PERCENT!AR$133-PERCENT!AR$135))</f>
        <v>-1.5452854665222991E-4</v>
      </c>
      <c r="AS109" s="253">
        <f>IF(PERCENT!AS111&gt;PERCENT!AS$133,(PERCENT!AS111-PERCENT!AS$133)/(PERCENT!AS$134-PERCENT!AS$133),(PERCENT!AS111-PERCENT!AS$133)/(PERCENT!AS$133-PERCENT!AS$135))</f>
        <v>0.15632898850200591</v>
      </c>
      <c r="AT109" s="253">
        <f>IF(PERCENT!AT111&gt;PERCENT!AT$133,(PERCENT!AT111-PERCENT!AT$133)/(PERCENT!AT$134-PERCENT!AT$133),(PERCENT!AT111-PERCENT!AT$133)/(PERCENT!AT$133-PERCENT!AT$135))</f>
        <v>-0.12647543330561645</v>
      </c>
      <c r="AU109" s="253">
        <f>IF(PERCENT!AU111&gt;PERCENT!AU$133,(PERCENT!AU111-PERCENT!AU$133)/(PERCENT!AU$134-PERCENT!AU$133),(PERCENT!AU111-PERCENT!AU$133)/(PERCENT!AU$133-PERCENT!AU$135))</f>
        <v>8.8510393735030002E-2</v>
      </c>
      <c r="AV109" s="253">
        <f>IF(PERCENT!AV111&gt;PERCENT!AV$133,(PERCENT!AV111-PERCENT!AV$133)/(PERCENT!AV$134-PERCENT!AV$133),(PERCENT!AV111-PERCENT!AV$133)/(PERCENT!AV$133-PERCENT!AV$135))</f>
        <v>2.5161132483822585E-2</v>
      </c>
      <c r="AW109" s="253">
        <f>IF(PERCENT!AW111&gt;PERCENT!AW$133,(PERCENT!AW111-PERCENT!AW$133)/(PERCENT!AW$134-PERCENT!AW$133),(PERCENT!AW111-PERCENT!AW$133)/(PERCENT!AW$133-PERCENT!AW$135))</f>
        <v>8.2806372145579371E-2</v>
      </c>
      <c r="AX109" s="253">
        <f>IF(PERCENT!AX111&gt;PERCENT!AX$133,(PERCENT!AX111-PERCENT!AX$133)/(PERCENT!AX$134-PERCENT!AX$133),(PERCENT!AX111-PERCENT!AX$133)/(PERCENT!AX$133-PERCENT!AX$135))</f>
        <v>2.5161132483822585E-2</v>
      </c>
      <c r="AY109" s="253">
        <f>IF(PERCENT!AY111&gt;PERCENT!AY$133,(PERCENT!AY111-PERCENT!AY$133)/(PERCENT!AY$134-PERCENT!AY$133),(PERCENT!AY111-PERCENT!AY$133)/(PERCENT!AY$133-PERCENT!AY$135))</f>
        <v>-6.9599937596524619E-3</v>
      </c>
    </row>
    <row r="110" spans="1:51" x14ac:dyDescent="0.35">
      <c r="A110" s="252" t="s">
        <v>817</v>
      </c>
      <c r="B110" s="253">
        <f>IF(PERCENT!B112&gt;PERCENT!B$133,(PERCENT!B112-PERCENT!B$133)/(PERCENT!B$134-PERCENT!B$133),(PERCENT!B112-PERCENT!B$133)/(PERCENT!B$133-PERCENT!B$135))</f>
        <v>0.2357353410661383</v>
      </c>
      <c r="C110" s="253">
        <f>IF(PERCENT!C112&gt;PERCENT!C$133,(PERCENT!C112-PERCENT!C$133)/(PERCENT!C$134-PERCENT!C$133),(PERCENT!C112-PERCENT!C$133)/(PERCENT!C$133-PERCENT!C$135))</f>
        <v>0.25883676865386362</v>
      </c>
      <c r="D110" s="253">
        <f>IF(PERCENT!D112&gt;PERCENT!D$133,(PERCENT!D112-PERCENT!D$133)/(PERCENT!D$134-PERCENT!D$133),(PERCENT!D112-PERCENT!D$133)/(PERCENT!D$133-PERCENT!D$135))</f>
        <v>0.27843112073052434</v>
      </c>
      <c r="E110" s="253">
        <f>IF(PERCENT!E112&gt;PERCENT!E$133,(PERCENT!E112-PERCENT!E$133)/(PERCENT!E$134-PERCENT!E$133),(PERCENT!E112-PERCENT!E$133)/(PERCENT!E$133-PERCENT!E$135))</f>
        <v>0.65790411938448712</v>
      </c>
      <c r="F110" s="253">
        <f>IF(PERCENT!F112&gt;PERCENT!F$133,(PERCENT!F112-PERCENT!F$133)/(PERCENT!F$134-PERCENT!F$133),(PERCENT!F112-PERCENT!F$133)/(PERCENT!F$133-PERCENT!F$135))</f>
        <v>-0.6125105281849994</v>
      </c>
      <c r="G110" s="253">
        <f>IF(PERCENT!G112&gt;PERCENT!G$133,(PERCENT!G112-PERCENT!G$133)/(PERCENT!G$134-PERCENT!G$133),(PERCENT!G112-PERCENT!G$133)/(PERCENT!G$133-PERCENT!G$135))</f>
        <v>0.15569205976382039</v>
      </c>
      <c r="H110" s="253">
        <f>IF(PERCENT!H112&gt;PERCENT!H$133,(PERCENT!H112-PERCENT!H$133)/(PERCENT!H$134-PERCENT!H$133),(PERCENT!H112-PERCENT!H$133)/(PERCENT!H$133-PERCENT!H$135))</f>
        <v>0.49284210410581353</v>
      </c>
      <c r="I110" s="253">
        <f>IF(PERCENT!I112&gt;PERCENT!I$133,(PERCENT!I112-PERCENT!I$133)/(PERCENT!I$134-PERCENT!I$133),(PERCENT!I112-PERCENT!I$133)/(PERCENT!I$133-PERCENT!I$135))</f>
        <v>0.12272998493223712</v>
      </c>
      <c r="J110" s="253">
        <f>IF(PERCENT!J112&gt;PERCENT!J$133,(PERCENT!J112-PERCENT!J$133)/(PERCENT!J$134-PERCENT!J$133),(PERCENT!J112-PERCENT!J$133)/(PERCENT!J$133-PERCENT!J$135))</f>
        <v>0.78133118388118095</v>
      </c>
      <c r="K110" s="253">
        <f>IF(PERCENT!K112&gt;PERCENT!K$133,(PERCENT!K112-PERCENT!K$133)/(PERCENT!K$134-PERCENT!K$133),(PERCENT!K112-PERCENT!K$133)/(PERCENT!K$133-PERCENT!K$135))</f>
        <v>0.1371829952710778</v>
      </c>
      <c r="L110" s="253">
        <f>IF(PERCENT!L112&gt;PERCENT!L$133,(PERCENT!L112-PERCENT!L$133)/(PERCENT!L$134-PERCENT!L$133),(PERCENT!L112-PERCENT!L$133)/(PERCENT!L$133-PERCENT!L$135))</f>
        <v>0.49166470649360794</v>
      </c>
      <c r="M110" s="253">
        <f>IF(PERCENT!M112&gt;PERCENT!M$133,(PERCENT!M112-PERCENT!M$133)/(PERCENT!M$134-PERCENT!M$133),(PERCENT!M112-PERCENT!M$133)/(PERCENT!M$133-PERCENT!M$135))</f>
        <v>1</v>
      </c>
      <c r="N110" s="253">
        <f>IF(PERCENT!N112&gt;PERCENT!N$133,(PERCENT!N112-PERCENT!N$133)/(PERCENT!N$134-PERCENT!N$133),(PERCENT!N112-PERCENT!N$133)/(PERCENT!N$133-PERCENT!N$135))</f>
        <v>-0.68964389973681228</v>
      </c>
      <c r="O110" s="253">
        <f>IF(PERCENT!O112&gt;PERCENT!O$133,(PERCENT!O112-PERCENT!O$133)/(PERCENT!O$134-PERCENT!O$133),(PERCENT!O112-PERCENT!O$133)/(PERCENT!O$133-PERCENT!O$135))</f>
        <v>0.14939321313026535</v>
      </c>
      <c r="P110" s="253">
        <f>IF(PERCENT!P112&gt;PERCENT!P$133,(PERCENT!P112-PERCENT!P$133)/(PERCENT!P$134-PERCENT!P$133),(PERCENT!P112-PERCENT!P$133)/(PERCENT!P$133-PERCENT!P$135))</f>
        <v>-0.34636496040211434</v>
      </c>
      <c r="Q110" s="253">
        <f>IF(PERCENT!Q112&gt;PERCENT!Q$133,(PERCENT!Q112-PERCENT!Q$133)/(PERCENT!Q$134-PERCENT!Q$133),(PERCENT!Q112-PERCENT!Q$133)/(PERCENT!Q$133-PERCENT!Q$135))</f>
        <v>-0.17762550997820459</v>
      </c>
      <c r="R110" s="253">
        <f>IF(PERCENT!R112&gt;PERCENT!R$133,(PERCENT!R112-PERCENT!R$133)/(PERCENT!R$134-PERCENT!R$133),(PERCENT!R112-PERCENT!R$133)/(PERCENT!R$133-PERCENT!R$135))</f>
        <v>0.11083313982616323</v>
      </c>
      <c r="S110" s="253">
        <f>IF(PERCENT!S112&gt;PERCENT!S$133,(PERCENT!S112-PERCENT!S$133)/(PERCENT!S$134-PERCENT!S$133),(PERCENT!S112-PERCENT!S$133)/(PERCENT!S$133-PERCENT!S$135))</f>
        <v>0.10519547158059439</v>
      </c>
      <c r="T110" s="253">
        <f>IF(PERCENT!T112&gt;PERCENT!T$133,(PERCENT!T112-PERCENT!T$133)/(PERCENT!T$134-PERCENT!T$133),(PERCENT!T112-PERCENT!T$133)/(PERCENT!T$133-PERCENT!T$135))</f>
        <v>0.14692454851771861</v>
      </c>
      <c r="U110" s="253">
        <f>IF(PERCENT!U112&gt;PERCENT!U$133,(PERCENT!U112-PERCENT!U$133)/(PERCENT!U$134-PERCENT!U$133),(PERCENT!U112-PERCENT!U$133)/(PERCENT!U$133-PERCENT!U$135))</f>
        <v>8.6659148261430091E-2</v>
      </c>
      <c r="V110" s="253">
        <f>IF(PERCENT!V112&gt;PERCENT!V$133,(PERCENT!V112-PERCENT!V$133)/(PERCENT!V$134-PERCENT!V$133),(PERCENT!V112-PERCENT!V$133)/(PERCENT!V$133-PERCENT!V$135))</f>
        <v>0.22272409771905352</v>
      </c>
      <c r="W110" s="253">
        <f>IF(PERCENT!W112&gt;PERCENT!W$133,(PERCENT!W112-PERCENT!W$133)/(PERCENT!W$134-PERCENT!W$133),(PERCENT!W112-PERCENT!W$133)/(PERCENT!W$133-PERCENT!W$135))</f>
        <v>0.22272409771905352</v>
      </c>
      <c r="X110" s="253">
        <f>IF(PERCENT!X112&gt;PERCENT!X$133,(PERCENT!X112-PERCENT!X$133)/(PERCENT!X$134-PERCENT!X$133),(PERCENT!X112-PERCENT!X$133)/(PERCENT!X$133-PERCENT!X$135))</f>
        <v>0.16545733963582651</v>
      </c>
      <c r="Y110" s="253">
        <f>IF(PERCENT!Y112&gt;PERCENT!Y$133,(PERCENT!Y112-PERCENT!Y$133)/(PERCENT!Y$134-PERCENT!Y$133),(PERCENT!Y112-PERCENT!Y$133)/(PERCENT!Y$133-PERCENT!Y$135))</f>
        <v>3.3640058193200751E-3</v>
      </c>
      <c r="Z110" s="253">
        <f>IF(PERCENT!Z112&gt;PERCENT!Z$133,(PERCENT!Z112-PERCENT!Z$133)/(PERCENT!Z$134-PERCENT!Z$133),(PERCENT!Z112-PERCENT!Z$133)/(PERCENT!Z$133-PERCENT!Z$135))</f>
        <v>0.26369351521459444</v>
      </c>
      <c r="AA110" s="253">
        <f>IF(PERCENT!AA112&gt;PERCENT!AA$133,(PERCENT!AA112-PERCENT!AA$133)/(PERCENT!AA$134-PERCENT!AA$133),(PERCENT!AA112-PERCENT!AA$133)/(PERCENT!AA$133-PERCENT!AA$135))</f>
        <v>0.33511411241202721</v>
      </c>
      <c r="AB110" s="253">
        <f>IF(PERCENT!AB112&gt;PERCENT!AB$133,(PERCENT!AB112-PERCENT!AB$133)/(PERCENT!AB$134-PERCENT!AB$133),(PERCENT!AB112-PERCENT!AB$133)/(PERCENT!AB$133-PERCENT!AB$135))</f>
        <v>0.17562196123932003</v>
      </c>
      <c r="AC110" s="253">
        <f>IF(PERCENT!AC112&gt;PERCENT!AC$133,(PERCENT!AC112-PERCENT!AC$133)/(PERCENT!AC$134-PERCENT!AC$133),(PERCENT!AC112-PERCENT!AC$133)/(PERCENT!AC$133-PERCENT!AC$135))</f>
        <v>0.42239581591982372</v>
      </c>
      <c r="AD110" s="253">
        <f>IF(PERCENT!AD112&gt;PERCENT!AD$133,(PERCENT!AD112-PERCENT!AD$133)/(PERCENT!AD$134-PERCENT!AD$133),(PERCENT!AD112-PERCENT!AD$133)/(PERCENT!AD$133-PERCENT!AD$135))</f>
        <v>0.42239581591982372</v>
      </c>
      <c r="AE110" s="253">
        <f>IF(PERCENT!AE112&gt;PERCENT!AE$133,(PERCENT!AE112-PERCENT!AE$133)/(PERCENT!AE$134-PERCENT!AE$133),(PERCENT!AE112-PERCENT!AE$133)/(PERCENT!AE$133-PERCENT!AE$135))</f>
        <v>-0.47544636631387249</v>
      </c>
      <c r="AF110" s="253">
        <f>IF(PERCENT!AF112&gt;PERCENT!AF$133,(PERCENT!AF112-PERCENT!AF$133)/(PERCENT!AF$134-PERCENT!AF$133),(PERCENT!AF112-PERCENT!AF$133)/(PERCENT!AF$133-PERCENT!AF$135))</f>
        <v>-0.98387545247338903</v>
      </c>
      <c r="AG110" s="253">
        <f>IF(PERCENT!AG112&gt;PERCENT!AG$133,(PERCENT!AG112-PERCENT!AG$133)/(PERCENT!AG$134-PERCENT!AG$133),(PERCENT!AG112-PERCENT!AG$133)/(PERCENT!AG$133-PERCENT!AG$135))</f>
        <v>0.10504442024897799</v>
      </c>
      <c r="AH110" s="253">
        <f>IF(PERCENT!AH112&gt;PERCENT!AH$133,(PERCENT!AH112-PERCENT!AH$133)/(PERCENT!AH$134-PERCENT!AH$133),(PERCENT!AH112-PERCENT!AH$133)/(PERCENT!AH$133-PERCENT!AH$135))</f>
        <v>0.17558381293906727</v>
      </c>
      <c r="AI110" s="253">
        <f>IF(PERCENT!AI112&gt;PERCENT!AI$133,(PERCENT!AI112-PERCENT!AI$133)/(PERCENT!AI$134-PERCENT!AI$133),(PERCENT!AI112-PERCENT!AI$133)/(PERCENT!AI$133-PERCENT!AI$135))</f>
        <v>0.37407899300343367</v>
      </c>
      <c r="AJ110" s="253">
        <f>IF(PERCENT!AJ112&gt;PERCENT!AJ$133,(PERCENT!AJ112-PERCENT!AJ$133)/(PERCENT!AJ$134-PERCENT!AJ$133),(PERCENT!AJ112-PERCENT!AJ$133)/(PERCENT!AJ$133-PERCENT!AJ$135))</f>
        <v>0.22056122890755944</v>
      </c>
      <c r="AK110" s="253">
        <f>IF(PERCENT!AK112&gt;PERCENT!AK$133,(PERCENT!AK112-PERCENT!AK$133)/(PERCENT!AK$134-PERCENT!AK$133),(PERCENT!AK112-PERCENT!AK$133)/(PERCENT!AK$133-PERCENT!AK$135))</f>
        <v>0.16684153202481514</v>
      </c>
      <c r="AL110" s="253">
        <f>IF(PERCENT!AL112&gt;PERCENT!AL$133,(PERCENT!AL112-PERCENT!AL$133)/(PERCENT!AL$134-PERCENT!AL$133),(PERCENT!AL112-PERCENT!AL$133)/(PERCENT!AL$133-PERCENT!AL$135))</f>
        <v>0.19237377587126236</v>
      </c>
      <c r="AM110" s="253">
        <f>IF(PERCENT!AM112&gt;PERCENT!AM$133,(PERCENT!AM112-PERCENT!AM$133)/(PERCENT!AM$134-PERCENT!AM$133),(PERCENT!AM112-PERCENT!AM$133)/(PERCENT!AM$133-PERCENT!AM$135))</f>
        <v>-9.0579414707606901E-2</v>
      </c>
      <c r="AN110" s="253">
        <f>IF(PERCENT!AN112&gt;PERCENT!AN$133,(PERCENT!AN112-PERCENT!AN$133)/(PERCENT!AN$134-PERCENT!AN$133),(PERCENT!AN112-PERCENT!AN$133)/(PERCENT!AN$133-PERCENT!AN$135))</f>
        <v>-1</v>
      </c>
      <c r="AO110" s="253">
        <f>IF(PERCENT!AO112&gt;PERCENT!AO$133,(PERCENT!AO112-PERCENT!AO$133)/(PERCENT!AO$134-PERCENT!AO$133),(PERCENT!AO112-PERCENT!AO$133)/(PERCENT!AO$133-PERCENT!AO$135))</f>
        <v>0.98578843524759396</v>
      </c>
      <c r="AP110" s="253">
        <f>IF(PERCENT!AP112&gt;PERCENT!AP$133,(PERCENT!AP112-PERCENT!AP$133)/(PERCENT!AP$134-PERCENT!AP$133),(PERCENT!AP112-PERCENT!AP$133)/(PERCENT!AP$133-PERCENT!AP$135))</f>
        <v>-0.32496768132606424</v>
      </c>
      <c r="AQ110" s="253">
        <f>IF(PERCENT!AQ112&gt;PERCENT!AQ$133,(PERCENT!AQ112-PERCENT!AQ$133)/(PERCENT!AQ$134-PERCENT!AQ$133),(PERCENT!AQ112-PERCENT!AQ$133)/(PERCENT!AQ$133-PERCENT!AQ$135))</f>
        <v>-1</v>
      </c>
      <c r="AR110" s="253">
        <f>IF(PERCENT!AR112&gt;PERCENT!AR$133,(PERCENT!AR112-PERCENT!AR$133)/(PERCENT!AR$134-PERCENT!AR$133),(PERCENT!AR112-PERCENT!AR$133)/(PERCENT!AR$133-PERCENT!AR$135))</f>
        <v>-0.19566144554008746</v>
      </c>
      <c r="AS110" s="253">
        <f>IF(PERCENT!AS112&gt;PERCENT!AS$133,(PERCENT!AS112-PERCENT!AS$133)/(PERCENT!AS$134-PERCENT!AS$133),(PERCENT!AS112-PERCENT!AS$133)/(PERCENT!AS$133-PERCENT!AS$135))</f>
        <v>0.43982705503662101</v>
      </c>
      <c r="AT110" s="253">
        <f>IF(PERCENT!AT112&gt;PERCENT!AT$133,(PERCENT!AT112-PERCENT!AT$133)/(PERCENT!AT$134-PERCENT!AT$133),(PERCENT!AT112-PERCENT!AT$133)/(PERCENT!AT$133-PERCENT!AT$135))</f>
        <v>0.43443349692189448</v>
      </c>
      <c r="AU110" s="253">
        <f>IF(PERCENT!AU112&gt;PERCENT!AU$133,(PERCENT!AU112-PERCENT!AU$133)/(PERCENT!AU$134-PERCENT!AU$133),(PERCENT!AU112-PERCENT!AU$133)/(PERCENT!AU$133-PERCENT!AU$135))</f>
        <v>0.23732368138867901</v>
      </c>
      <c r="AV110" s="253">
        <f>IF(PERCENT!AV112&gt;PERCENT!AV$133,(PERCENT!AV112-PERCENT!AV$133)/(PERCENT!AV$134-PERCENT!AV$133),(PERCENT!AV112-PERCENT!AV$133)/(PERCENT!AV$133-PERCENT!AV$135))</f>
        <v>-0.47544636631387249</v>
      </c>
      <c r="AW110" s="253">
        <f>IF(PERCENT!AW112&gt;PERCENT!AW$133,(PERCENT!AW112-PERCENT!AW$133)/(PERCENT!AW$134-PERCENT!AW$133),(PERCENT!AW112-PERCENT!AW$133)/(PERCENT!AW$133-PERCENT!AW$135))</f>
        <v>0.33362822954744165</v>
      </c>
      <c r="AX110" s="253">
        <f>IF(PERCENT!AX112&gt;PERCENT!AX$133,(PERCENT!AX112-PERCENT!AX$133)/(PERCENT!AX$134-PERCENT!AX$133),(PERCENT!AX112-PERCENT!AX$133)/(PERCENT!AX$133-PERCENT!AX$135))</f>
        <v>-0.47544636631387249</v>
      </c>
      <c r="AY110" s="253">
        <f>IF(PERCENT!AY112&gt;PERCENT!AY$133,(PERCENT!AY112-PERCENT!AY$133)/(PERCENT!AY$134-PERCENT!AY$133),(PERCENT!AY112-PERCENT!AY$133)/(PERCENT!AY$133-PERCENT!AY$135))</f>
        <v>0.37483859078637588</v>
      </c>
    </row>
    <row r="111" spans="1:51" x14ac:dyDescent="0.35">
      <c r="A111" s="252" t="s">
        <v>802</v>
      </c>
      <c r="B111" s="253">
        <f>IF(PERCENT!B113&gt;PERCENT!B$133,(PERCENT!B113-PERCENT!B$133)/(PERCENT!B$134-PERCENT!B$133),(PERCENT!B113-PERCENT!B$133)/(PERCENT!B$133-PERCENT!B$135))</f>
        <v>-0.26443049229554788</v>
      </c>
      <c r="C111" s="253">
        <f>IF(PERCENT!C113&gt;PERCENT!C$133,(PERCENT!C113-PERCENT!C$133)/(PERCENT!C$134-PERCENT!C$133),(PERCENT!C113-PERCENT!C$133)/(PERCENT!C$133-PERCENT!C$135))</f>
        <v>-0.33373758841124379</v>
      </c>
      <c r="D111" s="253">
        <f>IF(PERCENT!D113&gt;PERCENT!D$133,(PERCENT!D113-PERCENT!D$133)/(PERCENT!D$134-PERCENT!D$133),(PERCENT!D113-PERCENT!D$133)/(PERCENT!D$133-PERCENT!D$135))</f>
        <v>-0.20384752002188103</v>
      </c>
      <c r="E111" s="253">
        <f>IF(PERCENT!E113&gt;PERCENT!E$133,(PERCENT!E113-PERCENT!E$133)/(PERCENT!E$134-PERCENT!E$133),(PERCENT!E113-PERCENT!E$133)/(PERCENT!E$133-PERCENT!E$135))</f>
        <v>-0.5723272661545562</v>
      </c>
      <c r="F111" s="253">
        <f>IF(PERCENT!F113&gt;PERCENT!F$133,(PERCENT!F113-PERCENT!F$133)/(PERCENT!F$134-PERCENT!F$133),(PERCENT!F113-PERCENT!F$133)/(PERCENT!F$133-PERCENT!F$135))</f>
        <v>0.16997499819387701</v>
      </c>
      <c r="G111" s="253">
        <f>IF(PERCENT!G113&gt;PERCENT!G$133,(PERCENT!G113-PERCENT!G$133)/(PERCENT!G$134-PERCENT!G$133),(PERCENT!G113-PERCENT!G$133)/(PERCENT!G$133-PERCENT!G$135))</f>
        <v>-0.17867996671595238</v>
      </c>
      <c r="H111" s="253">
        <f>IF(PERCENT!H113&gt;PERCENT!H$133,(PERCENT!H113-PERCENT!H$133)/(PERCENT!H$134-PERCENT!H$133),(PERCENT!H113-PERCENT!H$133)/(PERCENT!H$133-PERCENT!H$135))</f>
        <v>-0.39078272237764561</v>
      </c>
      <c r="I111" s="253">
        <f>IF(PERCENT!I113&gt;PERCENT!I$133,(PERCENT!I113-PERCENT!I$133)/(PERCENT!I$134-PERCENT!I$133),(PERCENT!I113-PERCENT!I$133)/(PERCENT!I$133-PERCENT!I$135))</f>
        <v>-0.65205771079837038</v>
      </c>
      <c r="J111" s="253">
        <f>IF(PERCENT!J113&gt;PERCENT!J$133,(PERCENT!J113-PERCENT!J$133)/(PERCENT!J$134-PERCENT!J$133),(PERCENT!J113-PERCENT!J$133)/(PERCENT!J$133-PERCENT!J$135))</f>
        <v>-0.22948238142565547</v>
      </c>
      <c r="K111" s="253">
        <f>IF(PERCENT!K113&gt;PERCENT!K$133,(PERCENT!K113-PERCENT!K$133)/(PERCENT!K$134-PERCENT!K$133),(PERCENT!K113-PERCENT!K$133)/(PERCENT!K$133-PERCENT!K$135))</f>
        <v>-6.1738009152781055E-2</v>
      </c>
      <c r="L111" s="253">
        <f>IF(PERCENT!L113&gt;PERCENT!L$133,(PERCENT!L113-PERCENT!L$133)/(PERCENT!L$134-PERCENT!L$133),(PERCENT!L113-PERCENT!L$133)/(PERCENT!L$133-PERCENT!L$135))</f>
        <v>6.9541786474086986E-2</v>
      </c>
      <c r="M111" s="253">
        <f>IF(PERCENT!M113&gt;PERCENT!M$133,(PERCENT!M113-PERCENT!M$133)/(PERCENT!M$134-PERCENT!M$133),(PERCENT!M113-PERCENT!M$133)/(PERCENT!M$133-PERCENT!M$135))</f>
        <v>8.3343754230607331E-2</v>
      </c>
      <c r="N111" s="253">
        <f>IF(PERCENT!N113&gt;PERCENT!N$133,(PERCENT!N113-PERCENT!N$133)/(PERCENT!N$134-PERCENT!N$133),(PERCENT!N113-PERCENT!N$133)/(PERCENT!N$133-PERCENT!N$135))</f>
        <v>-0.12544898110833011</v>
      </c>
      <c r="O111" s="253">
        <f>IF(PERCENT!O113&gt;PERCENT!O$133,(PERCENT!O113-PERCENT!O$133)/(PERCENT!O$134-PERCENT!O$133),(PERCENT!O113-PERCENT!O$133)/(PERCENT!O$133-PERCENT!O$135))</f>
        <v>3.8247068165384707E-3</v>
      </c>
      <c r="P111" s="253">
        <f>IF(PERCENT!P113&gt;PERCENT!P$133,(PERCENT!P113-PERCENT!P$133)/(PERCENT!P$134-PERCENT!P$133),(PERCENT!P113-PERCENT!P$133)/(PERCENT!P$133-PERCENT!P$135))</f>
        <v>-6.6958461343553021E-3</v>
      </c>
      <c r="Q111" s="253">
        <f>IF(PERCENT!Q113&gt;PERCENT!Q$133,(PERCENT!Q113-PERCENT!Q$133)/(PERCENT!Q$134-PERCENT!Q$133),(PERCENT!Q113-PERCENT!Q$133)/(PERCENT!Q$133-PERCENT!Q$135))</f>
        <v>0.16612658456116239</v>
      </c>
      <c r="R111" s="253">
        <f>IF(PERCENT!R113&gt;PERCENT!R$133,(PERCENT!R113-PERCENT!R$133)/(PERCENT!R$134-PERCENT!R$133),(PERCENT!R113-PERCENT!R$133)/(PERCENT!R$133-PERCENT!R$135))</f>
        <v>-0.6627359383134267</v>
      </c>
      <c r="S111" s="253">
        <f>IF(PERCENT!S113&gt;PERCENT!S$133,(PERCENT!S113-PERCENT!S$133)/(PERCENT!S$134-PERCENT!S$133),(PERCENT!S113-PERCENT!S$133)/(PERCENT!S$133-PERCENT!S$135))</f>
        <v>-0.70653319876874776</v>
      </c>
      <c r="T111" s="253">
        <f>IF(PERCENT!T113&gt;PERCENT!T$133,(PERCENT!T113-PERCENT!T$133)/(PERCENT!T$134-PERCENT!T$133),(PERCENT!T113-PERCENT!T$133)/(PERCENT!T$133-PERCENT!T$135))</f>
        <v>-0.71663881204886726</v>
      </c>
      <c r="U111" s="253">
        <f>IF(PERCENT!U113&gt;PERCENT!U$133,(PERCENT!U113-PERCENT!U$133)/(PERCENT!U$134-PERCENT!U$133),(PERCENT!U113-PERCENT!U$133)/(PERCENT!U$133-PERCENT!U$135))</f>
        <v>-0.51988746162431609</v>
      </c>
      <c r="V111" s="253">
        <f>IF(PERCENT!V113&gt;PERCENT!V$133,(PERCENT!V113-PERCENT!V$133)/(PERCENT!V$134-PERCENT!V$133),(PERCENT!V113-PERCENT!V$133)/(PERCENT!V$133-PERCENT!V$135))</f>
        <v>-0.58586572919897273</v>
      </c>
      <c r="W111" s="253">
        <f>IF(PERCENT!W113&gt;PERCENT!W$133,(PERCENT!W113-PERCENT!W$133)/(PERCENT!W$134-PERCENT!W$133),(PERCENT!W113-PERCENT!W$133)/(PERCENT!W$133-PERCENT!W$135))</f>
        <v>-0.58586572919897273</v>
      </c>
      <c r="X111" s="253">
        <f>IF(PERCENT!X113&gt;PERCENT!X$133,(PERCENT!X113-PERCENT!X$133)/(PERCENT!X$134-PERCENT!X$133),(PERCENT!X113-PERCENT!X$133)/(PERCENT!X$133-PERCENT!X$135))</f>
        <v>-0.10985378628066328</v>
      </c>
      <c r="Y111" s="253">
        <f>IF(PERCENT!Y113&gt;PERCENT!Y$133,(PERCENT!Y113-PERCENT!Y$133)/(PERCENT!Y$134-PERCENT!Y$133),(PERCENT!Y113-PERCENT!Y$133)/(PERCENT!Y$133-PERCENT!Y$135))</f>
        <v>-0.48291484056950984</v>
      </c>
      <c r="Z111" s="253">
        <f>IF(PERCENT!Z113&gt;PERCENT!Z$133,(PERCENT!Z113-PERCENT!Z$133)/(PERCENT!Z$134-PERCENT!Z$133),(PERCENT!Z113-PERCENT!Z$133)/(PERCENT!Z$133-PERCENT!Z$135))</f>
        <v>-0.83436571140580229</v>
      </c>
      <c r="AA111" s="253">
        <f>IF(PERCENT!AA113&gt;PERCENT!AA$133,(PERCENT!AA113-PERCENT!AA$133)/(PERCENT!AA$134-PERCENT!AA$133),(PERCENT!AA113-PERCENT!AA$133)/(PERCENT!AA$133-PERCENT!AA$135))</f>
        <v>-0.2511112732084152</v>
      </c>
      <c r="AB111" s="253">
        <f>IF(PERCENT!AB113&gt;PERCENT!AB$133,(PERCENT!AB113-PERCENT!AB$133)/(PERCENT!AB$134-PERCENT!AB$133),(PERCENT!AB113-PERCENT!AB$133)/(PERCENT!AB$133-PERCENT!AB$135))</f>
        <v>0.20261065984518259</v>
      </c>
      <c r="AC111" s="253">
        <f>IF(PERCENT!AC113&gt;PERCENT!AC$133,(PERCENT!AC113-PERCENT!AC$133)/(PERCENT!AC$134-PERCENT!AC$133),(PERCENT!AC113-PERCENT!AC$133)/(PERCENT!AC$133-PERCENT!AC$135))</f>
        <v>-1.6008707639732785E-2</v>
      </c>
      <c r="AD111" s="253">
        <f>IF(PERCENT!AD113&gt;PERCENT!AD$133,(PERCENT!AD113-PERCENT!AD$133)/(PERCENT!AD$134-PERCENT!AD$133),(PERCENT!AD113-PERCENT!AD$133)/(PERCENT!AD$133-PERCENT!AD$135))</f>
        <v>-1.6008707639732785E-2</v>
      </c>
      <c r="AE111" s="253">
        <f>IF(PERCENT!AE113&gt;PERCENT!AE$133,(PERCENT!AE113-PERCENT!AE$133)/(PERCENT!AE$134-PERCENT!AE$133),(PERCENT!AE113-PERCENT!AE$133)/(PERCENT!AE$133-PERCENT!AE$135))</f>
        <v>0.17060202778159861</v>
      </c>
      <c r="AF111" s="253">
        <f>IF(PERCENT!AF113&gt;PERCENT!AF$133,(PERCENT!AF113-PERCENT!AF$133)/(PERCENT!AF$134-PERCENT!AF$133),(PERCENT!AF113-PERCENT!AF$133)/(PERCENT!AF$133-PERCENT!AF$135))</f>
        <v>0.57538065045162523</v>
      </c>
      <c r="AG111" s="253">
        <f>IF(PERCENT!AG113&gt;PERCENT!AG$133,(PERCENT!AG113-PERCENT!AG$133)/(PERCENT!AG$134-PERCENT!AG$133),(PERCENT!AG113-PERCENT!AG$133)/(PERCENT!AG$133-PERCENT!AG$135))</f>
        <v>0.1326238754404179</v>
      </c>
      <c r="AH111" s="253">
        <f>IF(PERCENT!AH113&gt;PERCENT!AH$133,(PERCENT!AH113-PERCENT!AH$133)/(PERCENT!AH$134-PERCENT!AH$133),(PERCENT!AH113-PERCENT!AH$133)/(PERCENT!AH$133-PERCENT!AH$135))</f>
        <v>-0.11252833788430483</v>
      </c>
      <c r="AI111" s="253">
        <f>IF(PERCENT!AI113&gt;PERCENT!AI$133,(PERCENT!AI113-PERCENT!AI$133)/(PERCENT!AI$134-PERCENT!AI$133),(PERCENT!AI113-PERCENT!AI$133)/(PERCENT!AI$133-PERCENT!AI$135))</f>
        <v>0.10721563213133439</v>
      </c>
      <c r="AJ111" s="253">
        <f>IF(PERCENT!AJ113&gt;PERCENT!AJ$133,(PERCENT!AJ113-PERCENT!AJ$133)/(PERCENT!AJ$134-PERCENT!AJ$133),(PERCENT!AJ113-PERCENT!AJ$133)/(PERCENT!AJ$133-PERCENT!AJ$135))</f>
        <v>-0.28125035282805183</v>
      </c>
      <c r="AK111" s="253">
        <f>IF(PERCENT!AK113&gt;PERCENT!AK$133,(PERCENT!AK113-PERCENT!AK$133)/(PERCENT!AK$134-PERCENT!AK$133),(PERCENT!AK113-PERCENT!AK$133)/(PERCENT!AK$133-PERCENT!AK$135))</f>
        <v>4.6013345633381187E-3</v>
      </c>
      <c r="AL111" s="253">
        <f>IF(PERCENT!AL113&gt;PERCENT!AL$133,(PERCENT!AL113-PERCENT!AL$133)/(PERCENT!AL$134-PERCENT!AL$133),(PERCENT!AL113-PERCENT!AL$133)/(PERCENT!AL$133-PERCENT!AL$135))</f>
        <v>-0.72571967302499385</v>
      </c>
      <c r="AM111" s="253">
        <f>IF(PERCENT!AM113&gt;PERCENT!AM$133,(PERCENT!AM113-PERCENT!AM$133)/(PERCENT!AM$134-PERCENT!AM$133),(PERCENT!AM113-PERCENT!AM$133)/(PERCENT!AM$133-PERCENT!AM$135))</f>
        <v>0.49141977509396645</v>
      </c>
      <c r="AN111" s="253">
        <f>IF(PERCENT!AN113&gt;PERCENT!AN$133,(PERCENT!AN113-PERCENT!AN$133)/(PERCENT!AN$134-PERCENT!AN$133),(PERCENT!AN113-PERCENT!AN$133)/(PERCENT!AN$133-PERCENT!AN$135))</f>
        <v>9.4137896927370374E-2</v>
      </c>
      <c r="AO111" s="253">
        <f>IF(PERCENT!AO113&gt;PERCENT!AO$133,(PERCENT!AO113-PERCENT!AO$133)/(PERCENT!AO$134-PERCENT!AO$133),(PERCENT!AO113-PERCENT!AO$133)/(PERCENT!AO$133-PERCENT!AO$135))</f>
        <v>-8.4947493267488822E-2</v>
      </c>
      <c r="AP111" s="253">
        <f>IF(PERCENT!AP113&gt;PERCENT!AP$133,(PERCENT!AP113-PERCENT!AP$133)/(PERCENT!AP$134-PERCENT!AP$133),(PERCENT!AP113-PERCENT!AP$133)/(PERCENT!AP$133-PERCENT!AP$135))</f>
        <v>0.34690473494295254</v>
      </c>
      <c r="AQ111" s="253">
        <f>IF(PERCENT!AQ113&gt;PERCENT!AQ$133,(PERCENT!AQ113-PERCENT!AQ$133)/(PERCENT!AQ$134-PERCENT!AQ$133),(PERCENT!AQ113-PERCENT!AQ$133)/(PERCENT!AQ$133-PERCENT!AQ$135))</f>
        <v>0.14294212656422595</v>
      </c>
      <c r="AR111" s="253">
        <f>IF(PERCENT!AR113&gt;PERCENT!AR$133,(PERCENT!AR113-PERCENT!AR$133)/(PERCENT!AR$134-PERCENT!AR$133),(PERCENT!AR113-PERCENT!AR$133)/(PERCENT!AR$133-PERCENT!AR$135))</f>
        <v>7.142100309945297E-2</v>
      </c>
      <c r="AS111" s="253">
        <f>IF(PERCENT!AS113&gt;PERCENT!AS$133,(PERCENT!AS113-PERCENT!AS$133)/(PERCENT!AS$134-PERCENT!AS$133),(PERCENT!AS113-PERCENT!AS$133)/(PERCENT!AS$133-PERCENT!AS$135))</f>
        <v>-0.42383818499055825</v>
      </c>
      <c r="AT111" s="253">
        <f>IF(PERCENT!AT113&gt;PERCENT!AT$133,(PERCENT!AT113-PERCENT!AT$133)/(PERCENT!AT$134-PERCENT!AT$133),(PERCENT!AT113-PERCENT!AT$133)/(PERCENT!AT$133-PERCENT!AT$135))</f>
        <v>-2.9810570556922687E-2</v>
      </c>
      <c r="AU111" s="253">
        <f>IF(PERCENT!AU113&gt;PERCENT!AU$133,(PERCENT!AU113-PERCENT!AU$133)/(PERCENT!AU$134-PERCENT!AU$133),(PERCENT!AU113-PERCENT!AU$133)/(PERCENT!AU$133-PERCENT!AU$135))</f>
        <v>-0.25919931581902877</v>
      </c>
      <c r="AV111" s="253">
        <f>IF(PERCENT!AV113&gt;PERCENT!AV$133,(PERCENT!AV113-PERCENT!AV$133)/(PERCENT!AV$134-PERCENT!AV$133),(PERCENT!AV113-PERCENT!AV$133)/(PERCENT!AV$133-PERCENT!AV$135))</f>
        <v>0.17060202778159861</v>
      </c>
      <c r="AW111" s="253">
        <f>IF(PERCENT!AW113&gt;PERCENT!AW$133,(PERCENT!AW113-PERCENT!AW$133)/(PERCENT!AW$134-PERCENT!AW$133),(PERCENT!AW113-PERCENT!AW$133)/(PERCENT!AW$133-PERCENT!AW$135))</f>
        <v>-0.20557059368034727</v>
      </c>
      <c r="AX111" s="253">
        <f>IF(PERCENT!AX113&gt;PERCENT!AX$133,(PERCENT!AX113-PERCENT!AX$133)/(PERCENT!AX$134-PERCENT!AX$133),(PERCENT!AX113-PERCENT!AX$133)/(PERCENT!AX$133-PERCENT!AX$135))</f>
        <v>0.17060202778159861</v>
      </c>
      <c r="AY111" s="253">
        <f>IF(PERCENT!AY113&gt;PERCENT!AY$133,(PERCENT!AY113-PERCENT!AY$133)/(PERCENT!AY$134-PERCENT!AY$133),(PERCENT!AY113-PERCENT!AY$133)/(PERCENT!AY$133-PERCENT!AY$135))</f>
        <v>-0.75501549136981039</v>
      </c>
    </row>
    <row r="112" spans="1:51" x14ac:dyDescent="0.35">
      <c r="A112" s="252" t="s">
        <v>815</v>
      </c>
      <c r="B112" s="253">
        <f>IF(PERCENT!B114&gt;PERCENT!B$133,(PERCENT!B114-PERCENT!B$133)/(PERCENT!B$134-PERCENT!B$133),(PERCENT!B114-PERCENT!B$133)/(PERCENT!B$133-PERCENT!B$135))</f>
        <v>0.36947054689735581</v>
      </c>
      <c r="C112" s="253">
        <f>IF(PERCENT!C114&gt;PERCENT!C$133,(PERCENT!C114-PERCENT!C$133)/(PERCENT!C$134-PERCENT!C$133),(PERCENT!C114-PERCENT!C$133)/(PERCENT!C$133-PERCENT!C$135))</f>
        <v>-0.33343776980980161</v>
      </c>
      <c r="D112" s="253">
        <f>IF(PERCENT!D114&gt;PERCENT!D$133,(PERCENT!D114-PERCENT!D$133)/(PERCENT!D$134-PERCENT!D$133),(PERCENT!D114-PERCENT!D$133)/(PERCENT!D$133-PERCENT!D$135))</f>
        <v>-5.7225638562741855E-2</v>
      </c>
      <c r="E112" s="253">
        <f>IF(PERCENT!E114&gt;PERCENT!E$133,(PERCENT!E114-PERCENT!E$133)/(PERCENT!E$134-PERCENT!E$133),(PERCENT!E114-PERCENT!E$133)/(PERCENT!E$133-PERCENT!E$135))</f>
        <v>0.66615702976349245</v>
      </c>
      <c r="F112" s="253">
        <f>IF(PERCENT!F114&gt;PERCENT!F$133,(PERCENT!F114-PERCENT!F$133)/(PERCENT!F$134-PERCENT!F$133),(PERCENT!F114-PERCENT!F$133)/(PERCENT!F$133-PERCENT!F$135))</f>
        <v>-0.50058585790070387</v>
      </c>
      <c r="G112" s="253">
        <f>IF(PERCENT!G114&gt;PERCENT!G$133,(PERCENT!G114-PERCENT!G$133)/(PERCENT!G$134-PERCENT!G$133),(PERCENT!G114-PERCENT!G$133)/(PERCENT!G$133-PERCENT!G$135))</f>
        <v>0.88651346582451052</v>
      </c>
      <c r="H112" s="253">
        <f>IF(PERCENT!H114&gt;PERCENT!H$133,(PERCENT!H114-PERCENT!H$133)/(PERCENT!H$134-PERCENT!H$133),(PERCENT!H114-PERCENT!H$133)/(PERCENT!H$133-PERCENT!H$135))</f>
        <v>-0.1592257309503104</v>
      </c>
      <c r="I112" s="253">
        <f>IF(PERCENT!I114&gt;PERCENT!I$133,(PERCENT!I114-PERCENT!I$133)/(PERCENT!I$134-PERCENT!I$133),(PERCENT!I114-PERCENT!I$133)/(PERCENT!I$133-PERCENT!I$135))</f>
        <v>-8.6658871260816547E-2</v>
      </c>
      <c r="J112" s="253">
        <f>IF(PERCENT!J114&gt;PERCENT!J$133,(PERCENT!J114-PERCENT!J$133)/(PERCENT!J$134-PERCENT!J$133),(PERCENT!J114-PERCENT!J$133)/(PERCENT!J$133-PERCENT!J$135))</f>
        <v>-0.2179705505108579</v>
      </c>
      <c r="K112" s="253">
        <f>IF(PERCENT!K114&gt;PERCENT!K$133,(PERCENT!K114-PERCENT!K$133)/(PERCENT!K$134-PERCENT!K$133),(PERCENT!K114-PERCENT!K$133)/(PERCENT!K$133-PERCENT!K$135))</f>
        <v>-0.17296447777357299</v>
      </c>
      <c r="L112" s="253">
        <f>IF(PERCENT!L114&gt;PERCENT!L$133,(PERCENT!L114-PERCENT!L$133)/(PERCENT!L$134-PERCENT!L$133),(PERCENT!L114-PERCENT!L$133)/(PERCENT!L$133-PERCENT!L$135))</f>
        <v>1.863900518353543E-2</v>
      </c>
      <c r="M112" s="253">
        <f>IF(PERCENT!M114&gt;PERCENT!M$133,(PERCENT!M114-PERCENT!M$133)/(PERCENT!M$134-PERCENT!M$133),(PERCENT!M114-PERCENT!M$133)/(PERCENT!M$133-PERCENT!M$135))</f>
        <v>-1</v>
      </c>
      <c r="N112" s="253">
        <f>IF(PERCENT!N114&gt;PERCENT!N$133,(PERCENT!N114-PERCENT!N$133)/(PERCENT!N$134-PERCENT!N$133),(PERCENT!N114-PERCENT!N$133)/(PERCENT!N$133-PERCENT!N$135))</f>
        <v>0.23457228154526577</v>
      </c>
      <c r="O112" s="253">
        <f>IF(PERCENT!O114&gt;PERCENT!O$133,(PERCENT!O114-PERCENT!O$133)/(PERCENT!O$134-PERCENT!O$133),(PERCENT!O114-PERCENT!O$133)/(PERCENT!O$133-PERCENT!O$135))</f>
        <v>-0.29957551477243288</v>
      </c>
      <c r="P112" s="253">
        <f>IF(PERCENT!P114&gt;PERCENT!P$133,(PERCENT!P114-PERCENT!P$133)/(PERCENT!P$134-PERCENT!P$133),(PERCENT!P114-PERCENT!P$133)/(PERCENT!P$133-PERCENT!P$135))</f>
        <v>-2.9143743995418886E-2</v>
      </c>
      <c r="Q112" s="253">
        <f>IF(PERCENT!Q114&gt;PERCENT!Q$133,(PERCENT!Q114-PERCENT!Q$133)/(PERCENT!Q$134-PERCENT!Q$133),(PERCENT!Q114-PERCENT!Q$133)/(PERCENT!Q$133-PERCENT!Q$135))</f>
        <v>-0.4238091151410735</v>
      </c>
      <c r="R112" s="253">
        <f>IF(PERCENT!R114&gt;PERCENT!R$133,(PERCENT!R114-PERCENT!R$133)/(PERCENT!R$134-PERCENT!R$133),(PERCENT!R114-PERCENT!R$133)/(PERCENT!R$133-PERCENT!R$135))</f>
        <v>4.7175226855538498E-3</v>
      </c>
      <c r="S112" s="253">
        <f>IF(PERCENT!S114&gt;PERCENT!S$133,(PERCENT!S114-PERCENT!S$133)/(PERCENT!S$134-PERCENT!S$133),(PERCENT!S114-PERCENT!S$133)/(PERCENT!S$133-PERCENT!S$135))</f>
        <v>-0.5102287955649194</v>
      </c>
      <c r="T112" s="253">
        <f>IF(PERCENT!T114&gt;PERCENT!T$133,(PERCENT!T114-PERCENT!T$133)/(PERCENT!T$134-PERCENT!T$133),(PERCENT!T114-PERCENT!T$133)/(PERCENT!T$133-PERCENT!T$135))</f>
        <v>0.16903058414813688</v>
      </c>
      <c r="U112" s="253">
        <f>IF(PERCENT!U114&gt;PERCENT!U$133,(PERCENT!U114-PERCENT!U$133)/(PERCENT!U$134-PERCENT!U$133),(PERCENT!U114-PERCENT!U$133)/(PERCENT!U$133-PERCENT!U$135))</f>
        <v>-0.64083573055482956</v>
      </c>
      <c r="V112" s="253">
        <f>IF(PERCENT!V114&gt;PERCENT!V$133,(PERCENT!V114-PERCENT!V$133)/(PERCENT!V$134-PERCENT!V$133),(PERCENT!V114-PERCENT!V$133)/(PERCENT!V$133-PERCENT!V$135))</f>
        <v>-0.31940227938217447</v>
      </c>
      <c r="W112" s="253">
        <f>IF(PERCENT!W114&gt;PERCENT!W$133,(PERCENT!W114-PERCENT!W$133)/(PERCENT!W$134-PERCENT!W$133),(PERCENT!W114-PERCENT!W$133)/(PERCENT!W$133-PERCENT!W$135))</f>
        <v>-0.31940227938217447</v>
      </c>
      <c r="X112" s="253">
        <f>IF(PERCENT!X114&gt;PERCENT!X$133,(PERCENT!X114-PERCENT!X$133)/(PERCENT!X$134-PERCENT!X$133),(PERCENT!X114-PERCENT!X$133)/(PERCENT!X$133-PERCENT!X$135))</f>
        <v>-0.12332785857464175</v>
      </c>
      <c r="Y112" s="253">
        <f>IF(PERCENT!Y114&gt;PERCENT!Y$133,(PERCENT!Y114-PERCENT!Y$133)/(PERCENT!Y$134-PERCENT!Y$133),(PERCENT!Y114-PERCENT!Y$133)/(PERCENT!Y$133-PERCENT!Y$135))</f>
        <v>-0.91741189610905072</v>
      </c>
      <c r="Z112" s="253">
        <f>IF(PERCENT!Z114&gt;PERCENT!Z$133,(PERCENT!Z114-PERCENT!Z$133)/(PERCENT!Z$134-PERCENT!Z$133),(PERCENT!Z114-PERCENT!Z$133)/(PERCENT!Z$133-PERCENT!Z$135))</f>
        <v>-0.77935215982742778</v>
      </c>
      <c r="AA112" s="253">
        <f>IF(PERCENT!AA114&gt;PERCENT!AA$133,(PERCENT!AA114-PERCENT!AA$133)/(PERCENT!AA$134-PERCENT!AA$133),(PERCENT!AA114-PERCENT!AA$133)/(PERCENT!AA$133-PERCENT!AA$135))</f>
        <v>0.12704286759054578</v>
      </c>
      <c r="AB112" s="253">
        <f>IF(PERCENT!AB114&gt;PERCENT!AB$133,(PERCENT!AB114-PERCENT!AB$133)/(PERCENT!AB$134-PERCENT!AB$133),(PERCENT!AB114-PERCENT!AB$133)/(PERCENT!AB$133-PERCENT!AB$135))</f>
        <v>-6.259536538550535E-2</v>
      </c>
      <c r="AC112" s="253">
        <f>IF(PERCENT!AC114&gt;PERCENT!AC$133,(PERCENT!AC114-PERCENT!AC$133)/(PERCENT!AC$134-PERCENT!AC$133),(PERCENT!AC114-PERCENT!AC$133)/(PERCENT!AC$133-PERCENT!AC$135))</f>
        <v>-0.63197474208399151</v>
      </c>
      <c r="AD112" s="253">
        <f>IF(PERCENT!AD114&gt;PERCENT!AD$133,(PERCENT!AD114-PERCENT!AD$133)/(PERCENT!AD$134-PERCENT!AD$133),(PERCENT!AD114-PERCENT!AD$133)/(PERCENT!AD$133-PERCENT!AD$135))</f>
        <v>-0.63197474208399151</v>
      </c>
      <c r="AE112" s="253">
        <f>IF(PERCENT!AE114&gt;PERCENT!AE$133,(PERCENT!AE114-PERCENT!AE$133)/(PERCENT!AE$134-PERCENT!AE$133),(PERCENT!AE114-PERCENT!AE$133)/(PERCENT!AE$133-PERCENT!AE$135))</f>
        <v>-0.25621393369624051</v>
      </c>
      <c r="AF112" s="253">
        <f>IF(PERCENT!AF114&gt;PERCENT!AF$133,(PERCENT!AF114-PERCENT!AF$133)/(PERCENT!AF$134-PERCENT!AF$133),(PERCENT!AF114-PERCENT!AF$133)/(PERCENT!AF$133-PERCENT!AF$135))</f>
        <v>-0.90833380404664132</v>
      </c>
      <c r="AG112" s="253">
        <f>IF(PERCENT!AG114&gt;PERCENT!AG$133,(PERCENT!AG114-PERCENT!AG$133)/(PERCENT!AG$134-PERCENT!AG$133),(PERCENT!AG114-PERCENT!AG$133)/(PERCENT!AG$133-PERCENT!AG$135))</f>
        <v>-0.4564071982785351</v>
      </c>
      <c r="AH112" s="253">
        <f>IF(PERCENT!AH114&gt;PERCENT!AH$133,(PERCENT!AH114-PERCENT!AH$133)/(PERCENT!AH$134-PERCENT!AH$133),(PERCENT!AH114-PERCENT!AH$133)/(PERCENT!AH$133-PERCENT!AH$135))</f>
        <v>-0.7638922624276675</v>
      </c>
      <c r="AI112" s="253">
        <f>IF(PERCENT!AI114&gt;PERCENT!AI$133,(PERCENT!AI114-PERCENT!AI$133)/(PERCENT!AI$134-PERCENT!AI$133),(PERCENT!AI114-PERCENT!AI$133)/(PERCENT!AI$133-PERCENT!AI$135))</f>
        <v>-0.90033160019325287</v>
      </c>
      <c r="AJ112" s="253">
        <f>IF(PERCENT!AJ114&gt;PERCENT!AJ$133,(PERCENT!AJ114-PERCENT!AJ$133)/(PERCENT!AJ$134-PERCENT!AJ$133),(PERCENT!AJ114-PERCENT!AJ$133)/(PERCENT!AJ$133-PERCENT!AJ$135))</f>
        <v>-0.39986501321175449</v>
      </c>
      <c r="AK112" s="253">
        <f>IF(PERCENT!AK114&gt;PERCENT!AK$133,(PERCENT!AK114-PERCENT!AK$133)/(PERCENT!AK$134-PERCENT!AK$133),(PERCENT!AK114-PERCENT!AK$133)/(PERCENT!AK$133-PERCENT!AK$135))</f>
        <v>0.34798463056654144</v>
      </c>
      <c r="AL112" s="253">
        <f>IF(PERCENT!AL114&gt;PERCENT!AL$133,(PERCENT!AL114-PERCENT!AL$133)/(PERCENT!AL$134-PERCENT!AL$133),(PERCENT!AL114-PERCENT!AL$133)/(PERCENT!AL$133-PERCENT!AL$135))</f>
        <v>-0.87794969394815703</v>
      </c>
      <c r="AM112" s="253">
        <f>IF(PERCENT!AM114&gt;PERCENT!AM$133,(PERCENT!AM114-PERCENT!AM$133)/(PERCENT!AM$134-PERCENT!AM$133),(PERCENT!AM114-PERCENT!AM$133)/(PERCENT!AM$133-PERCENT!AM$135))</f>
        <v>0.42118864632403974</v>
      </c>
      <c r="AN112" s="253">
        <f>IF(PERCENT!AN114&gt;PERCENT!AN$133,(PERCENT!AN114-PERCENT!AN$133)/(PERCENT!AN$134-PERCENT!AN$133),(PERCENT!AN114-PERCENT!AN$133)/(PERCENT!AN$133-PERCENT!AN$135))</f>
        <v>-0.71440854307061974</v>
      </c>
      <c r="AO112" s="253">
        <f>IF(PERCENT!AO114&gt;PERCENT!AO$133,(PERCENT!AO114-PERCENT!AO$133)/(PERCENT!AO$134-PERCENT!AO$133),(PERCENT!AO114-PERCENT!AO$133)/(PERCENT!AO$133-PERCENT!AO$135))</f>
        <v>-0.13242872809290337</v>
      </c>
      <c r="AP112" s="253">
        <f>IF(PERCENT!AP114&gt;PERCENT!AP$133,(PERCENT!AP114-PERCENT!AP$133)/(PERCENT!AP$134-PERCENT!AP$133),(PERCENT!AP114-PERCENT!AP$133)/(PERCENT!AP$133-PERCENT!AP$135))</f>
        <v>0.26889794958595475</v>
      </c>
      <c r="AQ112" s="253">
        <f>IF(PERCENT!AQ114&gt;PERCENT!AQ$133,(PERCENT!AQ114-PERCENT!AQ$133)/(PERCENT!AQ$134-PERCENT!AQ$133),(PERCENT!AQ114-PERCENT!AQ$133)/(PERCENT!AQ$133-PERCENT!AQ$135))</f>
        <v>0.18668428458206388</v>
      </c>
      <c r="AR112" s="253">
        <f>IF(PERCENT!AR114&gt;PERCENT!AR$133,(PERCENT!AR114-PERCENT!AR$133)/(PERCENT!AR$134-PERCENT!AR$133),(PERCENT!AR114-PERCENT!AR$133)/(PERCENT!AR$133-PERCENT!AR$135))</f>
        <v>0.11254604199853302</v>
      </c>
      <c r="AS112" s="253">
        <f>IF(PERCENT!AS114&gt;PERCENT!AS$133,(PERCENT!AS114-PERCENT!AS$133)/(PERCENT!AS$134-PERCENT!AS$133),(PERCENT!AS114-PERCENT!AS$133)/(PERCENT!AS$133-PERCENT!AS$135))</f>
        <v>4.7064562491668141E-2</v>
      </c>
      <c r="AT112" s="253">
        <f>IF(PERCENT!AT114&gt;PERCENT!AT$133,(PERCENT!AT114-PERCENT!AT$133)/(PERCENT!AT$134-PERCENT!AT$133),(PERCENT!AT114-PERCENT!AT$133)/(PERCENT!AT$133-PERCENT!AT$135))</f>
        <v>-0.15968378091563343</v>
      </c>
      <c r="AU112" s="253">
        <f>IF(PERCENT!AU114&gt;PERCENT!AU$133,(PERCENT!AU114-PERCENT!AU$133)/(PERCENT!AU$134-PERCENT!AU$133),(PERCENT!AU114-PERCENT!AU$133)/(PERCENT!AU$133-PERCENT!AU$135))</f>
        <v>-0.31460203734330078</v>
      </c>
      <c r="AV112" s="253">
        <f>IF(PERCENT!AV114&gt;PERCENT!AV$133,(PERCENT!AV114-PERCENT!AV$133)/(PERCENT!AV$134-PERCENT!AV$133),(PERCENT!AV114-PERCENT!AV$133)/(PERCENT!AV$133-PERCENT!AV$135))</f>
        <v>-0.25621393369624051</v>
      </c>
      <c r="AW112" s="253">
        <f>IF(PERCENT!AW114&gt;PERCENT!AW$133,(PERCENT!AW114-PERCENT!AW$133)/(PERCENT!AW$134-PERCENT!AW$133),(PERCENT!AW114-PERCENT!AW$133)/(PERCENT!AW$133-PERCENT!AW$135))</f>
        <v>-0.12301771165504584</v>
      </c>
      <c r="AX112" s="253">
        <f>IF(PERCENT!AX114&gt;PERCENT!AX$133,(PERCENT!AX114-PERCENT!AX$133)/(PERCENT!AX$134-PERCENT!AX$133),(PERCENT!AX114-PERCENT!AX$133)/(PERCENT!AX$133-PERCENT!AX$135))</f>
        <v>-0.25621393369624051</v>
      </c>
      <c r="AY112" s="253">
        <f>IF(PERCENT!AY114&gt;PERCENT!AY$133,(PERCENT!AY114-PERCENT!AY$133)/(PERCENT!AY$134-PERCENT!AY$133),(PERCENT!AY114-PERCENT!AY$133)/(PERCENT!AY$133-PERCENT!AY$135))</f>
        <v>-0.14318965377831616</v>
      </c>
    </row>
    <row r="113" spans="1:51" x14ac:dyDescent="0.35">
      <c r="A113" s="252" t="s">
        <v>800</v>
      </c>
      <c r="B113" s="253">
        <f>IF(PERCENT!B115&gt;PERCENT!B$133,(PERCENT!B115-PERCENT!B$133)/(PERCENT!B$134-PERCENT!B$133),(PERCENT!B115-PERCENT!B$133)/(PERCENT!B$133-PERCENT!B$135))</f>
        <v>0.34520588568842125</v>
      </c>
      <c r="C113" s="253">
        <f>IF(PERCENT!C115&gt;PERCENT!C$133,(PERCENT!C115-PERCENT!C$133)/(PERCENT!C$134-PERCENT!C$133),(PERCENT!C115-PERCENT!C$133)/(PERCENT!C$133-PERCENT!C$135))</f>
        <v>0.85928873273546713</v>
      </c>
      <c r="D113" s="253">
        <f>IF(PERCENT!D115&gt;PERCENT!D$133,(PERCENT!D115-PERCENT!D$133)/(PERCENT!D$134-PERCENT!D$133),(PERCENT!D115-PERCENT!D$133)/(PERCENT!D$133-PERCENT!D$135))</f>
        <v>0.48843691548256474</v>
      </c>
      <c r="E113" s="253">
        <f>IF(PERCENT!E115&gt;PERCENT!E$133,(PERCENT!E115-PERCENT!E$133)/(PERCENT!E$134-PERCENT!E$133),(PERCENT!E115-PERCENT!E$133)/(PERCENT!E$133-PERCENT!E$135))</f>
        <v>-0.26857789625610878</v>
      </c>
      <c r="F113" s="253">
        <f>IF(PERCENT!F115&gt;PERCENT!F$133,(PERCENT!F115-PERCENT!F$133)/(PERCENT!F$134-PERCENT!F$133),(PERCENT!F115-PERCENT!F$133)/(PERCENT!F$133-PERCENT!F$135))</f>
        <v>0.42170927690913923</v>
      </c>
      <c r="G113" s="253">
        <f>IF(PERCENT!G115&gt;PERCENT!G$133,(PERCENT!G115-PERCENT!G$133)/(PERCENT!G$134-PERCENT!G$133),(PERCENT!G115-PERCENT!G$133)/(PERCENT!G$133-PERCENT!G$135))</f>
        <v>2.6456646509220114E-2</v>
      </c>
      <c r="H113" s="253">
        <f>IF(PERCENT!H115&gt;PERCENT!H$133,(PERCENT!H115-PERCENT!H$133)/(PERCENT!H$134-PERCENT!H$133),(PERCENT!H115-PERCENT!H$133)/(PERCENT!H$133-PERCENT!H$135))</f>
        <v>0.1004483848924662</v>
      </c>
      <c r="I113" s="253">
        <f>IF(PERCENT!I115&gt;PERCENT!I$133,(PERCENT!I115-PERCENT!I$133)/(PERCENT!I$134-PERCENT!I$133),(PERCENT!I115-PERCENT!I$133)/(PERCENT!I$133-PERCENT!I$135))</f>
        <v>0.24095443739826664</v>
      </c>
      <c r="J113" s="253">
        <f>IF(PERCENT!J115&gt;PERCENT!J$133,(PERCENT!J115-PERCENT!J$133)/(PERCENT!J$134-PERCENT!J$133),(PERCENT!J115-PERCENT!J$133)/(PERCENT!J$133-PERCENT!J$135))</f>
        <v>-6.4593601186456392E-2</v>
      </c>
      <c r="K113" s="253">
        <f>IF(PERCENT!K115&gt;PERCENT!K$133,(PERCENT!K115-PERCENT!K$133)/(PERCENT!K$134-PERCENT!K$133),(PERCENT!K115-PERCENT!K$133)/(PERCENT!K$133-PERCENT!K$135))</f>
        <v>1</v>
      </c>
      <c r="L113" s="253">
        <f>IF(PERCENT!L115&gt;PERCENT!L$133,(PERCENT!L115-PERCENT!L$133)/(PERCENT!L$134-PERCENT!L$133),(PERCENT!L115-PERCENT!L$133)/(PERCENT!L$133-PERCENT!L$135))</f>
        <v>0.22882012816820346</v>
      </c>
      <c r="M113" s="253">
        <f>IF(PERCENT!M115&gt;PERCENT!M$133,(PERCENT!M115-PERCENT!M$133)/(PERCENT!M$134-PERCENT!M$133),(PERCENT!M115-PERCENT!M$133)/(PERCENT!M$133-PERCENT!M$135))</f>
        <v>-0.39813121378692518</v>
      </c>
      <c r="N113" s="253">
        <f>IF(PERCENT!N115&gt;PERCENT!N$133,(PERCENT!N115-PERCENT!N$133)/(PERCENT!N$134-PERCENT!N$133),(PERCENT!N115-PERCENT!N$133)/(PERCENT!N$133-PERCENT!N$135))</f>
        <v>9.2231521134711718E-3</v>
      </c>
      <c r="O113" s="253">
        <f>IF(PERCENT!O115&gt;PERCENT!O$133,(PERCENT!O115-PERCENT!O$133)/(PERCENT!O$134-PERCENT!O$133),(PERCENT!O115-PERCENT!O$133)/(PERCENT!O$133-PERCENT!O$135))</f>
        <v>-0.3026580205966784</v>
      </c>
      <c r="P113" s="253">
        <f>IF(PERCENT!P115&gt;PERCENT!P$133,(PERCENT!P115-PERCENT!P$133)/(PERCENT!P$134-PERCENT!P$133),(PERCENT!P115-PERCENT!P$133)/(PERCENT!P$133-PERCENT!P$135))</f>
        <v>1</v>
      </c>
      <c r="Q113" s="253">
        <f>IF(PERCENT!Q115&gt;PERCENT!Q$133,(PERCENT!Q115-PERCENT!Q$133)/(PERCENT!Q$134-PERCENT!Q$133),(PERCENT!Q115-PERCENT!Q$133)/(PERCENT!Q$133-PERCENT!Q$135))</f>
        <v>0.89550146720245605</v>
      </c>
      <c r="R113" s="253">
        <f>IF(PERCENT!R115&gt;PERCENT!R$133,(PERCENT!R115-PERCENT!R$133)/(PERCENT!R$134-PERCENT!R$133),(PERCENT!R115-PERCENT!R$133)/(PERCENT!R$133-PERCENT!R$135))</f>
        <v>0.2161001896291351</v>
      </c>
      <c r="S113" s="253">
        <f>IF(PERCENT!S115&gt;PERCENT!S$133,(PERCENT!S115-PERCENT!S$133)/(PERCENT!S$134-PERCENT!S$133),(PERCENT!S115-PERCENT!S$133)/(PERCENT!S$133-PERCENT!S$135))</f>
        <v>0.31581499440167204</v>
      </c>
      <c r="T113" s="253">
        <f>IF(PERCENT!T115&gt;PERCENT!T$133,(PERCENT!T115-PERCENT!T$133)/(PERCENT!T$134-PERCENT!T$133),(PERCENT!T115-PERCENT!T$133)/(PERCENT!T$133-PERCENT!T$135))</f>
        <v>0.4128910104500742</v>
      </c>
      <c r="U113" s="253">
        <f>IF(PERCENT!U115&gt;PERCENT!U$133,(PERCENT!U115-PERCENT!U$133)/(PERCENT!U$134-PERCENT!U$133),(PERCENT!U115-PERCENT!U$133)/(PERCENT!U$133-PERCENT!U$135))</f>
        <v>1.2109599679605825E-2</v>
      </c>
      <c r="V113" s="253">
        <f>IF(PERCENT!V115&gt;PERCENT!V$133,(PERCENT!V115-PERCENT!V$133)/(PERCENT!V$134-PERCENT!V$133),(PERCENT!V115-PERCENT!V$133)/(PERCENT!V$133-PERCENT!V$135))</f>
        <v>1.4437705964122997E-2</v>
      </c>
      <c r="W113" s="253">
        <f>IF(PERCENT!W115&gt;PERCENT!W$133,(PERCENT!W115-PERCENT!W$133)/(PERCENT!W$134-PERCENT!W$133),(PERCENT!W115-PERCENT!W$133)/(PERCENT!W$133-PERCENT!W$135))</f>
        <v>1.4437705964122997E-2</v>
      </c>
      <c r="X113" s="253">
        <f>IF(PERCENT!X115&gt;PERCENT!X$133,(PERCENT!X115-PERCENT!X$133)/(PERCENT!X$134-PERCENT!X$133),(PERCENT!X115-PERCENT!X$133)/(PERCENT!X$133-PERCENT!X$135))</f>
        <v>-0.34977753730231886</v>
      </c>
      <c r="Y113" s="253">
        <f>IF(PERCENT!Y115&gt;PERCENT!Y$133,(PERCENT!Y115-PERCENT!Y$133)/(PERCENT!Y$134-PERCENT!Y$133),(PERCENT!Y115-PERCENT!Y$133)/(PERCENT!Y$133-PERCENT!Y$135))</f>
        <v>-0.45495699549373358</v>
      </c>
      <c r="Z113" s="253">
        <f>IF(PERCENT!Z115&gt;PERCENT!Z$133,(PERCENT!Z115-PERCENT!Z$133)/(PERCENT!Z$134-PERCENT!Z$133),(PERCENT!Z115-PERCENT!Z$133)/(PERCENT!Z$133-PERCENT!Z$135))</f>
        <v>-0.3842939905321221</v>
      </c>
      <c r="AA113" s="253">
        <f>IF(PERCENT!AA115&gt;PERCENT!AA$133,(PERCENT!AA115-PERCENT!AA$133)/(PERCENT!AA$134-PERCENT!AA$133),(PERCENT!AA115-PERCENT!AA$133)/(PERCENT!AA$133-PERCENT!AA$135))</f>
        <v>-0.11960683153405523</v>
      </c>
      <c r="AB113" s="253">
        <f>IF(PERCENT!AB115&gt;PERCENT!AB$133,(PERCENT!AB115-PERCENT!AB$133)/(PERCENT!AB$134-PERCENT!AB$133),(PERCENT!AB115-PERCENT!AB$133)/(PERCENT!AB$133-PERCENT!AB$135))</f>
        <v>-0.38495206452506725</v>
      </c>
      <c r="AC113" s="253">
        <f>IF(PERCENT!AC115&gt;PERCENT!AC$133,(PERCENT!AC115-PERCENT!AC$133)/(PERCENT!AC$134-PERCENT!AC$133),(PERCENT!AC115-PERCENT!AC$133)/(PERCENT!AC$133-PERCENT!AC$135))</f>
        <v>5.481948993177669E-2</v>
      </c>
      <c r="AD113" s="253">
        <f>IF(PERCENT!AD115&gt;PERCENT!AD$133,(PERCENT!AD115-PERCENT!AD$133)/(PERCENT!AD$134-PERCENT!AD$133),(PERCENT!AD115-PERCENT!AD$133)/(PERCENT!AD$133-PERCENT!AD$135))</f>
        <v>5.481948993177669E-2</v>
      </c>
      <c r="AE113" s="253">
        <f>IF(PERCENT!AE115&gt;PERCENT!AE$133,(PERCENT!AE115-PERCENT!AE$133)/(PERCENT!AE$134-PERCENT!AE$133),(PERCENT!AE115-PERCENT!AE$133)/(PERCENT!AE$133-PERCENT!AE$135))</f>
        <v>1</v>
      </c>
      <c r="AF113" s="253">
        <f>IF(PERCENT!AF115&gt;PERCENT!AF$133,(PERCENT!AF115-PERCENT!AF$133)/(PERCENT!AF$134-PERCENT!AF$133),(PERCENT!AF115-PERCENT!AF$133)/(PERCENT!AF$133-PERCENT!AF$135))</f>
        <v>0.79406749181926573</v>
      </c>
      <c r="AG113" s="253">
        <f>IF(PERCENT!AG115&gt;PERCENT!AG$133,(PERCENT!AG115-PERCENT!AG$133)/(PERCENT!AG$134-PERCENT!AG$133),(PERCENT!AG115-PERCENT!AG$133)/(PERCENT!AG$133-PERCENT!AG$135))</f>
        <v>0.43750311397029329</v>
      </c>
      <c r="AH113" s="253">
        <f>IF(PERCENT!AH115&gt;PERCENT!AH$133,(PERCENT!AH115-PERCENT!AH$133)/(PERCENT!AH$134-PERCENT!AH$133),(PERCENT!AH115-PERCENT!AH$133)/(PERCENT!AH$133-PERCENT!AH$135))</f>
        <v>2.2119837640306679E-2</v>
      </c>
      <c r="AI113" s="253">
        <f>IF(PERCENT!AI115&gt;PERCENT!AI$133,(PERCENT!AI115-PERCENT!AI$133)/(PERCENT!AI$134-PERCENT!AI$133),(PERCENT!AI115-PERCENT!AI$133)/(PERCENT!AI$133-PERCENT!AI$135))</f>
        <v>0.22111533785514656</v>
      </c>
      <c r="AJ113" s="253">
        <f>IF(PERCENT!AJ115&gt;PERCENT!AJ$133,(PERCENT!AJ115-PERCENT!AJ$133)/(PERCENT!AJ$134-PERCENT!AJ$133),(PERCENT!AJ115-PERCENT!AJ$133)/(PERCENT!AJ$133-PERCENT!AJ$135))</f>
        <v>0.14111186106171122</v>
      </c>
      <c r="AK113" s="253">
        <f>IF(PERCENT!AK115&gt;PERCENT!AK$133,(PERCENT!AK115-PERCENT!AK$133)/(PERCENT!AK$134-PERCENT!AK$133),(PERCENT!AK115-PERCENT!AK$133)/(PERCENT!AK$133-PERCENT!AK$135))</f>
        <v>9.7990319262442352E-2</v>
      </c>
      <c r="AL113" s="253">
        <f>IF(PERCENT!AL115&gt;PERCENT!AL$133,(PERCENT!AL115-PERCENT!AL$133)/(PERCENT!AL$134-PERCENT!AL$133),(PERCENT!AL115-PERCENT!AL$133)/(PERCENT!AL$133-PERCENT!AL$135))</f>
        <v>-0.37278128235839531</v>
      </c>
      <c r="AM113" s="253">
        <f>IF(PERCENT!AM115&gt;PERCENT!AM$133,(PERCENT!AM115-PERCENT!AM$133)/(PERCENT!AM$134-PERCENT!AM$133),(PERCENT!AM115-PERCENT!AM$133)/(PERCENT!AM$133-PERCENT!AM$135))</f>
        <v>0.94940433438103111</v>
      </c>
      <c r="AN113" s="253">
        <f>IF(PERCENT!AN115&gt;PERCENT!AN$133,(PERCENT!AN115-PERCENT!AN$133)/(PERCENT!AN$134-PERCENT!AN$133),(PERCENT!AN115-PERCENT!AN$133)/(PERCENT!AN$133-PERCENT!AN$135))</f>
        <v>1</v>
      </c>
      <c r="AO113" s="253">
        <f>IF(PERCENT!AO115&gt;PERCENT!AO$133,(PERCENT!AO115-PERCENT!AO$133)/(PERCENT!AO$134-PERCENT!AO$133),(PERCENT!AO115-PERCENT!AO$133)/(PERCENT!AO$133-PERCENT!AO$135))</f>
        <v>0.29356437387770618</v>
      </c>
      <c r="AP113" s="253">
        <f>IF(PERCENT!AP115&gt;PERCENT!AP$133,(PERCENT!AP115-PERCENT!AP$133)/(PERCENT!AP$134-PERCENT!AP$133),(PERCENT!AP115-PERCENT!AP$133)/(PERCENT!AP$133-PERCENT!AP$135))</f>
        <v>1</v>
      </c>
      <c r="AQ113" s="253">
        <f>IF(PERCENT!AQ115&gt;PERCENT!AQ$133,(PERCENT!AQ115-PERCENT!AQ$133)/(PERCENT!AQ$134-PERCENT!AQ$133),(PERCENT!AQ115-PERCENT!AQ$133)/(PERCENT!AQ$133-PERCENT!AQ$135))</f>
        <v>1</v>
      </c>
      <c r="AR113" s="253">
        <f>IF(PERCENT!AR115&gt;PERCENT!AR$133,(PERCENT!AR115-PERCENT!AR$133)/(PERCENT!AR$134-PERCENT!AR$133),(PERCENT!AR115-PERCENT!AR$133)/(PERCENT!AR$133-PERCENT!AR$135))</f>
        <v>1</v>
      </c>
      <c r="AS113" s="253">
        <f>IF(PERCENT!AS115&gt;PERCENT!AS$133,(PERCENT!AS115-PERCENT!AS$133)/(PERCENT!AS$134-PERCENT!AS$133),(PERCENT!AS115-PERCENT!AS$133)/(PERCENT!AS$133-PERCENT!AS$135))</f>
        <v>0.15003860121610321</v>
      </c>
      <c r="AT113" s="253">
        <f>IF(PERCENT!AT115&gt;PERCENT!AT$133,(PERCENT!AT115-PERCENT!AT$133)/(PERCENT!AT$134-PERCENT!AT$133),(PERCENT!AT115-PERCENT!AT$133)/(PERCENT!AT$133-PERCENT!AT$135))</f>
        <v>1</v>
      </c>
      <c r="AU113" s="253">
        <f>IF(PERCENT!AU115&gt;PERCENT!AU$133,(PERCENT!AU115-PERCENT!AU$133)/(PERCENT!AU$134-PERCENT!AU$133),(PERCENT!AU115-PERCENT!AU$133)/(PERCENT!AU$133-PERCENT!AU$135))</f>
        <v>5.0545287287337121E-2</v>
      </c>
      <c r="AV113" s="253">
        <f>IF(PERCENT!AV115&gt;PERCENT!AV$133,(PERCENT!AV115-PERCENT!AV$133)/(PERCENT!AV$134-PERCENT!AV$133),(PERCENT!AV115-PERCENT!AV$133)/(PERCENT!AV$133-PERCENT!AV$135))</f>
        <v>1</v>
      </c>
      <c r="AW113" s="253">
        <f>IF(PERCENT!AW115&gt;PERCENT!AW$133,(PERCENT!AW115-PERCENT!AW$133)/(PERCENT!AW$134-PERCENT!AW$133),(PERCENT!AW115-PERCENT!AW$133)/(PERCENT!AW$133-PERCENT!AW$135))</f>
        <v>0.19278541430487187</v>
      </c>
      <c r="AX113" s="253">
        <f>IF(PERCENT!AX115&gt;PERCENT!AX$133,(PERCENT!AX115-PERCENT!AX$133)/(PERCENT!AX$134-PERCENT!AX$133),(PERCENT!AX115-PERCENT!AX$133)/(PERCENT!AX$133-PERCENT!AX$135))</f>
        <v>1</v>
      </c>
      <c r="AY113" s="253">
        <f>IF(PERCENT!AY115&gt;PERCENT!AY$133,(PERCENT!AY115-PERCENT!AY$133)/(PERCENT!AY$134-PERCENT!AY$133),(PERCENT!AY115-PERCENT!AY$133)/(PERCENT!AY$133-PERCENT!AY$135))</f>
        <v>0.50225181172668298</v>
      </c>
    </row>
    <row r="114" spans="1:51" x14ac:dyDescent="0.35">
      <c r="A114" s="252" t="s">
        <v>812</v>
      </c>
      <c r="B114" s="253">
        <f>IF(PERCENT!B116&gt;PERCENT!B$133,(PERCENT!B116-PERCENT!B$133)/(PERCENT!B$134-PERCENT!B$133),(PERCENT!B116-PERCENT!B$133)/(PERCENT!B$133-PERCENT!B$135))</f>
        <v>-7.128330896488555E-2</v>
      </c>
      <c r="C114" s="253">
        <f>IF(PERCENT!C116&gt;PERCENT!C$133,(PERCENT!C116-PERCENT!C$133)/(PERCENT!C$134-PERCENT!C$133),(PERCENT!C116-PERCENT!C$133)/(PERCENT!C$133-PERCENT!C$135))</f>
        <v>-5.9511955930688393E-2</v>
      </c>
      <c r="D114" s="253">
        <f>IF(PERCENT!D116&gt;PERCENT!D$133,(PERCENT!D116-PERCENT!D$133)/(PERCENT!D$134-PERCENT!D$133),(PERCENT!D116-PERCENT!D$133)/(PERCENT!D$133-PERCENT!D$135))</f>
        <v>-0.12973596358372544</v>
      </c>
      <c r="E114" s="253">
        <f>IF(PERCENT!E116&gt;PERCENT!E$133,(PERCENT!E116-PERCENT!E$133)/(PERCENT!E$134-PERCENT!E$133),(PERCENT!E116-PERCENT!E$133)/(PERCENT!E$133-PERCENT!E$135))</f>
        <v>-0.21757132430383844</v>
      </c>
      <c r="F114" s="253">
        <f>IF(PERCENT!F116&gt;PERCENT!F$133,(PERCENT!F116-PERCENT!F$133)/(PERCENT!F$134-PERCENT!F$133),(PERCENT!F116-PERCENT!F$133)/(PERCENT!F$133-PERCENT!F$135))</f>
        <v>0.26445081532768411</v>
      </c>
      <c r="G114" s="253">
        <f>IF(PERCENT!G116&gt;PERCENT!G$133,(PERCENT!G116-PERCENT!G$133)/(PERCENT!G$134-PERCENT!G$133),(PERCENT!G116-PERCENT!G$133)/(PERCENT!G$133-PERCENT!G$135))</f>
        <v>-0.58971092664048808</v>
      </c>
      <c r="H114" s="253">
        <f>IF(PERCENT!H116&gt;PERCENT!H$133,(PERCENT!H116-PERCENT!H$133)/(PERCENT!H$134-PERCENT!H$133),(PERCENT!H116-PERCENT!H$133)/(PERCENT!H$133-PERCENT!H$135))</f>
        <v>-0.83292149866984577</v>
      </c>
      <c r="I114" s="253">
        <f>IF(PERCENT!I116&gt;PERCENT!I$133,(PERCENT!I116-PERCENT!I$133)/(PERCENT!I$134-PERCENT!I$133),(PERCENT!I116-PERCENT!I$133)/(PERCENT!I$133-PERCENT!I$135))</f>
        <v>-0.91674891773726497</v>
      </c>
      <c r="J114" s="253">
        <f>IF(PERCENT!J116&gt;PERCENT!J$133,(PERCENT!J116-PERCENT!J$133)/(PERCENT!J$134-PERCENT!J$133),(PERCENT!J116-PERCENT!J$133)/(PERCENT!J$133-PERCENT!J$135))</f>
        <v>-0.74462191734015137</v>
      </c>
      <c r="K114" s="253">
        <f>IF(PERCENT!K116&gt;PERCENT!K$133,(PERCENT!K116-PERCENT!K$133)/(PERCENT!K$134-PERCENT!K$133),(PERCENT!K116-PERCENT!K$133)/(PERCENT!K$133-PERCENT!K$135))</f>
        <v>-1.4364353542207877E-2</v>
      </c>
      <c r="L114" s="253">
        <f>IF(PERCENT!L116&gt;PERCENT!L$133,(PERCENT!L116-PERCENT!L$133)/(PERCENT!L$134-PERCENT!L$133),(PERCENT!L116-PERCENT!L$133)/(PERCENT!L$133-PERCENT!L$135))</f>
        <v>0.55310793783497869</v>
      </c>
      <c r="M114" s="253">
        <f>IF(PERCENT!M116&gt;PERCENT!M$133,(PERCENT!M116-PERCENT!M$133)/(PERCENT!M$134-PERCENT!M$133),(PERCENT!M116-PERCENT!M$133)/(PERCENT!M$133-PERCENT!M$135))</f>
        <v>0.10740743443984035</v>
      </c>
      <c r="N114" s="253">
        <f>IF(PERCENT!N116&gt;PERCENT!N$133,(PERCENT!N116-PERCENT!N$133)/(PERCENT!N$134-PERCENT!N$133),(PERCENT!N116-PERCENT!N$133)/(PERCENT!N$133-PERCENT!N$135))</f>
        <v>0.36198061598072778</v>
      </c>
      <c r="O114" s="253">
        <f>IF(PERCENT!O116&gt;PERCENT!O$133,(PERCENT!O116-PERCENT!O$133)/(PERCENT!O$134-PERCENT!O$133),(PERCENT!O116-PERCENT!O$133)/(PERCENT!O$133-PERCENT!O$135))</f>
        <v>-0.52000819618122152</v>
      </c>
      <c r="P114" s="253">
        <f>IF(PERCENT!P116&gt;PERCENT!P$133,(PERCENT!P116-PERCENT!P$133)/(PERCENT!P$134-PERCENT!P$133),(PERCENT!P116-PERCENT!P$133)/(PERCENT!P$133-PERCENT!P$135))</f>
        <v>-6.5242340717558911E-2</v>
      </c>
      <c r="Q114" s="253">
        <f>IF(PERCENT!Q116&gt;PERCENT!Q$133,(PERCENT!Q116-PERCENT!Q$133)/(PERCENT!Q$134-PERCENT!Q$133),(PERCENT!Q116-PERCENT!Q$133)/(PERCENT!Q$133-PERCENT!Q$135))</f>
        <v>0.23525586101868778</v>
      </c>
      <c r="R114" s="253">
        <f>IF(PERCENT!R116&gt;PERCENT!R$133,(PERCENT!R116-PERCENT!R$133)/(PERCENT!R$134-PERCENT!R$133),(PERCENT!R116-PERCENT!R$133)/(PERCENT!R$133-PERCENT!R$135))</f>
        <v>-0.93142628782451631</v>
      </c>
      <c r="S114" s="253">
        <f>IF(PERCENT!S116&gt;PERCENT!S$133,(PERCENT!S116-PERCENT!S$133)/(PERCENT!S$134-PERCENT!S$133),(PERCENT!S116-PERCENT!S$133)/(PERCENT!S$133-PERCENT!S$135))</f>
        <v>-0.94892657633699895</v>
      </c>
      <c r="T114" s="253">
        <f>IF(PERCENT!T116&gt;PERCENT!T$133,(PERCENT!T116-PERCENT!T$133)/(PERCENT!T$134-PERCENT!T$133),(PERCENT!T116-PERCENT!T$133)/(PERCENT!T$133-PERCENT!T$135))</f>
        <v>-0.94474725416889793</v>
      </c>
      <c r="U114" s="253">
        <f>IF(PERCENT!U116&gt;PERCENT!U$133,(PERCENT!U116-PERCENT!U$133)/(PERCENT!U$134-PERCENT!U$133),(PERCENT!U116-PERCENT!U$133)/(PERCENT!U$133-PERCENT!U$135))</f>
        <v>-0.8875242147720962</v>
      </c>
      <c r="V114" s="253">
        <f>IF(PERCENT!V116&gt;PERCENT!V$133,(PERCENT!V116-PERCENT!V$133)/(PERCENT!V$134-PERCENT!V$133),(PERCENT!V116-PERCENT!V$133)/(PERCENT!V$133-PERCENT!V$135))</f>
        <v>-0.70622936016443083</v>
      </c>
      <c r="W114" s="253">
        <f>IF(PERCENT!W116&gt;PERCENT!W$133,(PERCENT!W116-PERCENT!W$133)/(PERCENT!W$134-PERCENT!W$133),(PERCENT!W116-PERCENT!W$133)/(PERCENT!W$133-PERCENT!W$135))</f>
        <v>-0.70622936016443083</v>
      </c>
      <c r="X114" s="253">
        <f>IF(PERCENT!X116&gt;PERCENT!X$133,(PERCENT!X116-PERCENT!X$133)/(PERCENT!X$134-PERCENT!X$133),(PERCENT!X116-PERCENT!X$133)/(PERCENT!X$133-PERCENT!X$135))</f>
        <v>-0.29150359730445546</v>
      </c>
      <c r="Y114" s="253">
        <f>IF(PERCENT!Y116&gt;PERCENT!Y$133,(PERCENT!Y116-PERCENT!Y$133)/(PERCENT!Y$134-PERCENT!Y$133),(PERCENT!Y116-PERCENT!Y$133)/(PERCENT!Y$133-PERCENT!Y$135))</f>
        <v>-0.89877323643241813</v>
      </c>
      <c r="Z114" s="253">
        <f>IF(PERCENT!Z116&gt;PERCENT!Z$133,(PERCENT!Z116-PERCENT!Z$133)/(PERCENT!Z$134-PERCENT!Z$133),(PERCENT!Z116-PERCENT!Z$133)/(PERCENT!Z$133-PERCENT!Z$135))</f>
        <v>-0.8858998895414848</v>
      </c>
      <c r="AA114" s="253">
        <f>IF(PERCENT!AA116&gt;PERCENT!AA$133,(PERCENT!AA116-PERCENT!AA$133)/(PERCENT!AA$134-PERCENT!AA$133),(PERCENT!AA116-PERCENT!AA$133)/(PERCENT!AA$133-PERCENT!AA$135))</f>
        <v>-0.45755467209365464</v>
      </c>
      <c r="AB114" s="253">
        <f>IF(PERCENT!AB116&gt;PERCENT!AB$133,(PERCENT!AB116-PERCENT!AB$133)/(PERCENT!AB$134-PERCENT!AB$133),(PERCENT!AB116-PERCENT!AB$133)/(PERCENT!AB$133-PERCENT!AB$135))</f>
        <v>8.1753003054774089E-3</v>
      </c>
      <c r="AC114" s="253">
        <f>IF(PERCENT!AC116&gt;PERCENT!AC$133,(PERCENT!AC116-PERCENT!AC$133)/(PERCENT!AC$134-PERCENT!AC$133),(PERCENT!AC116-PERCENT!AC$133)/(PERCENT!AC$133-PERCENT!AC$135))</f>
        <v>-9.6469588980002519E-2</v>
      </c>
      <c r="AD114" s="253">
        <f>IF(PERCENT!AD116&gt;PERCENT!AD$133,(PERCENT!AD116-PERCENT!AD$133)/(PERCENT!AD$134-PERCENT!AD$133),(PERCENT!AD116-PERCENT!AD$133)/(PERCENT!AD$133-PERCENT!AD$135))</f>
        <v>-9.6469588980002519E-2</v>
      </c>
      <c r="AE114" s="253">
        <f>IF(PERCENT!AE116&gt;PERCENT!AE$133,(PERCENT!AE116-PERCENT!AE$133)/(PERCENT!AE$134-PERCENT!AE$133),(PERCENT!AE116-PERCENT!AE$133)/(PERCENT!AE$133-PERCENT!AE$135))</f>
        <v>4.3004817016646539E-2</v>
      </c>
      <c r="AF114" s="253">
        <f>IF(PERCENT!AF116&gt;PERCENT!AF$133,(PERCENT!AF116-PERCENT!AF$133)/(PERCENT!AF$134-PERCENT!AF$133),(PERCENT!AF116-PERCENT!AF$133)/(PERCENT!AF$133-PERCENT!AF$135))</f>
        <v>0.6185831253712909</v>
      </c>
      <c r="AG114" s="253">
        <f>IF(PERCENT!AG116&gt;PERCENT!AG$133,(PERCENT!AG116-PERCENT!AG$133)/(PERCENT!AG$134-PERCENT!AG$133),(PERCENT!AG116-PERCENT!AG$133)/(PERCENT!AG$133-PERCENT!AG$135))</f>
        <v>0.39788466131703876</v>
      </c>
      <c r="AH114" s="253">
        <f>IF(PERCENT!AH116&gt;PERCENT!AH$133,(PERCENT!AH116-PERCENT!AH$133)/(PERCENT!AH$134-PERCENT!AH$133),(PERCENT!AH116-PERCENT!AH$133)/(PERCENT!AH$133-PERCENT!AH$135))</f>
        <v>-0.75253364673677359</v>
      </c>
      <c r="AI114" s="253">
        <f>IF(PERCENT!AI116&gt;PERCENT!AI$133,(PERCENT!AI116-PERCENT!AI$133)/(PERCENT!AI$134-PERCENT!AI$133),(PERCENT!AI116-PERCENT!AI$133)/(PERCENT!AI$133-PERCENT!AI$135))</f>
        <v>2.6290589532991772E-2</v>
      </c>
      <c r="AJ114" s="253">
        <f>IF(PERCENT!AJ116&gt;PERCENT!AJ$133,(PERCENT!AJ116-PERCENT!AJ$133)/(PERCENT!AJ$134-PERCENT!AJ$133),(PERCENT!AJ116-PERCENT!AJ$133)/(PERCENT!AJ$133-PERCENT!AJ$135))</f>
        <v>-0.20181487802570588</v>
      </c>
      <c r="AK114" s="253">
        <f>IF(PERCENT!AK116&gt;PERCENT!AK$133,(PERCENT!AK116-PERCENT!AK$133)/(PERCENT!AK$134-PERCENT!AK$133),(PERCENT!AK116-PERCENT!AK$133)/(PERCENT!AK$133-PERCENT!AK$135))</f>
        <v>-8.0706014189595651E-3</v>
      </c>
      <c r="AL114" s="253">
        <f>IF(PERCENT!AL116&gt;PERCENT!AL$133,(PERCENT!AL116-PERCENT!AL$133)/(PERCENT!AL$134-PERCENT!AL$133),(PERCENT!AL116-PERCENT!AL$133)/(PERCENT!AL$133-PERCENT!AL$135))</f>
        <v>-0.83638462106053735</v>
      </c>
      <c r="AM114" s="253">
        <f>IF(PERCENT!AM116&gt;PERCENT!AM$133,(PERCENT!AM116-PERCENT!AM$133)/(PERCENT!AM$134-PERCENT!AM$133),(PERCENT!AM116-PERCENT!AM$133)/(PERCENT!AM$133-PERCENT!AM$135))</f>
        <v>-0.12468296031714146</v>
      </c>
      <c r="AN114" s="253">
        <f>IF(PERCENT!AN116&gt;PERCENT!AN$133,(PERCENT!AN116-PERCENT!AN$133)/(PERCENT!AN$134-PERCENT!AN$133),(PERCENT!AN116-PERCENT!AN$133)/(PERCENT!AN$133-PERCENT!AN$135))</f>
        <v>9.2650259765238524E-2</v>
      </c>
      <c r="AO114" s="253">
        <f>IF(PERCENT!AO116&gt;PERCENT!AO$133,(PERCENT!AO116-PERCENT!AO$133)/(PERCENT!AO$134-PERCENT!AO$133),(PERCENT!AO116-PERCENT!AO$133)/(PERCENT!AO$133-PERCENT!AO$135))</f>
        <v>4.8442950921438188E-2</v>
      </c>
      <c r="AP114" s="253">
        <f>IF(PERCENT!AP116&gt;PERCENT!AP$133,(PERCENT!AP116-PERCENT!AP$133)/(PERCENT!AP$134-PERCENT!AP$133),(PERCENT!AP116-PERCENT!AP$133)/(PERCENT!AP$133-PERCENT!AP$135))</f>
        <v>0.3612387558359208</v>
      </c>
      <c r="AQ114" s="253">
        <f>IF(PERCENT!AQ116&gt;PERCENT!AQ$133,(PERCENT!AQ116-PERCENT!AQ$133)/(PERCENT!AQ$134-PERCENT!AQ$133),(PERCENT!AQ116-PERCENT!AQ$133)/(PERCENT!AQ$133-PERCENT!AQ$135))</f>
        <v>0.1056800167042785</v>
      </c>
      <c r="AR114" s="253">
        <f>IF(PERCENT!AR116&gt;PERCENT!AR$133,(PERCENT!AR116-PERCENT!AR$133)/(PERCENT!AR$134-PERCENT!AR$133),(PERCENT!AR116-PERCENT!AR$133)/(PERCENT!AR$133-PERCENT!AR$135))</f>
        <v>0.17207513071787181</v>
      </c>
      <c r="AS114" s="253">
        <f>IF(PERCENT!AS116&gt;PERCENT!AS$133,(PERCENT!AS116-PERCENT!AS$133)/(PERCENT!AS$134-PERCENT!AS$133),(PERCENT!AS116-PERCENT!AS$133)/(PERCENT!AS$133-PERCENT!AS$135))</f>
        <v>-0.63284995121594667</v>
      </c>
      <c r="AT114" s="253">
        <f>IF(PERCENT!AT116&gt;PERCENT!AT$133,(PERCENT!AT116-PERCENT!AT$133)/(PERCENT!AT$134-PERCENT!AT$133),(PERCENT!AT116-PERCENT!AT$133)/(PERCENT!AT$133-PERCENT!AT$135))</f>
        <v>0.3365008714989155</v>
      </c>
      <c r="AU114" s="253">
        <f>IF(PERCENT!AU116&gt;PERCENT!AU$133,(PERCENT!AU116-PERCENT!AU$133)/(PERCENT!AU$134-PERCENT!AU$133),(PERCENT!AU116-PERCENT!AU$133)/(PERCENT!AU$133-PERCENT!AU$135))</f>
        <v>-0.41707543836319616</v>
      </c>
      <c r="AV114" s="253">
        <f>IF(PERCENT!AV116&gt;PERCENT!AV$133,(PERCENT!AV116-PERCENT!AV$133)/(PERCENT!AV$134-PERCENT!AV$133),(PERCENT!AV116-PERCENT!AV$133)/(PERCENT!AV$133-PERCENT!AV$135))</f>
        <v>4.3004817016646539E-2</v>
      </c>
      <c r="AW114" s="253">
        <f>IF(PERCENT!AW116&gt;PERCENT!AW$133,(PERCENT!AW116-PERCENT!AW$133)/(PERCENT!AW$134-PERCENT!AW$133),(PERCENT!AW116-PERCENT!AW$133)/(PERCENT!AW$133-PERCENT!AW$135))</f>
        <v>-0.17764857266465636</v>
      </c>
      <c r="AX114" s="253">
        <f>IF(PERCENT!AX116&gt;PERCENT!AX$133,(PERCENT!AX116-PERCENT!AX$133)/(PERCENT!AX$134-PERCENT!AX$133),(PERCENT!AX116-PERCENT!AX$133)/(PERCENT!AX$133-PERCENT!AX$135))</f>
        <v>4.3004817016646539E-2</v>
      </c>
      <c r="AY114" s="253">
        <f>IF(PERCENT!AY116&gt;PERCENT!AY$133,(PERCENT!AY116-PERCENT!AY$133)/(PERCENT!AY$134-PERCENT!AY$133),(PERCENT!AY116-PERCENT!AY$133)/(PERCENT!AY$133-PERCENT!AY$135))</f>
        <v>-0.65440023009186532</v>
      </c>
    </row>
    <row r="115" spans="1:51" x14ac:dyDescent="0.35">
      <c r="A115" s="252" t="s">
        <v>805</v>
      </c>
      <c r="B115" s="253">
        <f>IF(PERCENT!B117&gt;PERCENT!B$133,(PERCENT!B117-PERCENT!B$133)/(PERCENT!B$134-PERCENT!B$133),(PERCENT!B117-PERCENT!B$133)/(PERCENT!B$133-PERCENT!B$135))</f>
        <v>-0.26562162002992956</v>
      </c>
      <c r="C115" s="253">
        <f>IF(PERCENT!C117&gt;PERCENT!C$133,(PERCENT!C117-PERCENT!C$133)/(PERCENT!C$134-PERCENT!C$133),(PERCENT!C117-PERCENT!C$133)/(PERCENT!C$133-PERCENT!C$135))</f>
        <v>-0.46934418668828148</v>
      </c>
      <c r="D115" s="253">
        <f>IF(PERCENT!D117&gt;PERCENT!D$133,(PERCENT!D117-PERCENT!D$133)/(PERCENT!D$134-PERCENT!D$133),(PERCENT!D117-PERCENT!D$133)/(PERCENT!D$133-PERCENT!D$135))</f>
        <v>-0.65618464396382192</v>
      </c>
      <c r="E115" s="253">
        <f>IF(PERCENT!E117&gt;PERCENT!E$133,(PERCENT!E117-PERCENT!E$133)/(PERCENT!E$134-PERCENT!E$133),(PERCENT!E117-PERCENT!E$133)/(PERCENT!E$133-PERCENT!E$135))</f>
        <v>-0.6838016563073408</v>
      </c>
      <c r="F115" s="253">
        <f>IF(PERCENT!F117&gt;PERCENT!F$133,(PERCENT!F117-PERCENT!F$133)/(PERCENT!F$134-PERCENT!F$133),(PERCENT!F117-PERCENT!F$133)/(PERCENT!F$133-PERCENT!F$135))</f>
        <v>0.2480301970889433</v>
      </c>
      <c r="G115" s="253">
        <f>IF(PERCENT!G117&gt;PERCENT!G$133,(PERCENT!G117-PERCENT!G$133)/(PERCENT!G$134-PERCENT!G$133),(PERCENT!G117-PERCENT!G$133)/(PERCENT!G$133-PERCENT!G$135))</f>
        <v>0.26829744460822408</v>
      </c>
      <c r="H115" s="253">
        <f>IF(PERCENT!H117&gt;PERCENT!H$133,(PERCENT!H117-PERCENT!H$133)/(PERCENT!H$134-PERCENT!H$133),(PERCENT!H117-PERCENT!H$133)/(PERCENT!H$133-PERCENT!H$135))</f>
        <v>-0.276482944960252</v>
      </c>
      <c r="I115" s="253">
        <f>IF(PERCENT!I117&gt;PERCENT!I$133,(PERCENT!I117-PERCENT!I$133)/(PERCENT!I$134-PERCENT!I$133),(PERCENT!I117-PERCENT!I$133)/(PERCENT!I$133-PERCENT!I$135))</f>
        <v>-0.87665850294549397</v>
      </c>
      <c r="J115" s="253">
        <f>IF(PERCENT!J117&gt;PERCENT!J$133,(PERCENT!J117-PERCENT!J$133)/(PERCENT!J$134-PERCENT!J$133),(PERCENT!J117-PERCENT!J$133)/(PERCENT!J$133-PERCENT!J$135))</f>
        <v>2.1074431786978553E-2</v>
      </c>
      <c r="K115" s="253">
        <f>IF(PERCENT!K117&gt;PERCENT!K$133,(PERCENT!K117-PERCENT!K$133)/(PERCENT!K$134-PERCENT!K$133),(PERCENT!K117-PERCENT!K$133)/(PERCENT!K$133-PERCENT!K$135))</f>
        <v>-6.0104533977856561E-2</v>
      </c>
      <c r="L115" s="253">
        <f>IF(PERCENT!L117&gt;PERCENT!L$133,(PERCENT!L117-PERCENT!L$133)/(PERCENT!L$134-PERCENT!L$133),(PERCENT!L117-PERCENT!L$133)/(PERCENT!L$133-PERCENT!L$135))</f>
        <v>9.2335441572351656E-2</v>
      </c>
      <c r="M115" s="253">
        <f>IF(PERCENT!M117&gt;PERCENT!M$133,(PERCENT!M117-PERCENT!M$133)/(PERCENT!M$134-PERCENT!M$133),(PERCENT!M117-PERCENT!M$133)/(PERCENT!M$133-PERCENT!M$135))</f>
        <v>0.16737048478222483</v>
      </c>
      <c r="N115" s="253">
        <f>IF(PERCENT!N117&gt;PERCENT!N$133,(PERCENT!N117-PERCENT!N$133)/(PERCENT!N$134-PERCENT!N$133),(PERCENT!N117-PERCENT!N$133)/(PERCENT!N$133-PERCENT!N$135))</f>
        <v>-0.15515071382540585</v>
      </c>
      <c r="O115" s="253">
        <f>IF(PERCENT!O117&gt;PERCENT!O$133,(PERCENT!O117-PERCENT!O$133)/(PERCENT!O$134-PERCENT!O$133),(PERCENT!O117-PERCENT!O$133)/(PERCENT!O$133-PERCENT!O$135))</f>
        <v>-0.2837855578451085</v>
      </c>
      <c r="P115" s="253">
        <f>IF(PERCENT!P117&gt;PERCENT!P$133,(PERCENT!P117-PERCENT!P$133)/(PERCENT!P$134-PERCENT!P$133),(PERCENT!P117-PERCENT!P$133)/(PERCENT!P$133-PERCENT!P$135))</f>
        <v>-0.10247878948607983</v>
      </c>
      <c r="Q115" s="253">
        <f>IF(PERCENT!Q117&gt;PERCENT!Q$133,(PERCENT!Q117-PERCENT!Q$133)/(PERCENT!Q$134-PERCENT!Q$133),(PERCENT!Q117-PERCENT!Q$133)/(PERCENT!Q$133-PERCENT!Q$135))</f>
        <v>0.14443376493163179</v>
      </c>
      <c r="R115" s="253">
        <f>IF(PERCENT!R117&gt;PERCENT!R$133,(PERCENT!R117-PERCENT!R$133)/(PERCENT!R$134-PERCENT!R$133),(PERCENT!R117-PERCENT!R$133)/(PERCENT!R$133-PERCENT!R$135))</f>
        <v>-0.76198532951399944</v>
      </c>
      <c r="S115" s="253">
        <f>IF(PERCENT!S117&gt;PERCENT!S$133,(PERCENT!S117-PERCENT!S$133)/(PERCENT!S$134-PERCENT!S$133),(PERCENT!S117-PERCENT!S$133)/(PERCENT!S$133-PERCENT!S$135))</f>
        <v>-0.77128778199143755</v>
      </c>
      <c r="T115" s="253">
        <f>IF(PERCENT!T117&gt;PERCENT!T$133,(PERCENT!T117-PERCENT!T$133)/(PERCENT!T$134-PERCENT!T$133),(PERCENT!T117-PERCENT!T$133)/(PERCENT!T$133-PERCENT!T$135))</f>
        <v>-0.80502544945783461</v>
      </c>
      <c r="U115" s="253">
        <f>IF(PERCENT!U117&gt;PERCENT!U$133,(PERCENT!U117-PERCENT!U$133)/(PERCENT!U$134-PERCENT!U$133),(PERCENT!U117-PERCENT!U$133)/(PERCENT!U$133-PERCENT!U$135))</f>
        <v>-0.67911643131104704</v>
      </c>
      <c r="V115" s="253">
        <f>IF(PERCENT!V117&gt;PERCENT!V$133,(PERCENT!V117-PERCENT!V$133)/(PERCENT!V$134-PERCENT!V$133),(PERCENT!V117-PERCENT!V$133)/(PERCENT!V$133-PERCENT!V$135))</f>
        <v>-0.81797834132441438</v>
      </c>
      <c r="W115" s="253">
        <f>IF(PERCENT!W117&gt;PERCENT!W$133,(PERCENT!W117-PERCENT!W$133)/(PERCENT!W$134-PERCENT!W$133),(PERCENT!W117-PERCENT!W$133)/(PERCENT!W$133-PERCENT!W$135))</f>
        <v>-0.81797834132441438</v>
      </c>
      <c r="X115" s="253">
        <f>IF(PERCENT!X117&gt;PERCENT!X$133,(PERCENT!X117-PERCENT!X$133)/(PERCENT!X$134-PERCENT!X$133),(PERCENT!X117-PERCENT!X$133)/(PERCENT!X$133-PERCENT!X$135))</f>
        <v>-0.27427139149461982</v>
      </c>
      <c r="Y115" s="253">
        <f>IF(PERCENT!Y117&gt;PERCENT!Y$133,(PERCENT!Y117-PERCENT!Y$133)/(PERCENT!Y$134-PERCENT!Y$133),(PERCENT!Y117-PERCENT!Y$133)/(PERCENT!Y$133-PERCENT!Y$135))</f>
        <v>-0.60928188914889025</v>
      </c>
      <c r="Z115" s="253">
        <f>IF(PERCENT!Z117&gt;PERCENT!Z$133,(PERCENT!Z117-PERCENT!Z$133)/(PERCENT!Z$134-PERCENT!Z$133),(PERCENT!Z117-PERCENT!Z$133)/(PERCENT!Z$133-PERCENT!Z$135))</f>
        <v>-0.69438173122656455</v>
      </c>
      <c r="AA115" s="253">
        <f>IF(PERCENT!AA117&gt;PERCENT!AA$133,(PERCENT!AA117-PERCENT!AA$133)/(PERCENT!AA$134-PERCENT!AA$133),(PERCENT!AA117-PERCENT!AA$133)/(PERCENT!AA$133-PERCENT!AA$135))</f>
        <v>-0.18795931082124107</v>
      </c>
      <c r="AB115" s="253">
        <f>IF(PERCENT!AB117&gt;PERCENT!AB$133,(PERCENT!AB117-PERCENT!AB$133)/(PERCENT!AB$134-PERCENT!AB$133),(PERCENT!AB117-PERCENT!AB$133)/(PERCENT!AB$133-PERCENT!AB$135))</f>
        <v>-0.14588147773758958</v>
      </c>
      <c r="AC115" s="253">
        <f>IF(PERCENT!AC117&gt;PERCENT!AC$133,(PERCENT!AC117-PERCENT!AC$133)/(PERCENT!AC$134-PERCENT!AC$133),(PERCENT!AC117-PERCENT!AC$133)/(PERCENT!AC$133-PERCENT!AC$135))</f>
        <v>-0.29019951788778153</v>
      </c>
      <c r="AD115" s="253">
        <f>IF(PERCENT!AD117&gt;PERCENT!AD$133,(PERCENT!AD117-PERCENT!AD$133)/(PERCENT!AD$134-PERCENT!AD$133),(PERCENT!AD117-PERCENT!AD$133)/(PERCENT!AD$133-PERCENT!AD$135))</f>
        <v>-0.29019951788778153</v>
      </c>
      <c r="AE115" s="253">
        <f>IF(PERCENT!AE117&gt;PERCENT!AE$133,(PERCENT!AE117-PERCENT!AE$133)/(PERCENT!AE$134-PERCENT!AE$133),(PERCENT!AE117-PERCENT!AE$133)/(PERCENT!AE$133-PERCENT!AE$135))</f>
        <v>5.1755019602025498E-2</v>
      </c>
      <c r="AF115" s="253">
        <f>IF(PERCENT!AF117&gt;PERCENT!AF$133,(PERCENT!AF117-PERCENT!AF$133)/(PERCENT!AF$134-PERCENT!AF$133),(PERCENT!AF117-PERCENT!AF$133)/(PERCENT!AF$133-PERCENT!AF$135))</f>
        <v>0.69889202011518137</v>
      </c>
      <c r="AG115" s="253">
        <f>IF(PERCENT!AG117&gt;PERCENT!AG$133,(PERCENT!AG117-PERCENT!AG$133)/(PERCENT!AG$134-PERCENT!AG$133),(PERCENT!AG117-PERCENT!AG$133)/(PERCENT!AG$133-PERCENT!AG$135))</f>
        <v>0.30333403509186102</v>
      </c>
      <c r="AH115" s="253">
        <f>IF(PERCENT!AH117&gt;PERCENT!AH$133,(PERCENT!AH117-PERCENT!AH$133)/(PERCENT!AH$134-PERCENT!AH$133),(PERCENT!AH117-PERCENT!AH$133)/(PERCENT!AH$133-PERCENT!AH$135))</f>
        <v>-0.18704052025335116</v>
      </c>
      <c r="AI115" s="253">
        <f>IF(PERCENT!AI117&gt;PERCENT!AI$133,(PERCENT!AI117-PERCENT!AI$133)/(PERCENT!AI$134-PERCENT!AI$133),(PERCENT!AI117-PERCENT!AI$133)/(PERCENT!AI$133-PERCENT!AI$135))</f>
        <v>-0.120674465476052</v>
      </c>
      <c r="AJ115" s="253">
        <f>IF(PERCENT!AJ117&gt;PERCENT!AJ$133,(PERCENT!AJ117-PERCENT!AJ$133)/(PERCENT!AJ$134-PERCENT!AJ$133),(PERCENT!AJ117-PERCENT!AJ$133)/(PERCENT!AJ$133-PERCENT!AJ$135))</f>
        <v>-2.5370515833763096E-2</v>
      </c>
      <c r="AK115" s="253">
        <f>IF(PERCENT!AK117&gt;PERCENT!AK$133,(PERCENT!AK117-PERCENT!AK$133)/(PERCENT!AK$134-PERCENT!AK$133),(PERCENT!AK117-PERCENT!AK$133)/(PERCENT!AK$133-PERCENT!AK$135))</f>
        <v>-0.12612832304112978</v>
      </c>
      <c r="AL115" s="253">
        <f>IF(PERCENT!AL117&gt;PERCENT!AL$133,(PERCENT!AL117-PERCENT!AL$133)/(PERCENT!AL$134-PERCENT!AL$133),(PERCENT!AL117-PERCENT!AL$133)/(PERCENT!AL$133-PERCENT!AL$135))</f>
        <v>-0.46690212267095177</v>
      </c>
      <c r="AM115" s="253">
        <f>IF(PERCENT!AM117&gt;PERCENT!AM$133,(PERCENT!AM117-PERCENT!AM$133)/(PERCENT!AM$134-PERCENT!AM$133),(PERCENT!AM117-PERCENT!AM$133)/(PERCENT!AM$133-PERCENT!AM$135))</f>
        <v>-0.12188774927513969</v>
      </c>
      <c r="AN115" s="253">
        <f>IF(PERCENT!AN117&gt;PERCENT!AN$133,(PERCENT!AN117-PERCENT!AN$133)/(PERCENT!AN$134-PERCENT!AN$133),(PERCENT!AN117-PERCENT!AN$133)/(PERCENT!AN$133-PERCENT!AN$135))</f>
        <v>9.4633775981415494E-2</v>
      </c>
      <c r="AO115" s="253">
        <f>IF(PERCENT!AO117&gt;PERCENT!AO$133,(PERCENT!AO117-PERCENT!AO$133)/(PERCENT!AO$134-PERCENT!AO$133),(PERCENT!AO117-PERCENT!AO$133)/(PERCENT!AO$133-PERCENT!AO$135))</f>
        <v>4.3170498941166938E-2</v>
      </c>
      <c r="AP115" s="253">
        <f>IF(PERCENT!AP117&gt;PERCENT!AP$133,(PERCENT!AP117-PERCENT!AP$133)/(PERCENT!AP$134-PERCENT!AP$133),(PERCENT!AP117-PERCENT!AP$133)/(PERCENT!AP$133-PERCENT!AP$135))</f>
        <v>0.29585197544685532</v>
      </c>
      <c r="AQ115" s="253">
        <f>IF(PERCENT!AQ117&gt;PERCENT!AQ$133,(PERCENT!AQ117-PERCENT!AQ$133)/(PERCENT!AQ$134-PERCENT!AQ$133),(PERCENT!AQ117-PERCENT!AQ$133)/(PERCENT!AQ$133-PERCENT!AQ$135))</f>
        <v>7.7694003888988047E-2</v>
      </c>
      <c r="AR115" s="253">
        <f>IF(PERCENT!AR117&gt;PERCENT!AR$133,(PERCENT!AR117-PERCENT!AR$133)/(PERCENT!AR$134-PERCENT!AR$133),(PERCENT!AR117-PERCENT!AR$133)/(PERCENT!AR$133-PERCENT!AR$135))</f>
        <v>0.15368240987978818</v>
      </c>
      <c r="AS115" s="253">
        <f>IF(PERCENT!AS117&gt;PERCENT!AS$133,(PERCENT!AS117-PERCENT!AS$133)/(PERCENT!AS$134-PERCENT!AS$133),(PERCENT!AS117-PERCENT!AS$133)/(PERCENT!AS$133-PERCENT!AS$135))</f>
        <v>-0.34331055388008941</v>
      </c>
      <c r="AT115" s="253">
        <f>IF(PERCENT!AT117&gt;PERCENT!AT$133,(PERCENT!AT117-PERCENT!AT$133)/(PERCENT!AT$134-PERCENT!AT$133),(PERCENT!AT117-PERCENT!AT$133)/(PERCENT!AT$133-PERCENT!AT$135))</f>
        <v>-1.8328742512478104E-2</v>
      </c>
      <c r="AU115" s="253">
        <f>IF(PERCENT!AU117&gt;PERCENT!AU$133,(PERCENT!AU117-PERCENT!AU$133)/(PERCENT!AU$134-PERCENT!AU$133),(PERCENT!AU117-PERCENT!AU$133)/(PERCENT!AU$133-PERCENT!AU$135))</f>
        <v>-0.46776159519294891</v>
      </c>
      <c r="AV115" s="253">
        <f>IF(PERCENT!AV117&gt;PERCENT!AV$133,(PERCENT!AV117-PERCENT!AV$133)/(PERCENT!AV$134-PERCENT!AV$133),(PERCENT!AV117-PERCENT!AV$133)/(PERCENT!AV$133-PERCENT!AV$135))</f>
        <v>5.1755019602025498E-2</v>
      </c>
      <c r="AW115" s="253">
        <f>IF(PERCENT!AW117&gt;PERCENT!AW$133,(PERCENT!AW117-PERCENT!AW$133)/(PERCENT!AW$134-PERCENT!AW$133),(PERCENT!AW117-PERCENT!AW$133)/(PERCENT!AW$133-PERCENT!AW$135))</f>
        <v>-0.24002541303751929</v>
      </c>
      <c r="AX115" s="253">
        <f>IF(PERCENT!AX117&gt;PERCENT!AX$133,(PERCENT!AX117-PERCENT!AX$133)/(PERCENT!AX$134-PERCENT!AX$133),(PERCENT!AX117-PERCENT!AX$133)/(PERCENT!AX$133-PERCENT!AX$135))</f>
        <v>5.1755019602025498E-2</v>
      </c>
      <c r="AY115" s="253">
        <f>IF(PERCENT!AY117&gt;PERCENT!AY$133,(PERCENT!AY117-PERCENT!AY$133)/(PERCENT!AY$134-PERCENT!AY$133),(PERCENT!AY117-PERCENT!AY$133)/(PERCENT!AY$133-PERCENT!AY$135))</f>
        <v>-0.72986142603196669</v>
      </c>
    </row>
    <row r="116" spans="1:51" x14ac:dyDescent="0.35">
      <c r="A116" s="252" t="s">
        <v>810</v>
      </c>
      <c r="B116" s="253">
        <f>IF(PERCENT!B118&gt;PERCENT!B$133,(PERCENT!B118-PERCENT!B$133)/(PERCENT!B$134-PERCENT!B$133),(PERCENT!B118-PERCENT!B$133)/(PERCENT!B$133-PERCENT!B$135))</f>
        <v>-0.68945695096005566</v>
      </c>
      <c r="C116" s="253">
        <f>IF(PERCENT!C118&gt;PERCENT!C$133,(PERCENT!C118-PERCENT!C$133)/(PERCENT!C$134-PERCENT!C$133),(PERCENT!C118-PERCENT!C$133)/(PERCENT!C$133-PERCENT!C$135))</f>
        <v>-0.44768050060441228</v>
      </c>
      <c r="D116" s="253">
        <f>IF(PERCENT!D118&gt;PERCENT!D$133,(PERCENT!D118-PERCENT!D$133)/(PERCENT!D$134-PERCENT!D$133),(PERCENT!D118-PERCENT!D$133)/(PERCENT!D$133-PERCENT!D$135))</f>
        <v>-0.6077615673793535</v>
      </c>
      <c r="E116" s="253">
        <f>IF(PERCENT!E118&gt;PERCENT!E$133,(PERCENT!E118-PERCENT!E$133)/(PERCENT!E$134-PERCENT!E$133),(PERCENT!E118-PERCENT!E$133)/(PERCENT!E$133-PERCENT!E$135))</f>
        <v>-0.66669052975016418</v>
      </c>
      <c r="F116" s="253">
        <f>IF(PERCENT!F118&gt;PERCENT!F$133,(PERCENT!F118-PERCENT!F$133)/(PERCENT!F$134-PERCENT!F$133),(PERCENT!F118-PERCENT!F$133)/(PERCENT!F$133-PERCENT!F$135))</f>
        <v>1.452524548836308E-2</v>
      </c>
      <c r="G116" s="253">
        <f>IF(PERCENT!G118&gt;PERCENT!G$133,(PERCENT!G118-PERCENT!G$133)/(PERCENT!G$134-PERCENT!G$133),(PERCENT!G118-PERCENT!G$133)/(PERCENT!G$133-PERCENT!G$135))</f>
        <v>-0.47796102656512174</v>
      </c>
      <c r="H116" s="253">
        <f>IF(PERCENT!H118&gt;PERCENT!H$133,(PERCENT!H118-PERCENT!H$133)/(PERCENT!H$134-PERCENT!H$133),(PERCENT!H118-PERCENT!H$133)/(PERCENT!H$133-PERCENT!H$135))</f>
        <v>-0.65484925854696485</v>
      </c>
      <c r="I116" s="253">
        <f>IF(PERCENT!I118&gt;PERCENT!I$133,(PERCENT!I118-PERCENT!I$133)/(PERCENT!I$134-PERCENT!I$133),(PERCENT!I118-PERCENT!I$133)/(PERCENT!I$133-PERCENT!I$135))</f>
        <v>-0.84105538053100504</v>
      </c>
      <c r="J116" s="253">
        <f>IF(PERCENT!J118&gt;PERCENT!J$133,(PERCENT!J118-PERCENT!J$133)/(PERCENT!J$134-PERCENT!J$133),(PERCENT!J118-PERCENT!J$133)/(PERCENT!J$133-PERCENT!J$135))</f>
        <v>-0.51844143168446288</v>
      </c>
      <c r="K116" s="253">
        <f>IF(PERCENT!K118&gt;PERCENT!K$133,(PERCENT!K118-PERCENT!K$133)/(PERCENT!K$134-PERCENT!K$133),(PERCENT!K118-PERCENT!K$133)/(PERCENT!K$133-PERCENT!K$135))</f>
        <v>-0.39975859545077941</v>
      </c>
      <c r="L116" s="253">
        <f>IF(PERCENT!L118&gt;PERCENT!L$133,(PERCENT!L118-PERCENT!L$133)/(PERCENT!L$134-PERCENT!L$133),(PERCENT!L118-PERCENT!L$133)/(PERCENT!L$133-PERCENT!L$135))</f>
        <v>-0.24957854187088757</v>
      </c>
      <c r="M116" s="253">
        <f>IF(PERCENT!M118&gt;PERCENT!M$133,(PERCENT!M118-PERCENT!M$133)/(PERCENT!M$134-PERCENT!M$133),(PERCENT!M118-PERCENT!M$133)/(PERCENT!M$133-PERCENT!M$135))</f>
        <v>-1</v>
      </c>
      <c r="N116" s="253">
        <f>IF(PERCENT!N118&gt;PERCENT!N$133,(PERCENT!N118-PERCENT!N$133)/(PERCENT!N$134-PERCENT!N$133),(PERCENT!N118-PERCENT!N$133)/(PERCENT!N$133-PERCENT!N$135))</f>
        <v>3.484849820265995E-2</v>
      </c>
      <c r="O116" s="253">
        <f>IF(PERCENT!O118&gt;PERCENT!O$133,(PERCENT!O118-PERCENT!O$133)/(PERCENT!O$134-PERCENT!O$133),(PERCENT!O118-PERCENT!O$133)/(PERCENT!O$133-PERCENT!O$135))</f>
        <v>-0.23348634533476048</v>
      </c>
      <c r="P116" s="253">
        <f>IF(PERCENT!P118&gt;PERCENT!P$133,(PERCENT!P118-PERCENT!P$133)/(PERCENT!P$134-PERCENT!P$133),(PERCENT!P118-PERCENT!P$133)/(PERCENT!P$133-PERCENT!P$135))</f>
        <v>9.6585234381440246E-2</v>
      </c>
      <c r="Q116" s="253">
        <f>IF(PERCENT!Q118&gt;PERCENT!Q$133,(PERCENT!Q118-PERCENT!Q$133)/(PERCENT!Q$134-PERCENT!Q$133),(PERCENT!Q118-PERCENT!Q$133)/(PERCENT!Q$133-PERCENT!Q$135))</f>
        <v>4.1715810399655419E-2</v>
      </c>
      <c r="R116" s="253">
        <f>IF(PERCENT!R118&gt;PERCENT!R$133,(PERCENT!R118-PERCENT!R$133)/(PERCENT!R$134-PERCENT!R$133),(PERCENT!R118-PERCENT!R$133)/(PERCENT!R$133-PERCENT!R$135))</f>
        <v>-0.80971696418814099</v>
      </c>
      <c r="S116" s="253">
        <f>IF(PERCENT!S118&gt;PERCENT!S$133,(PERCENT!S118-PERCENT!S$133)/(PERCENT!S$134-PERCENT!S$133),(PERCENT!S118-PERCENT!S$133)/(PERCENT!S$133-PERCENT!S$135))</f>
        <v>-0.8146676051117121</v>
      </c>
      <c r="T116" s="253">
        <f>IF(PERCENT!T118&gt;PERCENT!T$133,(PERCENT!T118-PERCENT!T$133)/(PERCENT!T$134-PERCENT!T$133),(PERCENT!T118-PERCENT!T$133)/(PERCENT!T$133-PERCENT!T$135))</f>
        <v>-0.84012213736120511</v>
      </c>
      <c r="U116" s="253">
        <f>IF(PERCENT!U118&gt;PERCENT!U$133,(PERCENT!U118-PERCENT!U$133)/(PERCENT!U$134-PERCENT!U$133),(PERCENT!U118-PERCENT!U$133)/(PERCENT!U$133-PERCENT!U$135))</f>
        <v>-0.75365721354599602</v>
      </c>
      <c r="V116" s="253">
        <f>IF(PERCENT!V118&gt;PERCENT!V$133,(PERCENT!V118-PERCENT!V$133)/(PERCENT!V$134-PERCENT!V$133),(PERCENT!V118-PERCENT!V$133)/(PERCENT!V$133-PERCENT!V$135))</f>
        <v>-0.7874187910725472</v>
      </c>
      <c r="W116" s="253">
        <f>IF(PERCENT!W118&gt;PERCENT!W$133,(PERCENT!W118-PERCENT!W$133)/(PERCENT!W$134-PERCENT!W$133),(PERCENT!W118-PERCENT!W$133)/(PERCENT!W$133-PERCENT!W$135))</f>
        <v>-0.7874187910725472</v>
      </c>
      <c r="X116" s="253">
        <f>IF(PERCENT!X118&gt;PERCENT!X$133,(PERCENT!X118-PERCENT!X$133)/(PERCENT!X$134-PERCENT!X$133),(PERCENT!X118-PERCENT!X$133)/(PERCENT!X$133-PERCENT!X$135))</f>
        <v>-0.24573305898913606</v>
      </c>
      <c r="Y116" s="253">
        <f>IF(PERCENT!Y118&gt;PERCENT!Y$133,(PERCENT!Y118-PERCENT!Y$133)/(PERCENT!Y$134-PERCENT!Y$133),(PERCENT!Y118-PERCENT!Y$133)/(PERCENT!Y$133-PERCENT!Y$135))</f>
        <v>-0.77095815267776246</v>
      </c>
      <c r="Z116" s="253">
        <f>IF(PERCENT!Z118&gt;PERCENT!Z$133,(PERCENT!Z118-PERCENT!Z$133)/(PERCENT!Z$134-PERCENT!Z$133),(PERCENT!Z118-PERCENT!Z$133)/(PERCENT!Z$133-PERCENT!Z$135))</f>
        <v>-0.87500350944532801</v>
      </c>
      <c r="AA116" s="253">
        <f>IF(PERCENT!AA118&gt;PERCENT!AA$133,(PERCENT!AA118-PERCENT!AA$133)/(PERCENT!AA$134-PERCENT!AA$133),(PERCENT!AA118-PERCENT!AA$133)/(PERCENT!AA$133-PERCENT!AA$135))</f>
        <v>-0.49572127467831578</v>
      </c>
      <c r="AB116" s="253">
        <f>IF(PERCENT!AB118&gt;PERCENT!AB$133,(PERCENT!AB118-PERCENT!AB$133)/(PERCENT!AB$134-PERCENT!AB$133),(PERCENT!AB118-PERCENT!AB$133)/(PERCENT!AB$133-PERCENT!AB$135))</f>
        <v>9.2850672254050887E-2</v>
      </c>
      <c r="AC116" s="253">
        <f>IF(PERCENT!AC118&gt;PERCENT!AC$133,(PERCENT!AC118-PERCENT!AC$133)/(PERCENT!AC$134-PERCENT!AC$133),(PERCENT!AC118-PERCENT!AC$133)/(PERCENT!AC$133-PERCENT!AC$135))</f>
        <v>2.3817682865304581E-2</v>
      </c>
      <c r="AD116" s="253">
        <f>IF(PERCENT!AD118&gt;PERCENT!AD$133,(PERCENT!AD118-PERCENT!AD$133)/(PERCENT!AD$134-PERCENT!AD$133),(PERCENT!AD118-PERCENT!AD$133)/(PERCENT!AD$133-PERCENT!AD$135))</f>
        <v>2.3817682865304581E-2</v>
      </c>
      <c r="AE116" s="253">
        <f>IF(PERCENT!AE118&gt;PERCENT!AE$133,(PERCENT!AE118-PERCENT!AE$133)/(PERCENT!AE$134-PERCENT!AE$133),(PERCENT!AE118-PERCENT!AE$133)/(PERCENT!AE$133-PERCENT!AE$135))</f>
        <v>0.13111019513335634</v>
      </c>
      <c r="AF116" s="253">
        <f>IF(PERCENT!AF118&gt;PERCENT!AF$133,(PERCENT!AF118-PERCENT!AF$133)/(PERCENT!AF$134-PERCENT!AF$133),(PERCENT!AF118-PERCENT!AF$133)/(PERCENT!AF$133-PERCENT!AF$135))</f>
        <v>0.52305157628684396</v>
      </c>
      <c r="AG116" s="253">
        <f>IF(PERCENT!AG118&gt;PERCENT!AG$133,(PERCENT!AG118-PERCENT!AG$133)/(PERCENT!AG$134-PERCENT!AG$133),(PERCENT!AG118-PERCENT!AG$133)/(PERCENT!AG$133-PERCENT!AG$135))</f>
        <v>0.51865953890092087</v>
      </c>
      <c r="AH116" s="253">
        <f>IF(PERCENT!AH118&gt;PERCENT!AH$133,(PERCENT!AH118-PERCENT!AH$133)/(PERCENT!AH$134-PERCENT!AH$133),(PERCENT!AH118-PERCENT!AH$133)/(PERCENT!AH$133-PERCENT!AH$135))</f>
        <v>-0.50285540950687346</v>
      </c>
      <c r="AI116" s="253">
        <f>IF(PERCENT!AI118&gt;PERCENT!AI$133,(PERCENT!AI118-PERCENT!AI$133)/(PERCENT!AI$134-PERCENT!AI$133),(PERCENT!AI118-PERCENT!AI$133)/(PERCENT!AI$133-PERCENT!AI$135))</f>
        <v>0.20611810027008243</v>
      </c>
      <c r="AJ116" s="253">
        <f>IF(PERCENT!AJ118&gt;PERCENT!AJ$133,(PERCENT!AJ118-PERCENT!AJ$133)/(PERCENT!AJ$134-PERCENT!AJ$133),(PERCENT!AJ118-PERCENT!AJ$133)/(PERCENT!AJ$133-PERCENT!AJ$135))</f>
        <v>-0.20856380219218809</v>
      </c>
      <c r="AK116" s="253">
        <f>IF(PERCENT!AK118&gt;PERCENT!AK$133,(PERCENT!AK118-PERCENT!AK$133)/(PERCENT!AK$134-PERCENT!AK$133),(PERCENT!AK118-PERCENT!AK$133)/(PERCENT!AK$133-PERCENT!AK$135))</f>
        <v>-0.1239131522450897</v>
      </c>
      <c r="AL116" s="253">
        <f>IF(PERCENT!AL118&gt;PERCENT!AL$133,(PERCENT!AL118-PERCENT!AL$133)/(PERCENT!AL$134-PERCENT!AL$133),(PERCENT!AL118-PERCENT!AL$133)/(PERCENT!AL$133-PERCENT!AL$135))</f>
        <v>-0.81073765461789282</v>
      </c>
      <c r="AM116" s="253">
        <f>IF(PERCENT!AM118&gt;PERCENT!AM$133,(PERCENT!AM118-PERCENT!AM$133)/(PERCENT!AM$134-PERCENT!AM$133),(PERCENT!AM118-PERCENT!AM$133)/(PERCENT!AM$133-PERCENT!AM$135))</f>
        <v>0.22322995187008374</v>
      </c>
      <c r="AN116" s="253">
        <f>IF(PERCENT!AN118&gt;PERCENT!AN$133,(PERCENT!AN118-PERCENT!AN$133)/(PERCENT!AN$134-PERCENT!AN$133),(PERCENT!AN118-PERCENT!AN$133)/(PERCENT!AN$133-PERCENT!AN$135))</f>
        <v>9.1658501657150393E-2</v>
      </c>
      <c r="AO116" s="253">
        <f>IF(PERCENT!AO118&gt;PERCENT!AO$133,(PERCENT!AO118-PERCENT!AO$133)/(PERCENT!AO$134-PERCENT!AO$133),(PERCENT!AO118-PERCENT!AO$133)/(PERCENT!AO$133-PERCENT!AO$135))</f>
        <v>-7.102841699760426E-2</v>
      </c>
      <c r="AP116" s="253">
        <f>IF(PERCENT!AP118&gt;PERCENT!AP$133,(PERCENT!AP118-PERCENT!AP$133)/(PERCENT!AP$134-PERCENT!AP$133),(PERCENT!AP118-PERCENT!AP$133)/(PERCENT!AP$133-PERCENT!AP$135))</f>
        <v>0.35629039701104176</v>
      </c>
      <c r="AQ116" s="253">
        <f>IF(PERCENT!AQ118&gt;PERCENT!AQ$133,(PERCENT!AQ118-PERCENT!AQ$133)/(PERCENT!AQ$134-PERCENT!AQ$133),(PERCENT!AQ118-PERCENT!AQ$133)/(PERCENT!AQ$133-PERCENT!AQ$135))</f>
        <v>5.0780339108795917E-2</v>
      </c>
      <c r="AR116" s="253">
        <f>IF(PERCENT!AR118&gt;PERCENT!AR$133,(PERCENT!AR118-PERCENT!AR$133)/(PERCENT!AR$134-PERCENT!AR$133),(PERCENT!AR118-PERCENT!AR$133)/(PERCENT!AR$133-PERCENT!AR$135))</f>
        <v>0.18931621044314542</v>
      </c>
      <c r="AS116" s="253">
        <f>IF(PERCENT!AS118&gt;PERCENT!AS$133,(PERCENT!AS118-PERCENT!AS$133)/(PERCENT!AS$134-PERCENT!AS$133),(PERCENT!AS118-PERCENT!AS$133)/(PERCENT!AS$133-PERCENT!AS$135))</f>
        <v>-0.84241713138160146</v>
      </c>
      <c r="AT116" s="253">
        <f>IF(PERCENT!AT118&gt;PERCENT!AT$133,(PERCENT!AT118-PERCENT!AT$133)/(PERCENT!AT$134-PERCENT!AT$133),(PERCENT!AT118-PERCENT!AT$133)/(PERCENT!AT$133-PERCENT!AT$135))</f>
        <v>-0.44619754243013782</v>
      </c>
      <c r="AU116" s="253">
        <f>IF(PERCENT!AU118&gt;PERCENT!AU$133,(PERCENT!AU118-PERCENT!AU$133)/(PERCENT!AU$134-PERCENT!AU$133),(PERCENT!AU118-PERCENT!AU$133)/(PERCENT!AU$133-PERCENT!AU$135))</f>
        <v>-0.31850071816526465</v>
      </c>
      <c r="AV116" s="253">
        <f>IF(PERCENT!AV118&gt;PERCENT!AV$133,(PERCENT!AV118-PERCENT!AV$133)/(PERCENT!AV$134-PERCENT!AV$133),(PERCENT!AV118-PERCENT!AV$133)/(PERCENT!AV$133-PERCENT!AV$135))</f>
        <v>0.13111019513335634</v>
      </c>
      <c r="AW116" s="253">
        <f>IF(PERCENT!AW118&gt;PERCENT!AW$133,(PERCENT!AW118-PERCENT!AW$133)/(PERCENT!AW$134-PERCENT!AW$133),(PERCENT!AW118-PERCENT!AW$133)/(PERCENT!AW$133-PERCENT!AW$135))</f>
        <v>-0.54995159325528675</v>
      </c>
      <c r="AX116" s="253">
        <f>IF(PERCENT!AX118&gt;PERCENT!AX$133,(PERCENT!AX118-PERCENT!AX$133)/(PERCENT!AX$134-PERCENT!AX$133),(PERCENT!AX118-PERCENT!AX$133)/(PERCENT!AX$133-PERCENT!AX$135))</f>
        <v>0.13111019513335634</v>
      </c>
      <c r="AY116" s="253">
        <f>IF(PERCENT!AY118&gt;PERCENT!AY$133,(PERCENT!AY118-PERCENT!AY$133)/(PERCENT!AY$134-PERCENT!AY$133),(PERCENT!AY118-PERCENT!AY$133)/(PERCENT!AY$133-PERCENT!AY$135))</f>
        <v>-0.95885264360001976</v>
      </c>
    </row>
    <row r="117" spans="1:51" x14ac:dyDescent="0.35">
      <c r="A117" s="252" t="s">
        <v>807</v>
      </c>
      <c r="B117" s="253">
        <f>IF(PERCENT!B119&gt;PERCENT!B$133,(PERCENT!B119-PERCENT!B$133)/(PERCENT!B$134-PERCENT!B$133),(PERCENT!B119-PERCENT!B$133)/(PERCENT!B$133-PERCENT!B$135))</f>
        <v>0.1465373720228047</v>
      </c>
      <c r="C117" s="253">
        <f>IF(PERCENT!C119&gt;PERCENT!C$133,(PERCENT!C119-PERCENT!C$133)/(PERCENT!C$134-PERCENT!C$133),(PERCENT!C119-PERCENT!C$133)/(PERCENT!C$133-PERCENT!C$135))</f>
        <v>0.38747980313582969</v>
      </c>
      <c r="D117" s="253">
        <f>IF(PERCENT!D119&gt;PERCENT!D$133,(PERCENT!D119-PERCENT!D$133)/(PERCENT!D$134-PERCENT!D$133),(PERCENT!D119-PERCENT!D$133)/(PERCENT!D$133-PERCENT!D$135))</f>
        <v>0.16016259855434523</v>
      </c>
      <c r="E117" s="253">
        <f>IF(PERCENT!E119&gt;PERCENT!E$133,(PERCENT!E119-PERCENT!E$133)/(PERCENT!E$134-PERCENT!E$133),(PERCENT!E119-PERCENT!E$133)/(PERCENT!E$133-PERCENT!E$135))</f>
        <v>0.58177168470572349</v>
      </c>
      <c r="F117" s="253">
        <f>IF(PERCENT!F119&gt;PERCENT!F$133,(PERCENT!F119-PERCENT!F$133)/(PERCENT!F$134-PERCENT!F$133),(PERCENT!F119-PERCENT!F$133)/(PERCENT!F$133-PERCENT!F$135))</f>
        <v>-0.65069881825048026</v>
      </c>
      <c r="G117" s="253">
        <f>IF(PERCENT!G119&gt;PERCENT!G$133,(PERCENT!G119-PERCENT!G$133)/(PERCENT!G$134-PERCENT!G$133),(PERCENT!G119-PERCENT!G$133)/(PERCENT!G$133-PERCENT!G$135))</f>
        <v>0.12959111343652763</v>
      </c>
      <c r="H117" s="253">
        <f>IF(PERCENT!H119&gt;PERCENT!H$133,(PERCENT!H119-PERCENT!H$133)/(PERCENT!H$134-PERCENT!H$133),(PERCENT!H119-PERCENT!H$133)/(PERCENT!H$133-PERCENT!H$135))</f>
        <v>-0.25022983979756414</v>
      </c>
      <c r="I117" s="253">
        <f>IF(PERCENT!I119&gt;PERCENT!I$133,(PERCENT!I119-PERCENT!I$133)/(PERCENT!I$134-PERCENT!I$133),(PERCENT!I119-PERCENT!I$133)/(PERCENT!I$133-PERCENT!I$135))</f>
        <v>-0.75154570626837647</v>
      </c>
      <c r="J117" s="253">
        <f>IF(PERCENT!J119&gt;PERCENT!J$133,(PERCENT!J119-PERCENT!J$133)/(PERCENT!J$134-PERCENT!J$133),(PERCENT!J119-PERCENT!J$133)/(PERCENT!J$133-PERCENT!J$135))</f>
        <v>1.1810492829052424E-2</v>
      </c>
      <c r="K117" s="253">
        <f>IF(PERCENT!K119&gt;PERCENT!K$133,(PERCENT!K119-PERCENT!K$133)/(PERCENT!K$134-PERCENT!K$133),(PERCENT!K119-PERCENT!K$133)/(PERCENT!K$133-PERCENT!K$135))</f>
        <v>-5.4736566607417561E-2</v>
      </c>
      <c r="L117" s="253">
        <f>IF(PERCENT!L119&gt;PERCENT!L$133,(PERCENT!L119-PERCENT!L$133)/(PERCENT!L$134-PERCENT!L$133),(PERCENT!L119-PERCENT!L$133)/(PERCENT!L$133-PERCENT!L$135))</f>
        <v>7.982415007017328E-2</v>
      </c>
      <c r="M117" s="253">
        <f>IF(PERCENT!M119&gt;PERCENT!M$133,(PERCENT!M119-PERCENT!M$133)/(PERCENT!M$134-PERCENT!M$133),(PERCENT!M119-PERCENT!M$133)/(PERCENT!M$133-PERCENT!M$135))</f>
        <v>0.20919491635649101</v>
      </c>
      <c r="N117" s="253">
        <f>IF(PERCENT!N119&gt;PERCENT!N$133,(PERCENT!N119-PERCENT!N$133)/(PERCENT!N$134-PERCENT!N$133),(PERCENT!N119-PERCENT!N$133)/(PERCENT!N$133-PERCENT!N$135))</f>
        <v>-0.43736537804947778</v>
      </c>
      <c r="O117" s="253">
        <f>IF(PERCENT!O119&gt;PERCENT!O$133,(PERCENT!O119-PERCENT!O$133)/(PERCENT!O$134-PERCENT!O$133),(PERCENT!O119-PERCENT!O$133)/(PERCENT!O$133-PERCENT!O$135))</f>
        <v>4.9667376575838673E-3</v>
      </c>
      <c r="P117" s="253">
        <f>IF(PERCENT!P119&gt;PERCENT!P$133,(PERCENT!P119-PERCENT!P$133)/(PERCENT!P$134-PERCENT!P$133),(PERCENT!P119-PERCENT!P$133)/(PERCENT!P$133-PERCENT!P$135))</f>
        <v>0.18018394983810479</v>
      </c>
      <c r="Q117" s="253">
        <f>IF(PERCENT!Q119&gt;PERCENT!Q$133,(PERCENT!Q119-PERCENT!Q$133)/(PERCENT!Q$134-PERCENT!Q$133),(PERCENT!Q119-PERCENT!Q$133)/(PERCENT!Q$133-PERCENT!Q$135))</f>
        <v>-0.1800074487502511</v>
      </c>
      <c r="R117" s="253">
        <f>IF(PERCENT!R119&gt;PERCENT!R$133,(PERCENT!R119-PERCENT!R$133)/(PERCENT!R$134-PERCENT!R$133),(PERCENT!R119-PERCENT!R$133)/(PERCENT!R$133-PERCENT!R$135))</f>
        <v>-0.38440118122456796</v>
      </c>
      <c r="S117" s="253">
        <f>IF(PERCENT!S119&gt;PERCENT!S$133,(PERCENT!S119-PERCENT!S$133)/(PERCENT!S$134-PERCENT!S$133),(PERCENT!S119-PERCENT!S$133)/(PERCENT!S$133-PERCENT!S$135))</f>
        <v>-0.31476005080113612</v>
      </c>
      <c r="T117" s="253">
        <f>IF(PERCENT!T119&gt;PERCENT!T$133,(PERCENT!T119-PERCENT!T$133)/(PERCENT!T$134-PERCENT!T$133),(PERCENT!T119-PERCENT!T$133)/(PERCENT!T$133-PERCENT!T$135))</f>
        <v>-0.41484934977570831</v>
      </c>
      <c r="U117" s="253">
        <f>IF(PERCENT!U119&gt;PERCENT!U$133,(PERCENT!U119-PERCENT!U$133)/(PERCENT!U$134-PERCENT!U$133),(PERCENT!U119-PERCENT!U$133)/(PERCENT!U$133-PERCENT!U$135))</f>
        <v>-0.42987225422845821</v>
      </c>
      <c r="V117" s="253">
        <f>IF(PERCENT!V119&gt;PERCENT!V$133,(PERCENT!V119-PERCENT!V$133)/(PERCENT!V$134-PERCENT!V$133),(PERCENT!V119-PERCENT!V$133)/(PERCENT!V$133-PERCENT!V$135))</f>
        <v>-0.33927165217385563</v>
      </c>
      <c r="W117" s="253">
        <f>IF(PERCENT!W119&gt;PERCENT!W$133,(PERCENT!W119-PERCENT!W$133)/(PERCENT!W$134-PERCENT!W$133),(PERCENT!W119-PERCENT!W$133)/(PERCENT!W$133-PERCENT!W$135))</f>
        <v>-0.33927165217385563</v>
      </c>
      <c r="X117" s="253">
        <f>IF(PERCENT!X119&gt;PERCENT!X$133,(PERCENT!X119-PERCENT!X$133)/(PERCENT!X$134-PERCENT!X$133),(PERCENT!X119-PERCENT!X$133)/(PERCENT!X$133-PERCENT!X$135))</f>
        <v>4.3698479395495531E-2</v>
      </c>
      <c r="Y117" s="253">
        <f>IF(PERCENT!Y119&gt;PERCENT!Y$133,(PERCENT!Y119-PERCENT!Y$133)/(PERCENT!Y$134-PERCENT!Y$133),(PERCENT!Y119-PERCENT!Y$133)/(PERCENT!Y$133-PERCENT!Y$135))</f>
        <v>-8.2773160545123126E-2</v>
      </c>
      <c r="Z117" s="253">
        <f>IF(PERCENT!Z119&gt;PERCENT!Z$133,(PERCENT!Z119-PERCENT!Z$133)/(PERCENT!Z$134-PERCENT!Z$133),(PERCENT!Z119-PERCENT!Z$133)/(PERCENT!Z$133-PERCENT!Z$135))</f>
        <v>-0.41304713580950009</v>
      </c>
      <c r="AA117" s="253">
        <f>IF(PERCENT!AA119&gt;PERCENT!AA$133,(PERCENT!AA119-PERCENT!AA$133)/(PERCENT!AA$134-PERCENT!AA$133),(PERCENT!AA119-PERCENT!AA$133)/(PERCENT!AA$133-PERCENT!AA$135))</f>
        <v>5.0691499792612976E-2</v>
      </c>
      <c r="AB117" s="253">
        <f>IF(PERCENT!AB119&gt;PERCENT!AB$133,(PERCENT!AB119-PERCENT!AB$133)/(PERCENT!AB$134-PERCENT!AB$133),(PERCENT!AB119-PERCENT!AB$133)/(PERCENT!AB$133-PERCENT!AB$135))</f>
        <v>0.46052157527457654</v>
      </c>
      <c r="AC117" s="253">
        <f>IF(PERCENT!AC119&gt;PERCENT!AC$133,(PERCENT!AC119-PERCENT!AC$133)/(PERCENT!AC$134-PERCENT!AC$133),(PERCENT!AC119-PERCENT!AC$133)/(PERCENT!AC$133-PERCENT!AC$135))</f>
        <v>-0.56501340881238105</v>
      </c>
      <c r="AD117" s="253">
        <f>IF(PERCENT!AD119&gt;PERCENT!AD$133,(PERCENT!AD119-PERCENT!AD$133)/(PERCENT!AD$134-PERCENT!AD$133),(PERCENT!AD119-PERCENT!AD$133)/(PERCENT!AD$133-PERCENT!AD$135))</f>
        <v>-0.56501340881238105</v>
      </c>
      <c r="AE117" s="253">
        <f>IF(PERCENT!AE119&gt;PERCENT!AE$133,(PERCENT!AE119-PERCENT!AE$133)/(PERCENT!AE$134-PERCENT!AE$133),(PERCENT!AE119-PERCENT!AE$133)/(PERCENT!AE$133-PERCENT!AE$135))</f>
        <v>2.3131050196790764E-2</v>
      </c>
      <c r="AF117" s="253">
        <f>IF(PERCENT!AF119&gt;PERCENT!AF$133,(PERCENT!AF119-PERCENT!AF$133)/(PERCENT!AF$134-PERCENT!AF$133),(PERCENT!AF119-PERCENT!AF$133)/(PERCENT!AF$133-PERCENT!AF$135))</f>
        <v>-0.52013599546560951</v>
      </c>
      <c r="AG117" s="253">
        <f>IF(PERCENT!AG119&gt;PERCENT!AG$133,(PERCENT!AG119-PERCENT!AG$133)/(PERCENT!AG$134-PERCENT!AG$133),(PERCENT!AG119-PERCENT!AG$133)/(PERCENT!AG$133-PERCENT!AG$135))</f>
        <v>-0.2138473846184592</v>
      </c>
      <c r="AH117" s="253">
        <f>IF(PERCENT!AH119&gt;PERCENT!AH$133,(PERCENT!AH119-PERCENT!AH$133)/(PERCENT!AH$134-PERCENT!AH$133),(PERCENT!AH119-PERCENT!AH$133)/(PERCENT!AH$133-PERCENT!AH$135))</f>
        <v>2.9342493424304211E-2</v>
      </c>
      <c r="AI117" s="253">
        <f>IF(PERCENT!AI119&gt;PERCENT!AI$133,(PERCENT!AI119-PERCENT!AI$133)/(PERCENT!AI$134-PERCENT!AI$133),(PERCENT!AI119-PERCENT!AI$133)/(PERCENT!AI$133-PERCENT!AI$135))</f>
        <v>8.1189904805374136E-2</v>
      </c>
      <c r="AJ117" s="253">
        <f>IF(PERCENT!AJ119&gt;PERCENT!AJ$133,(PERCENT!AJ119-PERCENT!AJ$133)/(PERCENT!AJ$134-PERCENT!AJ$133),(PERCENT!AJ119-PERCENT!AJ$133)/(PERCENT!AJ$133-PERCENT!AJ$135))</f>
        <v>-0.20380655634310643</v>
      </c>
      <c r="AK117" s="253">
        <f>IF(PERCENT!AK119&gt;PERCENT!AK$133,(PERCENT!AK119-PERCENT!AK$133)/(PERCENT!AK$134-PERCENT!AK$133),(PERCENT!AK119-PERCENT!AK$133)/(PERCENT!AK$133-PERCENT!AK$135))</f>
        <v>0.21076757673117621</v>
      </c>
      <c r="AL117" s="253">
        <f>IF(PERCENT!AL119&gt;PERCENT!AL$133,(PERCENT!AL119-PERCENT!AL$133)/(PERCENT!AL$134-PERCENT!AL$133),(PERCENT!AL119-PERCENT!AL$133)/(PERCENT!AL$133-PERCENT!AL$135))</f>
        <v>2.9283358253676887E-2</v>
      </c>
      <c r="AM117" s="253">
        <f>IF(PERCENT!AM119&gt;PERCENT!AM$133,(PERCENT!AM119-PERCENT!AM$133)/(PERCENT!AM$134-PERCENT!AM$133),(PERCENT!AM119-PERCENT!AM$133)/(PERCENT!AM$133-PERCENT!AM$135))</f>
        <v>0.14989815740935469</v>
      </c>
      <c r="AN117" s="253">
        <f>IF(PERCENT!AN119&gt;PERCENT!AN$133,(PERCENT!AN119-PERCENT!AN$133)/(PERCENT!AN$134-PERCENT!AN$133),(PERCENT!AN119-PERCENT!AN$133)/(PERCENT!AN$133-PERCENT!AN$135))</f>
        <v>-0.42073430905833981</v>
      </c>
      <c r="AO117" s="253">
        <f>IF(PERCENT!AO119&gt;PERCENT!AO$133,(PERCENT!AO119-PERCENT!AO$133)/(PERCENT!AO$134-PERCENT!AO$133),(PERCENT!AO119-PERCENT!AO$133)/(PERCENT!AO$133-PERCENT!AO$135))</f>
        <v>-7.70631744806069E-2</v>
      </c>
      <c r="AP117" s="253">
        <f>IF(PERCENT!AP119&gt;PERCENT!AP$133,(PERCENT!AP119-PERCENT!AP$133)/(PERCENT!AP$134-PERCENT!AP$133),(PERCENT!AP119-PERCENT!AP$133)/(PERCENT!AP$133-PERCENT!AP$135))</f>
        <v>0.14045318949966401</v>
      </c>
      <c r="AQ117" s="253">
        <f>IF(PERCENT!AQ119&gt;PERCENT!AQ$133,(PERCENT!AQ119-PERCENT!AQ$133)/(PERCENT!AQ$134-PERCENT!AQ$133),(PERCENT!AQ119-PERCENT!AQ$133)/(PERCENT!AQ$133-PERCENT!AQ$135))</f>
        <v>8.5407359257381799E-2</v>
      </c>
      <c r="AR117" s="253">
        <f>IF(PERCENT!AR119&gt;PERCENT!AR$133,(PERCENT!AR119-PERCENT!AR$133)/(PERCENT!AR$134-PERCENT!AR$133),(PERCENT!AR119-PERCENT!AR$133)/(PERCENT!AR$133-PERCENT!AR$135))</f>
        <v>-1.1316867449491737E-2</v>
      </c>
      <c r="AS117" s="253">
        <f>IF(PERCENT!AS119&gt;PERCENT!AS$133,(PERCENT!AS119-PERCENT!AS$133)/(PERCENT!AS$134-PERCENT!AS$133),(PERCENT!AS119-PERCENT!AS$133)/(PERCENT!AS$133-PERCENT!AS$135))</f>
        <v>-5.907971505213766E-2</v>
      </c>
      <c r="AT117" s="253">
        <f>IF(PERCENT!AT119&gt;PERCENT!AT$133,(PERCENT!AT119-PERCENT!AT$133)/(PERCENT!AT$134-PERCENT!AT$133),(PERCENT!AT119-PERCENT!AT$133)/(PERCENT!AT$133-PERCENT!AT$135))</f>
        <v>-1.85613537227119E-2</v>
      </c>
      <c r="AU117" s="253">
        <f>IF(PERCENT!AU119&gt;PERCENT!AU$133,(PERCENT!AU119-PERCENT!AU$133)/(PERCENT!AU$134-PERCENT!AU$133),(PERCENT!AU119-PERCENT!AU$133)/(PERCENT!AU$133-PERCENT!AU$135))</f>
        <v>-0.27692179768290359</v>
      </c>
      <c r="AV117" s="253">
        <f>IF(PERCENT!AV119&gt;PERCENT!AV$133,(PERCENT!AV119-PERCENT!AV$133)/(PERCENT!AV$134-PERCENT!AV$133),(PERCENT!AV119-PERCENT!AV$133)/(PERCENT!AV$133-PERCENT!AV$135))</f>
        <v>2.3131050196790764E-2</v>
      </c>
      <c r="AW117" s="253">
        <f>IF(PERCENT!AW119&gt;PERCENT!AW$133,(PERCENT!AW119-PERCENT!AW$133)/(PERCENT!AW$134-PERCENT!AW$133),(PERCENT!AW119-PERCENT!AW$133)/(PERCENT!AW$133-PERCENT!AW$135))</f>
        <v>-0.10659493049023136</v>
      </c>
      <c r="AX117" s="253">
        <f>IF(PERCENT!AX119&gt;PERCENT!AX$133,(PERCENT!AX119-PERCENT!AX$133)/(PERCENT!AX$134-PERCENT!AX$133),(PERCENT!AX119-PERCENT!AX$133)/(PERCENT!AX$133-PERCENT!AX$135))</f>
        <v>2.3131050196790764E-2</v>
      </c>
      <c r="AY117" s="253">
        <f>IF(PERCENT!AY119&gt;PERCENT!AY$133,(PERCENT!AY119-PERCENT!AY$133)/(PERCENT!AY$134-PERCENT!AY$133),(PERCENT!AY119-PERCENT!AY$133)/(PERCENT!AY$133-PERCENT!AY$135))</f>
        <v>4.9291666001752887E-2</v>
      </c>
    </row>
    <row r="118" spans="1:51" x14ac:dyDescent="0.35">
      <c r="A118" s="252" t="s">
        <v>797</v>
      </c>
      <c r="B118" s="253">
        <f>IF(PERCENT!B120&gt;PERCENT!B$133,(PERCENT!B120-PERCENT!B$133)/(PERCENT!B$134-PERCENT!B$133),(PERCENT!B120-PERCENT!B$133)/(PERCENT!B$133-PERCENT!B$135))</f>
        <v>-0.28342622119112043</v>
      </c>
      <c r="C118" s="253">
        <f>IF(PERCENT!C120&gt;PERCENT!C$133,(PERCENT!C120-PERCENT!C$133)/(PERCENT!C$134-PERCENT!C$133),(PERCENT!C120-PERCENT!C$133)/(PERCENT!C$133-PERCENT!C$135))</f>
        <v>-0.10285236328182772</v>
      </c>
      <c r="D118" s="253">
        <f>IF(PERCENT!D120&gt;PERCENT!D$133,(PERCENT!D120-PERCENT!D$133)/(PERCENT!D$134-PERCENT!D$133),(PERCENT!D120-PERCENT!D$133)/(PERCENT!D$133-PERCENT!D$135))</f>
        <v>-0.66363512190805363</v>
      </c>
      <c r="E118" s="253">
        <f>IF(PERCENT!E120&gt;PERCENT!E$133,(PERCENT!E120-PERCENT!E$133)/(PERCENT!E$134-PERCENT!E$133),(PERCENT!E120-PERCENT!E$133)/(PERCENT!E$133-PERCENT!E$135))</f>
        <v>6.9326412323245032E-2</v>
      </c>
      <c r="F118" s="253">
        <f>IF(PERCENT!F120&gt;PERCENT!F$133,(PERCENT!F120-PERCENT!F$133)/(PERCENT!F$134-PERCENT!F$133),(PERCENT!F120-PERCENT!F$133)/(PERCENT!F$133-PERCENT!F$135))</f>
        <v>-0.17793872722559598</v>
      </c>
      <c r="G118" s="253">
        <f>IF(PERCENT!G120&gt;PERCENT!G$133,(PERCENT!G120-PERCENT!G$133)/(PERCENT!G$134-PERCENT!G$133),(PERCENT!G120-PERCENT!G$133)/(PERCENT!G$133-PERCENT!G$135))</f>
        <v>-0.31206661351641979</v>
      </c>
      <c r="H118" s="253">
        <f>IF(PERCENT!H120&gt;PERCENT!H$133,(PERCENT!H120-PERCENT!H$133)/(PERCENT!H$134-PERCENT!H$133),(PERCENT!H120-PERCENT!H$133)/(PERCENT!H$133-PERCENT!H$135))</f>
        <v>-0.69755563249043206</v>
      </c>
      <c r="I118" s="253">
        <f>IF(PERCENT!I120&gt;PERCENT!I$133,(PERCENT!I120-PERCENT!I$133)/(PERCENT!I$134-PERCENT!I$133),(PERCENT!I120-PERCENT!I$133)/(PERCENT!I$133-PERCENT!I$135))</f>
        <v>-0.77772778798505804</v>
      </c>
      <c r="J118" s="253">
        <f>IF(PERCENT!J120&gt;PERCENT!J$133,(PERCENT!J120-PERCENT!J$133)/(PERCENT!J$134-PERCENT!J$133),(PERCENT!J120-PERCENT!J$133)/(PERCENT!J$133-PERCENT!J$135))</f>
        <v>-0.62199632482610157</v>
      </c>
      <c r="K118" s="253">
        <f>IF(PERCENT!K120&gt;PERCENT!K$133,(PERCENT!K120-PERCENT!K$133)/(PERCENT!K$134-PERCENT!K$133),(PERCENT!K120-PERCENT!K$133)/(PERCENT!K$133-PERCENT!K$135))</f>
        <v>-8.2414892801068709E-4</v>
      </c>
      <c r="L118" s="253">
        <f>IF(PERCENT!L120&gt;PERCENT!L$133,(PERCENT!L120-PERCENT!L$133)/(PERCENT!L$134-PERCENT!L$133),(PERCENT!L120-PERCENT!L$133)/(PERCENT!L$133-PERCENT!L$135))</f>
        <v>-1.0821847331578522E-2</v>
      </c>
      <c r="M118" s="253">
        <f>IF(PERCENT!M120&gt;PERCENT!M$133,(PERCENT!M120-PERCENT!M$133)/(PERCENT!M$134-PERCENT!M$133),(PERCENT!M120-PERCENT!M$133)/(PERCENT!M$133-PERCENT!M$135))</f>
        <v>-0.23654197856833528</v>
      </c>
      <c r="N118" s="253">
        <f>IF(PERCENT!N120&gt;PERCENT!N$133,(PERCENT!N120-PERCENT!N$133)/(PERCENT!N$134-PERCENT!N$133),(PERCENT!N120-PERCENT!N$133)/(PERCENT!N$133-PERCENT!N$135))</f>
        <v>4.6767792705735389E-2</v>
      </c>
      <c r="O118" s="253">
        <f>IF(PERCENT!O120&gt;PERCENT!O$133,(PERCENT!O120-PERCENT!O$133)/(PERCENT!O$134-PERCENT!O$133),(PERCENT!O120-PERCENT!O$133)/(PERCENT!O$133-PERCENT!O$135))</f>
        <v>-0.47509886082205194</v>
      </c>
      <c r="P118" s="253">
        <f>IF(PERCENT!P120&gt;PERCENT!P$133,(PERCENT!P120-PERCENT!P$133)/(PERCENT!P$134-PERCENT!P$133),(PERCENT!P120-PERCENT!P$133)/(PERCENT!P$133-PERCENT!P$135))</f>
        <v>0.10792129503309411</v>
      </c>
      <c r="Q118" s="253">
        <f>IF(PERCENT!Q120&gt;PERCENT!Q$133,(PERCENT!Q120-PERCENT!Q$133)/(PERCENT!Q$134-PERCENT!Q$133),(PERCENT!Q120-PERCENT!Q$133)/(PERCENT!Q$133-PERCENT!Q$135))</f>
        <v>-0.27051133628515517</v>
      </c>
      <c r="R118" s="253">
        <f>IF(PERCENT!R120&gt;PERCENT!R$133,(PERCENT!R120-PERCENT!R$133)/(PERCENT!R$134-PERCENT!R$133),(PERCENT!R120-PERCENT!R$133)/(PERCENT!R$133-PERCENT!R$135))</f>
        <v>-0.55749429196164768</v>
      </c>
      <c r="S118" s="253">
        <f>IF(PERCENT!S120&gt;PERCENT!S$133,(PERCENT!S120-PERCENT!S$133)/(PERCENT!S$134-PERCENT!S$133),(PERCENT!S120-PERCENT!S$133)/(PERCENT!S$133-PERCENT!S$135))</f>
        <v>-0.48956805568514644</v>
      </c>
      <c r="T118" s="253">
        <f>IF(PERCENT!T120&gt;PERCENT!T$133,(PERCENT!T120-PERCENT!T$133)/(PERCENT!T$134-PERCENT!T$133),(PERCENT!T120-PERCENT!T$133)/(PERCENT!T$133-PERCENT!T$135))</f>
        <v>-0.50872191367791431</v>
      </c>
      <c r="U118" s="253">
        <f>IF(PERCENT!U120&gt;PERCENT!U$133,(PERCENT!U120-PERCENT!U$133)/(PERCENT!U$134-PERCENT!U$133),(PERCENT!U120-PERCENT!U$133)/(PERCENT!U$133-PERCENT!U$135))</f>
        <v>-0.73774581771722458</v>
      </c>
      <c r="V118" s="253">
        <f>IF(PERCENT!V120&gt;PERCENT!V$133,(PERCENT!V120-PERCENT!V$133)/(PERCENT!V$134-PERCENT!V$133),(PERCENT!V120-PERCENT!V$133)/(PERCENT!V$133-PERCENT!V$135))</f>
        <v>-0.78001308626918808</v>
      </c>
      <c r="W118" s="253">
        <f>IF(PERCENT!W120&gt;PERCENT!W$133,(PERCENT!W120-PERCENT!W$133)/(PERCENT!W$134-PERCENT!W$133),(PERCENT!W120-PERCENT!W$133)/(PERCENT!W$133-PERCENT!W$135))</f>
        <v>-0.78001308626918808</v>
      </c>
      <c r="X118" s="253">
        <f>IF(PERCENT!X120&gt;PERCENT!X$133,(PERCENT!X120-PERCENT!X$133)/(PERCENT!X$134-PERCENT!X$133),(PERCENT!X120-PERCENT!X$133)/(PERCENT!X$133-PERCENT!X$135))</f>
        <v>-0.66641769883125046</v>
      </c>
      <c r="Y118" s="253">
        <f>IF(PERCENT!Y120&gt;PERCENT!Y$133,(PERCENT!Y120-PERCENT!Y$133)/(PERCENT!Y$134-PERCENT!Y$133),(PERCENT!Y120-PERCENT!Y$133)/(PERCENT!Y$133-PERCENT!Y$135))</f>
        <v>-0.81121060196745198</v>
      </c>
      <c r="Z118" s="253">
        <f>IF(PERCENT!Z120&gt;PERCENT!Z$133,(PERCENT!Z120-PERCENT!Z$133)/(PERCENT!Z$134-PERCENT!Z$133),(PERCENT!Z120-PERCENT!Z$133)/(PERCENT!Z$133-PERCENT!Z$135))</f>
        <v>-0.82788080467080571</v>
      </c>
      <c r="AA118" s="253">
        <f>IF(PERCENT!AA120&gt;PERCENT!AA$133,(PERCENT!AA120-PERCENT!AA$133)/(PERCENT!AA$134-PERCENT!AA$133),(PERCENT!AA120-PERCENT!AA$133)/(PERCENT!AA$133-PERCENT!AA$135))</f>
        <v>-0.49752010932094332</v>
      </c>
      <c r="AB118" s="253">
        <f>IF(PERCENT!AB120&gt;PERCENT!AB$133,(PERCENT!AB120-PERCENT!AB$133)/(PERCENT!AB$134-PERCENT!AB$133),(PERCENT!AB120-PERCENT!AB$133)/(PERCENT!AB$133-PERCENT!AB$135))</f>
        <v>-0.6234309195787755</v>
      </c>
      <c r="AC118" s="253">
        <f>IF(PERCENT!AC120&gt;PERCENT!AC$133,(PERCENT!AC120-PERCENT!AC$133)/(PERCENT!AC$134-PERCENT!AC$133),(PERCENT!AC120-PERCENT!AC$133)/(PERCENT!AC$133-PERCENT!AC$135))</f>
        <v>-0.34715254768508885</v>
      </c>
      <c r="AD118" s="253">
        <f>IF(PERCENT!AD120&gt;PERCENT!AD$133,(PERCENT!AD120-PERCENT!AD$133)/(PERCENT!AD$134-PERCENT!AD$133),(PERCENT!AD120-PERCENT!AD$133)/(PERCENT!AD$133-PERCENT!AD$135))</f>
        <v>-0.34715254768508885</v>
      </c>
      <c r="AE118" s="253">
        <f>IF(PERCENT!AE120&gt;PERCENT!AE$133,(PERCENT!AE120-PERCENT!AE$133)/(PERCENT!AE$134-PERCENT!AE$133),(PERCENT!AE120-PERCENT!AE$133)/(PERCENT!AE$133-PERCENT!AE$135))</f>
        <v>3.8608962217830153E-2</v>
      </c>
      <c r="AF118" s="253">
        <f>IF(PERCENT!AF120&gt;PERCENT!AF$133,(PERCENT!AF120-PERCENT!AF$133)/(PERCENT!AF$134-PERCENT!AF$133),(PERCENT!AF120-PERCENT!AF$133)/(PERCENT!AF$133-PERCENT!AF$135))</f>
        <v>0.52090224212722214</v>
      </c>
      <c r="AG118" s="253">
        <f>IF(PERCENT!AG120&gt;PERCENT!AG$133,(PERCENT!AG120-PERCENT!AG$133)/(PERCENT!AG$134-PERCENT!AG$133),(PERCENT!AG120-PERCENT!AG$133)/(PERCENT!AG$133-PERCENT!AG$135))</f>
        <v>0.15092204016821359</v>
      </c>
      <c r="AH118" s="253">
        <f>IF(PERCENT!AH120&gt;PERCENT!AH$133,(PERCENT!AH120-PERCENT!AH$133)/(PERCENT!AH$134-PERCENT!AH$133),(PERCENT!AH120-PERCENT!AH$133)/(PERCENT!AH$133-PERCENT!AH$135))</f>
        <v>-0.65138194585249631</v>
      </c>
      <c r="AI118" s="253">
        <f>IF(PERCENT!AI120&gt;PERCENT!AI$133,(PERCENT!AI120-PERCENT!AI$133)/(PERCENT!AI$134-PERCENT!AI$133),(PERCENT!AI120-PERCENT!AI$133)/(PERCENT!AI$133-PERCENT!AI$135))</f>
        <v>-0.11650172291580935</v>
      </c>
      <c r="AJ118" s="253">
        <f>IF(PERCENT!AJ120&gt;PERCENT!AJ$133,(PERCENT!AJ120-PERCENT!AJ$133)/(PERCENT!AJ$134-PERCENT!AJ$133),(PERCENT!AJ120-PERCENT!AJ$133)/(PERCENT!AJ$133-PERCENT!AJ$135))</f>
        <v>-0.27379607792946148</v>
      </c>
      <c r="AK118" s="253">
        <f>IF(PERCENT!AK120&gt;PERCENT!AK$133,(PERCENT!AK120-PERCENT!AK$133)/(PERCENT!AK$134-PERCENT!AK$133),(PERCENT!AK120-PERCENT!AK$133)/(PERCENT!AK$133-PERCENT!AK$135))</f>
        <v>-0.15890294626993171</v>
      </c>
      <c r="AL118" s="253">
        <f>IF(PERCENT!AL120&gt;PERCENT!AL$133,(PERCENT!AL120-PERCENT!AL$133)/(PERCENT!AL$134-PERCENT!AL$133),(PERCENT!AL120-PERCENT!AL$133)/(PERCENT!AL$133-PERCENT!AL$135))</f>
        <v>-0.65527541529993161</v>
      </c>
      <c r="AM118" s="253">
        <f>IF(PERCENT!AM120&gt;PERCENT!AM$133,(PERCENT!AM120-PERCENT!AM$133)/(PERCENT!AM$134-PERCENT!AM$133),(PERCENT!AM120-PERCENT!AM$133)/(PERCENT!AM$133-PERCENT!AM$135))</f>
        <v>4.0050519128321457E-2</v>
      </c>
      <c r="AN118" s="253">
        <f>IF(PERCENT!AN120&gt;PERCENT!AN$133,(PERCENT!AN120-PERCENT!AN$133)/(PERCENT!AN$134-PERCENT!AN$133),(PERCENT!AN120-PERCENT!AN$133)/(PERCENT!AN$133-PERCENT!AN$135))</f>
        <v>6.9461859321037012E-3</v>
      </c>
      <c r="AO118" s="253">
        <f>IF(PERCENT!AO120&gt;PERCENT!AO$133,(PERCENT!AO120-PERCENT!AO$133)/(PERCENT!AO$134-PERCENT!AO$133),(PERCENT!AO120-PERCENT!AO$133)/(PERCENT!AO$133-PERCENT!AO$135))</f>
        <v>0.12751271172810383</v>
      </c>
      <c r="AP118" s="253">
        <f>IF(PERCENT!AP120&gt;PERCENT!AP$133,(PERCENT!AP120-PERCENT!AP$133)/(PERCENT!AP$134-PERCENT!AP$133),(PERCENT!AP120-PERCENT!AP$133)/(PERCENT!AP$133-PERCENT!AP$135))</f>
        <v>0.29222167467146137</v>
      </c>
      <c r="AQ118" s="253">
        <f>IF(PERCENT!AQ120&gt;PERCENT!AQ$133,(PERCENT!AQ120-PERCENT!AQ$133)/(PERCENT!AQ$134-PERCENT!AQ$133),(PERCENT!AQ120-PERCENT!AQ$133)/(PERCENT!AQ$133-PERCENT!AQ$135))</f>
        <v>0.19345989265571187</v>
      </c>
      <c r="AR118" s="253">
        <f>IF(PERCENT!AR120&gt;PERCENT!AR$133,(PERCENT!AR120-PERCENT!AR$133)/(PERCENT!AR$134-PERCENT!AR$133),(PERCENT!AR120-PERCENT!AR$133)/(PERCENT!AR$133-PERCENT!AR$135))</f>
        <v>0.12492972396814564</v>
      </c>
      <c r="AS118" s="253">
        <f>IF(PERCENT!AS120&gt;PERCENT!AS$133,(PERCENT!AS120-PERCENT!AS$133)/(PERCENT!AS$134-PERCENT!AS$133),(PERCENT!AS120-PERCENT!AS$133)/(PERCENT!AS$133-PERCENT!AS$135))</f>
        <v>-0.65203262793498884</v>
      </c>
      <c r="AT118" s="253">
        <f>IF(PERCENT!AT120&gt;PERCENT!AT$133,(PERCENT!AT120-PERCENT!AT$133)/(PERCENT!AT$134-PERCENT!AT$133),(PERCENT!AT120-PERCENT!AT$133)/(PERCENT!AT$133-PERCENT!AT$135))</f>
        <v>-3.5376777083577968E-3</v>
      </c>
      <c r="AU118" s="253">
        <f>IF(PERCENT!AU120&gt;PERCENT!AU$133,(PERCENT!AU120-PERCENT!AU$133)/(PERCENT!AU$134-PERCENT!AU$133),(PERCENT!AU120-PERCENT!AU$133)/(PERCENT!AU$133-PERCENT!AU$135))</f>
        <v>-0.56263006495984358</v>
      </c>
      <c r="AV118" s="253">
        <f>IF(PERCENT!AV120&gt;PERCENT!AV$133,(PERCENT!AV120-PERCENT!AV$133)/(PERCENT!AV$134-PERCENT!AV$133),(PERCENT!AV120-PERCENT!AV$133)/(PERCENT!AV$133-PERCENT!AV$135))</f>
        <v>3.8608962217830153E-2</v>
      </c>
      <c r="AW118" s="253">
        <f>IF(PERCENT!AW120&gt;PERCENT!AW$133,(PERCENT!AW120-PERCENT!AW$133)/(PERCENT!AW$134-PERCENT!AW$133),(PERCENT!AW120-PERCENT!AW$133)/(PERCENT!AW$133-PERCENT!AW$135))</f>
        <v>-0.3440249791215983</v>
      </c>
      <c r="AX118" s="253">
        <f>IF(PERCENT!AX120&gt;PERCENT!AX$133,(PERCENT!AX120-PERCENT!AX$133)/(PERCENT!AX$134-PERCENT!AX$133),(PERCENT!AX120-PERCENT!AX$133)/(PERCENT!AX$133-PERCENT!AX$135))</f>
        <v>3.8608962217830153E-2</v>
      </c>
      <c r="AY118" s="253">
        <f>IF(PERCENT!AY120&gt;PERCENT!AY$133,(PERCENT!AY120-PERCENT!AY$133)/(PERCENT!AY$134-PERCENT!AY$133),(PERCENT!AY120-PERCENT!AY$133)/(PERCENT!AY$133-PERCENT!AY$135))</f>
        <v>-0.54771945121649646</v>
      </c>
    </row>
    <row r="119" spans="1:51" x14ac:dyDescent="0.35">
      <c r="A119" s="252" t="s">
        <v>822</v>
      </c>
      <c r="B119" s="253">
        <f>IF(PERCENT!B121&gt;PERCENT!B$133,(PERCENT!B121-PERCENT!B$133)/(PERCENT!B$134-PERCENT!B$133),(PERCENT!B121-PERCENT!B$133)/(PERCENT!B$133-PERCENT!B$135))</f>
        <v>0.44527324516636574</v>
      </c>
      <c r="C119" s="253">
        <f>IF(PERCENT!C121&gt;PERCENT!C$133,(PERCENT!C121-PERCENT!C$133)/(PERCENT!C$134-PERCENT!C$133),(PERCENT!C121-PERCENT!C$133)/(PERCENT!C$133-PERCENT!C$135))</f>
        <v>0.87419868291098779</v>
      </c>
      <c r="D119" s="253">
        <f>IF(PERCENT!D121&gt;PERCENT!D$133,(PERCENT!D121-PERCENT!D$133)/(PERCENT!D$134-PERCENT!D$133),(PERCENT!D121-PERCENT!D$133)/(PERCENT!D$133-PERCENT!D$135))</f>
        <v>0.6285546179168563</v>
      </c>
      <c r="E119" s="253">
        <f>IF(PERCENT!E121&gt;PERCENT!E$133,(PERCENT!E121-PERCENT!E$133)/(PERCENT!E$134-PERCENT!E$133),(PERCENT!E121-PERCENT!E$133)/(PERCENT!E$133-PERCENT!E$135))</f>
        <v>0.83777331395108989</v>
      </c>
      <c r="F119" s="253">
        <f>IF(PERCENT!F121&gt;PERCENT!F$133,(PERCENT!F121-PERCENT!F$133)/(PERCENT!F$134-PERCENT!F$133),(PERCENT!F121-PERCENT!F$133)/(PERCENT!F$133-PERCENT!F$135))</f>
        <v>-0.6154149956281294</v>
      </c>
      <c r="G119" s="253">
        <f>IF(PERCENT!G121&gt;PERCENT!G$133,(PERCENT!G121-PERCENT!G$133)/(PERCENT!G$134-PERCENT!G$133),(PERCENT!G121-PERCENT!G$133)/(PERCENT!G$133-PERCENT!G$135))</f>
        <v>0.23948439693381723</v>
      </c>
      <c r="H119" s="253">
        <f>IF(PERCENT!H121&gt;PERCENT!H$133,(PERCENT!H121-PERCENT!H$133)/(PERCENT!H$134-PERCENT!H$133),(PERCENT!H121-PERCENT!H$133)/(PERCENT!H$133-PERCENT!H$135))</f>
        <v>-0.43503906844767104</v>
      </c>
      <c r="I119" s="253">
        <f>IF(PERCENT!I121&gt;PERCENT!I$133,(PERCENT!I121-PERCENT!I$133)/(PERCENT!I$134-PERCENT!I$133),(PERCENT!I121-PERCENT!I$133)/(PERCENT!I$133-PERCENT!I$135))</f>
        <v>-0.68464962385441996</v>
      </c>
      <c r="J119" s="253">
        <f>IF(PERCENT!J121&gt;PERCENT!J$133,(PERCENT!J121-PERCENT!J$133)/(PERCENT!J$134-PERCENT!J$133),(PERCENT!J121-PERCENT!J$133)/(PERCENT!J$133-PERCENT!J$135))</f>
        <v>-0.27735578713003728</v>
      </c>
      <c r="K119" s="253">
        <f>IF(PERCENT!K121&gt;PERCENT!K$133,(PERCENT!K121-PERCENT!K$133)/(PERCENT!K$134-PERCENT!K$133),(PERCENT!K121-PERCENT!K$133)/(PERCENT!K$133-PERCENT!K$135))</f>
        <v>0.37528855707840053</v>
      </c>
      <c r="L119" s="253">
        <f>IF(PERCENT!L121&gt;PERCENT!L$133,(PERCENT!L121-PERCENT!L$133)/(PERCENT!L$134-PERCENT!L$133),(PERCENT!L121-PERCENT!L$133)/(PERCENT!L$133-PERCENT!L$135))</f>
        <v>0.16994200505233562</v>
      </c>
      <c r="M119" s="253">
        <f>IF(PERCENT!M121&gt;PERCENT!M$133,(PERCENT!M121-PERCENT!M$133)/(PERCENT!M$134-PERCENT!M$133),(PERCENT!M121-PERCENT!M$133)/(PERCENT!M$133-PERCENT!M$135))</f>
        <v>0.36471685838828305</v>
      </c>
      <c r="N119" s="253">
        <f>IF(PERCENT!N121&gt;PERCENT!N$133,(PERCENT!N121-PERCENT!N$133)/(PERCENT!N$134-PERCENT!N$133),(PERCENT!N121-PERCENT!N$133)/(PERCENT!N$133-PERCENT!N$135))</f>
        <v>-0.59634677250943013</v>
      </c>
      <c r="O119" s="253">
        <f>IF(PERCENT!O121&gt;PERCENT!O$133,(PERCENT!O121-PERCENT!O$133)/(PERCENT!O$134-PERCENT!O$133),(PERCENT!O121-PERCENT!O$133)/(PERCENT!O$133-PERCENT!O$135))</f>
        <v>1.329612723110779E-2</v>
      </c>
      <c r="P119" s="253">
        <f>IF(PERCENT!P121&gt;PERCENT!P$133,(PERCENT!P121-PERCENT!P$133)/(PERCENT!P$134-PERCENT!P$133),(PERCENT!P121-PERCENT!P$133)/(PERCENT!P$133-PERCENT!P$135))</f>
        <v>5.2007388498686281E-2</v>
      </c>
      <c r="Q119" s="253">
        <f>IF(PERCENT!Q121&gt;PERCENT!Q$133,(PERCENT!Q121-PERCENT!Q$133)/(PERCENT!Q$134-PERCENT!Q$133),(PERCENT!Q121-PERCENT!Q$133)/(PERCENT!Q$133-PERCENT!Q$135))</f>
        <v>-2.5461110773864624E-2</v>
      </c>
      <c r="R119" s="253">
        <f>IF(PERCENT!R121&gt;PERCENT!R$133,(PERCENT!R121-PERCENT!R$133)/(PERCENT!R$134-PERCENT!R$133),(PERCENT!R121-PERCENT!R$133)/(PERCENT!R$133-PERCENT!R$135))</f>
        <v>-0.55222164480640068</v>
      </c>
      <c r="S119" s="253">
        <f>IF(PERCENT!S121&gt;PERCENT!S$133,(PERCENT!S121-PERCENT!S$133)/(PERCENT!S$134-PERCENT!S$133),(PERCENT!S121-PERCENT!S$133)/(PERCENT!S$133-PERCENT!S$135))</f>
        <v>-0.60336224952145823</v>
      </c>
      <c r="T119" s="253">
        <f>IF(PERCENT!T121&gt;PERCENT!T$133,(PERCENT!T121-PERCENT!T$133)/(PERCENT!T$134-PERCENT!T$133),(PERCENT!T121-PERCENT!T$133)/(PERCENT!T$133-PERCENT!T$135))</f>
        <v>-0.54957601521577071</v>
      </c>
      <c r="U119" s="253">
        <f>IF(PERCENT!U121&gt;PERCENT!U$133,(PERCENT!U121-PERCENT!U$133)/(PERCENT!U$134-PERCENT!U$133),(PERCENT!U121-PERCENT!U$133)/(PERCENT!U$133-PERCENT!U$135))</f>
        <v>-0.50295806974748414</v>
      </c>
      <c r="V119" s="253">
        <f>IF(PERCENT!V121&gt;PERCENT!V$133,(PERCENT!V121-PERCENT!V$133)/(PERCENT!V$134-PERCENT!V$133),(PERCENT!V121-PERCENT!V$133)/(PERCENT!V$133-PERCENT!V$135))</f>
        <v>2.2254625011942239E-2</v>
      </c>
      <c r="W119" s="253">
        <f>IF(PERCENT!W121&gt;PERCENT!W$133,(PERCENT!W121-PERCENT!W$133)/(PERCENT!W$134-PERCENT!W$133),(PERCENT!W121-PERCENT!W$133)/(PERCENT!W$133-PERCENT!W$135))</f>
        <v>2.2254625011942239E-2</v>
      </c>
      <c r="X119" s="253">
        <f>IF(PERCENT!X121&gt;PERCENT!X$133,(PERCENT!X121-PERCENT!X$133)/(PERCENT!X$134-PERCENT!X$133),(PERCENT!X121-PERCENT!X$133)/(PERCENT!X$133-PERCENT!X$135))</f>
        <v>0.12456149594720937</v>
      </c>
      <c r="Y119" s="253">
        <f>IF(PERCENT!Y121&gt;PERCENT!Y$133,(PERCENT!Y121-PERCENT!Y$133)/(PERCENT!Y$134-PERCENT!Y$133),(PERCENT!Y121-PERCENT!Y$133)/(PERCENT!Y$133-PERCENT!Y$135))</f>
        <v>4.8149612758263675E-2</v>
      </c>
      <c r="Z119" s="253">
        <f>IF(PERCENT!Z121&gt;PERCENT!Z$133,(PERCENT!Z121-PERCENT!Z$133)/(PERCENT!Z$134-PERCENT!Z$133),(PERCENT!Z121-PERCENT!Z$133)/(PERCENT!Z$133-PERCENT!Z$135))</f>
        <v>5.5615297737493012E-2</v>
      </c>
      <c r="AA119" s="253">
        <f>IF(PERCENT!AA121&gt;PERCENT!AA$133,(PERCENT!AA121-PERCENT!AA$133)/(PERCENT!AA$134-PERCENT!AA$133),(PERCENT!AA121-PERCENT!AA$133)/(PERCENT!AA$133-PERCENT!AA$135))</f>
        <v>-8.8042825827678195E-2</v>
      </c>
      <c r="AB119" s="253">
        <f>IF(PERCENT!AB121&gt;PERCENT!AB$133,(PERCENT!AB121-PERCENT!AB$133)/(PERCENT!AB$134-PERCENT!AB$133),(PERCENT!AB121-PERCENT!AB$133)/(PERCENT!AB$133-PERCENT!AB$135))</f>
        <v>0.88452292064052707</v>
      </c>
      <c r="AC119" s="253">
        <f>IF(PERCENT!AC121&gt;PERCENT!AC$133,(PERCENT!AC121-PERCENT!AC$133)/(PERCENT!AC$134-PERCENT!AC$133),(PERCENT!AC121-PERCENT!AC$133)/(PERCENT!AC$133-PERCENT!AC$135))</f>
        <v>3.6723025976158057E-2</v>
      </c>
      <c r="AD119" s="253">
        <f>IF(PERCENT!AD121&gt;PERCENT!AD$133,(PERCENT!AD121-PERCENT!AD$133)/(PERCENT!AD$134-PERCENT!AD$133),(PERCENT!AD121-PERCENT!AD$133)/(PERCENT!AD$133-PERCENT!AD$135))</f>
        <v>3.6723025976158057E-2</v>
      </c>
      <c r="AE119" s="253">
        <f>IF(PERCENT!AE121&gt;PERCENT!AE$133,(PERCENT!AE121-PERCENT!AE$133)/(PERCENT!AE$134-PERCENT!AE$133),(PERCENT!AE121-PERCENT!AE$133)/(PERCENT!AE$133-PERCENT!AE$135))</f>
        <v>-0.21851484231456719</v>
      </c>
      <c r="AF119" s="253">
        <f>IF(PERCENT!AF121&gt;PERCENT!AF$133,(PERCENT!AF121-PERCENT!AF$133)/(PERCENT!AF$134-PERCENT!AF$133),(PERCENT!AF121-PERCENT!AF$133)/(PERCENT!AF$133-PERCENT!AF$135))</f>
        <v>-0.73147526469985213</v>
      </c>
      <c r="AG119" s="253">
        <f>IF(PERCENT!AG121&gt;PERCENT!AG$133,(PERCENT!AG121-PERCENT!AG$133)/(PERCENT!AG$134-PERCENT!AG$133),(PERCENT!AG121-PERCENT!AG$133)/(PERCENT!AG$133-PERCENT!AG$135))</f>
        <v>0.24997082703020618</v>
      </c>
      <c r="AH119" s="253">
        <f>IF(PERCENT!AH121&gt;PERCENT!AH$133,(PERCENT!AH121-PERCENT!AH$133)/(PERCENT!AH$134-PERCENT!AH$133),(PERCENT!AH121-PERCENT!AH$133)/(PERCENT!AH$133-PERCENT!AH$135))</f>
        <v>3.022524578137804E-2</v>
      </c>
      <c r="AI119" s="253">
        <f>IF(PERCENT!AI121&gt;PERCENT!AI$133,(PERCENT!AI121-PERCENT!AI$133)/(PERCENT!AI$134-PERCENT!AI$133),(PERCENT!AI121-PERCENT!AI$133)/(PERCENT!AI$133-PERCENT!AI$135))</f>
        <v>0.2578644358878508</v>
      </c>
      <c r="AJ119" s="253">
        <f>IF(PERCENT!AJ121&gt;PERCENT!AJ$133,(PERCENT!AJ121-PERCENT!AJ$133)/(PERCENT!AJ$134-PERCENT!AJ$133),(PERCENT!AJ121-PERCENT!AJ$133)/(PERCENT!AJ$133-PERCENT!AJ$135))</f>
        <v>0.11091733582995933</v>
      </c>
      <c r="AK119" s="253">
        <f>IF(PERCENT!AK121&gt;PERCENT!AK$133,(PERCENT!AK121-PERCENT!AK$133)/(PERCENT!AK$134-PERCENT!AK$133),(PERCENT!AK121-PERCENT!AK$133)/(PERCENT!AK$133-PERCENT!AK$135))</f>
        <v>1.3855678843422506E-3</v>
      </c>
      <c r="AL119" s="253">
        <f>IF(PERCENT!AL121&gt;PERCENT!AL$133,(PERCENT!AL121-PERCENT!AL$133)/(PERCENT!AL$134-PERCENT!AL$133),(PERCENT!AL121-PERCENT!AL$133)/(PERCENT!AL$133-PERCENT!AL$135))</f>
        <v>3.710021785590193E-2</v>
      </c>
      <c r="AM119" s="253">
        <f>IF(PERCENT!AM121&gt;PERCENT!AM$133,(PERCENT!AM121-PERCENT!AM$133)/(PERCENT!AM$134-PERCENT!AM$133),(PERCENT!AM121-PERCENT!AM$133)/(PERCENT!AM$133-PERCENT!AM$135))</f>
        <v>-0.21120142828387198</v>
      </c>
      <c r="AN119" s="253">
        <f>IF(PERCENT!AN121&gt;PERCENT!AN$133,(PERCENT!AN121-PERCENT!AN$133)/(PERCENT!AN$134-PERCENT!AN$133),(PERCENT!AN121-PERCENT!AN$133)/(PERCENT!AN$133-PERCENT!AN$135))</f>
        <v>-0.78176501876151117</v>
      </c>
      <c r="AO119" s="253">
        <f>IF(PERCENT!AO121&gt;PERCENT!AO$133,(PERCENT!AO121-PERCENT!AO$133)/(PERCENT!AO$134-PERCENT!AO$133),(PERCENT!AO121-PERCENT!AO$133)/(PERCENT!AO$133-PERCENT!AO$135))</f>
        <v>-0.26315279137505482</v>
      </c>
      <c r="AP119" s="253">
        <f>IF(PERCENT!AP121&gt;PERCENT!AP$133,(PERCENT!AP121-PERCENT!AP$133)/(PERCENT!AP$134-PERCENT!AP$133),(PERCENT!AP121-PERCENT!AP$133)/(PERCENT!AP$133-PERCENT!AP$135))</f>
        <v>4.6371911271818568E-3</v>
      </c>
      <c r="AQ119" s="253">
        <f>IF(PERCENT!AQ121&gt;PERCENT!AQ$133,(PERCENT!AQ121-PERCENT!AQ$133)/(PERCENT!AQ$134-PERCENT!AQ$133),(PERCENT!AQ121-PERCENT!AQ$133)/(PERCENT!AQ$133-PERCENT!AQ$135))</f>
        <v>-3.6128891312493368E-2</v>
      </c>
      <c r="AR119" s="253">
        <f>IF(PERCENT!AR121&gt;PERCENT!AR$133,(PERCENT!AR121-PERCENT!AR$133)/(PERCENT!AR$134-PERCENT!AR$133),(PERCENT!AR121-PERCENT!AR$133)/(PERCENT!AR$133-PERCENT!AR$135))</f>
        <v>7.7012652877234298E-3</v>
      </c>
      <c r="AS119" s="253">
        <f>IF(PERCENT!AS121&gt;PERCENT!AS$133,(PERCENT!AS121-PERCENT!AS$133)/(PERCENT!AS$134-PERCENT!AS$133),(PERCENT!AS121-PERCENT!AS$133)/(PERCENT!AS$133-PERCENT!AS$135))</f>
        <v>1.4061274226512129E-2</v>
      </c>
      <c r="AT119" s="253">
        <f>IF(PERCENT!AT121&gt;PERCENT!AT$133,(PERCENT!AT121-PERCENT!AT$133)/(PERCENT!AT$134-PERCENT!AT$133),(PERCENT!AT121-PERCENT!AT$133)/(PERCENT!AT$133-PERCENT!AT$135))</f>
        <v>0.4294454995438351</v>
      </c>
      <c r="AU119" s="253">
        <f>IF(PERCENT!AU121&gt;PERCENT!AU$133,(PERCENT!AU121-PERCENT!AU$133)/(PERCENT!AU$134-PERCENT!AU$133),(PERCENT!AU121-PERCENT!AU$133)/(PERCENT!AU$133-PERCENT!AU$135))</f>
        <v>2.7168731722864197E-2</v>
      </c>
      <c r="AV119" s="253">
        <f>IF(PERCENT!AV121&gt;PERCENT!AV$133,(PERCENT!AV121-PERCENT!AV$133)/(PERCENT!AV$134-PERCENT!AV$133),(PERCENT!AV121-PERCENT!AV$133)/(PERCENT!AV$133-PERCENT!AV$135))</f>
        <v>-0.21851484231456719</v>
      </c>
      <c r="AW119" s="253">
        <f>IF(PERCENT!AW121&gt;PERCENT!AW$133,(PERCENT!AW121-PERCENT!AW$133)/(PERCENT!AW$134-PERCENT!AW$133),(PERCENT!AW121-PERCENT!AW$133)/(PERCENT!AW$133-PERCENT!AW$135))</f>
        <v>6.8214341823080726E-2</v>
      </c>
      <c r="AX119" s="253">
        <f>IF(PERCENT!AX121&gt;PERCENT!AX$133,(PERCENT!AX121-PERCENT!AX$133)/(PERCENT!AX$134-PERCENT!AX$133),(PERCENT!AX121-PERCENT!AX$133)/(PERCENT!AX$133-PERCENT!AX$135))</f>
        <v>-0.21851484231456719</v>
      </c>
      <c r="AY119" s="253">
        <f>IF(PERCENT!AY121&gt;PERCENT!AY$133,(PERCENT!AY121-PERCENT!AY$133)/(PERCENT!AY$134-PERCENT!AY$133),(PERCENT!AY121-PERCENT!AY$133)/(PERCENT!AY$133-PERCENT!AY$135))</f>
        <v>8.4013555124494294E-2</v>
      </c>
    </row>
    <row r="120" spans="1:51" x14ac:dyDescent="0.35">
      <c r="A120" s="252" t="s">
        <v>804</v>
      </c>
      <c r="B120" s="253">
        <f>IF(PERCENT!B122&gt;PERCENT!B$133,(PERCENT!B122-PERCENT!B$133)/(PERCENT!B$134-PERCENT!B$133),(PERCENT!B122-PERCENT!B$133)/(PERCENT!B$133-PERCENT!B$135))</f>
        <v>1.5107577017884009E-2</v>
      </c>
      <c r="C120" s="253">
        <f>IF(PERCENT!C122&gt;PERCENT!C$133,(PERCENT!C122-PERCENT!C$133)/(PERCENT!C$134-PERCENT!C$133),(PERCENT!C122-PERCENT!C$133)/(PERCENT!C$133-PERCENT!C$135))</f>
        <v>-0.37128833924434224</v>
      </c>
      <c r="D120" s="253">
        <f>IF(PERCENT!D122&gt;PERCENT!D$133,(PERCENT!D122-PERCENT!D$133)/(PERCENT!D$134-PERCENT!D$133),(PERCENT!D122-PERCENT!D$133)/(PERCENT!D$133-PERCENT!D$135))</f>
        <v>-0.3355140692722452</v>
      </c>
      <c r="E120" s="253">
        <f>IF(PERCENT!E122&gt;PERCENT!E$133,(PERCENT!E122-PERCENT!E$133)/(PERCENT!E$134-PERCENT!E$133),(PERCENT!E122-PERCENT!E$133)/(PERCENT!E$133-PERCENT!E$135))</f>
        <v>0.21266527061374457</v>
      </c>
      <c r="F120" s="253">
        <f>IF(PERCENT!F122&gt;PERCENT!F$133,(PERCENT!F122-PERCENT!F$133)/(PERCENT!F$134-PERCENT!F$133),(PERCENT!F122-PERCENT!F$133)/(PERCENT!F$133-PERCENT!F$135))</f>
        <v>0.14528125277076206</v>
      </c>
      <c r="G120" s="253">
        <f>IF(PERCENT!G122&gt;PERCENT!G$133,(PERCENT!G122-PERCENT!G$133)/(PERCENT!G$134-PERCENT!G$133),(PERCENT!G122-PERCENT!G$133)/(PERCENT!G$133-PERCENT!G$135))</f>
        <v>-0.62577402212778743</v>
      </c>
      <c r="H120" s="253">
        <f>IF(PERCENT!H122&gt;PERCENT!H$133,(PERCENT!H122-PERCENT!H$133)/(PERCENT!H$134-PERCENT!H$133),(PERCENT!H122-PERCENT!H$133)/(PERCENT!H$133-PERCENT!H$135))</f>
        <v>2.9324793335724075E-2</v>
      </c>
      <c r="I120" s="253">
        <f>IF(PERCENT!I122&gt;PERCENT!I$133,(PERCENT!I122-PERCENT!I$133)/(PERCENT!I$134-PERCENT!I$133),(PERCENT!I122-PERCENT!I$133)/(PERCENT!I$133-PERCENT!I$135))</f>
        <v>-3.2408485629455042E-3</v>
      </c>
      <c r="J120" s="253">
        <f>IF(PERCENT!J122&gt;PERCENT!J$133,(PERCENT!J122-PERCENT!J$133)/(PERCENT!J$134-PERCENT!J$133),(PERCENT!J122-PERCENT!J$133)/(PERCENT!J$133-PERCENT!J$135))</f>
        <v>4.6106608086266349E-2</v>
      </c>
      <c r="K120" s="253">
        <f>IF(PERCENT!K122&gt;PERCENT!K$133,(PERCENT!K122-PERCENT!K$133)/(PERCENT!K$134-PERCENT!K$133),(PERCENT!K122-PERCENT!K$133)/(PERCENT!K$133-PERCENT!K$135))</f>
        <v>-1.7679092609253155E-2</v>
      </c>
      <c r="L120" s="253">
        <f>IF(PERCENT!L122&gt;PERCENT!L$133,(PERCENT!L122-PERCENT!L$133)/(PERCENT!L$134-PERCENT!L$133),(PERCENT!L122-PERCENT!L$133)/(PERCENT!L$133-PERCENT!L$135))</f>
        <v>-0.29316992905808015</v>
      </c>
      <c r="M120" s="253">
        <f>IF(PERCENT!M122&gt;PERCENT!M$133,(PERCENT!M122-PERCENT!M$133)/(PERCENT!M$134-PERCENT!M$133),(PERCENT!M122-PERCENT!M$133)/(PERCENT!M$133-PERCENT!M$135))</f>
        <v>-5.7082173571271502E-2</v>
      </c>
      <c r="N120" s="253">
        <f>IF(PERCENT!N122&gt;PERCENT!N$133,(PERCENT!N122-PERCENT!N$133)/(PERCENT!N$134-PERCENT!N$133),(PERCENT!N122-PERCENT!N$133)/(PERCENT!N$133-PERCENT!N$135))</f>
        <v>-0.41606496550918703</v>
      </c>
      <c r="O120" s="253">
        <f>IF(PERCENT!O122&gt;PERCENT!O$133,(PERCENT!O122-PERCENT!O$133)/(PERCENT!O$134-PERCENT!O$133),(PERCENT!O122-PERCENT!O$133)/(PERCENT!O$133-PERCENT!O$135))</f>
        <v>-0.43814186022457707</v>
      </c>
      <c r="P120" s="253">
        <f>IF(PERCENT!P122&gt;PERCENT!P$133,(PERCENT!P122-PERCENT!P$133)/(PERCENT!P$134-PERCENT!P$133),(PERCENT!P122-PERCENT!P$133)/(PERCENT!P$133-PERCENT!P$135))</f>
        <v>-4.627186051114416E-2</v>
      </c>
      <c r="Q120" s="253">
        <f>IF(PERCENT!Q122&gt;PERCENT!Q$133,(PERCENT!Q122-PERCENT!Q$133)/(PERCENT!Q$134-PERCENT!Q$133),(PERCENT!Q122-PERCENT!Q$133)/(PERCENT!Q$133-PERCENT!Q$135))</f>
        <v>-0.35716663197492676</v>
      </c>
      <c r="R120" s="253">
        <f>IF(PERCENT!R122&gt;PERCENT!R$133,(PERCENT!R122-PERCENT!R$133)/(PERCENT!R$134-PERCENT!R$133),(PERCENT!R122-PERCENT!R$133)/(PERCENT!R$133-PERCENT!R$135))</f>
        <v>-0.35390157900326258</v>
      </c>
      <c r="S120" s="253">
        <f>IF(PERCENT!S122&gt;PERCENT!S$133,(PERCENT!S122-PERCENT!S$133)/(PERCENT!S$134-PERCENT!S$133),(PERCENT!S122-PERCENT!S$133)/(PERCENT!S$133-PERCENT!S$135))</f>
        <v>-0.39167760171109495</v>
      </c>
      <c r="T120" s="253">
        <f>IF(PERCENT!T122&gt;PERCENT!T$133,(PERCENT!T122-PERCENT!T$133)/(PERCENT!T$134-PERCENT!T$133),(PERCENT!T122-PERCENT!T$133)/(PERCENT!T$133-PERCENT!T$135))</f>
        <v>-0.46899432593919593</v>
      </c>
      <c r="U120" s="253">
        <f>IF(PERCENT!U122&gt;PERCENT!U$133,(PERCENT!U122-PERCENT!U$133)/(PERCENT!U$134-PERCENT!U$133),(PERCENT!U122-PERCENT!U$133)/(PERCENT!U$133-PERCENT!U$135))</f>
        <v>-0.11649751656285573</v>
      </c>
      <c r="V120" s="253">
        <f>IF(PERCENT!V122&gt;PERCENT!V$133,(PERCENT!V122-PERCENT!V$133)/(PERCENT!V$134-PERCENT!V$133),(PERCENT!V122-PERCENT!V$133)/(PERCENT!V$133-PERCENT!V$135))</f>
        <v>-0.18314638672373404</v>
      </c>
      <c r="W120" s="253">
        <f>IF(PERCENT!W122&gt;PERCENT!W$133,(PERCENT!W122-PERCENT!W$133)/(PERCENT!W$134-PERCENT!W$133),(PERCENT!W122-PERCENT!W$133)/(PERCENT!W$133-PERCENT!W$135))</f>
        <v>-0.18314638672373404</v>
      </c>
      <c r="X120" s="253">
        <f>IF(PERCENT!X122&gt;PERCENT!X$133,(PERCENT!X122-PERCENT!X$133)/(PERCENT!X$134-PERCENT!X$133),(PERCENT!X122-PERCENT!X$133)/(PERCENT!X$133-PERCENT!X$135))</f>
        <v>-0.28208772398729298</v>
      </c>
      <c r="Y120" s="253">
        <f>IF(PERCENT!Y122&gt;PERCENT!Y$133,(PERCENT!Y122-PERCENT!Y$133)/(PERCENT!Y$134-PERCENT!Y$133),(PERCENT!Y122-PERCENT!Y$133)/(PERCENT!Y$133-PERCENT!Y$135))</f>
        <v>-0.45380816258677226</v>
      </c>
      <c r="Z120" s="253">
        <f>IF(PERCENT!Z122&gt;PERCENT!Z$133,(PERCENT!Z122-PERCENT!Z$133)/(PERCENT!Z$134-PERCENT!Z$133),(PERCENT!Z122-PERCENT!Z$133)/(PERCENT!Z$133-PERCENT!Z$135))</f>
        <v>-0.3427805240641037</v>
      </c>
      <c r="AA120" s="253">
        <f>IF(PERCENT!AA122&gt;PERCENT!AA$133,(PERCENT!AA122-PERCENT!AA$133)/(PERCENT!AA$134-PERCENT!AA$133),(PERCENT!AA122-PERCENT!AA$133)/(PERCENT!AA$133-PERCENT!AA$135))</f>
        <v>-3.6220554633608883E-2</v>
      </c>
      <c r="AB120" s="253">
        <f>IF(PERCENT!AB122&gt;PERCENT!AB$133,(PERCENT!AB122-PERCENT!AB$133)/(PERCENT!AB$134-PERCENT!AB$133),(PERCENT!AB122-PERCENT!AB$133)/(PERCENT!AB$133-PERCENT!AB$135))</f>
        <v>-0.31103302797336535</v>
      </c>
      <c r="AC120" s="253">
        <f>IF(PERCENT!AC122&gt;PERCENT!AC$133,(PERCENT!AC122-PERCENT!AC$133)/(PERCENT!AC$134-PERCENT!AC$133),(PERCENT!AC122-PERCENT!AC$133)/(PERCENT!AC$133-PERCENT!AC$135))</f>
        <v>-0.45247681716869759</v>
      </c>
      <c r="AD120" s="253">
        <f>IF(PERCENT!AD122&gt;PERCENT!AD$133,(PERCENT!AD122-PERCENT!AD$133)/(PERCENT!AD$134-PERCENT!AD$133),(PERCENT!AD122-PERCENT!AD$133)/(PERCENT!AD$133-PERCENT!AD$135))</f>
        <v>-0.45247681716869759</v>
      </c>
      <c r="AE120" s="253">
        <f>IF(PERCENT!AE122&gt;PERCENT!AE$133,(PERCENT!AE122-PERCENT!AE$133)/(PERCENT!AE$134-PERCENT!AE$133),(PERCENT!AE122-PERCENT!AE$133)/(PERCENT!AE$133-PERCENT!AE$135))</f>
        <v>4.1198380233415405E-2</v>
      </c>
      <c r="AF120" s="253">
        <f>IF(PERCENT!AF122&gt;PERCENT!AF$133,(PERCENT!AF122-PERCENT!AF$133)/(PERCENT!AF$134-PERCENT!AF$133),(PERCENT!AF122-PERCENT!AF$133)/(PERCENT!AF$133-PERCENT!AF$135))</f>
        <v>0.65921830983526786</v>
      </c>
      <c r="AG120" s="253">
        <f>IF(PERCENT!AG122&gt;PERCENT!AG$133,(PERCENT!AG122-PERCENT!AG$133)/(PERCENT!AG$134-PERCENT!AG$133),(PERCENT!AG122-PERCENT!AG$133)/(PERCENT!AG$133-PERCENT!AG$135))</f>
        <v>0.13181897702410017</v>
      </c>
      <c r="AH120" s="253">
        <f>IF(PERCENT!AH122&gt;PERCENT!AH$133,(PERCENT!AH122-PERCENT!AH$133)/(PERCENT!AH$134-PERCENT!AH$133),(PERCENT!AH122-PERCENT!AH$133)/(PERCENT!AH$133-PERCENT!AH$135))</f>
        <v>1.4163320151825403E-2</v>
      </c>
      <c r="AI120" s="253">
        <f>IF(PERCENT!AI122&gt;PERCENT!AI$133,(PERCENT!AI122-PERCENT!AI$133)/(PERCENT!AI$134-PERCENT!AI$133),(PERCENT!AI122-PERCENT!AI$133)/(PERCENT!AI$133-PERCENT!AI$135))</f>
        <v>4.4256788368730475E-2</v>
      </c>
      <c r="AJ120" s="253">
        <f>IF(PERCENT!AJ122&gt;PERCENT!AJ$133,(PERCENT!AJ122-PERCENT!AJ$133)/(PERCENT!AJ$134-PERCENT!AJ$133),(PERCENT!AJ122-PERCENT!AJ$133)/(PERCENT!AJ$133-PERCENT!AJ$135))</f>
        <v>-0.16158087426788417</v>
      </c>
      <c r="AK120" s="253">
        <f>IF(PERCENT!AK122&gt;PERCENT!AK$133,(PERCENT!AK122-PERCENT!AK$133)/(PERCENT!AK$134-PERCENT!AK$133),(PERCENT!AK122-PERCENT!AK$133)/(PERCENT!AK$133-PERCENT!AK$135))</f>
        <v>3.6809095476686655E-2</v>
      </c>
      <c r="AL120" s="253">
        <f>IF(PERCENT!AL122&gt;PERCENT!AL$133,(PERCENT!AL122-PERCENT!AL$133)/(PERCENT!AL$134-PERCENT!AL$133),(PERCENT!AL122-PERCENT!AL$133)/(PERCENT!AL$133-PERCENT!AL$135))</f>
        <v>-0.25933602959450464</v>
      </c>
      <c r="AM120" s="253">
        <f>IF(PERCENT!AM122&gt;PERCENT!AM$133,(PERCENT!AM122-PERCENT!AM$133)/(PERCENT!AM$134-PERCENT!AM$133),(PERCENT!AM122-PERCENT!AM$133)/(PERCENT!AM$133-PERCENT!AM$135))</f>
        <v>-3.3004532095648603E-2</v>
      </c>
      <c r="AN120" s="253">
        <f>IF(PERCENT!AN122&gt;PERCENT!AN$133,(PERCENT!AN122-PERCENT!AN$133)/(PERCENT!AN$134-PERCENT!AN$133),(PERCENT!AN122-PERCENT!AN$133)/(PERCENT!AN$133-PERCENT!AN$135))</f>
        <v>-2.4207055727586878E-2</v>
      </c>
      <c r="AO120" s="253">
        <f>IF(PERCENT!AO122&gt;PERCENT!AO$133,(PERCENT!AO122-PERCENT!AO$133)/(PERCENT!AO$134-PERCENT!AO$133),(PERCENT!AO122-PERCENT!AO$133)/(PERCENT!AO$133-PERCENT!AO$135))</f>
        <v>-9.6632580842942697E-2</v>
      </c>
      <c r="AP120" s="253">
        <f>IF(PERCENT!AP122&gt;PERCENT!AP$133,(PERCENT!AP122-PERCENT!AP$133)/(PERCENT!AP$134-PERCENT!AP$133),(PERCENT!AP122-PERCENT!AP$133)/(PERCENT!AP$133-PERCENT!AP$135))</f>
        <v>0.26484944975047242</v>
      </c>
      <c r="AQ120" s="253">
        <f>IF(PERCENT!AQ122&gt;PERCENT!AQ$133,(PERCENT!AQ122-PERCENT!AQ$133)/(PERCENT!AQ$134-PERCENT!AQ$133),(PERCENT!AQ122-PERCENT!AQ$133)/(PERCENT!AQ$133-PERCENT!AQ$135))</f>
        <v>-6.4473208934650045E-3</v>
      </c>
      <c r="AR120" s="253">
        <f>IF(PERCENT!AR122&gt;PERCENT!AR$133,(PERCENT!AR122-PERCENT!AR$133)/(PERCENT!AR$134-PERCENT!AR$133),(PERCENT!AR122-PERCENT!AR$133)/(PERCENT!AR$133-PERCENT!AR$135))</f>
        <v>-5.2235870281714556E-3</v>
      </c>
      <c r="AS120" s="253">
        <f>IF(PERCENT!AS122&gt;PERCENT!AS$133,(PERCENT!AS122-PERCENT!AS$133)/(PERCENT!AS$134-PERCENT!AS$133),(PERCENT!AS122-PERCENT!AS$133)/(PERCENT!AS$133-PERCENT!AS$135))</f>
        <v>2.1369759087581701E-2</v>
      </c>
      <c r="AT120" s="253">
        <f>IF(PERCENT!AT122&gt;PERCENT!AT$133,(PERCENT!AT122-PERCENT!AT$133)/(PERCENT!AT$134-PERCENT!AT$133),(PERCENT!AT122-PERCENT!AT$133)/(PERCENT!AT$133-PERCENT!AT$135))</f>
        <v>-8.6252966072139794E-2</v>
      </c>
      <c r="AU120" s="253">
        <f>IF(PERCENT!AU122&gt;PERCENT!AU$133,(PERCENT!AU122-PERCENT!AU$133)/(PERCENT!AU$134-PERCENT!AU$133),(PERCENT!AU122-PERCENT!AU$133)/(PERCENT!AU$133-PERCENT!AU$135))</f>
        <v>-0.35182919108824529</v>
      </c>
      <c r="AV120" s="253">
        <f>IF(PERCENT!AV122&gt;PERCENT!AV$133,(PERCENT!AV122-PERCENT!AV$133)/(PERCENT!AV$134-PERCENT!AV$133),(PERCENT!AV122-PERCENT!AV$133)/(PERCENT!AV$133-PERCENT!AV$135))</f>
        <v>4.1198380233415405E-2</v>
      </c>
      <c r="AW120" s="253">
        <f>IF(PERCENT!AW122&gt;PERCENT!AW$133,(PERCENT!AW122-PERCENT!AW$133)/(PERCENT!AW$134-PERCENT!AW$133),(PERCENT!AW122-PERCENT!AW$133)/(PERCENT!AW$133-PERCENT!AW$135))</f>
        <v>-0.12440560409457042</v>
      </c>
      <c r="AX120" s="253">
        <f>IF(PERCENT!AX122&gt;PERCENT!AX$133,(PERCENT!AX122-PERCENT!AX$133)/(PERCENT!AX$134-PERCENT!AX$133),(PERCENT!AX122-PERCENT!AX$133)/(PERCENT!AX$133-PERCENT!AX$135))</f>
        <v>4.1198380233415405E-2</v>
      </c>
      <c r="AY120" s="253">
        <f>IF(PERCENT!AY122&gt;PERCENT!AY$133,(PERCENT!AY122-PERCENT!AY$133)/(PERCENT!AY$134-PERCENT!AY$133),(PERCENT!AY122-PERCENT!AY$133)/(PERCENT!AY$133-PERCENT!AY$135))</f>
        <v>-0.3906470268090898</v>
      </c>
    </row>
    <row r="121" spans="1:51" x14ac:dyDescent="0.35">
      <c r="A121" s="252" t="s">
        <v>811</v>
      </c>
      <c r="B121" s="253">
        <f>IF(PERCENT!B123&gt;PERCENT!B$133,(PERCENT!B123-PERCENT!B$133)/(PERCENT!B$134-PERCENT!B$133),(PERCENT!B123-PERCENT!B$133)/(PERCENT!B$133-PERCENT!B$135))</f>
        <v>0.18117058995740179</v>
      </c>
      <c r="C121" s="253">
        <f>IF(PERCENT!C123&gt;PERCENT!C$133,(PERCENT!C123-PERCENT!C$133)/(PERCENT!C$134-PERCENT!C$133),(PERCENT!C123-PERCENT!C$133)/(PERCENT!C$133-PERCENT!C$135))</f>
        <v>0.63710617342849418</v>
      </c>
      <c r="D121" s="253">
        <f>IF(PERCENT!D123&gt;PERCENT!D$133,(PERCENT!D123-PERCENT!D$133)/(PERCENT!D$134-PERCENT!D$133),(PERCENT!D123-PERCENT!D$133)/(PERCENT!D$133-PERCENT!D$135))</f>
        <v>0.894244910354696</v>
      </c>
      <c r="E121" s="253">
        <f>IF(PERCENT!E123&gt;PERCENT!E$133,(PERCENT!E123-PERCENT!E$133)/(PERCENT!E$134-PERCENT!E$133),(PERCENT!E123-PERCENT!E$133)/(PERCENT!E$133-PERCENT!E$135))</f>
        <v>0.23856855724888951</v>
      </c>
      <c r="F121" s="253">
        <f>IF(PERCENT!F123&gt;PERCENT!F$133,(PERCENT!F123-PERCENT!F$133)/(PERCENT!F$134-PERCENT!F$133),(PERCENT!F123-PERCENT!F$133)/(PERCENT!F$133-PERCENT!F$135))</f>
        <v>-0.63456065834014963</v>
      </c>
      <c r="G121" s="253">
        <f>IF(PERCENT!G123&gt;PERCENT!G$133,(PERCENT!G123-PERCENT!G$133)/(PERCENT!G$134-PERCENT!G$133),(PERCENT!G123-PERCENT!G$133)/(PERCENT!G$133-PERCENT!G$135))</f>
        <v>-1.6019291184908458E-2</v>
      </c>
      <c r="H121" s="253">
        <f>IF(PERCENT!H123&gt;PERCENT!H$133,(PERCENT!H123-PERCENT!H$133)/(PERCENT!H$134-PERCENT!H$133),(PERCENT!H123-PERCENT!H$133)/(PERCENT!H$133-PERCENT!H$135))</f>
        <v>-6.759280085040334E-2</v>
      </c>
      <c r="I121" s="253">
        <f>IF(PERCENT!I123&gt;PERCENT!I$133,(PERCENT!I123-PERCENT!I$133)/(PERCENT!I$134-PERCENT!I$133),(PERCENT!I123-PERCENT!I$133)/(PERCENT!I$133-PERCENT!I$135))</f>
        <v>7.2526979938462285E-2</v>
      </c>
      <c r="J121" s="253">
        <f>IF(PERCENT!J123&gt;PERCENT!J$133,(PERCENT!J123-PERCENT!J$133)/(PERCENT!J$134-PERCENT!J$133),(PERCENT!J123-PERCENT!J$133)/(PERCENT!J$133-PERCENT!J$135))</f>
        <v>-0.35050764795641814</v>
      </c>
      <c r="K121" s="253">
        <f>IF(PERCENT!K123&gt;PERCENT!K$133,(PERCENT!K123-PERCENT!K$133)/(PERCENT!K$134-PERCENT!K$133),(PERCENT!K123-PERCENT!K$133)/(PERCENT!K$133-PERCENT!K$135))</f>
        <v>0.32100118969327041</v>
      </c>
      <c r="L121" s="253">
        <f>IF(PERCENT!L123&gt;PERCENT!L$133,(PERCENT!L123-PERCENT!L$133)/(PERCENT!L$134-PERCENT!L$133),(PERCENT!L123-PERCENT!L$133)/(PERCENT!L$133-PERCENT!L$135))</f>
        <v>-0.43701407267084702</v>
      </c>
      <c r="M121" s="253">
        <f>IF(PERCENT!M123&gt;PERCENT!M$133,(PERCENT!M123-PERCENT!M$133)/(PERCENT!M$134-PERCENT!M$133),(PERCENT!M123-PERCENT!M$133)/(PERCENT!M$133-PERCENT!M$135))</f>
        <v>-0.37410033815131594</v>
      </c>
      <c r="N121" s="253">
        <f>IF(PERCENT!N123&gt;PERCENT!N$133,(PERCENT!N123-PERCENT!N$133)/(PERCENT!N$134-PERCENT!N$133),(PERCENT!N123-PERCENT!N$133)/(PERCENT!N$133-PERCENT!N$135))</f>
        <v>-0.63395696235695354</v>
      </c>
      <c r="O121" s="253">
        <f>IF(PERCENT!O123&gt;PERCENT!O$133,(PERCENT!O123-PERCENT!O$133)/(PERCENT!O$134-PERCENT!O$133),(PERCENT!O123-PERCENT!O$133)/(PERCENT!O$133-PERCENT!O$135))</f>
        <v>-3.1934139572058678E-2</v>
      </c>
      <c r="P121" s="253">
        <f>IF(PERCENT!P123&gt;PERCENT!P$133,(PERCENT!P123-PERCENT!P$133)/(PERCENT!P$134-PERCENT!P$133),(PERCENT!P123-PERCENT!P$133)/(PERCENT!P$133-PERCENT!P$135))</f>
        <v>0.11425856719384481</v>
      </c>
      <c r="Q121" s="253">
        <f>IF(PERCENT!Q123&gt;PERCENT!Q$133,(PERCENT!Q123-PERCENT!Q$133)/(PERCENT!Q$134-PERCENT!Q$133),(PERCENT!Q123-PERCENT!Q$133)/(PERCENT!Q$133-PERCENT!Q$135))</f>
        <v>-0.35658455924325777</v>
      </c>
      <c r="R121" s="253">
        <f>IF(PERCENT!R123&gt;PERCENT!R$133,(PERCENT!R123-PERCENT!R$133)/(PERCENT!R$134-PERCENT!R$133),(PERCENT!R123-PERCENT!R$133)/(PERCENT!R$133-PERCENT!R$135))</f>
        <v>0.12646119987444826</v>
      </c>
      <c r="S121" s="253">
        <f>IF(PERCENT!S123&gt;PERCENT!S$133,(PERCENT!S123-PERCENT!S$133)/(PERCENT!S$134-PERCENT!S$133),(PERCENT!S123-PERCENT!S$133)/(PERCENT!S$133-PERCENT!S$135))</f>
        <v>0.2100630581015237</v>
      </c>
      <c r="T121" s="253">
        <f>IF(PERCENT!T123&gt;PERCENT!T$133,(PERCENT!T123-PERCENT!T$133)/(PERCENT!T$134-PERCENT!T$133),(PERCENT!T123-PERCENT!T$133)/(PERCENT!T$133-PERCENT!T$135))</f>
        <v>0.21017766440519781</v>
      </c>
      <c r="U121" s="253">
        <f>IF(PERCENT!U123&gt;PERCENT!U$133,(PERCENT!U123-PERCENT!U$133)/(PERCENT!U$134-PERCENT!U$133),(PERCENT!U123-PERCENT!U$133)/(PERCENT!U$133-PERCENT!U$135))</f>
        <v>1.3478715285749076E-2</v>
      </c>
      <c r="V121" s="253">
        <f>IF(PERCENT!V123&gt;PERCENT!V$133,(PERCENT!V123-PERCENT!V$133)/(PERCENT!V$134-PERCENT!V$133),(PERCENT!V123-PERCENT!V$133)/(PERCENT!V$133-PERCENT!V$135))</f>
        <v>0.10777507086190576</v>
      </c>
      <c r="W121" s="253">
        <f>IF(PERCENT!W123&gt;PERCENT!W$133,(PERCENT!W123-PERCENT!W$133)/(PERCENT!W$134-PERCENT!W$133),(PERCENT!W123-PERCENT!W$133)/(PERCENT!W$133-PERCENT!W$135))</f>
        <v>0.10777507086190576</v>
      </c>
      <c r="X121" s="253">
        <f>IF(PERCENT!X123&gt;PERCENT!X$133,(PERCENT!X123-PERCENT!X$133)/(PERCENT!X$134-PERCENT!X$133),(PERCENT!X123-PERCENT!X$133)/(PERCENT!X$133-PERCENT!X$135))</f>
        <v>0.11392206715841649</v>
      </c>
      <c r="Y121" s="253">
        <f>IF(PERCENT!Y123&gt;PERCENT!Y$133,(PERCENT!Y123-PERCENT!Y$133)/(PERCENT!Y$134-PERCENT!Y$133),(PERCENT!Y123-PERCENT!Y$133)/(PERCENT!Y$133-PERCENT!Y$135))</f>
        <v>2.0552142248881057E-2</v>
      </c>
      <c r="Z121" s="253">
        <f>IF(PERCENT!Z123&gt;PERCENT!Z$133,(PERCENT!Z123-PERCENT!Z$133)/(PERCENT!Z$134-PERCENT!Z$133),(PERCENT!Z123-PERCENT!Z$133)/(PERCENT!Z$133-PERCENT!Z$135))</f>
        <v>0.10138170858542447</v>
      </c>
      <c r="AA121" s="253">
        <f>IF(PERCENT!AA123&gt;PERCENT!AA$133,(PERCENT!AA123-PERCENT!AA$133)/(PERCENT!AA$134-PERCENT!AA$133),(PERCENT!AA123-PERCENT!AA$133)/(PERCENT!AA$133-PERCENT!AA$135))</f>
        <v>-0.14026837966125894</v>
      </c>
      <c r="AB121" s="253">
        <f>IF(PERCENT!AB123&gt;PERCENT!AB$133,(PERCENT!AB123-PERCENT!AB$133)/(PERCENT!AB$134-PERCENT!AB$133),(PERCENT!AB123-PERCENT!AB$133)/(PERCENT!AB$133-PERCENT!AB$135))</f>
        <v>0.76656825554398622</v>
      </c>
      <c r="AC121" s="253">
        <f>IF(PERCENT!AC123&gt;PERCENT!AC$133,(PERCENT!AC123-PERCENT!AC$133)/(PERCENT!AC$134-PERCENT!AC$133),(PERCENT!AC123-PERCENT!AC$133)/(PERCENT!AC$133-PERCENT!AC$135))</f>
        <v>0.13402917956589927</v>
      </c>
      <c r="AD121" s="253">
        <f>IF(PERCENT!AD123&gt;PERCENT!AD$133,(PERCENT!AD123-PERCENT!AD$133)/(PERCENT!AD$134-PERCENT!AD$133),(PERCENT!AD123-PERCENT!AD$133)/(PERCENT!AD$133-PERCENT!AD$135))</f>
        <v>0.13402917956589927</v>
      </c>
      <c r="AE121" s="253">
        <f>IF(PERCENT!AE123&gt;PERCENT!AE$133,(PERCENT!AE123-PERCENT!AE$133)/(PERCENT!AE$134-PERCENT!AE$133),(PERCENT!AE123-PERCENT!AE$133)/(PERCENT!AE$133-PERCENT!AE$135))</f>
        <v>-0.50117482190951212</v>
      </c>
      <c r="AF121" s="253">
        <f>IF(PERCENT!AF123&gt;PERCENT!AF$133,(PERCENT!AF123-PERCENT!AF$133)/(PERCENT!AF$134-PERCENT!AF$133),(PERCENT!AF123-PERCENT!AF$133)/(PERCENT!AF$133-PERCENT!AF$135))</f>
        <v>-0.91924909538552713</v>
      </c>
      <c r="AG121" s="253">
        <f>IF(PERCENT!AG123&gt;PERCENT!AG$133,(PERCENT!AG123-PERCENT!AG$133)/(PERCENT!AG$134-PERCENT!AG$133),(PERCENT!AG123-PERCENT!AG$133)/(PERCENT!AG$133-PERCENT!AG$135))</f>
        <v>-0.15834241639747593</v>
      </c>
      <c r="AH121" s="253">
        <f>IF(PERCENT!AH123&gt;PERCENT!AH$133,(PERCENT!AH123-PERCENT!AH$133)/(PERCENT!AH$134-PERCENT!AH$133),(PERCENT!AH123-PERCENT!AH$133)/(PERCENT!AH$133-PERCENT!AH$135))</f>
        <v>5.4301729761107032E-2</v>
      </c>
      <c r="AI121" s="253">
        <f>IF(PERCENT!AI123&gt;PERCENT!AI$133,(PERCENT!AI123-PERCENT!AI$133)/(PERCENT!AI$134-PERCENT!AI$133),(PERCENT!AI123-PERCENT!AI$133)/(PERCENT!AI$133-PERCENT!AI$135))</f>
        <v>0.16609607880018509</v>
      </c>
      <c r="AJ121" s="253">
        <f>IF(PERCENT!AJ123&gt;PERCENT!AJ$133,(PERCENT!AJ123-PERCENT!AJ$133)/(PERCENT!AJ$134-PERCENT!AJ$133),(PERCENT!AJ123-PERCENT!AJ$133)/(PERCENT!AJ$133-PERCENT!AJ$135))</f>
        <v>0.15402058249180478</v>
      </c>
      <c r="AK121" s="253">
        <f>IF(PERCENT!AK123&gt;PERCENT!AK$133,(PERCENT!AK123-PERCENT!AK$133)/(PERCENT!AK$134-PERCENT!AK$133),(PERCENT!AK123-PERCENT!AK$133)/(PERCENT!AK$133-PERCENT!AK$135))</f>
        <v>-0.17084446517398319</v>
      </c>
      <c r="AL121" s="253">
        <f>IF(PERCENT!AL123&gt;PERCENT!AL$133,(PERCENT!AL123-PERCENT!AL$133)/(PERCENT!AL$134-PERCENT!AL$133),(PERCENT!AL123-PERCENT!AL$133)/(PERCENT!AL$133-PERCENT!AL$135))</f>
        <v>7.1178167419555766E-2</v>
      </c>
      <c r="AM121" s="253">
        <f>IF(PERCENT!AM123&gt;PERCENT!AM$133,(PERCENT!AM123-PERCENT!AM$133)/(PERCENT!AM$134-PERCENT!AM$133),(PERCENT!AM123-PERCENT!AM$133)/(PERCENT!AM$133-PERCENT!AM$135))</f>
        <v>-0.25333756453038442</v>
      </c>
      <c r="AN121" s="253">
        <f>IF(PERCENT!AN123&gt;PERCENT!AN$133,(PERCENT!AN123-PERCENT!AN$133)/(PERCENT!AN$134-PERCENT!AN$133),(PERCENT!AN123-PERCENT!AN$133)/(PERCENT!AN$133-PERCENT!AN$135))</f>
        <v>-0.80693751558326621</v>
      </c>
      <c r="AO121" s="253">
        <f>IF(PERCENT!AO123&gt;PERCENT!AO$133,(PERCENT!AO123-PERCENT!AO$133)/(PERCENT!AO$134-PERCENT!AO$133),(PERCENT!AO123-PERCENT!AO$133)/(PERCENT!AO$133-PERCENT!AO$135))</f>
        <v>0.24429235007743491</v>
      </c>
      <c r="AP121" s="253">
        <f>IF(PERCENT!AP123&gt;PERCENT!AP$133,(PERCENT!AP123-PERCENT!AP$133)/(PERCENT!AP$134-PERCENT!AP$133),(PERCENT!AP123-PERCENT!AP$133)/(PERCENT!AP$133-PERCENT!AP$135))</f>
        <v>-0.14172153762273579</v>
      </c>
      <c r="AQ121" s="253">
        <f>IF(PERCENT!AQ123&gt;PERCENT!AQ$133,(PERCENT!AQ123-PERCENT!AQ$133)/(PERCENT!AQ$134-PERCENT!AQ$133),(PERCENT!AQ123-PERCENT!AQ$133)/(PERCENT!AQ$133-PERCENT!AQ$135))</f>
        <v>-0.30621566085270158</v>
      </c>
      <c r="AR121" s="253">
        <f>IF(PERCENT!AR123&gt;PERCENT!AR$133,(PERCENT!AR123-PERCENT!AR$133)/(PERCENT!AR$134-PERCENT!AR$133),(PERCENT!AR123-PERCENT!AR$133)/(PERCENT!AR$133-PERCENT!AR$135))</f>
        <v>0.18365645066679825</v>
      </c>
      <c r="AS121" s="253">
        <f>IF(PERCENT!AS123&gt;PERCENT!AS$133,(PERCENT!AS123-PERCENT!AS$133)/(PERCENT!AS$134-PERCENT!AS$133),(PERCENT!AS123-PERCENT!AS$133)/(PERCENT!AS$133-PERCENT!AS$135))</f>
        <v>2.4599321928789539E-2</v>
      </c>
      <c r="AT121" s="253">
        <f>IF(PERCENT!AT123&gt;PERCENT!AT$133,(PERCENT!AT123-PERCENT!AT$133)/(PERCENT!AT$134-PERCENT!AT$133),(PERCENT!AT123-PERCENT!AT$133)/(PERCENT!AT$133-PERCENT!AT$135))</f>
        <v>0.1204084761262838</v>
      </c>
      <c r="AU121" s="253">
        <f>IF(PERCENT!AU123&gt;PERCENT!AU$133,(PERCENT!AU123-PERCENT!AU$133)/(PERCENT!AU$134-PERCENT!AU$133),(PERCENT!AU123-PERCENT!AU$133)/(PERCENT!AU$133-PERCENT!AU$135))</f>
        <v>0.12126147127346948</v>
      </c>
      <c r="AV121" s="253">
        <f>IF(PERCENT!AV123&gt;PERCENT!AV$133,(PERCENT!AV123-PERCENT!AV$133)/(PERCENT!AV$134-PERCENT!AV$133),(PERCENT!AV123-PERCENT!AV$133)/(PERCENT!AV$133-PERCENT!AV$135))</f>
        <v>-0.50117482190951212</v>
      </c>
      <c r="AW121" s="253">
        <f>IF(PERCENT!AW123&gt;PERCENT!AW$133,(PERCENT!AW123-PERCENT!AW$133)/(PERCENT!AW$134-PERCENT!AW$133),(PERCENT!AW123-PERCENT!AW$133)/(PERCENT!AW$133-PERCENT!AW$135))</f>
        <v>8.8617350016122046E-2</v>
      </c>
      <c r="AX121" s="253">
        <f>IF(PERCENT!AX123&gt;PERCENT!AX$133,(PERCENT!AX123-PERCENT!AX$133)/(PERCENT!AX$134-PERCENT!AX$133),(PERCENT!AX123-PERCENT!AX$133)/(PERCENT!AX$133-PERCENT!AX$135))</f>
        <v>-0.50117482190951212</v>
      </c>
      <c r="AY121" s="253">
        <f>IF(PERCENT!AY123&gt;PERCENT!AY$133,(PERCENT!AY123-PERCENT!AY$133)/(PERCENT!AY$134-PERCENT!AY$133),(PERCENT!AY123-PERCENT!AY$133)/(PERCENT!AY$133-PERCENT!AY$135))</f>
        <v>0.30168315362771286</v>
      </c>
    </row>
    <row r="122" spans="1:51" x14ac:dyDescent="0.35">
      <c r="A122" s="252" t="s">
        <v>820</v>
      </c>
      <c r="B122" s="253">
        <f>IF(PERCENT!B124&gt;PERCENT!B$133,(PERCENT!B124-PERCENT!B$133)/(PERCENT!B$134-PERCENT!B$133),(PERCENT!B124-PERCENT!B$133)/(PERCENT!B$133-PERCENT!B$135))</f>
        <v>-0.36821921554613557</v>
      </c>
      <c r="C122" s="253">
        <f>IF(PERCENT!C124&gt;PERCENT!C$133,(PERCENT!C124-PERCENT!C$133)/(PERCENT!C$134-PERCENT!C$133),(PERCENT!C124-PERCENT!C$133)/(PERCENT!C$133-PERCENT!C$135))</f>
        <v>0.2951531872638764</v>
      </c>
      <c r="D122" s="253">
        <f>IF(PERCENT!D124&gt;PERCENT!D$133,(PERCENT!D124-PERCENT!D$133)/(PERCENT!D$134-PERCENT!D$133),(PERCENT!D124-PERCENT!D$133)/(PERCENT!D$133-PERCENT!D$135))</f>
        <v>8.4512077956890794E-3</v>
      </c>
      <c r="E122" s="253">
        <f>IF(PERCENT!E124&gt;PERCENT!E$133,(PERCENT!E124-PERCENT!E$133)/(PERCENT!E$134-PERCENT!E$133),(PERCENT!E124-PERCENT!E$133)/(PERCENT!E$133-PERCENT!E$135))</f>
        <v>-9.132090029849467E-2</v>
      </c>
      <c r="F122" s="253">
        <f>IF(PERCENT!F124&gt;PERCENT!F$133,(PERCENT!F124-PERCENT!F$133)/(PERCENT!F$134-PERCENT!F$133),(PERCENT!F124-PERCENT!F$133)/(PERCENT!F$133-PERCENT!F$135))</f>
        <v>-0.57792353955004372</v>
      </c>
      <c r="G122" s="253">
        <f>IF(PERCENT!G124&gt;PERCENT!G$133,(PERCENT!G124-PERCENT!G$133)/(PERCENT!G$134-PERCENT!G$133),(PERCENT!G124-PERCENT!G$133)/(PERCENT!G$133-PERCENT!G$135))</f>
        <v>-0.20225329845033299</v>
      </c>
      <c r="H122" s="253">
        <f>IF(PERCENT!H124&gt;PERCENT!H$133,(PERCENT!H124-PERCENT!H$133)/(PERCENT!H$134-PERCENT!H$133),(PERCENT!H124-PERCENT!H$133)/(PERCENT!H$133-PERCENT!H$135))</f>
        <v>-0.70919405331789798</v>
      </c>
      <c r="I122" s="253">
        <f>IF(PERCENT!I124&gt;PERCENT!I$133,(PERCENT!I124-PERCENT!I$133)/(PERCENT!I$134-PERCENT!I$133),(PERCENT!I124-PERCENT!I$133)/(PERCENT!I$133-PERCENT!I$135))</f>
        <v>-0.88144101192654456</v>
      </c>
      <c r="J122" s="253">
        <f>IF(PERCENT!J124&gt;PERCENT!J$133,(PERCENT!J124-PERCENT!J$133)/(PERCENT!J$134-PERCENT!J$133),(PERCENT!J124-PERCENT!J$133)/(PERCENT!J$133-PERCENT!J$135))</f>
        <v>-0.57700738404677565</v>
      </c>
      <c r="K122" s="253">
        <f>IF(PERCENT!K124&gt;PERCENT!K$133,(PERCENT!K124-PERCENT!K$133)/(PERCENT!K$134-PERCENT!K$133),(PERCENT!K124-PERCENT!K$133)/(PERCENT!K$133-PERCENT!K$135))</f>
        <v>9.9867058663742528E-2</v>
      </c>
      <c r="L122" s="253">
        <f>IF(PERCENT!L124&gt;PERCENT!L$133,(PERCENT!L124-PERCENT!L$133)/(PERCENT!L$134-PERCENT!L$133),(PERCENT!L124-PERCENT!L$133)/(PERCENT!L$133-PERCENT!L$135))</f>
        <v>-9.5832843532815418E-2</v>
      </c>
      <c r="M122" s="253">
        <f>IF(PERCENT!M124&gt;PERCENT!M$133,(PERCENT!M124-PERCENT!M$133)/(PERCENT!M$134-PERCENT!M$133),(PERCENT!M124-PERCENT!M$133)/(PERCENT!M$133-PERCENT!M$135))</f>
        <v>-0.19411064185177862</v>
      </c>
      <c r="N122" s="253">
        <f>IF(PERCENT!N124&gt;PERCENT!N$133,(PERCENT!N124-PERCENT!N$133)/(PERCENT!N$134-PERCENT!N$133),(PERCENT!N124-PERCENT!N$133)/(PERCENT!N$133-PERCENT!N$135))</f>
        <v>-0.27666673786324231</v>
      </c>
      <c r="O122" s="253">
        <f>IF(PERCENT!O124&gt;PERCENT!O$133,(PERCENT!O124-PERCENT!O$133)/(PERCENT!O$134-PERCENT!O$133),(PERCENT!O124-PERCENT!O$133)/(PERCENT!O$133-PERCENT!O$135))</f>
        <v>-0.41303536695233728</v>
      </c>
      <c r="P122" s="253">
        <f>IF(PERCENT!P124&gt;PERCENT!P$133,(PERCENT!P124-PERCENT!P$133)/(PERCENT!P$134-PERCENT!P$133),(PERCENT!P124-PERCENT!P$133)/(PERCENT!P$133-PERCENT!P$135))</f>
        <v>5.9264979304787253E-2</v>
      </c>
      <c r="Q122" s="253">
        <f>IF(PERCENT!Q124&gt;PERCENT!Q$133,(PERCENT!Q124-PERCENT!Q$133)/(PERCENT!Q$134-PERCENT!Q$133),(PERCENT!Q124-PERCENT!Q$133)/(PERCENT!Q$133-PERCENT!Q$135))</f>
        <v>0.18988885817628609</v>
      </c>
      <c r="R122" s="253">
        <f>IF(PERCENT!R124&gt;PERCENT!R$133,(PERCENT!R124-PERCENT!R$133)/(PERCENT!R$134-PERCENT!R$133),(PERCENT!R124-PERCENT!R$133)/(PERCENT!R$133-PERCENT!R$135))</f>
        <v>-0.75108522233047248</v>
      </c>
      <c r="S122" s="253">
        <f>IF(PERCENT!S124&gt;PERCENT!S$133,(PERCENT!S124-PERCENT!S$133)/(PERCENT!S$134-PERCENT!S$133),(PERCENT!S124-PERCENT!S$133)/(PERCENT!S$133-PERCENT!S$135))</f>
        <v>-0.72084797908141263</v>
      </c>
      <c r="T122" s="253">
        <f>IF(PERCENT!T124&gt;PERCENT!T$133,(PERCENT!T124-PERCENT!T$133)/(PERCENT!T$134-PERCENT!T$133),(PERCENT!T124-PERCENT!T$133)/(PERCENT!T$133-PERCENT!T$135))</f>
        <v>-0.77493335897149285</v>
      </c>
      <c r="U122" s="253">
        <f>IF(PERCENT!U124&gt;PERCENT!U$133,(PERCENT!U124-PERCENT!U$133)/(PERCENT!U$134-PERCENT!U$133),(PERCENT!U124-PERCENT!U$133)/(PERCENT!U$133-PERCENT!U$135))</f>
        <v>-0.75157757066498287</v>
      </c>
      <c r="V122" s="253">
        <f>IF(PERCENT!V124&gt;PERCENT!V$133,(PERCENT!V124-PERCENT!V$133)/(PERCENT!V$134-PERCENT!V$133),(PERCENT!V124-PERCENT!V$133)/(PERCENT!V$133-PERCENT!V$135))</f>
        <v>-0.72436133860609142</v>
      </c>
      <c r="W122" s="253">
        <f>IF(PERCENT!W124&gt;PERCENT!W$133,(PERCENT!W124-PERCENT!W$133)/(PERCENT!W$134-PERCENT!W$133),(PERCENT!W124-PERCENT!W$133)/(PERCENT!W$133-PERCENT!W$135))</f>
        <v>-0.72436133860609142</v>
      </c>
      <c r="X122" s="253">
        <f>IF(PERCENT!X124&gt;PERCENT!X$133,(PERCENT!X124-PERCENT!X$133)/(PERCENT!X$134-PERCENT!X$133),(PERCENT!X124-PERCENT!X$133)/(PERCENT!X$133-PERCENT!X$135))</f>
        <v>1.4385375972604749E-2</v>
      </c>
      <c r="Y122" s="253">
        <f>IF(PERCENT!Y124&gt;PERCENT!Y$133,(PERCENT!Y124-PERCENT!Y$133)/(PERCENT!Y$134-PERCENT!Y$133),(PERCENT!Y124-PERCENT!Y$133)/(PERCENT!Y$133-PERCENT!Y$135))</f>
        <v>-0.68883009901739201</v>
      </c>
      <c r="Z122" s="253">
        <f>IF(PERCENT!Z124&gt;PERCENT!Z$133,(PERCENT!Z124-PERCENT!Z$133)/(PERCENT!Z$134-PERCENT!Z$133),(PERCENT!Z124-PERCENT!Z$133)/(PERCENT!Z$133-PERCENT!Z$135))</f>
        <v>-0.7145865722585345</v>
      </c>
      <c r="AA122" s="253">
        <f>IF(PERCENT!AA124&gt;PERCENT!AA$133,(PERCENT!AA124-PERCENT!AA$133)/(PERCENT!AA$134-PERCENT!AA$133),(PERCENT!AA124-PERCENT!AA$133)/(PERCENT!AA$133-PERCENT!AA$135))</f>
        <v>-0.51366767580853001</v>
      </c>
      <c r="AB122" s="253">
        <f>IF(PERCENT!AB124&gt;PERCENT!AB$133,(PERCENT!AB124-PERCENT!AB$133)/(PERCENT!AB$134-PERCENT!AB$133),(PERCENT!AB124-PERCENT!AB$133)/(PERCENT!AB$133-PERCENT!AB$135))</f>
        <v>0.70767852115122976</v>
      </c>
      <c r="AC122" s="253">
        <f>IF(PERCENT!AC124&gt;PERCENT!AC$133,(PERCENT!AC124-PERCENT!AC$133)/(PERCENT!AC$134-PERCENT!AC$133),(PERCENT!AC124-PERCENT!AC$133)/(PERCENT!AC$133-PERCENT!AC$135))</f>
        <v>-0.3149499411957008</v>
      </c>
      <c r="AD122" s="253">
        <f>IF(PERCENT!AD124&gt;PERCENT!AD$133,(PERCENT!AD124-PERCENT!AD$133)/(PERCENT!AD$134-PERCENT!AD$133),(PERCENT!AD124-PERCENT!AD$133)/(PERCENT!AD$133-PERCENT!AD$135))</f>
        <v>-0.3149499411957008</v>
      </c>
      <c r="AE122" s="253">
        <f>IF(PERCENT!AE124&gt;PERCENT!AE$133,(PERCENT!AE124-PERCENT!AE$133)/(PERCENT!AE$134-PERCENT!AE$133),(PERCENT!AE124-PERCENT!AE$133)/(PERCENT!AE$133-PERCENT!AE$135))</f>
        <v>-7.0076991130245E-2</v>
      </c>
      <c r="AF122" s="253">
        <f>IF(PERCENT!AF124&gt;PERCENT!AF$133,(PERCENT!AF124-PERCENT!AF$133)/(PERCENT!AF$134-PERCENT!AF$133),(PERCENT!AF124-PERCENT!AF$133)/(PERCENT!AF$133-PERCENT!AF$135))</f>
        <v>-9.2923004255887925E-2</v>
      </c>
      <c r="AG122" s="253">
        <f>IF(PERCENT!AG124&gt;PERCENT!AG$133,(PERCENT!AG124-PERCENT!AG$133)/(PERCENT!AG$134-PERCENT!AG$133),(PERCENT!AG124-PERCENT!AG$133)/(PERCENT!AG$133-PERCENT!AG$135))</f>
        <v>1.6643127359453683E-3</v>
      </c>
      <c r="AH122" s="253">
        <f>IF(PERCENT!AH124&gt;PERCENT!AH$133,(PERCENT!AH124-PERCENT!AH$133)/(PERCENT!AH$134-PERCENT!AH$133),(PERCENT!AH124-PERCENT!AH$133)/(PERCENT!AH$133-PERCENT!AH$135))</f>
        <v>-0.43554865420179145</v>
      </c>
      <c r="AI122" s="253">
        <f>IF(PERCENT!AI124&gt;PERCENT!AI$133,(PERCENT!AI124-PERCENT!AI$133)/(PERCENT!AI$134-PERCENT!AI$133),(PERCENT!AI124-PERCENT!AI$133)/(PERCENT!AI$133-PERCENT!AI$135))</f>
        <v>-7.5378979038157018E-2</v>
      </c>
      <c r="AJ122" s="253">
        <f>IF(PERCENT!AJ124&gt;PERCENT!AJ$133,(PERCENT!AJ124-PERCENT!AJ$133)/(PERCENT!AJ$134-PERCENT!AJ$133),(PERCENT!AJ124-PERCENT!AJ$133)/(PERCENT!AJ$133-PERCENT!AJ$135))</f>
        <v>6.2484410955333018E-2</v>
      </c>
      <c r="AK122" s="253">
        <f>IF(PERCENT!AK124&gt;PERCENT!AK$133,(PERCENT!AK124-PERCENT!AK$133)/(PERCENT!AK$134-PERCENT!AK$133),(PERCENT!AK124-PERCENT!AK$133)/(PERCENT!AK$133-PERCENT!AK$135))</f>
        <v>-0.15131693940050614</v>
      </c>
      <c r="AL122" s="253">
        <f>IF(PERCENT!AL124&gt;PERCENT!AL$133,(PERCENT!AL124-PERCENT!AL$133)/(PERCENT!AL$134-PERCENT!AL$133),(PERCENT!AL124-PERCENT!AL$133)/(PERCENT!AL$133-PERCENT!AL$135))</f>
        <v>-0.48565370427651278</v>
      </c>
      <c r="AM122" s="253">
        <f>IF(PERCENT!AM124&gt;PERCENT!AM$133,(PERCENT!AM124-PERCENT!AM$133)/(PERCENT!AM$134-PERCENT!AM$133),(PERCENT!AM124-PERCENT!AM$133)/(PERCENT!AM$133-PERCENT!AM$135))</f>
        <v>-0.10332413424707584</v>
      </c>
      <c r="AN122" s="253">
        <f>IF(PERCENT!AN124&gt;PERCENT!AN$133,(PERCENT!AN124-PERCENT!AN$133)/(PERCENT!AN$134-PERCENT!AN$133),(PERCENT!AN124-PERCENT!AN$133)/(PERCENT!AN$133-PERCENT!AN$135))</f>
        <v>4.3837881453765359E-3</v>
      </c>
      <c r="AO122" s="253">
        <f>IF(PERCENT!AO124&gt;PERCENT!AO$133,(PERCENT!AO124-PERCENT!AO$133)/(PERCENT!AO$134-PERCENT!AO$133),(PERCENT!AO124-PERCENT!AO$133)/(PERCENT!AO$133-PERCENT!AO$135))</f>
        <v>-0.17639535928385305</v>
      </c>
      <c r="AP122" s="253">
        <f>IF(PERCENT!AP124&gt;PERCENT!AP$133,(PERCENT!AP124-PERCENT!AP$133)/(PERCENT!AP$134-PERCENT!AP$133),(PERCENT!AP124-PERCENT!AP$133)/(PERCENT!AP$133-PERCENT!AP$135))</f>
        <v>0.31757274559845799</v>
      </c>
      <c r="AQ122" s="253">
        <f>IF(PERCENT!AQ124&gt;PERCENT!AQ$133,(PERCENT!AQ124-PERCENT!AQ$133)/(PERCENT!AQ$134-PERCENT!AQ$133),(PERCENT!AQ124-PERCENT!AQ$133)/(PERCENT!AQ$133-PERCENT!AQ$135))</f>
        <v>0.1396148086999196</v>
      </c>
      <c r="AR122" s="253">
        <f>IF(PERCENT!AR124&gt;PERCENT!AR$133,(PERCENT!AR124-PERCENT!AR$133)/(PERCENT!AR$134-PERCENT!AR$133),(PERCENT!AR124-PERCENT!AR$133)/(PERCENT!AR$133-PERCENT!AR$135))</f>
        <v>0.18250764870588193</v>
      </c>
      <c r="AS122" s="253">
        <f>IF(PERCENT!AS124&gt;PERCENT!AS$133,(PERCENT!AS124-PERCENT!AS$133)/(PERCENT!AS$134-PERCENT!AS$133),(PERCENT!AS124-PERCENT!AS$133)/(PERCENT!AS$133-PERCENT!AS$135))</f>
        <v>-0.70639082097175443</v>
      </c>
      <c r="AT122" s="253">
        <f>IF(PERCENT!AT124&gt;PERCENT!AT$133,(PERCENT!AT124-PERCENT!AT$133)/(PERCENT!AT$134-PERCENT!AT$133),(PERCENT!AT124-PERCENT!AT$133)/(PERCENT!AT$133-PERCENT!AT$135))</f>
        <v>5.1302027520345884E-2</v>
      </c>
      <c r="AU122" s="253">
        <f>IF(PERCENT!AU124&gt;PERCENT!AU$133,(PERCENT!AU124-PERCENT!AU$133)/(PERCENT!AU$134-PERCENT!AU$133),(PERCENT!AU124-PERCENT!AU$133)/(PERCENT!AU$133-PERCENT!AU$135))</f>
        <v>-0.35641428814022491</v>
      </c>
      <c r="AV122" s="253">
        <f>IF(PERCENT!AV124&gt;PERCENT!AV$133,(PERCENT!AV124-PERCENT!AV$133)/(PERCENT!AV$134-PERCENT!AV$133),(PERCENT!AV124-PERCENT!AV$133)/(PERCENT!AV$133-PERCENT!AV$135))</f>
        <v>-7.0076991130245E-2</v>
      </c>
      <c r="AW122" s="253">
        <f>IF(PERCENT!AW124&gt;PERCENT!AW$133,(PERCENT!AW124-PERCENT!AW$133)/(PERCENT!AW$134-PERCENT!AW$133),(PERCENT!AW124-PERCENT!AW$133)/(PERCENT!AW$133-PERCENT!AW$135))</f>
        <v>-0.27780173369258887</v>
      </c>
      <c r="AX122" s="253">
        <f>IF(PERCENT!AX124&gt;PERCENT!AX$133,(PERCENT!AX124-PERCENT!AX$133)/(PERCENT!AX$134-PERCENT!AX$133),(PERCENT!AX124-PERCENT!AX$133)/(PERCENT!AX$133-PERCENT!AX$135))</f>
        <v>-7.0076991130245E-2</v>
      </c>
      <c r="AY122" s="253">
        <f>IF(PERCENT!AY124&gt;PERCENT!AY$133,(PERCENT!AY124-PERCENT!AY$133)/(PERCENT!AY$134-PERCENT!AY$133),(PERCENT!AY124-PERCENT!AY$133)/(PERCENT!AY$133-PERCENT!AY$135))</f>
        <v>-0.332714678343976</v>
      </c>
    </row>
    <row r="123" spans="1:51" x14ac:dyDescent="0.35">
      <c r="A123" s="252" t="s">
        <v>798</v>
      </c>
      <c r="B123" s="253">
        <f>IF(PERCENT!B125&gt;PERCENT!B$133,(PERCENT!B125-PERCENT!B$133)/(PERCENT!B$134-PERCENT!B$133),(PERCENT!B125-PERCENT!B$133)/(PERCENT!B$133-PERCENT!B$135))</f>
        <v>-0.19467022729646907</v>
      </c>
      <c r="C123" s="253">
        <f>IF(PERCENT!C125&gt;PERCENT!C$133,(PERCENT!C125-PERCENT!C$133)/(PERCENT!C$134-PERCENT!C$133),(PERCENT!C125-PERCENT!C$133)/(PERCENT!C$133-PERCENT!C$135))</f>
        <v>-0.35324714047523204</v>
      </c>
      <c r="D123" s="253">
        <f>IF(PERCENT!D125&gt;PERCENT!D$133,(PERCENT!D125-PERCENT!D$133)/(PERCENT!D$134-PERCENT!D$133),(PERCENT!D125-PERCENT!D$133)/(PERCENT!D$133-PERCENT!D$135))</f>
        <v>-0.528208142556577</v>
      </c>
      <c r="E123" s="253">
        <f>IF(PERCENT!E125&gt;PERCENT!E$133,(PERCENT!E125-PERCENT!E$133)/(PERCENT!E$134-PERCENT!E$133),(PERCENT!E125-PERCENT!E$133)/(PERCENT!E$133-PERCENT!E$135))</f>
        <v>-0.2892070518477951</v>
      </c>
      <c r="F123" s="253">
        <f>IF(PERCENT!F125&gt;PERCENT!F$133,(PERCENT!F125-PERCENT!F$133)/(PERCENT!F$134-PERCENT!F$133),(PERCENT!F125-PERCENT!F$133)/(PERCENT!F$133-PERCENT!F$135))</f>
        <v>0.31232090915921967</v>
      </c>
      <c r="G123" s="253">
        <f>IF(PERCENT!G125&gt;PERCENT!G$133,(PERCENT!G125-PERCENT!G$133)/(PERCENT!G$134-PERCENT!G$133),(PERCENT!G125-PERCENT!G$133)/(PERCENT!G$133-PERCENT!G$135))</f>
        <v>-0.5126390006831093</v>
      </c>
      <c r="H123" s="253">
        <f>IF(PERCENT!H125&gt;PERCENT!H$133,(PERCENT!H125-PERCENT!H$133)/(PERCENT!H$134-PERCENT!H$133),(PERCENT!H125-PERCENT!H$133)/(PERCENT!H$133-PERCENT!H$135))</f>
        <v>-0.3975553884721702</v>
      </c>
      <c r="I123" s="253">
        <f>IF(PERCENT!I125&gt;PERCENT!I$133,(PERCENT!I125-PERCENT!I$133)/(PERCENT!I$134-PERCENT!I$133),(PERCENT!I125-PERCENT!I$133)/(PERCENT!I$133-PERCENT!I$135))</f>
        <v>-0.79039621132431948</v>
      </c>
      <c r="J123" s="253">
        <f>IF(PERCENT!J125&gt;PERCENT!J$133,(PERCENT!J125-PERCENT!J$133)/(PERCENT!J$134-PERCENT!J$133),(PERCENT!J125-PERCENT!J$133)/(PERCENT!J$133-PERCENT!J$135))</f>
        <v>-0.15610679214433235</v>
      </c>
      <c r="K123" s="253">
        <f>IF(PERCENT!K125&gt;PERCENT!K$133,(PERCENT!K125-PERCENT!K$133)/(PERCENT!K$134-PERCENT!K$133),(PERCENT!K125-PERCENT!K$133)/(PERCENT!K$133-PERCENT!K$135))</f>
        <v>-0.14757414697016014</v>
      </c>
      <c r="L123" s="253">
        <f>IF(PERCENT!L125&gt;PERCENT!L$133,(PERCENT!L125-PERCENT!L$133)/(PERCENT!L$134-PERCENT!L$133),(PERCENT!L125-PERCENT!L$133)/(PERCENT!L$133-PERCENT!L$135))</f>
        <v>6.1575155666033068E-2</v>
      </c>
      <c r="M123" s="253">
        <f>IF(PERCENT!M125&gt;PERCENT!M$133,(PERCENT!M125-PERCENT!M$133)/(PERCENT!M$134-PERCENT!M$133),(PERCENT!M125-PERCENT!M$133)/(PERCENT!M$133-PERCENT!M$135))</f>
        <v>0.19303516606963989</v>
      </c>
      <c r="N123" s="253">
        <f>IF(PERCENT!N125&gt;PERCENT!N$133,(PERCENT!N125-PERCENT!N$133)/(PERCENT!N$134-PERCENT!N$133),(PERCENT!N125-PERCENT!N$133)/(PERCENT!N$133-PERCENT!N$135))</f>
        <v>-0.15050798969947624</v>
      </c>
      <c r="O123" s="253">
        <f>IF(PERCENT!O125&gt;PERCENT!O$133,(PERCENT!O125-PERCENT!O$133)/(PERCENT!O$134-PERCENT!O$133),(PERCENT!O125-PERCENT!O$133)/(PERCENT!O$133-PERCENT!O$135))</f>
        <v>-0.25735955451216386</v>
      </c>
      <c r="P123" s="253">
        <f>IF(PERCENT!P125&gt;PERCENT!P$133,(PERCENT!P125-PERCENT!P$133)/(PERCENT!P$134-PERCENT!P$133),(PERCENT!P125-PERCENT!P$133)/(PERCENT!P$133-PERCENT!P$135))</f>
        <v>-7.9773397048234329E-2</v>
      </c>
      <c r="Q123" s="253">
        <f>IF(PERCENT!Q125&gt;PERCENT!Q$133,(PERCENT!Q125-PERCENT!Q$133)/(PERCENT!Q$134-PERCENT!Q$133),(PERCENT!Q125-PERCENT!Q$133)/(PERCENT!Q$133-PERCENT!Q$135))</f>
        <v>-0.25507351013656449</v>
      </c>
      <c r="R123" s="253">
        <f>IF(PERCENT!R125&gt;PERCENT!R$133,(PERCENT!R125-PERCENT!R$133)/(PERCENT!R$134-PERCENT!R$133),(PERCENT!R125-PERCENT!R$133)/(PERCENT!R$133-PERCENT!R$135))</f>
        <v>-9.0770391252590857E-2</v>
      </c>
      <c r="S123" s="253">
        <f>IF(PERCENT!S125&gt;PERCENT!S$133,(PERCENT!S125-PERCENT!S$133)/(PERCENT!S$134-PERCENT!S$133),(PERCENT!S125-PERCENT!S$133)/(PERCENT!S$133-PERCENT!S$135))</f>
        <v>-5.3075984999372161E-2</v>
      </c>
      <c r="T123" s="253">
        <f>IF(PERCENT!T125&gt;PERCENT!T$133,(PERCENT!T125-PERCENT!T$133)/(PERCENT!T$134-PERCENT!T$133),(PERCENT!T125-PERCENT!T$133)/(PERCENT!T$133-PERCENT!T$135))</f>
        <v>-0.11502821164715933</v>
      </c>
      <c r="U123" s="253">
        <f>IF(PERCENT!U125&gt;PERCENT!U$133,(PERCENT!U125-PERCENT!U$133)/(PERCENT!U$134-PERCENT!U$133),(PERCENT!U125-PERCENT!U$133)/(PERCENT!U$133-PERCENT!U$135))</f>
        <v>-0.11381531040791219</v>
      </c>
      <c r="V123" s="253">
        <f>IF(PERCENT!V125&gt;PERCENT!V$133,(PERCENT!V125-PERCENT!V$133)/(PERCENT!V$134-PERCENT!V$133),(PERCENT!V125-PERCENT!V$133)/(PERCENT!V$133-PERCENT!V$135))</f>
        <v>-0.74015067833900905</v>
      </c>
      <c r="W123" s="253">
        <f>IF(PERCENT!W125&gt;PERCENT!W$133,(PERCENT!W125-PERCENT!W$133)/(PERCENT!W$134-PERCENT!W$133),(PERCENT!W125-PERCENT!W$133)/(PERCENT!W$133-PERCENT!W$135))</f>
        <v>-0.74015067833900905</v>
      </c>
      <c r="X123" s="253">
        <f>IF(PERCENT!X125&gt;PERCENT!X$133,(PERCENT!X125-PERCENT!X$133)/(PERCENT!X$134-PERCENT!X$133),(PERCENT!X125-PERCENT!X$133)/(PERCENT!X$133-PERCENT!X$135))</f>
        <v>-0.57511836910760916</v>
      </c>
      <c r="Y123" s="253">
        <f>IF(PERCENT!Y125&gt;PERCENT!Y$133,(PERCENT!Y125-PERCENT!Y$133)/(PERCENT!Y$134-PERCENT!Y$133),(PERCENT!Y125-PERCENT!Y$133)/(PERCENT!Y$133-PERCENT!Y$135))</f>
        <v>-0.62542428647186732</v>
      </c>
      <c r="Z123" s="253">
        <f>IF(PERCENT!Z125&gt;PERCENT!Z$133,(PERCENT!Z125-PERCENT!Z$133)/(PERCENT!Z$134-PERCENT!Z$133),(PERCENT!Z125-PERCENT!Z$133)/(PERCENT!Z$133-PERCENT!Z$135))</f>
        <v>-0.78120504409032132</v>
      </c>
      <c r="AA123" s="253">
        <f>IF(PERCENT!AA125&gt;PERCENT!AA$133,(PERCENT!AA125-PERCENT!AA$133)/(PERCENT!AA$134-PERCENT!AA$133),(PERCENT!AA125-PERCENT!AA$133)/(PERCENT!AA$133-PERCENT!AA$135))</f>
        <v>-0.18363597926594624</v>
      </c>
      <c r="AB123" s="253">
        <f>IF(PERCENT!AB125&gt;PERCENT!AB$133,(PERCENT!AB125-PERCENT!AB$133)/(PERCENT!AB$134-PERCENT!AB$133),(PERCENT!AB125-PERCENT!AB$133)/(PERCENT!AB$133-PERCENT!AB$135))</f>
        <v>-0.62073660955892385</v>
      </c>
      <c r="AC123" s="253">
        <f>IF(PERCENT!AC125&gt;PERCENT!AC$133,(PERCENT!AC125-PERCENT!AC$133)/(PERCENT!AC$134-PERCENT!AC$133),(PERCENT!AC125-PERCENT!AC$133)/(PERCENT!AC$133-PERCENT!AC$135))</f>
        <v>-0.16026139046779289</v>
      </c>
      <c r="AD123" s="253">
        <f>IF(PERCENT!AD125&gt;PERCENT!AD$133,(PERCENT!AD125-PERCENT!AD$133)/(PERCENT!AD$134-PERCENT!AD$133),(PERCENT!AD125-PERCENT!AD$133)/(PERCENT!AD$133-PERCENT!AD$135))</f>
        <v>-0.16026139046779289</v>
      </c>
      <c r="AE123" s="253">
        <f>IF(PERCENT!AE125&gt;PERCENT!AE$133,(PERCENT!AE125-PERCENT!AE$133)/(PERCENT!AE$134-PERCENT!AE$133),(PERCENT!AE125-PERCENT!AE$133)/(PERCENT!AE$133-PERCENT!AE$135))</f>
        <v>0.1577295763891842</v>
      </c>
      <c r="AF123" s="253">
        <f>IF(PERCENT!AF125&gt;PERCENT!AF$133,(PERCENT!AF125-PERCENT!AF$133)/(PERCENT!AF$134-PERCENT!AF$133),(PERCENT!AF125-PERCENT!AF$133)/(PERCENT!AF$133-PERCENT!AF$135))</f>
        <v>7.6611248322416878E-2</v>
      </c>
      <c r="AG123" s="253">
        <f>IF(PERCENT!AG125&gt;PERCENT!AG$133,(PERCENT!AG125-PERCENT!AG$133)/(PERCENT!AG$134-PERCENT!AG$133),(PERCENT!AG125-PERCENT!AG$133)/(PERCENT!AG$133-PERCENT!AG$135))</f>
        <v>-8.5802595139294162E-3</v>
      </c>
      <c r="AH123" s="253">
        <f>IF(PERCENT!AH125&gt;PERCENT!AH$133,(PERCENT!AH125-PERCENT!AH$133)/(PERCENT!AH$134-PERCENT!AH$133),(PERCENT!AH125-PERCENT!AH$133)/(PERCENT!AH$133-PERCENT!AH$135))</f>
        <v>-0.16884847469448078</v>
      </c>
      <c r="AI123" s="253">
        <f>IF(PERCENT!AI125&gt;PERCENT!AI$133,(PERCENT!AI125-PERCENT!AI$133)/(PERCENT!AI$134-PERCENT!AI$133),(PERCENT!AI125-PERCENT!AI$133)/(PERCENT!AI$133-PERCENT!AI$135))</f>
        <v>9.7291160796039292E-2</v>
      </c>
      <c r="AJ123" s="253">
        <f>IF(PERCENT!AJ125&gt;PERCENT!AJ$133,(PERCENT!AJ125-PERCENT!AJ$133)/(PERCENT!AJ$134-PERCENT!AJ$133),(PERCENT!AJ125-PERCENT!AJ$133)/(PERCENT!AJ$133-PERCENT!AJ$135))</f>
        <v>-0.32139696301686493</v>
      </c>
      <c r="AK123" s="253">
        <f>IF(PERCENT!AK125&gt;PERCENT!AK$133,(PERCENT!AK125-PERCENT!AK$133)/(PERCENT!AK$134-PERCENT!AK$133),(PERCENT!AK125-PERCENT!AK$133)/(PERCENT!AK$133-PERCENT!AK$135))</f>
        <v>0.29600950553392569</v>
      </c>
      <c r="AL123" s="253">
        <f>IF(PERCENT!AL125&gt;PERCENT!AL$133,(PERCENT!AL125-PERCENT!AL$133)/(PERCENT!AL$134-PERCENT!AL$133),(PERCENT!AL125-PERCENT!AL$133)/(PERCENT!AL$133-PERCENT!AL$135))</f>
        <v>1.1568199104706682E-2</v>
      </c>
      <c r="AM123" s="253">
        <f>IF(PERCENT!AM125&gt;PERCENT!AM$133,(PERCENT!AM125-PERCENT!AM$133)/(PERCENT!AM$134-PERCENT!AM$133),(PERCENT!AM125-PERCENT!AM$133)/(PERCENT!AM$133-PERCENT!AM$135))</f>
        <v>0.40858564710730044</v>
      </c>
      <c r="AN123" s="253">
        <f>IF(PERCENT!AN125&gt;PERCENT!AN$133,(PERCENT!AN125-PERCENT!AN$133)/(PERCENT!AN$134-PERCENT!AN$133),(PERCENT!AN125-PERCENT!AN$133)/(PERCENT!AN$133-PERCENT!AN$135))</f>
        <v>1.7772522604568772E-2</v>
      </c>
      <c r="AO123" s="253">
        <f>IF(PERCENT!AO125&gt;PERCENT!AO$133,(PERCENT!AO125-PERCENT!AO$133)/(PERCENT!AO$134-PERCENT!AO$133),(PERCENT!AO125-PERCENT!AO$133)/(PERCENT!AO$133-PERCENT!AO$135))</f>
        <v>-0.16619154414998594</v>
      </c>
      <c r="AP123" s="253">
        <f>IF(PERCENT!AP125&gt;PERCENT!AP$133,(PERCENT!AP125-PERCENT!AP$133)/(PERCENT!AP$134-PERCENT!AP$133),(PERCENT!AP125-PERCENT!AP$133)/(PERCENT!AP$133-PERCENT!AP$135))</f>
        <v>0.3582869362300693</v>
      </c>
      <c r="AQ123" s="253">
        <f>IF(PERCENT!AQ125&gt;PERCENT!AQ$133,(PERCENT!AQ125-PERCENT!AQ$133)/(PERCENT!AQ$134-PERCENT!AQ$133),(PERCENT!AQ125-PERCENT!AQ$133)/(PERCENT!AQ$133-PERCENT!AQ$135))</f>
        <v>9.527970424408308E-2</v>
      </c>
      <c r="AR123" s="253">
        <f>IF(PERCENT!AR125&gt;PERCENT!AR$133,(PERCENT!AR125-PERCENT!AR$133)/(PERCENT!AR$134-PERCENT!AR$133),(PERCENT!AR125-PERCENT!AR$133)/(PERCENT!AR$133-PERCENT!AR$135))</f>
        <v>0.15031844079139881</v>
      </c>
      <c r="AS123" s="253">
        <f>IF(PERCENT!AS125&gt;PERCENT!AS$133,(PERCENT!AS125-PERCENT!AS$133)/(PERCENT!AS$134-PERCENT!AS$133),(PERCENT!AS125-PERCENT!AS$133)/(PERCENT!AS$133-PERCENT!AS$135))</f>
        <v>-0.39072709691193624</v>
      </c>
      <c r="AT123" s="253">
        <f>IF(PERCENT!AT125&gt;PERCENT!AT$133,(PERCENT!AT125-PERCENT!AT$133)/(PERCENT!AT$134-PERCENT!AT$133),(PERCENT!AT125-PERCENT!AT$133)/(PERCENT!AT$133-PERCENT!AT$135))</f>
        <v>-0.11643635201142445</v>
      </c>
      <c r="AU123" s="253">
        <f>IF(PERCENT!AU125&gt;PERCENT!AU$133,(PERCENT!AU125-PERCENT!AU$133)/(PERCENT!AU$134-PERCENT!AU$133),(PERCENT!AU125-PERCENT!AU$133)/(PERCENT!AU$133-PERCENT!AU$135))</f>
        <v>-0.36550474264941335</v>
      </c>
      <c r="AV123" s="253">
        <f>IF(PERCENT!AV125&gt;PERCENT!AV$133,(PERCENT!AV125-PERCENT!AV$133)/(PERCENT!AV$134-PERCENT!AV$133),(PERCENT!AV125-PERCENT!AV$133)/(PERCENT!AV$133-PERCENT!AV$135))</f>
        <v>0.1577295763891842</v>
      </c>
      <c r="AW123" s="253">
        <f>IF(PERCENT!AW125&gt;PERCENT!AW$133,(PERCENT!AW125-PERCENT!AW$133)/(PERCENT!AW$134-PERCENT!AW$133),(PERCENT!AW125-PERCENT!AW$133)/(PERCENT!AW$133-PERCENT!AW$135))</f>
        <v>-0.27274073467132431</v>
      </c>
      <c r="AX123" s="253">
        <f>IF(PERCENT!AX125&gt;PERCENT!AX$133,(PERCENT!AX125-PERCENT!AX$133)/(PERCENT!AX$134-PERCENT!AX$133),(PERCENT!AX125-PERCENT!AX$133)/(PERCENT!AX$133-PERCENT!AX$135))</f>
        <v>0.1577295763891842</v>
      </c>
      <c r="AY123" s="253">
        <f>IF(PERCENT!AY125&gt;PERCENT!AY$133,(PERCENT!AY125-PERCENT!AY$133)/(PERCENT!AY$134-PERCENT!AY$133),(PERCENT!AY125-PERCENT!AY$133)/(PERCENT!AY$133-PERCENT!AY$135))</f>
        <v>-0.56050416055262309</v>
      </c>
    </row>
    <row r="124" spans="1:51" x14ac:dyDescent="0.35">
      <c r="A124" s="252" t="s">
        <v>809</v>
      </c>
      <c r="B124" s="253">
        <f>IF(PERCENT!B126&gt;PERCENT!B$133,(PERCENT!B126-PERCENT!B$133)/(PERCENT!B$134-PERCENT!B$133),(PERCENT!B126-PERCENT!B$133)/(PERCENT!B$133-PERCENT!B$135))</f>
        <v>-0.16836411342041063</v>
      </c>
      <c r="C124" s="253">
        <f>IF(PERCENT!C126&gt;PERCENT!C$133,(PERCENT!C126-PERCENT!C$133)/(PERCENT!C$134-PERCENT!C$133),(PERCENT!C126-PERCENT!C$133)/(PERCENT!C$133-PERCENT!C$135))</f>
        <v>0.329483364121478</v>
      </c>
      <c r="D124" s="253">
        <f>IF(PERCENT!D126&gt;PERCENT!D$133,(PERCENT!D126-PERCENT!D$133)/(PERCENT!D$134-PERCENT!D$133),(PERCENT!D126-PERCENT!D$133)/(PERCENT!D$133-PERCENT!D$135))</f>
        <v>0.32954665730806798</v>
      </c>
      <c r="E124" s="253">
        <f>IF(PERCENT!E126&gt;PERCENT!E$133,(PERCENT!E126-PERCENT!E$133)/(PERCENT!E$134-PERCENT!E$133),(PERCENT!E126-PERCENT!E$133)/(PERCENT!E$133-PERCENT!E$135))</f>
        <v>0.26368540114099309</v>
      </c>
      <c r="F124" s="253">
        <f>IF(PERCENT!F126&gt;PERCENT!F$133,(PERCENT!F126-PERCENT!F$133)/(PERCENT!F$134-PERCENT!F$133),(PERCENT!F126-PERCENT!F$133)/(PERCENT!F$133-PERCENT!F$135))</f>
        <v>-0.73259459842790497</v>
      </c>
      <c r="G124" s="253">
        <f>IF(PERCENT!G126&gt;PERCENT!G$133,(PERCENT!G126-PERCENT!G$133)/(PERCENT!G$134-PERCENT!G$133),(PERCENT!G126-PERCENT!G$133)/(PERCENT!G$133-PERCENT!G$135))</f>
        <v>-0.60960592056024576</v>
      </c>
      <c r="H124" s="253">
        <f>IF(PERCENT!H126&gt;PERCENT!H$133,(PERCENT!H126-PERCENT!H$133)/(PERCENT!H$134-PERCENT!H$133),(PERCENT!H126-PERCENT!H$133)/(PERCENT!H$133-PERCENT!H$135))</f>
        <v>-1.1955645288866791E-2</v>
      </c>
      <c r="I124" s="253">
        <f>IF(PERCENT!I126&gt;PERCENT!I$133,(PERCENT!I126-PERCENT!I$133)/(PERCENT!I$134-PERCENT!I$133),(PERCENT!I126-PERCENT!I$133)/(PERCENT!I$133-PERCENT!I$135))</f>
        <v>-0.31377721127321656</v>
      </c>
      <c r="J124" s="253">
        <f>IF(PERCENT!J126&gt;PERCENT!J$133,(PERCENT!J126-PERCENT!J$133)/(PERCENT!J$134-PERCENT!J$133),(PERCENT!J126-PERCENT!J$133)/(PERCENT!J$133-PERCENT!J$135))</f>
        <v>3.7563259448336973E-2</v>
      </c>
      <c r="K124" s="253">
        <f>IF(PERCENT!K126&gt;PERCENT!K$133,(PERCENT!K126-PERCENT!K$133)/(PERCENT!K$134-PERCENT!K$133),(PERCENT!K126-PERCENT!K$133)/(PERCENT!K$133-PERCENT!K$135))</f>
        <v>0.26266858931173509</v>
      </c>
      <c r="L124" s="253">
        <f>IF(PERCENT!L126&gt;PERCENT!L$133,(PERCENT!L126-PERCENT!L$133)/(PERCENT!L$134-PERCENT!L$133),(PERCENT!L126-PERCENT!L$133)/(PERCENT!L$133-PERCENT!L$135))</f>
        <v>2.722765818101423E-2</v>
      </c>
      <c r="M124" s="253">
        <f>IF(PERCENT!M126&gt;PERCENT!M$133,(PERCENT!M126-PERCENT!M$133)/(PERCENT!M$134-PERCENT!M$133),(PERCENT!M126-PERCENT!M$133)/(PERCENT!M$133-PERCENT!M$135))</f>
        <v>0.16510479043180981</v>
      </c>
      <c r="N124" s="253">
        <f>IF(PERCENT!N126&gt;PERCENT!N$133,(PERCENT!N126-PERCENT!N$133)/(PERCENT!N$134-PERCENT!N$133),(PERCENT!N126-PERCENT!N$133)/(PERCENT!N$133-PERCENT!N$135))</f>
        <v>-0.29517551783037621</v>
      </c>
      <c r="O124" s="253">
        <f>IF(PERCENT!O126&gt;PERCENT!O$133,(PERCENT!O126-PERCENT!O$133)/(PERCENT!O$134-PERCENT!O$133),(PERCENT!O126-PERCENT!O$133)/(PERCENT!O$133-PERCENT!O$135))</f>
        <v>-0.12861194867402623</v>
      </c>
      <c r="P124" s="253">
        <f>IF(PERCENT!P126&gt;PERCENT!P$133,(PERCENT!P126-PERCENT!P$133)/(PERCENT!P$134-PERCENT!P$133),(PERCENT!P126-PERCENT!P$133)/(PERCENT!P$133-PERCENT!P$135))</f>
        <v>2.8126811891469001E-2</v>
      </c>
      <c r="Q124" s="253">
        <f>IF(PERCENT!Q126&gt;PERCENT!Q$133,(PERCENT!Q126-PERCENT!Q$133)/(PERCENT!Q$134-PERCENT!Q$133),(PERCENT!Q126-PERCENT!Q$133)/(PERCENT!Q$133-PERCENT!Q$135))</f>
        <v>-0.34941528783470122</v>
      </c>
      <c r="R124" s="253">
        <f>IF(PERCENT!R126&gt;PERCENT!R$133,(PERCENT!R126-PERCENT!R$133)/(PERCENT!R$134-PERCENT!R$133),(PERCENT!R126-PERCENT!R$133)/(PERCENT!R$133-PERCENT!R$135))</f>
        <v>-0.11136725152280712</v>
      </c>
      <c r="S124" s="253">
        <f>IF(PERCENT!S126&gt;PERCENT!S$133,(PERCENT!S126-PERCENT!S$133)/(PERCENT!S$134-PERCENT!S$133),(PERCENT!S126-PERCENT!S$133)/(PERCENT!S$133-PERCENT!S$135))</f>
        <v>-6.1964102175260737E-2</v>
      </c>
      <c r="T124" s="253">
        <f>IF(PERCENT!T126&gt;PERCENT!T$133,(PERCENT!T126-PERCENT!T$133)/(PERCENT!T$134-PERCENT!T$133),(PERCENT!T126-PERCENT!T$133)/(PERCENT!T$133-PERCENT!T$135))</f>
        <v>-9.2125548546999114E-2</v>
      </c>
      <c r="U124" s="253">
        <f>IF(PERCENT!U126&gt;PERCENT!U$133,(PERCENT!U126-PERCENT!U$133)/(PERCENT!U$134-PERCENT!U$133),(PERCENT!U126-PERCENT!U$133)/(PERCENT!U$133-PERCENT!U$135))</f>
        <v>-0.22570054228318817</v>
      </c>
      <c r="V124" s="253">
        <f>IF(PERCENT!V126&gt;PERCENT!V$133,(PERCENT!V126-PERCENT!V$133)/(PERCENT!V$134-PERCENT!V$133),(PERCENT!V126-PERCENT!V$133)/(PERCENT!V$133-PERCENT!V$135))</f>
        <v>-0.21348293666107251</v>
      </c>
      <c r="W124" s="253">
        <f>IF(PERCENT!W126&gt;PERCENT!W$133,(PERCENT!W126-PERCENT!W$133)/(PERCENT!W$134-PERCENT!W$133),(PERCENT!W126-PERCENT!W$133)/(PERCENT!W$133-PERCENT!W$135))</f>
        <v>-0.21348293666107251</v>
      </c>
      <c r="X124" s="253">
        <f>IF(PERCENT!X126&gt;PERCENT!X$133,(PERCENT!X126-PERCENT!X$133)/(PERCENT!X$134-PERCENT!X$133),(PERCENT!X126-PERCENT!X$133)/(PERCENT!X$133-PERCENT!X$135))</f>
        <v>4.2151294628949926E-2</v>
      </c>
      <c r="Y124" s="253">
        <f>IF(PERCENT!Y126&gt;PERCENT!Y$133,(PERCENT!Y126-PERCENT!Y$133)/(PERCENT!Y$134-PERCENT!Y$133),(PERCENT!Y126-PERCENT!Y$133)/(PERCENT!Y$133-PERCENT!Y$135))</f>
        <v>1.4172814441355324E-2</v>
      </c>
      <c r="Z124" s="253">
        <f>IF(PERCENT!Z126&gt;PERCENT!Z$133,(PERCENT!Z126-PERCENT!Z$133)/(PERCENT!Z$134-PERCENT!Z$133),(PERCENT!Z126-PERCENT!Z$133)/(PERCENT!Z$133-PERCENT!Z$135))</f>
        <v>-0.22815576427241849</v>
      </c>
      <c r="AA124" s="253">
        <f>IF(PERCENT!AA126&gt;PERCENT!AA$133,(PERCENT!AA126-PERCENT!AA$133)/(PERCENT!AA$134-PERCENT!AA$133),(PERCENT!AA126-PERCENT!AA$133)/(PERCENT!AA$133-PERCENT!AA$135))</f>
        <v>-0.3675540859052932</v>
      </c>
      <c r="AB124" s="253">
        <f>IF(PERCENT!AB126&gt;PERCENT!AB$133,(PERCENT!AB126-PERCENT!AB$133)/(PERCENT!AB$134-PERCENT!AB$133),(PERCENT!AB126-PERCENT!AB$133)/(PERCENT!AB$133-PERCENT!AB$135))</f>
        <v>0.57357319133979123</v>
      </c>
      <c r="AC124" s="253">
        <f>IF(PERCENT!AC126&gt;PERCENT!AC$133,(PERCENT!AC126-PERCENT!AC$133)/(PERCENT!AC$134-PERCENT!AC$133),(PERCENT!AC126-PERCENT!AC$133)/(PERCENT!AC$133-PERCENT!AC$135))</f>
        <v>0.21923542934928894</v>
      </c>
      <c r="AD124" s="253">
        <f>IF(PERCENT!AD126&gt;PERCENT!AD$133,(PERCENT!AD126-PERCENT!AD$133)/(PERCENT!AD$134-PERCENT!AD$133),(PERCENT!AD126-PERCENT!AD$133)/(PERCENT!AD$133-PERCENT!AD$135))</f>
        <v>0.21923542934928894</v>
      </c>
      <c r="AE124" s="253">
        <f>IF(PERCENT!AE126&gt;PERCENT!AE$133,(PERCENT!AE126-PERCENT!AE$133)/(PERCENT!AE$134-PERCENT!AE$133),(PERCENT!AE126-PERCENT!AE$133)/(PERCENT!AE$133-PERCENT!AE$135))</f>
        <v>-0.13100931168786514</v>
      </c>
      <c r="AF124" s="253">
        <f>IF(PERCENT!AF126&gt;PERCENT!AF$133,(PERCENT!AF126-PERCENT!AF$133)/(PERCENT!AF$134-PERCENT!AF$133),(PERCENT!AF126-PERCENT!AF$133)/(PERCENT!AF$133-PERCENT!AF$135))</f>
        <v>-9.8834848591164454E-2</v>
      </c>
      <c r="AG124" s="253">
        <f>IF(PERCENT!AG126&gt;PERCENT!AG$133,(PERCENT!AG126-PERCENT!AG$133)/(PERCENT!AG$134-PERCENT!AG$133),(PERCENT!AG126-PERCENT!AG$133)/(PERCENT!AG$133-PERCENT!AG$135))</f>
        <v>5.0896771324843881E-2</v>
      </c>
      <c r="AH124" s="253">
        <f>IF(PERCENT!AH126&gt;PERCENT!AH$133,(PERCENT!AH126-PERCENT!AH$133)/(PERCENT!AH$134-PERCENT!AH$133),(PERCENT!AH126-PERCENT!AH$133)/(PERCENT!AH$133-PERCENT!AH$135))</f>
        <v>8.78132793551923E-2</v>
      </c>
      <c r="AI124" s="253">
        <f>IF(PERCENT!AI126&gt;PERCENT!AI$133,(PERCENT!AI126-PERCENT!AI$133)/(PERCENT!AI$134-PERCENT!AI$133),(PERCENT!AI126-PERCENT!AI$133)/(PERCENT!AI$133-PERCENT!AI$135))</f>
        <v>0.15680975896262106</v>
      </c>
      <c r="AJ124" s="253">
        <f>IF(PERCENT!AJ126&gt;PERCENT!AJ$133,(PERCENT!AJ126-PERCENT!AJ$133)/(PERCENT!AJ$134-PERCENT!AJ$133),(PERCENT!AJ126-PERCENT!AJ$133)/(PERCENT!AJ$133-PERCENT!AJ$135))</f>
        <v>4.6857611905201657E-2</v>
      </c>
      <c r="AK124" s="253">
        <f>IF(PERCENT!AK126&gt;PERCENT!AK$133,(PERCENT!AK126-PERCENT!AK$133)/(PERCENT!AK$134-PERCENT!AK$133),(PERCENT!AK126-PERCENT!AK$133)/(PERCENT!AK$133-PERCENT!AK$135))</f>
        <v>-0.13251032335496679</v>
      </c>
      <c r="AL124" s="253">
        <f>IF(PERCENT!AL126&gt;PERCENT!AL$133,(PERCENT!AL126-PERCENT!AL$133)/(PERCENT!AL$134-PERCENT!AL$133),(PERCENT!AL126-PERCENT!AL$133)/(PERCENT!AL$133-PERCENT!AL$135))</f>
        <v>2.4356363306142013E-2</v>
      </c>
      <c r="AM124" s="253">
        <f>IF(PERCENT!AM126&gt;PERCENT!AM$133,(PERCENT!AM126-PERCENT!AM$133)/(PERCENT!AM$134-PERCENT!AM$133),(PERCENT!AM126-PERCENT!AM$133)/(PERCENT!AM$133-PERCENT!AM$135))</f>
        <v>-9.1222327101440043E-2</v>
      </c>
      <c r="AN124" s="253">
        <f>IF(PERCENT!AN126&gt;PERCENT!AN$133,(PERCENT!AN126-PERCENT!AN$133)/(PERCENT!AN$134-PERCENT!AN$133),(PERCENT!AN126-PERCENT!AN$133)/(PERCENT!AN$133-PERCENT!AN$135))</f>
        <v>-1.6595454912987355E-2</v>
      </c>
      <c r="AO124" s="253">
        <f>IF(PERCENT!AO126&gt;PERCENT!AO$133,(PERCENT!AO126-PERCENT!AO$133)/(PERCENT!AO$134-PERCENT!AO$133),(PERCENT!AO126-PERCENT!AO$133)/(PERCENT!AO$133-PERCENT!AO$135))</f>
        <v>-0.31248654627701156</v>
      </c>
      <c r="AP124" s="253">
        <f>IF(PERCENT!AP126&gt;PERCENT!AP$133,(PERCENT!AP126-PERCENT!AP$133)/(PERCENT!AP$134-PERCENT!AP$133),(PERCENT!AP126-PERCENT!AP$133)/(PERCENT!AP$133-PERCENT!AP$135))</f>
        <v>-8.1111162586765956E-2</v>
      </c>
      <c r="AQ124" s="253">
        <f>IF(PERCENT!AQ126&gt;PERCENT!AQ$133,(PERCENT!AQ126-PERCENT!AQ$133)/(PERCENT!AQ$134-PERCENT!AQ$133),(PERCENT!AQ126-PERCENT!AQ$133)/(PERCENT!AQ$133-PERCENT!AQ$135))</f>
        <v>4.2586528808846655E-2</v>
      </c>
      <c r="AR124" s="253">
        <f>IF(PERCENT!AR126&gt;PERCENT!AR$133,(PERCENT!AR126-PERCENT!AR$133)/(PERCENT!AR$134-PERCENT!AR$133),(PERCENT!AR126-PERCENT!AR$133)/(PERCENT!AR$133-PERCENT!AR$135))</f>
        <v>6.6571568733750211E-2</v>
      </c>
      <c r="AS124" s="253">
        <f>IF(PERCENT!AS126&gt;PERCENT!AS$133,(PERCENT!AS126-PERCENT!AS$133)/(PERCENT!AS$134-PERCENT!AS$133),(PERCENT!AS126-PERCENT!AS$133)/(PERCENT!AS$133-PERCENT!AS$135))</f>
        <v>-0.10257638672256936</v>
      </c>
      <c r="AT124" s="253">
        <f>IF(PERCENT!AT126&gt;PERCENT!AT$133,(PERCENT!AT126-PERCENT!AT$133)/(PERCENT!AT$134-PERCENT!AT$133),(PERCENT!AT126-PERCENT!AT$133)/(PERCENT!AT$133-PERCENT!AT$135))</f>
        <v>0.2412051630502261</v>
      </c>
      <c r="AU124" s="253">
        <f>IF(PERCENT!AU126&gt;PERCENT!AU$133,(PERCENT!AU126-PERCENT!AU$133)/(PERCENT!AU$134-PERCENT!AU$133),(PERCENT!AU126-PERCENT!AU$133)/(PERCENT!AU$133-PERCENT!AU$135))</f>
        <v>6.0943820826976094E-2</v>
      </c>
      <c r="AV124" s="253">
        <f>IF(PERCENT!AV126&gt;PERCENT!AV$133,(PERCENT!AV126-PERCENT!AV$133)/(PERCENT!AV$134-PERCENT!AV$133),(PERCENT!AV126-PERCENT!AV$133)/(PERCENT!AV$133-PERCENT!AV$135))</f>
        <v>-0.13100931168786514</v>
      </c>
      <c r="AW124" s="253">
        <f>IF(PERCENT!AW126&gt;PERCENT!AW$133,(PERCENT!AW126-PERCENT!AW$133)/(PERCENT!AW$134-PERCENT!AW$133),(PERCENT!AW126-PERCENT!AW$133)/(PERCENT!AW$133-PERCENT!AW$135))</f>
        <v>5.1609138092091653E-2</v>
      </c>
      <c r="AX124" s="253">
        <f>IF(PERCENT!AX126&gt;PERCENT!AX$133,(PERCENT!AX126-PERCENT!AX$133)/(PERCENT!AX$134-PERCENT!AX$133),(PERCENT!AX126-PERCENT!AX$133)/(PERCENT!AX$133-PERCENT!AX$135))</f>
        <v>-0.13100931168786514</v>
      </c>
      <c r="AY124" s="253">
        <f>IF(PERCENT!AY126&gt;PERCENT!AY$133,(PERCENT!AY126-PERCENT!AY$133)/(PERCENT!AY$134-PERCENT!AY$133),(PERCENT!AY126-PERCENT!AY$133)/(PERCENT!AY$133-PERCENT!AY$135))</f>
        <v>-7.7320736904236853E-2</v>
      </c>
    </row>
    <row r="125" spans="1:51" x14ac:dyDescent="0.35">
      <c r="A125" s="252" t="s">
        <v>819</v>
      </c>
      <c r="B125" s="253">
        <f>IF(PERCENT!B127&gt;PERCENT!B$133,(PERCENT!B127-PERCENT!B$133)/(PERCENT!B$134-PERCENT!B$133),(PERCENT!B127-PERCENT!B$133)/(PERCENT!B$133-PERCENT!B$135))</f>
        <v>-0.20753267503347639</v>
      </c>
      <c r="C125" s="253">
        <f>IF(PERCENT!C127&gt;PERCENT!C$133,(PERCENT!C127-PERCENT!C$133)/(PERCENT!C$134-PERCENT!C$133),(PERCENT!C127-PERCENT!C$133)/(PERCENT!C$133-PERCENT!C$135))</f>
        <v>0.21632287988187845</v>
      </c>
      <c r="D125" s="253">
        <f>IF(PERCENT!D127&gt;PERCENT!D$133,(PERCENT!D127-PERCENT!D$133)/(PERCENT!D$134-PERCENT!D$133),(PERCENT!D127-PERCENT!D$133)/(PERCENT!D$133-PERCENT!D$135))</f>
        <v>0.17451010028006966</v>
      </c>
      <c r="E125" s="253">
        <f>IF(PERCENT!E127&gt;PERCENT!E$133,(PERCENT!E127-PERCENT!E$133)/(PERCENT!E$134-PERCENT!E$133),(PERCENT!E127-PERCENT!E$133)/(PERCENT!E$133-PERCENT!E$135))</f>
        <v>-8.9835639979737411E-2</v>
      </c>
      <c r="F125" s="253">
        <f>IF(PERCENT!F127&gt;PERCENT!F$133,(PERCENT!F127-PERCENT!F$133)/(PERCENT!F$134-PERCENT!F$133),(PERCENT!F127-PERCENT!F$133)/(PERCENT!F$133-PERCENT!F$135))</f>
        <v>-0.66872261907751962</v>
      </c>
      <c r="G125" s="253">
        <f>IF(PERCENT!G127&gt;PERCENT!G$133,(PERCENT!G127-PERCENT!G$133)/(PERCENT!G$134-PERCENT!G$133),(PERCENT!G127-PERCENT!G$133)/(PERCENT!G$133-PERCENT!G$135))</f>
        <v>0.17991586285813593</v>
      </c>
      <c r="H125" s="253">
        <f>IF(PERCENT!H127&gt;PERCENT!H$133,(PERCENT!H127-PERCENT!H$133)/(PERCENT!H$134-PERCENT!H$133),(PERCENT!H127-PERCENT!H$133)/(PERCENT!H$133-PERCENT!H$135))</f>
        <v>-0.52900940906387151</v>
      </c>
      <c r="I125" s="253">
        <f>IF(PERCENT!I127&gt;PERCENT!I$133,(PERCENT!I127-PERCENT!I$133)/(PERCENT!I$134-PERCENT!I$133),(PERCENT!I127-PERCENT!I$133)/(PERCENT!I$133-PERCENT!I$135))</f>
        <v>-0.67537982249608708</v>
      </c>
      <c r="J125" s="253">
        <f>IF(PERCENT!J127&gt;PERCENT!J$133,(PERCENT!J127-PERCENT!J$133)/(PERCENT!J$134-PERCENT!J$133),(PERCENT!J127-PERCENT!J$133)/(PERCENT!J$133-PERCENT!J$135))</f>
        <v>-0.42649678165607741</v>
      </c>
      <c r="K125" s="253">
        <f>IF(PERCENT!K127&gt;PERCENT!K$133,(PERCENT!K127-PERCENT!K$133)/(PERCENT!K$134-PERCENT!K$133),(PERCENT!K127-PERCENT!K$133)/(PERCENT!K$133-PERCENT!K$135))</f>
        <v>0.27164003277680077</v>
      </c>
      <c r="L125" s="253">
        <f>IF(PERCENT!L127&gt;PERCENT!L$133,(PERCENT!L127-PERCENT!L$133)/(PERCENT!L$134-PERCENT!L$133),(PERCENT!L127-PERCENT!L$133)/(PERCENT!L$133-PERCENT!L$135))</f>
        <v>0.12181645169398544</v>
      </c>
      <c r="M125" s="253">
        <f>IF(PERCENT!M127&gt;PERCENT!M$133,(PERCENT!M127-PERCENT!M$133)/(PERCENT!M$134-PERCENT!M$133),(PERCENT!M127-PERCENT!M$133)/(PERCENT!M$133-PERCENT!M$135))</f>
        <v>0.21603211644324277</v>
      </c>
      <c r="N125" s="253">
        <f>IF(PERCENT!N127&gt;PERCENT!N$133,(PERCENT!N127-PERCENT!N$133)/(PERCENT!N$134-PERCENT!N$133),(PERCENT!N127-PERCENT!N$133)/(PERCENT!N$133-PERCENT!N$135))</f>
        <v>-0.40083451244017354</v>
      </c>
      <c r="O125" s="253">
        <f>IF(PERCENT!O127&gt;PERCENT!O$133,(PERCENT!O127-PERCENT!O$133)/(PERCENT!O$134-PERCENT!O$133),(PERCENT!O127-PERCENT!O$133)/(PERCENT!O$133-PERCENT!O$135))</f>
        <v>-0.26911466161295305</v>
      </c>
      <c r="P125" s="253">
        <f>IF(PERCENT!P127&gt;PERCENT!P$133,(PERCENT!P127-PERCENT!P$133)/(PERCENT!P$134-PERCENT!P$133),(PERCENT!P127-PERCENT!P$133)/(PERCENT!P$133-PERCENT!P$135))</f>
        <v>-1.2202900454079361E-3</v>
      </c>
      <c r="Q125" s="253">
        <f>IF(PERCENT!Q127&gt;PERCENT!Q$133,(PERCENT!Q127-PERCENT!Q$133)/(PERCENT!Q$134-PERCENT!Q$133),(PERCENT!Q127-PERCENT!Q$133)/(PERCENT!Q$133-PERCENT!Q$135))</f>
        <v>0.20450648952299061</v>
      </c>
      <c r="R125" s="253">
        <f>IF(PERCENT!R127&gt;PERCENT!R$133,(PERCENT!R127-PERCENT!R$133)/(PERCENT!R$134-PERCENT!R$133),(PERCENT!R127-PERCENT!R$133)/(PERCENT!R$133-PERCENT!R$135))</f>
        <v>-0.41601827006928943</v>
      </c>
      <c r="S125" s="253">
        <f>IF(PERCENT!S127&gt;PERCENT!S$133,(PERCENT!S127-PERCENT!S$133)/(PERCENT!S$134-PERCENT!S$133),(PERCENT!S127-PERCENT!S$133)/(PERCENT!S$133-PERCENT!S$135))</f>
        <v>-0.43335006158027056</v>
      </c>
      <c r="T125" s="253">
        <f>IF(PERCENT!T127&gt;PERCENT!T$133,(PERCENT!T127-PERCENT!T$133)/(PERCENT!T$134-PERCENT!T$133),(PERCENT!T127-PERCENT!T$133)/(PERCENT!T$133-PERCENT!T$135))</f>
        <v>-0.47669893578498934</v>
      </c>
      <c r="U125" s="253">
        <f>IF(PERCENT!U127&gt;PERCENT!U$133,(PERCENT!U127-PERCENT!U$133)/(PERCENT!U$134-PERCENT!U$133),(PERCENT!U127-PERCENT!U$133)/(PERCENT!U$133-PERCENT!U$135))</f>
        <v>-0.29922755403733836</v>
      </c>
      <c r="V125" s="253">
        <f>IF(PERCENT!V127&gt;PERCENT!V$133,(PERCENT!V127-PERCENT!V$133)/(PERCENT!V$134-PERCENT!V$133),(PERCENT!V127-PERCENT!V$133)/(PERCENT!V$133-PERCENT!V$135))</f>
        <v>-0.27396070101560577</v>
      </c>
      <c r="W125" s="253">
        <f>IF(PERCENT!W127&gt;PERCENT!W$133,(PERCENT!W127-PERCENT!W$133)/(PERCENT!W$134-PERCENT!W$133),(PERCENT!W127-PERCENT!W$133)/(PERCENT!W$133-PERCENT!W$135))</f>
        <v>-0.27396070101560577</v>
      </c>
      <c r="X125" s="253">
        <f>IF(PERCENT!X127&gt;PERCENT!X$133,(PERCENT!X127-PERCENT!X$133)/(PERCENT!X$134-PERCENT!X$133),(PERCENT!X127-PERCENT!X$133)/(PERCENT!X$133-PERCENT!X$135))</f>
        <v>-3.8588522901154318E-2</v>
      </c>
      <c r="Y125" s="253">
        <f>IF(PERCENT!Y127&gt;PERCENT!Y$133,(PERCENT!Y127-PERCENT!Y$133)/(PERCENT!Y$134-PERCENT!Y$133),(PERCENT!Y127-PERCENT!Y$133)/(PERCENT!Y$133-PERCENT!Y$135))</f>
        <v>-7.4894201851749595E-2</v>
      </c>
      <c r="Z125" s="253">
        <f>IF(PERCENT!Z127&gt;PERCENT!Z$133,(PERCENT!Z127-PERCENT!Z$133)/(PERCENT!Z$134-PERCENT!Z$133),(PERCENT!Z127-PERCENT!Z$133)/(PERCENT!Z$133-PERCENT!Z$135))</f>
        <v>-0.39087500736702707</v>
      </c>
      <c r="AA125" s="253">
        <f>IF(PERCENT!AA127&gt;PERCENT!AA$133,(PERCENT!AA127-PERCENT!AA$133)/(PERCENT!AA$134-PERCENT!AA$133),(PERCENT!AA127-PERCENT!AA$133)/(PERCENT!AA$133-PERCENT!AA$135))</f>
        <v>-0.29343531278554563</v>
      </c>
      <c r="AB125" s="253">
        <f>IF(PERCENT!AB127&gt;PERCENT!AB$133,(PERCENT!AB127-PERCENT!AB$133)/(PERCENT!AB$134-PERCENT!AB$133),(PERCENT!AB127-PERCENT!AB$133)/(PERCENT!AB$133-PERCENT!AB$135))</f>
        <v>0.16232534375782839</v>
      </c>
      <c r="AC125" s="253">
        <f>IF(PERCENT!AC127&gt;PERCENT!AC$133,(PERCENT!AC127-PERCENT!AC$133)/(PERCENT!AC$134-PERCENT!AC$133),(PERCENT!AC127-PERCENT!AC$133)/(PERCENT!AC$133-PERCENT!AC$135))</f>
        <v>0.15399966107534521</v>
      </c>
      <c r="AD125" s="253">
        <f>IF(PERCENT!AD127&gt;PERCENT!AD$133,(PERCENT!AD127-PERCENT!AD$133)/(PERCENT!AD$134-PERCENT!AD$133),(PERCENT!AD127-PERCENT!AD$133)/(PERCENT!AD$133-PERCENT!AD$135))</f>
        <v>0.15399966107534521</v>
      </c>
      <c r="AE125" s="253">
        <f>IF(PERCENT!AE127&gt;PERCENT!AE$133,(PERCENT!AE127-PERCENT!AE$133)/(PERCENT!AE$134-PERCENT!AE$133),(PERCENT!AE127-PERCENT!AE$133)/(PERCENT!AE$133-PERCENT!AE$135))</f>
        <v>9.0817318740861214E-4</v>
      </c>
      <c r="AF125" s="253">
        <f>IF(PERCENT!AF127&gt;PERCENT!AF$133,(PERCENT!AF127-PERCENT!AF$133)/(PERCENT!AF$134-PERCENT!AF$133),(PERCENT!AF127-PERCENT!AF$133)/(PERCENT!AF$133-PERCENT!AF$135))</f>
        <v>0.28048603838561526</v>
      </c>
      <c r="AG125" s="253">
        <f>IF(PERCENT!AG127&gt;PERCENT!AG$133,(PERCENT!AG127-PERCENT!AG$133)/(PERCENT!AG$134-PERCENT!AG$133),(PERCENT!AG127-PERCENT!AG$133)/(PERCENT!AG$133-PERCENT!AG$135))</f>
        <v>0.39742525054317113</v>
      </c>
      <c r="AH125" s="253">
        <f>IF(PERCENT!AH127&gt;PERCENT!AH$133,(PERCENT!AH127-PERCENT!AH$133)/(PERCENT!AH$134-PERCENT!AH$133),(PERCENT!AH127-PERCENT!AH$133)/(PERCENT!AH$133-PERCENT!AH$135))</f>
        <v>3.9958841256967491E-2</v>
      </c>
      <c r="AI125" s="253">
        <f>IF(PERCENT!AI127&gt;PERCENT!AI$133,(PERCENT!AI127-PERCENT!AI$133)/(PERCENT!AI$134-PERCENT!AI$133),(PERCENT!AI127-PERCENT!AI$133)/(PERCENT!AI$133-PERCENT!AI$135))</f>
        <v>0.11453986371566995</v>
      </c>
      <c r="AJ125" s="253">
        <f>IF(PERCENT!AJ127&gt;PERCENT!AJ$133,(PERCENT!AJ127-PERCENT!AJ$133)/(PERCENT!AJ$134-PERCENT!AJ$133),(PERCENT!AJ127-PERCENT!AJ$133)/(PERCENT!AJ$133-PERCENT!AJ$135))</f>
        <v>-1.7669937445880753E-2</v>
      </c>
      <c r="AK125" s="253">
        <f>IF(PERCENT!AK127&gt;PERCENT!AK$133,(PERCENT!AK127-PERCENT!AK$133)/(PERCENT!AK$134-PERCENT!AK$133),(PERCENT!AK127-PERCENT!AK$133)/(PERCENT!AK$133-PERCENT!AK$135))</f>
        <v>-0.18494238454953471</v>
      </c>
      <c r="AL125" s="253">
        <f>IF(PERCENT!AL127&gt;PERCENT!AL$133,(PERCENT!AL127-PERCENT!AL$133)/(PERCENT!AL$134-PERCENT!AL$133),(PERCENT!AL127-PERCENT!AL$133)/(PERCENT!AL$133-PERCENT!AL$135))</f>
        <v>2.759592296700618E-3</v>
      </c>
      <c r="AM125" s="253">
        <f>IF(PERCENT!AM127&gt;PERCENT!AM$133,(PERCENT!AM127-PERCENT!AM$133)/(PERCENT!AM$134-PERCENT!AM$133),(PERCENT!AM127-PERCENT!AM$133)/(PERCENT!AM$133-PERCENT!AM$135))</f>
        <v>-3.2618164930212669E-2</v>
      </c>
      <c r="AN125" s="253">
        <f>IF(PERCENT!AN127&gt;PERCENT!AN$133,(PERCENT!AN127-PERCENT!AN$133)/(PERCENT!AN$134-PERCENT!AN$133),(PERCENT!AN127-PERCENT!AN$133)/(PERCENT!AN$133-PERCENT!AN$135))</f>
        <v>4.4549991522954656E-2</v>
      </c>
      <c r="AO125" s="253">
        <f>IF(PERCENT!AO127&gt;PERCENT!AO$133,(PERCENT!AO127-PERCENT!AO$133)/(PERCENT!AO$134-PERCENT!AO$133),(PERCENT!AO127-PERCENT!AO$133)/(PERCENT!AO$133-PERCENT!AO$135))</f>
        <v>-0.41458924912400985</v>
      </c>
      <c r="AP125" s="253">
        <f>IF(PERCENT!AP127&gt;PERCENT!AP$133,(PERCENT!AP127-PERCENT!AP$133)/(PERCENT!AP$134-PERCENT!AP$133),(PERCENT!AP127-PERCENT!AP$133)/(PERCENT!AP$133-PERCENT!AP$135))</f>
        <v>0.14790254175253473</v>
      </c>
      <c r="AQ125" s="253">
        <f>IF(PERCENT!AQ127&gt;PERCENT!AQ$133,(PERCENT!AQ127-PERCENT!AQ$133)/(PERCENT!AQ$134-PERCENT!AQ$133),(PERCENT!AQ127-PERCENT!AQ$133)/(PERCENT!AQ$133-PERCENT!AQ$135))</f>
        <v>4.021258275277876E-2</v>
      </c>
      <c r="AR125" s="253">
        <f>IF(PERCENT!AR127&gt;PERCENT!AR$133,(PERCENT!AR127-PERCENT!AR$133)/(PERCENT!AR$134-PERCENT!AR$133),(PERCENT!AR127-PERCENT!AR$133)/(PERCENT!AR$133-PERCENT!AR$135))</f>
        <v>6.5861645554836576E-2</v>
      </c>
      <c r="AS125" s="253">
        <f>IF(PERCENT!AS127&gt;PERCENT!AS$133,(PERCENT!AS127-PERCENT!AS$133)/(PERCENT!AS$134-PERCENT!AS$133),(PERCENT!AS127-PERCENT!AS$133)/(PERCENT!AS$133-PERCENT!AS$135))</f>
        <v>-0.49107697046931109</v>
      </c>
      <c r="AT125" s="253">
        <f>IF(PERCENT!AT127&gt;PERCENT!AT$133,(PERCENT!AT127-PERCENT!AT$133)/(PERCENT!AT$134-PERCENT!AT$133),(PERCENT!AT127-PERCENT!AT$133)/(PERCENT!AT$133-PERCENT!AT$135))</f>
        <v>0.30999025958156257</v>
      </c>
      <c r="AU125" s="253">
        <f>IF(PERCENT!AU127&gt;PERCENT!AU$133,(PERCENT!AU127-PERCENT!AU$133)/(PERCENT!AU$134-PERCENT!AU$133),(PERCENT!AU127-PERCENT!AU$133)/(PERCENT!AU$133-PERCENT!AU$135))</f>
        <v>1.8244611175470236E-2</v>
      </c>
      <c r="AV125" s="253">
        <f>IF(PERCENT!AV127&gt;PERCENT!AV$133,(PERCENT!AV127-PERCENT!AV$133)/(PERCENT!AV$134-PERCENT!AV$133),(PERCENT!AV127-PERCENT!AV$133)/(PERCENT!AV$133-PERCENT!AV$135))</f>
        <v>9.0817318740861214E-4</v>
      </c>
      <c r="AW125" s="253">
        <f>IF(PERCENT!AW127&gt;PERCENT!AW$133,(PERCENT!AW127-PERCENT!AW$133)/(PERCENT!AW$134-PERCENT!AW$133),(PERCENT!AW127-PERCENT!AW$133)/(PERCENT!AW$133-PERCENT!AW$135))</f>
        <v>2.0389493388550217E-3</v>
      </c>
      <c r="AX125" s="253">
        <f>IF(PERCENT!AX127&gt;PERCENT!AX$133,(PERCENT!AX127-PERCENT!AX$133)/(PERCENT!AX$134-PERCENT!AX$133),(PERCENT!AX127-PERCENT!AX$133)/(PERCENT!AX$133-PERCENT!AX$135))</f>
        <v>9.0817318740861214E-4</v>
      </c>
      <c r="AY125" s="253">
        <f>IF(PERCENT!AY127&gt;PERCENT!AY$133,(PERCENT!AY127-PERCENT!AY$133)/(PERCENT!AY$134-PERCENT!AY$133),(PERCENT!AY127-PERCENT!AY$133)/(PERCENT!AY$133-PERCENT!AY$135))</f>
        <v>-0.29591874604150692</v>
      </c>
    </row>
    <row r="126" spans="1:51" x14ac:dyDescent="0.35">
      <c r="A126" s="252" t="s">
        <v>816</v>
      </c>
      <c r="B126" s="253">
        <f>IF(PERCENT!B128&gt;PERCENT!B$133,(PERCENT!B128-PERCENT!B$133)/(PERCENT!B$134-PERCENT!B$133),(PERCENT!B128-PERCENT!B$133)/(PERCENT!B$133-PERCENT!B$135))</f>
        <v>0.97173426392260132</v>
      </c>
      <c r="C126" s="253">
        <f>IF(PERCENT!C128&gt;PERCENT!C$133,(PERCENT!C128-PERCENT!C$133)/(PERCENT!C$134-PERCENT!C$133),(PERCENT!C128-PERCENT!C$133)/(PERCENT!C$133-PERCENT!C$135))</f>
        <v>0.36489786300249327</v>
      </c>
      <c r="D126" s="253">
        <f>IF(PERCENT!D128&gt;PERCENT!D$133,(PERCENT!D128-PERCENT!D$133)/(PERCENT!D$134-PERCENT!D$133),(PERCENT!D128-PERCENT!D$133)/(PERCENT!D$133-PERCENT!D$135))</f>
        <v>0.3558272733843012</v>
      </c>
      <c r="E126" s="253">
        <f>IF(PERCENT!E128&gt;PERCENT!E$133,(PERCENT!E128-PERCENT!E$133)/(PERCENT!E$134-PERCENT!E$133),(PERCENT!E128-PERCENT!E$133)/(PERCENT!E$133-PERCENT!E$135))</f>
        <v>0.62067591632887698</v>
      </c>
      <c r="F126" s="253">
        <f>IF(PERCENT!F128&gt;PERCENT!F$133,(PERCENT!F128-PERCENT!F$133)/(PERCENT!F$134-PERCENT!F$133),(PERCENT!F128-PERCENT!F$133)/(PERCENT!F$133-PERCENT!F$135))</f>
        <v>0.95848811331958939</v>
      </c>
      <c r="G126" s="253">
        <f>IF(PERCENT!G128&gt;PERCENT!G$133,(PERCENT!G128-PERCENT!G$133)/(PERCENT!G$134-PERCENT!G$133),(PERCENT!G128-PERCENT!G$133)/(PERCENT!G$133-PERCENT!G$135))</f>
        <v>-2.8219854458620599E-2</v>
      </c>
      <c r="H126" s="253">
        <f>IF(PERCENT!H128&gt;PERCENT!H$133,(PERCENT!H128-PERCENT!H$133)/(PERCENT!H$134-PERCENT!H$133),(PERCENT!H128-PERCENT!H$133)/(PERCENT!H$133-PERCENT!H$135))</f>
        <v>0.96934058427740555</v>
      </c>
      <c r="I126" s="253">
        <f>IF(PERCENT!I128&gt;PERCENT!I$133,(PERCENT!I128-PERCENT!I$133)/(PERCENT!I$134-PERCENT!I$133),(PERCENT!I128-PERCENT!I$133)/(PERCENT!I$133-PERCENT!I$135))</f>
        <v>1</v>
      </c>
      <c r="J126" s="253">
        <f>IF(PERCENT!J128&gt;PERCENT!J$133,(PERCENT!J128-PERCENT!J$133)/(PERCENT!J$134-PERCENT!J$133),(PERCENT!J128-PERCENT!J$133)/(PERCENT!J$133-PERCENT!J$135))</f>
        <v>0.94492831073494254</v>
      </c>
      <c r="K126" s="253">
        <f>IF(PERCENT!K128&gt;PERCENT!K$133,(PERCENT!K128-PERCENT!K$133)/(PERCENT!K$134-PERCENT!K$133),(PERCENT!K128-PERCENT!K$133)/(PERCENT!K$133-PERCENT!K$135))</f>
        <v>0.58776270286189702</v>
      </c>
      <c r="L126" s="253">
        <f>IF(PERCENT!L128&gt;PERCENT!L$133,(PERCENT!L128-PERCENT!L$133)/(PERCENT!L$134-PERCENT!L$133),(PERCENT!L128-PERCENT!L$133)/(PERCENT!L$133-PERCENT!L$135))</f>
        <v>0.56922488076689837</v>
      </c>
      <c r="M126" s="253">
        <f>IF(PERCENT!M128&gt;PERCENT!M$133,(PERCENT!M128-PERCENT!M$133)/(PERCENT!M$134-PERCENT!M$133),(PERCENT!M128-PERCENT!M$133)/(PERCENT!M$133-PERCENT!M$135))</f>
        <v>0.92138534903077851</v>
      </c>
      <c r="N126" s="253">
        <f>IF(PERCENT!N128&gt;PERCENT!N$133,(PERCENT!N128-PERCENT!N$133)/(PERCENT!N$134-PERCENT!N$133),(PERCENT!N128-PERCENT!N$133)/(PERCENT!N$133-PERCENT!N$135))</f>
        <v>-0.80160931933354229</v>
      </c>
      <c r="O126" s="253">
        <f>IF(PERCENT!O128&gt;PERCENT!O$133,(PERCENT!O128-PERCENT!O$133)/(PERCENT!O$134-PERCENT!O$133),(PERCENT!O128-PERCENT!O$133)/(PERCENT!O$133-PERCENT!O$135))</f>
        <v>0.93684376182988416</v>
      </c>
      <c r="P126" s="253">
        <f>IF(PERCENT!P128&gt;PERCENT!P$133,(PERCENT!P128-PERCENT!P$133)/(PERCENT!P$134-PERCENT!P$133),(PERCENT!P128-PERCENT!P$133)/(PERCENT!P$133-PERCENT!P$135))</f>
        <v>8.9106707492497703E-2</v>
      </c>
      <c r="Q126" s="253">
        <f>IF(PERCENT!Q128&gt;PERCENT!Q$133,(PERCENT!Q128-PERCENT!Q$133)/(PERCENT!Q$134-PERCENT!Q$133),(PERCENT!Q128-PERCENT!Q$133)/(PERCENT!Q$133-PERCENT!Q$135))</f>
        <v>2.6204535048816716E-2</v>
      </c>
      <c r="R126" s="253">
        <f>IF(PERCENT!R128&gt;PERCENT!R$133,(PERCENT!R128-PERCENT!R$133)/(PERCENT!R$134-PERCENT!R$133),(PERCENT!R128-PERCENT!R$133)/(PERCENT!R$133-PERCENT!R$135))</f>
        <v>0.94102021840639771</v>
      </c>
      <c r="S126" s="253">
        <f>IF(PERCENT!S128&gt;PERCENT!S$133,(PERCENT!S128-PERCENT!S$133)/(PERCENT!S$134-PERCENT!S$133),(PERCENT!S128-PERCENT!S$133)/(PERCENT!S$133-PERCENT!S$135))</f>
        <v>0.94331127390255476</v>
      </c>
      <c r="T126" s="253">
        <f>IF(PERCENT!T128&gt;PERCENT!T$133,(PERCENT!T128-PERCENT!T$133)/(PERCENT!T$134-PERCENT!T$133),(PERCENT!T128-PERCENT!T$133)/(PERCENT!T$133-PERCENT!T$135))</f>
        <v>0.94168039620242949</v>
      </c>
      <c r="U126" s="253">
        <f>IF(PERCENT!U128&gt;PERCENT!U$133,(PERCENT!U128-PERCENT!U$133)/(PERCENT!U$134-PERCENT!U$133),(PERCENT!U128-PERCENT!U$133)/(PERCENT!U$133-PERCENT!U$135))</f>
        <v>0.93903346884319294</v>
      </c>
      <c r="V126" s="253">
        <f>IF(PERCENT!V128&gt;PERCENT!V$133,(PERCENT!V128-PERCENT!V$133)/(PERCENT!V$134-PERCENT!V$133),(PERCENT!V128-PERCENT!V$133)/(PERCENT!V$133-PERCENT!V$135))</f>
        <v>0.93586682061756299</v>
      </c>
      <c r="W126" s="253">
        <f>IF(PERCENT!W128&gt;PERCENT!W$133,(PERCENT!W128-PERCENT!W$133)/(PERCENT!W$134-PERCENT!W$133),(PERCENT!W128-PERCENT!W$133)/(PERCENT!W$133-PERCENT!W$135))</f>
        <v>0.93586682061756299</v>
      </c>
      <c r="X126" s="253">
        <f>IF(PERCENT!X128&gt;PERCENT!X$133,(PERCENT!X128-PERCENT!X$133)/(PERCENT!X$134-PERCENT!X$133),(PERCENT!X128-PERCENT!X$133)/(PERCENT!X$133-PERCENT!X$135))</f>
        <v>0.94434342682782269</v>
      </c>
      <c r="Y126" s="253">
        <f>IF(PERCENT!Y128&gt;PERCENT!Y$133,(PERCENT!Y128-PERCENT!Y$133)/(PERCENT!Y$134-PERCENT!Y$133),(PERCENT!Y128-PERCENT!Y$133)/(PERCENT!Y$133-PERCENT!Y$135))</f>
        <v>0.93885573102718056</v>
      </c>
      <c r="Z126" s="253">
        <f>IF(PERCENT!Z128&gt;PERCENT!Z$133,(PERCENT!Z128-PERCENT!Z$133)/(PERCENT!Z$134-PERCENT!Z$133),(PERCENT!Z128-PERCENT!Z$133)/(PERCENT!Z$133-PERCENT!Z$135))</f>
        <v>0.93750086058560833</v>
      </c>
      <c r="AA126" s="253">
        <f>IF(PERCENT!AA128&gt;PERCENT!AA$133,(PERCENT!AA128-PERCENT!AA$133)/(PERCENT!AA$134-PERCENT!AA$133),(PERCENT!AA128-PERCENT!AA$133)/(PERCENT!AA$133-PERCENT!AA$135))</f>
        <v>0.94000033219116419</v>
      </c>
      <c r="AB126" s="253">
        <f>IF(PERCENT!AB128&gt;PERCENT!AB$133,(PERCENT!AB128-PERCENT!AB$133)/(PERCENT!AB$134-PERCENT!AB$133),(PERCENT!AB128-PERCENT!AB$133)/(PERCENT!AB$133-PERCENT!AB$135))</f>
        <v>0.99404583714058692</v>
      </c>
      <c r="AC126" s="253">
        <f>IF(PERCENT!AC128&gt;PERCENT!AC$133,(PERCENT!AC128-PERCENT!AC$133)/(PERCENT!AC$134-PERCENT!AC$133),(PERCENT!AC128-PERCENT!AC$133)/(PERCENT!AC$133-PERCENT!AC$135))</f>
        <v>0.93686719769924165</v>
      </c>
      <c r="AD126" s="253">
        <f>IF(PERCENT!AD128&gt;PERCENT!AD$133,(PERCENT!AD128-PERCENT!AD$133)/(PERCENT!AD$134-PERCENT!AD$133),(PERCENT!AD128-PERCENT!AD$133)/(PERCENT!AD$133-PERCENT!AD$135))</f>
        <v>0.93686719769924165</v>
      </c>
      <c r="AE126" s="253">
        <f>IF(PERCENT!AE128&gt;PERCENT!AE$133,(PERCENT!AE128-PERCENT!AE$133)/(PERCENT!AE$134-PERCENT!AE$133),(PERCENT!AE128-PERCENT!AE$133)/(PERCENT!AE$133-PERCENT!AE$135))</f>
        <v>0.11126134741827326</v>
      </c>
      <c r="AF126" s="253">
        <f>IF(PERCENT!AF128&gt;PERCENT!AF$133,(PERCENT!AF128-PERCENT!AF$133)/(PERCENT!AF$134-PERCENT!AF$133),(PERCENT!AF128-PERCENT!AF$133)/(PERCENT!AF$133-PERCENT!AF$135))</f>
        <v>-0.48362771956527506</v>
      </c>
      <c r="AG126" s="253">
        <f>IF(PERCENT!AG128&gt;PERCENT!AG$133,(PERCENT!AG128-PERCENT!AG$133)/(PERCENT!AG$134-PERCENT!AG$133),(PERCENT!AG128-PERCENT!AG$133)/(PERCENT!AG$133-PERCENT!AG$135))</f>
        <v>-0.12900468801242876</v>
      </c>
      <c r="AH126" s="253">
        <f>IF(PERCENT!AH128&gt;PERCENT!AH$133,(PERCENT!AH128-PERCENT!AH$133)/(PERCENT!AH$134-PERCENT!AH$133),(PERCENT!AH128-PERCENT!AH$133)/(PERCENT!AH$133-PERCENT!AH$135))</f>
        <v>0.94199648232515731</v>
      </c>
      <c r="AI126" s="253">
        <f>IF(PERCENT!AI128&gt;PERCENT!AI$133,(PERCENT!AI128-PERCENT!AI$133)/(PERCENT!AI$134-PERCENT!AI$133),(PERCENT!AI128-PERCENT!AI$133)/(PERCENT!AI$133-PERCENT!AI$135))</f>
        <v>0.95534202676241109</v>
      </c>
      <c r="AJ126" s="253">
        <f>IF(PERCENT!AJ128&gt;PERCENT!AJ$133,(PERCENT!AJ128-PERCENT!AJ$133)/(PERCENT!AJ$134-PERCENT!AJ$133),(PERCENT!AJ128-PERCENT!AJ$133)/(PERCENT!AJ$133-PERCENT!AJ$135))</f>
        <v>0.94540037544122779</v>
      </c>
      <c r="AK126" s="253">
        <f>IF(PERCENT!AK128&gt;PERCENT!AK$133,(PERCENT!AK128-PERCENT!AK$133)/(PERCENT!AK$134-PERCENT!AK$133),(PERCENT!AK128-PERCENT!AK$133)/(PERCENT!AK$133-PERCENT!AK$135))</f>
        <v>0.51692108556075655</v>
      </c>
      <c r="AL126" s="253">
        <f>IF(PERCENT!AL128&gt;PERCENT!AL$133,(PERCENT!AL128-PERCENT!AL$133)/(PERCENT!AL$134-PERCENT!AL$133),(PERCENT!AL128-PERCENT!AL$133)/(PERCENT!AL$133-PERCENT!AL$135))</f>
        <v>0.94387168600236948</v>
      </c>
      <c r="AM126" s="253">
        <f>IF(PERCENT!AM128&gt;PERCENT!AM$133,(PERCENT!AM128-PERCENT!AM$133)/(PERCENT!AM$134-PERCENT!AM$133),(PERCENT!AM128-PERCENT!AM$133)/(PERCENT!AM$133-PERCENT!AM$135))</f>
        <v>0.1669666084193375</v>
      </c>
      <c r="AN126" s="253">
        <f>IF(PERCENT!AN128&gt;PERCENT!AN$133,(PERCENT!AN128-PERCENT!AN$133)/(PERCENT!AN$134-PERCENT!AN$133),(PERCENT!AN128-PERCENT!AN$133)/(PERCENT!AN$133-PERCENT!AN$135))</f>
        <v>-0.73057409723643429</v>
      </c>
      <c r="AO126" s="253">
        <f>IF(PERCENT!AO128&gt;PERCENT!AO$133,(PERCENT!AO128-PERCENT!AO$133)/(PERCENT!AO$134-PERCENT!AO$133),(PERCENT!AO128-PERCENT!AO$133)/(PERCENT!AO$133-PERCENT!AO$135))</f>
        <v>8.675055750789985E-3</v>
      </c>
      <c r="AP126" s="253">
        <f>IF(PERCENT!AP128&gt;PERCENT!AP$133,(PERCENT!AP128-PERCENT!AP$133)/(PERCENT!AP$134-PERCENT!AP$133),(PERCENT!AP128-PERCENT!AP$133)/(PERCENT!AP$133-PERCENT!AP$135))</f>
        <v>-0.95070802374874253</v>
      </c>
      <c r="AQ126" s="253">
        <f>IF(PERCENT!AQ128&gt;PERCENT!AQ$133,(PERCENT!AQ128-PERCENT!AQ$133)/(PERCENT!AQ$134-PERCENT!AQ$133),(PERCENT!AQ128-PERCENT!AQ$133)/(PERCENT!AQ$133-PERCENT!AQ$135))</f>
        <v>-0.36468600059255596</v>
      </c>
      <c r="AR126" s="253">
        <f>IF(PERCENT!AR128&gt;PERCENT!AR$133,(PERCENT!AR128-PERCENT!AR$133)/(PERCENT!AR$134-PERCENT!AR$133),(PERCENT!AR128-PERCENT!AR$133)/(PERCENT!AR$133-PERCENT!AR$135))</f>
        <v>-0.93895603063283162</v>
      </c>
      <c r="AS126" s="253">
        <f>IF(PERCENT!AS128&gt;PERCENT!AS$133,(PERCENT!AS128-PERCENT!AS$133)/(PERCENT!AS$134-PERCENT!AS$133),(PERCENT!AS128-PERCENT!AS$133)/(PERCENT!AS$133-PERCENT!AS$135))</f>
        <v>0.96981167424051329</v>
      </c>
      <c r="AT126" s="253">
        <f>IF(PERCENT!AT128&gt;PERCENT!AT$133,(PERCENT!AT128-PERCENT!AT$133)/(PERCENT!AT$134-PERCENT!AT$133),(PERCENT!AT128-PERCENT!AT$133)/(PERCENT!AT$133-PERCENT!AT$135))</f>
        <v>0.8686349255992446</v>
      </c>
      <c r="AU126" s="253">
        <f>IF(PERCENT!AU128&gt;PERCENT!AU$133,(PERCENT!AU128-PERCENT!AU$133)/(PERCENT!AU$134-PERCENT!AU$133),(PERCENT!AU128-PERCENT!AU$133)/(PERCENT!AU$133-PERCENT!AU$135))</f>
        <v>0.93946464088997506</v>
      </c>
      <c r="AV126" s="253">
        <f>IF(PERCENT!AV128&gt;PERCENT!AV$133,(PERCENT!AV128-PERCENT!AV$133)/(PERCENT!AV$134-PERCENT!AV$133),(PERCENT!AV128-PERCENT!AV$133)/(PERCENT!AV$133-PERCENT!AV$135))</f>
        <v>0.11126134741827326</v>
      </c>
      <c r="AW126" s="253">
        <f>IF(PERCENT!AW128&gt;PERCENT!AW$133,(PERCENT!AW128-PERCENT!AW$133)/(PERCENT!AW$134-PERCENT!AW$133),(PERCENT!AW128-PERCENT!AW$133)/(PERCENT!AW$133-PERCENT!AW$135))</f>
        <v>0.95177072206806301</v>
      </c>
      <c r="AX126" s="253">
        <f>IF(PERCENT!AX128&gt;PERCENT!AX$133,(PERCENT!AX128-PERCENT!AX$133)/(PERCENT!AX$134-PERCENT!AX$133),(PERCENT!AX128-PERCENT!AX$133)/(PERCENT!AX$133-PERCENT!AX$135))</f>
        <v>0.11126134741827326</v>
      </c>
      <c r="AY126" s="253">
        <f>IF(PERCENT!AY128&gt;PERCENT!AY$133,(PERCENT!AY128-PERCENT!AY$133)/(PERCENT!AY$134-PERCENT!AY$133),(PERCENT!AY128-PERCENT!AY$133)/(PERCENT!AY$133-PERCENT!AY$135))</f>
        <v>0.9459452692334851</v>
      </c>
    </row>
    <row r="127" spans="1:51" x14ac:dyDescent="0.35">
      <c r="A127" s="252" t="s">
        <v>814</v>
      </c>
      <c r="B127" s="253">
        <f>IF(PERCENT!B129&gt;PERCENT!B$133,(PERCENT!B129-PERCENT!B$133)/(PERCENT!B$134-PERCENT!B$133),(PERCENT!B129-PERCENT!B$133)/(PERCENT!B$133-PERCENT!B$135))</f>
        <v>0.38168349632831133</v>
      </c>
      <c r="C127" s="253">
        <f>IF(PERCENT!C129&gt;PERCENT!C$133,(PERCENT!C129-PERCENT!C$133)/(PERCENT!C$134-PERCENT!C$133),(PERCENT!C129-PERCENT!C$133)/(PERCENT!C$133-PERCENT!C$135))</f>
        <v>0.40577655323479223</v>
      </c>
      <c r="D127" s="253">
        <f>IF(PERCENT!D129&gt;PERCENT!D$133,(PERCENT!D129-PERCENT!D$133)/(PERCENT!D$134-PERCENT!D$133),(PERCENT!D129-PERCENT!D$133)/(PERCENT!D$133-PERCENT!D$135))</f>
        <v>0.2346398855598637</v>
      </c>
      <c r="E127" s="253">
        <f>IF(PERCENT!E129&gt;PERCENT!E$133,(PERCENT!E129-PERCENT!E$133)/(PERCENT!E$134-PERCENT!E$133),(PERCENT!E129-PERCENT!E$133)/(PERCENT!E$133-PERCENT!E$135))</f>
        <v>0.25589118617006457</v>
      </c>
      <c r="F127" s="253">
        <f>IF(PERCENT!F129&gt;PERCENT!F$133,(PERCENT!F129-PERCENT!F$133)/(PERCENT!F$134-PERCENT!F$133),(PERCENT!F129-PERCENT!F$133)/(PERCENT!F$133-PERCENT!F$135))</f>
        <v>0.32562129910454402</v>
      </c>
      <c r="G127" s="253">
        <f>IF(PERCENT!G129&gt;PERCENT!G$133,(PERCENT!G129-PERCENT!G$133)/(PERCENT!G$134-PERCENT!G$133),(PERCENT!G129-PERCENT!G$133)/(PERCENT!G$133-PERCENT!G$135))</f>
        <v>-2.3846729982370769E-2</v>
      </c>
      <c r="H127" s="253">
        <f>IF(PERCENT!H129&gt;PERCENT!H$133,(PERCENT!H129-PERCENT!H$133)/(PERCENT!H$134-PERCENT!H$133),(PERCENT!H129-PERCENT!H$133)/(PERCENT!H$133-PERCENT!H$135))</f>
        <v>-0.45022408633516042</v>
      </c>
      <c r="I127" s="253">
        <f>IF(PERCENT!I129&gt;PERCENT!I$133,(PERCENT!I129-PERCENT!I$133)/(PERCENT!I$134-PERCENT!I$133),(PERCENT!I129-PERCENT!I$133)/(PERCENT!I$133-PERCENT!I$135))</f>
        <v>-0.73672583275919445</v>
      </c>
      <c r="J127" s="253">
        <f>IF(PERCENT!J129&gt;PERCENT!J$133,(PERCENT!J129-PERCENT!J$133)/(PERCENT!J$134-PERCENT!J$133),(PERCENT!J129-PERCENT!J$133)/(PERCENT!J$133-PERCENT!J$135))</f>
        <v>-0.26903383062219005</v>
      </c>
      <c r="K127" s="253">
        <f>IF(PERCENT!K129&gt;PERCENT!K$133,(PERCENT!K129-PERCENT!K$133)/(PERCENT!K$134-PERCENT!K$133),(PERCENT!K129-PERCENT!K$133)/(PERCENT!K$133-PERCENT!K$135))</f>
        <v>0.39066238463720421</v>
      </c>
      <c r="L127" s="253">
        <f>IF(PERCENT!L129&gt;PERCENT!L$133,(PERCENT!L129-PERCENT!L$133)/(PERCENT!L$134-PERCENT!L$133),(PERCENT!L129-PERCENT!L$133)/(PERCENT!L$133-PERCENT!L$135))</f>
        <v>5.8224465857903564E-2</v>
      </c>
      <c r="M127" s="253">
        <f>IF(PERCENT!M129&gt;PERCENT!M$133,(PERCENT!M129-PERCENT!M$133)/(PERCENT!M$134-PERCENT!M$133),(PERCENT!M129-PERCENT!M$133)/(PERCENT!M$133-PERCENT!M$135))</f>
        <v>0.17443986362822289</v>
      </c>
      <c r="N127" s="253">
        <f>IF(PERCENT!N129&gt;PERCENT!N$133,(PERCENT!N129-PERCENT!N$133)/(PERCENT!N$134-PERCENT!N$133),(PERCENT!N129-PERCENT!N$133)/(PERCENT!N$133-PERCENT!N$135))</f>
        <v>-0.44666899690906786</v>
      </c>
      <c r="O127" s="253">
        <f>IF(PERCENT!O129&gt;PERCENT!O$133,(PERCENT!O129-PERCENT!O$133)/(PERCENT!O$134-PERCENT!O$133),(PERCENT!O129-PERCENT!O$133)/(PERCENT!O$133-PERCENT!O$135))</f>
        <v>-0.38491034067673308</v>
      </c>
      <c r="P127" s="253">
        <f>IF(PERCENT!P129&gt;PERCENT!P$133,(PERCENT!P129-PERCENT!P$133)/(PERCENT!P$134-PERCENT!P$133),(PERCENT!P129-PERCENT!P$133)/(PERCENT!P$133-PERCENT!P$135))</f>
        <v>-3.6996956884479758E-2</v>
      </c>
      <c r="Q127" s="253">
        <f>IF(PERCENT!Q129&gt;PERCENT!Q$133,(PERCENT!Q129-PERCENT!Q$133)/(PERCENT!Q$134-PERCENT!Q$133),(PERCENT!Q129-PERCENT!Q$133)/(PERCENT!Q$133-PERCENT!Q$135))</f>
        <v>0.1378096221274776</v>
      </c>
      <c r="R127" s="253">
        <f>IF(PERCENT!R129&gt;PERCENT!R$133,(PERCENT!R129-PERCENT!R$133)/(PERCENT!R$134-PERCENT!R$133),(PERCENT!R129-PERCENT!R$133)/(PERCENT!R$133-PERCENT!R$135))</f>
        <v>-0.54096247613775117</v>
      </c>
      <c r="S127" s="253">
        <f>IF(PERCENT!S129&gt;PERCENT!S$133,(PERCENT!S129-PERCENT!S$133)/(PERCENT!S$134-PERCENT!S$133),(PERCENT!S129-PERCENT!S$133)/(PERCENT!S$133-PERCENT!S$135))</f>
        <v>-0.54064481624210292</v>
      </c>
      <c r="T127" s="253">
        <f>IF(PERCENT!T129&gt;PERCENT!T$133,(PERCENT!T129-PERCENT!T$133)/(PERCENT!T$134-PERCENT!T$133),(PERCENT!T129-PERCENT!T$133)/(PERCENT!T$133-PERCENT!T$135))</f>
        <v>-0.56831903862869593</v>
      </c>
      <c r="U127" s="253">
        <f>IF(PERCENT!U129&gt;PERCENT!U$133,(PERCENT!U129-PERCENT!U$133)/(PERCENT!U$134-PERCENT!U$133),(PERCENT!U129-PERCENT!U$133)/(PERCENT!U$133-PERCENT!U$135))</f>
        <v>-0.50255933833434929</v>
      </c>
      <c r="V127" s="253">
        <f>IF(PERCENT!V129&gt;PERCENT!V$133,(PERCENT!V129-PERCENT!V$133)/(PERCENT!V$134-PERCENT!V$133),(PERCENT!V129-PERCENT!V$133)/(PERCENT!V$133-PERCENT!V$135))</f>
        <v>-0.35929775737788155</v>
      </c>
      <c r="W127" s="253">
        <f>IF(PERCENT!W129&gt;PERCENT!W$133,(PERCENT!W129-PERCENT!W$133)/(PERCENT!W$134-PERCENT!W$133),(PERCENT!W129-PERCENT!W$133)/(PERCENT!W$133-PERCENT!W$135))</f>
        <v>-0.35929775737788155</v>
      </c>
      <c r="X127" s="253">
        <f>IF(PERCENT!X129&gt;PERCENT!X$133,(PERCENT!X129-PERCENT!X$133)/(PERCENT!X$134-PERCENT!X$133),(PERCENT!X129-PERCENT!X$133)/(PERCENT!X$133-PERCENT!X$135))</f>
        <v>1.8708468639086699E-2</v>
      </c>
      <c r="Y127" s="253">
        <f>IF(PERCENT!Y129&gt;PERCENT!Y$133,(PERCENT!Y129-PERCENT!Y$133)/(PERCENT!Y$134-PERCENT!Y$133),(PERCENT!Y129-PERCENT!Y$133)/(PERCENT!Y$133-PERCENT!Y$135))</f>
        <v>-0.36774680318612346</v>
      </c>
      <c r="Z127" s="253">
        <f>IF(PERCENT!Z129&gt;PERCENT!Z$133,(PERCENT!Z129-PERCENT!Z$133)/(PERCENT!Z$134-PERCENT!Z$133),(PERCENT!Z129-PERCENT!Z$133)/(PERCENT!Z$133-PERCENT!Z$135))</f>
        <v>-0.47011408137820687</v>
      </c>
      <c r="AA127" s="253">
        <f>IF(PERCENT!AA129&gt;PERCENT!AA$133,(PERCENT!AA129-PERCENT!AA$133)/(PERCENT!AA$134-PERCENT!AA$133),(PERCENT!AA129-PERCENT!AA$133)/(PERCENT!AA$133-PERCENT!AA$135))</f>
        <v>-0.49265729089981347</v>
      </c>
      <c r="AB127" s="253">
        <f>IF(PERCENT!AB129&gt;PERCENT!AB$133,(PERCENT!AB129-PERCENT!AB$133)/(PERCENT!AB$134-PERCENT!AB$133),(PERCENT!AB129-PERCENT!AB$133)/(PERCENT!AB$133-PERCENT!AB$135))</f>
        <v>0.60248279280939177</v>
      </c>
      <c r="AC127" s="253">
        <f>IF(PERCENT!AC129&gt;PERCENT!AC$133,(PERCENT!AC129-PERCENT!AC$133)/(PERCENT!AC$134-PERCENT!AC$133),(PERCENT!AC129-PERCENT!AC$133)/(PERCENT!AC$133-PERCENT!AC$135))</f>
        <v>3.8239028211423658E-2</v>
      </c>
      <c r="AD127" s="253">
        <f>IF(PERCENT!AD129&gt;PERCENT!AD$133,(PERCENT!AD129-PERCENT!AD$133)/(PERCENT!AD$134-PERCENT!AD$133),(PERCENT!AD129-PERCENT!AD$133)/(PERCENT!AD$133-PERCENT!AD$135))</f>
        <v>3.8239028211423658E-2</v>
      </c>
      <c r="AE127" s="253">
        <f>IF(PERCENT!AE129&gt;PERCENT!AE$133,(PERCENT!AE129-PERCENT!AE$133)/(PERCENT!AE$134-PERCENT!AE$133),(PERCENT!AE129-PERCENT!AE$133)/(PERCENT!AE$133-PERCENT!AE$135))</f>
        <v>-1.1437422306039047E-2</v>
      </c>
      <c r="AF127" s="253">
        <f>IF(PERCENT!AF129&gt;PERCENT!AF$133,(PERCENT!AF129-PERCENT!AF$133)/(PERCENT!AF$134-PERCENT!AF$133),(PERCENT!AF129-PERCENT!AF$133)/(PERCENT!AF$133-PERCENT!AF$135))</f>
        <v>0.24542343948094084</v>
      </c>
      <c r="AG127" s="253">
        <f>IF(PERCENT!AG129&gt;PERCENT!AG$133,(PERCENT!AG129-PERCENT!AG$133)/(PERCENT!AG$134-PERCENT!AG$133),(PERCENT!AG129-PERCENT!AG$133)/(PERCENT!AG$133-PERCENT!AG$135))</f>
        <v>-0.10391444383148839</v>
      </c>
      <c r="AH127" s="253">
        <f>IF(PERCENT!AH129&gt;PERCENT!AH$133,(PERCENT!AH129-PERCENT!AH$133)/(PERCENT!AH$134-PERCENT!AH$133),(PERCENT!AH129-PERCENT!AH$133)/(PERCENT!AH$133-PERCENT!AH$135))</f>
        <v>2.6477192686444892E-3</v>
      </c>
      <c r="AI127" s="253">
        <f>IF(PERCENT!AI129&gt;PERCENT!AI$133,(PERCENT!AI129-PERCENT!AI$133)/(PERCENT!AI$134-PERCENT!AI$133),(PERCENT!AI129-PERCENT!AI$133)/(PERCENT!AI$133-PERCENT!AI$135))</f>
        <v>0.25394093010932284</v>
      </c>
      <c r="AJ127" s="253">
        <f>IF(PERCENT!AJ129&gt;PERCENT!AJ$133,(PERCENT!AJ129-PERCENT!AJ$133)/(PERCENT!AJ$134-PERCENT!AJ$133),(PERCENT!AJ129-PERCENT!AJ$133)/(PERCENT!AJ$133-PERCENT!AJ$135))</f>
        <v>-5.186056227152884E-2</v>
      </c>
      <c r="AK127" s="253">
        <f>IF(PERCENT!AK129&gt;PERCENT!AK$133,(PERCENT!AK129-PERCENT!AK$133)/(PERCENT!AK$134-PERCENT!AK$133),(PERCENT!AK129-PERCENT!AK$133)/(PERCENT!AK$133-PERCENT!AK$135))</f>
        <v>-0.15695024718578299</v>
      </c>
      <c r="AL127" s="253">
        <f>IF(PERCENT!AL129&gt;PERCENT!AL$133,(PERCENT!AL129-PERCENT!AL$133)/(PERCENT!AL$134-PERCENT!AL$133),(PERCENT!AL129-PERCENT!AL$133)/(PERCENT!AL$133-PERCENT!AL$135))</f>
        <v>-0.19689328096265793</v>
      </c>
      <c r="AM127" s="253">
        <f>IF(PERCENT!AM129&gt;PERCENT!AM$133,(PERCENT!AM129-PERCENT!AM$133)/(PERCENT!AM$134-PERCENT!AM$133),(PERCENT!AM129-PERCENT!AM$133)/(PERCENT!AM$133-PERCENT!AM$135))</f>
        <v>-5.1899067648467218E-2</v>
      </c>
      <c r="AN127" s="253">
        <f>IF(PERCENT!AN129&gt;PERCENT!AN$133,(PERCENT!AN129-PERCENT!AN$133)/(PERCENT!AN$134-PERCENT!AN$133),(PERCENT!AN129-PERCENT!AN$133)/(PERCENT!AN$133-PERCENT!AN$135))</f>
        <v>5.9426363144280146E-2</v>
      </c>
      <c r="AO127" s="253">
        <f>IF(PERCENT!AO129&gt;PERCENT!AO$133,(PERCENT!AO129-PERCENT!AO$133)/(PERCENT!AO$134-PERCENT!AO$133),(PERCENT!AO129-PERCENT!AO$133)/(PERCENT!AO$133-PERCENT!AO$135))</f>
        <v>-0.24027577543988449</v>
      </c>
      <c r="AP127" s="253">
        <f>IF(PERCENT!AP129&gt;PERCENT!AP$133,(PERCENT!AP129-PERCENT!AP$133)/(PERCENT!AP$134-PERCENT!AP$133),(PERCENT!AP129-PERCENT!AP$133)/(PERCENT!AP$133-PERCENT!AP$135))</f>
        <v>4.3312960387898447E-2</v>
      </c>
      <c r="AQ127" s="253">
        <f>IF(PERCENT!AQ129&gt;PERCENT!AQ$133,(PERCENT!AQ129-PERCENT!AQ$133)/(PERCENT!AQ$134-PERCENT!AQ$133),(PERCENT!AQ129-PERCENT!AQ$133)/(PERCENT!AQ$133-PERCENT!AQ$135))</f>
        <v>2.8964848262435342E-2</v>
      </c>
      <c r="AR127" s="253">
        <f>IF(PERCENT!AR129&gt;PERCENT!AR$133,(PERCENT!AR129-PERCENT!AR$133)/(PERCENT!AR$134-PERCENT!AR$133),(PERCENT!AR129-PERCENT!AR$133)/(PERCENT!AR$133-PERCENT!AR$135))</f>
        <v>0.15788541127770311</v>
      </c>
      <c r="AS127" s="253">
        <f>IF(PERCENT!AS129&gt;PERCENT!AS$133,(PERCENT!AS129-PERCENT!AS$133)/(PERCENT!AS$134-PERCENT!AS$133),(PERCENT!AS129-PERCENT!AS$133)/(PERCENT!AS$133-PERCENT!AS$135))</f>
        <v>-6.63225600240217E-3</v>
      </c>
      <c r="AT127" s="253">
        <f>IF(PERCENT!AT129&gt;PERCENT!AT$133,(PERCENT!AT129-PERCENT!AT$133)/(PERCENT!AT$134-PERCENT!AT$133),(PERCENT!AT129-PERCENT!AT$133)/(PERCENT!AT$133-PERCENT!AT$135))</f>
        <v>0.37034084344306323</v>
      </c>
      <c r="AU127" s="253">
        <f>IF(PERCENT!AU129&gt;PERCENT!AU$133,(PERCENT!AU129-PERCENT!AU$133)/(PERCENT!AU$134-PERCENT!AU$133),(PERCENT!AU129-PERCENT!AU$133)/(PERCENT!AU$133-PERCENT!AU$135))</f>
        <v>-7.5517827778294425E-2</v>
      </c>
      <c r="AV127" s="253">
        <f>IF(PERCENT!AV129&gt;PERCENT!AV$133,(PERCENT!AV129-PERCENT!AV$133)/(PERCENT!AV$134-PERCENT!AV$133),(PERCENT!AV129-PERCENT!AV$133)/(PERCENT!AV$133-PERCENT!AV$135))</f>
        <v>-1.1437422306039047E-2</v>
      </c>
      <c r="AW127" s="253">
        <f>IF(PERCENT!AW129&gt;PERCENT!AW$133,(PERCENT!AW129-PERCENT!AW$133)/(PERCENT!AW$134-PERCENT!AW$133),(PERCENT!AW129-PERCENT!AW$133)/(PERCENT!AW$133-PERCENT!AW$135))</f>
        <v>3.3972120690663597E-2</v>
      </c>
      <c r="AX127" s="253">
        <f>IF(PERCENT!AX129&gt;PERCENT!AX$133,(PERCENT!AX129-PERCENT!AX$133)/(PERCENT!AX$134-PERCENT!AX$133),(PERCENT!AX129-PERCENT!AX$133)/(PERCENT!AX$133-PERCENT!AX$135))</f>
        <v>-1.1437422306039047E-2</v>
      </c>
      <c r="AY127" s="253">
        <f>IF(PERCENT!AY129&gt;PERCENT!AY$133,(PERCENT!AY129-PERCENT!AY$133)/(PERCENT!AY$134-PERCENT!AY$133),(PERCENT!AY129-PERCENT!AY$133)/(PERCENT!AY$133-PERCENT!AY$135))</f>
        <v>-0.12333492714564548</v>
      </c>
    </row>
    <row r="128" spans="1:51" x14ac:dyDescent="0.35">
      <c r="A128" s="252" t="s">
        <v>821</v>
      </c>
      <c r="B128" s="253">
        <f>IF(PERCENT!B130&gt;PERCENT!B$133,(PERCENT!B130-PERCENT!B$133)/(PERCENT!B$134-PERCENT!B$133),(PERCENT!B130-PERCENT!B$133)/(PERCENT!B$133-PERCENT!B$135))</f>
        <v>9.188963511503756E-2</v>
      </c>
      <c r="C128" s="253">
        <f>IF(PERCENT!C130&gt;PERCENT!C$133,(PERCENT!C130-PERCENT!C$133)/(PERCENT!C$134-PERCENT!C$133),(PERCENT!C130-PERCENT!C$133)/(PERCENT!C$133-PERCENT!C$135))</f>
        <v>0.10914291311124447</v>
      </c>
      <c r="D128" s="253">
        <f>IF(PERCENT!D130&gt;PERCENT!D$133,(PERCENT!D130-PERCENT!D$133)/(PERCENT!D$134-PERCENT!D$133),(PERCENT!D130-PERCENT!D$133)/(PERCENT!D$133-PERCENT!D$135))</f>
        <v>2.2085202316488854E-2</v>
      </c>
      <c r="E128" s="253">
        <f>IF(PERCENT!E130&gt;PERCENT!E$133,(PERCENT!E130-PERCENT!E$133)/(PERCENT!E$134-PERCENT!E$133),(PERCENT!E130-PERCENT!E$133)/(PERCENT!E$133-PERCENT!E$135))</f>
        <v>0.57683400398829277</v>
      </c>
      <c r="F128" s="253">
        <f>IF(PERCENT!F130&gt;PERCENT!F$133,(PERCENT!F130-PERCENT!F$133)/(PERCENT!F$134-PERCENT!F$133),(PERCENT!F130-PERCENT!F$133)/(PERCENT!F$133-PERCENT!F$135))</f>
        <v>-0.65399343335396454</v>
      </c>
      <c r="G128" s="253">
        <f>IF(PERCENT!G130&gt;PERCENT!G$133,(PERCENT!G130-PERCENT!G$133)/(PERCENT!G$134-PERCENT!G$133),(PERCENT!G130-PERCENT!G$133)/(PERCENT!G$133-PERCENT!G$135))</f>
        <v>9.4066719672814103E-2</v>
      </c>
      <c r="H128" s="253">
        <f>IF(PERCENT!H130&gt;PERCENT!H$133,(PERCENT!H130-PERCENT!H$133)/(PERCENT!H$134-PERCENT!H$133),(PERCENT!H130-PERCENT!H$133)/(PERCENT!H$133-PERCENT!H$135))</f>
        <v>6.4620686745672992E-2</v>
      </c>
      <c r="I128" s="253">
        <f>IF(PERCENT!I130&gt;PERCENT!I$133,(PERCENT!I130-PERCENT!I$133)/(PERCENT!I$134-PERCENT!I$133),(PERCENT!I130-PERCENT!I$133)/(PERCENT!I$133-PERCENT!I$135))</f>
        <v>-0.19104746235338063</v>
      </c>
      <c r="J128" s="253">
        <f>IF(PERCENT!J130&gt;PERCENT!J$133,(PERCENT!J130-PERCENT!J$133)/(PERCENT!J$134-PERCENT!J$133),(PERCENT!J130-PERCENT!J$133)/(PERCENT!J$133-PERCENT!J$135))</f>
        <v>0.13906868735793548</v>
      </c>
      <c r="K128" s="253">
        <f>IF(PERCENT!K130&gt;PERCENT!K$133,(PERCENT!K130-PERCENT!K$133)/(PERCENT!K$134-PERCENT!K$133),(PERCENT!K130-PERCENT!K$133)/(PERCENT!K$133-PERCENT!K$135))</f>
        <v>9.935782902049109E-2</v>
      </c>
      <c r="L128" s="253">
        <f>IF(PERCENT!L130&gt;PERCENT!L$133,(PERCENT!L130-PERCENT!L$133)/(PERCENT!L$134-PERCENT!L$133),(PERCENT!L130-PERCENT!L$133)/(PERCENT!L$133-PERCENT!L$135))</f>
        <v>0.18504620500258118</v>
      </c>
      <c r="M128" s="253">
        <f>IF(PERCENT!M130&gt;PERCENT!M$133,(PERCENT!M130-PERCENT!M$133)/(PERCENT!M$134-PERCENT!M$133),(PERCENT!M130-PERCENT!M$133)/(PERCENT!M$133-PERCENT!M$135))</f>
        <v>0.36471685838828305</v>
      </c>
      <c r="N128" s="253">
        <f>IF(PERCENT!N130&gt;PERCENT!N$133,(PERCENT!N130-PERCENT!N$133)/(PERCENT!N$134-PERCENT!N$133),(PERCENT!N130-PERCENT!N$133)/(PERCENT!N$133-PERCENT!N$135))</f>
        <v>-0.69697500406936108</v>
      </c>
      <c r="O128" s="253">
        <f>IF(PERCENT!O130&gt;PERCENT!O$133,(PERCENT!O130-PERCENT!O$133)/(PERCENT!O$134-PERCENT!O$133),(PERCENT!O130-PERCENT!O$133)/(PERCENT!O$133-PERCENT!O$135))</f>
        <v>8.1344670180686571E-2</v>
      </c>
      <c r="P128" s="253">
        <f>IF(PERCENT!P130&gt;PERCENT!P$133,(PERCENT!P130-PERCENT!P$133)/(PERCENT!P$134-PERCENT!P$133),(PERCENT!P130-PERCENT!P$133)/(PERCENT!P$133-PERCENT!P$135))</f>
        <v>0.13560039437149207</v>
      </c>
      <c r="Q128" s="253">
        <f>IF(PERCENT!Q130&gt;PERCENT!Q$133,(PERCENT!Q130-PERCENT!Q$133)/(PERCENT!Q$134-PERCENT!Q$133),(PERCENT!Q130-PERCENT!Q$133)/(PERCENT!Q$133-PERCENT!Q$135))</f>
        <v>0.13296799495234099</v>
      </c>
      <c r="R128" s="253">
        <f>IF(PERCENT!R130&gt;PERCENT!R$133,(PERCENT!R130-PERCENT!R$133)/(PERCENT!R$134-PERCENT!R$133),(PERCENT!R130-PERCENT!R$133)/(PERCENT!R$133-PERCENT!R$135))</f>
        <v>-9.6410360641484227E-2</v>
      </c>
      <c r="S128" s="253">
        <f>IF(PERCENT!S130&gt;PERCENT!S$133,(PERCENT!S130-PERCENT!S$133)/(PERCENT!S$134-PERCENT!S$133),(PERCENT!S130-PERCENT!S$133)/(PERCENT!S$133-PERCENT!S$135))</f>
        <v>-0.13793436425260233</v>
      </c>
      <c r="T128" s="253">
        <f>IF(PERCENT!T130&gt;PERCENT!T$133,(PERCENT!T130-PERCENT!T$133)/(PERCENT!T$134-PERCENT!T$133),(PERCENT!T130-PERCENT!T$133)/(PERCENT!T$133-PERCENT!T$135))</f>
        <v>-8.5377683095041845E-2</v>
      </c>
      <c r="U128" s="253">
        <f>IF(PERCENT!U130&gt;PERCENT!U$133,(PERCENT!U130-PERCENT!U$133)/(PERCENT!U$134-PERCENT!U$133),(PERCENT!U130-PERCENT!U$133)/(PERCENT!U$133-PERCENT!U$135))</f>
        <v>-8.3646547857888831E-2</v>
      </c>
      <c r="V128" s="253">
        <f>IF(PERCENT!V130&gt;PERCENT!V$133,(PERCENT!V130-PERCENT!V$133)/(PERCENT!V$134-PERCENT!V$133),(PERCENT!V130-PERCENT!V$133)/(PERCENT!V$133-PERCENT!V$135))</f>
        <v>3.4473888245623904E-2</v>
      </c>
      <c r="W128" s="253">
        <f>IF(PERCENT!W130&gt;PERCENT!W$133,(PERCENT!W130-PERCENT!W$133)/(PERCENT!W$134-PERCENT!W$133),(PERCENT!W130-PERCENT!W$133)/(PERCENT!W$133-PERCENT!W$135))</f>
        <v>3.4473888245623904E-2</v>
      </c>
      <c r="X128" s="253">
        <f>IF(PERCENT!X130&gt;PERCENT!X$133,(PERCENT!X130-PERCENT!X$133)/(PERCENT!X$134-PERCENT!X$133),(PERCENT!X130-PERCENT!X$133)/(PERCENT!X$133-PERCENT!X$135))</f>
        <v>0.10303777471775619</v>
      </c>
      <c r="Y128" s="253">
        <f>IF(PERCENT!Y130&gt;PERCENT!Y$133,(PERCENT!Y130-PERCENT!Y$133)/(PERCENT!Y$134-PERCENT!Y$133),(PERCENT!Y130-PERCENT!Y$133)/(PERCENT!Y$133-PERCENT!Y$135))</f>
        <v>8.3396369410138199E-2</v>
      </c>
      <c r="Z128" s="253">
        <f>IF(PERCENT!Z130&gt;PERCENT!Z$133,(PERCENT!Z130-PERCENT!Z$133)/(PERCENT!Z$134-PERCENT!Z$133),(PERCENT!Z130-PERCENT!Z$133)/(PERCENT!Z$133-PERCENT!Z$135))</f>
        <v>3.6628830870307591E-2</v>
      </c>
      <c r="AA128" s="253">
        <f>IF(PERCENT!AA130&gt;PERCENT!AA$133,(PERCENT!AA130-PERCENT!AA$133)/(PERCENT!AA$134-PERCENT!AA$133),(PERCENT!AA130-PERCENT!AA$133)/(PERCENT!AA$133-PERCENT!AA$135))</f>
        <v>0.10319317402040482</v>
      </c>
      <c r="AB128" s="253">
        <f>IF(PERCENT!AB130&gt;PERCENT!AB$133,(PERCENT!AB130-PERCENT!AB$133)/(PERCENT!AB$134-PERCENT!AB$133),(PERCENT!AB130-PERCENT!AB$133)/(PERCENT!AB$133-PERCENT!AB$135))</f>
        <v>0.37770685011839694</v>
      </c>
      <c r="AC128" s="253">
        <f>IF(PERCENT!AC130&gt;PERCENT!AC$133,(PERCENT!AC130-PERCENT!AC$133)/(PERCENT!AC$134-PERCENT!AC$133),(PERCENT!AC130-PERCENT!AC$133)/(PERCENT!AC$133-PERCENT!AC$135))</f>
        <v>-0.51878473583949725</v>
      </c>
      <c r="AD128" s="253">
        <f>IF(PERCENT!AD130&gt;PERCENT!AD$133,(PERCENT!AD130-PERCENT!AD$133)/(PERCENT!AD$134-PERCENT!AD$133),(PERCENT!AD130-PERCENT!AD$133)/(PERCENT!AD$133-PERCENT!AD$135))</f>
        <v>-0.51878473583949725</v>
      </c>
      <c r="AE128" s="253">
        <f>IF(PERCENT!AE130&gt;PERCENT!AE$133,(PERCENT!AE130-PERCENT!AE$133)/(PERCENT!AE$134-PERCENT!AE$133),(PERCENT!AE130-PERCENT!AE$133)/(PERCENT!AE$133-PERCENT!AE$135))</f>
        <v>-2.2523723213892625E-2</v>
      </c>
      <c r="AF128" s="253">
        <f>IF(PERCENT!AF130&gt;PERCENT!AF$133,(PERCENT!AF130-PERCENT!AF$133)/(PERCENT!AF$134-PERCENT!AF$133),(PERCENT!AF130-PERCENT!AF$133)/(PERCENT!AF$133-PERCENT!AF$135))</f>
        <v>-0.4616196149555265</v>
      </c>
      <c r="AG128" s="253">
        <f>IF(PERCENT!AG130&gt;PERCENT!AG$133,(PERCENT!AG130-PERCENT!AG$133)/(PERCENT!AG$134-PERCENT!AG$133),(PERCENT!AG130-PERCENT!AG$133)/(PERCENT!AG$133-PERCENT!AG$135))</f>
        <v>-0.2810126522727463</v>
      </c>
      <c r="AH128" s="253">
        <f>IF(PERCENT!AH130&gt;PERCENT!AH$133,(PERCENT!AH130-PERCENT!AH$133)/(PERCENT!AH$134-PERCENT!AH$133),(PERCENT!AH130-PERCENT!AH$133)/(PERCENT!AH$133-PERCENT!AH$135))</f>
        <v>1.0841518143863162E-2</v>
      </c>
      <c r="AI128" s="253">
        <f>IF(PERCENT!AI130&gt;PERCENT!AI$133,(PERCENT!AI130-PERCENT!AI$133)/(PERCENT!AI$134-PERCENT!AI$133),(PERCENT!AI130-PERCENT!AI$133)/(PERCENT!AI$133-PERCENT!AI$135))</f>
        <v>0.24879889992938123</v>
      </c>
      <c r="AJ128" s="253">
        <f>IF(PERCENT!AJ130&gt;PERCENT!AJ$133,(PERCENT!AJ130-PERCENT!AJ$133)/(PERCENT!AJ$134-PERCENT!AJ$133),(PERCENT!AJ130-PERCENT!AJ$133)/(PERCENT!AJ$133-PERCENT!AJ$135))</f>
        <v>-0.2287933641175893</v>
      </c>
      <c r="AK128" s="253">
        <f>IF(PERCENT!AK130&gt;PERCENT!AK$133,(PERCENT!AK130-PERCENT!AK$133)/(PERCENT!AK$134-PERCENT!AK$133),(PERCENT!AK130-PERCENT!AK$133)/(PERCENT!AK$133-PERCENT!AK$135))</f>
        <v>0.38480061120352371</v>
      </c>
      <c r="AL128" s="253">
        <f>IF(PERCENT!AL130&gt;PERCENT!AL$133,(PERCENT!AL130-PERCENT!AL$133)/(PERCENT!AL$134-PERCENT!AL$133),(PERCENT!AL130-PERCENT!AL$133)/(PERCENT!AL$133-PERCENT!AL$135))</f>
        <v>3.494669764336459E-2</v>
      </c>
      <c r="AM128" s="253">
        <f>IF(PERCENT!AM130&gt;PERCENT!AM$133,(PERCENT!AM130-PERCENT!AM$133)/(PERCENT!AM$134-PERCENT!AM$133),(PERCENT!AM130-PERCENT!AM$133)/(PERCENT!AM$133-PERCENT!AM$135))</f>
        <v>0.28891432946059453</v>
      </c>
      <c r="AN128" s="253">
        <f>IF(PERCENT!AN130&gt;PERCENT!AN$133,(PERCENT!AN130-PERCENT!AN$133)/(PERCENT!AN$134-PERCENT!AN$133),(PERCENT!AN130-PERCENT!AN$133)/(PERCENT!AN$133-PERCENT!AN$135))</f>
        <v>-0.52042189308085263</v>
      </c>
      <c r="AO128" s="253">
        <f>IF(PERCENT!AO130&gt;PERCENT!AO$133,(PERCENT!AO130-PERCENT!AO$133)/(PERCENT!AO$134-PERCENT!AO$133),(PERCENT!AO130-PERCENT!AO$133)/(PERCENT!AO$133-PERCENT!AO$135))</f>
        <v>0.25438446661112668</v>
      </c>
      <c r="AP128" s="253">
        <f>IF(PERCENT!AP130&gt;PERCENT!AP$133,(PERCENT!AP130-PERCENT!AP$133)/(PERCENT!AP$134-PERCENT!AP$133),(PERCENT!AP130-PERCENT!AP$133)/(PERCENT!AP$133-PERCENT!AP$135))</f>
        <v>-0.23603945801747853</v>
      </c>
      <c r="AQ128" s="253">
        <f>IF(PERCENT!AQ130&gt;PERCENT!AQ$133,(PERCENT!AQ130-PERCENT!AQ$133)/(PERCENT!AQ$134-PERCENT!AQ$133),(PERCENT!AQ130-PERCENT!AQ$133)/(PERCENT!AQ$133-PERCENT!AQ$135))</f>
        <v>-7.9616541095234444E-2</v>
      </c>
      <c r="AR128" s="253">
        <f>IF(PERCENT!AR130&gt;PERCENT!AR$133,(PERCENT!AR130-PERCENT!AR$133)/(PERCENT!AR$134-PERCENT!AR$133),(PERCENT!AR130-PERCENT!AR$133)/(PERCENT!AR$133-PERCENT!AR$135))</f>
        <v>-3.6806894542756867E-2</v>
      </c>
      <c r="AS128" s="253">
        <f>IF(PERCENT!AS130&gt;PERCENT!AS$133,(PERCENT!AS130-PERCENT!AS$133)/(PERCENT!AS$134-PERCENT!AS$133),(PERCENT!AS130-PERCENT!AS$133)/(PERCENT!AS$133-PERCENT!AS$135))</f>
        <v>6.9614924751072782E-2</v>
      </c>
      <c r="AT128" s="253">
        <f>IF(PERCENT!AT130&gt;PERCENT!AT$133,(PERCENT!AT130-PERCENT!AT$133)/(PERCENT!AT$134-PERCENT!AT$133),(PERCENT!AT130-PERCENT!AT$133)/(PERCENT!AT$133-PERCENT!AT$135))</f>
        <v>0.20400733237352639</v>
      </c>
      <c r="AU128" s="253">
        <f>IF(PERCENT!AU130&gt;PERCENT!AU$133,(PERCENT!AU130-PERCENT!AU$133)/(PERCENT!AU$134-PERCENT!AU$133),(PERCENT!AU130-PERCENT!AU$133)/(PERCENT!AU$133-PERCENT!AU$135))</f>
        <v>-1.9583009753213594E-2</v>
      </c>
      <c r="AV128" s="253">
        <f>IF(PERCENT!AV130&gt;PERCENT!AV$133,(PERCENT!AV130-PERCENT!AV$133)/(PERCENT!AV$134-PERCENT!AV$133),(PERCENT!AV130-PERCENT!AV$133)/(PERCENT!AV$133-PERCENT!AV$135))</f>
        <v>-2.2523723213892625E-2</v>
      </c>
      <c r="AW128" s="253">
        <f>IF(PERCENT!AW130&gt;PERCENT!AW$133,(PERCENT!AW130-PERCENT!AW$133)/(PERCENT!AW$134-PERCENT!AW$133),(PERCENT!AW130-PERCENT!AW$133)/(PERCENT!AW$133-PERCENT!AW$135))</f>
        <v>4.594540504873116E-2</v>
      </c>
      <c r="AX128" s="253">
        <f>IF(PERCENT!AX130&gt;PERCENT!AX$133,(PERCENT!AX130-PERCENT!AX$133)/(PERCENT!AX$134-PERCENT!AX$133),(PERCENT!AX130-PERCENT!AX$133)/(PERCENT!AX$133-PERCENT!AX$135))</f>
        <v>-2.2523723213892625E-2</v>
      </c>
      <c r="AY128" s="253">
        <f>IF(PERCENT!AY130&gt;PERCENT!AY$133,(PERCENT!AY130-PERCENT!AY$133)/(PERCENT!AY$134-PERCENT!AY$133),(PERCENT!AY130-PERCENT!AY$133)/(PERCENT!AY$133-PERCENT!AY$135))</f>
        <v>5.4553009871060813E-2</v>
      </c>
    </row>
    <row r="129" spans="1:51" x14ac:dyDescent="0.35">
      <c r="A129" s="252" t="s">
        <v>818</v>
      </c>
      <c r="B129" s="253">
        <f>IF(PERCENT!B131&gt;PERCENT!B$133,(PERCENT!B131-PERCENT!B$133)/(PERCENT!B$134-PERCENT!B$133),(PERCENT!B131-PERCENT!B$133)/(PERCENT!B$133-PERCENT!B$135))</f>
        <v>-3.6152507436045471E-2</v>
      </c>
      <c r="C129" s="253">
        <f>IF(PERCENT!C131&gt;PERCENT!C$133,(PERCENT!C131-PERCENT!C$133)/(PERCENT!C$134-PERCENT!C$133),(PERCENT!C131-PERCENT!C$133)/(PERCENT!C$133-PERCENT!C$135))</f>
        <v>-0.21051269074494605</v>
      </c>
      <c r="D129" s="253">
        <f>IF(PERCENT!D131&gt;PERCENT!D$133,(PERCENT!D131-PERCENT!D$133)/(PERCENT!D$134-PERCENT!D$133),(PERCENT!D131-PERCENT!D$133)/(PERCENT!D$133-PERCENT!D$135))</f>
        <v>-0.21829776176262167</v>
      </c>
      <c r="E129" s="253">
        <f>IF(PERCENT!E131&gt;PERCENT!E$133,(PERCENT!E131-PERCENT!E$133)/(PERCENT!E$134-PERCENT!E$133),(PERCENT!E131-PERCENT!E$133)/(PERCENT!E$133-PERCENT!E$135))</f>
        <v>-0.57449365877673575</v>
      </c>
      <c r="F129" s="253">
        <f>IF(PERCENT!F131&gt;PERCENT!F$133,(PERCENT!F131-PERCENT!F$133)/(PERCENT!F$134-PERCENT!F$133),(PERCENT!F131-PERCENT!F$133)/(PERCENT!F$133-PERCENT!F$135))</f>
        <v>0.43173698156696638</v>
      </c>
      <c r="G129" s="253">
        <f>IF(PERCENT!G131&gt;PERCENT!G$133,(PERCENT!G131-PERCENT!G$133)/(PERCENT!G$134-PERCENT!G$133),(PERCENT!G131-PERCENT!G$133)/(PERCENT!G$133-PERCENT!G$135))</f>
        <v>-0.21464983904300389</v>
      </c>
      <c r="H129" s="253">
        <f>IF(PERCENT!H131&gt;PERCENT!H$133,(PERCENT!H131-PERCENT!H$133)/(PERCENT!H$134-PERCENT!H$133),(PERCENT!H131-PERCENT!H$133)/(PERCENT!H$133-PERCENT!H$135))</f>
        <v>-0.53751419589897753</v>
      </c>
      <c r="I129" s="253">
        <f>IF(PERCENT!I131&gt;PERCENT!I$133,(PERCENT!I131-PERCENT!I$133)/(PERCENT!I$134-PERCENT!I$133),(PERCENT!I131-PERCENT!I$133)/(PERCENT!I$133-PERCENT!I$135))</f>
        <v>-0.66292168181705358</v>
      </c>
      <c r="J129" s="253">
        <f>IF(PERCENT!J131&gt;PERCENT!J$133,(PERCENT!J131-PERCENT!J$133)/(PERCENT!J$134-PERCENT!J$133),(PERCENT!J131-PERCENT!J$133)/(PERCENT!J$133-PERCENT!J$135))</f>
        <v>-0.44702652659199305</v>
      </c>
      <c r="K129" s="253">
        <f>IF(PERCENT!K131&gt;PERCENT!K$133,(PERCENT!K131-PERCENT!K$133)/(PERCENT!K$134-PERCENT!K$133),(PERCENT!K131-PERCENT!K$133)/(PERCENT!K$133-PERCENT!K$135))</f>
        <v>0.29121081455140002</v>
      </c>
      <c r="L129" s="253">
        <f>IF(PERCENT!L131&gt;PERCENT!L$133,(PERCENT!L131-PERCENT!L$133)/(PERCENT!L$134-PERCENT!L$133),(PERCENT!L131-PERCENT!L$133)/(PERCENT!L$133-PERCENT!L$135))</f>
        <v>0.27247663864075511</v>
      </c>
      <c r="M129" s="253">
        <f>IF(PERCENT!M131&gt;PERCENT!M$133,(PERCENT!M131-PERCENT!M$133)/(PERCENT!M$134-PERCENT!M$133),(PERCENT!M131-PERCENT!M$133)/(PERCENT!M$133-PERCENT!M$135))</f>
        <v>0.29223580445104408</v>
      </c>
      <c r="N129" s="253">
        <f>IF(PERCENT!N131&gt;PERCENT!N$133,(PERCENT!N131-PERCENT!N$133)/(PERCENT!N$134-PERCENT!N$133),(PERCENT!N131-PERCENT!N$133)/(PERCENT!N$133-PERCENT!N$135))</f>
        <v>1.4707362426889258E-2</v>
      </c>
      <c r="O129" s="253">
        <f>IF(PERCENT!O131&gt;PERCENT!O$133,(PERCENT!O131-PERCENT!O$133)/(PERCENT!O$134-PERCENT!O$133),(PERCENT!O131-PERCENT!O$133)/(PERCENT!O$133-PERCENT!O$135))</f>
        <v>-0.27721308220870877</v>
      </c>
      <c r="P129" s="253">
        <f>IF(PERCENT!P131&gt;PERCENT!P$133,(PERCENT!P131-PERCENT!P$133)/(PERCENT!P$134-PERCENT!P$133),(PERCENT!P131-PERCENT!P$133)/(PERCENT!P$133-PERCENT!P$135))</f>
        <v>8.3817914610408561E-3</v>
      </c>
      <c r="Q129" s="253">
        <f>IF(PERCENT!Q131&gt;PERCENT!Q$133,(PERCENT!Q131-PERCENT!Q$133)/(PERCENT!Q$134-PERCENT!Q$133),(PERCENT!Q131-PERCENT!Q$133)/(PERCENT!Q$133-PERCENT!Q$135))</f>
        <v>0.12590323596450564</v>
      </c>
      <c r="R129" s="253">
        <f>IF(PERCENT!R131&gt;PERCENT!R$133,(PERCENT!R131-PERCENT!R$133)/(PERCENT!R$134-PERCENT!R$133),(PERCENT!R131-PERCENT!R$133)/(PERCENT!R$133-PERCENT!R$135))</f>
        <v>-0.5738160496538619</v>
      </c>
      <c r="S129" s="253">
        <f>IF(PERCENT!S131&gt;PERCENT!S$133,(PERCENT!S131-PERCENT!S$133)/(PERCENT!S$134-PERCENT!S$133),(PERCENT!S131-PERCENT!S$133)/(PERCENT!S$133-PERCENT!S$135))</f>
        <v>-0.58170773670411968</v>
      </c>
      <c r="T129" s="253">
        <f>IF(PERCENT!T131&gt;PERCENT!T$133,(PERCENT!T131-PERCENT!T$133)/(PERCENT!T$134-PERCENT!T$133),(PERCENT!T131-PERCENT!T$133)/(PERCENT!T$133-PERCENT!T$135))</f>
        <v>-0.65779435956785925</v>
      </c>
      <c r="U129" s="253">
        <f>IF(PERCENT!U131&gt;PERCENT!U$133,(PERCENT!U131-PERCENT!U$133)/(PERCENT!U$134-PERCENT!U$133),(PERCENT!U131-PERCENT!U$133)/(PERCENT!U$133-PERCENT!U$135))</f>
        <v>-0.42404551722071093</v>
      </c>
      <c r="V129" s="253">
        <f>IF(PERCENT!V131&gt;PERCENT!V$133,(PERCENT!V131-PERCENT!V$133)/(PERCENT!V$134-PERCENT!V$133),(PERCENT!V131-PERCENT!V$133)/(PERCENT!V$133-PERCENT!V$135))</f>
        <v>-0.56244575728030943</v>
      </c>
      <c r="W129" s="253">
        <f>IF(PERCENT!W131&gt;PERCENT!W$133,(PERCENT!W131-PERCENT!W$133)/(PERCENT!W$134-PERCENT!W$133),(PERCENT!W131-PERCENT!W$133)/(PERCENT!W$133-PERCENT!W$135))</f>
        <v>-0.56244575728030943</v>
      </c>
      <c r="X129" s="253">
        <f>IF(PERCENT!X131&gt;PERCENT!X$133,(PERCENT!X131-PERCENT!X$133)/(PERCENT!X$134-PERCENT!X$133),(PERCENT!X131-PERCENT!X$133)/(PERCENT!X$133-PERCENT!X$135))</f>
        <v>-0.1912657374848149</v>
      </c>
      <c r="Y129" s="253">
        <f>IF(PERCENT!Y131&gt;PERCENT!Y$133,(PERCENT!Y131-PERCENT!Y$133)/(PERCENT!Y$134-PERCENT!Y$133),(PERCENT!Y131-PERCENT!Y$133)/(PERCENT!Y$133-PERCENT!Y$135))</f>
        <v>-0.40912831381380249</v>
      </c>
      <c r="Z129" s="253">
        <f>IF(PERCENT!Z131&gt;PERCENT!Z$133,(PERCENT!Z131-PERCENT!Z$133)/(PERCENT!Z$134-PERCENT!Z$133),(PERCENT!Z131-PERCENT!Z$133)/(PERCENT!Z$133-PERCENT!Z$135))</f>
        <v>-0.45524449255434968</v>
      </c>
      <c r="AA129" s="253">
        <f>IF(PERCENT!AA131&gt;PERCENT!AA$133,(PERCENT!AA131-PERCENT!AA$133)/(PERCENT!AA$134-PERCENT!AA$133),(PERCENT!AA131-PERCENT!AA$133)/(PERCENT!AA$133-PERCENT!AA$135))</f>
        <v>-0.49024851872419029</v>
      </c>
      <c r="AB129" s="253">
        <f>IF(PERCENT!AB131&gt;PERCENT!AB$133,(PERCENT!AB131-PERCENT!AB$133)/(PERCENT!AB$134-PERCENT!AB$133),(PERCENT!AB131-PERCENT!AB$133)/(PERCENT!AB$133-PERCENT!AB$135))</f>
        <v>1.1814598755202381E-2</v>
      </c>
      <c r="AC129" s="253">
        <f>IF(PERCENT!AC131&gt;PERCENT!AC$133,(PERCENT!AC131-PERCENT!AC$133)/(PERCENT!AC$134-PERCENT!AC$133),(PERCENT!AC131-PERCENT!AC$133)/(PERCENT!AC$133-PERCENT!AC$135))</f>
        <v>6.201448829805848E-2</v>
      </c>
      <c r="AD129" s="253">
        <f>IF(PERCENT!AD131&gt;PERCENT!AD$133,(PERCENT!AD131-PERCENT!AD$133)/(PERCENT!AD$134-PERCENT!AD$133),(PERCENT!AD131-PERCENT!AD$133)/(PERCENT!AD$133-PERCENT!AD$135))</f>
        <v>6.201448829805848E-2</v>
      </c>
      <c r="AE129" s="253">
        <f>IF(PERCENT!AE131&gt;PERCENT!AE$133,(PERCENT!AE131-PERCENT!AE$133)/(PERCENT!AE$134-PERCENT!AE$133),(PERCENT!AE131-PERCENT!AE$133)/(PERCENT!AE$133-PERCENT!AE$135))</f>
        <v>1.119405357363378E-2</v>
      </c>
      <c r="AF129" s="253">
        <f>IF(PERCENT!AF131&gt;PERCENT!AF$133,(PERCENT!AF131-PERCENT!AF$133)/(PERCENT!AF$134-PERCENT!AF$133),(PERCENT!AF131-PERCENT!AF$133)/(PERCENT!AF$133-PERCENT!AF$135))</f>
        <v>0.26226613442287056</v>
      </c>
      <c r="AG129" s="253">
        <f>IF(PERCENT!AG131&gt;PERCENT!AG$133,(PERCENT!AG131-PERCENT!AG$133)/(PERCENT!AG$134-PERCENT!AG$133),(PERCENT!AG131-PERCENT!AG$133)/(PERCENT!AG$133-PERCENT!AG$135))</f>
        <v>0.3813371891859777</v>
      </c>
      <c r="AH129" s="253">
        <f>IF(PERCENT!AH131&gt;PERCENT!AH$133,(PERCENT!AH131-PERCENT!AH$133)/(PERCENT!AH$134-PERCENT!AH$133),(PERCENT!AH131-PERCENT!AH$133)/(PERCENT!AH$133-PERCENT!AH$135))</f>
        <v>3.1384807353878347E-3</v>
      </c>
      <c r="AI129" s="253">
        <f>IF(PERCENT!AI131&gt;PERCENT!AI$133,(PERCENT!AI131-PERCENT!AI$133)/(PERCENT!AI$134-PERCENT!AI$133),(PERCENT!AI131-PERCENT!AI$133)/(PERCENT!AI$133-PERCENT!AI$135))</f>
        <v>0.1307939918793182</v>
      </c>
      <c r="AJ129" s="253">
        <f>IF(PERCENT!AJ131&gt;PERCENT!AJ$133,(PERCENT!AJ131-PERCENT!AJ$133)/(PERCENT!AJ$134-PERCENT!AJ$133),(PERCENT!AJ131-PERCENT!AJ$133)/(PERCENT!AJ$133-PERCENT!AJ$135))</f>
        <v>-7.964860062824446E-3</v>
      </c>
      <c r="AK129" s="253">
        <f>IF(PERCENT!AK131&gt;PERCENT!AK$133,(PERCENT!AK131-PERCENT!AK$133)/(PERCENT!AK$134-PERCENT!AK$133),(PERCENT!AK131-PERCENT!AK$133)/(PERCENT!AK$133-PERCENT!AK$135))</f>
        <v>-0.1172513100206143</v>
      </c>
      <c r="AL129" s="253">
        <f>IF(PERCENT!AL131&gt;PERCENT!AL$133,(PERCENT!AL131-PERCENT!AL$133)/(PERCENT!AL$134-PERCENT!AL$133),(PERCENT!AL131-PERCENT!AL$133)/(PERCENT!AL$133-PERCENT!AL$135))</f>
        <v>1.8714502559904762E-3</v>
      </c>
      <c r="AM129" s="253">
        <f>IF(PERCENT!AM131&gt;PERCENT!AM$133,(PERCENT!AM131-PERCENT!AM$133)/(PERCENT!AM$134-PERCENT!AM$133),(PERCENT!AM131-PERCENT!AM$133)/(PERCENT!AM$133-PERCENT!AM$135))</f>
        <v>-2.5694568302943456E-2</v>
      </c>
      <c r="AN129" s="253">
        <f>IF(PERCENT!AN131&gt;PERCENT!AN$133,(PERCENT!AN131-PERCENT!AN$133)/(PERCENT!AN$134-PERCENT!AN$133),(PERCENT!AN131-PERCENT!AN$133)/(PERCENT!AN$133-PERCENT!AN$135))</f>
        <v>4.1574717198689555E-2</v>
      </c>
      <c r="AO129" s="253">
        <f>IF(PERCENT!AO131&gt;PERCENT!AO$133,(PERCENT!AO131-PERCENT!AO$133)/(PERCENT!AO$134-PERCENT!AO$133),(PERCENT!AO131-PERCENT!AO$133)/(PERCENT!AO$133-PERCENT!AO$135))</f>
        <v>-0.42133466977953299</v>
      </c>
      <c r="AP129" s="253">
        <f>IF(PERCENT!AP131&gt;PERCENT!AP$133,(PERCENT!AP131-PERCENT!AP$133)/(PERCENT!AP$134-PERCENT!AP$133),(PERCENT!AP131-PERCENT!AP$133)/(PERCENT!AP$133-PERCENT!AP$135))</f>
        <v>0.15594351590281511</v>
      </c>
      <c r="AQ129" s="253">
        <f>IF(PERCENT!AQ131&gt;PERCENT!AQ$133,(PERCENT!AQ131-PERCENT!AQ$133)/(PERCENT!AQ$134-PERCENT!AQ$133),(PERCENT!AQ131-PERCENT!AQ$133)/(PERCENT!AQ$133-PERCENT!AQ$135))</f>
        <v>7.7458266169391901E-2</v>
      </c>
      <c r="AR129" s="253">
        <f>IF(PERCENT!AR131&gt;PERCENT!AR$133,(PERCENT!AR131-PERCENT!AR$133)/(PERCENT!AR$134-PERCENT!AR$133),(PERCENT!AR131-PERCENT!AR$133)/(PERCENT!AR$133-PERCENT!AR$135))</f>
        <v>0.10180522330862964</v>
      </c>
      <c r="AS129" s="253">
        <f>IF(PERCENT!AS131&gt;PERCENT!AS$133,(PERCENT!AS131-PERCENT!AS$133)/(PERCENT!AS$134-PERCENT!AS$133),(PERCENT!AS131-PERCENT!AS$133)/(PERCENT!AS$133-PERCENT!AS$135))</f>
        <v>-0.40395643600906384</v>
      </c>
      <c r="AT129" s="253">
        <f>IF(PERCENT!AT131&gt;PERCENT!AT$133,(PERCENT!AT131-PERCENT!AT$133)/(PERCENT!AT$134-PERCENT!AT$133),(PERCENT!AT131-PERCENT!AT$133)/(PERCENT!AT$133-PERCENT!AT$135))</f>
        <v>0.42405214931152957</v>
      </c>
      <c r="AU129" s="253">
        <f>IF(PERCENT!AU131&gt;PERCENT!AU$133,(PERCENT!AU131-PERCENT!AU$133)/(PERCENT!AU$134-PERCENT!AU$133),(PERCENT!AU131-PERCENT!AU$133)/(PERCENT!AU$133-PERCENT!AU$135))</f>
        <v>-0.1613440886133459</v>
      </c>
      <c r="AV129" s="253">
        <f>IF(PERCENT!AV131&gt;PERCENT!AV$133,(PERCENT!AV131-PERCENT!AV$133)/(PERCENT!AV$134-PERCENT!AV$133),(PERCENT!AV131-PERCENT!AV$133)/(PERCENT!AV$133-PERCENT!AV$135))</f>
        <v>1.119405357363378E-2</v>
      </c>
      <c r="AW129" s="253">
        <f>IF(PERCENT!AW131&gt;PERCENT!AW$133,(PERCENT!AW131-PERCENT!AW$133)/(PERCENT!AW$134-PERCENT!AW$133),(PERCENT!AW131-PERCENT!AW$133)/(PERCENT!AW$133-PERCENT!AW$135))</f>
        <v>-9.5264236929196167E-3</v>
      </c>
      <c r="AX129" s="253">
        <f>IF(PERCENT!AX131&gt;PERCENT!AX$133,(PERCENT!AX131-PERCENT!AX$133)/(PERCENT!AX$134-PERCENT!AX$133),(PERCENT!AX131-PERCENT!AX$133)/(PERCENT!AX$133-PERCENT!AX$135))</f>
        <v>1.119405357363378E-2</v>
      </c>
      <c r="AY129" s="253">
        <f>IF(PERCENT!AY131&gt;PERCENT!AY$133,(PERCENT!AY131-PERCENT!AY$133)/(PERCENT!AY$134-PERCENT!AY$133),(PERCENT!AY131-PERCENT!AY$133)/(PERCENT!AY$133-PERCENT!AY$135))</f>
        <v>-0.36264139508215604</v>
      </c>
    </row>
    <row r="130" spans="1:51" x14ac:dyDescent="0.35">
      <c r="A130" s="252" t="s">
        <v>806</v>
      </c>
      <c r="B130" s="253">
        <f>IF(PERCENT!B132&gt;PERCENT!B$133,(PERCENT!B132-PERCENT!B$133)/(PERCENT!B$134-PERCENT!B$133),(PERCENT!B132-PERCENT!B$133)/(PERCENT!B$133-PERCENT!B$135))</f>
        <v>-0.18889656723363116</v>
      </c>
      <c r="C130" s="253">
        <f>IF(PERCENT!C132&gt;PERCENT!C$133,(PERCENT!C132-PERCENT!C$133)/(PERCENT!C$134-PERCENT!C$133),(PERCENT!C132-PERCENT!C$133)/(PERCENT!C$133-PERCENT!C$135))</f>
        <v>0.18702682155127462</v>
      </c>
      <c r="D130" s="253">
        <f>IF(PERCENT!D132&gt;PERCENT!D$133,(PERCENT!D132-PERCENT!D$133)/(PERCENT!D$134-PERCENT!D$133),(PERCENT!D132-PERCENT!D$133)/(PERCENT!D$133-PERCENT!D$135))</f>
        <v>9.3471385195452311E-2</v>
      </c>
      <c r="E130" s="253">
        <f>IF(PERCENT!E132&gt;PERCENT!E$133,(PERCENT!E132-PERCENT!E$133)/(PERCENT!E$134-PERCENT!E$133),(PERCENT!E132-PERCENT!E$133)/(PERCENT!E$133-PERCENT!E$135))</f>
        <v>-0.72330435932916892</v>
      </c>
      <c r="F130" s="253">
        <f>IF(PERCENT!F132&gt;PERCENT!F$133,(PERCENT!F132-PERCENT!F$133)/(PERCENT!F$134-PERCENT!F$133),(PERCENT!F132-PERCENT!F$133)/(PERCENT!F$133-PERCENT!F$135))</f>
        <v>-0.31256655049513227</v>
      </c>
      <c r="G130" s="253">
        <f>IF(PERCENT!G132&gt;PERCENT!G$133,(PERCENT!G132-PERCENT!G$133)/(PERCENT!G$134-PERCENT!G$133),(PERCENT!G132-PERCENT!G$133)/(PERCENT!G$133-PERCENT!G$135))</f>
        <v>0.71952893179194488</v>
      </c>
      <c r="H130" s="253">
        <f>IF(PERCENT!H132&gt;PERCENT!H$133,(PERCENT!H132-PERCENT!H$133)/(PERCENT!H$134-PERCENT!H$133),(PERCENT!H132-PERCENT!H$133)/(PERCENT!H$133-PERCENT!H$135))</f>
        <v>2.6734588542693193E-2</v>
      </c>
      <c r="I130" s="253">
        <f>IF(PERCENT!I132&gt;PERCENT!I$133,(PERCENT!I132-PERCENT!I$133)/(PERCENT!I$134-PERCENT!I$133),(PERCENT!I132-PERCENT!I$133)/(PERCENT!I$133-PERCENT!I$135))</f>
        <v>-0.51631711638558464</v>
      </c>
      <c r="J130" s="253">
        <f>IF(PERCENT!J132&gt;PERCENT!J$133,(PERCENT!J132-PERCENT!J$133)/(PERCENT!J$134-PERCENT!J$133),(PERCENT!J132-PERCENT!J$133)/(PERCENT!J$133-PERCENT!J$135))</f>
        <v>0.12221600408788745</v>
      </c>
      <c r="K130" s="253">
        <f>IF(PERCENT!K132&gt;PERCENT!K$133,(PERCENT!K132-PERCENT!K$133)/(PERCENT!K$134-PERCENT!K$133),(PERCENT!K132-PERCENT!K$133)/(PERCENT!K$133-PERCENT!K$135))</f>
        <v>0.4543014776165451</v>
      </c>
      <c r="L130" s="253">
        <f>IF(PERCENT!L132&gt;PERCENT!L$133,(PERCENT!L132-PERCENT!L$133)/(PERCENT!L$134-PERCENT!L$133),(PERCENT!L132-PERCENT!L$133)/(PERCENT!L$133-PERCENT!L$135))</f>
        <v>0.12053223567381698</v>
      </c>
      <c r="M130" s="253">
        <f>IF(PERCENT!M132&gt;PERCENT!M$133,(PERCENT!M132-PERCENT!M$133)/(PERCENT!M$134-PERCENT!M$133),(PERCENT!M132-PERCENT!M$133)/(PERCENT!M$133-PERCENT!M$135))</f>
        <v>0.14297078264281338</v>
      </c>
      <c r="N130" s="253">
        <f>IF(PERCENT!N132&gt;PERCENT!N$133,(PERCENT!N132-PERCENT!N$133)/(PERCENT!N$134-PERCENT!N$133),(PERCENT!N132-PERCENT!N$133)/(PERCENT!N$133-PERCENT!N$135))</f>
        <v>-0.29636370562146991</v>
      </c>
      <c r="O130" s="253">
        <f>IF(PERCENT!O132&gt;PERCENT!O$133,(PERCENT!O132-PERCENT!O$133)/(PERCENT!O$134-PERCENT!O$133),(PERCENT!O132-PERCENT!O$133)/(PERCENT!O$133-PERCENT!O$135))</f>
        <v>-1.7221456914199365E-3</v>
      </c>
      <c r="P130" s="253">
        <f>IF(PERCENT!P132&gt;PERCENT!P$133,(PERCENT!P132-PERCENT!P$133)/(PERCENT!P$134-PERCENT!P$133),(PERCENT!P132-PERCENT!P$133)/(PERCENT!P$133-PERCENT!P$135))</f>
        <v>0.19583990685085856</v>
      </c>
      <c r="Q130" s="253">
        <f>IF(PERCENT!Q132&gt;PERCENT!Q$133,(PERCENT!Q132-PERCENT!Q$133)/(PERCENT!Q$134-PERCENT!Q$133),(PERCENT!Q132-PERCENT!Q$133)/(PERCENT!Q$133-PERCENT!Q$135))</f>
        <v>0.2249212827169004</v>
      </c>
      <c r="R130" s="253">
        <f>IF(PERCENT!R132&gt;PERCENT!R$133,(PERCENT!R132-PERCENT!R$133)/(PERCENT!R$134-PERCENT!R$133),(PERCENT!R132-PERCENT!R$133)/(PERCENT!R$133-PERCENT!R$135))</f>
        <v>-0.48955045999628782</v>
      </c>
      <c r="S130" s="253">
        <f>IF(PERCENT!S132&gt;PERCENT!S$133,(PERCENT!S132-PERCENT!S$133)/(PERCENT!S$134-PERCENT!S$133),(PERCENT!S132-PERCENT!S$133)/(PERCENT!S$133-PERCENT!S$135))</f>
        <v>-0.55203592809158297</v>
      </c>
      <c r="T130" s="253">
        <f>IF(PERCENT!T132&gt;PERCENT!T$133,(PERCENT!T132-PERCENT!T$133)/(PERCENT!T$134-PERCENT!T$133),(PERCENT!T132-PERCENT!T$133)/(PERCENT!T$133-PERCENT!T$135))</f>
        <v>-0.62163776470087251</v>
      </c>
      <c r="U130" s="253">
        <f>IF(PERCENT!U132&gt;PERCENT!U$133,(PERCENT!U132-PERCENT!U$133)/(PERCENT!U$134-PERCENT!U$133),(PERCENT!U132-PERCENT!U$133)/(PERCENT!U$133-PERCENT!U$135))</f>
        <v>-0.18844050154872233</v>
      </c>
      <c r="V130" s="253">
        <f>IF(PERCENT!V132&gt;PERCENT!V$133,(PERCENT!V132-PERCENT!V$133)/(PERCENT!V$134-PERCENT!V$133),(PERCENT!V132-PERCENT!V$133)/(PERCENT!V$133-PERCENT!V$135))</f>
        <v>-0.1353454714234178</v>
      </c>
      <c r="W130" s="253">
        <f>IF(PERCENT!W132&gt;PERCENT!W$133,(PERCENT!W132-PERCENT!W$133)/(PERCENT!W$134-PERCENT!W$133),(PERCENT!W132-PERCENT!W$133)/(PERCENT!W$133-PERCENT!W$135))</f>
        <v>-0.1353454714234178</v>
      </c>
      <c r="X130" s="253">
        <f>IF(PERCENT!X132&gt;PERCENT!X$133,(PERCENT!X132-PERCENT!X$133)/(PERCENT!X$134-PERCENT!X$133),(PERCENT!X132-PERCENT!X$133)/(PERCENT!X$133-PERCENT!X$135))</f>
        <v>6.6469331387218777E-2</v>
      </c>
      <c r="Y130" s="253">
        <f>IF(PERCENT!Y132&gt;PERCENT!Y$133,(PERCENT!Y132-PERCENT!Y$133)/(PERCENT!Y$134-PERCENT!Y$133),(PERCENT!Y132-PERCENT!Y$133)/(PERCENT!Y$133-PERCENT!Y$135))</f>
        <v>5.0389864653280483E-3</v>
      </c>
      <c r="Z130" s="253">
        <f>IF(PERCENT!Z132&gt;PERCENT!Z$133,(PERCENT!Z132-PERCENT!Z$133)/(PERCENT!Z$134-PERCENT!Z$133),(PERCENT!Z132-PERCENT!Z$133)/(PERCENT!Z$133-PERCENT!Z$135))</f>
        <v>-0.14753226972887035</v>
      </c>
      <c r="AA130" s="253">
        <f>IF(PERCENT!AA132&gt;PERCENT!AA$133,(PERCENT!AA132-PERCENT!AA$133)/(PERCENT!AA$134-PERCENT!AA$133),(PERCENT!AA132-PERCENT!AA$133)/(PERCENT!AA$133-PERCENT!AA$135))</f>
        <v>-0.10000672562283061</v>
      </c>
      <c r="AB130" s="253">
        <f>IF(PERCENT!AB132&gt;PERCENT!AB$133,(PERCENT!AB132-PERCENT!AB$133)/(PERCENT!AB$134-PERCENT!AB$133),(PERCENT!AB132-PERCENT!AB$133)/(PERCENT!AB$133-PERCENT!AB$135))</f>
        <v>0.70477481920687868</v>
      </c>
      <c r="AC130" s="253">
        <f>IF(PERCENT!AC132&gt;PERCENT!AC$133,(PERCENT!AC132-PERCENT!AC$133)/(PERCENT!AC$134-PERCENT!AC$133),(PERCENT!AC132-PERCENT!AC$133)/(PERCENT!AC$133-PERCENT!AC$135))</f>
        <v>4.2898509883249496E-2</v>
      </c>
      <c r="AD130" s="253">
        <f>IF(PERCENT!AD132&gt;PERCENT!AD$133,(PERCENT!AD132-PERCENT!AD$133)/(PERCENT!AD$134-PERCENT!AD$133),(PERCENT!AD132-PERCENT!AD$133)/(PERCENT!AD$133-PERCENT!AD$135))</f>
        <v>4.2898509883249496E-2</v>
      </c>
      <c r="AE130" s="253">
        <f>IF(PERCENT!AE132&gt;PERCENT!AE$133,(PERCENT!AE132-PERCENT!AE$133)/(PERCENT!AE$134-PERCENT!AE$133),(PERCENT!AE132-PERCENT!AE$133)/(PERCENT!AE$133-PERCENT!AE$135))</f>
        <v>9.3709380507135565E-2</v>
      </c>
      <c r="AF130" s="253">
        <f>IF(PERCENT!AF132&gt;PERCENT!AF$133,(PERCENT!AF132-PERCENT!AF$133)/(PERCENT!AF$134-PERCENT!AF$133),(PERCENT!AF132-PERCENT!AF$133)/(PERCENT!AF$133-PERCENT!AF$135))</f>
        <v>-0.530501902469243</v>
      </c>
      <c r="AG130" s="253">
        <f>IF(PERCENT!AG132&gt;PERCENT!AG$133,(PERCENT!AG132-PERCENT!AG$133)/(PERCENT!AG$134-PERCENT!AG$133),(PERCENT!AG132-PERCENT!AG$133)/(PERCENT!AG$133-PERCENT!AG$135))</f>
        <v>0.34247157946630685</v>
      </c>
      <c r="AH130" s="253">
        <f>IF(PERCENT!AH132&gt;PERCENT!AH$133,(PERCENT!AH132-PERCENT!AH$133)/(PERCENT!AH$134-PERCENT!AH$133),(PERCENT!AH132-PERCENT!AH$133)/(PERCENT!AH$133-PERCENT!AH$135))</f>
        <v>6.5959426059757895E-2</v>
      </c>
      <c r="AI130" s="253">
        <f>IF(PERCENT!AI132&gt;PERCENT!AI$133,(PERCENT!AI132-PERCENT!AI$133)/(PERCENT!AI$134-PERCENT!AI$133),(PERCENT!AI132-PERCENT!AI$133)/(PERCENT!AI$133-PERCENT!AI$135))</f>
        <v>3.295082986985088E-2</v>
      </c>
      <c r="AJ130" s="253">
        <f>IF(PERCENT!AJ132&gt;PERCENT!AJ$133,(PERCENT!AJ132-PERCENT!AJ$133)/(PERCENT!AJ$134-PERCENT!AJ$133),(PERCENT!AJ132-PERCENT!AJ$133)/(PERCENT!AJ$133-PERCENT!AJ$135))</f>
        <v>5.4708312190636724E-2</v>
      </c>
      <c r="AK130" s="253">
        <f>IF(PERCENT!AK132&gt;PERCENT!AK$133,(PERCENT!AK132-PERCENT!AK$133)/(PERCENT!AK$134-PERCENT!AK$133),(PERCENT!AK132-PERCENT!AK$133)/(PERCENT!AK$133-PERCENT!AK$135))</f>
        <v>-4.3741648986227177E-2</v>
      </c>
      <c r="AL130" s="253">
        <f>IF(PERCENT!AL132&gt;PERCENT!AL$133,(PERCENT!AL132-PERCENT!AL$133)/(PERCENT!AL$134-PERCENT!AL$133),(PERCENT!AL132-PERCENT!AL$133)/(PERCENT!AL$133-PERCENT!AL$135))</f>
        <v>7.5365908847324428E-2</v>
      </c>
      <c r="AM130" s="253">
        <f>IF(PERCENT!AM132&gt;PERCENT!AM$133,(PERCENT!AM132-PERCENT!AM$133)/(PERCENT!AM$134-PERCENT!AM$133),(PERCENT!AM132-PERCENT!AM$133)/(PERCENT!AM$133-PERCENT!AM$135))</f>
        <v>-0.12601927408812399</v>
      </c>
      <c r="AN130" s="253">
        <f>IF(PERCENT!AN132&gt;PERCENT!AN$133,(PERCENT!AN132-PERCENT!AN$133)/(PERCENT!AN$134-PERCENT!AN$133),(PERCENT!AN132-PERCENT!AN$133)/(PERCENT!AN$133-PERCENT!AN$135))</f>
        <v>-0.52042189308085263</v>
      </c>
      <c r="AO130" s="253">
        <f>IF(PERCENT!AO132&gt;PERCENT!AO$133,(PERCENT!AO132-PERCENT!AO$133)/(PERCENT!AO$134-PERCENT!AO$133),(PERCENT!AO132-PERCENT!AO$133)/(PERCENT!AO$133-PERCENT!AO$135))</f>
        <v>0.38536498583908563</v>
      </c>
      <c r="AP130" s="253">
        <f>IF(PERCENT!AP132&gt;PERCENT!AP$133,(PERCENT!AP132-PERCENT!AP$133)/(PERCENT!AP$134-PERCENT!AP$133),(PERCENT!AP132-PERCENT!AP$133)/(PERCENT!AP$133-PERCENT!AP$135))</f>
        <v>7.4636693783780475E-2</v>
      </c>
      <c r="AQ130" s="253">
        <f>IF(PERCENT!AQ132&gt;PERCENT!AQ$133,(PERCENT!AQ132-PERCENT!AQ$133)/(PERCENT!AQ$134-PERCENT!AQ$133),(PERCENT!AQ132-PERCENT!AQ$133)/(PERCENT!AQ$133-PERCENT!AQ$135))</f>
        <v>3.478298436620194E-2</v>
      </c>
      <c r="AR130" s="253">
        <f>IF(PERCENT!AR132&gt;PERCENT!AR$133,(PERCENT!AR132-PERCENT!AR$133)/(PERCENT!AR$134-PERCENT!AR$133),(PERCENT!AR132-PERCENT!AR$133)/(PERCENT!AR$133-PERCENT!AR$135))</f>
        <v>0.1008951258969598</v>
      </c>
      <c r="AS130" s="253">
        <f>IF(PERCENT!AS132&gt;PERCENT!AS$133,(PERCENT!AS132-PERCENT!AS$133)/(PERCENT!AS$134-PERCENT!AS$133),(PERCENT!AS132-PERCENT!AS$133)/(PERCENT!AS$133-PERCENT!AS$135))</f>
        <v>-1.940031833555653E-2</v>
      </c>
      <c r="AT130" s="253">
        <f>IF(PERCENT!AT132&gt;PERCENT!AT$133,(PERCENT!AT132-PERCENT!AT$133)/(PERCENT!AT$134-PERCENT!AT$133),(PERCENT!AT132-PERCENT!AT$133)/(PERCENT!AT$133-PERCENT!AT$135))</f>
        <v>0.4648591521397516</v>
      </c>
      <c r="AU130" s="253">
        <f>IF(PERCENT!AU132&gt;PERCENT!AU$133,(PERCENT!AU132-PERCENT!AU$133)/(PERCENT!AU$134-PERCENT!AU$133),(PERCENT!AU132-PERCENT!AU$133)/(PERCENT!AU$133-PERCENT!AU$135))</f>
        <v>7.5799394678927609E-3</v>
      </c>
      <c r="AV130" s="253">
        <f>IF(PERCENT!AV132&gt;PERCENT!AV$133,(PERCENT!AV132-PERCENT!AV$133)/(PERCENT!AV$134-PERCENT!AV$133),(PERCENT!AV132-PERCENT!AV$133)/(PERCENT!AV$133-PERCENT!AV$135))</f>
        <v>9.3709380507135565E-2</v>
      </c>
      <c r="AW130" s="253">
        <f>IF(PERCENT!AW132&gt;PERCENT!AW$133,(PERCENT!AW132-PERCENT!AW$133)/(PERCENT!AW$134-PERCENT!AW$133),(PERCENT!AW132-PERCENT!AW$133)/(PERCENT!AW$133-PERCENT!AW$135))</f>
        <v>5.4841426740814644E-2</v>
      </c>
      <c r="AX130" s="253">
        <f>IF(PERCENT!AX132&gt;PERCENT!AX$133,(PERCENT!AX132-PERCENT!AX$133)/(PERCENT!AX$134-PERCENT!AX$133),(PERCENT!AX132-PERCENT!AX$133)/(PERCENT!AX$133-PERCENT!AX$135))</f>
        <v>9.3709380507135565E-2</v>
      </c>
      <c r="AY130" s="253">
        <f>IF(PERCENT!AY132&gt;PERCENT!AY$133,(PERCENT!AY132-PERCENT!AY$133)/(PERCENT!AY$134-PERCENT!AY$133),(PERCENT!AY132-PERCENT!AY$133)/(PERCENT!AY$133-PERCENT!AY$135))</f>
        <v>-0.42017760611208782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F78E-FE04-43CA-AD39-6C358BC42FCC}">
  <dimension ref="A1:R114"/>
  <sheetViews>
    <sheetView topLeftCell="B49" zoomScale="70" zoomScaleNormal="70" workbookViewId="0">
      <selection activeCell="C90" sqref="C90"/>
    </sheetView>
  </sheetViews>
  <sheetFormatPr defaultRowHeight="14.5" x14ac:dyDescent="0.35"/>
  <cols>
    <col min="1" max="1" width="14.26953125" bestFit="1" customWidth="1"/>
    <col min="2" max="2" width="30.26953125" bestFit="1" customWidth="1"/>
    <col min="3" max="3" width="11.453125" bestFit="1" customWidth="1"/>
    <col min="4" max="4" width="12.26953125" bestFit="1" customWidth="1"/>
    <col min="5" max="5" width="10.54296875" bestFit="1" customWidth="1"/>
    <col min="6" max="6" width="9.26953125" bestFit="1" customWidth="1"/>
    <col min="7" max="7" width="9.54296875" bestFit="1" customWidth="1"/>
    <col min="8" max="8" width="10.453125" bestFit="1" customWidth="1"/>
    <col min="9" max="9" width="7.54296875" bestFit="1" customWidth="1"/>
    <col min="10" max="10" width="9.7265625" bestFit="1" customWidth="1"/>
    <col min="11" max="11" width="11.1796875" bestFit="1" customWidth="1"/>
    <col min="12" max="12" width="11" bestFit="1" customWidth="1"/>
    <col min="13" max="13" width="9.453125" bestFit="1" customWidth="1"/>
    <col min="14" max="14" width="8.54296875" bestFit="1" customWidth="1"/>
    <col min="15" max="15" width="6.453125" bestFit="1" customWidth="1"/>
  </cols>
  <sheetData>
    <row r="1" spans="1:18" ht="87" x14ac:dyDescent="0.35">
      <c r="C1" s="249" t="s">
        <v>679</v>
      </c>
      <c r="D1" s="249" t="s">
        <v>680</v>
      </c>
      <c r="E1" s="249" t="s">
        <v>681</v>
      </c>
      <c r="F1" s="249" t="s">
        <v>682</v>
      </c>
      <c r="G1" s="249" t="s">
        <v>683</v>
      </c>
      <c r="H1" s="249" t="s">
        <v>685</v>
      </c>
      <c r="I1" s="249" t="s">
        <v>686</v>
      </c>
      <c r="J1" s="249" t="s">
        <v>689</v>
      </c>
      <c r="K1" s="249" t="s">
        <v>790</v>
      </c>
      <c r="L1" s="249" t="s">
        <v>791</v>
      </c>
      <c r="M1" s="249" t="s">
        <v>792</v>
      </c>
      <c r="N1" s="249" t="s">
        <v>794</v>
      </c>
      <c r="O1" s="249" t="s">
        <v>793</v>
      </c>
      <c r="Q1" s="249"/>
      <c r="R1" s="249"/>
    </row>
    <row r="2" spans="1:18" ht="59.25" customHeight="1" x14ac:dyDescent="0.35">
      <c r="B2" s="247"/>
      <c r="C2" s="248" t="s">
        <v>679</v>
      </c>
      <c r="D2" s="248" t="s">
        <v>680</v>
      </c>
      <c r="E2" s="248" t="s">
        <v>681</v>
      </c>
      <c r="F2" s="248" t="s">
        <v>682</v>
      </c>
      <c r="G2" s="248" t="s">
        <v>683</v>
      </c>
      <c r="H2" s="248" t="s">
        <v>685</v>
      </c>
      <c r="I2" s="248" t="s">
        <v>686</v>
      </c>
      <c r="J2" s="248" t="s">
        <v>689</v>
      </c>
      <c r="K2" s="248" t="s">
        <v>790</v>
      </c>
      <c r="L2" s="248" t="s">
        <v>791</v>
      </c>
      <c r="M2" s="248" t="s">
        <v>792</v>
      </c>
      <c r="N2" s="248" t="s">
        <v>794</v>
      </c>
      <c r="O2" s="248" t="s">
        <v>793</v>
      </c>
    </row>
    <row r="3" spans="1:18" x14ac:dyDescent="0.35">
      <c r="A3" t="s">
        <v>396</v>
      </c>
      <c r="B3" s="247" t="s">
        <v>396</v>
      </c>
      <c r="C3" s="248">
        <v>-0.5</v>
      </c>
      <c r="D3" s="248">
        <v>0.48</v>
      </c>
      <c r="E3" s="248">
        <v>-0.03</v>
      </c>
      <c r="F3" s="248">
        <v>-0.63</v>
      </c>
      <c r="G3" s="248">
        <v>0.1</v>
      </c>
      <c r="H3" s="248">
        <v>-0.27</v>
      </c>
      <c r="I3" s="248">
        <v>-0.32</v>
      </c>
      <c r="J3" s="248">
        <v>-0.65</v>
      </c>
      <c r="K3" s="248">
        <v>-0.01</v>
      </c>
      <c r="L3" s="248">
        <v>-0.33</v>
      </c>
      <c r="M3" s="248">
        <v>-0.28999999999999998</v>
      </c>
      <c r="N3" s="248">
        <v>-0.21</v>
      </c>
      <c r="O3" s="248">
        <v>1.07</v>
      </c>
    </row>
    <row r="4" spans="1:18" x14ac:dyDescent="0.35">
      <c r="A4" t="s">
        <v>397</v>
      </c>
      <c r="B4" s="247" t="s">
        <v>397</v>
      </c>
      <c r="C4" s="248">
        <v>0.53</v>
      </c>
      <c r="D4" s="248">
        <v>0.59</v>
      </c>
      <c r="E4" s="248">
        <v>0.09</v>
      </c>
      <c r="F4" s="248">
        <v>-0.12</v>
      </c>
      <c r="G4" s="248">
        <v>0.2</v>
      </c>
      <c r="H4" s="248">
        <v>0</v>
      </c>
      <c r="I4" s="248">
        <v>-0.56999999999999995</v>
      </c>
      <c r="J4" s="248">
        <v>-0.28000000000000003</v>
      </c>
      <c r="K4" s="248">
        <v>0.56000000000000005</v>
      </c>
      <c r="L4" s="248">
        <v>-0.02</v>
      </c>
      <c r="M4" s="248">
        <v>-0.16</v>
      </c>
      <c r="N4" s="248">
        <v>0.13</v>
      </c>
      <c r="O4" s="248">
        <v>1.18</v>
      </c>
    </row>
    <row r="5" spans="1:18" x14ac:dyDescent="0.35">
      <c r="A5" t="s">
        <v>399</v>
      </c>
      <c r="B5" s="247" t="s">
        <v>399</v>
      </c>
      <c r="C5" s="248">
        <v>0</v>
      </c>
      <c r="D5" s="248">
        <v>-0.69</v>
      </c>
      <c r="E5" s="248">
        <v>-0.43</v>
      </c>
      <c r="F5" s="248">
        <v>-0.12</v>
      </c>
      <c r="G5" s="248">
        <v>-0.11</v>
      </c>
      <c r="H5" s="248">
        <v>-0.01</v>
      </c>
      <c r="I5" s="248">
        <v>-0.28999999999999998</v>
      </c>
      <c r="J5" s="248">
        <v>-0.38</v>
      </c>
      <c r="K5" s="248">
        <v>-0.35</v>
      </c>
      <c r="L5" s="248">
        <v>-0.28000000000000003</v>
      </c>
      <c r="M5" s="248">
        <v>-0.2</v>
      </c>
      <c r="N5" s="248">
        <v>-0.28000000000000003</v>
      </c>
      <c r="O5" s="248">
        <v>-7.0000000000000007E-2</v>
      </c>
    </row>
    <row r="6" spans="1:18" x14ac:dyDescent="0.35">
      <c r="A6" t="s">
        <v>400</v>
      </c>
      <c r="B6" s="247" t="s">
        <v>400</v>
      </c>
      <c r="C6" s="248">
        <v>0.43</v>
      </c>
      <c r="D6" s="248">
        <v>0.17</v>
      </c>
      <c r="E6" s="248">
        <v>-0.14000000000000001</v>
      </c>
      <c r="F6" s="248">
        <v>0.61</v>
      </c>
      <c r="G6" s="248">
        <v>0.15</v>
      </c>
      <c r="H6" s="248">
        <v>0.01</v>
      </c>
      <c r="I6" s="248">
        <v>0.65</v>
      </c>
      <c r="J6" s="248">
        <v>-0.44</v>
      </c>
      <c r="K6" s="248">
        <v>0.3</v>
      </c>
      <c r="L6" s="248">
        <v>0.24</v>
      </c>
      <c r="M6" s="248">
        <v>0.09</v>
      </c>
      <c r="N6" s="248">
        <v>0.21</v>
      </c>
      <c r="O6" s="248">
        <v>-0.27</v>
      </c>
    </row>
    <row r="7" spans="1:18" x14ac:dyDescent="0.35">
      <c r="A7" t="s">
        <v>401</v>
      </c>
      <c r="B7" s="247" t="s">
        <v>401</v>
      </c>
      <c r="C7" s="248">
        <v>-0.65</v>
      </c>
      <c r="D7" s="248">
        <v>-7.0000000000000007E-2</v>
      </c>
      <c r="E7" s="248">
        <v>0.37</v>
      </c>
      <c r="F7" s="248">
        <v>0.4</v>
      </c>
      <c r="G7" s="248">
        <v>-0.02</v>
      </c>
      <c r="H7" s="248">
        <v>-0.2</v>
      </c>
      <c r="I7" s="248">
        <v>-0.27</v>
      </c>
      <c r="J7" s="248">
        <v>-0.12</v>
      </c>
      <c r="K7" s="248">
        <v>-0.36</v>
      </c>
      <c r="L7" s="248">
        <v>0.38</v>
      </c>
      <c r="M7" s="248">
        <v>-0.15</v>
      </c>
      <c r="N7" s="248">
        <v>-0.04</v>
      </c>
      <c r="O7" s="248">
        <v>-0.04</v>
      </c>
    </row>
    <row r="8" spans="1:18" x14ac:dyDescent="0.35">
      <c r="A8" t="s">
        <v>402</v>
      </c>
      <c r="B8" s="247" t="s">
        <v>402</v>
      </c>
      <c r="C8" s="248">
        <v>-0.37</v>
      </c>
      <c r="D8" s="248">
        <v>0.13</v>
      </c>
      <c r="E8" s="248">
        <v>0.25</v>
      </c>
      <c r="F8" s="248">
        <v>0.42</v>
      </c>
      <c r="G8" s="248">
        <v>-7.0000000000000007E-2</v>
      </c>
      <c r="H8" s="248">
        <v>-0.18</v>
      </c>
      <c r="I8" s="248">
        <v>-0.02</v>
      </c>
      <c r="J8" s="248">
        <v>-0.09</v>
      </c>
      <c r="K8" s="248">
        <v>-0.12</v>
      </c>
      <c r="L8" s="248">
        <v>0.33</v>
      </c>
      <c r="M8" s="248">
        <v>-0.09</v>
      </c>
      <c r="N8" s="248">
        <v>0.04</v>
      </c>
      <c r="O8" s="248">
        <v>-0.16</v>
      </c>
    </row>
    <row r="9" spans="1:18" x14ac:dyDescent="0.35">
      <c r="A9" t="s">
        <v>403</v>
      </c>
      <c r="B9" s="247" t="s">
        <v>403</v>
      </c>
      <c r="C9" s="248">
        <v>0.61</v>
      </c>
      <c r="D9" s="248">
        <v>-0.76</v>
      </c>
      <c r="E9" s="248">
        <v>-0.47</v>
      </c>
      <c r="F9" s="248">
        <v>-0.38</v>
      </c>
      <c r="G9" s="248">
        <v>-0.01</v>
      </c>
      <c r="H9" s="248">
        <v>0.09</v>
      </c>
      <c r="I9" s="248">
        <v>-0.52</v>
      </c>
      <c r="J9" s="248">
        <v>-0.44</v>
      </c>
      <c r="K9" s="248">
        <v>-7.0000000000000007E-2</v>
      </c>
      <c r="L9" s="248">
        <v>-0.42</v>
      </c>
      <c r="M9" s="248">
        <v>-0.22</v>
      </c>
      <c r="N9" s="248">
        <v>-0.24</v>
      </c>
      <c r="O9" s="248">
        <v>-0.19</v>
      </c>
    </row>
    <row r="10" spans="1:18" x14ac:dyDescent="0.35">
      <c r="A10" t="s">
        <v>404</v>
      </c>
      <c r="B10" s="247" t="s">
        <v>404</v>
      </c>
      <c r="C10" s="248">
        <v>-0.16</v>
      </c>
      <c r="D10" s="248">
        <v>0.34</v>
      </c>
      <c r="E10" s="248">
        <v>0.85</v>
      </c>
      <c r="F10" s="248">
        <v>0.8</v>
      </c>
      <c r="G10" s="248">
        <v>0.17</v>
      </c>
      <c r="H10" s="248">
        <v>0.51</v>
      </c>
      <c r="I10" s="248">
        <v>0.14000000000000001</v>
      </c>
      <c r="J10" s="248">
        <v>-0.12</v>
      </c>
      <c r="K10" s="248">
        <v>0.09</v>
      </c>
      <c r="L10" s="248">
        <v>0.83</v>
      </c>
      <c r="M10" s="248">
        <v>0.17</v>
      </c>
      <c r="N10" s="248">
        <v>0.36</v>
      </c>
      <c r="O10" s="248">
        <v>0.31</v>
      </c>
    </row>
    <row r="11" spans="1:18" x14ac:dyDescent="0.35">
      <c r="A11" t="s">
        <v>824</v>
      </c>
      <c r="B11" s="247" t="s">
        <v>824</v>
      </c>
      <c r="C11" s="248">
        <v>-0.12</v>
      </c>
      <c r="D11" s="248">
        <v>-0.22</v>
      </c>
      <c r="E11" s="248">
        <v>7.0000000000000007E-2</v>
      </c>
      <c r="F11" s="248">
        <v>-0.04</v>
      </c>
      <c r="G11" s="248">
        <v>0.08</v>
      </c>
      <c r="H11" s="248">
        <v>-0.46</v>
      </c>
      <c r="I11" s="248">
        <v>0.02</v>
      </c>
      <c r="J11" s="248">
        <v>0.73</v>
      </c>
      <c r="K11" s="248">
        <v>-0.17</v>
      </c>
      <c r="L11" s="248">
        <v>0.02</v>
      </c>
      <c r="M11" s="248">
        <v>0.09</v>
      </c>
      <c r="N11" s="248">
        <v>-0.02</v>
      </c>
      <c r="O11" s="248">
        <v>-0.37</v>
      </c>
    </row>
    <row r="12" spans="1:18" x14ac:dyDescent="0.35">
      <c r="A12" t="s">
        <v>405</v>
      </c>
      <c r="B12" s="247" t="s">
        <v>405</v>
      </c>
      <c r="C12" s="248">
        <v>-0.38</v>
      </c>
      <c r="D12" s="248">
        <v>0.04</v>
      </c>
      <c r="E12" s="248">
        <v>0.18</v>
      </c>
      <c r="F12" s="248">
        <v>0.78</v>
      </c>
      <c r="G12" s="248">
        <v>-0.06</v>
      </c>
      <c r="H12" s="248">
        <v>-0.2</v>
      </c>
      <c r="I12" s="248">
        <v>-0.06</v>
      </c>
      <c r="J12" s="248">
        <v>0.43</v>
      </c>
      <c r="K12" s="248">
        <v>-0.17</v>
      </c>
      <c r="L12" s="248">
        <v>0.48</v>
      </c>
      <c r="M12" s="248">
        <v>0.03</v>
      </c>
      <c r="N12" s="248">
        <v>0.11</v>
      </c>
      <c r="O12" s="248">
        <v>0.06</v>
      </c>
    </row>
    <row r="13" spans="1:18" x14ac:dyDescent="0.35">
      <c r="A13" t="s">
        <v>406</v>
      </c>
      <c r="B13" s="247" t="s">
        <v>406</v>
      </c>
      <c r="C13" s="248">
        <v>0.34</v>
      </c>
      <c r="D13" s="248">
        <v>0.28999999999999998</v>
      </c>
      <c r="E13" s="248">
        <v>0.27</v>
      </c>
      <c r="F13" s="248">
        <v>-0.39</v>
      </c>
      <c r="G13" s="248">
        <v>0.21</v>
      </c>
      <c r="H13" s="248">
        <v>0.09</v>
      </c>
      <c r="I13" s="248">
        <v>-0.49</v>
      </c>
      <c r="J13" s="248">
        <v>-0.44</v>
      </c>
      <c r="K13" s="248">
        <v>0.32</v>
      </c>
      <c r="L13" s="248">
        <v>-0.06</v>
      </c>
      <c r="M13" s="248">
        <v>-0.16</v>
      </c>
      <c r="N13" s="248">
        <v>0.03</v>
      </c>
      <c r="O13" s="248">
        <v>0.64</v>
      </c>
    </row>
    <row r="14" spans="1:18" x14ac:dyDescent="0.35">
      <c r="A14" t="s">
        <v>407</v>
      </c>
      <c r="B14" s="247" t="s">
        <v>407</v>
      </c>
      <c r="C14" s="248">
        <v>-0.01</v>
      </c>
      <c r="D14" s="248">
        <v>-0.91</v>
      </c>
      <c r="E14" s="248">
        <v>-0.23</v>
      </c>
      <c r="F14" s="248">
        <v>-0.5</v>
      </c>
      <c r="G14" s="248">
        <v>-0.1</v>
      </c>
      <c r="H14" s="248">
        <v>-0.01</v>
      </c>
      <c r="I14" s="248">
        <v>-0.37</v>
      </c>
      <c r="J14" s="248">
        <v>-0.38</v>
      </c>
      <c r="K14" s="248">
        <v>-0.46</v>
      </c>
      <c r="L14" s="248">
        <v>-0.37</v>
      </c>
      <c r="M14" s="248">
        <v>-0.22</v>
      </c>
      <c r="N14" s="248">
        <v>-0.35</v>
      </c>
      <c r="O14" s="248">
        <v>-0.37</v>
      </c>
    </row>
    <row r="15" spans="1:18" x14ac:dyDescent="0.35">
      <c r="A15" t="s">
        <v>408</v>
      </c>
      <c r="B15" s="247" t="s">
        <v>408</v>
      </c>
      <c r="C15" s="248">
        <v>0.32</v>
      </c>
      <c r="D15" s="248">
        <v>0.2</v>
      </c>
      <c r="E15" s="248">
        <v>0.39</v>
      </c>
      <c r="F15" s="248">
        <v>1.19</v>
      </c>
      <c r="G15" s="248">
        <v>-0.08</v>
      </c>
      <c r="H15" s="248">
        <v>0.4</v>
      </c>
      <c r="I15" s="248">
        <v>0.5</v>
      </c>
      <c r="J15" s="248">
        <v>0.21</v>
      </c>
      <c r="K15" s="248">
        <v>0.26</v>
      </c>
      <c r="L15" s="248">
        <v>0.79</v>
      </c>
      <c r="M15" s="248">
        <v>0.26</v>
      </c>
      <c r="N15" s="248">
        <v>0.44</v>
      </c>
      <c r="O15" s="248">
        <v>-0.33</v>
      </c>
    </row>
    <row r="16" spans="1:18" x14ac:dyDescent="0.35">
      <c r="A16" t="s">
        <v>409</v>
      </c>
      <c r="B16" s="247" t="s">
        <v>409</v>
      </c>
      <c r="C16" s="248">
        <v>0.16</v>
      </c>
      <c r="D16" s="248">
        <v>0.15</v>
      </c>
      <c r="E16" s="248">
        <v>-0.23</v>
      </c>
      <c r="F16" s="248">
        <v>-0.19</v>
      </c>
      <c r="G16" s="248">
        <v>-0.14000000000000001</v>
      </c>
      <c r="H16" s="248">
        <v>0.09</v>
      </c>
      <c r="I16" s="248">
        <v>-0.41</v>
      </c>
      <c r="J16" s="248">
        <v>-0.44</v>
      </c>
      <c r="K16" s="248">
        <v>0.15</v>
      </c>
      <c r="L16" s="248">
        <v>-0.21</v>
      </c>
      <c r="M16" s="248">
        <v>-0.23</v>
      </c>
      <c r="N16" s="248">
        <v>-0.09</v>
      </c>
      <c r="O16" s="248">
        <v>0.28999999999999998</v>
      </c>
    </row>
    <row r="17" spans="1:15" x14ac:dyDescent="0.35">
      <c r="A17" t="s">
        <v>410</v>
      </c>
      <c r="B17" s="247" t="s">
        <v>410</v>
      </c>
      <c r="C17" s="248">
        <v>-0.3</v>
      </c>
      <c r="D17" s="248">
        <v>0.09</v>
      </c>
      <c r="E17" s="248">
        <v>-0.52</v>
      </c>
      <c r="F17" s="248">
        <v>0.52</v>
      </c>
      <c r="G17" s="248">
        <v>0.16</v>
      </c>
      <c r="H17" s="248">
        <v>-0.03</v>
      </c>
      <c r="I17" s="248">
        <v>0.34</v>
      </c>
      <c r="J17" s="248">
        <v>-0.44</v>
      </c>
      <c r="K17" s="248">
        <v>-0.11</v>
      </c>
      <c r="L17" s="248">
        <v>0</v>
      </c>
      <c r="M17" s="248">
        <v>0.01</v>
      </c>
      <c r="N17" s="248">
        <v>-0.03</v>
      </c>
      <c r="O17" s="248">
        <v>0.42</v>
      </c>
    </row>
    <row r="18" spans="1:15" x14ac:dyDescent="0.35">
      <c r="A18" t="s">
        <v>411</v>
      </c>
      <c r="B18" s="247" t="s">
        <v>411</v>
      </c>
      <c r="C18" s="248">
        <v>-0.31</v>
      </c>
      <c r="D18" s="248">
        <v>0.71</v>
      </c>
      <c r="E18" s="248">
        <v>0.32</v>
      </c>
      <c r="F18" s="248">
        <v>0.86</v>
      </c>
      <c r="G18" s="248">
        <v>0.16</v>
      </c>
      <c r="H18" s="248">
        <v>0.59</v>
      </c>
      <c r="I18" s="248">
        <v>0.99</v>
      </c>
      <c r="J18" s="248">
        <v>-0.09</v>
      </c>
      <c r="K18" s="248">
        <v>0.2</v>
      </c>
      <c r="L18" s="248">
        <v>0.59</v>
      </c>
      <c r="M18" s="248">
        <v>0.41</v>
      </c>
      <c r="N18" s="248">
        <v>0.4</v>
      </c>
      <c r="O18" s="248">
        <v>0.33</v>
      </c>
    </row>
    <row r="19" spans="1:15" x14ac:dyDescent="0.35">
      <c r="A19" t="s">
        <v>412</v>
      </c>
      <c r="B19" s="247" t="s">
        <v>840</v>
      </c>
      <c r="C19" s="248">
        <v>0.04</v>
      </c>
      <c r="D19" s="248">
        <v>-0.16</v>
      </c>
      <c r="E19" s="248">
        <v>-0.19</v>
      </c>
      <c r="F19" s="248">
        <v>0.53</v>
      </c>
      <c r="G19" s="248">
        <v>0.23</v>
      </c>
      <c r="H19" s="248">
        <v>-0.44</v>
      </c>
      <c r="I19" s="248">
        <v>0.37</v>
      </c>
      <c r="J19" s="248">
        <v>-0.44</v>
      </c>
      <c r="K19" s="248">
        <v>-0.06</v>
      </c>
      <c r="L19" s="248">
        <v>0.17</v>
      </c>
      <c r="M19" s="248">
        <v>-7.0000000000000007E-2</v>
      </c>
      <c r="N19" s="248">
        <v>0.01</v>
      </c>
      <c r="O19" s="248">
        <v>-0.32</v>
      </c>
    </row>
    <row r="20" spans="1:15" x14ac:dyDescent="0.35">
      <c r="A20" t="s">
        <v>413</v>
      </c>
      <c r="B20" s="247" t="s">
        <v>413</v>
      </c>
      <c r="C20" s="248">
        <v>-0.28999999999999998</v>
      </c>
      <c r="D20" s="248">
        <v>-0.69</v>
      </c>
      <c r="E20" s="248">
        <v>-0.1</v>
      </c>
      <c r="F20" s="248">
        <v>0.1</v>
      </c>
      <c r="G20" s="248">
        <v>-0.14000000000000001</v>
      </c>
      <c r="H20" s="248">
        <v>-0.31</v>
      </c>
      <c r="I20" s="248">
        <v>-0.02</v>
      </c>
      <c r="J20" s="248">
        <v>0.75</v>
      </c>
      <c r="K20" s="248">
        <v>-0.49</v>
      </c>
      <c r="L20" s="248">
        <v>0</v>
      </c>
      <c r="M20" s="248">
        <v>7.0000000000000007E-2</v>
      </c>
      <c r="N20" s="248">
        <v>-0.14000000000000001</v>
      </c>
      <c r="O20" s="248">
        <v>-0.19</v>
      </c>
    </row>
    <row r="21" spans="1:15" x14ac:dyDescent="0.35">
      <c r="A21" t="s">
        <v>414</v>
      </c>
      <c r="B21" s="247" t="s">
        <v>414</v>
      </c>
      <c r="C21" s="248">
        <v>0.12</v>
      </c>
      <c r="D21" s="248">
        <v>0.04</v>
      </c>
      <c r="E21" s="248">
        <v>0.1</v>
      </c>
      <c r="F21" s="248">
        <v>0.48</v>
      </c>
      <c r="G21" s="248">
        <v>0.06</v>
      </c>
      <c r="H21" s="248">
        <v>0.27</v>
      </c>
      <c r="I21" s="248">
        <v>0.7</v>
      </c>
      <c r="J21" s="248">
        <v>0.73</v>
      </c>
      <c r="K21" s="248">
        <v>0.08</v>
      </c>
      <c r="L21" s="248">
        <v>0.28999999999999998</v>
      </c>
      <c r="M21" s="248">
        <v>0.44</v>
      </c>
      <c r="N21" s="248">
        <v>0.27</v>
      </c>
      <c r="O21" s="248">
        <v>-0.06</v>
      </c>
    </row>
    <row r="22" spans="1:15" x14ac:dyDescent="0.35">
      <c r="A22" t="s">
        <v>416</v>
      </c>
      <c r="B22" s="247" t="s">
        <v>416</v>
      </c>
      <c r="C22" s="248">
        <v>-0.06</v>
      </c>
      <c r="D22" s="248">
        <v>-0.18</v>
      </c>
      <c r="E22" s="248">
        <v>-0.9</v>
      </c>
      <c r="F22" s="248">
        <v>-0.39</v>
      </c>
      <c r="G22" s="248">
        <v>-7.0000000000000007E-2</v>
      </c>
      <c r="H22" s="248">
        <v>-0.36</v>
      </c>
      <c r="I22" s="248">
        <v>-0.61</v>
      </c>
      <c r="J22" s="248">
        <v>-0.28000000000000003</v>
      </c>
      <c r="K22" s="248">
        <v>-0.12</v>
      </c>
      <c r="L22" s="248">
        <v>-0.64</v>
      </c>
      <c r="M22" s="248">
        <v>-0.33</v>
      </c>
      <c r="N22" s="248">
        <v>-0.36</v>
      </c>
      <c r="O22" s="248">
        <v>-0.03</v>
      </c>
    </row>
    <row r="23" spans="1:15" x14ac:dyDescent="0.35">
      <c r="A23" t="s">
        <v>417</v>
      </c>
      <c r="B23" s="247" t="s">
        <v>417</v>
      </c>
      <c r="C23" s="248">
        <v>-0.26</v>
      </c>
      <c r="D23" s="248">
        <v>0.22</v>
      </c>
      <c r="E23" s="248">
        <v>0.4</v>
      </c>
      <c r="F23" s="248">
        <v>0.49</v>
      </c>
      <c r="G23" s="248">
        <v>0.19</v>
      </c>
      <c r="H23" s="248">
        <v>-0.16</v>
      </c>
      <c r="I23" s="248">
        <v>-0.15</v>
      </c>
      <c r="J23" s="248">
        <v>0.39</v>
      </c>
      <c r="K23" s="248">
        <v>-0.02</v>
      </c>
      <c r="L23" s="248">
        <v>0.45</v>
      </c>
      <c r="M23" s="248">
        <v>7.0000000000000007E-2</v>
      </c>
      <c r="N23" s="248">
        <v>0.16</v>
      </c>
      <c r="O23" s="248">
        <v>0.2</v>
      </c>
    </row>
    <row r="24" spans="1:15" x14ac:dyDescent="0.35">
      <c r="A24" t="s">
        <v>418</v>
      </c>
      <c r="B24" s="247" t="s">
        <v>841</v>
      </c>
      <c r="C24" s="248">
        <v>-0.13</v>
      </c>
      <c r="D24" s="248">
        <v>-1.1000000000000001</v>
      </c>
      <c r="E24" s="248">
        <v>0.13</v>
      </c>
      <c r="F24" s="248">
        <v>-0.72</v>
      </c>
      <c r="G24" s="248">
        <v>-0.3</v>
      </c>
      <c r="H24" s="248">
        <v>-0.41</v>
      </c>
      <c r="I24" s="248">
        <v>-0.27</v>
      </c>
      <c r="J24" s="248">
        <v>-0.14000000000000001</v>
      </c>
      <c r="K24" s="248">
        <v>-0.61</v>
      </c>
      <c r="L24" s="248">
        <v>-0.3</v>
      </c>
      <c r="M24" s="248">
        <v>-0.28000000000000003</v>
      </c>
      <c r="N24" s="248">
        <v>-0.4</v>
      </c>
      <c r="O24" s="248">
        <v>-0.17</v>
      </c>
    </row>
    <row r="25" spans="1:15" x14ac:dyDescent="0.35">
      <c r="A25" t="s">
        <v>419</v>
      </c>
      <c r="B25" s="247" t="s">
        <v>419</v>
      </c>
      <c r="C25" s="248">
        <v>-0.02</v>
      </c>
      <c r="D25" s="248">
        <v>0.55000000000000004</v>
      </c>
      <c r="E25" s="248">
        <v>0.28000000000000003</v>
      </c>
      <c r="F25" s="248">
        <v>0.19</v>
      </c>
      <c r="G25" s="248">
        <v>0.02</v>
      </c>
      <c r="H25" s="248">
        <v>-0.24</v>
      </c>
      <c r="I25" s="248">
        <v>-0.39</v>
      </c>
      <c r="J25" s="248">
        <v>-0.72</v>
      </c>
      <c r="K25" s="248">
        <v>0.27</v>
      </c>
      <c r="L25" s="248">
        <v>0.23</v>
      </c>
      <c r="M25" s="248">
        <v>-0.33</v>
      </c>
      <c r="N25" s="248">
        <v>0.06</v>
      </c>
      <c r="O25" s="248">
        <v>0.34</v>
      </c>
    </row>
    <row r="26" spans="1:15" x14ac:dyDescent="0.35">
      <c r="A26" t="s">
        <v>420</v>
      </c>
      <c r="B26" s="247" t="s">
        <v>420</v>
      </c>
      <c r="C26" s="248">
        <v>-0.28000000000000003</v>
      </c>
      <c r="D26" s="248">
        <v>7.0000000000000007E-2</v>
      </c>
      <c r="E26" s="248">
        <v>0.03</v>
      </c>
      <c r="F26" s="248">
        <v>0.42</v>
      </c>
      <c r="G26" s="248">
        <v>-0.03</v>
      </c>
      <c r="H26" s="248">
        <v>-0.32</v>
      </c>
      <c r="I26" s="248">
        <v>0.04</v>
      </c>
      <c r="J26" s="248">
        <v>0.73</v>
      </c>
      <c r="K26" s="248">
        <v>-0.1</v>
      </c>
      <c r="L26" s="248">
        <v>0.22</v>
      </c>
      <c r="M26" s="248">
        <v>0.1</v>
      </c>
      <c r="N26" s="248">
        <v>7.0000000000000007E-2</v>
      </c>
      <c r="O26" s="248">
        <v>-0.09</v>
      </c>
    </row>
    <row r="27" spans="1:15" x14ac:dyDescent="0.35">
      <c r="A27" t="s">
        <v>421</v>
      </c>
      <c r="B27" s="247" t="s">
        <v>421</v>
      </c>
      <c r="C27" s="248">
        <v>-0.12</v>
      </c>
      <c r="D27" s="248">
        <v>1.5</v>
      </c>
      <c r="E27" s="248">
        <v>0.09</v>
      </c>
      <c r="F27" s="248">
        <v>0.01</v>
      </c>
      <c r="G27" s="248">
        <v>0.35</v>
      </c>
      <c r="H27" s="248">
        <v>-0.15</v>
      </c>
      <c r="I27" s="248">
        <v>-0.22</v>
      </c>
      <c r="J27" s="248">
        <v>-0.14000000000000001</v>
      </c>
      <c r="K27" s="248">
        <v>0.69</v>
      </c>
      <c r="L27" s="248">
        <v>0.05</v>
      </c>
      <c r="M27" s="248">
        <v>-0.04</v>
      </c>
      <c r="N27" s="248">
        <v>0.24</v>
      </c>
      <c r="O27" s="248">
        <v>0.94</v>
      </c>
    </row>
    <row r="28" spans="1:15" x14ac:dyDescent="0.35">
      <c r="A28" t="s">
        <v>827</v>
      </c>
      <c r="B28" s="247" t="s">
        <v>827</v>
      </c>
      <c r="C28" s="248">
        <v>-0.39</v>
      </c>
      <c r="D28" s="248">
        <v>0.12</v>
      </c>
      <c r="E28" s="248">
        <v>-0.66</v>
      </c>
      <c r="F28" s="248">
        <v>-0.53</v>
      </c>
      <c r="G28" s="248">
        <v>-0.31</v>
      </c>
      <c r="H28" s="248">
        <v>-0.48</v>
      </c>
      <c r="I28" s="248">
        <v>-0.49</v>
      </c>
      <c r="J28" s="248">
        <v>-0.7</v>
      </c>
      <c r="K28" s="248">
        <v>-0.13</v>
      </c>
      <c r="L28" s="248">
        <v>-0.59</v>
      </c>
      <c r="M28" s="248">
        <v>-0.5</v>
      </c>
      <c r="N28" s="248">
        <v>-0.41</v>
      </c>
      <c r="O28" s="248">
        <v>0.02</v>
      </c>
    </row>
    <row r="29" spans="1:15" x14ac:dyDescent="0.35">
      <c r="A29" t="s">
        <v>422</v>
      </c>
      <c r="B29" s="247" t="s">
        <v>422</v>
      </c>
      <c r="C29" s="248">
        <v>-0.1</v>
      </c>
      <c r="D29" s="248">
        <v>-0.74</v>
      </c>
      <c r="E29" s="248">
        <v>0.18</v>
      </c>
      <c r="F29" s="248">
        <v>-0.68</v>
      </c>
      <c r="G29" s="248">
        <v>-0.1</v>
      </c>
      <c r="H29" s="248">
        <v>-0.41</v>
      </c>
      <c r="I29" s="248">
        <v>-0.25</v>
      </c>
      <c r="J29" s="248">
        <v>-0.14000000000000001</v>
      </c>
      <c r="K29" s="248">
        <v>-0.42</v>
      </c>
      <c r="L29" s="248">
        <v>-0.25</v>
      </c>
      <c r="M29" s="248">
        <v>-0.23</v>
      </c>
      <c r="N29" s="248">
        <v>-0.3</v>
      </c>
      <c r="O29" s="248">
        <v>-0.53</v>
      </c>
    </row>
    <row r="30" spans="1:15" x14ac:dyDescent="0.35">
      <c r="A30" t="s">
        <v>423</v>
      </c>
      <c r="B30" s="247" t="s">
        <v>423</v>
      </c>
      <c r="C30" s="248">
        <v>0.17</v>
      </c>
      <c r="D30" s="248">
        <v>0.25</v>
      </c>
      <c r="E30" s="248">
        <v>0.45</v>
      </c>
      <c r="F30" s="248">
        <v>-0.03</v>
      </c>
      <c r="G30" s="248">
        <v>0.11</v>
      </c>
      <c r="H30" s="248">
        <v>-0.1</v>
      </c>
      <c r="I30" s="248">
        <v>0.01</v>
      </c>
      <c r="J30" s="248">
        <v>-0.09</v>
      </c>
      <c r="K30" s="248">
        <v>0.21</v>
      </c>
      <c r="L30" s="248">
        <v>0.21</v>
      </c>
      <c r="M30" s="248">
        <v>-0.02</v>
      </c>
      <c r="N30" s="248">
        <v>0.14000000000000001</v>
      </c>
      <c r="O30" s="248">
        <v>-0.26</v>
      </c>
    </row>
    <row r="31" spans="1:15" x14ac:dyDescent="0.35">
      <c r="A31" t="s">
        <v>826</v>
      </c>
      <c r="B31" s="247" t="s">
        <v>826</v>
      </c>
      <c r="C31" s="248">
        <v>0.18</v>
      </c>
      <c r="D31" s="248">
        <v>0.66</v>
      </c>
      <c r="E31" s="248">
        <v>-0.39</v>
      </c>
      <c r="F31" s="248">
        <v>0.75</v>
      </c>
      <c r="G31" s="248">
        <v>0.42</v>
      </c>
      <c r="H31" s="248">
        <v>1.01</v>
      </c>
      <c r="I31" s="248">
        <v>0.66</v>
      </c>
      <c r="J31" s="248">
        <v>1.39</v>
      </c>
      <c r="K31" s="248">
        <v>0.42</v>
      </c>
      <c r="L31" s="248">
        <v>0.18</v>
      </c>
      <c r="M31" s="248">
        <v>0.87</v>
      </c>
      <c r="N31" s="248">
        <v>0.49</v>
      </c>
      <c r="O31" s="248">
        <v>0.06</v>
      </c>
    </row>
    <row r="32" spans="1:15" x14ac:dyDescent="0.35">
      <c r="A32" t="s">
        <v>424</v>
      </c>
      <c r="B32" s="247" t="s">
        <v>424</v>
      </c>
      <c r="C32" s="248">
        <v>0.13</v>
      </c>
      <c r="D32" s="248">
        <v>-0.21</v>
      </c>
      <c r="E32" s="248">
        <v>-0.08</v>
      </c>
      <c r="F32" s="248">
        <v>-0.18</v>
      </c>
      <c r="G32" s="248">
        <v>0.22</v>
      </c>
      <c r="H32" s="248">
        <v>-0.38</v>
      </c>
      <c r="I32" s="248">
        <v>-0.24</v>
      </c>
      <c r="J32" s="248">
        <v>-0.72</v>
      </c>
      <c r="K32" s="248">
        <v>-0.04</v>
      </c>
      <c r="L32" s="248">
        <v>-0.13</v>
      </c>
      <c r="M32" s="248">
        <v>-0.28000000000000003</v>
      </c>
      <c r="N32" s="248">
        <v>-0.15</v>
      </c>
      <c r="O32" s="248">
        <v>0.73</v>
      </c>
    </row>
    <row r="33" spans="1:15" x14ac:dyDescent="0.35">
      <c r="A33" t="s">
        <v>425</v>
      </c>
      <c r="B33" s="247" t="s">
        <v>425</v>
      </c>
      <c r="C33" s="248">
        <v>0.19</v>
      </c>
      <c r="D33" s="248">
        <v>-0.19</v>
      </c>
      <c r="E33" s="248">
        <v>0.18</v>
      </c>
      <c r="F33" s="248">
        <v>0.55000000000000004</v>
      </c>
      <c r="G33" s="248">
        <v>0.23</v>
      </c>
      <c r="H33" s="248">
        <v>-0.13</v>
      </c>
      <c r="I33" s="248">
        <v>0.27</v>
      </c>
      <c r="J33" s="248">
        <v>1.26</v>
      </c>
      <c r="K33" s="248">
        <v>0</v>
      </c>
      <c r="L33" s="248">
        <v>0.36</v>
      </c>
      <c r="M33" s="248">
        <v>0.41</v>
      </c>
      <c r="N33" s="248">
        <v>0.26</v>
      </c>
      <c r="O33" s="248">
        <v>-0.04</v>
      </c>
    </row>
    <row r="34" spans="1:15" x14ac:dyDescent="0.35">
      <c r="A34" t="s">
        <v>426</v>
      </c>
      <c r="B34" s="247" t="s">
        <v>426</v>
      </c>
      <c r="C34" s="248">
        <v>-0.3</v>
      </c>
      <c r="D34" s="248">
        <v>0.28000000000000003</v>
      </c>
      <c r="E34" s="248">
        <v>-0.13</v>
      </c>
      <c r="F34" s="248">
        <v>-0.86</v>
      </c>
      <c r="G34" s="248">
        <v>0.39</v>
      </c>
      <c r="H34" s="248">
        <v>-0.27</v>
      </c>
      <c r="I34" s="248">
        <v>0</v>
      </c>
      <c r="J34" s="248">
        <v>-0.91</v>
      </c>
      <c r="K34" s="248">
        <v>-0.01</v>
      </c>
      <c r="L34" s="248">
        <v>-0.49</v>
      </c>
      <c r="M34" s="248">
        <v>-0.2</v>
      </c>
      <c r="N34" s="248">
        <v>-0.23</v>
      </c>
      <c r="O34" s="248">
        <v>0.54</v>
      </c>
    </row>
    <row r="35" spans="1:15" x14ac:dyDescent="0.35">
      <c r="A35" t="s">
        <v>427</v>
      </c>
      <c r="B35" s="247" t="s">
        <v>427</v>
      </c>
      <c r="C35" s="248">
        <v>0.13</v>
      </c>
      <c r="D35" s="248">
        <v>-0.01</v>
      </c>
      <c r="E35" s="248">
        <v>0.05</v>
      </c>
      <c r="F35" s="248">
        <v>0.63</v>
      </c>
      <c r="G35" s="248">
        <v>0.05</v>
      </c>
      <c r="H35" s="248">
        <v>0.55000000000000004</v>
      </c>
      <c r="I35" s="248">
        <v>0.95</v>
      </c>
      <c r="J35" s="248">
        <v>1.39</v>
      </c>
      <c r="K35" s="248">
        <v>0.06</v>
      </c>
      <c r="L35" s="248">
        <v>0.34</v>
      </c>
      <c r="M35" s="248">
        <v>0.73</v>
      </c>
      <c r="N35" s="248">
        <v>0.38</v>
      </c>
      <c r="O35" s="248">
        <v>-0.22</v>
      </c>
    </row>
    <row r="36" spans="1:15" x14ac:dyDescent="0.35">
      <c r="A36" t="s">
        <v>428</v>
      </c>
      <c r="B36" s="247" t="s">
        <v>428</v>
      </c>
      <c r="C36" s="248">
        <v>-0.2</v>
      </c>
      <c r="D36" s="248">
        <v>0.03</v>
      </c>
      <c r="E36" s="248">
        <v>0.19</v>
      </c>
      <c r="F36" s="248">
        <v>0.45</v>
      </c>
      <c r="G36" s="248">
        <v>0.7</v>
      </c>
      <c r="H36" s="248">
        <v>0.53</v>
      </c>
      <c r="I36" s="248">
        <v>-0.11</v>
      </c>
      <c r="J36" s="248">
        <v>-0.38</v>
      </c>
      <c r="K36" s="248">
        <v>-0.08</v>
      </c>
      <c r="L36" s="248">
        <v>0.32</v>
      </c>
      <c r="M36" s="248">
        <v>0.18</v>
      </c>
      <c r="N36" s="248">
        <v>0.14000000000000001</v>
      </c>
      <c r="O36" s="248">
        <v>0.19</v>
      </c>
    </row>
    <row r="37" spans="1:15" x14ac:dyDescent="0.35">
      <c r="A37" t="s">
        <v>430</v>
      </c>
      <c r="B37" s="247" t="s">
        <v>430</v>
      </c>
      <c r="C37" s="248">
        <v>0.39</v>
      </c>
      <c r="D37" s="248">
        <v>0.88</v>
      </c>
      <c r="E37" s="248">
        <v>0.45</v>
      </c>
      <c r="F37" s="248">
        <v>-0.47</v>
      </c>
      <c r="G37" s="248">
        <v>-0.28999999999999998</v>
      </c>
      <c r="H37" s="248">
        <v>-0.25</v>
      </c>
      <c r="I37" s="248">
        <v>-0.46</v>
      </c>
      <c r="J37" s="248">
        <v>-0.72</v>
      </c>
      <c r="K37" s="248">
        <v>0.64</v>
      </c>
      <c r="L37" s="248">
        <v>-0.01</v>
      </c>
      <c r="M37" s="248">
        <v>-0.43</v>
      </c>
      <c r="N37" s="248">
        <v>7.0000000000000007E-2</v>
      </c>
      <c r="O37" s="248">
        <v>0.39</v>
      </c>
    </row>
    <row r="38" spans="1:15" x14ac:dyDescent="0.35">
      <c r="A38" t="s">
        <v>432</v>
      </c>
      <c r="B38" s="247" t="s">
        <v>432</v>
      </c>
      <c r="C38" s="248">
        <v>0.27</v>
      </c>
      <c r="D38" s="248">
        <v>1.36</v>
      </c>
      <c r="E38" s="248">
        <v>-0.45</v>
      </c>
      <c r="F38" s="248">
        <v>0.36</v>
      </c>
      <c r="G38" s="248">
        <v>0.33</v>
      </c>
      <c r="H38" s="248">
        <v>0.4</v>
      </c>
      <c r="I38" s="248">
        <v>1.27</v>
      </c>
      <c r="J38" s="248">
        <v>0.75</v>
      </c>
      <c r="K38" s="248">
        <v>0.81</v>
      </c>
      <c r="L38" s="248">
        <v>-0.05</v>
      </c>
      <c r="M38" s="248">
        <v>0.69</v>
      </c>
      <c r="N38" s="248">
        <v>0.48</v>
      </c>
      <c r="O38" s="248">
        <v>1.18</v>
      </c>
    </row>
    <row r="39" spans="1:15" x14ac:dyDescent="0.35">
      <c r="A39" t="s">
        <v>433</v>
      </c>
      <c r="B39" s="247" t="s">
        <v>433</v>
      </c>
      <c r="C39" s="248">
        <v>0.01</v>
      </c>
      <c r="D39" s="248">
        <v>0.5</v>
      </c>
      <c r="E39" s="248">
        <v>0.27</v>
      </c>
      <c r="F39" s="248">
        <v>0.26</v>
      </c>
      <c r="G39" s="248">
        <v>-0.05</v>
      </c>
      <c r="H39" s="248">
        <v>0.42</v>
      </c>
      <c r="I39" s="248">
        <v>-0.04</v>
      </c>
      <c r="J39" s="248">
        <v>-0.38</v>
      </c>
      <c r="K39" s="248">
        <v>0.25</v>
      </c>
      <c r="L39" s="248">
        <v>0.27</v>
      </c>
      <c r="M39" s="248">
        <v>-0.01</v>
      </c>
      <c r="N39" s="248">
        <v>0.17</v>
      </c>
      <c r="O39" s="248">
        <v>0.01</v>
      </c>
    </row>
    <row r="40" spans="1:15" x14ac:dyDescent="0.35">
      <c r="A40" t="s">
        <v>434</v>
      </c>
      <c r="B40" s="247" t="s">
        <v>434</v>
      </c>
      <c r="C40" s="248">
        <v>-0.65</v>
      </c>
      <c r="D40" s="248">
        <v>0.13</v>
      </c>
      <c r="E40" s="248">
        <v>0.17</v>
      </c>
      <c r="F40" s="248">
        <v>0.33</v>
      </c>
      <c r="G40" s="248">
        <v>-0.02</v>
      </c>
      <c r="H40" s="248">
        <v>0.31</v>
      </c>
      <c r="I40" s="248">
        <v>-0.2</v>
      </c>
      <c r="J40" s="248">
        <v>-0.38</v>
      </c>
      <c r="K40" s="248">
        <v>-0.26</v>
      </c>
      <c r="L40" s="248">
        <v>0.25</v>
      </c>
      <c r="M40" s="248">
        <v>-7.0000000000000007E-2</v>
      </c>
      <c r="N40" s="248">
        <v>-0.03</v>
      </c>
      <c r="O40" s="248">
        <v>-0.26</v>
      </c>
    </row>
    <row r="41" spans="1:15" x14ac:dyDescent="0.35">
      <c r="A41" t="s">
        <v>435</v>
      </c>
      <c r="B41" s="247" t="s">
        <v>435</v>
      </c>
      <c r="C41" s="248">
        <v>0.79</v>
      </c>
      <c r="D41" s="248">
        <v>4.0599999999999996</v>
      </c>
      <c r="E41" s="248">
        <v>1.49</v>
      </c>
      <c r="F41" s="248">
        <v>4.25</v>
      </c>
      <c r="G41" s="248">
        <v>2.2000000000000002</v>
      </c>
      <c r="H41" s="248">
        <v>7.74</v>
      </c>
      <c r="I41" s="248">
        <v>5.9</v>
      </c>
      <c r="J41" s="248">
        <v>3.39</v>
      </c>
      <c r="K41" s="248">
        <v>2.42</v>
      </c>
      <c r="L41" s="248">
        <v>2.87</v>
      </c>
      <c r="M41" s="248">
        <v>4.8099999999999996</v>
      </c>
      <c r="N41" s="248">
        <v>3.37</v>
      </c>
      <c r="O41" s="248">
        <v>0.42</v>
      </c>
    </row>
    <row r="42" spans="1:15" x14ac:dyDescent="0.35">
      <c r="A42" t="s">
        <v>436</v>
      </c>
      <c r="B42" s="247" t="s">
        <v>436</v>
      </c>
      <c r="C42" s="248">
        <v>0.23</v>
      </c>
      <c r="D42" s="248">
        <v>0.91</v>
      </c>
      <c r="E42" s="248">
        <v>0.32</v>
      </c>
      <c r="F42" s="248">
        <v>-0.16</v>
      </c>
      <c r="G42" s="248">
        <v>-0.19</v>
      </c>
      <c r="H42" s="248">
        <v>0.26</v>
      </c>
      <c r="I42" s="248">
        <v>-0.15</v>
      </c>
      <c r="J42" s="248">
        <v>-0.44</v>
      </c>
      <c r="K42" s="248">
        <v>0.56999999999999995</v>
      </c>
      <c r="L42" s="248">
        <v>0.08</v>
      </c>
      <c r="M42" s="248">
        <v>-0.13</v>
      </c>
      <c r="N42" s="248">
        <v>0.18</v>
      </c>
      <c r="O42" s="248">
        <v>1.27</v>
      </c>
    </row>
    <row r="43" spans="1:15" x14ac:dyDescent="0.35">
      <c r="A43" t="s">
        <v>437</v>
      </c>
      <c r="B43" s="247" t="s">
        <v>437</v>
      </c>
      <c r="C43" s="248">
        <v>0.05</v>
      </c>
      <c r="D43" s="248">
        <v>-0.36</v>
      </c>
      <c r="E43" s="248">
        <v>-1.07</v>
      </c>
      <c r="F43" s="248">
        <v>-0.17</v>
      </c>
      <c r="G43" s="248">
        <v>-0.05</v>
      </c>
      <c r="H43" s="248">
        <v>0.17</v>
      </c>
      <c r="I43" s="248">
        <v>-0.43</v>
      </c>
      <c r="J43" s="248">
        <v>-0.44</v>
      </c>
      <c r="K43" s="248">
        <v>-0.16</v>
      </c>
      <c r="L43" s="248">
        <v>-0.62</v>
      </c>
      <c r="M43" s="248">
        <v>-0.19</v>
      </c>
      <c r="N43" s="248">
        <v>-0.32</v>
      </c>
      <c r="O43" s="248">
        <v>0.14000000000000001</v>
      </c>
    </row>
    <row r="44" spans="1:15" x14ac:dyDescent="0.35">
      <c r="A44" t="s">
        <v>438</v>
      </c>
      <c r="B44" s="247" t="s">
        <v>438</v>
      </c>
      <c r="C44" s="248">
        <v>0.13</v>
      </c>
      <c r="D44" s="248">
        <v>1.19</v>
      </c>
      <c r="E44" s="248">
        <v>-0.1</v>
      </c>
      <c r="F44" s="248">
        <v>1</v>
      </c>
      <c r="G44" s="248">
        <v>0.16</v>
      </c>
      <c r="H44" s="248">
        <v>1.02</v>
      </c>
      <c r="I44" s="248">
        <v>1.79</v>
      </c>
      <c r="J44" s="248">
        <v>-0.67</v>
      </c>
      <c r="K44" s="248">
        <v>0.66</v>
      </c>
      <c r="L44" s="248">
        <v>0.45</v>
      </c>
      <c r="M44" s="248">
        <v>0.57999999999999996</v>
      </c>
      <c r="N44" s="248">
        <v>0.56000000000000005</v>
      </c>
      <c r="O44" s="248">
        <v>-0.2</v>
      </c>
    </row>
    <row r="45" spans="1:15" x14ac:dyDescent="0.35">
      <c r="A45" t="s">
        <v>439</v>
      </c>
      <c r="B45" s="247" t="s">
        <v>439</v>
      </c>
      <c r="C45" s="248">
        <v>-0.01</v>
      </c>
      <c r="D45" s="248">
        <v>-0.98</v>
      </c>
      <c r="E45" s="248">
        <v>0.41</v>
      </c>
      <c r="F45" s="248">
        <v>-0.38</v>
      </c>
      <c r="G45" s="248">
        <v>-0.14000000000000001</v>
      </c>
      <c r="H45" s="248">
        <v>0.27</v>
      </c>
      <c r="I45" s="248">
        <v>-0.31</v>
      </c>
      <c r="J45" s="248">
        <v>0.61</v>
      </c>
      <c r="K45" s="248">
        <v>-0.5</v>
      </c>
      <c r="L45" s="248">
        <v>0.01</v>
      </c>
      <c r="M45" s="248">
        <v>0.11</v>
      </c>
      <c r="N45" s="248">
        <v>-0.12</v>
      </c>
      <c r="O45" s="248">
        <v>-0.52</v>
      </c>
    </row>
    <row r="46" spans="1:15" x14ac:dyDescent="0.35">
      <c r="A46" t="s">
        <v>440</v>
      </c>
      <c r="B46" s="247" t="s">
        <v>440</v>
      </c>
      <c r="C46" s="248">
        <v>0.3</v>
      </c>
      <c r="D46" s="248">
        <v>0.99</v>
      </c>
      <c r="E46" s="248">
        <v>-0.33</v>
      </c>
      <c r="F46" s="248">
        <v>-0.2</v>
      </c>
      <c r="G46" s="248">
        <v>0.31</v>
      </c>
      <c r="H46" s="248">
        <v>-0.09</v>
      </c>
      <c r="I46" s="248">
        <v>0.62</v>
      </c>
      <c r="J46" s="248">
        <v>-0.44</v>
      </c>
      <c r="K46" s="248">
        <v>0.65</v>
      </c>
      <c r="L46" s="248">
        <v>-0.27</v>
      </c>
      <c r="M46" s="248">
        <v>0.1</v>
      </c>
      <c r="N46" s="248">
        <v>0.16</v>
      </c>
      <c r="O46" s="248">
        <v>1.02</v>
      </c>
    </row>
    <row r="47" spans="1:15" x14ac:dyDescent="0.35">
      <c r="A47" t="s">
        <v>441</v>
      </c>
      <c r="B47" s="247" t="s">
        <v>441</v>
      </c>
      <c r="C47" s="248">
        <v>-0.24</v>
      </c>
      <c r="D47" s="248">
        <v>0.08</v>
      </c>
      <c r="E47" s="248">
        <v>0.71</v>
      </c>
      <c r="F47" s="248">
        <v>0.44</v>
      </c>
      <c r="G47" s="248">
        <v>-0.27</v>
      </c>
      <c r="H47" s="248">
        <v>-0.19</v>
      </c>
      <c r="I47" s="248">
        <v>-0.22</v>
      </c>
      <c r="J47" s="248">
        <v>-0.12</v>
      </c>
      <c r="K47" s="248">
        <v>-0.08</v>
      </c>
      <c r="L47" s="248">
        <v>0.57999999999999996</v>
      </c>
      <c r="M47" s="248">
        <v>-0.2</v>
      </c>
      <c r="N47" s="248">
        <v>0.1</v>
      </c>
      <c r="O47" s="248">
        <v>0.06</v>
      </c>
    </row>
    <row r="48" spans="1:15" x14ac:dyDescent="0.35">
      <c r="A48" t="s">
        <v>443</v>
      </c>
      <c r="B48" s="247" t="s">
        <v>443</v>
      </c>
      <c r="C48" s="248">
        <v>0.11</v>
      </c>
      <c r="D48" s="248">
        <v>-0.88</v>
      </c>
      <c r="E48" s="248">
        <v>0.56999999999999995</v>
      </c>
      <c r="F48" s="248">
        <v>-0.34</v>
      </c>
      <c r="G48" s="248">
        <v>0.03</v>
      </c>
      <c r="H48" s="248">
        <v>0.27</v>
      </c>
      <c r="I48" s="248">
        <v>-0.34</v>
      </c>
      <c r="J48" s="248">
        <v>0.61</v>
      </c>
      <c r="K48" s="248">
        <v>-0.39</v>
      </c>
      <c r="L48" s="248">
        <v>0.12</v>
      </c>
      <c r="M48" s="248">
        <v>0.14000000000000001</v>
      </c>
      <c r="N48" s="248">
        <v>-0.04</v>
      </c>
      <c r="O48" s="248">
        <v>-0.51</v>
      </c>
    </row>
    <row r="49" spans="1:15" x14ac:dyDescent="0.35">
      <c r="A49" t="s">
        <v>444</v>
      </c>
      <c r="B49" s="247" t="s">
        <v>444</v>
      </c>
      <c r="C49" s="248">
        <v>-0.3</v>
      </c>
      <c r="D49" s="248">
        <v>0.15</v>
      </c>
      <c r="E49" s="248">
        <v>0.26</v>
      </c>
      <c r="F49" s="248">
        <v>-0.09</v>
      </c>
      <c r="G49" s="248">
        <v>-0.24</v>
      </c>
      <c r="H49" s="248">
        <v>-0.46</v>
      </c>
      <c r="I49" s="248">
        <v>-0.21</v>
      </c>
      <c r="J49" s="248">
        <v>0.89</v>
      </c>
      <c r="K49" s="248">
        <v>-7.0000000000000007E-2</v>
      </c>
      <c r="L49" s="248">
        <v>0.09</v>
      </c>
      <c r="M49" s="248">
        <v>0</v>
      </c>
      <c r="N49" s="248">
        <v>0</v>
      </c>
      <c r="O49" s="248">
        <v>-0.14000000000000001</v>
      </c>
    </row>
    <row r="50" spans="1:15" x14ac:dyDescent="0.35">
      <c r="A50" t="s">
        <v>445</v>
      </c>
      <c r="B50" s="247" t="s">
        <v>445</v>
      </c>
      <c r="C50" s="248">
        <v>-0.04</v>
      </c>
      <c r="D50" s="248">
        <v>-0.82</v>
      </c>
      <c r="E50" s="248">
        <v>-0.31</v>
      </c>
      <c r="F50" s="248">
        <v>-0.5</v>
      </c>
      <c r="G50" s="248">
        <v>-0.09</v>
      </c>
      <c r="H50" s="248">
        <v>-0.01</v>
      </c>
      <c r="I50" s="248">
        <v>-0.37</v>
      </c>
      <c r="J50" s="248">
        <v>-0.38</v>
      </c>
      <c r="K50" s="248">
        <v>-0.43</v>
      </c>
      <c r="L50" s="248">
        <v>-0.41</v>
      </c>
      <c r="M50" s="248">
        <v>-0.21</v>
      </c>
      <c r="N50" s="248">
        <v>-0.35</v>
      </c>
      <c r="O50" s="248">
        <v>-0.41</v>
      </c>
    </row>
    <row r="51" spans="1:15" x14ac:dyDescent="0.35">
      <c r="A51" t="s">
        <v>446</v>
      </c>
      <c r="B51" s="247" t="s">
        <v>446</v>
      </c>
      <c r="C51" s="248">
        <v>-0.47</v>
      </c>
      <c r="D51" s="248">
        <v>0.03</v>
      </c>
      <c r="E51" s="248">
        <v>-0.17</v>
      </c>
      <c r="F51" s="248">
        <v>0.03</v>
      </c>
      <c r="G51" s="248">
        <v>-0.1</v>
      </c>
      <c r="H51" s="248">
        <v>-0.38</v>
      </c>
      <c r="I51" s="248">
        <v>-0.2</v>
      </c>
      <c r="J51" s="248">
        <v>-0.56000000000000005</v>
      </c>
      <c r="K51" s="248">
        <v>-0.22</v>
      </c>
      <c r="L51" s="248">
        <v>-7.0000000000000007E-2</v>
      </c>
      <c r="M51" s="248">
        <v>-0.31</v>
      </c>
      <c r="N51" s="248">
        <v>-0.2</v>
      </c>
      <c r="O51" s="248">
        <v>-0.39</v>
      </c>
    </row>
    <row r="52" spans="1:15" x14ac:dyDescent="0.35">
      <c r="A52" t="s">
        <v>448</v>
      </c>
      <c r="B52" s="247" t="s">
        <v>448</v>
      </c>
      <c r="C52" s="248">
        <v>0.75</v>
      </c>
      <c r="D52" s="248">
        <v>0.23</v>
      </c>
      <c r="E52" s="248">
        <v>-0.24</v>
      </c>
      <c r="F52" s="248">
        <v>-0.21</v>
      </c>
      <c r="G52" s="248">
        <v>0.33</v>
      </c>
      <c r="H52" s="248">
        <v>0.17</v>
      </c>
      <c r="I52" s="248">
        <v>-0.34</v>
      </c>
      <c r="J52" s="248">
        <v>-0.44</v>
      </c>
      <c r="K52" s="248">
        <v>0.49</v>
      </c>
      <c r="L52" s="248">
        <v>-0.23</v>
      </c>
      <c r="M52" s="248">
        <v>-7.0000000000000007E-2</v>
      </c>
      <c r="N52" s="248">
        <v>0.06</v>
      </c>
      <c r="O52" s="248">
        <v>0.43</v>
      </c>
    </row>
    <row r="53" spans="1:15" x14ac:dyDescent="0.35">
      <c r="A53" t="s">
        <v>449</v>
      </c>
      <c r="B53" s="247" t="s">
        <v>449</v>
      </c>
      <c r="C53" s="248">
        <v>-0.37</v>
      </c>
      <c r="D53" s="248">
        <v>-0.41</v>
      </c>
      <c r="E53" s="248">
        <v>0.04</v>
      </c>
      <c r="F53" s="248">
        <v>0.13</v>
      </c>
      <c r="G53" s="248">
        <v>0.12</v>
      </c>
      <c r="H53" s="248">
        <v>-0.47</v>
      </c>
      <c r="I53" s="248">
        <v>-0.13</v>
      </c>
      <c r="J53" s="248">
        <v>-0.56000000000000005</v>
      </c>
      <c r="K53" s="248">
        <v>-0.39</v>
      </c>
      <c r="L53" s="248">
        <v>0.09</v>
      </c>
      <c r="M53" s="248">
        <v>-0.26</v>
      </c>
      <c r="N53" s="248">
        <v>-0.19</v>
      </c>
      <c r="O53" s="248">
        <v>-0.05</v>
      </c>
    </row>
    <row r="54" spans="1:15" x14ac:dyDescent="0.35">
      <c r="A54" t="s">
        <v>450</v>
      </c>
      <c r="B54" s="247" t="s">
        <v>450</v>
      </c>
      <c r="C54" s="248">
        <v>0.19</v>
      </c>
      <c r="D54" s="248">
        <v>-0.13</v>
      </c>
      <c r="E54" s="248">
        <v>0.81</v>
      </c>
      <c r="F54" s="248">
        <v>0.34</v>
      </c>
      <c r="G54" s="248">
        <v>-0.04</v>
      </c>
      <c r="H54" s="248">
        <v>-0.33</v>
      </c>
      <c r="I54" s="248">
        <v>-0.22</v>
      </c>
      <c r="J54" s="248">
        <v>-0.12</v>
      </c>
      <c r="K54" s="248">
        <v>0.03</v>
      </c>
      <c r="L54" s="248">
        <v>0.56999999999999995</v>
      </c>
      <c r="M54" s="248">
        <v>-0.18</v>
      </c>
      <c r="N54" s="248">
        <v>0.14000000000000001</v>
      </c>
      <c r="O54" s="248">
        <v>0.16</v>
      </c>
    </row>
    <row r="55" spans="1:15" x14ac:dyDescent="0.35">
      <c r="A55" t="s">
        <v>451</v>
      </c>
      <c r="B55" s="247" t="s">
        <v>451</v>
      </c>
      <c r="C55" s="248">
        <v>0.6</v>
      </c>
      <c r="D55" s="248">
        <v>-0.73</v>
      </c>
      <c r="E55" s="248">
        <v>0.43</v>
      </c>
      <c r="F55" s="248">
        <v>-0.13</v>
      </c>
      <c r="G55" s="248">
        <v>-0.11</v>
      </c>
      <c r="H55" s="248">
        <v>-0.4</v>
      </c>
      <c r="I55" s="248">
        <v>0.1</v>
      </c>
      <c r="J55" s="248">
        <v>0.21</v>
      </c>
      <c r="K55" s="248">
        <v>-7.0000000000000007E-2</v>
      </c>
      <c r="L55" s="248">
        <v>0.15</v>
      </c>
      <c r="M55" s="248">
        <v>-0.05</v>
      </c>
      <c r="N55" s="248">
        <v>0.01</v>
      </c>
      <c r="O55" s="248">
        <v>-0.66</v>
      </c>
    </row>
    <row r="56" spans="1:15" x14ac:dyDescent="0.35">
      <c r="A56" t="s">
        <v>452</v>
      </c>
      <c r="B56" s="247" t="s">
        <v>452</v>
      </c>
      <c r="C56" s="248">
        <v>0.34</v>
      </c>
      <c r="D56" s="248">
        <v>0.33</v>
      </c>
      <c r="E56" s="248">
        <v>0.53</v>
      </c>
      <c r="F56" s="248">
        <v>0.32</v>
      </c>
      <c r="G56" s="248">
        <v>-0.19</v>
      </c>
      <c r="H56" s="248">
        <v>-0.33</v>
      </c>
      <c r="I56" s="248">
        <v>0.16</v>
      </c>
      <c r="J56" s="248">
        <v>0.21</v>
      </c>
      <c r="K56" s="248">
        <v>0.34</v>
      </c>
      <c r="L56" s="248">
        <v>0.42</v>
      </c>
      <c r="M56" s="248">
        <v>-0.04</v>
      </c>
      <c r="N56" s="248">
        <v>0.24</v>
      </c>
      <c r="O56" s="248">
        <v>-0.17</v>
      </c>
    </row>
    <row r="57" spans="1:15" x14ac:dyDescent="0.35">
      <c r="A57" t="s">
        <v>830</v>
      </c>
      <c r="B57" s="247" t="s">
        <v>830</v>
      </c>
      <c r="C57" s="248">
        <v>-0.35</v>
      </c>
      <c r="D57" s="248">
        <v>0.05</v>
      </c>
      <c r="E57" s="248">
        <v>-0.06</v>
      </c>
      <c r="F57" s="248">
        <v>0.66</v>
      </c>
      <c r="G57" s="248">
        <v>-0.21</v>
      </c>
      <c r="H57" s="248">
        <v>0.13</v>
      </c>
      <c r="I57" s="248">
        <v>0.05</v>
      </c>
      <c r="J57" s="248">
        <v>0.75</v>
      </c>
      <c r="K57" s="248">
        <v>-0.15</v>
      </c>
      <c r="L57" s="248">
        <v>0.3</v>
      </c>
      <c r="M57" s="248">
        <v>0.18</v>
      </c>
      <c r="N57" s="248">
        <v>0.11</v>
      </c>
      <c r="O57" s="248">
        <v>-0.04</v>
      </c>
    </row>
    <row r="58" spans="1:15" x14ac:dyDescent="0.35">
      <c r="A58" t="s">
        <v>454</v>
      </c>
      <c r="B58" s="247" t="s">
        <v>454</v>
      </c>
      <c r="C58" s="248">
        <v>-0.12</v>
      </c>
      <c r="D58" s="248">
        <v>-0.38</v>
      </c>
      <c r="E58" s="248">
        <v>-0.76</v>
      </c>
      <c r="F58" s="248">
        <v>-0.01</v>
      </c>
      <c r="G58" s="248">
        <v>-0.17</v>
      </c>
      <c r="H58" s="248">
        <v>-0.45</v>
      </c>
      <c r="I58" s="248">
        <v>-0.48</v>
      </c>
      <c r="J58" s="248">
        <v>-0.65</v>
      </c>
      <c r="K58" s="248">
        <v>-0.25</v>
      </c>
      <c r="L58" s="248">
        <v>-0.38</v>
      </c>
      <c r="M58" s="248">
        <v>-0.44</v>
      </c>
      <c r="N58" s="248">
        <v>-0.36</v>
      </c>
      <c r="O58" s="248">
        <v>-0.4</v>
      </c>
    </row>
    <row r="59" spans="1:15" x14ac:dyDescent="0.35">
      <c r="A59" t="s">
        <v>455</v>
      </c>
      <c r="B59" s="247" t="s">
        <v>455</v>
      </c>
      <c r="C59" s="248">
        <v>0.04</v>
      </c>
      <c r="D59" s="248">
        <v>1.33</v>
      </c>
      <c r="E59" s="248">
        <v>0.19</v>
      </c>
      <c r="F59" s="248">
        <v>-0.32</v>
      </c>
      <c r="G59" s="248">
        <v>0.03</v>
      </c>
      <c r="H59" s="248">
        <v>-0.42</v>
      </c>
      <c r="I59" s="248">
        <v>7.0000000000000007E-2</v>
      </c>
      <c r="J59" s="248">
        <v>1.26</v>
      </c>
      <c r="K59" s="248">
        <v>0.68</v>
      </c>
      <c r="L59" s="248">
        <v>-0.06</v>
      </c>
      <c r="M59" s="248">
        <v>0.24</v>
      </c>
      <c r="N59" s="248">
        <v>0.28999999999999998</v>
      </c>
      <c r="O59" s="248">
        <v>0.9</v>
      </c>
    </row>
    <row r="60" spans="1:15" x14ac:dyDescent="0.35">
      <c r="A60" t="s">
        <v>456</v>
      </c>
      <c r="B60" s="247" t="s">
        <v>456</v>
      </c>
      <c r="C60" s="248">
        <v>0.97</v>
      </c>
      <c r="D60" s="248">
        <v>0.76</v>
      </c>
      <c r="E60" s="248">
        <v>-0.56999999999999995</v>
      </c>
      <c r="F60" s="248">
        <v>-0.05</v>
      </c>
      <c r="G60" s="248">
        <v>-0.17</v>
      </c>
      <c r="H60" s="248">
        <v>-0.03</v>
      </c>
      <c r="I60" s="248">
        <v>0.98</v>
      </c>
      <c r="J60" s="248">
        <v>1.39</v>
      </c>
      <c r="K60" s="248">
        <v>0.86</v>
      </c>
      <c r="L60" s="248">
        <v>-0.31</v>
      </c>
      <c r="M60" s="248">
        <v>0.54</v>
      </c>
      <c r="N60" s="248">
        <v>0.37</v>
      </c>
      <c r="O60" s="248">
        <v>-0.23</v>
      </c>
    </row>
    <row r="61" spans="1:15" x14ac:dyDescent="0.35">
      <c r="A61" t="s">
        <v>829</v>
      </c>
      <c r="B61" s="247" t="s">
        <v>832</v>
      </c>
      <c r="C61" s="248">
        <v>-0.14000000000000001</v>
      </c>
      <c r="D61" s="248">
        <v>0.3</v>
      </c>
      <c r="E61" s="248">
        <v>-0.42</v>
      </c>
      <c r="F61" s="248">
        <v>0.05</v>
      </c>
      <c r="G61" s="248">
        <v>-0.18</v>
      </c>
      <c r="H61" s="248">
        <v>-0.45</v>
      </c>
      <c r="I61" s="248">
        <v>-0.46</v>
      </c>
      <c r="J61" s="248">
        <v>-0.65</v>
      </c>
      <c r="K61" s="248">
        <v>0.08</v>
      </c>
      <c r="L61" s="248">
        <v>-0.18</v>
      </c>
      <c r="M61" s="248">
        <v>-0.43</v>
      </c>
      <c r="N61" s="248">
        <v>-0.18</v>
      </c>
      <c r="O61" s="248">
        <v>-0.32</v>
      </c>
    </row>
    <row r="62" spans="1:15" x14ac:dyDescent="0.35">
      <c r="A62" t="s">
        <v>457</v>
      </c>
      <c r="B62" s="247" t="s">
        <v>457</v>
      </c>
      <c r="C62" s="248">
        <v>0.05</v>
      </c>
      <c r="D62" s="248">
        <v>0.1</v>
      </c>
      <c r="E62" s="248">
        <v>-0.09</v>
      </c>
      <c r="F62" s="248">
        <v>0.56000000000000005</v>
      </c>
      <c r="G62" s="248">
        <v>-0.16</v>
      </c>
      <c r="H62" s="248">
        <v>-0.28000000000000003</v>
      </c>
      <c r="I62" s="248">
        <v>0.15</v>
      </c>
      <c r="J62" s="248">
        <v>0.61</v>
      </c>
      <c r="K62" s="248">
        <v>7.0000000000000007E-2</v>
      </c>
      <c r="L62" s="248">
        <v>0.23</v>
      </c>
      <c r="M62" s="248">
        <v>0.08</v>
      </c>
      <c r="N62" s="248">
        <v>0.13</v>
      </c>
      <c r="O62" s="248">
        <v>-0.14000000000000001</v>
      </c>
    </row>
    <row r="63" spans="1:15" x14ac:dyDescent="0.35">
      <c r="A63" t="s">
        <v>458</v>
      </c>
      <c r="B63" s="247" t="s">
        <v>458</v>
      </c>
      <c r="C63" s="248">
        <v>-0.4</v>
      </c>
      <c r="D63" s="248">
        <v>-0.48</v>
      </c>
      <c r="E63" s="248">
        <v>-0.08</v>
      </c>
      <c r="F63" s="248">
        <v>-0.82</v>
      </c>
      <c r="G63" s="248">
        <v>-0.47</v>
      </c>
      <c r="H63" s="248">
        <v>-0.48</v>
      </c>
      <c r="I63" s="248">
        <v>-0.48</v>
      </c>
      <c r="J63" s="248">
        <v>-0.7</v>
      </c>
      <c r="K63" s="248">
        <v>-0.44</v>
      </c>
      <c r="L63" s="248">
        <v>-0.45</v>
      </c>
      <c r="M63" s="248">
        <v>-0.53</v>
      </c>
      <c r="N63" s="248">
        <v>-0.48</v>
      </c>
      <c r="O63" s="248">
        <v>-0.55000000000000004</v>
      </c>
    </row>
    <row r="64" spans="1:15" x14ac:dyDescent="0.35">
      <c r="A64" t="s">
        <v>459</v>
      </c>
      <c r="B64" s="247" t="s">
        <v>459</v>
      </c>
      <c r="C64" s="248">
        <v>-0.12</v>
      </c>
      <c r="D64" s="248">
        <v>7.0000000000000007E-2</v>
      </c>
      <c r="E64" s="248">
        <v>0.3</v>
      </c>
      <c r="F64" s="248">
        <v>0.28000000000000003</v>
      </c>
      <c r="G64" s="248">
        <v>-0.28000000000000003</v>
      </c>
      <c r="H64" s="248">
        <v>-0.42</v>
      </c>
      <c r="I64" s="248">
        <v>7.0000000000000007E-2</v>
      </c>
      <c r="J64" s="248">
        <v>0.61</v>
      </c>
      <c r="K64" s="248">
        <v>-0.03</v>
      </c>
      <c r="L64" s="248">
        <v>0.28999999999999998</v>
      </c>
      <c r="M64" s="248">
        <v>-0.01</v>
      </c>
      <c r="N64" s="248">
        <v>0.09</v>
      </c>
      <c r="O64" s="248">
        <v>-0.25</v>
      </c>
    </row>
    <row r="65" spans="1:15" x14ac:dyDescent="0.35">
      <c r="A65" t="s">
        <v>461</v>
      </c>
      <c r="B65" s="247" t="s">
        <v>461</v>
      </c>
      <c r="C65" s="248">
        <v>-0.57999999999999996</v>
      </c>
      <c r="D65" s="248">
        <v>0.27</v>
      </c>
      <c r="E65" s="248">
        <v>0.18</v>
      </c>
      <c r="F65" s="248">
        <v>0.61</v>
      </c>
      <c r="G65" s="248">
        <v>0.2</v>
      </c>
      <c r="H65" s="248">
        <v>-0.21</v>
      </c>
      <c r="I65" s="248">
        <v>-0.37</v>
      </c>
      <c r="J65" s="248">
        <v>-0.65</v>
      </c>
      <c r="K65" s="248">
        <v>-0.15</v>
      </c>
      <c r="L65" s="248">
        <v>0.39</v>
      </c>
      <c r="M65" s="248">
        <v>-0.26</v>
      </c>
      <c r="N65" s="248">
        <v>-0.01</v>
      </c>
      <c r="O65" s="248">
        <v>0.17</v>
      </c>
    </row>
    <row r="66" spans="1:15" x14ac:dyDescent="0.35">
      <c r="A66" t="s">
        <v>462</v>
      </c>
      <c r="B66" s="247" t="s">
        <v>462</v>
      </c>
      <c r="C66" s="248">
        <v>-0.18</v>
      </c>
      <c r="D66" s="248">
        <v>0.28999999999999998</v>
      </c>
      <c r="E66" s="248">
        <v>0.22</v>
      </c>
      <c r="F66" s="248">
        <v>0.51</v>
      </c>
      <c r="G66" s="248">
        <v>0.24</v>
      </c>
      <c r="H66" s="248">
        <v>0.02</v>
      </c>
      <c r="I66" s="248">
        <v>-0.37</v>
      </c>
      <c r="J66" s="248">
        <v>-0.28000000000000003</v>
      </c>
      <c r="K66" s="248">
        <v>0.05</v>
      </c>
      <c r="L66" s="248">
        <v>0.36</v>
      </c>
      <c r="M66" s="248">
        <v>-0.1</v>
      </c>
      <c r="N66" s="248">
        <v>0.11</v>
      </c>
      <c r="O66" s="248">
        <v>0.61</v>
      </c>
    </row>
    <row r="67" spans="1:15" x14ac:dyDescent="0.35">
      <c r="A67" t="s">
        <v>463</v>
      </c>
      <c r="B67" s="247" t="s">
        <v>463</v>
      </c>
      <c r="C67" s="248">
        <v>0.26</v>
      </c>
      <c r="D67" s="248">
        <v>0.43</v>
      </c>
      <c r="E67" s="248">
        <v>-0.51</v>
      </c>
      <c r="F67" s="248">
        <v>0.23</v>
      </c>
      <c r="G67" s="248">
        <v>0.11</v>
      </c>
      <c r="H67" s="248">
        <v>-0.08</v>
      </c>
      <c r="I67" s="248">
        <v>0.88</v>
      </c>
      <c r="J67" s="248">
        <v>-0.19</v>
      </c>
      <c r="K67" s="248">
        <v>0.34</v>
      </c>
      <c r="L67" s="248">
        <v>-0.14000000000000001</v>
      </c>
      <c r="M67" s="248">
        <v>0.18</v>
      </c>
      <c r="N67" s="248">
        <v>0.13</v>
      </c>
      <c r="O67" s="248">
        <v>0.37</v>
      </c>
    </row>
    <row r="68" spans="1:15" x14ac:dyDescent="0.35">
      <c r="A68" t="s">
        <v>464</v>
      </c>
      <c r="B68" s="247" t="s">
        <v>464</v>
      </c>
      <c r="C68" s="248">
        <v>-0.26</v>
      </c>
      <c r="D68" s="248">
        <v>0.08</v>
      </c>
      <c r="E68" s="248">
        <v>7.0000000000000007E-2</v>
      </c>
      <c r="F68" s="248">
        <v>0.7</v>
      </c>
      <c r="G68" s="248">
        <v>0.21</v>
      </c>
      <c r="H68" s="248">
        <v>0.16</v>
      </c>
      <c r="I68" s="248">
        <v>0.26</v>
      </c>
      <c r="J68" s="248">
        <v>-0.56000000000000005</v>
      </c>
      <c r="K68" s="248">
        <v>-0.09</v>
      </c>
      <c r="L68" s="248">
        <v>0.38</v>
      </c>
      <c r="M68" s="248">
        <v>0.02</v>
      </c>
      <c r="N68" s="248">
        <v>0.11</v>
      </c>
      <c r="O68" s="248">
        <v>0.1</v>
      </c>
    </row>
    <row r="69" spans="1:15" x14ac:dyDescent="0.35">
      <c r="A69" t="s">
        <v>825</v>
      </c>
      <c r="B69" s="247" t="s">
        <v>825</v>
      </c>
      <c r="C69" s="248">
        <v>-0.08</v>
      </c>
      <c r="D69" s="248">
        <v>-0.94</v>
      </c>
      <c r="E69" s="248">
        <v>-0.48</v>
      </c>
      <c r="F69" s="248">
        <v>-0.73</v>
      </c>
      <c r="G69" s="248">
        <v>-0.51</v>
      </c>
      <c r="H69" s="248">
        <v>-0.01</v>
      </c>
      <c r="I69" s="248">
        <v>-0.42</v>
      </c>
      <c r="J69" s="248">
        <v>-0.38</v>
      </c>
      <c r="K69" s="248">
        <v>-0.51</v>
      </c>
      <c r="L69" s="248">
        <v>-0.61</v>
      </c>
      <c r="M69" s="248">
        <v>-0.33</v>
      </c>
      <c r="N69" s="248">
        <v>-0.48</v>
      </c>
      <c r="O69" s="248">
        <v>-0.56000000000000005</v>
      </c>
    </row>
    <row r="70" spans="1:15" x14ac:dyDescent="0.35">
      <c r="A70" t="s">
        <v>465</v>
      </c>
      <c r="B70" s="247" t="s">
        <v>465</v>
      </c>
      <c r="C70" s="248">
        <v>-0.52</v>
      </c>
      <c r="D70" s="248">
        <v>0.17</v>
      </c>
      <c r="E70" s="248">
        <v>-0.09</v>
      </c>
      <c r="F70" s="248">
        <v>-0.31</v>
      </c>
      <c r="G70" s="248">
        <v>-0.27</v>
      </c>
      <c r="H70" s="248">
        <v>-0.48</v>
      </c>
      <c r="I70" s="248">
        <v>-0.46</v>
      </c>
      <c r="J70" s="248">
        <v>-0.7</v>
      </c>
      <c r="K70" s="248">
        <v>-0.17</v>
      </c>
      <c r="L70" s="248">
        <v>-0.2</v>
      </c>
      <c r="M70" s="248">
        <v>-0.48</v>
      </c>
      <c r="N70" s="248">
        <v>-0.28000000000000003</v>
      </c>
      <c r="O70" s="248">
        <v>-0.1</v>
      </c>
    </row>
    <row r="71" spans="1:15" x14ac:dyDescent="0.35">
      <c r="A71" t="s">
        <v>466</v>
      </c>
      <c r="B71" s="247" t="s">
        <v>466</v>
      </c>
      <c r="C71" s="248">
        <v>0.49</v>
      </c>
      <c r="D71" s="248">
        <v>-0.39</v>
      </c>
      <c r="E71" s="248">
        <v>-0.06</v>
      </c>
      <c r="F71" s="248">
        <v>-0.14000000000000001</v>
      </c>
      <c r="G71" s="248">
        <v>-0.01</v>
      </c>
      <c r="H71" s="248">
        <v>1.65</v>
      </c>
      <c r="I71" s="248">
        <v>0.46</v>
      </c>
      <c r="J71" s="248">
        <v>3.39</v>
      </c>
      <c r="K71" s="248">
        <v>0.05</v>
      </c>
      <c r="L71" s="248">
        <v>-0.1</v>
      </c>
      <c r="M71" s="248">
        <v>1.37</v>
      </c>
      <c r="N71" s="248">
        <v>0.44</v>
      </c>
      <c r="O71" s="248">
        <v>-0.18</v>
      </c>
    </row>
    <row r="72" spans="1:15" x14ac:dyDescent="0.35">
      <c r="A72" t="s">
        <v>469</v>
      </c>
      <c r="B72" s="247" t="s">
        <v>469</v>
      </c>
      <c r="C72" s="248">
        <v>0.49</v>
      </c>
      <c r="D72" s="248">
        <v>0.84</v>
      </c>
      <c r="E72" s="248">
        <v>0.34</v>
      </c>
      <c r="F72" s="248">
        <v>0.77</v>
      </c>
      <c r="G72" s="248">
        <v>0.26</v>
      </c>
      <c r="H72" s="248">
        <v>1.31</v>
      </c>
      <c r="I72" s="248">
        <v>0.09</v>
      </c>
      <c r="J72" s="248">
        <v>-0.44</v>
      </c>
      <c r="K72" s="248">
        <v>0.66</v>
      </c>
      <c r="L72" s="248">
        <v>0.56000000000000005</v>
      </c>
      <c r="M72" s="248">
        <v>0.31</v>
      </c>
      <c r="N72" s="248">
        <v>0.51</v>
      </c>
      <c r="O72" s="248">
        <v>0.7</v>
      </c>
    </row>
    <row r="73" spans="1:15" x14ac:dyDescent="0.35">
      <c r="A73" t="s">
        <v>470</v>
      </c>
      <c r="B73" s="247" t="s">
        <v>470</v>
      </c>
      <c r="C73" s="248">
        <v>-0.11</v>
      </c>
      <c r="D73" s="248">
        <v>0.22</v>
      </c>
      <c r="E73" s="248">
        <v>0.25</v>
      </c>
      <c r="F73" s="248">
        <v>0.28000000000000003</v>
      </c>
      <c r="G73" s="248">
        <v>-0.05</v>
      </c>
      <c r="H73" s="248">
        <v>0.33</v>
      </c>
      <c r="I73" s="248">
        <v>-0.36</v>
      </c>
      <c r="J73" s="248">
        <v>-0.44</v>
      </c>
      <c r="K73" s="248">
        <v>0.05</v>
      </c>
      <c r="L73" s="248">
        <v>0.26</v>
      </c>
      <c r="M73" s="248">
        <v>-0.13</v>
      </c>
      <c r="N73" s="248">
        <v>0.06</v>
      </c>
      <c r="O73" s="248">
        <v>0.2</v>
      </c>
    </row>
    <row r="74" spans="1:15" x14ac:dyDescent="0.35">
      <c r="A74" t="s">
        <v>472</v>
      </c>
      <c r="B74" s="247" t="s">
        <v>472</v>
      </c>
      <c r="C74" s="248">
        <v>-0.39</v>
      </c>
      <c r="D74" s="248">
        <v>-0.43</v>
      </c>
      <c r="E74" s="248">
        <v>0.17</v>
      </c>
      <c r="F74" s="248">
        <v>-0.03</v>
      </c>
      <c r="G74" s="248">
        <v>-7.0000000000000007E-2</v>
      </c>
      <c r="H74" s="248">
        <v>-0.33</v>
      </c>
      <c r="I74" s="248">
        <v>-0.02</v>
      </c>
      <c r="J74" s="248">
        <v>1.26</v>
      </c>
      <c r="K74" s="248">
        <v>-0.41</v>
      </c>
      <c r="L74" s="248">
        <v>7.0000000000000007E-2</v>
      </c>
      <c r="M74" s="248">
        <v>0.21</v>
      </c>
      <c r="N74" s="248">
        <v>-0.04</v>
      </c>
      <c r="O74" s="248">
        <v>-0.25</v>
      </c>
    </row>
    <row r="75" spans="1:15" x14ac:dyDescent="0.35">
      <c r="A75" t="s">
        <v>473</v>
      </c>
      <c r="B75" s="247" t="s">
        <v>473</v>
      </c>
      <c r="C75" s="248">
        <v>-0.09</v>
      </c>
      <c r="D75" s="248">
        <v>0.14000000000000001</v>
      </c>
      <c r="E75" s="248">
        <v>0.45</v>
      </c>
      <c r="F75" s="248">
        <v>0.24</v>
      </c>
      <c r="G75" s="248">
        <v>0.09</v>
      </c>
      <c r="H75" s="248">
        <v>-0.17</v>
      </c>
      <c r="I75" s="248">
        <v>-0.09</v>
      </c>
      <c r="J75" s="248">
        <v>0.39</v>
      </c>
      <c r="K75" s="248">
        <v>0.02</v>
      </c>
      <c r="L75" s="248">
        <v>0.35</v>
      </c>
      <c r="M75" s="248">
        <v>0.06</v>
      </c>
      <c r="N75" s="248">
        <v>0.14000000000000001</v>
      </c>
      <c r="O75" s="248">
        <v>0.18</v>
      </c>
    </row>
    <row r="76" spans="1:15" x14ac:dyDescent="0.35">
      <c r="A76" t="s">
        <v>474</v>
      </c>
      <c r="B76" s="247" t="s">
        <v>474</v>
      </c>
      <c r="C76" s="248">
        <v>-0.24</v>
      </c>
      <c r="D76" s="248">
        <v>0.91</v>
      </c>
      <c r="E76" s="248">
        <v>-0.24</v>
      </c>
      <c r="F76" s="248">
        <v>-0.41</v>
      </c>
      <c r="G76" s="248">
        <v>0.05</v>
      </c>
      <c r="H76" s="248">
        <v>-0.49</v>
      </c>
      <c r="I76" s="248">
        <v>0.23</v>
      </c>
      <c r="J76" s="248">
        <v>-0.44</v>
      </c>
      <c r="K76" s="248">
        <v>0.34</v>
      </c>
      <c r="L76" s="248">
        <v>-0.33</v>
      </c>
      <c r="M76" s="248">
        <v>-0.16</v>
      </c>
      <c r="N76" s="248">
        <v>-0.05</v>
      </c>
      <c r="O76" s="248">
        <v>0.69</v>
      </c>
    </row>
    <row r="77" spans="1:15" x14ac:dyDescent="0.35">
      <c r="A77" t="s">
        <v>475</v>
      </c>
      <c r="B77" s="247" t="s">
        <v>475</v>
      </c>
      <c r="C77" s="248">
        <v>0.03</v>
      </c>
      <c r="D77" s="248">
        <v>1.57</v>
      </c>
      <c r="E77" s="248">
        <v>1.92</v>
      </c>
      <c r="F77" s="248">
        <v>1.82</v>
      </c>
      <c r="G77" s="248">
        <v>0.65</v>
      </c>
      <c r="H77" s="248">
        <v>2.69</v>
      </c>
      <c r="I77" s="248">
        <v>3.27</v>
      </c>
      <c r="J77" s="248">
        <v>0.61</v>
      </c>
      <c r="K77" s="248">
        <v>0.8</v>
      </c>
      <c r="L77" s="248">
        <v>1.87</v>
      </c>
      <c r="M77" s="248">
        <v>1.8</v>
      </c>
      <c r="N77" s="248">
        <v>1.49</v>
      </c>
      <c r="O77" s="248">
        <v>0.39</v>
      </c>
    </row>
    <row r="78" spans="1:15" x14ac:dyDescent="0.35">
      <c r="A78" t="s">
        <v>476</v>
      </c>
      <c r="B78" s="247" t="s">
        <v>476</v>
      </c>
      <c r="C78" s="248">
        <v>-0.44</v>
      </c>
      <c r="D78" s="248">
        <v>-0.01</v>
      </c>
      <c r="E78" s="248">
        <v>0.17</v>
      </c>
      <c r="F78" s="248">
        <v>0.18</v>
      </c>
      <c r="G78" s="248">
        <v>-0.13</v>
      </c>
      <c r="H78" s="248">
        <v>-0.49</v>
      </c>
      <c r="I78" s="248">
        <v>-0.24</v>
      </c>
      <c r="J78" s="248">
        <v>0.43</v>
      </c>
      <c r="K78" s="248">
        <v>-0.23</v>
      </c>
      <c r="L78" s="248">
        <v>0.17</v>
      </c>
      <c r="M78" s="248">
        <v>-0.1</v>
      </c>
      <c r="N78" s="248">
        <v>-0.05</v>
      </c>
      <c r="O78" s="248">
        <v>-0.15</v>
      </c>
    </row>
    <row r="79" spans="1:15" x14ac:dyDescent="0.35">
      <c r="A79" t="s">
        <v>477</v>
      </c>
      <c r="B79" s="247" t="s">
        <v>477</v>
      </c>
      <c r="C79" s="248">
        <v>-0.45</v>
      </c>
      <c r="D79" s="248">
        <v>-0.21</v>
      </c>
      <c r="E79" s="248">
        <v>-0.12</v>
      </c>
      <c r="F79" s="248">
        <v>-0.35</v>
      </c>
      <c r="G79" s="248">
        <v>0.35</v>
      </c>
      <c r="H79" s="248">
        <v>-0.36</v>
      </c>
      <c r="I79" s="248">
        <v>-0.26</v>
      </c>
      <c r="J79" s="248">
        <v>-0.91</v>
      </c>
      <c r="K79" s="248">
        <v>-0.33</v>
      </c>
      <c r="L79" s="248">
        <v>-0.23</v>
      </c>
      <c r="M79" s="248">
        <v>-0.3</v>
      </c>
      <c r="N79" s="248">
        <v>-0.28999999999999998</v>
      </c>
      <c r="O79" s="248">
        <v>-0.12</v>
      </c>
    </row>
    <row r="80" spans="1:15" x14ac:dyDescent="0.35">
      <c r="A80" t="s">
        <v>478</v>
      </c>
      <c r="B80" s="247" t="s">
        <v>478</v>
      </c>
      <c r="C80" s="248">
        <v>0.36</v>
      </c>
      <c r="D80" s="248">
        <v>0.41</v>
      </c>
      <c r="E80" s="248">
        <v>-0.32</v>
      </c>
      <c r="F80" s="248">
        <v>-0.15</v>
      </c>
      <c r="G80" s="248">
        <v>-0.31</v>
      </c>
      <c r="H80" s="248">
        <v>-0.36</v>
      </c>
      <c r="I80" s="248">
        <v>0.17</v>
      </c>
      <c r="J80" s="248">
        <v>0.61</v>
      </c>
      <c r="K80" s="248">
        <v>0.39</v>
      </c>
      <c r="L80" s="248">
        <v>-0.23</v>
      </c>
      <c r="M80" s="248">
        <v>0.03</v>
      </c>
      <c r="N80" s="248">
        <v>0.06</v>
      </c>
      <c r="O80" s="248">
        <v>0.46</v>
      </c>
    </row>
    <row r="81" spans="1:15" x14ac:dyDescent="0.35">
      <c r="A81" t="s">
        <v>479</v>
      </c>
      <c r="B81" s="247" t="s">
        <v>479</v>
      </c>
      <c r="C81" s="248">
        <v>-0.33</v>
      </c>
      <c r="D81" s="248">
        <v>0.11</v>
      </c>
      <c r="E81" s="248">
        <v>0.37</v>
      </c>
      <c r="F81" s="248">
        <v>0.59</v>
      </c>
      <c r="G81" s="248">
        <v>-0.17</v>
      </c>
      <c r="H81" s="248">
        <v>-0.1</v>
      </c>
      <c r="I81" s="248">
        <v>0</v>
      </c>
      <c r="J81" s="248">
        <v>0.89</v>
      </c>
      <c r="K81" s="248">
        <v>-0.11</v>
      </c>
      <c r="L81" s="248">
        <v>0.48</v>
      </c>
      <c r="M81" s="248">
        <v>0.16</v>
      </c>
      <c r="N81" s="248">
        <v>0.17</v>
      </c>
      <c r="O81" s="248">
        <v>0</v>
      </c>
    </row>
    <row r="82" spans="1:15" x14ac:dyDescent="0.35">
      <c r="A82" t="s">
        <v>480</v>
      </c>
      <c r="B82" s="247" t="s">
        <v>480</v>
      </c>
      <c r="C82" s="248">
        <v>0</v>
      </c>
      <c r="D82" s="248">
        <v>-0.32</v>
      </c>
      <c r="E82" s="248">
        <v>-0.27</v>
      </c>
      <c r="F82" s="248">
        <v>-0.19</v>
      </c>
      <c r="G82" s="248">
        <v>0.16</v>
      </c>
      <c r="H82" s="248">
        <v>0.09</v>
      </c>
      <c r="I82" s="248">
        <v>-0.59</v>
      </c>
      <c r="J82" s="248">
        <v>-0.44</v>
      </c>
      <c r="K82" s="248">
        <v>-0.16</v>
      </c>
      <c r="L82" s="248">
        <v>-0.23</v>
      </c>
      <c r="M82" s="248">
        <v>-0.19</v>
      </c>
      <c r="N82" s="248">
        <v>-0.2</v>
      </c>
      <c r="O82" s="248">
        <v>-0.22</v>
      </c>
    </row>
    <row r="83" spans="1:15" x14ac:dyDescent="0.35">
      <c r="A83" t="s">
        <v>481</v>
      </c>
      <c r="B83" s="247" t="s">
        <v>481</v>
      </c>
      <c r="C83" s="248">
        <v>-0.56000000000000005</v>
      </c>
      <c r="D83" s="248">
        <v>0.1</v>
      </c>
      <c r="E83" s="248">
        <v>0.18</v>
      </c>
      <c r="F83" s="248">
        <v>-0.04</v>
      </c>
      <c r="G83" s="248">
        <v>-0.22</v>
      </c>
      <c r="H83" s="248">
        <v>-0.49</v>
      </c>
      <c r="I83" s="248">
        <v>-0.14000000000000001</v>
      </c>
      <c r="J83" s="248">
        <v>0.43</v>
      </c>
      <c r="K83" s="248">
        <v>-0.23</v>
      </c>
      <c r="L83" s="248">
        <v>7.0000000000000007E-2</v>
      </c>
      <c r="M83" s="248">
        <v>-0.1</v>
      </c>
      <c r="N83" s="248">
        <v>-0.09</v>
      </c>
      <c r="O83" s="248">
        <v>0.11</v>
      </c>
    </row>
    <row r="84" spans="1:15" x14ac:dyDescent="0.35">
      <c r="A84" t="s">
        <v>482</v>
      </c>
      <c r="B84" s="247" t="s">
        <v>482</v>
      </c>
      <c r="C84" s="248">
        <v>0.24</v>
      </c>
      <c r="D84" s="248">
        <v>0.26</v>
      </c>
      <c r="E84" s="248">
        <v>0.11</v>
      </c>
      <c r="F84" s="248">
        <v>0.1</v>
      </c>
      <c r="G84" s="248">
        <v>0.15</v>
      </c>
      <c r="H84" s="248">
        <v>-0.34</v>
      </c>
      <c r="I84" s="248">
        <v>0.93</v>
      </c>
      <c r="J84" s="248">
        <v>0.17</v>
      </c>
      <c r="K84" s="248">
        <v>0.25</v>
      </c>
      <c r="L84" s="248">
        <v>0.11</v>
      </c>
      <c r="M84" s="248">
        <v>0.23</v>
      </c>
      <c r="N84" s="248">
        <v>0.19</v>
      </c>
      <c r="O84" s="248">
        <v>-0.17</v>
      </c>
    </row>
    <row r="85" spans="1:15" x14ac:dyDescent="0.35">
      <c r="A85" t="s">
        <v>483</v>
      </c>
      <c r="B85" s="247" t="s">
        <v>483</v>
      </c>
      <c r="C85" s="248">
        <v>-0.22</v>
      </c>
      <c r="D85" s="248">
        <v>-0.85</v>
      </c>
      <c r="E85" s="248">
        <v>0.12</v>
      </c>
      <c r="F85" s="248">
        <v>-0.62</v>
      </c>
      <c r="G85" s="248">
        <v>-0.13</v>
      </c>
      <c r="H85" s="248">
        <v>-0.41</v>
      </c>
      <c r="I85" s="248">
        <v>-0.25</v>
      </c>
      <c r="J85" s="248">
        <v>-0.14000000000000001</v>
      </c>
      <c r="K85" s="248">
        <v>-0.53</v>
      </c>
      <c r="L85" s="248">
        <v>-0.25</v>
      </c>
      <c r="M85" s="248">
        <v>-0.23</v>
      </c>
      <c r="N85" s="248">
        <v>-0.34</v>
      </c>
      <c r="O85" s="248">
        <v>-0.54</v>
      </c>
    </row>
    <row r="86" spans="1:15" x14ac:dyDescent="0.35">
      <c r="A86" t="s">
        <v>484</v>
      </c>
      <c r="B86" s="247" t="s">
        <v>484</v>
      </c>
      <c r="C86" s="248">
        <v>-0.34</v>
      </c>
      <c r="D86" s="248">
        <v>0.19</v>
      </c>
      <c r="E86" s="248">
        <v>0.46</v>
      </c>
      <c r="F86" s="248">
        <v>0.47</v>
      </c>
      <c r="G86" s="248">
        <v>-0.01</v>
      </c>
      <c r="H86" s="248">
        <v>-0.17</v>
      </c>
      <c r="I86" s="248">
        <v>-0.17</v>
      </c>
      <c r="J86" s="248">
        <v>0.39</v>
      </c>
      <c r="K86" s="248">
        <v>-0.08</v>
      </c>
      <c r="L86" s="248">
        <v>0.47</v>
      </c>
      <c r="M86" s="248">
        <v>0.01</v>
      </c>
      <c r="N86" s="248">
        <v>0.13</v>
      </c>
      <c r="O86" s="248">
        <v>0.25</v>
      </c>
    </row>
    <row r="87" spans="1:15" x14ac:dyDescent="0.35">
      <c r="A87" t="s">
        <v>485</v>
      </c>
      <c r="B87" s="247" t="s">
        <v>485</v>
      </c>
      <c r="C87" s="248">
        <v>0.62</v>
      </c>
      <c r="D87" s="248">
        <v>-0.75</v>
      </c>
      <c r="E87" s="248">
        <v>-0.2</v>
      </c>
      <c r="F87" s="248">
        <v>-0.1</v>
      </c>
      <c r="G87" s="248">
        <v>0.18</v>
      </c>
      <c r="H87" s="248">
        <v>-0.49</v>
      </c>
      <c r="I87" s="248">
        <v>0.38</v>
      </c>
      <c r="J87" s="248">
        <v>-0.44</v>
      </c>
      <c r="K87" s="248">
        <v>-0.06</v>
      </c>
      <c r="L87" s="248">
        <v>-0.15</v>
      </c>
      <c r="M87" s="248">
        <v>-0.09</v>
      </c>
      <c r="N87" s="248">
        <v>-0.1</v>
      </c>
      <c r="O87" s="248">
        <v>-0.51</v>
      </c>
    </row>
    <row r="89" spans="1:15" x14ac:dyDescent="0.35">
      <c r="B89" t="s">
        <v>813</v>
      </c>
      <c r="C89" s="250">
        <f>SUM(C27*'TOWN WEIGHTS'!$B$27,C29*'TOWN WEIGHTS'!$B$28,C85*'TOWN WEIGHTS'!$B$89)</f>
        <v>-0.13698731068358574</v>
      </c>
      <c r="D89" s="250">
        <f t="shared" ref="D89:O89" si="0">AVERAGE(D27,D29,D85)</f>
        <v>-2.9999999999999988E-2</v>
      </c>
      <c r="E89" s="250">
        <f t="shared" si="0"/>
        <v>0.13</v>
      </c>
      <c r="F89" s="250">
        <f t="shared" si="0"/>
        <v>-0.43</v>
      </c>
      <c r="G89" s="250">
        <f t="shared" si="0"/>
        <v>3.9999999999999987E-2</v>
      </c>
      <c r="H89" s="250">
        <f t="shared" si="0"/>
        <v>-0.32333333333333331</v>
      </c>
      <c r="I89" s="250">
        <f t="shared" si="0"/>
        <v>-0.24</v>
      </c>
      <c r="J89" s="250">
        <f t="shared" si="0"/>
        <v>-0.14000000000000001</v>
      </c>
      <c r="K89" s="250">
        <f t="shared" si="0"/>
        <v>-8.6666666666666684E-2</v>
      </c>
      <c r="L89" s="250">
        <f t="shared" si="0"/>
        <v>-0.15</v>
      </c>
      <c r="M89" s="250">
        <f t="shared" si="0"/>
        <v>-0.16666666666666666</v>
      </c>
      <c r="N89" s="250">
        <f t="shared" si="0"/>
        <v>-0.13333333333333333</v>
      </c>
      <c r="O89" s="250">
        <f t="shared" si="0"/>
        <v>-4.333333333333337E-2</v>
      </c>
    </row>
    <row r="90" spans="1:15" x14ac:dyDescent="0.35">
      <c r="B90" t="s">
        <v>799</v>
      </c>
      <c r="C90" t="e">
        <f>SUM(#REF!*'TOWN WEIGHTS'!$B$4,SUM(PERCENT!C11,PERCENT!C27)*'TOWN WEIGHTS'!$B$53,PERCENT!C20*'TOWN WEIGHTS'!$B$35,PERCENT!C31*'TOWN WEIGHTS'!$B$45,PERCENT!C35*'TOWN WEIGHTS'!$B$49,PERCENT!C52*'TOWN WEIGHTS'!$B$64,PERCENT!C60*'TOWN WEIGHTS'!$B$71,PERCENT!C66*'TOWN WEIGHTS'!$B$77,PERCENT!C70*'TOWN WEIGHTS'!$B$81)</f>
        <v>#REF!</v>
      </c>
    </row>
    <row r="91" spans="1:15" x14ac:dyDescent="0.35">
      <c r="B91" t="s">
        <v>801</v>
      </c>
      <c r="C91" t="e">
        <f>SUM(#REF!*'TOWN WEIGHTS'!$B$6,C1*'TOWN WEIGHTS'!$B$18,C34*'TOWN WEIGHTS'!$B$48,C69*'TOWN WEIGHTS'!$B$80,C80*'TOWN WEIGHTS'!$B$91)</f>
        <v>#REF!</v>
      </c>
    </row>
    <row r="92" spans="1:15" x14ac:dyDescent="0.35">
      <c r="B92" t="s">
        <v>803</v>
      </c>
      <c r="C92" t="e">
        <f>SUM(#REF!*'TOWN WEIGHTS'!$B$8,#REF!*'TOWN WEIGHTS'!$B$17,C13*'TOWN WEIGHTS'!$B$29)</f>
        <v>#REF!</v>
      </c>
    </row>
    <row r="93" spans="1:15" x14ac:dyDescent="0.35">
      <c r="B93" t="s">
        <v>808</v>
      </c>
      <c r="C93" t="e">
        <f>SUM(C2*'TOWN WEIGHTS'!$B$19,C23*'TOWN WEIGHTS'!$H$38,C45*'TOWN WEIGHTS'!$I$38)</f>
        <v>#VALUE!</v>
      </c>
    </row>
    <row r="94" spans="1:15" x14ac:dyDescent="0.35">
      <c r="B94" t="s">
        <v>817</v>
      </c>
      <c r="C94">
        <f>SUM(C30)</f>
        <v>0.17</v>
      </c>
    </row>
    <row r="95" spans="1:15" x14ac:dyDescent="0.35">
      <c r="B95" t="s">
        <v>802</v>
      </c>
      <c r="C95" t="e">
        <f>SUM(#REF!*'TOWN WEIGHTS'!$B$7,#REF!*'TOWN WEIGHTS'!$B$10,C33*'TOWN WEIGHTS'!$B$47,C42*'TOWN WEIGHTS'!$B$56)</f>
        <v>#REF!</v>
      </c>
    </row>
    <row r="96" spans="1:15" x14ac:dyDescent="0.35">
      <c r="B96" t="s">
        <v>815</v>
      </c>
      <c r="C96">
        <f>SUM(C17*'TOWN WEIGHTS'!$B$32,C62*'TOWN WEIGHTS'!$B$73,C72*'TOWN WEIGHTS'!$B$83)</f>
        <v>-0.11609448818897634</v>
      </c>
    </row>
    <row r="97" spans="2:3" x14ac:dyDescent="0.35">
      <c r="B97" t="s">
        <v>800</v>
      </c>
      <c r="C97" t="e">
        <f>SUM(#REF!*'TOWN WEIGHTS'!$B$5,#REF!*'TOWN WEIGHTS'!$B$13,C4*'TOWN WEIGHTS'!$B$21,C19*'TOWN WEIGHTS'!$B$34,C22*'TOWN WEIGHTS'!$B$36,C24*'TOWN WEIGHTS'!$B$39,C25*'TOWN WEIGHTS'!$B$40,C37*'TOWN WEIGHTS'!$B$51,C46*'TOWN WEIGHTS'!$B$59,C59*'TOWN WEIGHTS'!$B$71,C63*'TOWN WEIGHTS'!$B$74)</f>
        <v>#REF!</v>
      </c>
    </row>
    <row r="98" spans="2:3" x14ac:dyDescent="0.35">
      <c r="B98" t="s">
        <v>812</v>
      </c>
      <c r="C98">
        <f>SUM(C8*'TOWN WEIGHTS'!$B$25,C15*'TOWN WEIGHTS'!$B$30,C21*'TOWN WEIGHTS'!$B$36)</f>
        <v>-0.14100904465799885</v>
      </c>
    </row>
    <row r="99" spans="2:3" x14ac:dyDescent="0.35">
      <c r="B99" t="s">
        <v>805</v>
      </c>
      <c r="C99" t="e">
        <f>SUM(#REF!*'TOWN WEIGHTS'!$B$11,C71*'TOWN WEIGHTS'!$B$82,C76*'TOWN WEIGHTS'!$B$87)</f>
        <v>#REF!</v>
      </c>
    </row>
    <row r="100" spans="2:3" x14ac:dyDescent="0.35">
      <c r="B100" t="s">
        <v>810</v>
      </c>
      <c r="C100">
        <f>SUM(C6*'TOWN WEIGHTS'!$B$23,C68*'TOWN WEIGHTS'!$B$79,C79*'TOWN WEIGHTS'!$B$90)</f>
        <v>-0.10294487165601647</v>
      </c>
    </row>
    <row r="101" spans="2:3" x14ac:dyDescent="0.35">
      <c r="B101" t="s">
        <v>807</v>
      </c>
      <c r="C101" t="e">
        <f>SUM(#REF!*'TOWN WEIGHTS'!$B$16,C32*'TOWN WEIGHTS'!$B$46)</f>
        <v>#REF!</v>
      </c>
    </row>
    <row r="102" spans="2:3" x14ac:dyDescent="0.35">
      <c r="B102" t="s">
        <v>797</v>
      </c>
      <c r="C102" t="e">
        <f>SUM(#REF!*'TOWN WEIGHTS'!$F$53,C47*'TOWN WEIGHTS'!$G$53,C50*'TOWN WEIGHTS'!$H$53,C55*'TOWN WEIGHTS'!$I$53)</f>
        <v>#REF!</v>
      </c>
    </row>
    <row r="103" spans="2:3" x14ac:dyDescent="0.35">
      <c r="B103" t="s">
        <v>822</v>
      </c>
      <c r="C103">
        <f>AVERAGE(C77)</f>
        <v>0.03</v>
      </c>
    </row>
    <row r="104" spans="2:3" x14ac:dyDescent="0.35">
      <c r="B104" t="s">
        <v>804</v>
      </c>
      <c r="C104" t="e">
        <f>SUM(#REF!*'TOWN WEIGHTS'!$B$9,#REF!*'TOWN WEIGHTS'!$B$12,#REF!*'TOWN WEIGHTS'!$B$15,C29*'TOWN WEIGHTS'!$B$42,C28*'TOWN WEIGHTS'!$B$43,C40*'TOWN WEIGHTS'!$B$54,C65*'TOWN WEIGHTS'!$B$75,C64*'TOWN WEIGHTS'!$B$76,C75*'TOWN WEIGHTS'!C68)</f>
        <v>#REF!</v>
      </c>
    </row>
    <row r="105" spans="2:3" x14ac:dyDescent="0.35">
      <c r="B105" t="s">
        <v>811</v>
      </c>
      <c r="C105">
        <f>SUM(C7*'TOWN WEIGHTS'!$F$33,C14*'TOWN WEIGHTS'!$G$33,C18*'TOWN WEIGHTS'!$H$33,C49*'TOWN WEIGHTS'!$I$33)</f>
        <v>-0.25991848795150035</v>
      </c>
    </row>
    <row r="106" spans="2:3" x14ac:dyDescent="0.35">
      <c r="B106" t="s">
        <v>820</v>
      </c>
      <c r="C106">
        <f>SUM(C51*'TOWN WEIGHTS'!$F$63,C53*'TOWN WEIGHTS'!$G$63,C73*'TOWN WEIGHTS'!$H$63)</f>
        <v>-0.39058547531619747</v>
      </c>
    </row>
    <row r="107" spans="2:3" x14ac:dyDescent="0.35">
      <c r="B107" t="s">
        <v>798</v>
      </c>
      <c r="C107" t="e">
        <f>SUM(#REF!*'TOWN WEIGHTS'!$G$2,C5*'TOWN WEIGHTS'!$H$2,C56*'TOWN WEIGHTS'!$I$2)</f>
        <v>#REF!</v>
      </c>
    </row>
    <row r="108" spans="2:3" x14ac:dyDescent="0.35">
      <c r="B108" t="s">
        <v>809</v>
      </c>
      <c r="C108" t="e">
        <f>SUM(#REF!*'TOWN WEIGHTS'!$F$20,C3*'TOWN WEIGHTS'!$G$20,C9*'TOWN WEIGHTS'!$H$20,C54*'TOWN WEIGHTS'!$I$20)</f>
        <v>#REF!</v>
      </c>
    </row>
    <row r="109" spans="2:3" x14ac:dyDescent="0.35">
      <c r="B109" t="s">
        <v>819</v>
      </c>
      <c r="C109">
        <f>SUM(C38*'TOWN WEIGHTS'!$B$52,C41*'TOWN WEIGHTS'!$B$55,C58*'TOWN WEIGHTS'!$B$70)</f>
        <v>1.961772138287006E-2</v>
      </c>
    </row>
    <row r="110" spans="2:3" x14ac:dyDescent="0.35">
      <c r="B110" t="s">
        <v>816</v>
      </c>
      <c r="C110">
        <f>SUM(C26*'TOWN WEIGHTS'!$B$41,C61*'TOWN WEIGHTS'!$B$72)</f>
        <v>-0.27133768046499035</v>
      </c>
    </row>
    <row r="111" spans="2:3" x14ac:dyDescent="0.35">
      <c r="B111" t="s">
        <v>814</v>
      </c>
      <c r="C111">
        <f>SUM(C16*'TOWN WEIGHTS'!$B$31,C48*'TOWN WEIGHTS'!$B$61,C67*'TOWN WEIGHTS'!$B$78)</f>
        <v>0.17561411893220455</v>
      </c>
    </row>
    <row r="112" spans="2:3" x14ac:dyDescent="0.35">
      <c r="B112" t="s">
        <v>821</v>
      </c>
      <c r="C112">
        <f>AVERAGE(C57)</f>
        <v>-0.35</v>
      </c>
    </row>
    <row r="113" spans="2:3" x14ac:dyDescent="0.35">
      <c r="B113" t="s">
        <v>818</v>
      </c>
      <c r="C113">
        <f>SUM(C36*'TOWN WEIGHTS'!$B$50,C74*'TOWN WEIGHTS'!$B$85)</f>
        <v>-0.36832242138027266</v>
      </c>
    </row>
    <row r="114" spans="2:3" x14ac:dyDescent="0.35">
      <c r="B114" t="s">
        <v>806</v>
      </c>
      <c r="C114" t="e">
        <f>SUM(#REF!*'TOWN WEIGHTS'!$B$14,C43*'TOWN WEIGHTS'!$B$57,C44*'TOWN WEIGHTS'!$B$58)</f>
        <v>#REF!</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6CA81-19E5-4670-8D54-47F504E81A71}">
  <dimension ref="A1:BO130"/>
  <sheetViews>
    <sheetView topLeftCell="A70" zoomScale="70" zoomScaleNormal="70" workbookViewId="0">
      <selection activeCell="B1" sqref="B1:Q1"/>
    </sheetView>
  </sheetViews>
  <sheetFormatPr defaultColWidth="15.453125" defaultRowHeight="14.5" x14ac:dyDescent="0.35"/>
  <cols>
    <col min="1" max="1" width="30.26953125" style="197" bestFit="1" customWidth="1"/>
    <col min="2" max="3" width="5.81640625" style="125" bestFit="1" customWidth="1"/>
    <col min="4" max="4" width="6" style="126" bestFit="1" customWidth="1"/>
    <col min="5" max="5" width="5.81640625" style="126" bestFit="1" customWidth="1"/>
    <col min="6" max="7" width="5.81640625" style="127" bestFit="1" customWidth="1"/>
    <col min="8" max="8" width="6" style="127" bestFit="1" customWidth="1"/>
    <col min="9" max="9" width="5.81640625" style="127" bestFit="1" customWidth="1"/>
    <col min="10" max="10" width="6" style="128" bestFit="1" customWidth="1"/>
    <col min="11" max="13" width="6" style="198" bestFit="1" customWidth="1"/>
    <col min="14" max="15" width="6" style="231" bestFit="1" customWidth="1"/>
    <col min="16" max="16" width="5.81640625" style="231" bestFit="1" customWidth="1"/>
    <col min="17" max="17" width="5.81640625" style="232" bestFit="1" customWidth="1"/>
    <col min="18" max="18" width="0" style="125" hidden="1" customWidth="1"/>
    <col min="19" max="23" width="0" style="124" hidden="1" customWidth="1"/>
    <col min="24" max="24" width="0" hidden="1" customWidth="1"/>
    <col min="25" max="26" width="0" style="124" hidden="1" customWidth="1"/>
    <col min="27" max="28" width="0" hidden="1" customWidth="1"/>
    <col min="29" max="33" width="0" style="124" hidden="1" customWidth="1"/>
    <col min="34" max="34" width="0" hidden="1" customWidth="1"/>
    <col min="35" max="37" width="0" style="124" hidden="1" customWidth="1"/>
    <col min="38" max="38" width="0" hidden="1" customWidth="1"/>
    <col min="39" max="39" width="0" style="124" hidden="1" customWidth="1"/>
    <col min="40" max="40" width="0" hidden="1" customWidth="1"/>
    <col min="41" max="44" width="0" style="124" hidden="1" customWidth="1"/>
    <col min="45" max="45" width="0" hidden="1" customWidth="1"/>
    <col min="46" max="46" width="0" style="124" hidden="1" customWidth="1"/>
    <col min="47" max="47" width="0" hidden="1" customWidth="1"/>
    <col min="48" max="60" width="0" style="124" hidden="1" customWidth="1"/>
    <col min="61" max="67" width="0" hidden="1" customWidth="1"/>
    <col min="68" max="16384" width="15.453125" style="66"/>
  </cols>
  <sheetData>
    <row r="1" spans="1:60" s="1" customFormat="1" ht="144" customHeight="1" x14ac:dyDescent="0.35">
      <c r="A1" s="1">
        <f>PERCENT!A1</f>
        <v>0</v>
      </c>
      <c r="B1" s="240" t="str">
        <f>PERCENT!B1</f>
        <v>Natural Resources</v>
      </c>
      <c r="C1" s="240" t="str">
        <f>PERCENT!H1</f>
        <v>Human Resources</v>
      </c>
      <c r="D1" s="241" t="str">
        <f>PERCENT!K1</f>
        <v>Transport and Communication</v>
      </c>
      <c r="E1" s="241" t="str">
        <f>PERCENT!L1</f>
        <v>Institutional Services</v>
      </c>
      <c r="F1" s="242" t="str">
        <f>PERCENT!R1</f>
        <v>Economic Sectors</v>
      </c>
      <c r="G1" s="242" t="str">
        <f>PERCENT!V1</f>
        <v>Commercial Services</v>
      </c>
      <c r="H1" s="242" t="str">
        <f>PERCENT!X1</f>
        <v>Market Potential and Accessibility</v>
      </c>
      <c r="I1" s="242" t="str">
        <f>PERCENT!AC1</f>
        <v>Property Market</v>
      </c>
      <c r="J1" s="243" t="str">
        <f>PERCENT!AE1</f>
        <v>Human Development Needs</v>
      </c>
      <c r="K1" s="244" t="s">
        <v>790</v>
      </c>
      <c r="L1" s="244" t="s">
        <v>791</v>
      </c>
      <c r="M1" s="244" t="s">
        <v>792</v>
      </c>
      <c r="N1" s="245" t="s">
        <v>793</v>
      </c>
      <c r="O1" s="245" t="s">
        <v>794</v>
      </c>
      <c r="P1" s="245" t="s">
        <v>795</v>
      </c>
      <c r="Q1" s="246" t="s">
        <v>701</v>
      </c>
      <c r="R1" s="225"/>
      <c r="S1" s="161" t="str">
        <f>PERCENT!C1</f>
        <v>Availability of Water</v>
      </c>
      <c r="T1" s="161" t="str">
        <f>PERCENT!D1</f>
        <v>Agricultural Potential</v>
      </c>
      <c r="U1" s="161" t="str">
        <f>PERCENT!E1</f>
        <v>Mining Potential</v>
      </c>
      <c r="V1" s="161" t="str">
        <f>PERCENT!F1</f>
        <v>Tourism Potential</v>
      </c>
      <c r="W1" s="161" t="str">
        <f>PERCENT!G1</f>
        <v>Environmental Sensitivity</v>
      </c>
      <c r="Y1" s="161" t="str">
        <f>PERCENT!I1</f>
        <v>Size of Labour Force</v>
      </c>
      <c r="Z1" s="161" t="str">
        <f>PERCENT!J1</f>
        <v>Quality of Labour Force</v>
      </c>
      <c r="AC1" s="161" t="str">
        <f>PERCENT!M1</f>
        <v>Municipal Seat</v>
      </c>
      <c r="AD1" s="161" t="str">
        <f>PERCENT!N1</f>
        <v>Public Institutions represented</v>
      </c>
      <c r="AE1" s="161" t="str">
        <f>PERCENT!O1</f>
        <v>Social service organisations</v>
      </c>
      <c r="AF1" s="161" t="str">
        <f>PERCENT!P1</f>
        <v>Safety and Security</v>
      </c>
      <c r="AG1" s="161" t="str">
        <f>PERCENT!Q1</f>
        <v>Democratic Status</v>
      </c>
      <c r="AI1" s="161" t="str">
        <f>PERCENT!S1</f>
        <v>Diversity of Economy</v>
      </c>
      <c r="AJ1" s="161" t="str">
        <f>PERCENT!T1</f>
        <v>Strenght of primary tertiary sectors</v>
      </c>
      <c r="AK1" s="161" t="str">
        <f>PERCENT!U1</f>
        <v>Size of Economy</v>
      </c>
      <c r="AM1" s="161" t="str">
        <f>PERCENT!W1</f>
        <v>Presence of commercial and financial services</v>
      </c>
      <c r="AO1" s="161" t="str">
        <f>PERCENT!Y1</f>
        <v>Size of Population</v>
      </c>
      <c r="AP1" s="161" t="str">
        <f>PERCENT!Z1</f>
        <v>Size of personal Income</v>
      </c>
      <c r="AQ1" s="161" t="str">
        <f>PERCENT!AA1</f>
        <v>Household income potential</v>
      </c>
      <c r="AR1" s="161" t="str">
        <f>PERCENT!AB1</f>
        <v>Access to primary metropolitan market</v>
      </c>
      <c r="AT1" s="161" t="str">
        <f>PERCENT!AD1</f>
        <v>Size of Property Market</v>
      </c>
      <c r="AV1" s="161" t="str">
        <f>PERCENT!AF1</f>
        <v>Racial Composition</v>
      </c>
      <c r="AW1" s="161" t="str">
        <f>PERCENT!AG1</f>
        <v>Famility Stability</v>
      </c>
      <c r="AX1" s="161" t="str">
        <f>PERCENT!AH1</f>
        <v>Age dependancy</v>
      </c>
      <c r="AY1" s="161" t="str">
        <f>PERCENT!AI1</f>
        <v>Education</v>
      </c>
      <c r="AZ1" s="161" t="str">
        <f>PERCENT!AJ1</f>
        <v>Income</v>
      </c>
      <c r="BA1" s="161" t="str">
        <f>PERCENT!AK1</f>
        <v>Occupation</v>
      </c>
      <c r="BB1" s="161" t="str">
        <f>PERCENT!AL1</f>
        <v>Dependency Ratio</v>
      </c>
      <c r="BC1" s="161" t="str">
        <f>PERCENT!AM1</f>
        <v>Labour Dependency Ratio</v>
      </c>
      <c r="BD1" s="161" t="str">
        <f>PERCENT!AN1</f>
        <v>Health Status</v>
      </c>
      <c r="BE1" s="161" t="str">
        <f>PERCENT!AO1</f>
        <v>Migration Rates</v>
      </c>
      <c r="BF1" s="161" t="str">
        <f>PERCENT!AP1</f>
        <v>Housing</v>
      </c>
      <c r="BG1" s="161" t="str">
        <f>PERCENT!AQ1</f>
        <v>Access to domestic services</v>
      </c>
      <c r="BH1" s="161" t="str">
        <f>PERCENT!AR1</f>
        <v>Human Development Index</v>
      </c>
    </row>
    <row r="2" spans="1:60" x14ac:dyDescent="0.35">
      <c r="A2" s="197" t="s">
        <v>396</v>
      </c>
      <c r="B2" s="125">
        <f>IF(PERCENT!B2&gt;PERCENT!B$100,(PERCENT!B2-PERCENT!B$100)/(PERCENT!B$101-PERCENT!B$100),(PERCENT!B2-PERCENT!B$100)/(PERCENT!B$100-PERCENT!B$102))</f>
        <v>0.30969452133488312</v>
      </c>
      <c r="C2" s="125">
        <f>IF(PERCENT!H2&gt;PERCENT!H$100,(PERCENT!H2-PERCENT!H$100)/(PERCENT!H$101-PERCENT!H$100),(PERCENT!H2-PERCENT!H$100)/(PERCENT!H$100-PERCENT!H$102))</f>
        <v>-0.29769535144147752</v>
      </c>
      <c r="D2" s="126">
        <f>IF(PERCENT!K2&gt;PERCENT!K$100,(PERCENT!K2-PERCENT!K$100)/(PERCENT!K$101-PERCENT!K$100),(PERCENT!K2-PERCENT!K$100)/(PERCENT!K$100-PERCENT!K$102))</f>
        <v>0.3473628683070008</v>
      </c>
      <c r="E2" s="126">
        <f>IF(PERCENT!L2&gt;PERCENT!L$100,(PERCENT!L2-PERCENT!L$100)/(PERCENT!L$101-PERCENT!L$100),(PERCENT!L2-PERCENT!L$100)/(PERCENT!L$100-PERCENT!L$102))</f>
        <v>-0.46597844623631018</v>
      </c>
      <c r="F2" s="127">
        <f>IF(PERCENT!R2&gt;PERCENT!R$100,(PERCENT!R2-PERCENT!R$100)/(PERCENT!R$101-PERCENT!R$100),(PERCENT!R2-PERCENT!R$100)/(PERCENT!R$100-PERCENT!R$102))</f>
        <v>-0.92072349750349902</v>
      </c>
      <c r="G2" s="127">
        <f>IF(PERCENT!V2&gt;PERCENT!V$100,(PERCENT!V2-PERCENT!V$100)/(PERCENT!V$101-PERCENT!V$100),(PERCENT!V2-PERCENT!V$100)/(PERCENT!V$100-PERCENT!V$102))</f>
        <v>-0.54148019217817378</v>
      </c>
      <c r="H2" s="127">
        <f>IF(PERCENT!X2&gt;PERCENT!X$100,(PERCENT!X2-PERCENT!X$100)/(PERCENT!X$101-PERCENT!X$100),(PERCENT!X2-PERCENT!X$100)/(PERCENT!X$100-PERCENT!X$102))</f>
        <v>-0.39206117614343822</v>
      </c>
      <c r="I2" s="127">
        <f>IF(PERCENT!AC2&gt;PERCENT!AC$100,(PERCENT!AC2-PERCENT!AC$100)/(PERCENT!AC$101-PERCENT!AC$100),(PERCENT!AC2-PERCENT!AC$100)/(PERCENT!AC$100-PERCENT!AC$102))</f>
        <v>-0.29234439948183594</v>
      </c>
      <c r="J2" s="128">
        <f>IF(PERCENT!AE2&gt;PERCENT!AE$100,(PERCENT!AE2-PERCENT!AE$100)/(PERCENT!AE$101-PERCENT!AE$100),(PERCENT!AE2-PERCENT!AE$100)/(PERCENT!AE$100-PERCENT!AE$102))</f>
        <v>0.38601045573085985</v>
      </c>
      <c r="K2" s="198">
        <f>IF(PERCENT!AS2&gt;PERCENT!AS$100,(PERCENT!AS2-PERCENT!AS$100)/(PERCENT!AS$101-PERCENT!AS$100),(PERCENT!AS2-PERCENT!AS$100)/(PERCENT!AS$100-PERCENT!AS$102))</f>
        <v>-3.990019414112126E-2</v>
      </c>
      <c r="L2" s="198">
        <f>IF(PERCENT!AT2&gt;PERCENT!AT$100,(PERCENT!AT2-PERCENT!AT$100)/(PERCENT!AT$101-PERCENT!AT$100),(PERCENT!AT2-PERCENT!AT$100)/(PERCENT!AT$100-PERCENT!AT$102))</f>
        <v>1.0333526354957252E-2</v>
      </c>
      <c r="M2" s="198">
        <f>IF(PERCENT!AU2&gt;PERCENT!AU$100,(PERCENT!AU2-PERCENT!AU$100)/(PERCENT!AU$101-PERCENT!AU$100),(PERCENT!AU2-PERCENT!AU$100)/(PERCENT!AU$100-PERCENT!AU$102))</f>
        <v>-0.49111437181743717</v>
      </c>
      <c r="N2" s="231">
        <f>IF(PERCENT!AV2&gt;PERCENT!AV$100,(PERCENT!AV2-PERCENT!AV$100)/(PERCENT!AV$101-PERCENT!AV$100),(PERCENT!AV2-PERCENT!AV$100)/(PERCENT!AV$100-PERCENT!AV$102))</f>
        <v>0.38601045573085985</v>
      </c>
      <c r="O2" s="231">
        <f>IF(PERCENT!AW2&gt;PERCENT!AW$100,(PERCENT!AW2-PERCENT!AW$100)/(PERCENT!AW$101-PERCENT!AW$100),(PERCENT!AW2-PERCENT!AW$100)/(PERCENT!AW$100-PERCENT!AW$102))</f>
        <v>-0.14505719490277469</v>
      </c>
      <c r="P2" s="231">
        <f>IF(PERCENT!AX2&gt;PERCENT!AX$100,(PERCENT!AX2-PERCENT!AX$100)/(PERCENT!AX$101-PERCENT!AX$100),(PERCENT!AX2-PERCENT!AX$100)/(PERCENT!AX$100-PERCENT!AX$102))</f>
        <v>0.38601045573085985</v>
      </c>
      <c r="Q2" s="232">
        <f>IF(PERCENT!AY2&gt;PERCENT!AY$100,(PERCENT!AY2-PERCENT!AY$100)/(PERCENT!AY$101-PERCENT!AY$100),(PERCENT!AY2-PERCENT!AY$100)/(PERCENT!AY$100-PERCENT!AY$102))</f>
        <v>-0.47782879113728016</v>
      </c>
      <c r="S2" s="124">
        <f>IF(PERCENT!C2&gt;PERCENT!C$100,(PERCENT!C2-PERCENT!C$100)/(PERCENT!C$101-PERCENT!C$100),(PERCENT!C2-PERCENT!C$100)/(PERCENT!C$100-PERCENT!C$102))</f>
        <v>-0.62921543011423875</v>
      </c>
      <c r="T2" s="124">
        <f>IF(PERCENT!D2&gt;PERCENT!D$100,(PERCENT!D2-PERCENT!D$100)/(PERCENT!D$101-PERCENT!D$100),(PERCENT!D2-PERCENT!D$100)/(PERCENT!D$100-PERCENT!D$102))</f>
        <v>-0.55445966881074327</v>
      </c>
      <c r="U2" s="124">
        <f>IF(PERCENT!E2&gt;PERCENT!E$100,(PERCENT!E2-PERCENT!E$100)/(PERCENT!E$101-PERCENT!E$100),(PERCENT!E2-PERCENT!E$100)/(PERCENT!E$100-PERCENT!E$102))</f>
        <v>0.57561825094200969</v>
      </c>
      <c r="V2" s="124">
        <f>IF(PERCENT!F2&gt;PERCENT!F$100,(PERCENT!F2-PERCENT!F$100)/(PERCENT!F$101-PERCENT!F$100),(PERCENT!F2-PERCENT!F$100)/(PERCENT!F$100-PERCENT!F$102))</f>
        <v>-0.67307688981654146</v>
      </c>
      <c r="W2" s="124">
        <f>IF(PERCENT!G2&gt;PERCENT!G$100,(PERCENT!G2-PERCENT!G$100)/(PERCENT!G$101-PERCENT!G$100),(PERCENT!G2-PERCENT!G$100)/(PERCENT!G$100-PERCENT!G$102))</f>
        <v>1.5802095329195801E-2</v>
      </c>
      <c r="Y2" s="124">
        <f>IF(PERCENT!I2&gt;PERCENT!I$100,(PERCENT!I2-PERCENT!I$100)/(PERCENT!I$101-PERCENT!I$100),(PERCENT!I2-PERCENT!I$100)/(PERCENT!I$100-PERCENT!I$102))</f>
        <v>-0.76680813773060885</v>
      </c>
      <c r="Z2" s="124">
        <f>IF(PERCENT!J2&gt;PERCENT!J$100,(PERCENT!J2-PERCENT!J$100)/(PERCENT!J$101-PERCENT!J$100),(PERCENT!J2-PERCENT!J$100)/(PERCENT!J$100-PERCENT!J$102))</f>
        <v>7.7549158798043147E-3</v>
      </c>
      <c r="AC2" s="124">
        <f>IF(PERCENT!M2&gt;PERCENT!M$100,(PERCENT!M2-PERCENT!M$100)/(PERCENT!M$101-PERCENT!M$100),(PERCENT!M2-PERCENT!M$100)/(PERCENT!M$100-PERCENT!M$102))</f>
        <v>-1</v>
      </c>
      <c r="AD2" s="124">
        <f>IF(PERCENT!N2&gt;PERCENT!N$100,(PERCENT!N2-PERCENT!N$100)/(PERCENT!N$101-PERCENT!N$100),(PERCENT!N2-PERCENT!N$100)/(PERCENT!N$100-PERCENT!N$102))</f>
        <v>-8.9070458189608556E-2</v>
      </c>
      <c r="AE2" s="124">
        <f>IF(PERCENT!O2&gt;PERCENT!O$100,(PERCENT!O2-PERCENT!O$100)/(PERCENT!O$101-PERCENT!O$100),(PERCENT!O2-PERCENT!O$100)/(PERCENT!O$100-PERCENT!O$102))</f>
        <v>-0.51053914632914932</v>
      </c>
      <c r="AF2" s="124">
        <f>IF(PERCENT!P2&gt;PERCENT!P$100,(PERCENT!P2-PERCENT!P$100)/(PERCENT!P$101-PERCENT!P$100),(PERCENT!P2-PERCENT!P$100)/(PERCENT!P$100-PERCENT!P$102))</f>
        <v>0.76252826343306224</v>
      </c>
      <c r="AG2" s="124">
        <f>IF(PERCENT!Q2&gt;PERCENT!Q$100,(PERCENT!Q2-PERCENT!Q$100)/(PERCENT!Q$101-PERCENT!Q$100),(PERCENT!Q2-PERCENT!Q$100)/(PERCENT!Q$100-PERCENT!Q$102))</f>
        <v>-0.7114941011444601</v>
      </c>
      <c r="AI2" s="124">
        <f>IF(PERCENT!S2&gt;PERCENT!S$100,(PERCENT!S2-PERCENT!S$100)/(PERCENT!S$101-PERCENT!S$100),(PERCENT!S2-PERCENT!S$100)/(PERCENT!S$100-PERCENT!S$102))</f>
        <v>-0.94923776294446194</v>
      </c>
      <c r="AJ2" s="124">
        <f>IF(PERCENT!T2&gt;PERCENT!T$100,(PERCENT!T2-PERCENT!T$100)/(PERCENT!T$101-PERCENT!T$100),(PERCENT!T2-PERCENT!T$100)/(PERCENT!T$100-PERCENT!T$102))</f>
        <v>-0.90197927056911986</v>
      </c>
      <c r="AK2" s="124">
        <f>IF(PERCENT!U2&gt;PERCENT!U$100,(PERCENT!U2-PERCENT!U$100)/(PERCENT!U$101-PERCENT!U$100),(PERCENT!U2-PERCENT!U$100)/(PERCENT!U$100-PERCENT!U$102))</f>
        <v>-0.91889965979777444</v>
      </c>
      <c r="AM2" s="124">
        <f>IF(PERCENT!W2&gt;PERCENT!W$100,(PERCENT!W2-PERCENT!W$100)/(PERCENT!W$101-PERCENT!W$100),(PERCENT!W2-PERCENT!W$100)/(PERCENT!W$100-PERCENT!W$102))</f>
        <v>-0.54148019217817378</v>
      </c>
      <c r="AO2" s="124">
        <f>IF(PERCENT!Y2&gt;PERCENT!Y$100,(PERCENT!Y2-PERCENT!Y$100)/(PERCENT!Y$101-PERCENT!Y$100),(PERCENT!Y2-PERCENT!Y$100)/(PERCENT!Y$100-PERCENT!Y$102))</f>
        <v>-0.75866479504583173</v>
      </c>
      <c r="AP2" s="124">
        <f>IF(PERCENT!Z2&gt;PERCENT!Z$100,(PERCENT!Z2-PERCENT!Z$100)/(PERCENT!Z$101-PERCENT!Z$100),(PERCENT!Z2-PERCENT!Z$100)/(PERCENT!Z$100-PERCENT!Z$102))</f>
        <v>-0.93162357649446736</v>
      </c>
      <c r="AQ2" s="124">
        <f>IF(PERCENT!AA2&gt;PERCENT!AA$100,(PERCENT!AA2-PERCENT!AA$100)/(PERCENT!AA$101-PERCENT!AA$100),(PERCENT!AA2-PERCENT!AA$100)/(PERCENT!AA$100-PERCENT!AA$102))</f>
        <v>0.19154902349128747</v>
      </c>
      <c r="AR2" s="124">
        <f>IF(PERCENT!AB2&gt;PERCENT!AB$100,(PERCENT!AB2-PERCENT!AB$100)/(PERCENT!AB$101-PERCENT!AB$100),(PERCENT!AB2-PERCENT!AB$100)/(PERCENT!AB$100-PERCENT!AB$102))</f>
        <v>-0.4568872308045635</v>
      </c>
      <c r="AT2" s="124">
        <f>IF(PERCENT!AD2&gt;PERCENT!AD$100,(PERCENT!AD2-PERCENT!AD$100)/(PERCENT!AD$101-PERCENT!AD$100),(PERCENT!AD2-PERCENT!AD$100)/(PERCENT!AD$100-PERCENT!AD$102))</f>
        <v>-0.29234439948183594</v>
      </c>
      <c r="AV2" s="124">
        <f>IF(PERCENT!AF2&gt;PERCENT!AF$100,(PERCENT!AF2-PERCENT!AF$100)/(PERCENT!AF$101-PERCENT!AF$100),(PERCENT!AF2-PERCENT!AF$100)/(PERCENT!AF$100-PERCENT!AF$102))</f>
        <v>-7.7180647813345979E-2</v>
      </c>
      <c r="AW2" s="124">
        <f>IF(PERCENT!AG2&gt;PERCENT!AG$100,(PERCENT!AG2-PERCENT!AG$100)/(PERCENT!AG$101-PERCENT!AG$100),(PERCENT!AG2-PERCENT!AG$100)/(PERCENT!AG$100-PERCENT!AG$102))</f>
        <v>-1</v>
      </c>
      <c r="AX2" s="124">
        <f>IF(PERCENT!AH2&gt;PERCENT!AH$100,(PERCENT!AH2-PERCENT!AH$100)/(PERCENT!AH$101-PERCENT!AH$100),(PERCENT!AH2-PERCENT!AH$100)/(PERCENT!AH$100-PERCENT!AH$102))</f>
        <v>-0.81447245194010665</v>
      </c>
      <c r="AY2" s="124">
        <f>IF(PERCENT!AI2&gt;PERCENT!AI$100,(PERCENT!AI2-PERCENT!AI$100)/(PERCENT!AI$101-PERCENT!AI$100),(PERCENT!AI2-PERCENT!AI$100)/(PERCENT!AI$100-PERCENT!AI$102))</f>
        <v>0.66251913247766248</v>
      </c>
      <c r="AZ2" s="124">
        <f>IF(PERCENT!AJ2&gt;PERCENT!AJ$100,(PERCENT!AJ2-PERCENT!AJ$100)/(PERCENT!AJ$101-PERCENT!AJ$100),(PERCENT!AJ2-PERCENT!AJ$100)/(PERCENT!AJ$100-PERCENT!AJ$102))</f>
        <v>-1</v>
      </c>
      <c r="BA2" s="124">
        <f>IF(PERCENT!AK2&gt;PERCENT!AK$100,(PERCENT!AK2-PERCENT!AK$100)/(PERCENT!AK$101-PERCENT!AK$100),(PERCENT!AK2-PERCENT!AK$100)/(PERCENT!AK$100-PERCENT!AK$102))</f>
        <v>0.66247012155957563</v>
      </c>
      <c r="BB2" s="124">
        <f>IF(PERCENT!AL2&gt;PERCENT!AL$100,(PERCENT!AL2-PERCENT!AL$100)/(PERCENT!AL$101-PERCENT!AL$100),(PERCENT!AL2-PERCENT!AL$100)/(PERCENT!AL$100-PERCENT!AL$102))</f>
        <v>-0.80390132738080444</v>
      </c>
      <c r="BC2" s="124">
        <f>IF(PERCENT!AM2&gt;PERCENT!AM$100,(PERCENT!AM2-PERCENT!AM$100)/(PERCENT!AM$101-PERCENT!AM$100),(PERCENT!AM2-PERCENT!AM$100)/(PERCENT!AM$100-PERCENT!AM$102))</f>
        <v>0.826522196927026</v>
      </c>
      <c r="BD2" s="124">
        <f>IF(PERCENT!AN2&gt;PERCENT!AN$100,(PERCENT!AN2-PERCENT!AN$100)/(PERCENT!AN$101-PERCENT!AN$100),(PERCENT!AN2-PERCENT!AN$100)/(PERCENT!AN$100-PERCENT!AN$102))</f>
        <v>0.20306598910576945</v>
      </c>
      <c r="BE2" s="124">
        <f>IF(PERCENT!AO2&gt;PERCENT!AO$100,(PERCENT!AO2-PERCENT!AO$100)/(PERCENT!AO$101-PERCENT!AO$100),(PERCENT!AO2-PERCENT!AO$100)/(PERCENT!AO$100-PERCENT!AO$102))</f>
        <v>0.24490189699184028</v>
      </c>
      <c r="BF2" s="124">
        <f>IF(PERCENT!AP2&gt;PERCENT!AP$100,(PERCENT!AP2-PERCENT!AP$100)/(PERCENT!AP$101-PERCENT!AP$100),(PERCENT!AP2-PERCENT!AP$100)/(PERCENT!AP$100-PERCENT!AP$102))</f>
        <v>0.98141252813516178</v>
      </c>
      <c r="BG2" s="124">
        <f>IF(PERCENT!AQ2&gt;PERCENT!AQ$100,(PERCENT!AQ2-PERCENT!AQ$100)/(PERCENT!AQ$101-PERCENT!AQ$100),(PERCENT!AQ2-PERCENT!AQ$100)/(PERCENT!AQ$100-PERCENT!AQ$102))</f>
        <v>8.9495315709217232E-2</v>
      </c>
      <c r="BH2" s="124">
        <f>IF(PERCENT!AR2&gt;PERCENT!AR$100,(PERCENT!AR2-PERCENT!AR$100)/(PERCENT!AR$101-PERCENT!AR$100),(PERCENT!AR2-PERCENT!AR$100)/(PERCENT!AR$100-PERCENT!AR$102))</f>
        <v>0.49562538708005521</v>
      </c>
    </row>
    <row r="3" spans="1:60" x14ac:dyDescent="0.35">
      <c r="A3" s="197" t="s">
        <v>397</v>
      </c>
      <c r="B3" s="125">
        <f>IF(PERCENT!B3&gt;PERCENT!B$100,(PERCENT!B3-PERCENT!B$100)/(PERCENT!B$101-PERCENT!B$100),(PERCENT!B3-PERCENT!B$100)/(PERCENT!B$100-PERCENT!B$102))</f>
        <v>0.20995705782852922</v>
      </c>
      <c r="C3" s="125">
        <f>IF(PERCENT!H3&gt;PERCENT!H$100,(PERCENT!H3-PERCENT!H$100)/(PERCENT!H$101-PERCENT!H$100),(PERCENT!H3-PERCENT!H$100)/(PERCENT!H$100-PERCENT!H$102))</f>
        <v>-0.26672622714103195</v>
      </c>
      <c r="D3" s="126">
        <f>IF(PERCENT!K3&gt;PERCENT!K$100,(PERCENT!K3-PERCENT!K$100)/(PERCENT!K$101-PERCENT!K$100),(PERCENT!K3-PERCENT!K$100)/(PERCENT!K$100-PERCENT!K$102))</f>
        <v>-0.21982902071443952</v>
      </c>
      <c r="E3" s="126">
        <f>IF(PERCENT!L3&gt;PERCENT!L$100,(PERCENT!L3-PERCENT!L$100)/(PERCENT!L$101-PERCENT!L$100),(PERCENT!L3-PERCENT!L$100)/(PERCENT!L$100-PERCENT!L$102))</f>
        <v>-0.29320063196656743</v>
      </c>
      <c r="F3" s="127">
        <f>IF(PERCENT!R3&gt;PERCENT!R$100,(PERCENT!R3-PERCENT!R$100)/(PERCENT!R$101-PERCENT!R$100),(PERCENT!R3-PERCENT!R$100)/(PERCENT!R$100-PERCENT!R$102))</f>
        <v>-0.41185479752213788</v>
      </c>
      <c r="G3" s="127">
        <f>IF(PERCENT!V3&gt;PERCENT!V$100,(PERCENT!V3-PERCENT!V$100)/(PERCENT!V$101-PERCENT!V$100),(PERCENT!V3-PERCENT!V$100)/(PERCENT!V$100-PERCENT!V$102))</f>
        <v>-0.48624309449140907</v>
      </c>
      <c r="H3" s="127">
        <f>IF(PERCENT!X3&gt;PERCENT!X$100,(PERCENT!X3-PERCENT!X$100)/(PERCENT!X$101-PERCENT!X$100),(PERCENT!X3-PERCENT!X$100)/(PERCENT!X$100-PERCENT!X$102))</f>
        <v>-0.73217761934835157</v>
      </c>
      <c r="I3" s="127">
        <f>IF(PERCENT!AC3&gt;PERCENT!AC$100,(PERCENT!AC3-PERCENT!AC$100)/(PERCENT!AC$101-PERCENT!AC$100),(PERCENT!AC3-PERCENT!AC$100)/(PERCENT!AC$100-PERCENT!AC$102))</f>
        <v>-0.51540013727260903</v>
      </c>
      <c r="J3" s="128">
        <f>IF(PERCENT!AE3&gt;PERCENT!AE$100,(PERCENT!AE3-PERCENT!AE$100)/(PERCENT!AE$101-PERCENT!AE$100),(PERCENT!AE3-PERCENT!AE$100)/(PERCENT!AE$100-PERCENT!AE$102))</f>
        <v>0.28552158350729573</v>
      </c>
      <c r="K3" s="198">
        <f>IF(PERCENT!AS3&gt;PERCENT!AS$100,(PERCENT!AS3-PERCENT!AS$100)/(PERCENT!AS$101-PERCENT!AS$100),(PERCENT!AS3-PERCENT!AS$100)/(PERCENT!AS$100-PERCENT!AS$102))</f>
        <v>-7.231845959993588E-2</v>
      </c>
      <c r="L3" s="198">
        <f>IF(PERCENT!AT3&gt;PERCENT!AT$100,(PERCENT!AT3-PERCENT!AT$100)/(PERCENT!AT$101-PERCENT!AT$100),(PERCENT!AT3-PERCENT!AT$100)/(PERCENT!AT$100-PERCENT!AT$102))</f>
        <v>-0.28267192753947046</v>
      </c>
      <c r="M3" s="198">
        <f>IF(PERCENT!AU3&gt;PERCENT!AU$100,(PERCENT!AU3-PERCENT!AU$100)/(PERCENT!AU$101-PERCENT!AU$100),(PERCENT!AU3-PERCENT!AU$100)/(PERCENT!AU$100-PERCENT!AU$102))</f>
        <v>-0.57994299689352635</v>
      </c>
      <c r="N3" s="231">
        <f>IF(PERCENT!AV3&gt;PERCENT!AV$100,(PERCENT!AV3-PERCENT!AV$100)/(PERCENT!AV$101-PERCENT!AV$100),(PERCENT!AV3-PERCENT!AV$100)/(PERCENT!AV$100-PERCENT!AV$102))</f>
        <v>0.28552158350729573</v>
      </c>
      <c r="O3" s="231">
        <f>IF(PERCENT!AW3&gt;PERCENT!AW$100,(PERCENT!AW3-PERCENT!AW$100)/(PERCENT!AW$101-PERCENT!AW$100),(PERCENT!AW3-PERCENT!AW$100)/(PERCENT!AW$100-PERCENT!AW$102))</f>
        <v>-0.33625512144683611</v>
      </c>
      <c r="P3" s="231">
        <f>IF(PERCENT!AX3&gt;PERCENT!AX$100,(PERCENT!AX3-PERCENT!AX$100)/(PERCENT!AX$101-PERCENT!AX$100),(PERCENT!AX3-PERCENT!AX$100)/(PERCENT!AX$100-PERCENT!AX$102))</f>
        <v>0.28552158350729573</v>
      </c>
      <c r="Q3" s="232">
        <f>IF(PERCENT!AY3&gt;PERCENT!AY$100,(PERCENT!AY3-PERCENT!AY$100)/(PERCENT!AY$101-PERCENT!AY$100),(PERCENT!AY3-PERCENT!AY$100)/(PERCENT!AY$100-PERCENT!AY$102))</f>
        <v>-0.69614058817336633</v>
      </c>
      <c r="S3" s="124">
        <f>IF(PERCENT!C3&gt;PERCENT!C$100,(PERCENT!C3-PERCENT!C$100)/(PERCENT!C$101-PERCENT!C$100),(PERCENT!C3-PERCENT!C$100)/(PERCENT!C$100-PERCENT!C$102))</f>
        <v>0.28766644934844104</v>
      </c>
      <c r="T3" s="124">
        <f>IF(PERCENT!D3&gt;PERCENT!D$100,(PERCENT!D3-PERCENT!D$100)/(PERCENT!D$101-PERCENT!D$100),(PERCENT!D3-PERCENT!D$100)/(PERCENT!D$100-PERCENT!D$102))</f>
        <v>-0.83327971977533544</v>
      </c>
      <c r="U3" s="124">
        <f>IF(PERCENT!E3&gt;PERCENT!E$100,(PERCENT!E3-PERCENT!E$100)/(PERCENT!E$101-PERCENT!E$100),(PERCENT!E3-PERCENT!E$100)/(PERCENT!E$100-PERCENT!E$102))</f>
        <v>0.48723737214348473</v>
      </c>
      <c r="V3" s="124">
        <f>IF(PERCENT!F3&gt;PERCENT!F$100,(PERCENT!F3-PERCENT!F$100)/(PERCENT!F$101-PERCENT!F$100),(PERCENT!F3-PERCENT!F$100)/(PERCENT!F$100-PERCENT!F$102))</f>
        <v>0.66902476716472825</v>
      </c>
      <c r="W3" s="124">
        <f>IF(PERCENT!G3&gt;PERCENT!G$100,(PERCENT!G3-PERCENT!G$100)/(PERCENT!G$101-PERCENT!G$100),(PERCENT!G3-PERCENT!G$100)/(PERCENT!G$100-PERCENT!G$102))</f>
        <v>-0.57508104557173323</v>
      </c>
      <c r="Y3" s="124">
        <f>IF(PERCENT!I3&gt;PERCENT!I$100,(PERCENT!I3-PERCENT!I$100)/(PERCENT!I$101-PERCENT!I$100),(PERCENT!I3-PERCENT!I$100)/(PERCENT!I$100-PERCENT!I$102))</f>
        <v>-0.76522089873614896</v>
      </c>
      <c r="Z3" s="124">
        <f>IF(PERCENT!J3&gt;PERCENT!J$100,(PERCENT!J3-PERCENT!J$100)/(PERCENT!J$101-PERCENT!J$100),(PERCENT!J3-PERCENT!J$100)/(PERCENT!J$100-PERCENT!J$102))</f>
        <v>2.0210941767521858E-2</v>
      </c>
      <c r="AC3" s="124">
        <f>IF(PERCENT!M3&gt;PERCENT!M$100,(PERCENT!M3-PERCENT!M$100)/(PERCENT!M$101-PERCENT!M$100),(PERCENT!M3-PERCENT!M$100)/(PERCENT!M$100-PERCENT!M$102))</f>
        <v>-1</v>
      </c>
      <c r="AD3" s="124">
        <f>IF(PERCENT!N3&gt;PERCENT!N$100,(PERCENT!N3-PERCENT!N$100)/(PERCENT!N$101-PERCENT!N$100),(PERCENT!N3-PERCENT!N$100)/(PERCENT!N$100-PERCENT!N$102))</f>
        <v>0.12885241095401045</v>
      </c>
      <c r="AE3" s="124">
        <f>IF(PERCENT!O3&gt;PERCENT!O$100,(PERCENT!O3-PERCENT!O$100)/(PERCENT!O$101-PERCENT!O$100),(PERCENT!O3-PERCENT!O$100)/(PERCENT!O$100-PERCENT!O$102))</f>
        <v>-2.107829265829872E-2</v>
      </c>
      <c r="AF3" s="124">
        <f>IF(PERCENT!P3&gt;PERCENT!P$100,(PERCENT!P3-PERCENT!P$100)/(PERCENT!P$101-PERCENT!P$100),(PERCENT!P3-PERCENT!P$100)/(PERCENT!P$100-PERCENT!P$102))</f>
        <v>-0.13752236236843163</v>
      </c>
      <c r="AG3" s="124">
        <f>IF(PERCENT!Q3&gt;PERCENT!Q$100,(PERCENT!Q3-PERCENT!Q$100)/(PERCENT!Q$101-PERCENT!Q$100),(PERCENT!Q3-PERCENT!Q$100)/(PERCENT!Q$100-PERCENT!Q$102))</f>
        <v>-0.72373377429572927</v>
      </c>
      <c r="AI3" s="124">
        <f>IF(PERCENT!S3&gt;PERCENT!S$100,(PERCENT!S3-PERCENT!S$100)/(PERCENT!S$101-PERCENT!S$100),(PERCENT!S3-PERCENT!S$100)/(PERCENT!S$100-PERCENT!S$102))</f>
        <v>-0.31406099952995709</v>
      </c>
      <c r="AJ3" s="124">
        <f>IF(PERCENT!T3&gt;PERCENT!T$100,(PERCENT!T3-PERCENT!T$100)/(PERCENT!T$101-PERCENT!T$100),(PERCENT!T3-PERCENT!T$100)/(PERCENT!T$100-PERCENT!T$102))</f>
        <v>-0.67844270392427453</v>
      </c>
      <c r="AK3" s="124">
        <f>IF(PERCENT!U3&gt;PERCENT!U$100,(PERCENT!U3-PERCENT!U$100)/(PERCENT!U$101-PERCENT!U$100),(PERCENT!U3-PERCENT!U$100)/(PERCENT!U$100-PERCENT!U$102))</f>
        <v>-2.1003413778509067E-3</v>
      </c>
      <c r="AM3" s="124">
        <f>IF(PERCENT!W3&gt;PERCENT!W$100,(PERCENT!W3-PERCENT!W$100)/(PERCENT!W$101-PERCENT!W$100),(PERCENT!W3-PERCENT!W$100)/(PERCENT!W$100-PERCENT!W$102))</f>
        <v>-0.48624309449140907</v>
      </c>
      <c r="AO3" s="124">
        <f>IF(PERCENT!Y3&gt;PERCENT!Y$100,(PERCENT!Y3-PERCENT!Y$100)/(PERCENT!Y$101-PERCENT!Y$100),(PERCENT!Y3-PERCENT!Y$100)/(PERCENT!Y$100-PERCENT!Y$102))</f>
        <v>-0.82491861435997194</v>
      </c>
      <c r="AP3" s="124">
        <f>IF(PERCENT!Z3&gt;PERCENT!Z$100,(PERCENT!Z3-PERCENT!Z$100)/(PERCENT!Z$101-PERCENT!Z$100),(PERCENT!Z3-PERCENT!Z$100)/(PERCENT!Z$100-PERCENT!Z$102))</f>
        <v>-0.91367243888139693</v>
      </c>
      <c r="AQ3" s="124">
        <f>IF(PERCENT!AA3&gt;PERCENT!AA$100,(PERCENT!AA3-PERCENT!AA$100)/(PERCENT!AA$101-PERCENT!AA$100),(PERCENT!AA3-PERCENT!AA$100)/(PERCENT!AA$100-PERCENT!AA$102))</f>
        <v>-4.8453109062598705E-2</v>
      </c>
      <c r="AR3" s="124">
        <f>IF(PERCENT!AB3&gt;PERCENT!AB$100,(PERCENT!AB3-PERCENT!AB$100)/(PERCENT!AB$101-PERCENT!AB$100),(PERCENT!AB3-PERCENT!AB$100)/(PERCENT!AB$100-PERCENT!AB$102))</f>
        <v>-0.85280121208721815</v>
      </c>
      <c r="AT3" s="124">
        <f>IF(PERCENT!AD3&gt;PERCENT!AD$100,(PERCENT!AD3-PERCENT!AD$100)/(PERCENT!AD$101-PERCENT!AD$100),(PERCENT!AD3-PERCENT!AD$100)/(PERCENT!AD$100-PERCENT!AD$102))</f>
        <v>-0.51540013727260903</v>
      </c>
      <c r="AV3" s="124">
        <f>IF(PERCENT!AF3&gt;PERCENT!AF$100,(PERCENT!AF3-PERCENT!AF$100)/(PERCENT!AF$101-PERCENT!AF$100),(PERCENT!AF3-PERCENT!AF$100)/(PERCENT!AF$100-PERCENT!AF$102))</f>
        <v>0.415177059355606</v>
      </c>
      <c r="AW3" s="124">
        <f>IF(PERCENT!AG3&gt;PERCENT!AG$100,(PERCENT!AG3-PERCENT!AG$100)/(PERCENT!AG$101-PERCENT!AG$100),(PERCENT!AG3-PERCENT!AG$100)/(PERCENT!AG$100-PERCENT!AG$102))</f>
        <v>-0.39439984155541069</v>
      </c>
      <c r="AX3" s="124">
        <f>IF(PERCENT!AH3&gt;PERCENT!AH$100,(PERCENT!AH3-PERCENT!AH$100)/(PERCENT!AH$101-PERCENT!AH$100),(PERCENT!AH3-PERCENT!AH$100)/(PERCENT!AH$100-PERCENT!AH$102))</f>
        <v>-0.68994315402424367</v>
      </c>
      <c r="AY3" s="124">
        <f>IF(PERCENT!AI3&gt;PERCENT!AI$100,(PERCENT!AI3-PERCENT!AI$100)/(PERCENT!AI$101-PERCENT!AI$100),(PERCENT!AI3-PERCENT!AI$100)/(PERCENT!AI$100-PERCENT!AI$102))</f>
        <v>0.46548648007318222</v>
      </c>
      <c r="AZ3" s="124">
        <f>IF(PERCENT!AJ3&gt;PERCENT!AJ$100,(PERCENT!AJ3-PERCENT!AJ$100)/(PERCENT!AJ$101-PERCENT!AJ$100),(PERCENT!AJ3-PERCENT!AJ$100)/(PERCENT!AJ$100-PERCENT!AJ$102))</f>
        <v>-0.70396768013067856</v>
      </c>
      <c r="BA3" s="124">
        <f>IF(PERCENT!AK3&gt;PERCENT!AK$100,(PERCENT!AK3-PERCENT!AK$100)/(PERCENT!AK$101-PERCENT!AK$100),(PERCENT!AK3-PERCENT!AK$100)/(PERCENT!AK$100-PERCENT!AK$102))</f>
        <v>0.22911525074997016</v>
      </c>
      <c r="BB3" s="124">
        <f>IF(PERCENT!AL3&gt;PERCENT!AL$100,(PERCENT!AL3-PERCENT!AL$100)/(PERCENT!AL$101-PERCENT!AL$100),(PERCENT!AL3-PERCENT!AL$100)/(PERCENT!AL$100-PERCENT!AL$102))</f>
        <v>0.37945493765760491</v>
      </c>
      <c r="BC3" s="124">
        <f>IF(PERCENT!AM3&gt;PERCENT!AM$100,(PERCENT!AM3-PERCENT!AM$100)/(PERCENT!AM$101-PERCENT!AM$100),(PERCENT!AM3-PERCENT!AM$100)/(PERCENT!AM$100-PERCENT!AM$102))</f>
        <v>0.56539542820881927</v>
      </c>
      <c r="BD3" s="124">
        <f>IF(PERCENT!AN3&gt;PERCENT!AN$100,(PERCENT!AN3-PERCENT!AN$100)/(PERCENT!AN$101-PERCENT!AN$100),(PERCENT!AN3-PERCENT!AN$100)/(PERCENT!AN$100-PERCENT!AN$102))</f>
        <v>0.18029644593736416</v>
      </c>
      <c r="BE3" s="124">
        <f>IF(PERCENT!AO3&gt;PERCENT!AO$100,(PERCENT!AO3-PERCENT!AO$100)/(PERCENT!AO$101-PERCENT!AO$100),(PERCENT!AO3-PERCENT!AO$100)/(PERCENT!AO$100-PERCENT!AO$102))</f>
        <v>0.13834999301877526</v>
      </c>
      <c r="BF3" s="124">
        <f>IF(PERCENT!AP3&gt;PERCENT!AP$100,(PERCENT!AP3-PERCENT!AP$100)/(PERCENT!AP$101-PERCENT!AP$100),(PERCENT!AP3-PERCENT!AP$100)/(PERCENT!AP$100-PERCENT!AP$102))</f>
        <v>0.99519669228919494</v>
      </c>
      <c r="BG3" s="124">
        <f>IF(PERCENT!AQ3&gt;PERCENT!AQ$100,(PERCENT!AQ3-PERCENT!AQ$100)/(PERCENT!AQ$101-PERCENT!AQ$100),(PERCENT!AQ3-PERCENT!AQ$100)/(PERCENT!AQ$100-PERCENT!AQ$102))</f>
        <v>9.9612747695805262E-2</v>
      </c>
      <c r="BH3" s="124">
        <f>IF(PERCENT!AR3&gt;PERCENT!AR$100,(PERCENT!AR3-PERCENT!AR$100)/(PERCENT!AR$101-PERCENT!AR$100),(PERCENT!AR3-PERCENT!AR$100)/(PERCENT!AR$100-PERCENT!AR$102))</f>
        <v>0.58655896719599576</v>
      </c>
    </row>
    <row r="4" spans="1:60" x14ac:dyDescent="0.35">
      <c r="A4" s="197" t="s">
        <v>398</v>
      </c>
      <c r="B4" s="125">
        <f>IF(PERCENT!B4&gt;PERCENT!B$100,(PERCENT!B4-PERCENT!B$100)/(PERCENT!B$101-PERCENT!B$100),(PERCENT!B4-PERCENT!B$100)/(PERCENT!B$100-PERCENT!B$102))</f>
        <v>0.18820601222599223</v>
      </c>
      <c r="C4" s="125">
        <f>IF(PERCENT!H4&gt;PERCENT!H$100,(PERCENT!H4-PERCENT!H$100)/(PERCENT!H$101-PERCENT!H$100),(PERCENT!H4-PERCENT!H$100)/(PERCENT!H$100-PERCENT!H$102))</f>
        <v>-7.5683146910146812E-2</v>
      </c>
      <c r="D4" s="126">
        <f>IF(PERCENT!K4&gt;PERCENT!K$100,(PERCENT!K4-PERCENT!K$100)/(PERCENT!K$101-PERCENT!K$100),(PERCENT!K4-PERCENT!K$100)/(PERCENT!K$100-PERCENT!K$102))</f>
        <v>-0.51345049432529377</v>
      </c>
      <c r="E4" s="126">
        <f>IF(PERCENT!L4&gt;PERCENT!L$100,(PERCENT!L4-PERCENT!L$100)/(PERCENT!L$101-PERCENT!L$100),(PERCENT!L4-PERCENT!L$100)/(PERCENT!L$100-PERCENT!L$102))</f>
        <v>-3.1945502453725468E-2</v>
      </c>
      <c r="F4" s="127">
        <f>IF(PERCENT!R4&gt;PERCENT!R$100,(PERCENT!R4-PERCENT!R$100)/(PERCENT!R$101-PERCENT!R$100),(PERCENT!R4-PERCENT!R$100)/(PERCENT!R$100-PERCENT!R$102))</f>
        <v>-0.98221751998306805</v>
      </c>
      <c r="G4" s="127">
        <f>IF(PERCENT!V4&gt;PERCENT!V$100,(PERCENT!V4-PERCENT!V$100)/(PERCENT!V$101-PERCENT!V$100),(PERCENT!V4-PERCENT!V$100)/(PERCENT!V$100-PERCENT!V$102))</f>
        <v>-1</v>
      </c>
      <c r="H4" s="127">
        <f>IF(PERCENT!X4&gt;PERCENT!X$100,(PERCENT!X4-PERCENT!X$100)/(PERCENT!X$101-PERCENT!X$100),(PERCENT!X4-PERCENT!X$100)/(PERCENT!X$100-PERCENT!X$102))</f>
        <v>-0.74813207119275626</v>
      </c>
      <c r="I4" s="127">
        <f>IF(PERCENT!AC4&gt;PERCENT!AC$100,(PERCENT!AC4-PERCENT!AC$100)/(PERCENT!AC$101-PERCENT!AC$100),(PERCENT!AC4-PERCENT!AC$100)/(PERCENT!AC$100-PERCENT!AC$102))</f>
        <v>-0.90719652128865391</v>
      </c>
      <c r="J4" s="128">
        <f>IF(PERCENT!AE4&gt;PERCENT!AE$100,(PERCENT!AE4-PERCENT!AE$100)/(PERCENT!AE$101-PERCENT!AE$100),(PERCENT!AE4-PERCENT!AE$100)/(PERCENT!AE$100-PERCENT!AE$102))</f>
        <v>-0.39099651589749518</v>
      </c>
      <c r="K4" s="198">
        <f>IF(PERCENT!AS4&gt;PERCENT!AS$100,(PERCENT!AS4-PERCENT!AS$100)/(PERCENT!AS$101-PERCENT!AS$100),(PERCENT!AS4-PERCENT!AS$100)/(PERCENT!AS$100-PERCENT!AS$102))</f>
        <v>1.9542346360726198E-2</v>
      </c>
      <c r="L4" s="198">
        <f>IF(PERCENT!AT4&gt;PERCENT!AT$100,(PERCENT!AT4-PERCENT!AT$100)/(PERCENT!AT$101-PERCENT!AT$100),(PERCENT!AT4-PERCENT!AT$100)/(PERCENT!AT$100-PERCENT!AT$102))</f>
        <v>-0.51679781033305727</v>
      </c>
      <c r="M4" s="198">
        <f>IF(PERCENT!AU4&gt;PERCENT!AU$100,(PERCENT!AU4-PERCENT!AU$100)/(PERCENT!AU$101-PERCENT!AU$100),(PERCENT!AU4-PERCENT!AU$100)/(PERCENT!AU$100-PERCENT!AU$102))</f>
        <v>-0.91737281938739856</v>
      </c>
      <c r="N4" s="231">
        <f>IF(PERCENT!AV4&gt;PERCENT!AV$100,(PERCENT!AV4-PERCENT!AV$100)/(PERCENT!AV$101-PERCENT!AV$100),(PERCENT!AV4-PERCENT!AV$100)/(PERCENT!AV$100-PERCENT!AV$102))</f>
        <v>-0.39099651589749518</v>
      </c>
      <c r="O4" s="231">
        <f>IF(PERCENT!AW4&gt;PERCENT!AW$100,(PERCENT!AW4-PERCENT!AW$100)/(PERCENT!AW$101-PERCENT!AW$100),(PERCENT!AW4-PERCENT!AW$100)/(PERCENT!AW$100-PERCENT!AW$102))</f>
        <v>-0.5272777110154061</v>
      </c>
      <c r="P4" s="231">
        <f>IF(PERCENT!AX4&gt;PERCENT!AX$100,(PERCENT!AX4-PERCENT!AX$100)/(PERCENT!AX$101-PERCENT!AX$100),(PERCENT!AX4-PERCENT!AX$100)/(PERCENT!AX$100-PERCENT!AX$102))</f>
        <v>-0.39099651589749518</v>
      </c>
      <c r="Q4" s="232">
        <f>IF(PERCENT!AY4&gt;PERCENT!AY$100,(PERCENT!AY4-PERCENT!AY$100)/(PERCENT!AY$101-PERCENT!AY$100),(PERCENT!AY4-PERCENT!AY$100)/(PERCENT!AY$100-PERCENT!AY$102))</f>
        <v>-0.95600859373902114</v>
      </c>
      <c r="S4" s="124">
        <f>IF(PERCENT!C4&gt;PERCENT!C$100,(PERCENT!C4-PERCENT!C$100)/(PERCENT!C$101-PERCENT!C$100),(PERCENT!C4-PERCENT!C$100)/(PERCENT!C$100-PERCENT!C$102))</f>
        <v>-0.63689783972401393</v>
      </c>
      <c r="T4" s="124">
        <f>IF(PERCENT!D4&gt;PERCENT!D$100,(PERCENT!D4-PERCENT!D$100)/(PERCENT!D$101-PERCENT!D$100),(PERCENT!D4-PERCENT!D$100)/(PERCENT!D$100-PERCENT!D$102))</f>
        <v>-0.27928687171425925</v>
      </c>
      <c r="U4" s="124">
        <f>IF(PERCENT!E4&gt;PERCENT!E$100,(PERCENT!E4-PERCENT!E$100)/(PERCENT!E$101-PERCENT!E$100),(PERCENT!E4-PERCENT!E$100)/(PERCENT!E$100-PERCENT!E$102))</f>
        <v>-0.34329150113525553</v>
      </c>
      <c r="V4" s="124">
        <f>IF(PERCENT!F4&gt;PERCENT!F$100,(PERCENT!F4-PERCENT!F$100)/(PERCENT!F$101-PERCENT!F$100),(PERCENT!F4-PERCENT!F$100)/(PERCENT!F$100-PERCENT!F$102))</f>
        <v>0.68008200384514195</v>
      </c>
      <c r="W4" s="124">
        <f>IF(PERCENT!G4&gt;PERCENT!G$100,(PERCENT!G4-PERCENT!G$100)/(PERCENT!G$101-PERCENT!G$100),(PERCENT!G4-PERCENT!G$100)/(PERCENT!G$100-PERCENT!G$102))</f>
        <v>0.36240624713264785</v>
      </c>
      <c r="Y4" s="124">
        <f>IF(PERCENT!I4&gt;PERCENT!I$100,(PERCENT!I4-PERCENT!I$100)/(PERCENT!I$101-PERCENT!I$100),(PERCENT!I4-PERCENT!I$100)/(PERCENT!I$100-PERCENT!I$102))</f>
        <v>0.23231609107006213</v>
      </c>
      <c r="Z4" s="124">
        <f>IF(PERCENT!J4&gt;PERCENT!J$100,(PERCENT!J4-PERCENT!J$100)/(PERCENT!J$101-PERCENT!J$100),(PERCENT!J4-PERCENT!J$100)/(PERCENT!J$100-PERCENT!J$102))</f>
        <v>-1</v>
      </c>
      <c r="AC4" s="124">
        <f>IF(PERCENT!M4&gt;PERCENT!M$100,(PERCENT!M4-PERCENT!M$100)/(PERCENT!M$101-PERCENT!M$100),(PERCENT!M4-PERCENT!M$100)/(PERCENT!M$100-PERCENT!M$102))</f>
        <v>-1</v>
      </c>
      <c r="AD4" s="124">
        <f>IF(PERCENT!N4&gt;PERCENT!N$100,(PERCENT!N4-PERCENT!N$100)/(PERCENT!N$101-PERCENT!N$100),(PERCENT!N4-PERCENT!N$100)/(PERCENT!N$100-PERCENT!N$102))</f>
        <v>0.11513095686032086</v>
      </c>
      <c r="AE4" s="124">
        <f>IF(PERCENT!O4&gt;PERCENT!O$100,(PERCENT!O4-PERCENT!O$100)/(PERCENT!O$101-PERCENT!O$100),(PERCENT!O4-PERCENT!O$100)/(PERCENT!O$100-PERCENT!O$102))</f>
        <v>-0.51053914632914932</v>
      </c>
      <c r="AF4" s="124">
        <f>IF(PERCENT!P4&gt;PERCENT!P$100,(PERCENT!P4-PERCENT!P$100)/(PERCENT!P$101-PERCENT!P$100),(PERCENT!P4-PERCENT!P$100)/(PERCENT!P$100-PERCENT!P$102))</f>
        <v>0.76916155216398197</v>
      </c>
      <c r="AG4" s="124">
        <f>IF(PERCENT!Q4&gt;PERCENT!Q$100,(PERCENT!Q4-PERCENT!Q$100)/(PERCENT!Q$101-PERCENT!Q$100),(PERCENT!Q4-PERCENT!Q$100)/(PERCENT!Q$100-PERCENT!Q$102))</f>
        <v>-0.37273186434392791</v>
      </c>
      <c r="AI4" s="124">
        <f>IF(PERCENT!S4&gt;PERCENT!S$100,(PERCENT!S4-PERCENT!S$100)/(PERCENT!S$101-PERCENT!S$100),(PERCENT!S4-PERCENT!S$100)/(PERCENT!S$100-PERCENT!S$102))</f>
        <v>-0.98604747136054915</v>
      </c>
      <c r="AJ4" s="124">
        <f>IF(PERCENT!T4&gt;PERCENT!T$100,(PERCENT!T4-PERCENT!T$100)/(PERCENT!T$101-PERCENT!T$100),(PERCENT!T4-PERCENT!T$100)/(PERCENT!T$100-PERCENT!T$102))</f>
        <v>-0.99906960621435359</v>
      </c>
      <c r="AK4" s="124">
        <f>IF(PERCENT!U4&gt;PERCENT!U$100,(PERCENT!U4-PERCENT!U$100)/(PERCENT!U$101-PERCENT!U$100),(PERCENT!U4-PERCENT!U$100)/(PERCENT!U$100-PERCENT!U$102))</f>
        <v>-0.94214096535383873</v>
      </c>
      <c r="AM4" s="124">
        <f>IF(PERCENT!W4&gt;PERCENT!W$100,(PERCENT!W4-PERCENT!W$100)/(PERCENT!W$101-PERCENT!W$100),(PERCENT!W4-PERCENT!W$100)/(PERCENT!W$100-PERCENT!W$102))</f>
        <v>-1</v>
      </c>
      <c r="AO4" s="124">
        <f>IF(PERCENT!Y4&gt;PERCENT!Y$100,(PERCENT!Y4-PERCENT!Y$100)/(PERCENT!Y$101-PERCENT!Y$100),(PERCENT!Y4-PERCENT!Y$100)/(PERCENT!Y$100-PERCENT!Y$102))</f>
        <v>-0.96712500600572127</v>
      </c>
      <c r="AP4" s="124">
        <f>IF(PERCENT!Z4&gt;PERCENT!Z$100,(PERCENT!Z4-PERCENT!Z$100)/(PERCENT!Z$101-PERCENT!Z$100),(PERCENT!Z4-PERCENT!Z$100)/(PERCENT!Z$100-PERCENT!Z$102))</f>
        <v>-1</v>
      </c>
      <c r="AQ4" s="124">
        <f>IF(PERCENT!AA4&gt;PERCENT!AA$100,(PERCENT!AA4-PERCENT!AA$100)/(PERCENT!AA$101-PERCENT!AA$100),(PERCENT!AA4-PERCENT!AA$100)/(PERCENT!AA$100-PERCENT!AA$102))</f>
        <v>-0.59343667187152072</v>
      </c>
      <c r="AR4" s="124">
        <f>IF(PERCENT!AB4&gt;PERCENT!AB$100,(PERCENT!AB4-PERCENT!AB$100)/(PERCENT!AB$101-PERCENT!AB$100),(PERCENT!AB4-PERCENT!AB$100)/(PERCENT!AB$100-PERCENT!AB$102))</f>
        <v>-0.67768541267373616</v>
      </c>
      <c r="AT4" s="124">
        <f>IF(PERCENT!AD4&gt;PERCENT!AD$100,(PERCENT!AD4-PERCENT!AD$100)/(PERCENT!AD$101-PERCENT!AD$100),(PERCENT!AD4-PERCENT!AD$100)/(PERCENT!AD$100-PERCENT!AD$102))</f>
        <v>-0.90719652128865391</v>
      </c>
      <c r="AV4" s="124">
        <f>IF(PERCENT!AF4&gt;PERCENT!AF$100,(PERCENT!AF4-PERCENT!AF$100)/(PERCENT!AF$101-PERCENT!AF$100),(PERCENT!AF4-PERCENT!AF$100)/(PERCENT!AF$100-PERCENT!AF$102))</f>
        <v>0.64177454623767882</v>
      </c>
      <c r="AW4" s="124">
        <f>IF(PERCENT!AG4&gt;PERCENT!AG$100,(PERCENT!AG4-PERCENT!AG$100)/(PERCENT!AG$101-PERCENT!AG$100),(PERCENT!AG4-PERCENT!AG$100)/(PERCENT!AG$100-PERCENT!AG$102))</f>
        <v>-0.34977528188031393</v>
      </c>
      <c r="AX4" s="124">
        <f>IF(PERCENT!AH4&gt;PERCENT!AH$100,(PERCENT!AH4-PERCENT!AH$100)/(PERCENT!AH$101-PERCENT!AH$100),(PERCENT!AH4-PERCENT!AH$100)/(PERCENT!AH$100-PERCENT!AH$102))</f>
        <v>-0.99997448462702343</v>
      </c>
      <c r="AY4" s="124">
        <f>IF(PERCENT!AI4&gt;PERCENT!AI$100,(PERCENT!AI4-PERCENT!AI$100)/(PERCENT!AI$101-PERCENT!AI$100),(PERCENT!AI4-PERCENT!AI$100)/(PERCENT!AI$100-PERCENT!AI$102))</f>
        <v>-0.80459783769611093</v>
      </c>
      <c r="AZ4" s="124">
        <f>IF(PERCENT!AJ4&gt;PERCENT!AJ$100,(PERCENT!AJ4-PERCENT!AJ$100)/(PERCENT!AJ$101-PERCENT!AJ$100),(PERCENT!AJ4-PERCENT!AJ$100)/(PERCENT!AJ$100-PERCENT!AJ$102))</f>
        <v>9.5267323969920742E-2</v>
      </c>
      <c r="BA4" s="124">
        <f>IF(PERCENT!AK4&gt;PERCENT!AK$100,(PERCENT!AK4-PERCENT!AK$100)/(PERCENT!AK$101-PERCENT!AK$100),(PERCENT!AK4-PERCENT!AK$100)/(PERCENT!AK$100-PERCENT!AK$102))</f>
        <v>-0.35998445594677442</v>
      </c>
      <c r="BB4" s="124">
        <f>IF(PERCENT!AL4&gt;PERCENT!AL$100,(PERCENT!AL4-PERCENT!AL$100)/(PERCENT!AL$101-PERCENT!AL$100),(PERCENT!AL4-PERCENT!AL$100)/(PERCENT!AL$100-PERCENT!AL$102))</f>
        <v>-1</v>
      </c>
      <c r="BC4" s="124">
        <f>IF(PERCENT!AM4&gt;PERCENT!AM$100,(PERCENT!AM4-PERCENT!AM$100)/(PERCENT!AM$101-PERCENT!AM$100),(PERCENT!AM4-PERCENT!AM$100)/(PERCENT!AM$100-PERCENT!AM$102))</f>
        <v>4.3181613427288254E-2</v>
      </c>
      <c r="BD4" s="124">
        <f>IF(PERCENT!AN4&gt;PERCENT!AN$100,(PERCENT!AN4-PERCENT!AN$100)/(PERCENT!AN$101-PERCENT!AN$100),(PERCENT!AN4-PERCENT!AN$100)/(PERCENT!AN$100-PERCENT!AN$102))</f>
        <v>0.14386517686791442</v>
      </c>
      <c r="BE4" s="124">
        <f>IF(PERCENT!AO4&gt;PERCENT!AO$100,(PERCENT!AO4-PERCENT!AO$100)/(PERCENT!AO$101-PERCENT!AO$100),(PERCENT!AO4-PERCENT!AO$100)/(PERCENT!AO$100-PERCENT!AO$102))</f>
        <v>-0.49140695793129541</v>
      </c>
      <c r="BF4" s="124">
        <f>IF(PERCENT!AP4&gt;PERCENT!AP$100,(PERCENT!AP4-PERCENT!AP$100)/(PERCENT!AP$101-PERCENT!AP$100),(PERCENT!AP4-PERCENT!AP$100)/(PERCENT!AP$100-PERCENT!AP$102))</f>
        <v>0.99641250695613648</v>
      </c>
      <c r="BG4" s="124">
        <f>IF(PERCENT!AQ4&gt;PERCENT!AQ$100,(PERCENT!AQ4-PERCENT!AQ$100)/(PERCENT!AQ$101-PERCENT!AQ$100),(PERCENT!AQ4-PERCENT!AQ$100)/(PERCENT!AQ$100-PERCENT!AQ$102))</f>
        <v>0.24413167662685212</v>
      </c>
      <c r="BH4" s="124">
        <f>IF(PERCENT!AR4&gt;PERCENT!AR$100,(PERCENT!AR4-PERCENT!AR$100)/(PERCENT!AR$101-PERCENT!AR$100),(PERCENT!AR4-PERCENT!AR$100)/(PERCENT!AR$100-PERCENT!AR$102))</f>
        <v>0.92422849622559211</v>
      </c>
    </row>
    <row r="5" spans="1:60" x14ac:dyDescent="0.35">
      <c r="A5" s="197" t="s">
        <v>399</v>
      </c>
      <c r="B5" s="125">
        <f>IF(PERCENT!B5&gt;PERCENT!B$100,(PERCENT!B5-PERCENT!B$100)/(PERCENT!B$101-PERCENT!B$100),(PERCENT!B5-PERCENT!B$100)/(PERCENT!B$100-PERCENT!B$102))</f>
        <v>-1.7499609149380865E-2</v>
      </c>
      <c r="C5" s="125">
        <f>IF(PERCENT!H5&gt;PERCENT!H$100,(PERCENT!H5-PERCENT!H$100)/(PERCENT!H$101-PERCENT!H$100),(PERCENT!H5-PERCENT!H$100)/(PERCENT!H$100-PERCENT!H$102))</f>
        <v>1.7486124021433645E-2</v>
      </c>
      <c r="D5" s="126">
        <f>IF(PERCENT!K5&gt;PERCENT!K$100,(PERCENT!K5-PERCENT!K$100)/(PERCENT!K$101-PERCENT!K$100),(PERCENT!K5-PERCENT!K$100)/(PERCENT!K$100-PERCENT!K$102))</f>
        <v>0.56383799503606591</v>
      </c>
      <c r="E5" s="126">
        <f>IF(PERCENT!L5&gt;PERCENT!L$100,(PERCENT!L5-PERCENT!L$100)/(PERCENT!L$101-PERCENT!L$100),(PERCENT!L5-PERCENT!L$100)/(PERCENT!L$100-PERCENT!L$102))</f>
        <v>-0.61749712047132821</v>
      </c>
      <c r="F5" s="127">
        <f>IF(PERCENT!R5&gt;PERCENT!R$100,(PERCENT!R5-PERCENT!R$100)/(PERCENT!R$101-PERCENT!R$100),(PERCENT!R5-PERCENT!R$100)/(PERCENT!R$100-PERCENT!R$102))</f>
        <v>0.53079750724741803</v>
      </c>
      <c r="G5" s="127">
        <f>IF(PERCENT!V5&gt;PERCENT!V$100,(PERCENT!V5-PERCENT!V$100)/(PERCENT!V$101-PERCENT!V$100),(PERCENT!V5-PERCENT!V$100)/(PERCENT!V$100-PERCENT!V$102))</f>
        <v>-0.41884608819784036</v>
      </c>
      <c r="H5" s="127">
        <f>IF(PERCENT!X5&gt;PERCENT!X$100,(PERCENT!X5-PERCENT!X$100)/(PERCENT!X$101-PERCENT!X$100),(PERCENT!X5-PERCENT!X$100)/(PERCENT!X$100-PERCENT!X$102))</f>
        <v>-0.53402766870759111</v>
      </c>
      <c r="I5" s="127">
        <f>IF(PERCENT!AC5&gt;PERCENT!AC$100,(PERCENT!AC5-PERCENT!AC$100)/(PERCENT!AC$101-PERCENT!AC$100),(PERCENT!AC5-PERCENT!AC$100)/(PERCENT!AC$100-PERCENT!AC$102))</f>
        <v>0.72062427594389189</v>
      </c>
      <c r="J5" s="128">
        <f>IF(PERCENT!AE5&gt;PERCENT!AE$100,(PERCENT!AE5-PERCENT!AE$100)/(PERCENT!AE$101-PERCENT!AE$100),(PERCENT!AE5-PERCENT!AE$100)/(PERCENT!AE$100-PERCENT!AE$102))</f>
        <v>0.6950895107141194</v>
      </c>
      <c r="K5" s="198">
        <f>IF(PERCENT!AS5&gt;PERCENT!AS$100,(PERCENT!AS5-PERCENT!AS$100)/(PERCENT!AS$101-PERCENT!AS$100),(PERCENT!AS5-PERCENT!AS$100)/(PERCENT!AS$100-PERCENT!AS$102))</f>
        <v>9.5706070644783967E-3</v>
      </c>
      <c r="L5" s="198">
        <f>IF(PERCENT!AT5&gt;PERCENT!AT$100,(PERCENT!AT5-PERCENT!AT$100)/(PERCENT!AT$101-PERCENT!AT$100),(PERCENT!AT5-PERCENT!AT$100)/(PERCENT!AT$100-PERCENT!AT$102))</f>
        <v>6.7981726680141311E-2</v>
      </c>
      <c r="M5" s="198">
        <f>IF(PERCENT!AU5&gt;PERCENT!AU$100,(PERCENT!AU5-PERCENT!AU$100)/(PERCENT!AU$101-PERCENT!AU$100),(PERCENT!AU5-PERCENT!AU$100)/(PERCENT!AU$100-PERCENT!AU$102))</f>
        <v>0.38593378277822432</v>
      </c>
      <c r="N5" s="231">
        <f>IF(PERCENT!AV5&gt;PERCENT!AV$100,(PERCENT!AV5-PERCENT!AV$100)/(PERCENT!AV$101-PERCENT!AV$100),(PERCENT!AV5-PERCENT!AV$100)/(PERCENT!AV$100-PERCENT!AV$102))</f>
        <v>0.6950895107141194</v>
      </c>
      <c r="O5" s="231">
        <f>IF(PERCENT!AW5&gt;PERCENT!AW$100,(PERCENT!AW5-PERCENT!AW$100)/(PERCENT!AW$101-PERCENT!AW$100),(PERCENT!AW5-PERCENT!AW$100)/(PERCENT!AW$100-PERCENT!AW$102))</f>
        <v>0.17443961905192046</v>
      </c>
      <c r="P5" s="231">
        <f>IF(PERCENT!AX5&gt;PERCENT!AX$100,(PERCENT!AX5-PERCENT!AX$100)/(PERCENT!AX$101-PERCENT!AX$100),(PERCENT!AX5-PERCENT!AX$100)/(PERCENT!AX$100-PERCENT!AX$102))</f>
        <v>0.6950895107141194</v>
      </c>
      <c r="Q5" s="232">
        <f>IF(PERCENT!AY5&gt;PERCENT!AY$100,(PERCENT!AY5-PERCENT!AY$100)/(PERCENT!AY$101-PERCENT!AY$100),(PERCENT!AY5-PERCENT!AY$100)/(PERCENT!AY$100-PERCENT!AY$102))</f>
        <v>0.2159777128577714</v>
      </c>
      <c r="S5" s="124">
        <f>IF(PERCENT!C5&gt;PERCENT!C$100,(PERCENT!C5-PERCENT!C$100)/(PERCENT!C$101-PERCENT!C$100),(PERCENT!C5-PERCENT!C$100)/(PERCENT!C$100-PERCENT!C$102))</f>
        <v>0.27820848143354054</v>
      </c>
      <c r="T5" s="124">
        <f>IF(PERCENT!D5&gt;PERCENT!D$100,(PERCENT!D5-PERCENT!D$100)/(PERCENT!D$101-PERCENT!D$100),(PERCENT!D5-PERCENT!D$100)/(PERCENT!D$100-PERCENT!D$102))</f>
        <v>0.22565103363895167</v>
      </c>
      <c r="U5" s="124">
        <f>IF(PERCENT!E5&gt;PERCENT!E$100,(PERCENT!E5-PERCENT!E$100)/(PERCENT!E$101-PERCENT!E$100),(PERCENT!E5-PERCENT!E$100)/(PERCENT!E$100-PERCENT!E$102))</f>
        <v>-0.46011960272350716</v>
      </c>
      <c r="V5" s="124">
        <f>IF(PERCENT!F5&gt;PERCENT!F$100,(PERCENT!F5-PERCENT!F$100)/(PERCENT!F$101-PERCENT!F$100),(PERCENT!F5-PERCENT!F$100)/(PERCENT!F$100-PERCENT!F$102))</f>
        <v>0.67622115931975102</v>
      </c>
      <c r="W5" s="124">
        <f>IF(PERCENT!G5&gt;PERCENT!G$100,(PERCENT!G5-PERCENT!G$100)/(PERCENT!G$101-PERCENT!G$100),(PERCENT!G5-PERCENT!G$100)/(PERCENT!G$100-PERCENT!G$102))</f>
        <v>-0.73744183442495781</v>
      </c>
      <c r="Y5" s="124">
        <f>IF(PERCENT!I5&gt;PERCENT!I$100,(PERCENT!I5-PERCENT!I$100)/(PERCENT!I$101-PERCENT!I$100),(PERCENT!I5-PERCENT!I$100)/(PERCENT!I$100-PERCENT!I$102))</f>
        <v>0.18348549097516453</v>
      </c>
      <c r="Z5" s="124">
        <f>IF(PERCENT!J5&gt;PERCENT!J$100,(PERCENT!J5-PERCENT!J$100)/(PERCENT!J$101-PERCENT!J$100),(PERCENT!J5-PERCENT!J$100)/(PERCENT!J$100-PERCENT!J$102))</f>
        <v>-0.61523635721938963</v>
      </c>
      <c r="AC5" s="124">
        <f>IF(PERCENT!M5&gt;PERCENT!M$100,(PERCENT!M5-PERCENT!M$100)/(PERCENT!M$101-PERCENT!M$100),(PERCENT!M5-PERCENT!M$100)/(PERCENT!M$100-PERCENT!M$102))</f>
        <v>-1</v>
      </c>
      <c r="AD5" s="124">
        <f>IF(PERCENT!N5&gt;PERCENT!N$100,(PERCENT!N5-PERCENT!N$100)/(PERCENT!N$101-PERCENT!N$100),(PERCENT!N5-PERCENT!N$100)/(PERCENT!N$100-PERCENT!N$102))</f>
        <v>-0.14784010604834341</v>
      </c>
      <c r="AE5" s="124">
        <f>IF(PERCENT!O5&gt;PERCENT!O$100,(PERCENT!O5-PERCENT!O$100)/(PERCENT!O$101-PERCENT!O$100),(PERCENT!O5-PERCENT!O$100)/(PERCENT!O$100-PERCENT!O$102))</f>
        <v>-2.107829265829872E-2</v>
      </c>
      <c r="AF5" s="124">
        <f>IF(PERCENT!P5&gt;PERCENT!P$100,(PERCENT!P5-PERCENT!P$100)/(PERCENT!P$101-PERCENT!P$100),(PERCENT!P5-PERCENT!P$100)/(PERCENT!P$100-PERCENT!P$102))</f>
        <v>-0.1909564299837061</v>
      </c>
      <c r="AG5" s="124">
        <f>IF(PERCENT!Q5&gt;PERCENT!Q$100,(PERCENT!Q5-PERCENT!Q$100)/(PERCENT!Q$101-PERCENT!Q$100),(PERCENT!Q5-PERCENT!Q$100)/(PERCENT!Q$100-PERCENT!Q$102))</f>
        <v>-0.37273186434392791</v>
      </c>
      <c r="AI5" s="124">
        <f>IF(PERCENT!S5&gt;PERCENT!S$100,(PERCENT!S5-PERCENT!S$100)/(PERCENT!S$101-PERCENT!S$100),(PERCENT!S5-PERCENT!S$100)/(PERCENT!S$100-PERCENT!S$102))</f>
        <v>0.54848587455482956</v>
      </c>
      <c r="AJ5" s="124">
        <f>IF(PERCENT!T5&gt;PERCENT!T$100,(PERCENT!T5-PERCENT!T$100)/(PERCENT!T$101-PERCENT!T$100),(PERCENT!T5-PERCENT!T$100)/(PERCENT!T$100-PERCENT!T$102))</f>
        <v>0.67351939967259544</v>
      </c>
      <c r="AK5" s="124">
        <f>IF(PERCENT!U5&gt;PERCENT!U$100,(PERCENT!U5-PERCENT!U$100)/(PERCENT!U$101-PERCENT!U$100),(PERCENT!U5-PERCENT!U$100)/(PERCENT!U$100-PERCENT!U$102))</f>
        <v>-0.31125684096268202</v>
      </c>
      <c r="AM5" s="124">
        <f>IF(PERCENT!W5&gt;PERCENT!W$100,(PERCENT!W5-PERCENT!W$100)/(PERCENT!W$101-PERCENT!W$100),(PERCENT!W5-PERCENT!W$100)/(PERCENT!W$100-PERCENT!W$102))</f>
        <v>-0.41884608819784036</v>
      </c>
      <c r="AO5" s="124">
        <f>IF(PERCENT!Y5&gt;PERCENT!Y$100,(PERCENT!Y5-PERCENT!Y$100)/(PERCENT!Y$101-PERCENT!Y$100),(PERCENT!Y5-PERCENT!Y$100)/(PERCENT!Y$100-PERCENT!Y$102))</f>
        <v>-0.58673235519069622</v>
      </c>
      <c r="AP5" s="124">
        <f>IF(PERCENT!Z5&gt;PERCENT!Z$100,(PERCENT!Z5-PERCENT!Z$100)/(PERCENT!Z$101-PERCENT!Z$100),(PERCENT!Z5-PERCENT!Z$100)/(PERCENT!Z$100-PERCENT!Z$102))</f>
        <v>-0.85263952599836956</v>
      </c>
      <c r="AQ5" s="124">
        <f>IF(PERCENT!AA5&gt;PERCENT!AA$100,(PERCENT!AA5-PERCENT!AA$100)/(PERCENT!AA$101-PERCENT!AA$100),(PERCENT!AA5-PERCENT!AA$100)/(PERCENT!AA$100-PERCENT!AA$102))</f>
        <v>-0.31051656243586595</v>
      </c>
      <c r="AR5" s="124">
        <f>IF(PERCENT!AB5&gt;PERCENT!AB$100,(PERCENT!AB5-PERCENT!AB$100)/(PERCENT!AB$101-PERCENT!AB$100),(PERCENT!AB5-PERCENT!AB$100)/(PERCENT!AB$100-PERCENT!AB$102))</f>
        <v>-0.50764543353310898</v>
      </c>
      <c r="AT5" s="124">
        <f>IF(PERCENT!AD5&gt;PERCENT!AD$100,(PERCENT!AD5-PERCENT!AD$100)/(PERCENT!AD$101-PERCENT!AD$100),(PERCENT!AD5-PERCENT!AD$100)/(PERCENT!AD$100-PERCENT!AD$102))</f>
        <v>0.72062427594389189</v>
      </c>
      <c r="AV5" s="124">
        <f>IF(PERCENT!AF5&gt;PERCENT!AF$100,(PERCENT!AF5-PERCENT!AF$100)/(PERCENT!AF$101-PERCENT!AF$100),(PERCENT!AF5-PERCENT!AF$100)/(PERCENT!AF$100-PERCENT!AF$102))</f>
        <v>-0.42152824907353748</v>
      </c>
      <c r="AW5" s="124">
        <f>IF(PERCENT!AG5&gt;PERCENT!AG$100,(PERCENT!AG5-PERCENT!AG$100)/(PERCENT!AG$101-PERCENT!AG$100),(PERCENT!AG5-PERCENT!AG$100)/(PERCENT!AG$100-PERCENT!AG$102))</f>
        <v>-0.10326081195092254</v>
      </c>
      <c r="AX5" s="124">
        <f>IF(PERCENT!AH5&gt;PERCENT!AH$100,(PERCENT!AH5-PERCENT!AH$100)/(PERCENT!AH$101-PERCENT!AH$100),(PERCENT!AH5-PERCENT!AH$100)/(PERCENT!AH$100-PERCENT!AH$102))</f>
        <v>-0.46421116286104036</v>
      </c>
      <c r="AY5" s="124">
        <f>IF(PERCENT!AI5&gt;PERCENT!AI$100,(PERCENT!AI5-PERCENT!AI$100)/(PERCENT!AI$101-PERCENT!AI$100),(PERCENT!AI5-PERCENT!AI$100)/(PERCENT!AI$100-PERCENT!AI$102))</f>
        <v>-0.55340081215593551</v>
      </c>
      <c r="AZ5" s="124">
        <f>IF(PERCENT!AJ5&gt;PERCENT!AJ$100,(PERCENT!AJ5-PERCENT!AJ$100)/(PERCENT!AJ$101-PERCENT!AJ$100),(PERCENT!AJ5-PERCENT!AJ$100)/(PERCENT!AJ$100-PERCENT!AJ$102))</f>
        <v>0.30144473925963283</v>
      </c>
      <c r="BA5" s="124">
        <f>IF(PERCENT!AK5&gt;PERCENT!AK$100,(PERCENT!AK5-PERCENT!AK$100)/(PERCENT!AK$101-PERCENT!AK$100),(PERCENT!AK5-PERCENT!AK$100)/(PERCENT!AK$100-PERCENT!AK$102))</f>
        <v>-0.26791533949447977</v>
      </c>
      <c r="BB5" s="124">
        <f>IF(PERCENT!AL5&gt;PERCENT!AL$100,(PERCENT!AL5-PERCENT!AL$100)/(PERCENT!AL$101-PERCENT!AL$100),(PERCENT!AL5-PERCENT!AL$100)/(PERCENT!AL$100-PERCENT!AL$102))</f>
        <v>-0.70261175437977585</v>
      </c>
      <c r="BC5" s="124">
        <f>IF(PERCENT!AM5&gt;PERCENT!AM$100,(PERCENT!AM5-PERCENT!AM$100)/(PERCENT!AM$101-PERCENT!AM$100),(PERCENT!AM5-PERCENT!AM$100)/(PERCENT!AM$100-PERCENT!AM$102))</f>
        <v>0.96256458068929296</v>
      </c>
      <c r="BD5" s="124">
        <f>IF(PERCENT!AN5&gt;PERCENT!AN$100,(PERCENT!AN5-PERCENT!AN$100)/(PERCENT!AN$101-PERCENT!AN$100),(PERCENT!AN5-PERCENT!AN$100)/(PERCENT!AN$100-PERCENT!AN$102))</f>
        <v>-0.11270405411549041</v>
      </c>
      <c r="BE5" s="124">
        <f>IF(PERCENT!AO5&gt;PERCENT!AO$100,(PERCENT!AO5-PERCENT!AO$100)/(PERCENT!AO$101-PERCENT!AO$100),(PERCENT!AO5-PERCENT!AO$100)/(PERCENT!AO$100-PERCENT!AO$102))</f>
        <v>1</v>
      </c>
      <c r="BF5" s="124">
        <f>IF(PERCENT!AP5&gt;PERCENT!AP$100,(PERCENT!AP5-PERCENT!AP$100)/(PERCENT!AP$101-PERCENT!AP$100),(PERCENT!AP5-PERCENT!AP$100)/(PERCENT!AP$100-PERCENT!AP$102))</f>
        <v>0.69084548212542118</v>
      </c>
      <c r="BG5" s="124">
        <f>IF(PERCENT!AQ5&gt;PERCENT!AQ$100,(PERCENT!AQ5-PERCENT!AQ$100)/(PERCENT!AQ$101-PERCENT!AQ$100),(PERCENT!AQ5-PERCENT!AQ$100)/(PERCENT!AQ$100-PERCENT!AQ$102))</f>
        <v>0.40300734288067153</v>
      </c>
      <c r="BH5" s="124">
        <f>IF(PERCENT!AR5&gt;PERCENT!AR$100,(PERCENT!AR5-PERCENT!AR$100)/(PERCENT!AR$101-PERCENT!AR$100),(PERCENT!AR5-PERCENT!AR$100)/(PERCENT!AR$100-PERCENT!AR$102))</f>
        <v>0.75044619552436975</v>
      </c>
    </row>
    <row r="6" spans="1:60" x14ac:dyDescent="0.35">
      <c r="A6" s="197" t="s">
        <v>400</v>
      </c>
      <c r="B6" s="125">
        <f>IF(PERCENT!B6&gt;PERCENT!B$100,(PERCENT!B6-PERCENT!B$100)/(PERCENT!B$101-PERCENT!B$100),(PERCENT!B6-PERCENT!B$100)/(PERCENT!B$100-PERCENT!B$102))</f>
        <v>0.85414654209507213</v>
      </c>
      <c r="C6" s="125">
        <f>IF(PERCENT!H6&gt;PERCENT!H$100,(PERCENT!H6-PERCENT!H$100)/(PERCENT!H$101-PERCENT!H$100),(PERCENT!H6-PERCENT!H$100)/(PERCENT!H$100-PERCENT!H$102))</f>
        <v>-0.16597989686508824</v>
      </c>
      <c r="D6" s="126">
        <f>IF(PERCENT!K6&gt;PERCENT!K$100,(PERCENT!K6-PERCENT!K$100)/(PERCENT!K$101-PERCENT!K$100),(PERCENT!K6-PERCENT!K$100)/(PERCENT!K$100-PERCENT!K$102))</f>
        <v>0.80207434498966168</v>
      </c>
      <c r="E6" s="126">
        <f>IF(PERCENT!L6&gt;PERCENT!L$100,(PERCENT!L6-PERCENT!L$100)/(PERCENT!L$101-PERCENT!L$100),(PERCENT!L6-PERCENT!L$100)/(PERCENT!L$100-PERCENT!L$102))</f>
        <v>0.20096713141004904</v>
      </c>
      <c r="F6" s="127">
        <f>IF(PERCENT!R6&gt;PERCENT!R$100,(PERCENT!R6-PERCENT!R$100)/(PERCENT!R$101-PERCENT!R$100),(PERCENT!R6-PERCENT!R$100)/(PERCENT!R$100-PERCENT!R$102))</f>
        <v>-0.16675141792543441</v>
      </c>
      <c r="G6" s="127">
        <f>IF(PERCENT!V6&gt;PERCENT!V$100,(PERCENT!V6-PERCENT!V$100)/(PERCENT!V$101-PERCENT!V$100),(PERCENT!V6-PERCENT!V$100)/(PERCENT!V$100-PERCENT!V$102))</f>
        <v>0.60659518937987011</v>
      </c>
      <c r="H6" s="127">
        <f>IF(PERCENT!X6&gt;PERCENT!X$100,(PERCENT!X6-PERCENT!X$100)/(PERCENT!X$101-PERCENT!X$100),(PERCENT!X6-PERCENT!X$100)/(PERCENT!X$100-PERCENT!X$102))</f>
        <v>0.8543042950222316</v>
      </c>
      <c r="I6" s="127">
        <f>IF(PERCENT!AC6&gt;PERCENT!AC$100,(PERCENT!AC6-PERCENT!AC$100)/(PERCENT!AC$101-PERCENT!AC$100),(PERCENT!AC6-PERCENT!AC$100)/(PERCENT!AC$100-PERCENT!AC$102))</f>
        <v>0.37221889563145955</v>
      </c>
      <c r="J6" s="128">
        <f>IF(PERCENT!AE6&gt;PERCENT!AE$100,(PERCENT!AE6-PERCENT!AE$100)/(PERCENT!AE$101-PERCENT!AE$100),(PERCENT!AE6-PERCENT!AE$100)/(PERCENT!AE$100-PERCENT!AE$102))</f>
        <v>-0.34247031182906557</v>
      </c>
      <c r="K6" s="198">
        <f>IF(PERCENT!AS6&gt;PERCENT!AS$100,(PERCENT!AS6-PERCENT!AS$100)/(PERCENT!AS$101-PERCENT!AS$100),(PERCENT!AS6-PERCENT!AS$100)/(PERCENT!AS$100-PERCENT!AS$102))</f>
        <v>0.13791635865636956</v>
      </c>
      <c r="L6" s="198">
        <f>IF(PERCENT!AT6&gt;PERCENT!AT$100,(PERCENT!AT6-PERCENT!AT$100)/(PERCENT!AT$101-PERCENT!AT$100),(PERCENT!AT6-PERCENT!AT$100)/(PERCENT!AT$100-PERCENT!AT$102))</f>
        <v>0.58151511663937538</v>
      </c>
      <c r="M6" s="198">
        <f>IF(PERCENT!AU6&gt;PERCENT!AU$100,(PERCENT!AU6-PERCENT!AU$100)/(PERCENT!AU$101-PERCENT!AU$100),(PERCENT!AU6-PERCENT!AU$100)/(PERCENT!AU$100-PERCENT!AU$102))</f>
        <v>0.46810784376832776</v>
      </c>
      <c r="N6" s="231">
        <f>IF(PERCENT!AV6&gt;PERCENT!AV$100,(PERCENT!AV6-PERCENT!AV$100)/(PERCENT!AV$101-PERCENT!AV$100),(PERCENT!AV6-PERCENT!AV$100)/(PERCENT!AV$100-PERCENT!AV$102))</f>
        <v>-0.34247031182906557</v>
      </c>
      <c r="O6" s="231">
        <f>IF(PERCENT!AW6&gt;PERCENT!AW$100,(PERCENT!AW6-PERCENT!AW$100)/(PERCENT!AW$101-PERCENT!AW$100),(PERCENT!AW6-PERCENT!AW$100)/(PERCENT!AW$100-PERCENT!AW$102))</f>
        <v>0.40821750449299532</v>
      </c>
      <c r="P6" s="231">
        <f>IF(PERCENT!AX6&gt;PERCENT!AX$100,(PERCENT!AX6-PERCENT!AX$100)/(PERCENT!AX$101-PERCENT!AX$100),(PERCENT!AX6-PERCENT!AX$100)/(PERCENT!AX$100-PERCENT!AX$102))</f>
        <v>-0.34247031182906557</v>
      </c>
      <c r="Q6" s="232">
        <f>IF(PERCENT!AY6&gt;PERCENT!AY$100,(PERCENT!AY6-PERCENT!AY$100)/(PERCENT!AY$101-PERCENT!AY$100),(PERCENT!AY6-PERCENT!AY$100)/(PERCENT!AY$100-PERCENT!AY$102))</f>
        <v>0.61432027519399068</v>
      </c>
      <c r="S6" s="124">
        <f>IF(PERCENT!C6&gt;PERCENT!C$100,(PERCENT!C6-PERCENT!C$100)/(PERCENT!C$101-PERCENT!C$100),(PERCENT!C6-PERCENT!C$100)/(PERCENT!C$100-PERCENT!C$102))</f>
        <v>0.85999066448390149</v>
      </c>
      <c r="T6" s="124">
        <f>IF(PERCENT!D6&gt;PERCENT!D$100,(PERCENT!D6-PERCENT!D$100)/(PERCENT!D$101-PERCENT!D$100),(PERCENT!D6-PERCENT!D$100)/(PERCENT!D$100-PERCENT!D$102))</f>
        <v>0.58333038318876906</v>
      </c>
      <c r="U6" s="124">
        <f>IF(PERCENT!E6&gt;PERCENT!E$100,(PERCENT!E6-PERCENT!E$100)/(PERCENT!E$101-PERCENT!E$100),(PERCENT!E6-PERCENT!E$100)/(PERCENT!E$100-PERCENT!E$102))</f>
        <v>0.71476778432014509</v>
      </c>
      <c r="V6" s="124">
        <f>IF(PERCENT!F6&gt;PERCENT!F$100,(PERCENT!F6-PERCENT!F$100)/(PERCENT!F$101-PERCENT!F$100),(PERCENT!F6-PERCENT!F$100)/(PERCENT!F$100-PERCENT!F$102))</f>
        <v>0.20642076337149987</v>
      </c>
      <c r="W6" s="124">
        <f>IF(PERCENT!G6&gt;PERCENT!G$100,(PERCENT!G6-PERCENT!G$100)/(PERCENT!G$101-PERCENT!G$100),(PERCENT!G6-PERCENT!G$100)/(PERCENT!G$100-PERCENT!G$102))</f>
        <v>-0.49077494727075338</v>
      </c>
      <c r="Y6" s="124">
        <f>IF(PERCENT!I6&gt;PERCENT!I$100,(PERCENT!I6-PERCENT!I$100)/(PERCENT!I$101-PERCENT!I$100),(PERCENT!I6-PERCENT!I$100)/(PERCENT!I$100-PERCENT!I$102))</f>
        <v>-0.10817008998787858</v>
      </c>
      <c r="Z6" s="124">
        <f>IF(PERCENT!J6&gt;PERCENT!J$100,(PERCENT!J6-PERCENT!J$100)/(PERCENT!J$101-PERCENT!J$100),(PERCENT!J6-PERCENT!J$100)/(PERCENT!J$100-PERCENT!J$102))</f>
        <v>-0.1938697741490191</v>
      </c>
      <c r="AC6" s="124">
        <f>IF(PERCENT!M6&gt;PERCENT!M$100,(PERCENT!M6-PERCENT!M$100)/(PERCENT!M$101-PERCENT!M$100),(PERCENT!M6-PERCENT!M$100)/(PERCENT!M$100-PERCENT!M$102))</f>
        <v>0.40893613056377309</v>
      </c>
      <c r="AD6" s="124">
        <f>IF(PERCENT!N6&gt;PERCENT!N$100,(PERCENT!N6-PERCENT!N$100)/(PERCENT!N$101-PERCENT!N$100),(PERCENT!N6-PERCENT!N$100)/(PERCENT!N$100-PERCENT!N$102))</f>
        <v>-0.59004772473014555</v>
      </c>
      <c r="AE6" s="124">
        <f>IF(PERCENT!O6&gt;PERCENT!O$100,(PERCENT!O6-PERCENT!O$100)/(PERCENT!O$101-PERCENT!O$100),(PERCENT!O6-PERCENT!O$100)/(PERCENT!O$100-PERCENT!O$102))</f>
        <v>0.39478738760458965</v>
      </c>
      <c r="AF6" s="124">
        <f>IF(PERCENT!P6&gt;PERCENT!P$100,(PERCENT!P6-PERCENT!P$100)/(PERCENT!P$101-PERCENT!P$100),(PERCENT!P6-PERCENT!P$100)/(PERCENT!P$100-PERCENT!P$102))</f>
        <v>0.42555719590232149</v>
      </c>
      <c r="AG6" s="124">
        <f>IF(PERCENT!Q6&gt;PERCENT!Q$100,(PERCENT!Q6-PERCENT!Q$100)/(PERCENT!Q$101-PERCENT!Q$100),(PERCENT!Q6-PERCENT!Q$100)/(PERCENT!Q$100-PERCENT!Q$102))</f>
        <v>-0.21392256910694149</v>
      </c>
      <c r="AI6" s="124">
        <f>IF(PERCENT!S6&gt;PERCENT!S$100,(PERCENT!S6-PERCENT!S$100)/(PERCENT!S$101-PERCENT!S$100),(PERCENT!S6-PERCENT!S$100)/(PERCENT!S$100-PERCENT!S$102))</f>
        <v>-0.18842954028991432</v>
      </c>
      <c r="AJ6" s="124">
        <f>IF(PERCENT!T6&gt;PERCENT!T$100,(PERCENT!T6-PERCENT!T$100)/(PERCENT!T$101-PERCENT!T$100),(PERCENT!T6-PERCENT!T$100)/(PERCENT!T$100-PERCENT!T$102))</f>
        <v>-0.10520425067989028</v>
      </c>
      <c r="AK6" s="124">
        <f>IF(PERCENT!U6&gt;PERCENT!U$100,(PERCENT!U6-PERCENT!U$100)/(PERCENT!U$101-PERCENT!U$100),(PERCENT!U6-PERCENT!U$100)/(PERCENT!U$100-PERCENT!U$102))</f>
        <v>-0.26262497767798354</v>
      </c>
      <c r="AM6" s="124">
        <f>IF(PERCENT!W6&gt;PERCENT!W$100,(PERCENT!W6-PERCENT!W$100)/(PERCENT!W$101-PERCENT!W$100),(PERCENT!W6-PERCENT!W$100)/(PERCENT!W$100-PERCENT!W$102))</f>
        <v>0.60659518937987011</v>
      </c>
      <c r="AO6" s="124">
        <f>IF(PERCENT!Y6&gt;PERCENT!Y$100,(PERCENT!Y6-PERCENT!Y$100)/(PERCENT!Y$101-PERCENT!Y$100),(PERCENT!Y6-PERCENT!Y$100)/(PERCENT!Y$100-PERCENT!Y$102))</f>
        <v>0.54209890249138049</v>
      </c>
      <c r="AP6" s="124">
        <f>IF(PERCENT!Z6&gt;PERCENT!Z$100,(PERCENT!Z6-PERCENT!Z$100)/(PERCENT!Z$101-PERCENT!Z$100),(PERCENT!Z6-PERCENT!Z$100)/(PERCENT!Z$100-PERCENT!Z$102))</f>
        <v>0.30321533353611879</v>
      </c>
      <c r="AQ6" s="124">
        <f>IF(PERCENT!AA6&gt;PERCENT!AA$100,(PERCENT!AA6-PERCENT!AA$100)/(PERCENT!AA$101-PERCENT!AA$100),(PERCENT!AA6-PERCENT!AA$100)/(PERCENT!AA$100-PERCENT!AA$102))</f>
        <v>0.33734473160400918</v>
      </c>
      <c r="AR6" s="124">
        <f>IF(PERCENT!AB6&gt;PERCENT!AB$100,(PERCENT!AB6-PERCENT!AB$100)/(PERCENT!AB$101-PERCENT!AB$100),(PERCENT!AB6-PERCENT!AB$100)/(PERCENT!AB$100-PERCENT!AB$102))</f>
        <v>0.91215474765317373</v>
      </c>
      <c r="AT6" s="124">
        <f>IF(PERCENT!AD6&gt;PERCENT!AD$100,(PERCENT!AD6-PERCENT!AD$100)/(PERCENT!AD$101-PERCENT!AD$100),(PERCENT!AD6-PERCENT!AD$100)/(PERCENT!AD$100-PERCENT!AD$102))</f>
        <v>0.37221889563145955</v>
      </c>
      <c r="AV6" s="124">
        <f>IF(PERCENT!AF6&gt;PERCENT!AF$100,(PERCENT!AF6-PERCENT!AF$100)/(PERCENT!AF$101-PERCENT!AF$100),(PERCENT!AF6-PERCENT!AF$100)/(PERCENT!AF$100-PERCENT!AF$102))</f>
        <v>-0.61404557385934222</v>
      </c>
      <c r="AW6" s="124">
        <f>IF(PERCENT!AG6&gt;PERCENT!AG$100,(PERCENT!AG6-PERCENT!AG$100)/(PERCENT!AG$101-PERCENT!AG$100),(PERCENT!AG6-PERCENT!AG$100)/(PERCENT!AG$100-PERCENT!AG$102))</f>
        <v>1.4971217891124083E-2</v>
      </c>
      <c r="AX6" s="124">
        <f>IF(PERCENT!AH6&gt;PERCENT!AH$100,(PERCENT!AH6-PERCENT!AH$100)/(PERCENT!AH$101-PERCENT!AH$100),(PERCENT!AH6-PERCENT!AH$100)/(PERCENT!AH$100-PERCENT!AH$102))</f>
        <v>5.4398115703954211E-2</v>
      </c>
      <c r="AY6" s="124">
        <f>IF(PERCENT!AI6&gt;PERCENT!AI$100,(PERCENT!AI6-PERCENT!AI$100)/(PERCENT!AI$101-PERCENT!AI$100),(PERCENT!AI6-PERCENT!AI$100)/(PERCENT!AI$100-PERCENT!AI$102))</f>
        <v>0.32468548166443978</v>
      </c>
      <c r="AZ6" s="124">
        <f>IF(PERCENT!AJ6&gt;PERCENT!AJ$100,(PERCENT!AJ6-PERCENT!AJ$100)/(PERCENT!AJ$101-PERCENT!AJ$100),(PERCENT!AJ6-PERCENT!AJ$100)/(PERCENT!AJ$100-PERCENT!AJ$102))</f>
        <v>0.45415590481405382</v>
      </c>
      <c r="BA6" s="124">
        <f>IF(PERCENT!AK6&gt;PERCENT!AK$100,(PERCENT!AK6-PERCENT!AK$100)/(PERCENT!AK$101-PERCENT!AK$100),(PERCENT!AK6-PERCENT!AK$100)/(PERCENT!AK$100-PERCENT!AK$102))</f>
        <v>6.9464343940368212E-2</v>
      </c>
      <c r="BB6" s="124">
        <f>IF(PERCENT!AL6&gt;PERCENT!AL$100,(PERCENT!AL6-PERCENT!AL$100)/(PERCENT!AL$101-PERCENT!AL$100),(PERCENT!AL6-PERCENT!AL$100)/(PERCENT!AL$100-PERCENT!AL$102))</f>
        <v>0.14672062106459383</v>
      </c>
      <c r="BC6" s="124">
        <f>IF(PERCENT!AM6&gt;PERCENT!AM$100,(PERCENT!AM6-PERCENT!AM$100)/(PERCENT!AM$101-PERCENT!AM$100),(PERCENT!AM6-PERCENT!AM$100)/(PERCENT!AM$100-PERCENT!AM$102))</f>
        <v>-0.14927736750697596</v>
      </c>
      <c r="BD6" s="124">
        <f>IF(PERCENT!AN6&gt;PERCENT!AN$100,(PERCENT!AN6-PERCENT!AN$100)/(PERCENT!AN$101-PERCENT!AN$100),(PERCENT!AN6-PERCENT!AN$100)/(PERCENT!AN$100-PERCENT!AN$102))</f>
        <v>-0.68155329549543542</v>
      </c>
      <c r="BE6" s="124">
        <f>IF(PERCENT!AO6&gt;PERCENT!AO$100,(PERCENT!AO6-PERCENT!AO$100)/(PERCENT!AO$101-PERCENT!AO$100),(PERCENT!AO6-PERCENT!AO$100)/(PERCENT!AO$100-PERCENT!AO$102))</f>
        <v>-0.10419650346848687</v>
      </c>
      <c r="BF6" s="124">
        <f>IF(PERCENT!AP6&gt;PERCENT!AP$100,(PERCENT!AP6-PERCENT!AP$100)/(PERCENT!AP$101-PERCENT!AP$100),(PERCENT!AP6-PERCENT!AP$100)/(PERCENT!AP$100-PERCENT!AP$102))</f>
        <v>-0.23392451800329231</v>
      </c>
      <c r="BG6" s="124">
        <f>IF(PERCENT!AQ6&gt;PERCENT!AQ$100,(PERCENT!AQ6-PERCENT!AQ$100)/(PERCENT!AQ$101-PERCENT!AQ$100),(PERCENT!AQ6-PERCENT!AQ$100)/(PERCENT!AQ$100-PERCENT!AQ$102))</f>
        <v>-7.0737213833655832E-2</v>
      </c>
      <c r="BH6" s="124">
        <f>IF(PERCENT!AR6&gt;PERCENT!AR$100,(PERCENT!AR6-PERCENT!AR$100)/(PERCENT!AR$101-PERCENT!AR$100),(PERCENT!AR6-PERCENT!AR$100)/(PERCENT!AR$100-PERCENT!AR$102))</f>
        <v>-0.10205856024062258</v>
      </c>
    </row>
    <row r="7" spans="1:60" x14ac:dyDescent="0.35">
      <c r="A7" s="197" t="s">
        <v>401</v>
      </c>
      <c r="B7" s="125">
        <f>IF(PERCENT!B7&gt;PERCENT!B$100,(PERCENT!B7-PERCENT!B$100)/(PERCENT!B$101-PERCENT!B$100),(PERCENT!B7-PERCENT!B$100)/(PERCENT!B$100-PERCENT!B$102))</f>
        <v>-0.77192019150966473</v>
      </c>
      <c r="C7" s="125">
        <f>IF(PERCENT!H7&gt;PERCENT!H$100,(PERCENT!H7-PERCENT!H$100)/(PERCENT!H$101-PERCENT!H$100),(PERCENT!H7-PERCENT!H$100)/(PERCENT!H$100-PERCENT!H$102))</f>
        <v>-0.62897686520162666</v>
      </c>
      <c r="D7" s="126">
        <f>IF(PERCENT!K7&gt;PERCENT!K$100,(PERCENT!K7-PERCENT!K$100)/(PERCENT!K$101-PERCENT!K$100),(PERCENT!K7-PERCENT!K$100)/(PERCENT!K$100-PERCENT!K$102))</f>
        <v>-9.2820375511653744E-2</v>
      </c>
      <c r="E7" s="126">
        <f>IF(PERCENT!L7&gt;PERCENT!L$100,(PERCENT!L7-PERCENT!L$100)/(PERCENT!L$101-PERCENT!L$100),(PERCENT!L7-PERCENT!L$100)/(PERCENT!L$100-PERCENT!L$102))</f>
        <v>-0.15997806235578088</v>
      </c>
      <c r="F7" s="127">
        <f>IF(PERCENT!R7&gt;PERCENT!R$100,(PERCENT!R7-PERCENT!R$100)/(PERCENT!R$101-PERCENT!R$100),(PERCENT!R7-PERCENT!R$100)/(PERCENT!R$100-PERCENT!R$102))</f>
        <v>-0.8796471229637095</v>
      </c>
      <c r="G7" s="127">
        <f>IF(PERCENT!V7&gt;PERCENT!V$100,(PERCENT!V7-PERCENT!V$100)/(PERCENT!V$101-PERCENT!V$100),(PERCENT!V7-PERCENT!V$100)/(PERCENT!V$100-PERCENT!V$102))</f>
        <v>-0.87587476204296055</v>
      </c>
      <c r="H7" s="127">
        <f>IF(PERCENT!X7&gt;PERCENT!X$100,(PERCENT!X7-PERCENT!X$100)/(PERCENT!X$101-PERCENT!X$100),(PERCENT!X7-PERCENT!X$100)/(PERCENT!X$100-PERCENT!X$102))</f>
        <v>-0.27874553485653253</v>
      </c>
      <c r="I7" s="127">
        <f>IF(PERCENT!AC7&gt;PERCENT!AC$100,(PERCENT!AC7-PERCENT!AC$100)/(PERCENT!AC$101-PERCENT!AC$100),(PERCENT!AC7-PERCENT!AC$100)/(PERCENT!AC$100-PERCENT!AC$102))</f>
        <v>-0.51591994066149094</v>
      </c>
      <c r="J7" s="128">
        <f>IF(PERCENT!AE7&gt;PERCENT!AE$100,(PERCENT!AE7-PERCENT!AE$100)/(PERCENT!AE$101-PERCENT!AE$100),(PERCENT!AE7-PERCENT!AE$100)/(PERCENT!AE$100-PERCENT!AE$102))</f>
        <v>6.2151206809432168E-2</v>
      </c>
      <c r="K7" s="198">
        <f>IF(PERCENT!AS7&gt;PERCENT!AS$100,(PERCENT!AS7-PERCENT!AS$100)/(PERCENT!AS$101-PERCENT!AS$100),(PERCENT!AS7-PERCENT!AS$100)/(PERCENT!AS$100-PERCENT!AS$102))</f>
        <v>-0.89903012966513196</v>
      </c>
      <c r="L7" s="198">
        <f>IF(PERCENT!AT7&gt;PERCENT!AT$100,(PERCENT!AT7-PERCENT!AT$100)/(PERCENT!AT$101-PERCENT!AT$100),(PERCENT!AT7-PERCENT!AT$100)/(PERCENT!AT$100-PERCENT!AT$102))</f>
        <v>-0.12730306232028116</v>
      </c>
      <c r="M7" s="198">
        <f>IF(PERCENT!AU7&gt;PERCENT!AU$100,(PERCENT!AU7-PERCENT!AU$100)/(PERCENT!AU$101-PERCENT!AU$100),(PERCENT!AU7-PERCENT!AU$100)/(PERCENT!AU$100-PERCENT!AU$102))</f>
        <v>-0.5805799330623207</v>
      </c>
      <c r="N7" s="231">
        <f>IF(PERCENT!AV7&gt;PERCENT!AV$100,(PERCENT!AV7-PERCENT!AV$100)/(PERCENT!AV$101-PERCENT!AV$100),(PERCENT!AV7-PERCENT!AV$100)/(PERCENT!AV$100-PERCENT!AV$102))</f>
        <v>6.2151206809432168E-2</v>
      </c>
      <c r="O7" s="231">
        <f>IF(PERCENT!AW7&gt;PERCENT!AW$100,(PERCENT!AW7-PERCENT!AW$100)/(PERCENT!AW$101-PERCENT!AW$100),(PERCENT!AW7-PERCENT!AW$100)/(PERCENT!AW$100-PERCENT!AW$102))</f>
        <v>-0.46727698279427876</v>
      </c>
      <c r="P7" s="231">
        <f>IF(PERCENT!AX7&gt;PERCENT!AX$100,(PERCENT!AX7-PERCENT!AX$100)/(PERCENT!AX$101-PERCENT!AX$100),(PERCENT!AX7-PERCENT!AX$100)/(PERCENT!AX$100-PERCENT!AX$102))</f>
        <v>6.2151206809432168E-2</v>
      </c>
      <c r="Q7" s="232">
        <f>IF(PERCENT!AY7&gt;PERCENT!AY$100,(PERCENT!AY7-PERCENT!AY$100)/(PERCENT!AY$101-PERCENT!AY$100),(PERCENT!AY7-PERCENT!AY$100)/(PERCENT!AY$100-PERCENT!AY$102))</f>
        <v>-0.93541133202213433</v>
      </c>
      <c r="S7" s="124">
        <f>IF(PERCENT!C7&gt;PERCENT!C$100,(PERCENT!C7-PERCENT!C$100)/(PERCENT!C$101-PERCENT!C$100),(PERCENT!C7-PERCENT!C$100)/(PERCENT!C$100-PERCENT!C$102))</f>
        <v>-0.74834738325059647</v>
      </c>
      <c r="T7" s="124">
        <f>IF(PERCENT!D7&gt;PERCENT!D$100,(PERCENT!D7-PERCENT!D$100)/(PERCENT!D$101-PERCENT!D$100),(PERCENT!D7-PERCENT!D$100)/(PERCENT!D$100-PERCENT!D$102))</f>
        <v>-0.70191423228923489</v>
      </c>
      <c r="U7" s="124">
        <f>IF(PERCENT!E7&gt;PERCENT!E$100,(PERCENT!E7-PERCENT!E$100)/(PERCENT!E$101-PERCENT!E$100),(PERCENT!E7-PERCENT!E$100)/(PERCENT!E$100-PERCENT!E$102))</f>
        <v>-0.54869374362567591</v>
      </c>
      <c r="V7" s="124">
        <f>IF(PERCENT!F7&gt;PERCENT!F$100,(PERCENT!F7-PERCENT!F$100)/(PERCENT!F$101-PERCENT!F$100),(PERCENT!F7-PERCENT!F$100)/(PERCENT!F$100-PERCENT!F$102))</f>
        <v>-0.62166145350753077</v>
      </c>
      <c r="W7" s="124">
        <f>IF(PERCENT!G7&gt;PERCENT!G$100,(PERCENT!G7-PERCENT!G$100)/(PERCENT!G$101-PERCENT!G$100),(PERCENT!G7-PERCENT!G$100)/(PERCENT!G$100-PERCENT!G$102))</f>
        <v>0.23646600689346775</v>
      </c>
      <c r="Y7" s="124">
        <f>IF(PERCENT!I7&gt;PERCENT!I$100,(PERCENT!I7-PERCENT!I$100)/(PERCENT!I$101-PERCENT!I$100),(PERCENT!I7-PERCENT!I$100)/(PERCENT!I$100-PERCENT!I$102))</f>
        <v>-0.61026669190200733</v>
      </c>
      <c r="Z7" s="124">
        <f>IF(PERCENT!J7&gt;PERCENT!J$100,(PERCENT!J7-PERCENT!J$100)/(PERCENT!J$101-PERCENT!J$100),(PERCENT!J7-PERCENT!J$100)/(PERCENT!J$100-PERCENT!J$102))</f>
        <v>-0.60248798380561341</v>
      </c>
      <c r="AC7" s="124">
        <f>IF(PERCENT!M7&gt;PERCENT!M$100,(PERCENT!M7-PERCENT!M$100)/(PERCENT!M$101-PERCENT!M$100),(PERCENT!M7-PERCENT!M$100)/(PERCENT!M$100-PERCENT!M$102))</f>
        <v>-1</v>
      </c>
      <c r="AD7" s="124">
        <f>IF(PERCENT!N7&gt;PERCENT!N$100,(PERCENT!N7-PERCENT!N$100)/(PERCENT!N$101-PERCENT!N$100),(PERCENT!N7-PERCENT!N$100)/(PERCENT!N$100-PERCENT!N$102))</f>
        <v>1.338570989903173E-2</v>
      </c>
      <c r="AE7" s="124">
        <f>IF(PERCENT!O7&gt;PERCENT!O$100,(PERCENT!O7-PERCENT!O$100)/(PERCENT!O$101-PERCENT!O$100),(PERCENT!O7-PERCENT!O$100)/(PERCENT!O$100-PERCENT!O$102))</f>
        <v>0.19304985013945297</v>
      </c>
      <c r="AF7" s="124">
        <f>IF(PERCENT!P7&gt;PERCENT!P$100,(PERCENT!P7-PERCENT!P$100)/(PERCENT!P$101-PERCENT!P$100),(PERCENT!P7-PERCENT!P$100)/(PERCENT!P$100-PERCENT!P$102))</f>
        <v>0.11777259878763077</v>
      </c>
      <c r="AG7" s="124">
        <f>IF(PERCENT!Q7&gt;PERCENT!Q$100,(PERCENT!Q7-PERCENT!Q$100)/(PERCENT!Q$101-PERCENT!Q$100),(PERCENT!Q7-PERCENT!Q$100)/(PERCENT!Q$100-PERCENT!Q$102))</f>
        <v>0.32691469683763097</v>
      </c>
      <c r="AI7" s="124">
        <f>IF(PERCENT!S7&gt;PERCENT!S$100,(PERCENT!S7-PERCENT!S$100)/(PERCENT!S$101-PERCENT!S$100),(PERCENT!S7-PERCENT!S$100)/(PERCENT!S$100-PERCENT!S$102))</f>
        <v>-0.8988364020354328</v>
      </c>
      <c r="AJ7" s="124">
        <f>IF(PERCENT!T7&gt;PERCENT!T$100,(PERCENT!T7-PERCENT!T$100)/(PERCENT!T$101-PERCENT!T$100),(PERCENT!T7-PERCENT!T$100)/(PERCENT!T$100-PERCENT!T$102))</f>
        <v>-0.89899092951270942</v>
      </c>
      <c r="AK7" s="124">
        <f>IF(PERCENT!U7&gt;PERCENT!U$100,(PERCENT!U7-PERCENT!U$100)/(PERCENT!U$101-PERCENT!U$100),(PERCENT!U7-PERCENT!U$100)/(PERCENT!U$100-PERCENT!U$102))</f>
        <v>-0.81270166226884</v>
      </c>
      <c r="AM7" s="124">
        <f>IF(PERCENT!W7&gt;PERCENT!W$100,(PERCENT!W7-PERCENT!W$100)/(PERCENT!W$101-PERCENT!W$100),(PERCENT!W7-PERCENT!W$100)/(PERCENT!W$100-PERCENT!W$102))</f>
        <v>-0.87587476204296055</v>
      </c>
      <c r="AO7" s="124">
        <f>IF(PERCENT!Y7&gt;PERCENT!Y$100,(PERCENT!Y7-PERCENT!Y$100)/(PERCENT!Y$101-PERCENT!Y$100),(PERCENT!Y7-PERCENT!Y$100)/(PERCENT!Y$100-PERCENT!Y$102))</f>
        <v>-0.68346796970259671</v>
      </c>
      <c r="AP7" s="124">
        <f>IF(PERCENT!Z7&gt;PERCENT!Z$100,(PERCENT!Z7-PERCENT!Z$100)/(PERCENT!Z$101-PERCENT!Z$100),(PERCENT!Z7-PERCENT!Z$100)/(PERCENT!Z$100-PERCENT!Z$102))</f>
        <v>-0.78871488568852299</v>
      </c>
      <c r="AQ7" s="124">
        <f>IF(PERCENT!AA7&gt;PERCENT!AA$100,(PERCENT!AA7-PERCENT!AA$100)/(PERCENT!AA$101-PERCENT!AA$100),(PERCENT!AA7-PERCENT!AA$100)/(PERCENT!AA$100-PERCENT!AA$102))</f>
        <v>-0.44114261236944335</v>
      </c>
      <c r="AR7" s="124">
        <f>IF(PERCENT!AB7&gt;PERCENT!AB$100,(PERCENT!AB7-PERCENT!AB$100)/(PERCENT!AB$101-PERCENT!AB$100),(PERCENT!AB7-PERCENT!AB$100)/(PERCENT!AB$100-PERCENT!AB$102))</f>
        <v>-7.8738620476899612E-2</v>
      </c>
      <c r="AT7" s="124">
        <f>IF(PERCENT!AD7&gt;PERCENT!AD$100,(PERCENT!AD7-PERCENT!AD$100)/(PERCENT!AD$101-PERCENT!AD$100),(PERCENT!AD7-PERCENT!AD$100)/(PERCENT!AD$100-PERCENT!AD$102))</f>
        <v>-0.51591994066149094</v>
      </c>
      <c r="AV7" s="124">
        <f>IF(PERCENT!AF7&gt;PERCENT!AF$100,(PERCENT!AF7-PERCENT!AF$100)/(PERCENT!AF$101-PERCENT!AF$100),(PERCENT!AF7-PERCENT!AF$100)/(PERCENT!AF$100-PERCENT!AF$102))</f>
        <v>0.62168094501682758</v>
      </c>
      <c r="AW7" s="124">
        <f>IF(PERCENT!AG7&gt;PERCENT!AG$100,(PERCENT!AG7-PERCENT!AG$100)/(PERCENT!AG$101-PERCENT!AG$100),(PERCENT!AG7-PERCENT!AG$100)/(PERCENT!AG$100-PERCENT!AG$102))</f>
        <v>-0.1243720795761495</v>
      </c>
      <c r="AX7" s="124">
        <f>IF(PERCENT!AH7&gt;PERCENT!AH$100,(PERCENT!AH7-PERCENT!AH$100)/(PERCENT!AH$101-PERCENT!AH$100),(PERCENT!AH7-PERCENT!AH$100)/(PERCENT!AH$100-PERCENT!AH$102))</f>
        <v>-0.60586037577194973</v>
      </c>
      <c r="AY7" s="124">
        <f>IF(PERCENT!AI7&gt;PERCENT!AI$100,(PERCENT!AI7-PERCENT!AI$100)/(PERCENT!AI$101-PERCENT!AI$100),(PERCENT!AI7-PERCENT!AI$100)/(PERCENT!AI$100-PERCENT!AI$102))</f>
        <v>-0.79097193761295737</v>
      </c>
      <c r="AZ7" s="124">
        <f>IF(PERCENT!AJ7&gt;PERCENT!AJ$100,(PERCENT!AJ7-PERCENT!AJ$100)/(PERCENT!AJ$101-PERCENT!AJ$100),(PERCENT!AJ7-PERCENT!AJ$100)/(PERCENT!AJ$100-PERCENT!AJ$102))</f>
        <v>-0.38871634366385505</v>
      </c>
      <c r="BA7" s="124">
        <f>IF(PERCENT!AK7&gt;PERCENT!AK$100,(PERCENT!AK7-PERCENT!AK$100)/(PERCENT!AK$101-PERCENT!AK$100),(PERCENT!AK7-PERCENT!AK$100)/(PERCENT!AK$100-PERCENT!AK$102))</f>
        <v>0.20165155016650163</v>
      </c>
      <c r="BB7" s="124">
        <f>IF(PERCENT!AL7&gt;PERCENT!AL$100,(PERCENT!AL7-PERCENT!AL$100)/(PERCENT!AL$101-PERCENT!AL$100),(PERCENT!AL7-PERCENT!AL$100)/(PERCENT!AL$100-PERCENT!AL$102))</f>
        <v>-0.87506820649919193</v>
      </c>
      <c r="BC7" s="124">
        <f>IF(PERCENT!AM7&gt;PERCENT!AM$100,(PERCENT!AM7-PERCENT!AM$100)/(PERCENT!AM$101-PERCENT!AM$100),(PERCENT!AM7-PERCENT!AM$100)/(PERCENT!AM$100-PERCENT!AM$102))</f>
        <v>0.16269859867103642</v>
      </c>
      <c r="BD7" s="124">
        <f>IF(PERCENT!AN7&gt;PERCENT!AN$100,(PERCENT!AN7-PERCENT!AN$100)/(PERCENT!AN$101-PERCENT!AN$100),(PERCENT!AN7-PERCENT!AN$100)/(PERCENT!AN$100-PERCENT!AN$102))</f>
        <v>0.88159837552428988</v>
      </c>
      <c r="BE7" s="124">
        <f>IF(PERCENT!AO7&gt;PERCENT!AO$100,(PERCENT!AO7-PERCENT!AO$100)/(PERCENT!AO$101-PERCENT!AO$100),(PERCENT!AO7-PERCENT!AO$100)/(PERCENT!AO$100-PERCENT!AO$102))</f>
        <v>-0.16185323258128761</v>
      </c>
      <c r="BF7" s="124">
        <f>IF(PERCENT!AP7&gt;PERCENT!AP$100,(PERCENT!AP7-PERCENT!AP$100)/(PERCENT!AP$101-PERCENT!AP$100),(PERCENT!AP7-PERCENT!AP$100)/(PERCENT!AP$100-PERCENT!AP$102))</f>
        <v>0.97959247878098421</v>
      </c>
      <c r="BG7" s="124">
        <f>IF(PERCENT!AQ7&gt;PERCENT!AQ$100,(PERCENT!AQ7-PERCENT!AQ$100)/(PERCENT!AQ$101-PERCENT!AQ$100),(PERCENT!AQ7-PERCENT!AQ$100)/(PERCENT!AQ$100-PERCENT!AQ$102))</f>
        <v>0.52297740064646814</v>
      </c>
      <c r="BH7" s="124">
        <f>IF(PERCENT!AR7&gt;PERCENT!AR$100,(PERCENT!AR7-PERCENT!AR$100)/(PERCENT!AR$101-PERCENT!AR$100),(PERCENT!AR7-PERCENT!AR$100)/(PERCENT!AR$100-PERCENT!AR$102))</f>
        <v>0.579826654707713</v>
      </c>
    </row>
    <row r="8" spans="1:60" x14ac:dyDescent="0.35">
      <c r="A8" s="197" t="s">
        <v>402</v>
      </c>
      <c r="B8" s="125">
        <f>IF(PERCENT!B8&gt;PERCENT!B$100,(PERCENT!B8-PERCENT!B$100)/(PERCENT!B$101-PERCENT!B$100),(PERCENT!B8-PERCENT!B$100)/(PERCENT!B$100-PERCENT!B$102))</f>
        <v>0.63299965225003119</v>
      </c>
      <c r="C8" s="125">
        <f>IF(PERCENT!H8&gt;PERCENT!H$100,(PERCENT!H8-PERCENT!H$100)/(PERCENT!H$101-PERCENT!H$100),(PERCENT!H8-PERCENT!H$100)/(PERCENT!H$100-PERCENT!H$102))</f>
        <v>-0.17197757907801081</v>
      </c>
      <c r="D8" s="126">
        <f>IF(PERCENT!K8&gt;PERCENT!K$100,(PERCENT!K8-PERCENT!K$100)/(PERCENT!K$101-PERCENT!K$100),(PERCENT!K8-PERCENT!K$100)/(PERCENT!K$100-PERCENT!K$102))</f>
        <v>0.5111717700398748</v>
      </c>
      <c r="E8" s="126">
        <f>IF(PERCENT!L8&gt;PERCENT!L$100,(PERCENT!L8-PERCENT!L$100)/(PERCENT!L$101-PERCENT!L$100),(PERCENT!L8-PERCENT!L$100)/(PERCENT!L$100-PERCENT!L$102))</f>
        <v>1.7407824210926213E-2</v>
      </c>
      <c r="F8" s="127">
        <f>IF(PERCENT!R8&gt;PERCENT!R$100,(PERCENT!R8-PERCENT!R$100)/(PERCENT!R$101-PERCENT!R$100),(PERCENT!R8-PERCENT!R$100)/(PERCENT!R$100-PERCENT!R$102))</f>
        <v>-0.60553734656817371</v>
      </c>
      <c r="G8" s="127">
        <f>IF(PERCENT!V8&gt;PERCENT!V$100,(PERCENT!V8-PERCENT!V$100)/(PERCENT!V$101-PERCENT!V$100),(PERCENT!V8-PERCENT!V$100)/(PERCENT!V$100-PERCENT!V$102))</f>
        <v>-0.54781141282329637</v>
      </c>
      <c r="H8" s="127">
        <f>IF(PERCENT!X8&gt;PERCENT!X$100,(PERCENT!X8-PERCENT!X$100)/(PERCENT!X$101-PERCENT!X$100),(PERCENT!X8-PERCENT!X$100)/(PERCENT!X$100-PERCENT!X$102))</f>
        <v>-4.2124314351536317E-2</v>
      </c>
      <c r="I8" s="127">
        <f>IF(PERCENT!AC8&gt;PERCENT!AC$100,(PERCENT!AC8-PERCENT!AC$100)/(PERCENT!AC$101-PERCENT!AC$100),(PERCENT!AC8-PERCENT!AC$100)/(PERCENT!AC$100-PERCENT!AC$102))</f>
        <v>2.5583328880864727E-2</v>
      </c>
      <c r="J8" s="128">
        <f>IF(PERCENT!AE8&gt;PERCENT!AE$100,(PERCENT!AE8-PERCENT!AE$100)/(PERCENT!AE$101-PERCENT!AE$100),(PERCENT!AE8-PERCENT!AE$100)/(PERCENT!AE$100-PERCENT!AE$102))</f>
        <v>-0.1443594819774644</v>
      </c>
      <c r="K8" s="198">
        <f>IF(PERCENT!AS8&gt;PERCENT!AS$100,(PERCENT!AS8-PERCENT!AS$100)/(PERCENT!AS$101-PERCENT!AS$100),(PERCENT!AS8-PERCENT!AS$100)/(PERCENT!AS$100-PERCENT!AS$102))</f>
        <v>8.8626977481918362E-2</v>
      </c>
      <c r="L8" s="198">
        <f>IF(PERCENT!AT8&gt;PERCENT!AT$100,(PERCENT!AT8-PERCENT!AT$100)/(PERCENT!AT$101-PERCENT!AT$100),(PERCENT!AT8-PERCENT!AT$100)/(PERCENT!AT$100-PERCENT!AT$102))</f>
        <v>0.28199292763480704</v>
      </c>
      <c r="M8" s="198">
        <f>IF(PERCENT!AU8&gt;PERCENT!AU$100,(PERCENT!AU8-PERCENT!AU$100)/(PERCENT!AU$101-PERCENT!AU$100),(PERCENT!AU8-PERCENT!AU$100)/(PERCENT!AU$100-PERCENT!AU$102))</f>
        <v>-0.18513445935872092</v>
      </c>
      <c r="N8" s="231">
        <f>IF(PERCENT!AV8&gt;PERCENT!AV$100,(PERCENT!AV8-PERCENT!AV$100)/(PERCENT!AV$101-PERCENT!AV$100),(PERCENT!AV8-PERCENT!AV$100)/(PERCENT!AV$100-PERCENT!AV$102))</f>
        <v>-0.1443594819774644</v>
      </c>
      <c r="O8" s="231">
        <f>IF(PERCENT!AW8&gt;PERCENT!AW$100,(PERCENT!AW8-PERCENT!AW$100)/(PERCENT!AW$101-PERCENT!AW$100),(PERCENT!AW8-PERCENT!AW$100)/(PERCENT!AW$100-PERCENT!AW$102))</f>
        <v>7.8484375700117695E-2</v>
      </c>
      <c r="P8" s="231">
        <f>IF(PERCENT!AX8&gt;PERCENT!AX$100,(PERCENT!AX8-PERCENT!AX$100)/(PERCENT!AX$101-PERCENT!AX$100),(PERCENT!AX8-PERCENT!AX$100)/(PERCENT!AX$100-PERCENT!AX$102))</f>
        <v>-0.1443594819774644</v>
      </c>
      <c r="Q8" s="232">
        <f>IF(PERCENT!AY8&gt;PERCENT!AY$100,(PERCENT!AY8-PERCENT!AY$100)/(PERCENT!AY$101-PERCENT!AY$100),(PERCENT!AY8-PERCENT!AY$100)/(PERCENT!AY$100-PERCENT!AY$102))</f>
        <v>-0.35081052076111757</v>
      </c>
      <c r="S8" s="124">
        <f>IF(PERCENT!C8&gt;PERCENT!C$100,(PERCENT!C8-PERCENT!C$100)/(PERCENT!C$101-PERCENT!C$100),(PERCENT!C8-PERCENT!C$100)/(PERCENT!C$100-PERCENT!C$102))</f>
        <v>3.9861232919974933E-2</v>
      </c>
      <c r="T8" s="124">
        <f>IF(PERCENT!D8&gt;PERCENT!D$100,(PERCENT!D8-PERCENT!D$100)/(PERCENT!D$101-PERCENT!D$100),(PERCENT!D8-PERCENT!D$100)/(PERCENT!D$100-PERCENT!D$102))</f>
        <v>-0.19271414740317344</v>
      </c>
      <c r="U8" s="124">
        <f>IF(PERCENT!E8&gt;PERCENT!E$100,(PERCENT!E8-PERCENT!E$100)/(PERCENT!E$101-PERCENT!E$100),(PERCENT!E8-PERCENT!E$100)/(PERCENT!E$100-PERCENT!E$102))</f>
        <v>-0.93514322903476133</v>
      </c>
      <c r="V8" s="124">
        <f>IF(PERCENT!F8&gt;PERCENT!F$100,(PERCENT!F8-PERCENT!F$100)/(PERCENT!F$101-PERCENT!F$100),(PERCENT!F8-PERCENT!F$100)/(PERCENT!F$100-PERCENT!F$102))</f>
        <v>0.70374299939537699</v>
      </c>
      <c r="W8" s="124">
        <f>IF(PERCENT!G8&gt;PERCENT!G$100,(PERCENT!G8-PERCENT!G$100)/(PERCENT!G$101-PERCENT!G$100),(PERCENT!G8-PERCENT!G$100)/(PERCENT!G$100-PERCENT!G$102))</f>
        <v>0.66345546416899148</v>
      </c>
      <c r="Y8" s="124">
        <f>IF(PERCENT!I8&gt;PERCENT!I$100,(PERCENT!I8-PERCENT!I$100)/(PERCENT!I$101-PERCENT!I$100),(PERCENT!I8-PERCENT!I$100)/(PERCENT!I$100-PERCENT!I$102))</f>
        <v>-0.11875168328427751</v>
      </c>
      <c r="Z8" s="124">
        <f>IF(PERCENT!J8&gt;PERCENT!J$100,(PERCENT!J8-PERCENT!J$100)/(PERCENT!J$101-PERCENT!J$100),(PERCENT!J8-PERCENT!J$100)/(PERCENT!J$100-PERCENT!J$102))</f>
        <v>-0.19647315704302931</v>
      </c>
      <c r="AC8" s="124">
        <f>IF(PERCENT!M8&gt;PERCENT!M$100,(PERCENT!M8-PERCENT!M$100)/(PERCENT!M$101-PERCENT!M$100),(PERCENT!M8-PERCENT!M$100)/(PERCENT!M$100-PERCENT!M$102))</f>
        <v>-1</v>
      </c>
      <c r="AD8" s="124">
        <f>IF(PERCENT!N8&gt;PERCENT!N$100,(PERCENT!N8-PERCENT!N$100)/(PERCENT!N$101-PERCENT!N$100),(PERCENT!N8-PERCENT!N$100)/(PERCENT!N$100-PERCENT!N$102))</f>
        <v>0.13245194534603094</v>
      </c>
      <c r="AE8" s="124">
        <f>IF(PERCENT!O8&gt;PERCENT!O$100,(PERCENT!O8-PERCENT!O$100)/(PERCENT!O$101-PERCENT!O$100),(PERCENT!O8-PERCENT!O$100)/(PERCENT!O$100-PERCENT!O$102))</f>
        <v>0.19304985013945297</v>
      </c>
      <c r="AF8" s="124">
        <f>IF(PERCENT!P8&gt;PERCENT!P$100,(PERCENT!P8-PERCENT!P$100)/(PERCENT!P$101-PERCENT!P$100),(PERCENT!P8-PERCENT!P$100)/(PERCENT!P$100-PERCENT!P$102))</f>
        <v>-4.3836199765439093E-2</v>
      </c>
      <c r="AG8" s="124">
        <f>IF(PERCENT!Q8&gt;PERCENT!Q$100,(PERCENT!Q8-PERCENT!Q$100)/(PERCENT!Q$101-PERCENT!Q$100),(PERCENT!Q8-PERCENT!Q$100)/(PERCENT!Q$100-PERCENT!Q$102))</f>
        <v>0.12902494222803701</v>
      </c>
      <c r="AI8" s="124">
        <f>IF(PERCENT!S8&gt;PERCENT!S$100,(PERCENT!S8-PERCENT!S$100)/(PERCENT!S$101-PERCENT!S$100),(PERCENT!S8-PERCENT!S$100)/(PERCENT!S$100-PERCENT!S$102))</f>
        <v>-0.69627863746672913</v>
      </c>
      <c r="AJ8" s="124">
        <f>IF(PERCENT!T8&gt;PERCENT!T$100,(PERCENT!T8-PERCENT!T$100)/(PERCENT!T$101-PERCENT!T$100),(PERCENT!T8-PERCENT!T$100)/(PERCENT!T$100-PERCENT!T$102))</f>
        <v>-0.78281239088699095</v>
      </c>
      <c r="AK8" s="124">
        <f>IF(PERCENT!U8&gt;PERCENT!U$100,(PERCENT!U8-PERCENT!U$100)/(PERCENT!U$101-PERCENT!U$100),(PERCENT!U8-PERCENT!U$100)/(PERCENT!U$100-PERCENT!U$102))</f>
        <v>-0.11252538146266475</v>
      </c>
      <c r="AM8" s="124">
        <f>IF(PERCENT!W8&gt;PERCENT!W$100,(PERCENT!W8-PERCENT!W$100)/(PERCENT!W$101-PERCENT!W$100),(PERCENT!W8-PERCENT!W$100)/(PERCENT!W$100-PERCENT!W$102))</f>
        <v>-0.54781141282329637</v>
      </c>
      <c r="AO8" s="124">
        <f>IF(PERCENT!Y8&gt;PERCENT!Y$100,(PERCENT!Y8-PERCENT!Y$100)/(PERCENT!Y$101-PERCENT!Y$100),(PERCENT!Y8-PERCENT!Y$100)/(PERCENT!Y$100-PERCENT!Y$102))</f>
        <v>-0.39552836713201805</v>
      </c>
      <c r="AP8" s="124">
        <f>IF(PERCENT!Z8&gt;PERCENT!Z$100,(PERCENT!Z8-PERCENT!Z$100)/(PERCENT!Z$101-PERCENT!Z$100),(PERCENT!Z8-PERCENT!Z$100)/(PERCENT!Z$100-PERCENT!Z$102))</f>
        <v>-0.61774258416591521</v>
      </c>
      <c r="AQ8" s="124">
        <f>IF(PERCENT!AA8&gt;PERCENT!AA$100,(PERCENT!AA8-PERCENT!AA$100)/(PERCENT!AA$101-PERCENT!AA$100),(PERCENT!AA8-PERCENT!AA$100)/(PERCENT!AA$100-PERCENT!AA$102))</f>
        <v>-0.46862621172635244</v>
      </c>
      <c r="AR8" s="124">
        <f>IF(PERCENT!AB8&gt;PERCENT!AB$100,(PERCENT!AB8-PERCENT!AB$100)/(PERCENT!AB$101-PERCENT!AB$100),(PERCENT!AB8-PERCENT!AB$100)/(PERCENT!AB$100-PERCENT!AB$102))</f>
        <v>0.30399530832899069</v>
      </c>
      <c r="AT8" s="124">
        <f>IF(PERCENT!AD8&gt;PERCENT!AD$100,(PERCENT!AD8-PERCENT!AD$100)/(PERCENT!AD$101-PERCENT!AD$100),(PERCENT!AD8-PERCENT!AD$100)/(PERCENT!AD$100-PERCENT!AD$102))</f>
        <v>2.5583328880864727E-2</v>
      </c>
      <c r="AV8" s="124">
        <f>IF(PERCENT!AF8&gt;PERCENT!AF$100,(PERCENT!AF8-PERCENT!AF$100)/(PERCENT!AF$101-PERCENT!AF$100),(PERCENT!AF8-PERCENT!AF$100)/(PERCENT!AF$100-PERCENT!AF$102))</f>
        <v>0.10178779607362796</v>
      </c>
      <c r="AW8" s="124">
        <f>IF(PERCENT!AG8&gt;PERCENT!AG$100,(PERCENT!AG8-PERCENT!AG$100)/(PERCENT!AG$101-PERCENT!AG$100),(PERCENT!AG8-PERCENT!AG$100)/(PERCENT!AG$100-PERCENT!AG$102))</f>
        <v>0.77681283167269866</v>
      </c>
      <c r="AX8" s="124">
        <f>IF(PERCENT!AH8&gt;PERCENT!AH$100,(PERCENT!AH8-PERCENT!AH$100)/(PERCENT!AH$101-PERCENT!AH$100),(PERCENT!AH8-PERCENT!AH$100)/(PERCENT!AH$100-PERCENT!AH$102))</f>
        <v>-0.15589340194412643</v>
      </c>
      <c r="AY8" s="124">
        <f>IF(PERCENT!AI8&gt;PERCENT!AI$100,(PERCENT!AI8-PERCENT!AI$100)/(PERCENT!AI$101-PERCENT!AI$100),(PERCENT!AI8-PERCENT!AI$100)/(PERCENT!AI$100-PERCENT!AI$102))</f>
        <v>-0.45959338252956144</v>
      </c>
      <c r="AZ8" s="124">
        <f>IF(PERCENT!AJ8&gt;PERCENT!AJ$100,(PERCENT!AJ8-PERCENT!AJ$100)/(PERCENT!AJ$101-PERCENT!AJ$100),(PERCENT!AJ8-PERCENT!AJ$100)/(PERCENT!AJ$100-PERCENT!AJ$102))</f>
        <v>2.886408714357928E-2</v>
      </c>
      <c r="BA8" s="124">
        <f>IF(PERCENT!AK8&gt;PERCENT!AK$100,(PERCENT!AK8-PERCENT!AK$100)/(PERCENT!AK$101-PERCENT!AK$100),(PERCENT!AK8-PERCENT!AK$100)/(PERCENT!AK$100-PERCENT!AK$102))</f>
        <v>-0.23511572892184401</v>
      </c>
      <c r="BB8" s="124">
        <f>IF(PERCENT!AL8&gt;PERCENT!AL$100,(PERCENT!AL8-PERCENT!AL$100)/(PERCENT!AL$101-PERCENT!AL$100),(PERCENT!AL8-PERCENT!AL$100)/(PERCENT!AL$100-PERCENT!AL$102))</f>
        <v>-0.19904692950169131</v>
      </c>
      <c r="BC8" s="124">
        <f>IF(PERCENT!AM8&gt;PERCENT!AM$100,(PERCENT!AM8-PERCENT!AM$100)/(PERCENT!AM$101-PERCENT!AM$100),(PERCENT!AM8-PERCENT!AM$100)/(PERCENT!AM$100-PERCENT!AM$102))</f>
        <v>-5.5073361502647696E-2</v>
      </c>
      <c r="BD8" s="124">
        <f>IF(PERCENT!AN8&gt;PERCENT!AN$100,(PERCENT!AN8-PERCENT!AN$100)/(PERCENT!AN$101-PERCENT!AN$100),(PERCENT!AN8-PERCENT!AN$100)/(PERCENT!AN$100-PERCENT!AN$102))</f>
        <v>-9.2769193191336152E-3</v>
      </c>
      <c r="BE8" s="124">
        <f>IF(PERCENT!AO8&gt;PERCENT!AO$100,(PERCENT!AO8-PERCENT!AO$100)/(PERCENT!AO$101-PERCENT!AO$100),(PERCENT!AO8-PERCENT!AO$100)/(PERCENT!AO$100-PERCENT!AO$102))</f>
        <v>-0.23711043689694314</v>
      </c>
      <c r="BF8" s="124">
        <f>IF(PERCENT!AP8&gt;PERCENT!AP$100,(PERCENT!AP8-PERCENT!AP$100)/(PERCENT!AP$101-PERCENT!AP$100),(PERCENT!AP8-PERCENT!AP$100)/(PERCENT!AP$100-PERCENT!AP$102))</f>
        <v>0.78614350588486348</v>
      </c>
      <c r="BG8" s="124">
        <f>IF(PERCENT!AQ8&gt;PERCENT!AQ$100,(PERCENT!AQ8-PERCENT!AQ$100)/(PERCENT!AQ$101-PERCENT!AQ$100),(PERCENT!AQ8-PERCENT!AQ$100)/(PERCENT!AQ$100-PERCENT!AQ$102))</f>
        <v>-1.1347880396399394E-2</v>
      </c>
      <c r="BH8" s="124">
        <f>IF(PERCENT!AR8&gt;PERCENT!AR$100,(PERCENT!AR8-PERCENT!AR$100)/(PERCENT!AR$101-PERCENT!AR$100),(PERCENT!AR8-PERCENT!AR$100)/(PERCENT!AR$100-PERCENT!AR$102))</f>
        <v>0.3448945776275999</v>
      </c>
    </row>
    <row r="9" spans="1:60" x14ac:dyDescent="0.35">
      <c r="A9" s="197" t="s">
        <v>403</v>
      </c>
      <c r="B9" s="125">
        <f>IF(PERCENT!B9&gt;PERCENT!B$100,(PERCENT!B9-PERCENT!B$100)/(PERCENT!B$101-PERCENT!B$100),(PERCENT!B9-PERCENT!B$100)/(PERCENT!B$100-PERCENT!B$102))</f>
        <v>-6.706204067014343E-2</v>
      </c>
      <c r="C9" s="125">
        <f>IF(PERCENT!H9&gt;PERCENT!H$100,(PERCENT!H9-PERCENT!H$100)/(PERCENT!H$101-PERCENT!H$100),(PERCENT!H9-PERCENT!H$100)/(PERCENT!H$100-PERCENT!H$102))</f>
        <v>-0.44489308803786093</v>
      </c>
      <c r="D9" s="126">
        <f>IF(PERCENT!K9&gt;PERCENT!K$100,(PERCENT!K9-PERCENT!K$100)/(PERCENT!K$101-PERCENT!K$100),(PERCENT!K9-PERCENT!K$100)/(PERCENT!K$100-PERCENT!K$102))</f>
        <v>-5.0876999404863101E-2</v>
      </c>
      <c r="E9" s="126">
        <f>IF(PERCENT!L9&gt;PERCENT!L$100,(PERCENT!L9-PERCENT!L$100)/(PERCENT!L$101-PERCENT!L$100),(PERCENT!L9-PERCENT!L$100)/(PERCENT!L$100-PERCENT!L$102))</f>
        <v>-0.48373399614134577</v>
      </c>
      <c r="F9" s="127">
        <f>IF(PERCENT!R9&gt;PERCENT!R$100,(PERCENT!R9-PERCENT!R$100)/(PERCENT!R$101-PERCENT!R$100),(PERCENT!R9-PERCENT!R$100)/(PERCENT!R$100-PERCENT!R$102))</f>
        <v>-0.93498527282434796</v>
      </c>
      <c r="G9" s="127">
        <f>IF(PERCENT!V9&gt;PERCENT!V$100,(PERCENT!V9-PERCENT!V$100)/(PERCENT!V$101-PERCENT!V$100),(PERCENT!V9-PERCENT!V$100)/(PERCENT!V$100-PERCENT!V$102))</f>
        <v>-0.56199331546622389</v>
      </c>
      <c r="H9" s="127">
        <f>IF(PERCENT!X9&gt;PERCENT!X$100,(PERCENT!X9-PERCENT!X$100)/(PERCENT!X$101-PERCENT!X$100),(PERCENT!X9-PERCENT!X$100)/(PERCENT!X$100-PERCENT!X$102))</f>
        <v>-0.40604834996274691</v>
      </c>
      <c r="I9" s="127">
        <f>IF(PERCENT!AC9&gt;PERCENT!AC$100,(PERCENT!AC9-PERCENT!AC$100)/(PERCENT!AC$101-PERCENT!AC$100),(PERCENT!AC9-PERCENT!AC$100)/(PERCENT!AC$100-PERCENT!AC$102))</f>
        <v>-0.82546398224596085</v>
      </c>
      <c r="J9" s="128">
        <f>IF(PERCENT!AE9&gt;PERCENT!AE$100,(PERCENT!AE9-PERCENT!AE$100)/(PERCENT!AE$101-PERCENT!AE$100),(PERCENT!AE9-PERCENT!AE$100)/(PERCENT!AE$100-PERCENT!AE$102))</f>
        <v>-0.36157398881940128</v>
      </c>
      <c r="K9" s="198">
        <f>IF(PERCENT!AS9&gt;PERCENT!AS$100,(PERCENT!AS9-PERCENT!AS$100)/(PERCENT!AS$101-PERCENT!AS$100),(PERCENT!AS9-PERCENT!AS$100)/(PERCENT!AS$100-PERCENT!AS$102))</f>
        <v>-0.35028976180093196</v>
      </c>
      <c r="L9" s="198">
        <f>IF(PERCENT!AT9&gt;PERCENT!AT$100,(PERCENT!AT9-PERCENT!AT$100)/(PERCENT!AT$101-PERCENT!AT$100),(PERCENT!AT9-PERCENT!AT$100)/(PERCENT!AT$100-PERCENT!AT$102))</f>
        <v>-0.1567869800526264</v>
      </c>
      <c r="M9" s="198">
        <f>IF(PERCENT!AU9&gt;PERCENT!AU$100,(PERCENT!AU9-PERCENT!AU$100)/(PERCENT!AU$101-PERCENT!AU$100),(PERCENT!AU9-PERCENT!AU$100)/(PERCENT!AU$100-PERCENT!AU$102))</f>
        <v>-0.70372974973364255</v>
      </c>
      <c r="N9" s="231">
        <f>IF(PERCENT!AV9&gt;PERCENT!AV$100,(PERCENT!AV9-PERCENT!AV$100)/(PERCENT!AV$101-PERCENT!AV$100),(PERCENT!AV9-PERCENT!AV$100)/(PERCENT!AV$100-PERCENT!AV$102))</f>
        <v>-0.36157398881940128</v>
      </c>
      <c r="O9" s="231">
        <f>IF(PERCENT!AW9&gt;PERCENT!AW$100,(PERCENT!AW9-PERCENT!AW$100)/(PERCENT!AW$101-PERCENT!AW$100),(PERCENT!AW9-PERCENT!AW$100)/(PERCENT!AW$100-PERCENT!AW$102))</f>
        <v>-0.37480577868573689</v>
      </c>
      <c r="P9" s="231">
        <f>IF(PERCENT!AX9&gt;PERCENT!AX$100,(PERCENT!AX9-PERCENT!AX$100)/(PERCENT!AX$101-PERCENT!AX$100),(PERCENT!AX9-PERCENT!AX$100)/(PERCENT!AX$100-PERCENT!AX$102))</f>
        <v>-0.36157398881940128</v>
      </c>
      <c r="Q9" s="232">
        <f>IF(PERCENT!AY9&gt;PERCENT!AY$100,(PERCENT!AY9-PERCENT!AY$100)/(PERCENT!AY$101-PERCENT!AY$100),(PERCENT!AY9-PERCENT!AY$100)/(PERCENT!AY$100-PERCENT!AY$102))</f>
        <v>-0.47756818660983236</v>
      </c>
      <c r="S9" s="124">
        <f>IF(PERCENT!C9&gt;PERCENT!C$100,(PERCENT!C9-PERCENT!C$100)/(PERCENT!C$101-PERCENT!C$100),(PERCENT!C9-PERCENT!C$100)/(PERCENT!C$100-PERCENT!C$102))</f>
        <v>-0.81908492580361347</v>
      </c>
      <c r="T9" s="124">
        <f>IF(PERCENT!D9&gt;PERCENT!D$100,(PERCENT!D9-PERCENT!D$100)/(PERCENT!D$101-PERCENT!D$100),(PERCENT!D9-PERCENT!D$100)/(PERCENT!D$100-PERCENT!D$102))</f>
        <v>-7.1789075869472585E-2</v>
      </c>
      <c r="U9" s="124">
        <f>IF(PERCENT!E9&gt;PERCENT!E$100,(PERCENT!E9-PERCENT!E$100)/(PERCENT!E$101-PERCENT!E$100),(PERCENT!E9-PERCENT!E$100)/(PERCENT!E$100-PERCENT!E$102))</f>
        <v>0.21351878965590473</v>
      </c>
      <c r="V9" s="124">
        <f>IF(PERCENT!F9&gt;PERCENT!F$100,(PERCENT!F9-PERCENT!F$100)/(PERCENT!F$101-PERCENT!F$100),(PERCENT!F9-PERCENT!F$100)/(PERCENT!F$100-PERCENT!F$102))</f>
        <v>2.6607253476611619E-2</v>
      </c>
      <c r="W9" s="124">
        <f>IF(PERCENT!G9&gt;PERCENT!G$100,(PERCENT!G9-PERCENT!G$100)/(PERCENT!G$101-PERCENT!G$100),(PERCENT!G9-PERCENT!G$100)/(PERCENT!G$100-PERCENT!G$102))</f>
        <v>-0.74229333986505464</v>
      </c>
      <c r="Y9" s="124">
        <f>IF(PERCENT!I9&gt;PERCENT!I$100,(PERCENT!I9-PERCENT!I$100)/(PERCENT!I$101-PERCENT!I$100),(PERCENT!I9-PERCENT!I$100)/(PERCENT!I$100-PERCENT!I$102))</f>
        <v>2.3676254300953995E-2</v>
      </c>
      <c r="Z9" s="124">
        <f>IF(PERCENT!J9&gt;PERCENT!J$100,(PERCENT!J9-PERCENT!J$100)/(PERCENT!J$101-PERCENT!J$100),(PERCENT!J9-PERCENT!J$100)/(PERCENT!J$100-PERCENT!J$102))</f>
        <v>-0.80051127711969883</v>
      </c>
      <c r="AC9" s="124">
        <f>IF(PERCENT!M9&gt;PERCENT!M$100,(PERCENT!M9-PERCENT!M$100)/(PERCENT!M$101-PERCENT!M$100),(PERCENT!M9-PERCENT!M$100)/(PERCENT!M$100-PERCENT!M$102))</f>
        <v>-1</v>
      </c>
      <c r="AD9" s="124">
        <f>IF(PERCENT!N9&gt;PERCENT!N$100,(PERCENT!N9-PERCENT!N$100)/(PERCENT!N$101-PERCENT!N$100),(PERCENT!N9-PERCENT!N$100)/(PERCENT!N$100-PERCENT!N$102))</f>
        <v>-3.2618486584457485E-2</v>
      </c>
      <c r="AE9" s="124">
        <f>IF(PERCENT!O9&gt;PERCENT!O$100,(PERCENT!O9-PERCENT!O$100)/(PERCENT!O$101-PERCENT!O$100),(PERCENT!O9-PERCENT!O$100)/(PERCENT!O$100-PERCENT!O$102))</f>
        <v>-0.51053914632914932</v>
      </c>
      <c r="AF9" s="124">
        <f>IF(PERCENT!P9&gt;PERCENT!P$100,(PERCENT!P9-PERCENT!P$100)/(PERCENT!P$101-PERCENT!P$100),(PERCENT!P9-PERCENT!P$100)/(PERCENT!P$100-PERCENT!P$102))</f>
        <v>0.22523187622853633</v>
      </c>
      <c r="AG9" s="124">
        <f>IF(PERCENT!Q9&gt;PERCENT!Q$100,(PERCENT!Q9-PERCENT!Q$100)/(PERCENT!Q$101-PERCENT!Q$100),(PERCENT!Q9-PERCENT!Q$100)/(PERCENT!Q$100-PERCENT!Q$102))</f>
        <v>-0.62776869650164335</v>
      </c>
      <c r="AI9" s="124">
        <f>IF(PERCENT!S9&gt;PERCENT!S$100,(PERCENT!S9-PERCENT!S$100)/(PERCENT!S$101-PERCENT!S$100),(PERCENT!S9-PERCENT!S$100)/(PERCENT!S$100-PERCENT!S$102))</f>
        <v>-0.9566515791596284</v>
      </c>
      <c r="AJ9" s="124">
        <f>IF(PERCENT!T9&gt;PERCENT!T$100,(PERCENT!T9-PERCENT!T$100)/(PERCENT!T$101-PERCENT!T$100),(PERCENT!T9-PERCENT!T$100)/(PERCENT!T$100-PERCENT!T$102))</f>
        <v>-0.90886470260682939</v>
      </c>
      <c r="AK9" s="124">
        <f>IF(PERCENT!U9&gt;PERCENT!U$100,(PERCENT!U9-PERCENT!U$100)/(PERCENT!U$101-PERCENT!U$100),(PERCENT!U9-PERCENT!U$100)/(PERCENT!U$100-PERCENT!U$102))</f>
        <v>-0.95802500597953011</v>
      </c>
      <c r="AM9" s="124">
        <f>IF(PERCENT!W9&gt;PERCENT!W$100,(PERCENT!W9-PERCENT!W$100)/(PERCENT!W$101-PERCENT!W$100),(PERCENT!W9-PERCENT!W$100)/(PERCENT!W$100-PERCENT!W$102))</f>
        <v>-0.56199331546622389</v>
      </c>
      <c r="AO9" s="124">
        <f>IF(PERCENT!Y9&gt;PERCENT!Y$100,(PERCENT!Y9-PERCENT!Y$100)/(PERCENT!Y$101-PERCENT!Y$100),(PERCENT!Y9-PERCENT!Y$100)/(PERCENT!Y$100-PERCENT!Y$102))</f>
        <v>-0.90943631922648904</v>
      </c>
      <c r="AP9" s="124">
        <f>IF(PERCENT!Z9&gt;PERCENT!Z$100,(PERCENT!Z9-PERCENT!Z$100)/(PERCENT!Z$101-PERCENT!Z$100),(PERCENT!Z9-PERCENT!Z$100)/(PERCENT!Z$100-PERCENT!Z$102))</f>
        <v>-0.79855808353614444</v>
      </c>
      <c r="AQ9" s="124">
        <f>IF(PERCENT!AA9&gt;PERCENT!AA$100,(PERCENT!AA9-PERCENT!AA$100)/(PERCENT!AA$101-PERCENT!AA$100),(PERCENT!AA9-PERCENT!AA$100)/(PERCENT!AA$100-PERCENT!AA$102))</f>
        <v>-0.26470270657613904</v>
      </c>
      <c r="AR9" s="124">
        <f>IF(PERCENT!AB9&gt;PERCENT!AB$100,(PERCENT!AB9-PERCENT!AB$100)/(PERCENT!AB$101-PERCENT!AB$100),(PERCENT!AB9-PERCENT!AB$100)/(PERCENT!AB$100-PERCENT!AB$102))</f>
        <v>-0.29953680234607249</v>
      </c>
      <c r="AT9" s="124">
        <f>IF(PERCENT!AD9&gt;PERCENT!AD$100,(PERCENT!AD9-PERCENT!AD$100)/(PERCENT!AD$101-PERCENT!AD$100),(PERCENT!AD9-PERCENT!AD$100)/(PERCENT!AD$100-PERCENT!AD$102))</f>
        <v>-0.82546398224596085</v>
      </c>
      <c r="AV9" s="124">
        <f>IF(PERCENT!AF9&gt;PERCENT!AF$100,(PERCENT!AF9-PERCENT!AF$100)/(PERCENT!AF$101-PERCENT!AF$100),(PERCENT!AF9-PERCENT!AF$100)/(PERCENT!AF$100-PERCENT!AF$102))</f>
        <v>0.67582611736188469</v>
      </c>
      <c r="AW9" s="124">
        <f>IF(PERCENT!AG9&gt;PERCENT!AG$100,(PERCENT!AG9-PERCENT!AG$100)/(PERCENT!AG$101-PERCENT!AG$100),(PERCENT!AG9-PERCENT!AG$100)/(PERCENT!AG$100-PERCENT!AG$102))</f>
        <v>4.2436195224459334E-3</v>
      </c>
      <c r="AX9" s="124">
        <f>IF(PERCENT!AH9&gt;PERCENT!AH$100,(PERCENT!AH9-PERCENT!AH$100)/(PERCENT!AH$101-PERCENT!AH$100),(PERCENT!AH9-PERCENT!AH$100)/(PERCENT!AH$100-PERCENT!AH$102))</f>
        <v>-0.93029042011788121</v>
      </c>
      <c r="AY9" s="124">
        <f>IF(PERCENT!AI9&gt;PERCENT!AI$100,(PERCENT!AI9-PERCENT!AI$100)/(PERCENT!AI$101-PERCENT!AI$100),(PERCENT!AI9-PERCENT!AI$100)/(PERCENT!AI$100-PERCENT!AI$102))</f>
        <v>-0.80059711118829091</v>
      </c>
      <c r="AZ9" s="124">
        <f>IF(PERCENT!AJ9&gt;PERCENT!AJ$100,(PERCENT!AJ9-PERCENT!AJ$100)/(PERCENT!AJ$101-PERCENT!AJ$100),(PERCENT!AJ9-PERCENT!AJ$100)/(PERCENT!AJ$100-PERCENT!AJ$102))</f>
        <v>-2.2979440062913838E-2</v>
      </c>
      <c r="BA9" s="124">
        <f>IF(PERCENT!AK9&gt;PERCENT!AK$100,(PERCENT!AK9-PERCENT!AK$100)/(PERCENT!AK$101-PERCENT!AK$100),(PERCENT!AK9-PERCENT!AK$100)/(PERCENT!AK$100-PERCENT!AK$102))</f>
        <v>-8.5308595555399977E-2</v>
      </c>
      <c r="BB9" s="124">
        <f>IF(PERCENT!AL9&gt;PERCENT!AL$100,(PERCENT!AL9-PERCENT!AL$100)/(PERCENT!AL$101-PERCENT!AL$100),(PERCENT!AL9-PERCENT!AL$100)/(PERCENT!AL$100-PERCENT!AL$102))</f>
        <v>-0.95101349186385209</v>
      </c>
      <c r="BC9" s="124">
        <f>IF(PERCENT!AM9&gt;PERCENT!AM$100,(PERCENT!AM9-PERCENT!AM$100)/(PERCENT!AM$101-PERCENT!AM$100),(PERCENT!AM9-PERCENT!AM$100)/(PERCENT!AM$100-PERCENT!AM$102))</f>
        <v>-0.13644011650177484</v>
      </c>
      <c r="BD9" s="124">
        <f>IF(PERCENT!AN9&gt;PERCENT!AN$100,(PERCENT!AN9-PERCENT!AN$100)/(PERCENT!AN$101-PERCENT!AN$100),(PERCENT!AN9-PERCENT!AN$100)/(PERCENT!AN$100-PERCENT!AN$102))</f>
        <v>0.64024121793917954</v>
      </c>
      <c r="BE9" s="124">
        <f>IF(PERCENT!AO9&gt;PERCENT!AO$100,(PERCENT!AO9-PERCENT!AO$100)/(PERCENT!AO$101-PERCENT!AO$100),(PERCENT!AO9-PERCENT!AO$100)/(PERCENT!AO$100-PERCENT!AO$102))</f>
        <v>-0.52213354554410452</v>
      </c>
      <c r="BF9" s="124">
        <f>IF(PERCENT!AP9&gt;PERCENT!AP$100,(PERCENT!AP9-PERCENT!AP$100)/(PERCENT!AP$101-PERCENT!AP$100),(PERCENT!AP9-PERCENT!AP$100)/(PERCENT!AP$100-PERCENT!AP$102))</f>
        <v>0.94591569726810154</v>
      </c>
      <c r="BG9" s="124">
        <f>IF(PERCENT!AQ9&gt;PERCENT!AQ$100,(PERCENT!AQ9-PERCENT!AQ$100)/(PERCENT!AQ$101-PERCENT!AQ$100),(PERCENT!AQ9-PERCENT!AQ$100)/(PERCENT!AQ$100-PERCENT!AQ$102))</f>
        <v>0.3119764824775057</v>
      </c>
      <c r="BH9" s="124">
        <f>IF(PERCENT!AR9&gt;PERCENT!AR$100,(PERCENT!AR9-PERCENT!AR$100)/(PERCENT!AR$101-PERCENT!AR$100),(PERCENT!AR9-PERCENT!AR$100)/(PERCENT!AR$100-PERCENT!AR$102))</f>
        <v>0.82845576466431914</v>
      </c>
    </row>
    <row r="10" spans="1:60" x14ac:dyDescent="0.35">
      <c r="A10" s="197" t="s">
        <v>404</v>
      </c>
      <c r="B10" s="125">
        <f>IF(PERCENT!B10&gt;PERCENT!B$100,(PERCENT!B10-PERCENT!B$100)/(PERCENT!B$101-PERCENT!B$100),(PERCENT!B10-PERCENT!B$100)/(PERCENT!B$100-PERCENT!B$102))</f>
        <v>-0.25190404322451487</v>
      </c>
      <c r="C10" s="125">
        <f>IF(PERCENT!H10&gt;PERCENT!H$100,(PERCENT!H10-PERCENT!H$100)/(PERCENT!H$101-PERCENT!H$100),(PERCENT!H10-PERCENT!H$100)/(PERCENT!H$100-PERCENT!H$102))</f>
        <v>-0.10974125098618955</v>
      </c>
      <c r="D10" s="126">
        <f>IF(PERCENT!K10&gt;PERCENT!K$100,(PERCENT!K10-PERCENT!K$100)/(PERCENT!K$101-PERCENT!K$100),(PERCENT!K10-PERCENT!K$100)/(PERCENT!K$100-PERCENT!K$102))</f>
        <v>-2.2886748366400932E-2</v>
      </c>
      <c r="E10" s="126">
        <f>IF(PERCENT!L10&gt;PERCENT!L$100,(PERCENT!L10-PERCENT!L$100)/(PERCENT!L$101-PERCENT!L$100),(PERCENT!L10-PERCENT!L$100)/(PERCENT!L$100-PERCENT!L$102))</f>
        <v>0.23799815997453783</v>
      </c>
      <c r="F10" s="127">
        <f>IF(PERCENT!R10&gt;PERCENT!R$100,(PERCENT!R10-PERCENT!R$100)/(PERCENT!R$101-PERCENT!R$100),(PERCENT!R10-PERCENT!R$100)/(PERCENT!R$100-PERCENT!R$102))</f>
        <v>-0.40053351569700513</v>
      </c>
      <c r="G10" s="127">
        <f>IF(PERCENT!V10&gt;PERCENT!V$100,(PERCENT!V10-PERCENT!V$100)/(PERCENT!V$101-PERCENT!V$100),(PERCENT!V10-PERCENT!V$100)/(PERCENT!V$100-PERCENT!V$102))</f>
        <v>-0.24935402587740851</v>
      </c>
      <c r="H10" s="127">
        <f>IF(PERCENT!X10&gt;PERCENT!X$100,(PERCENT!X10-PERCENT!X$100)/(PERCENT!X$101-PERCENT!X$100),(PERCENT!X10-PERCENT!X$100)/(PERCENT!X$100-PERCENT!X$102))</f>
        <v>0.12729313465031786</v>
      </c>
      <c r="I10" s="127">
        <f>IF(PERCENT!AC10&gt;PERCENT!AC$100,(PERCENT!AC10-PERCENT!AC$100)/(PERCENT!AC$101-PERCENT!AC$100),(PERCENT!AC10-PERCENT!AC$100)/(PERCENT!AC$100-PERCENT!AC$102))</f>
        <v>8.4593223565077244E-2</v>
      </c>
      <c r="J10" s="128">
        <f>IF(PERCENT!AE10&gt;PERCENT!AE$100,(PERCENT!AE10-PERCENT!AE$100)/(PERCENT!AE$101-PERCENT!AE$100),(PERCENT!AE10-PERCENT!AE$100)/(PERCENT!AE$100-PERCENT!AE$102))</f>
        <v>0.40497577469072721</v>
      </c>
      <c r="K10" s="198">
        <f>IF(PERCENT!AS10&gt;PERCENT!AS$100,(PERCENT!AS10-PERCENT!AS$100)/(PERCENT!AS$101-PERCENT!AS$100),(PERCENT!AS10-PERCENT!AS$100)/(PERCENT!AS$100-PERCENT!AS$102))</f>
        <v>-0.22676581464498322</v>
      </c>
      <c r="L10" s="198">
        <f>IF(PERCENT!AT10&gt;PERCENT!AT$100,(PERCENT!AT10-PERCENT!AT$100)/(PERCENT!AT$101-PERCENT!AT$100),(PERCENT!AT10-PERCENT!AT$100)/(PERCENT!AT$100-PERCENT!AT$102))</f>
        <v>0.15242597232438262</v>
      </c>
      <c r="M10" s="198">
        <f>IF(PERCENT!AU10&gt;PERCENT!AU$100,(PERCENT!AU10-PERCENT!AU$100)/(PERCENT!AU$101-PERCENT!AU$100),(PERCENT!AU10-PERCENT!AU$100)/(PERCENT!AU$100-PERCENT!AU$102))</f>
        <v>2.6661494108281203E-3</v>
      </c>
      <c r="N10" s="231">
        <f>IF(PERCENT!AV10&gt;PERCENT!AV$100,(PERCENT!AV10-PERCENT!AV$100)/(PERCENT!AV$101-PERCENT!AV$100),(PERCENT!AV10-PERCENT!AV$100)/(PERCENT!AV$100-PERCENT!AV$102))</f>
        <v>0.40497577469072721</v>
      </c>
      <c r="O10" s="231">
        <f>IF(PERCENT!AW10&gt;PERCENT!AW$100,(PERCENT!AW10-PERCENT!AW$100)/(PERCENT!AW$101-PERCENT!AW$100),(PERCENT!AW10-PERCENT!AW$100)/(PERCENT!AW$100-PERCENT!AW$102))</f>
        <v>-8.2530130434007726E-3</v>
      </c>
      <c r="P10" s="231">
        <f>IF(PERCENT!AX10&gt;PERCENT!AX$100,(PERCENT!AX10-PERCENT!AX$100)/(PERCENT!AX$101-PERCENT!AX$100),(PERCENT!AX10-PERCENT!AX$100)/(PERCENT!AX$100-PERCENT!AX$102))</f>
        <v>0.40497577469072721</v>
      </c>
      <c r="Q10" s="232">
        <f>IF(PERCENT!AY10&gt;PERCENT!AY$100,(PERCENT!AY10-PERCENT!AY$100)/(PERCENT!AY$101-PERCENT!AY$100),(PERCENT!AY10-PERCENT!AY$100)/(PERCENT!AY$100-PERCENT!AY$102))</f>
        <v>-0.72548085229383652</v>
      </c>
      <c r="S10" s="124">
        <f>IF(PERCENT!C10&gt;PERCENT!C$100,(PERCENT!C10-PERCENT!C$100)/(PERCENT!C$101-PERCENT!C$100),(PERCENT!C10-PERCENT!C$100)/(PERCENT!C$100-PERCENT!C$102))</f>
        <v>-0.20360714779175962</v>
      </c>
      <c r="T10" s="124">
        <f>IF(PERCENT!D10&gt;PERCENT!D$100,(PERCENT!D10-PERCENT!D$100)/(PERCENT!D$101-PERCENT!D$100),(PERCENT!D10-PERCENT!D$100)/(PERCENT!D$100-PERCENT!D$102))</f>
        <v>-0.18550558176603346</v>
      </c>
      <c r="U10" s="124">
        <f>IF(PERCENT!E10&gt;PERCENT!E$100,(PERCENT!E10-PERCENT!E$100)/(PERCENT!E$101-PERCENT!E$100),(PERCENT!E10-PERCENT!E$100)/(PERCENT!E$100-PERCENT!E$102))</f>
        <v>-0.67398322287106482</v>
      </c>
      <c r="V10" s="124">
        <f>IF(PERCENT!F10&gt;PERCENT!F$100,(PERCENT!F10-PERCENT!F$100)/(PERCENT!F$101-PERCENT!F$100),(PERCENT!F10-PERCENT!F$100)/(PERCENT!F$100-PERCENT!F$102))</f>
        <v>0.65922663284903005</v>
      </c>
      <c r="W10" s="124">
        <f>IF(PERCENT!G10&gt;PERCENT!G$100,(PERCENT!G10-PERCENT!G$100)/(PERCENT!G$101-PERCENT!G$100),(PERCENT!G10-PERCENT!G$100)/(PERCENT!G$100-PERCENT!G$102))</f>
        <v>-0.47827287966166854</v>
      </c>
      <c r="Y10" s="124">
        <f>IF(PERCENT!I10&gt;PERCENT!I$100,(PERCENT!I10-PERCENT!I$100)/(PERCENT!I$101-PERCENT!I$100),(PERCENT!I10-PERCENT!I$100)/(PERCENT!I$100-PERCENT!I$102))</f>
        <v>-0.61026669190200733</v>
      </c>
      <c r="Z10" s="124">
        <f>IF(PERCENT!J10&gt;PERCENT!J$100,(PERCENT!J10-PERCENT!J$100)/(PERCENT!J$101-PERCENT!J$100),(PERCENT!J10-PERCENT!J$100)/(PERCENT!J$100-PERCENT!J$102))</f>
        <v>5.8430530266366097E-2</v>
      </c>
      <c r="AC10" s="124">
        <f>IF(PERCENT!M10&gt;PERCENT!M$100,(PERCENT!M10-PERCENT!M$100)/(PERCENT!M$101-PERCENT!M$100),(PERCENT!M10-PERCENT!M$100)/(PERCENT!M$100-PERCENT!M$102))</f>
        <v>0.40893613056377309</v>
      </c>
      <c r="AD10" s="124">
        <f>IF(PERCENT!N10&gt;PERCENT!N$100,(PERCENT!N10-PERCENT!N$100)/(PERCENT!N$101-PERCENT!N$100),(PERCENT!N10-PERCENT!N$100)/(PERCENT!N$100-PERCENT!N$102))</f>
        <v>-0.46784023151469367</v>
      </c>
      <c r="AE10" s="124">
        <f>IF(PERCENT!O10&gt;PERCENT!O$100,(PERCENT!O10-PERCENT!O$100)/(PERCENT!O$101-PERCENT!O$100),(PERCENT!O10-PERCENT!O$100)/(PERCENT!O$100-PERCENT!O$102))</f>
        <v>0.19304985013945297</v>
      </c>
      <c r="AF10" s="124">
        <f>IF(PERCENT!P10&gt;PERCENT!P$100,(PERCENT!P10-PERCENT!P$100)/(PERCENT!P$101-PERCENT!P$100),(PERCENT!P10-PERCENT!P$100)/(PERCENT!P$100-PERCENT!P$102))</f>
        <v>-1.9590785825468662E-2</v>
      </c>
      <c r="AG10" s="124">
        <f>IF(PERCENT!Q10&gt;PERCENT!Q$100,(PERCENT!Q10-PERCENT!Q$100)/(PERCENT!Q$101-PERCENT!Q$100),(PERCENT!Q10-PERCENT!Q$100)/(PERCENT!Q$100-PERCENT!Q$102))</f>
        <v>0.10095226104224229</v>
      </c>
      <c r="AI10" s="124">
        <f>IF(PERCENT!S10&gt;PERCENT!S$100,(PERCENT!S10-PERCENT!S$100)/(PERCENT!S$101-PERCENT!S$100),(PERCENT!S10-PERCENT!S$100)/(PERCENT!S$100-PERCENT!S$102))</f>
        <v>-0.50498604620688226</v>
      </c>
      <c r="AJ10" s="124">
        <f>IF(PERCENT!T10&gt;PERCENT!T$100,(PERCENT!T10-PERCENT!T$100)/(PERCENT!T$101-PERCENT!T$100),(PERCENT!T10-PERCENT!T$100)/(PERCENT!T$100-PERCENT!T$102))</f>
        <v>-0.51636686846300661</v>
      </c>
      <c r="AK10" s="124">
        <f>IF(PERCENT!U10&gt;PERCENT!U$100,(PERCENT!U10-PERCENT!U$100)/(PERCENT!U$101-PERCENT!U$100),(PERCENT!U10-PERCENT!U$100)/(PERCENT!U$100-PERCENT!U$102))</f>
        <v>-1.4457333410423942E-2</v>
      </c>
      <c r="AM10" s="124">
        <f>IF(PERCENT!W10&gt;PERCENT!W$100,(PERCENT!W10-PERCENT!W$100)/(PERCENT!W$101-PERCENT!W$100),(PERCENT!W10-PERCENT!W$100)/(PERCENT!W$100-PERCENT!W$102))</f>
        <v>-0.24935402587740851</v>
      </c>
      <c r="AO10" s="124">
        <f>IF(PERCENT!Y10&gt;PERCENT!Y$100,(PERCENT!Y10-PERCENT!Y$100)/(PERCENT!Y$101-PERCENT!Y$100),(PERCENT!Y10-PERCENT!Y$100)/(PERCENT!Y$100-PERCENT!Y$102))</f>
        <v>6.3972005303143481E-2</v>
      </c>
      <c r="AP10" s="124">
        <f>IF(PERCENT!Z10&gt;PERCENT!Z$100,(PERCENT!Z10-PERCENT!Z$100)/(PERCENT!Z$101-PERCENT!Z$100),(PERCENT!Z10-PERCENT!Z$100)/(PERCENT!Z$100-PERCENT!Z$102))</f>
        <v>-0.68679987496717743</v>
      </c>
      <c r="AQ10" s="124">
        <f>IF(PERCENT!AA10&gt;PERCENT!AA$100,(PERCENT!AA10-PERCENT!AA$100)/(PERCENT!AA$101-PERCENT!AA$100),(PERCENT!AA10-PERCENT!AA$100)/(PERCENT!AA$100-PERCENT!AA$102))</f>
        <v>3.445300572550055E-2</v>
      </c>
      <c r="AR10" s="124">
        <f>IF(PERCENT!AB10&gt;PERCENT!AB$100,(PERCENT!AB10-PERCENT!AB$100)/(PERCENT!AB$101-PERCENT!AB$100),(PERCENT!AB10-PERCENT!AB$100)/(PERCENT!AB$100-PERCENT!AB$102))</f>
        <v>0.34791793450240388</v>
      </c>
      <c r="AT10" s="124">
        <f>IF(PERCENT!AD10&gt;PERCENT!AD$100,(PERCENT!AD10-PERCENT!AD$100)/(PERCENT!AD$101-PERCENT!AD$100),(PERCENT!AD10-PERCENT!AD$100)/(PERCENT!AD$100-PERCENT!AD$102))</f>
        <v>8.4593223565077244E-2</v>
      </c>
      <c r="AV10" s="124">
        <f>IF(PERCENT!AF10&gt;PERCENT!AF$100,(PERCENT!AF10-PERCENT!AF$100)/(PERCENT!AF$101-PERCENT!AF$100),(PERCENT!AF10-PERCENT!AF$100)/(PERCENT!AF$100-PERCENT!AF$102))</f>
        <v>0.49688180452109537</v>
      </c>
      <c r="AW10" s="124">
        <f>IF(PERCENT!AG10&gt;PERCENT!AG$100,(PERCENT!AG10-PERCENT!AG$100)/(PERCENT!AG$101-PERCENT!AG$100),(PERCENT!AG10-PERCENT!AG$100)/(PERCENT!AG$100-PERCENT!AG$102))</f>
        <v>-1.5980777405621094E-2</v>
      </c>
      <c r="AX10" s="124">
        <f>IF(PERCENT!AH10&gt;PERCENT!AH$100,(PERCENT!AH10-PERCENT!AH$100)/(PERCENT!AH$101-PERCENT!AH$100),(PERCENT!AH10-PERCENT!AH$100)/(PERCENT!AH$100-PERCENT!AH$102))</f>
        <v>0.28662008859185334</v>
      </c>
      <c r="AY10" s="124">
        <f>IF(PERCENT!AI10&gt;PERCENT!AI$100,(PERCENT!AI10-PERCENT!AI$100)/(PERCENT!AI$101-PERCENT!AI$100),(PERCENT!AI10-PERCENT!AI$100)/(PERCENT!AI$100-PERCENT!AI$102))</f>
        <v>0.57584161972996539</v>
      </c>
      <c r="AZ10" s="124">
        <f>IF(PERCENT!AJ10&gt;PERCENT!AJ$100,(PERCENT!AJ10-PERCENT!AJ$100)/(PERCENT!AJ$101-PERCENT!AJ$100),(PERCENT!AJ10-PERCENT!AJ$100)/(PERCENT!AJ$100-PERCENT!AJ$102))</f>
        <v>-0.27477276472333001</v>
      </c>
      <c r="BA10" s="124">
        <f>IF(PERCENT!AK10&gt;PERCENT!AK$100,(PERCENT!AK10-PERCENT!AK$100)/(PERCENT!AK$101-PERCENT!AK$100),(PERCENT!AK10-PERCENT!AK$100)/(PERCENT!AK$100-PERCENT!AK$102))</f>
        <v>7.8088505123458773E-2</v>
      </c>
      <c r="BB10" s="124">
        <f>IF(PERCENT!AL10&gt;PERCENT!AL$100,(PERCENT!AL10-PERCENT!AL$100)/(PERCENT!AL$101-PERCENT!AL$100),(PERCENT!AL10-PERCENT!AL$100)/(PERCENT!AL$100-PERCENT!AL$102))</f>
        <v>-0.44663537064953551</v>
      </c>
      <c r="BC10" s="124">
        <f>IF(PERCENT!AM10&gt;PERCENT!AM$100,(PERCENT!AM10-PERCENT!AM$100)/(PERCENT!AM$101-PERCENT!AM$100),(PERCENT!AM10-PERCENT!AM$100)/(PERCENT!AM$100-PERCENT!AM$102))</f>
        <v>0.48894120461434226</v>
      </c>
      <c r="BD10" s="124">
        <f>IF(PERCENT!AN10&gt;PERCENT!AN$100,(PERCENT!AN10-PERCENT!AN$100)/(PERCENT!AN$101-PERCENT!AN$100),(PERCENT!AN10-PERCENT!AN$100)/(PERCENT!AN$100-PERCENT!AN$102))</f>
        <v>0.88159837552428988</v>
      </c>
      <c r="BE10" s="124">
        <f>IF(PERCENT!AO10&gt;PERCENT!AO$100,(PERCENT!AO10-PERCENT!AO$100)/(PERCENT!AO$101-PERCENT!AO$100),(PERCENT!AO10-PERCENT!AO$100)/(PERCENT!AO$100-PERCENT!AO$102))</f>
        <v>-3.3187689719037794E-2</v>
      </c>
      <c r="BF10" s="124">
        <f>IF(PERCENT!AP10&gt;PERCENT!AP$100,(PERCENT!AP10-PERCENT!AP$100)/(PERCENT!AP$101-PERCENT!AP$100),(PERCENT!AP10-PERCENT!AP$100)/(PERCENT!AP$100-PERCENT!AP$102))</f>
        <v>0.89153871313698907</v>
      </c>
      <c r="BG10" s="124">
        <f>IF(PERCENT!AQ10&gt;PERCENT!AQ$100,(PERCENT!AQ10-PERCENT!AQ$100)/(PERCENT!AQ$101-PERCENT!AQ$100),(PERCENT!AQ10-PERCENT!AQ$100)/(PERCENT!AQ$100-PERCENT!AQ$102))</f>
        <v>8.8978875015721479E-2</v>
      </c>
      <c r="BH10" s="124">
        <f>IF(PERCENT!AR10&gt;PERCENT!AR$100,(PERCENT!AR10-PERCENT!AR$100)/(PERCENT!AR$101-PERCENT!AR$100),(PERCENT!AR10-PERCENT!AR$100)/(PERCENT!AR$100-PERCENT!AR$102))</f>
        <v>-7.9468251007740326E-2</v>
      </c>
    </row>
    <row r="11" spans="1:60" x14ac:dyDescent="0.35">
      <c r="A11" s="197" t="s">
        <v>824</v>
      </c>
      <c r="B11" s="125">
        <f>IF(PERCENT!B11&gt;PERCENT!B$100,(PERCENT!B11-PERCENT!B$100)/(PERCENT!B$101-PERCENT!B$100),(PERCENT!B11-PERCENT!B$100)/(PERCENT!B$100-PERCENT!B$102))</f>
        <v>-0.67326927876709564</v>
      </c>
      <c r="C11" s="125">
        <f>IF(PERCENT!H11&gt;PERCENT!H$100,(PERCENT!H11-PERCENT!H$100)/(PERCENT!H$101-PERCENT!H$100),(PERCENT!H11-PERCENT!H$100)/(PERCENT!H$100-PERCENT!H$102))</f>
        <v>-0.70694929272132367</v>
      </c>
      <c r="D11" s="126">
        <f>IF(PERCENT!K11&gt;PERCENT!K$100,(PERCENT!K11-PERCENT!K$100)/(PERCENT!K$101-PERCENT!K$100),(PERCENT!K11-PERCENT!K$100)/(PERCENT!K$100-PERCENT!K$102))</f>
        <v>0.14824474401584983</v>
      </c>
      <c r="E11" s="126">
        <f>IF(PERCENT!L11&gt;PERCENT!L$100,(PERCENT!L11-PERCENT!L$100)/(PERCENT!L$101-PERCENT!L$100),(PERCENT!L11-PERCENT!L$100)/(PERCENT!L$100-PERCENT!L$102))</f>
        <v>-0.27593019315576417</v>
      </c>
      <c r="F11" s="127">
        <f>IF(PERCENT!R11&gt;PERCENT!R$100,(PERCENT!R11-PERCENT!R$100)/(PERCENT!R$101-PERCENT!R$100),(PERCENT!R11-PERCENT!R$100)/(PERCENT!R$100-PERCENT!R$102))</f>
        <v>-0.92133880994740414</v>
      </c>
      <c r="G11" s="127">
        <f>IF(PERCENT!V11&gt;PERCENT!V$100,(PERCENT!V11-PERCENT!V$100)/(PERCENT!V$101-PERCENT!V$100),(PERCENT!V11-PERCENT!V$100)/(PERCENT!V$100-PERCENT!V$102))</f>
        <v>-0.73611646728002877</v>
      </c>
      <c r="H11" s="127">
        <f>IF(PERCENT!X11&gt;PERCENT!X$100,(PERCENT!X11-PERCENT!X$100)/(PERCENT!X$101-PERCENT!X$100),(PERCENT!X11-PERCENT!X$100)/(PERCENT!X$100-PERCENT!X$102))</f>
        <v>-3.9006544891482572E-2</v>
      </c>
      <c r="I11" s="127">
        <f>IF(PERCENT!AC11&gt;PERCENT!AC$100,(PERCENT!AC11-PERCENT!AC$100)/(PERCENT!AC$101-PERCENT!AC$100),(PERCENT!AC11-PERCENT!AC$100)/(PERCENT!AC$100-PERCENT!AC$102))</f>
        <v>4.1156346767668925E-2</v>
      </c>
      <c r="J11" s="128">
        <f>IF(PERCENT!AE11&gt;PERCENT!AE$100,(PERCENT!AE11-PERCENT!AE$100)/(PERCENT!AE$101-PERCENT!AE$100),(PERCENT!AE11-PERCENT!AE$100)/(PERCENT!AE$100-PERCENT!AE$102))</f>
        <v>-0.92846984576420344</v>
      </c>
      <c r="K11" s="198">
        <f>IF(PERCENT!AS11&gt;PERCENT!AS$100,(PERCENT!AS11-PERCENT!AS$100)/(PERCENT!AS$101-PERCENT!AS$100),(PERCENT!AS11-PERCENT!AS$100)/(PERCENT!AS$100-PERCENT!AS$102))</f>
        <v>-0.89458167252522769</v>
      </c>
      <c r="L11" s="198">
        <f>IF(PERCENT!AT11&gt;PERCENT!AT$100,(PERCENT!AT11-PERCENT!AT$100)/(PERCENT!AT$101-PERCENT!AT$100),(PERCENT!AT11-PERCENT!AT$100)/(PERCENT!AT$100-PERCENT!AT$102))</f>
        <v>-1.4302897277925841E-2</v>
      </c>
      <c r="M11" s="198">
        <f>IF(PERCENT!AU11&gt;PERCENT!AU$100,(PERCENT!AU11-PERCENT!AU$100)/(PERCENT!AU$101-PERCENT!AU$100),(PERCENT!AU11-PERCENT!AU$100)/(PERCENT!AU$100-PERCENT!AU$102))</f>
        <v>-0.25738053855387211</v>
      </c>
      <c r="N11" s="231">
        <f>IF(PERCENT!AV11&gt;PERCENT!AV$100,(PERCENT!AV11-PERCENT!AV$100)/(PERCENT!AV$101-PERCENT!AV$100),(PERCENT!AV11-PERCENT!AV$100)/(PERCENT!AV$100-PERCENT!AV$102))</f>
        <v>-0.92846984576420344</v>
      </c>
      <c r="O11" s="231">
        <f>IF(PERCENT!AW11&gt;PERCENT!AW$100,(PERCENT!AW11-PERCENT!AW$100)/(PERCENT!AW$101-PERCENT!AW$100),(PERCENT!AW11-PERCENT!AW$100)/(PERCENT!AW$100-PERCENT!AW$102))</f>
        <v>-0.313565175966244</v>
      </c>
      <c r="P11" s="231">
        <f>IF(PERCENT!AX11&gt;PERCENT!AX$100,(PERCENT!AX11-PERCENT!AX$100)/(PERCENT!AX$101-PERCENT!AX$100),(PERCENT!AX11-PERCENT!AX$100)/(PERCENT!AX$100-PERCENT!AX$102))</f>
        <v>-0.92846984576420344</v>
      </c>
      <c r="Q11" s="232">
        <f>IF(PERCENT!AY11&gt;PERCENT!AY$100,(PERCENT!AY11-PERCENT!AY$100)/(PERCENT!AY$101-PERCENT!AY$100),(PERCENT!AY11-PERCENT!AY$100)/(PERCENT!AY$100-PERCENT!AY$102))</f>
        <v>-0.15368104306227406</v>
      </c>
      <c r="S11" s="124">
        <f>IF(PERCENT!C11&gt;PERCENT!C$100,(PERCENT!C11-PERCENT!C$100)/(PERCENT!C$101-PERCENT!C$100),(PERCENT!C11-PERCENT!C$100)/(PERCENT!C$100-PERCENT!C$102))</f>
        <v>-0.30360015182348599</v>
      </c>
      <c r="T11" s="124">
        <f>IF(PERCENT!D11&gt;PERCENT!D$100,(PERCENT!D11-PERCENT!D$100)/(PERCENT!D$101-PERCENT!D$100),(PERCENT!D11-PERCENT!D$100)/(PERCENT!D$100-PERCENT!D$102))</f>
        <v>3.7520407316198663E-2</v>
      </c>
      <c r="U11" s="124">
        <f>IF(PERCENT!E11&gt;PERCENT!E$100,(PERCENT!E11-PERCENT!E$100)/(PERCENT!E$101-PERCENT!E$100),(PERCENT!E11-PERCENT!E$100)/(PERCENT!E$100-PERCENT!E$102))</f>
        <v>-5.9906494563561466E-2</v>
      </c>
      <c r="V11" s="124">
        <f>IF(PERCENT!F11&gt;PERCENT!F$100,(PERCENT!F11-PERCENT!F$100)/(PERCENT!F$101-PERCENT!F$100),(PERCENT!F11-PERCENT!F$100)/(PERCENT!F$100-PERCENT!F$102))</f>
        <v>-1</v>
      </c>
      <c r="W11" s="124">
        <f>IF(PERCENT!G11&gt;PERCENT!G$100,(PERCENT!G11-PERCENT!G$100)/(PERCENT!G$101-PERCENT!G$100),(PERCENT!G11-PERCENT!G$100)/(PERCENT!G$100-PERCENT!G$102))</f>
        <v>-0.59491305574013653</v>
      </c>
      <c r="Y11" s="124">
        <f>IF(PERCENT!I11&gt;PERCENT!I$100,(PERCENT!I11-PERCENT!I$100)/(PERCENT!I$101-PERCENT!I$100),(PERCENT!I11-PERCENT!I$100)/(PERCENT!I$100-PERCENT!I$102))</f>
        <v>-0.80443533817836088</v>
      </c>
      <c r="Z11" s="124">
        <f>IF(PERCENT!J11&gt;PERCENT!J$100,(PERCENT!J11-PERCENT!J$100)/(PERCENT!J$101-PERCENT!J$100),(PERCENT!J11-PERCENT!J$100)/(PERCENT!J$100-PERCENT!J$102))</f>
        <v>-0.5989917218960813</v>
      </c>
      <c r="AC11" s="124">
        <f>IF(PERCENT!M11&gt;PERCENT!M$100,(PERCENT!M11-PERCENT!M$100)/(PERCENT!M$101-PERCENT!M$100),(PERCENT!M11-PERCENT!M$100)/(PERCENT!M$100-PERCENT!M$102))</f>
        <v>-1</v>
      </c>
      <c r="AD11" s="124">
        <f>IF(PERCENT!N11&gt;PERCENT!N$100,(PERCENT!N11-PERCENT!N$100)/(PERCENT!N$101-PERCENT!N$100),(PERCENT!N11-PERCENT!N$100)/(PERCENT!N$100-PERCENT!N$102))</f>
        <v>2.0133431064757693E-2</v>
      </c>
      <c r="AE11" s="124">
        <f>IF(PERCENT!O11&gt;PERCENT!O$100,(PERCENT!O11-PERCENT!O$100)/(PERCENT!O$101-PERCENT!O$100),(PERCENT!O11-PERCENT!O$100)/(PERCENT!O$100-PERCENT!O$102))</f>
        <v>0.19304985013945297</v>
      </c>
      <c r="AF11" s="124">
        <f>IF(PERCENT!P11&gt;PERCENT!P$100,(PERCENT!P11-PERCENT!P$100)/(PERCENT!P$101-PERCENT!P$100),(PERCENT!P11-PERCENT!P$100)/(PERCENT!P$100-PERCENT!P$102))</f>
        <v>0.10185270583342197</v>
      </c>
      <c r="AG11" s="124">
        <f>IF(PERCENT!Q11&gt;PERCENT!Q$100,(PERCENT!Q11-PERCENT!Q$100)/(PERCENT!Q$101-PERCENT!Q$100),(PERCENT!Q11-PERCENT!Q$100)/(PERCENT!Q$100-PERCENT!Q$102))</f>
        <v>-9.9583627853372575E-2</v>
      </c>
      <c r="AI11" s="124">
        <f>IF(PERCENT!S11&gt;PERCENT!S$100,(PERCENT!S11-PERCENT!S$100)/(PERCENT!S$101-PERCENT!S$100),(PERCENT!S11-PERCENT!S$100)/(PERCENT!S$100-PERCENT!S$102))</f>
        <v>-0.93157984515201686</v>
      </c>
      <c r="AJ11" s="124">
        <f>IF(PERCENT!T11&gt;PERCENT!T$100,(PERCENT!T11-PERCENT!T$100)/(PERCENT!T$101-PERCENT!T$100),(PERCENT!T11-PERCENT!T$100)/(PERCENT!T$100-PERCENT!T$102))</f>
        <v>-0.94922734679414811</v>
      </c>
      <c r="AK11" s="124">
        <f>IF(PERCENT!U11&gt;PERCENT!U$100,(PERCENT!U11-PERCENT!U$100)/(PERCENT!U$101-PERCENT!U$100),(PERCENT!U11-PERCENT!U$100)/(PERCENT!U$100-PERCENT!U$102))</f>
        <v>-0.84949061851039254</v>
      </c>
      <c r="AM11" s="124">
        <f>IF(PERCENT!W11&gt;PERCENT!W$100,(PERCENT!W11-PERCENT!W$100)/(PERCENT!W$101-PERCENT!W$100),(PERCENT!W11-PERCENT!W$100)/(PERCENT!W$100-PERCENT!W$102))</f>
        <v>-0.73611646728002877</v>
      </c>
      <c r="AO11" s="124">
        <f>IF(PERCENT!Y11&gt;PERCENT!Y$100,(PERCENT!Y11-PERCENT!Y$100)/(PERCENT!Y$101-PERCENT!Y$100),(PERCENT!Y11-PERCENT!Y$100)/(PERCENT!Y$100-PERCENT!Y$102))</f>
        <v>-0.76911929505167509</v>
      </c>
      <c r="AP11" s="124">
        <f>IF(PERCENT!Z11&gt;PERCENT!Z$100,(PERCENT!Z11-PERCENT!Z$100)/(PERCENT!Z$101-PERCENT!Z$100),(PERCENT!Z11-PERCENT!Z$100)/(PERCENT!Z$100-PERCENT!Z$102))</f>
        <v>-0.83187371872140392</v>
      </c>
      <c r="AQ11" s="124">
        <f>IF(PERCENT!AA11&gt;PERCENT!AA$100,(PERCENT!AA11-PERCENT!AA$100)/(PERCENT!AA$101-PERCENT!AA$100),(PERCENT!AA11-PERCENT!AA$100)/(PERCENT!AA$100-PERCENT!AA$102))</f>
        <v>-0.84062242510815355</v>
      </c>
      <c r="AR11" s="124">
        <f>IF(PERCENT!AB11&gt;PERCENT!AB$100,(PERCENT!AB11-PERCENT!AB$100)/(PERCENT!AB$101-PERCENT!AB$100),(PERCENT!AB11-PERCENT!AB$100)/(PERCENT!AB$100-PERCENT!AB$102))</f>
        <v>0.56753106536947007</v>
      </c>
      <c r="AT11" s="124">
        <f>IF(PERCENT!AD11&gt;PERCENT!AD$100,(PERCENT!AD11-PERCENT!AD$100)/(PERCENT!AD$101-PERCENT!AD$100),(PERCENT!AD11-PERCENT!AD$100)/(PERCENT!AD$100-PERCENT!AD$102))</f>
        <v>4.1156346767668925E-2</v>
      </c>
      <c r="AV11" s="124">
        <f>IF(PERCENT!AF11&gt;PERCENT!AF$100,(PERCENT!AF11-PERCENT!AF$100)/(PERCENT!AF$101-PERCENT!AF$100),(PERCENT!AF11-PERCENT!AF$100)/(PERCENT!AF$100-PERCENT!AF$102))</f>
        <v>5.102207974899569E-2</v>
      </c>
      <c r="AW11" s="124">
        <f>IF(PERCENT!AG11&gt;PERCENT!AG$100,(PERCENT!AG11-PERCENT!AG$100)/(PERCENT!AG$101-PERCENT!AG$100),(PERCENT!AG11-PERCENT!AG$100)/(PERCENT!AG$100-PERCENT!AG$102))</f>
        <v>0.14602796623056127</v>
      </c>
      <c r="AX11" s="124">
        <f>IF(PERCENT!AH11&gt;PERCENT!AH$100,(PERCENT!AH11-PERCENT!AH$100)/(PERCENT!AH$101-PERCENT!AH$100),(PERCENT!AH11-PERCENT!AH$100)/(PERCENT!AH$100-PERCENT!AH$102))</f>
        <v>-5.7603718142814717E-2</v>
      </c>
      <c r="AY11" s="124">
        <f>IF(PERCENT!AI11&gt;PERCENT!AI$100,(PERCENT!AI11-PERCENT!AI$100)/(PERCENT!AI$101-PERCENT!AI$100),(PERCENT!AI11-PERCENT!AI$100)/(PERCENT!AI$100-PERCENT!AI$102))</f>
        <v>0.32887416054182578</v>
      </c>
      <c r="AZ11" s="124">
        <f>IF(PERCENT!AJ11&gt;PERCENT!AJ$100,(PERCENT!AJ11-PERCENT!AJ$100)/(PERCENT!AJ$101-PERCENT!AJ$100),(PERCENT!AJ11-PERCENT!AJ$100)/(PERCENT!AJ$100-PERCENT!AJ$102))</f>
        <v>0.32369985543687624</v>
      </c>
      <c r="BA11" s="124">
        <f>IF(PERCENT!AK11&gt;PERCENT!AK$100,(PERCENT!AK11-PERCENT!AK$100)/(PERCENT!AK$101-PERCENT!AK$100),(PERCENT!AK11-PERCENT!AK$100)/(PERCENT!AK$100-PERCENT!AK$102))</f>
        <v>-0.48468569456767135</v>
      </c>
      <c r="BB11" s="124">
        <f>IF(PERCENT!AL11&gt;PERCENT!AL$100,(PERCENT!AL11-PERCENT!AL$100)/(PERCENT!AL$101-PERCENT!AL$100),(PERCENT!AL11-PERCENT!AL$100)/(PERCENT!AL$100-PERCENT!AL$102))</f>
        <v>-0.25338122704999766</v>
      </c>
      <c r="BC11" s="124">
        <f>IF(PERCENT!AM11&gt;PERCENT!AM$100,(PERCENT!AM11-PERCENT!AM$100)/(PERCENT!AM$101-PERCENT!AM$100),(PERCENT!AM11-PERCENT!AM$100)/(PERCENT!AM$100-PERCENT!AM$102))</f>
        <v>-0.80171600824664402</v>
      </c>
      <c r="BD11" s="124">
        <f>IF(PERCENT!AN11&gt;PERCENT!AN$100,(PERCENT!AN11-PERCENT!AN$100)/(PERCENT!AN$101-PERCENT!AN$100),(PERCENT!AN11-PERCENT!AN$100)/(PERCENT!AN$100-PERCENT!AN$102))</f>
        <v>-6.5551526139688747E-3</v>
      </c>
      <c r="BE11" s="124">
        <f>IF(PERCENT!AO11&gt;PERCENT!AO$100,(PERCENT!AO11-PERCENT!AO$100)/(PERCENT!AO$101-PERCENT!AO$100),(PERCENT!AO11-PERCENT!AO$100)/(PERCENT!AO$100-PERCENT!AO$102))</f>
        <v>-0.50221330644680318</v>
      </c>
      <c r="BF11" s="124">
        <f>IF(PERCENT!AP11&gt;PERCENT!AP$100,(PERCENT!AP11-PERCENT!AP$100)/(PERCENT!AP$101-PERCENT!AP$100),(PERCENT!AP11-PERCENT!AP$100)/(PERCENT!AP$100-PERCENT!AP$102))</f>
        <v>0.50840684474821884</v>
      </c>
      <c r="BG11" s="124">
        <f>IF(PERCENT!AQ11&gt;PERCENT!AQ$100,(PERCENT!AQ11-PERCENT!AQ$100)/(PERCENT!AQ$101-PERCENT!AQ$100),(PERCENT!AQ11-PERCENT!AQ$100)/(PERCENT!AQ$100-PERCENT!AQ$102))</f>
        <v>7.8730269382089935E-2</v>
      </c>
      <c r="BH11" s="124">
        <f>IF(PERCENT!AR11&gt;PERCENT!AR$100,(PERCENT!AR11-PERCENT!AR$100)/(PERCENT!AR$101-PERCENT!AR$100),(PERCENT!AR11-PERCENT!AR$100)/(PERCENT!AR$100-PERCENT!AR$102))</f>
        <v>0.59151338940187981</v>
      </c>
    </row>
    <row r="12" spans="1:60" x14ac:dyDescent="0.35">
      <c r="A12" s="197" t="s">
        <v>405</v>
      </c>
      <c r="B12" s="125">
        <f>IF(PERCENT!B12&gt;PERCENT!B$100,(PERCENT!B12-PERCENT!B$100)/(PERCENT!B$101-PERCENT!B$100),(PERCENT!B12-PERCENT!B$100)/(PERCENT!B$100-PERCENT!B$102))</f>
        <v>-0.1612881504980283</v>
      </c>
      <c r="C12" s="125">
        <f>IF(PERCENT!H12&gt;PERCENT!H$100,(PERCENT!H12-PERCENT!H$100)/(PERCENT!H$101-PERCENT!H$100),(PERCENT!H12-PERCENT!H$100)/(PERCENT!H$100-PERCENT!H$102))</f>
        <v>2.3782113192270467E-2</v>
      </c>
      <c r="D12" s="126">
        <f>IF(PERCENT!K12&gt;PERCENT!K$100,(PERCENT!K12-PERCENT!K$100)/(PERCENT!K$101-PERCENT!K$100),(PERCENT!K12-PERCENT!K$100)/(PERCENT!K$100-PERCENT!K$102))</f>
        <v>3.1664150071232293E-2</v>
      </c>
      <c r="E12" s="126">
        <f>IF(PERCENT!L12&gt;PERCENT!L$100,(PERCENT!L12-PERCENT!L$100)/(PERCENT!L$101-PERCENT!L$100),(PERCENT!L12-PERCENT!L$100)/(PERCENT!L$100-PERCENT!L$102))</f>
        <v>0.22535712774033417</v>
      </c>
      <c r="F12" s="127">
        <f>IF(PERCENT!R12&gt;PERCENT!R$100,(PERCENT!R12-PERCENT!R$100)/(PERCENT!R$101-PERCENT!R$100),(PERCENT!R12-PERCENT!R$100)/(PERCENT!R$100-PERCENT!R$102))</f>
        <v>-0.69655513911691858</v>
      </c>
      <c r="G12" s="127">
        <f>IF(PERCENT!V12&gt;PERCENT!V$100,(PERCENT!V12-PERCENT!V$100)/(PERCENT!V$101-PERCENT!V$100),(PERCENT!V12-PERCENT!V$100)/(PERCENT!V$100-PERCENT!V$102))</f>
        <v>-0.7314165900601387</v>
      </c>
      <c r="H12" s="127">
        <f>IF(PERCENT!X12&gt;PERCENT!X$100,(PERCENT!X12-PERCENT!X$100)/(PERCENT!X$101-PERCENT!X$100),(PERCENT!X12-PERCENT!X$100)/(PERCENT!X$100-PERCENT!X$102))</f>
        <v>-0.1464314576569053</v>
      </c>
      <c r="I12" s="127">
        <f>IF(PERCENT!AC12&gt;PERCENT!AC$100,(PERCENT!AC12-PERCENT!AC$100)/(PERCENT!AC$101-PERCENT!AC$100),(PERCENT!AC12-PERCENT!AC$100)/(PERCENT!AC$100-PERCENT!AC$102))</f>
        <v>-6.3095504393048174E-2</v>
      </c>
      <c r="J12" s="128">
        <f>IF(PERCENT!AE12&gt;PERCENT!AE$100,(PERCENT!AE12-PERCENT!AE$100)/(PERCENT!AE$101-PERCENT!AE$100),(PERCENT!AE12-PERCENT!AE$100)/(PERCENT!AE$100-PERCENT!AE$102))</f>
        <v>0.28345509303194533</v>
      </c>
      <c r="K12" s="198">
        <f>IF(PERCENT!AS12&gt;PERCENT!AS$100,(PERCENT!AS12-PERCENT!AS$100)/(PERCENT!AS$101-PERCENT!AS$100),(PERCENT!AS12-PERCENT!AS$100)/(PERCENT!AS$100-PERCENT!AS$102))</f>
        <v>-4.9256934675588539E-2</v>
      </c>
      <c r="L12" s="198">
        <f>IF(PERCENT!AT12&gt;PERCENT!AT$100,(PERCENT!AT12-PERCENT!AT$100)/(PERCENT!AT$101-PERCENT!AT$100),(PERCENT!AT12-PERCENT!AT$100)/(PERCENT!AT$100-PERCENT!AT$102))</f>
        <v>0.19704687001421239</v>
      </c>
      <c r="M12" s="198">
        <f>IF(PERCENT!AU12&gt;PERCENT!AU$100,(PERCENT!AU12-PERCENT!AU$100)/(PERCENT!AU$101-PERCENT!AU$100),(PERCENT!AU12-PERCENT!AU$100)/(PERCENT!AU$100-PERCENT!AU$102))</f>
        <v>-0.3102586678114771</v>
      </c>
      <c r="N12" s="231">
        <f>IF(PERCENT!AV12&gt;PERCENT!AV$100,(PERCENT!AV12-PERCENT!AV$100)/(PERCENT!AV$101-PERCENT!AV$100),(PERCENT!AV12-PERCENT!AV$100)/(PERCENT!AV$100-PERCENT!AV$102))</f>
        <v>0.28345509303194533</v>
      </c>
      <c r="O12" s="231">
        <f>IF(PERCENT!AW12&gt;PERCENT!AW$100,(PERCENT!AW12-PERCENT!AW$100)/(PERCENT!AW$101-PERCENT!AW$100),(PERCENT!AW12-PERCENT!AW$100)/(PERCENT!AW$100-PERCENT!AW$102))</f>
        <v>-3.5906171699729976E-2</v>
      </c>
      <c r="P12" s="231">
        <f>IF(PERCENT!AX12&gt;PERCENT!AX$100,(PERCENT!AX12-PERCENT!AX$100)/(PERCENT!AX$101-PERCENT!AX$100),(PERCENT!AX12-PERCENT!AX$100)/(PERCENT!AX$100-PERCENT!AX$102))</f>
        <v>0.28345509303194533</v>
      </c>
      <c r="Q12" s="232">
        <f>IF(PERCENT!AY12&gt;PERCENT!AY$100,(PERCENT!AY12-PERCENT!AY$100)/(PERCENT!AY$101-PERCENT!AY$100),(PERCENT!AY12-PERCENT!AY$100)/(PERCENT!AY$100-PERCENT!AY$102))</f>
        <v>-0.68320826618205954</v>
      </c>
      <c r="S12" s="124">
        <f>IF(PERCENT!C12&gt;PERCENT!C$100,(PERCENT!C12-PERCENT!C$100)/(PERCENT!C$101-PERCENT!C$100),(PERCENT!C12-PERCENT!C$100)/(PERCENT!C$100-PERCENT!C$102))</f>
        <v>-0.37202936821973875</v>
      </c>
      <c r="T12" s="124">
        <f>IF(PERCENT!D12&gt;PERCENT!D$100,(PERCENT!D12-PERCENT!D$100)/(PERCENT!D$101-PERCENT!D$100),(PERCENT!D12-PERCENT!D$100)/(PERCENT!D$100-PERCENT!D$102))</f>
        <v>-0.75441858426886721</v>
      </c>
      <c r="U12" s="124">
        <f>IF(PERCENT!E12&gt;PERCENT!E$100,(PERCENT!E12-PERCENT!E$100)/(PERCENT!E$101-PERCENT!E$100),(PERCENT!E12-PERCENT!E$100)/(PERCENT!E$100-PERCENT!E$102))</f>
        <v>-0.64002070401143385</v>
      </c>
      <c r="V12" s="124">
        <f>IF(PERCENT!F12&gt;PERCENT!F$100,(PERCENT!F12-PERCENT!F$100)/(PERCENT!F$101-PERCENT!F$100),(PERCENT!F12-PERCENT!F$100)/(PERCENT!F$100-PERCENT!F$102))</f>
        <v>0.95633288439842101</v>
      </c>
      <c r="W12" s="124">
        <f>IF(PERCENT!G12&gt;PERCENT!G$100,(PERCENT!G12-PERCENT!G$100)/(PERCENT!G$101-PERCENT!G$100),(PERCENT!G12-PERCENT!G$100)/(PERCENT!G$100-PERCENT!G$102))</f>
        <v>7.3208971629803332E-2</v>
      </c>
      <c r="Y12" s="124">
        <f>IF(PERCENT!I12&gt;PERCENT!I$100,(PERCENT!I12-PERCENT!I$100)/(PERCENT!I$101-PERCENT!I$100),(PERCENT!I12-PERCENT!I$100)/(PERCENT!I$100-PERCENT!I$102))</f>
        <v>-0.86184407252389161</v>
      </c>
      <c r="Z12" s="124">
        <f>IF(PERCENT!J12&gt;PERCENT!J$100,(PERCENT!J12-PERCENT!J$100)/(PERCENT!J$101-PERCENT!J$100),(PERCENT!J12-PERCENT!J$100)/(PERCENT!J$100-PERCENT!J$102))</f>
        <v>0.17384762174266963</v>
      </c>
      <c r="AC12" s="124">
        <f>IF(PERCENT!M12&gt;PERCENT!M$100,(PERCENT!M12-PERCENT!M$100)/(PERCENT!M$101-PERCENT!M$100),(PERCENT!M12-PERCENT!M$100)/(PERCENT!M$100-PERCENT!M$102))</f>
        <v>0.40893613056377309</v>
      </c>
      <c r="AD12" s="124">
        <f>IF(PERCENT!N12&gt;PERCENT!N$100,(PERCENT!N12-PERCENT!N$100)/(PERCENT!N$101-PERCENT!N$100),(PERCENT!N12-PERCENT!N$100)/(PERCENT!N$100-PERCENT!N$102))</f>
        <v>-0.37682666760166167</v>
      </c>
      <c r="AE12" s="124">
        <f>IF(PERCENT!O12&gt;PERCENT!O$100,(PERCENT!O12-PERCENT!O$100)/(PERCENT!O$101-PERCENT!O$100),(PERCENT!O12-PERCENT!O$100)/(PERCENT!O$100-PERCENT!O$102))</f>
        <v>-2.107829265829872E-2</v>
      </c>
      <c r="AF12" s="124">
        <f>IF(PERCENT!P12&gt;PERCENT!P$100,(PERCENT!P12-PERCENT!P$100)/(PERCENT!P$101-PERCENT!P$100),(PERCENT!P12-PERCENT!P$100)/(PERCENT!P$100-PERCENT!P$102))</f>
        <v>-0.12434038974087484</v>
      </c>
      <c r="AG12" s="124">
        <f>IF(PERCENT!Q12&gt;PERCENT!Q$100,(PERCENT!Q12-PERCENT!Q$100)/(PERCENT!Q$101-PERCENT!Q$100),(PERCENT!Q12-PERCENT!Q$100)/(PERCENT!Q$100-PERCENT!Q$102))</f>
        <v>0.12452289914609721</v>
      </c>
      <c r="AI12" s="124">
        <f>IF(PERCENT!S12&gt;PERCENT!S$100,(PERCENT!S12-PERCENT!S$100)/(PERCENT!S$101-PERCENT!S$100),(PERCENT!S12-PERCENT!S$100)/(PERCENT!S$100-PERCENT!S$102))</f>
        <v>-0.73057110263930103</v>
      </c>
      <c r="AJ12" s="124">
        <f>IF(PERCENT!T12&gt;PERCENT!T$100,(PERCENT!T12-PERCENT!T$100)/(PERCENT!T$101-PERCENT!T$100),(PERCENT!T12-PERCENT!T$100)/(PERCENT!T$100-PERCENT!T$102))</f>
        <v>-0.79382117686761644</v>
      </c>
      <c r="AK12" s="124">
        <f>IF(PERCENT!U12&gt;PERCENT!U$100,(PERCENT!U12-PERCENT!U$100)/(PERCENT!U$101-PERCENT!U$100),(PERCENT!U12-PERCENT!U$100)/(PERCENT!U$100-PERCENT!U$102))</f>
        <v>-0.44838104817750724</v>
      </c>
      <c r="AM12" s="124">
        <f>IF(PERCENT!W12&gt;PERCENT!W$100,(PERCENT!W12-PERCENT!W$100)/(PERCENT!W$101-PERCENT!W$100),(PERCENT!W12-PERCENT!W$100)/(PERCENT!W$100-PERCENT!W$102))</f>
        <v>-0.7314165900601387</v>
      </c>
      <c r="AO12" s="124">
        <f>IF(PERCENT!Y12&gt;PERCENT!Y$100,(PERCENT!Y12-PERCENT!Y$100)/(PERCENT!Y$101-PERCENT!Y$100),(PERCENT!Y12-PERCENT!Y$100)/(PERCENT!Y$100-PERCENT!Y$102))</f>
        <v>-0.21062227064312516</v>
      </c>
      <c r="AP12" s="124">
        <f>IF(PERCENT!Z12&gt;PERCENT!Z$100,(PERCENT!Z12-PERCENT!Z$100)/(PERCENT!Z$101-PERCENT!Z$100),(PERCENT!Z12-PERCENT!Z$100)/(PERCENT!Z$100-PERCENT!Z$102))</f>
        <v>-0.4508473197671195</v>
      </c>
      <c r="AQ12" s="124">
        <f>IF(PERCENT!AA12&gt;PERCENT!AA$100,(PERCENT!AA12-PERCENT!AA$100)/(PERCENT!AA$101-PERCENT!AA$100),(PERCENT!AA12-PERCENT!AA$100)/(PERCENT!AA$100-PERCENT!AA$102))</f>
        <v>3.90559849959249E-2</v>
      </c>
      <c r="AR12" s="124">
        <f>IF(PERCENT!AB12&gt;PERCENT!AB$100,(PERCENT!AB12-PERCENT!AB$100)/(PERCENT!AB$101-PERCENT!AB$100),(PERCENT!AB12-PERCENT!AB$100)/(PERCENT!AB$100-PERCENT!AB$102))</f>
        <v>-0.1447242840240088</v>
      </c>
      <c r="AT12" s="124">
        <f>IF(PERCENT!AD12&gt;PERCENT!AD$100,(PERCENT!AD12-PERCENT!AD$100)/(PERCENT!AD$101-PERCENT!AD$100),(PERCENT!AD12-PERCENT!AD$100)/(PERCENT!AD$100-PERCENT!AD$102))</f>
        <v>-6.3095504393048174E-2</v>
      </c>
      <c r="AV12" s="124">
        <f>IF(PERCENT!AF12&gt;PERCENT!AF$100,(PERCENT!AF12-PERCENT!AF$100)/(PERCENT!AF$101-PERCENT!AF$100),(PERCENT!AF12-PERCENT!AF$100)/(PERCENT!AF$100-PERCENT!AF$102))</f>
        <v>0.65982017253760539</v>
      </c>
      <c r="AW12" s="124">
        <f>IF(PERCENT!AG12&gt;PERCENT!AG$100,(PERCENT!AG12-PERCENT!AG$100)/(PERCENT!AG$101-PERCENT!AG$100),(PERCENT!AG12-PERCENT!AG$100)/(PERCENT!AG$100-PERCENT!AG$102))</f>
        <v>0.48603081491726402</v>
      </c>
      <c r="AX12" s="124">
        <f>IF(PERCENT!AH12&gt;PERCENT!AH$100,(PERCENT!AH12-PERCENT!AH$100)/(PERCENT!AH$101-PERCENT!AH$100),(PERCENT!AH12-PERCENT!AH$100)/(PERCENT!AH$100-PERCENT!AH$102))</f>
        <v>0.14394257706863542</v>
      </c>
      <c r="AY12" s="124">
        <f>IF(PERCENT!AI12&gt;PERCENT!AI$100,(PERCENT!AI12-PERCENT!AI$100)/(PERCENT!AI$101-PERCENT!AI$100),(PERCENT!AI12-PERCENT!AI$100)/(PERCENT!AI$100-PERCENT!AI$102))</f>
        <v>0.28300090338499806</v>
      </c>
      <c r="AZ12" s="124">
        <f>IF(PERCENT!AJ12&gt;PERCENT!AJ$100,(PERCENT!AJ12-PERCENT!AJ$100)/(PERCENT!AJ$101-PERCENT!AJ$100),(PERCENT!AJ12-PERCENT!AJ$100)/(PERCENT!AJ$100-PERCENT!AJ$102))</f>
        <v>-1.9070631983699599E-3</v>
      </c>
      <c r="BA12" s="124">
        <f>IF(PERCENT!AK12&gt;PERCENT!AK$100,(PERCENT!AK12-PERCENT!AK$100)/(PERCENT!AK$101-PERCENT!AK$100),(PERCENT!AK12-PERCENT!AK$100)/(PERCENT!AK$100-PERCENT!AK$102))</f>
        <v>3.5460587323405686E-2</v>
      </c>
      <c r="BB12" s="124">
        <f>IF(PERCENT!AL12&gt;PERCENT!AL$100,(PERCENT!AL12-PERCENT!AL$100)/(PERCENT!AL$101-PERCENT!AL$100),(PERCENT!AL12-PERCENT!AL$100)/(PERCENT!AL$100-PERCENT!AL$102))</f>
        <v>-6.9410189931192204E-2</v>
      </c>
      <c r="BC12" s="124">
        <f>IF(PERCENT!AM12&gt;PERCENT!AM$100,(PERCENT!AM12-PERCENT!AM$100)/(PERCENT!AM$101-PERCENT!AM$100),(PERCENT!AM12-PERCENT!AM$100)/(PERCENT!AM$100-PERCENT!AM$102))</f>
        <v>-0.12581763600249338</v>
      </c>
      <c r="BD12" s="124">
        <f>IF(PERCENT!AN12&gt;PERCENT!AN$100,(PERCENT!AN12-PERCENT!AN$100)/(PERCENT!AN$101-PERCENT!AN$100),(PERCENT!AN12-PERCENT!AN$100)/(PERCENT!AN$100-PERCENT!AN$102))</f>
        <v>0.8861522841579671</v>
      </c>
      <c r="BE12" s="124">
        <f>IF(PERCENT!AO12&gt;PERCENT!AO$100,(PERCENT!AO12-PERCENT!AO$100)/(PERCENT!AO$101-PERCENT!AO$100),(PERCENT!AO12-PERCENT!AO$100)/(PERCENT!AO$100-PERCENT!AO$102))</f>
        <v>0.13803940816795815</v>
      </c>
      <c r="BF12" s="124">
        <f>IF(PERCENT!AP12&gt;PERCENT!AP$100,(PERCENT!AP12-PERCENT!AP$100)/(PERCENT!AP$101-PERCENT!AP$100),(PERCENT!AP12-PERCENT!AP$100)/(PERCENT!AP$100-PERCENT!AP$102))</f>
        <v>0.64566308627538593</v>
      </c>
      <c r="BG12" s="124">
        <f>IF(PERCENT!AQ12&gt;PERCENT!AQ$100,(PERCENT!AQ12-PERCENT!AQ$100)/(PERCENT!AQ$101-PERCENT!AQ$100),(PERCENT!AQ12-PERCENT!AQ$100)/(PERCENT!AQ$100-PERCENT!AQ$102))</f>
        <v>4.179279712465174E-2</v>
      </c>
      <c r="BH12" s="124">
        <f>IF(PERCENT!AR12&gt;PERCENT!AR$100,(PERCENT!AR12-PERCENT!AR$100)/(PERCENT!AR$101-PERCENT!AR$100),(PERCENT!AR12-PERCENT!AR$100)/(PERCENT!AR$100-PERCENT!AR$102))</f>
        <v>0.50907023460154222</v>
      </c>
    </row>
    <row r="13" spans="1:60" x14ac:dyDescent="0.35">
      <c r="A13" s="197" t="s">
        <v>406</v>
      </c>
      <c r="B13" s="125">
        <f>IF(PERCENT!B13&gt;PERCENT!B$100,(PERCENT!B13-PERCENT!B$100)/(PERCENT!B$101-PERCENT!B$100),(PERCENT!B13-PERCENT!B$100)/(PERCENT!B$100-PERCENT!B$102))</f>
        <v>-0.22158975560690061</v>
      </c>
      <c r="C13" s="125">
        <f>IF(PERCENT!H13&gt;PERCENT!H$100,(PERCENT!H13-PERCENT!H$100)/(PERCENT!H$101-PERCENT!H$100),(PERCENT!H13-PERCENT!H$100)/(PERCENT!H$100-PERCENT!H$102))</f>
        <v>-4.4094952597477748E-2</v>
      </c>
      <c r="D13" s="126">
        <f>IF(PERCENT!K13&gt;PERCENT!K$100,(PERCENT!K13-PERCENT!K$100)/(PERCENT!K$101-PERCENT!K$100),(PERCENT!K13-PERCENT!K$100)/(PERCENT!K$100-PERCENT!K$102))</f>
        <v>0.50267358868063916</v>
      </c>
      <c r="E13" s="126">
        <f>IF(PERCENT!L13&gt;PERCENT!L$100,(PERCENT!L13-PERCENT!L$100)/(PERCENT!L$101-PERCENT!L$100),(PERCENT!L13-PERCENT!L$100)/(PERCENT!L$100-PERCENT!L$102))</f>
        <v>-0.66670207112789048</v>
      </c>
      <c r="F13" s="127">
        <f>IF(PERCENT!R13&gt;PERCENT!R$100,(PERCENT!R13-PERCENT!R$100)/(PERCENT!R$101-PERCENT!R$100),(PERCENT!R13-PERCENT!R$100)/(PERCENT!R$100-PERCENT!R$102))</f>
        <v>-0.28951007020024483</v>
      </c>
      <c r="G13" s="127">
        <f>IF(PERCENT!V13&gt;PERCENT!V$100,(PERCENT!V13-PERCENT!V$100)/(PERCENT!V$101-PERCENT!V$100),(PERCENT!V13-PERCENT!V$100)/(PERCENT!V$100-PERCENT!V$102))</f>
        <v>0.21125484047442522</v>
      </c>
      <c r="H13" s="127">
        <f>IF(PERCENT!X13&gt;PERCENT!X$100,(PERCENT!X13-PERCENT!X$100)/(PERCENT!X$101-PERCENT!X$100),(PERCENT!X13-PERCENT!X$100)/(PERCENT!X$100-PERCENT!X$102))</f>
        <v>-4.2414706360302699E-3</v>
      </c>
      <c r="I13" s="127">
        <f>IF(PERCENT!AC13&gt;PERCENT!AC$100,(PERCENT!AC13-PERCENT!AC$100)/(PERCENT!AC$101-PERCENT!AC$100),(PERCENT!AC13-PERCENT!AC$100)/(PERCENT!AC$100-PERCENT!AC$102))</f>
        <v>0.14904272284968173</v>
      </c>
      <c r="J13" s="128">
        <f>IF(PERCENT!AE13&gt;PERCENT!AE$100,(PERCENT!AE13-PERCENT!AE$100)/(PERCENT!AE$101-PERCENT!AE$100),(PERCENT!AE13-PERCENT!AE$100)/(PERCENT!AE$100-PERCENT!AE$102))</f>
        <v>0.56473191400861045</v>
      </c>
      <c r="K13" s="198">
        <f>IF(PERCENT!AS13&gt;PERCENT!AS$100,(PERCENT!AS13-PERCENT!AS$100)/(PERCENT!AS$101-PERCENT!AS$100),(PERCENT!AS13-PERCENT!AS$100)/(PERCENT!AS$100-PERCENT!AS$102))</f>
        <v>-0.16290171212583895</v>
      </c>
      <c r="L13" s="198">
        <f>IF(PERCENT!AT13&gt;PERCENT!AT$100,(PERCENT!AT13-PERCENT!AT$100)/(PERCENT!AT$101-PERCENT!AT$100),(PERCENT!AT13-PERCENT!AT$100)/(PERCENT!AT$100-PERCENT!AT$102))</f>
        <v>1.7764168279604791E-2</v>
      </c>
      <c r="M13" s="198">
        <f>IF(PERCENT!AU13&gt;PERCENT!AU$100,(PERCENT!AU13-PERCENT!AU$100)/(PERCENT!AU$101-PERCENT!AU$100),(PERCENT!AU13-PERCENT!AU$100)/(PERCENT!AU$100-PERCENT!AU$102))</f>
        <v>9.4615160119053493E-2</v>
      </c>
      <c r="N13" s="231">
        <f>IF(PERCENT!AV13&gt;PERCENT!AV$100,(PERCENT!AV13-PERCENT!AV$100)/(PERCENT!AV$101-PERCENT!AV$100),(PERCENT!AV13-PERCENT!AV$100)/(PERCENT!AV$100-PERCENT!AV$102))</f>
        <v>0.56473191400861045</v>
      </c>
      <c r="O13" s="231">
        <f>IF(PERCENT!AW13&gt;PERCENT!AW$100,(PERCENT!AW13-PERCENT!AW$100)/(PERCENT!AW$101-PERCENT!AW$100),(PERCENT!AW13-PERCENT!AW$100)/(PERCENT!AW$100-PERCENT!AW$102))</f>
        <v>7.7460753037238506E-3</v>
      </c>
      <c r="P13" s="231">
        <f>IF(PERCENT!AX13&gt;PERCENT!AX$100,(PERCENT!AX13-PERCENT!AX$100)/(PERCENT!AX$101-PERCENT!AX$100),(PERCENT!AX13-PERCENT!AX$100)/(PERCENT!AX$100-PERCENT!AX$102))</f>
        <v>0.56473191400861045</v>
      </c>
      <c r="Q13" s="232">
        <f>IF(PERCENT!AY13&gt;PERCENT!AY$100,(PERCENT!AY13-PERCENT!AY$100)/(PERCENT!AY$101-PERCENT!AY$100),(PERCENT!AY13-PERCENT!AY$100)/(PERCENT!AY$100-PERCENT!AY$102))</f>
        <v>-0.10880895935071819</v>
      </c>
      <c r="S13" s="124">
        <f>IF(PERCENT!C13&gt;PERCENT!C$100,(PERCENT!C13-PERCENT!C$100)/(PERCENT!C$101-PERCENT!C$100),(PERCENT!C13-PERCENT!C$100)/(PERCENT!C$100-PERCENT!C$102))</f>
        <v>-0.18648194510113741</v>
      </c>
      <c r="T13" s="124">
        <f>IF(PERCENT!D13&gt;PERCENT!D$100,(PERCENT!D13-PERCENT!D$100)/(PERCENT!D$101-PERCENT!D$100),(PERCENT!D13-PERCENT!D$100)/(PERCENT!D$100-PERCENT!D$102))</f>
        <v>-0.29783326548446931</v>
      </c>
      <c r="U13" s="124">
        <f>IF(PERCENT!E13&gt;PERCENT!E$100,(PERCENT!E13-PERCENT!E$100)/(PERCENT!E$101-PERCENT!E$100),(PERCENT!E13-PERCENT!E$100)/(PERCENT!E$100-PERCENT!E$102))</f>
        <v>0.15760915791293481</v>
      </c>
      <c r="V13" s="124">
        <f>IF(PERCENT!F13&gt;PERCENT!F$100,(PERCENT!F13-PERCENT!F$100)/(PERCENT!F$101-PERCENT!F$100),(PERCENT!F13-PERCENT!F$100)/(PERCENT!F$100-PERCENT!F$102))</f>
        <v>1.6094890179767087E-2</v>
      </c>
      <c r="W13" s="124">
        <f>IF(PERCENT!G13&gt;PERCENT!G$100,(PERCENT!G13-PERCENT!G$100)/(PERCENT!G$101-PERCENT!G$100),(PERCENT!G13-PERCENT!G$100)/(PERCENT!G$100-PERCENT!G$102))</f>
        <v>-0.82383220955602932</v>
      </c>
      <c r="Y13" s="124">
        <f>IF(PERCENT!I13&gt;PERCENT!I$100,(PERCENT!I13-PERCENT!I$100)/(PERCENT!I$101-PERCENT!I$100),(PERCENT!I13-PERCENT!I$100)/(PERCENT!I$100-PERCENT!I$102))</f>
        <v>2.3676254300953995E-2</v>
      </c>
      <c r="Z13" s="124">
        <f>IF(PERCENT!J13&gt;PERCENT!J$100,(PERCENT!J13-PERCENT!J$100)/(PERCENT!J$101-PERCENT!J$100),(PERCENT!J13-PERCENT!J$100)/(PERCENT!J$100-PERCENT!J$102))</f>
        <v>-0.16005070743746114</v>
      </c>
      <c r="AC13" s="124">
        <f>IF(PERCENT!M13&gt;PERCENT!M$100,(PERCENT!M13-PERCENT!M$100)/(PERCENT!M$101-PERCENT!M$100),(PERCENT!M13-PERCENT!M$100)/(PERCENT!M$100-PERCENT!M$102))</f>
        <v>-1</v>
      </c>
      <c r="AD13" s="124">
        <f>IF(PERCENT!N13&gt;PERCENT!N$100,(PERCENT!N13-PERCENT!N$100)/(PERCENT!N$101-PERCENT!N$100),(PERCENT!N13-PERCENT!N$100)/(PERCENT!N$100-PERCENT!N$102))</f>
        <v>-1</v>
      </c>
      <c r="AE13" s="124">
        <f>IF(PERCENT!O13&gt;PERCENT!O$100,(PERCENT!O13-PERCENT!O$100)/(PERCENT!O$101-PERCENT!O$100),(PERCENT!O13-PERCENT!O$100)/(PERCENT!O$100-PERCENT!O$102))</f>
        <v>-0.51053914632914932</v>
      </c>
      <c r="AF13" s="124">
        <f>IF(PERCENT!P13&gt;PERCENT!P$100,(PERCENT!P13-PERCENT!P$100)/(PERCENT!P$101-PERCENT!P$100),(PERCENT!P13-PERCENT!P$100)/(PERCENT!P$100-PERCENT!P$102))</f>
        <v>0.56087628601309059</v>
      </c>
      <c r="AG13" s="124">
        <f>IF(PERCENT!Q13&gt;PERCENT!Q$100,(PERCENT!Q13-PERCENT!Q$100)/(PERCENT!Q$101-PERCENT!Q$100),(PERCENT!Q13-PERCENT!Q$100)/(PERCENT!Q$100-PERCENT!Q$102))</f>
        <v>-1.2741192670261818E-2</v>
      </c>
      <c r="AI13" s="124">
        <f>IF(PERCENT!S13&gt;PERCENT!S$100,(PERCENT!S13-PERCENT!S$100)/(PERCENT!S$101-PERCENT!S$100),(PERCENT!S13-PERCENT!S$100)/(PERCENT!S$100-PERCENT!S$102))</f>
        <v>-0.47723644227110823</v>
      </c>
      <c r="AJ13" s="124">
        <f>IF(PERCENT!T13&gt;PERCENT!T$100,(PERCENT!T13-PERCENT!T$100)/(PERCENT!T$101-PERCENT!T$100),(PERCENT!T13-PERCENT!T$100)/(PERCENT!T$100-PERCENT!T$102))</f>
        <v>-0.31019503902579437</v>
      </c>
      <c r="AK13" s="124">
        <f>IF(PERCENT!U13&gt;PERCENT!U$100,(PERCENT!U13-PERCENT!U$100)/(PERCENT!U$101-PERCENT!U$100),(PERCENT!U13-PERCENT!U$100)/(PERCENT!U$100-PERCENT!U$102))</f>
        <v>5.0049830289689871E-3</v>
      </c>
      <c r="AM13" s="124">
        <f>IF(PERCENT!W13&gt;PERCENT!W$100,(PERCENT!W13-PERCENT!W$100)/(PERCENT!W$101-PERCENT!W$100),(PERCENT!W13-PERCENT!W$100)/(PERCENT!W$100-PERCENT!W$102))</f>
        <v>0.21125484047442522</v>
      </c>
      <c r="AO13" s="124">
        <f>IF(PERCENT!Y13&gt;PERCENT!Y$100,(PERCENT!Y13-PERCENT!Y$100)/(PERCENT!Y$101-PERCENT!Y$100),(PERCENT!Y13-PERCENT!Y$100)/(PERCENT!Y$100-PERCENT!Y$102))</f>
        <v>-0.87542770474964904</v>
      </c>
      <c r="AP13" s="124">
        <f>IF(PERCENT!Z13&gt;PERCENT!Z$100,(PERCENT!Z13-PERCENT!Z$100)/(PERCENT!Z$101-PERCENT!Z$100),(PERCENT!Z13-PERCENT!Z$100)/(PERCENT!Z$100-PERCENT!Z$102))</f>
        <v>4.9430062226706831E-2</v>
      </c>
      <c r="AQ13" s="124">
        <f>IF(PERCENT!AA13&gt;PERCENT!AA$100,(PERCENT!AA13-PERCENT!AA$100)/(PERCENT!AA$101-PERCENT!AA$100),(PERCENT!AA13-PERCENT!AA$100)/(PERCENT!AA$100-PERCENT!AA$102))</f>
        <v>0.51260842956667563</v>
      </c>
      <c r="AR13" s="124">
        <f>IF(PERCENT!AB13&gt;PERCENT!AB$100,(PERCENT!AB13-PERCENT!AB$100)/(PERCENT!AB$101-PERCENT!AB$100),(PERCENT!AB13-PERCENT!AB$100)/(PERCENT!AB$100-PERCENT!AB$102))</f>
        <v>-0.21324785770754526</v>
      </c>
      <c r="AT13" s="124">
        <f>IF(PERCENT!AD13&gt;PERCENT!AD$100,(PERCENT!AD13-PERCENT!AD$100)/(PERCENT!AD$101-PERCENT!AD$100),(PERCENT!AD13-PERCENT!AD$100)/(PERCENT!AD$100-PERCENT!AD$102))</f>
        <v>0.14904272284968173</v>
      </c>
      <c r="AV13" s="124">
        <f>IF(PERCENT!AF13&gt;PERCENT!AF$100,(PERCENT!AF13-PERCENT!AF$100)/(PERCENT!AF$101-PERCENT!AF$100),(PERCENT!AF13-PERCENT!AF$100)/(PERCENT!AF$100-PERCENT!AF$102))</f>
        <v>-0.11607910006814441</v>
      </c>
      <c r="AW13" s="124">
        <f>IF(PERCENT!AG13&gt;PERCENT!AG$100,(PERCENT!AG13-PERCENT!AG$100)/(PERCENT!AG$101-PERCENT!AG$100),(PERCENT!AG13-PERCENT!AG$100)/(PERCENT!AG$100-PERCENT!AG$102))</f>
        <v>-0.1303650281085299</v>
      </c>
      <c r="AX13" s="124">
        <f>IF(PERCENT!AH13&gt;PERCENT!AH$100,(PERCENT!AH13-PERCENT!AH$100)/(PERCENT!AH$101-PERCENT!AH$100),(PERCENT!AH13-PERCENT!AH$100)/(PERCENT!AH$100-PERCENT!AH$102))</f>
        <v>-4.6782451404232248E-2</v>
      </c>
      <c r="AY13" s="124">
        <f>IF(PERCENT!AI13&gt;PERCENT!AI$100,(PERCENT!AI13-PERCENT!AI$100)/(PERCENT!AI$101-PERCENT!AI$100),(PERCENT!AI13-PERCENT!AI$100)/(PERCENT!AI$100-PERCENT!AI$102))</f>
        <v>-0.70745378105544976</v>
      </c>
      <c r="AZ13" s="124">
        <f>IF(PERCENT!AJ13&gt;PERCENT!AJ$100,(PERCENT!AJ13-PERCENT!AJ$100)/(PERCENT!AJ$101-PERCENT!AJ$100),(PERCENT!AJ13-PERCENT!AJ$100)/(PERCENT!AJ$100-PERCENT!AJ$102))</f>
        <v>-0.29152349999849914</v>
      </c>
      <c r="BA13" s="124">
        <f>IF(PERCENT!AK13&gt;PERCENT!AK$100,(PERCENT!AK13-PERCENT!AK$100)/(PERCENT!AK$101-PERCENT!AK$100),(PERCENT!AK13-PERCENT!AK$100)/(PERCENT!AK$100-PERCENT!AK$102))</f>
        <v>0.24887489687401787</v>
      </c>
      <c r="BB13" s="124">
        <f>IF(PERCENT!AL13&gt;PERCENT!AL$100,(PERCENT!AL13-PERCENT!AL$100)/(PERCENT!AL$101-PERCENT!AL$100),(PERCENT!AL13-PERCENT!AL$100)/(PERCENT!AL$100-PERCENT!AL$102))</f>
        <v>-0.33030101033363135</v>
      </c>
      <c r="BC13" s="124">
        <f>IF(PERCENT!AM13&gt;PERCENT!AM$100,(PERCENT!AM13-PERCENT!AM$100)/(PERCENT!AM$101-PERCENT!AM$100),(PERCENT!AM13-PERCENT!AM$100)/(PERCENT!AM$100-PERCENT!AM$102))</f>
        <v>0.67743797836491393</v>
      </c>
      <c r="BD13" s="124">
        <f>IF(PERCENT!AN13&gt;PERCENT!AN$100,(PERCENT!AN13-PERCENT!AN$100)/(PERCENT!AN$101-PERCENT!AN$100),(PERCENT!AN13-PERCENT!AN$100)/(PERCENT!AN$100-PERCENT!AN$102))</f>
        <v>0.64024121793917954</v>
      </c>
      <c r="BE13" s="124">
        <f>IF(PERCENT!AO13&gt;PERCENT!AO$100,(PERCENT!AO13-PERCENT!AO$100)/(PERCENT!AO$101-PERCENT!AO$100),(PERCENT!AO13-PERCENT!AO$100)/(PERCENT!AO$100-PERCENT!AO$102))</f>
        <v>0.82835166528704862</v>
      </c>
      <c r="BF13" s="124">
        <f>IF(PERCENT!AP13&gt;PERCENT!AP$100,(PERCENT!AP13-PERCENT!AP$100)/(PERCENT!AP$101-PERCENT!AP$100),(PERCENT!AP13-PERCENT!AP$100)/(PERCENT!AP$100-PERCENT!AP$102))</f>
        <v>0.7378968623387151</v>
      </c>
      <c r="BG13" s="124">
        <f>IF(PERCENT!AQ13&gt;PERCENT!AQ$100,(PERCENT!AQ13-PERCENT!AQ$100)/(PERCENT!AQ$101-PERCENT!AQ$100),(PERCENT!AQ13-PERCENT!AQ$100)/(PERCENT!AQ$100-PERCENT!AQ$102))</f>
        <v>-2.2599163227128807E-2</v>
      </c>
      <c r="BH13" s="124">
        <f>IF(PERCENT!AR13&gt;PERCENT!AR$100,(PERCENT!AR13-PERCENT!AR$100)/(PERCENT!AR$101-PERCENT!AR$100),(PERCENT!AR13-PERCENT!AR$100)/(PERCENT!AR$100-PERCENT!AR$102))</f>
        <v>0.78016096324282513</v>
      </c>
    </row>
    <row r="14" spans="1:60" x14ac:dyDescent="0.35">
      <c r="A14" s="197" t="s">
        <v>407</v>
      </c>
      <c r="B14" s="125">
        <f>IF(PERCENT!B14&gt;PERCENT!B$100,(PERCENT!B14-PERCENT!B$100)/(PERCENT!B$101-PERCENT!B$100),(PERCENT!B14-PERCENT!B$100)/(PERCENT!B$100-PERCENT!B$102))</f>
        <v>0.49104370620131682</v>
      </c>
      <c r="C14" s="125">
        <f>IF(PERCENT!H14&gt;PERCENT!H$100,(PERCENT!H14-PERCENT!H$100)/(PERCENT!H$101-PERCENT!H$100),(PERCENT!H14-PERCENT!H$100)/(PERCENT!H$100-PERCENT!H$102))</f>
        <v>5.6749671217634273E-2</v>
      </c>
      <c r="D14" s="126">
        <f>IF(PERCENT!K14&gt;PERCENT!K$100,(PERCENT!K14-PERCENT!K$100)/(PERCENT!K$101-PERCENT!K$100),(PERCENT!K14-PERCENT!K$100)/(PERCENT!K$100-PERCENT!K$102))</f>
        <v>0.71875717637973691</v>
      </c>
      <c r="E14" s="126">
        <f>IF(PERCENT!L14&gt;PERCENT!L$100,(PERCENT!L14-PERCENT!L$100)/(PERCENT!L$101-PERCENT!L$100),(PERCENT!L14-PERCENT!L$100)/(PERCENT!L$100-PERCENT!L$102))</f>
        <v>1.9774374661157106E-2</v>
      </c>
      <c r="F14" s="127">
        <f>IF(PERCENT!R14&gt;PERCENT!R$100,(PERCENT!R14-PERCENT!R$100)/(PERCENT!R$101-PERCENT!R$100),(PERCENT!R14-PERCENT!R$100)/(PERCENT!R$100-PERCENT!R$102))</f>
        <v>0.64181147922857873</v>
      </c>
      <c r="G14" s="127">
        <f>IF(PERCENT!V14&gt;PERCENT!V$100,(PERCENT!V14-PERCENT!V$100)/(PERCENT!V$101-PERCENT!V$100),(PERCENT!V14-PERCENT!V$100)/(PERCENT!V$100-PERCENT!V$102))</f>
        <v>-0.13158809359705947</v>
      </c>
      <c r="H14" s="127">
        <f>IF(PERCENT!X14&gt;PERCENT!X$100,(PERCENT!X14-PERCENT!X$100)/(PERCENT!X$101-PERCENT!X$100),(PERCENT!X14-PERCENT!X$100)/(PERCENT!X$100-PERCENT!X$102))</f>
        <v>-0.40800519507621652</v>
      </c>
      <c r="I14" s="127">
        <f>IF(PERCENT!AC14&gt;PERCENT!AC$100,(PERCENT!AC14-PERCENT!AC$100)/(PERCENT!AC$101-PERCENT!AC$100),(PERCENT!AC14-PERCENT!AC$100)/(PERCENT!AC$100-PERCENT!AC$102))</f>
        <v>-0.42259665856126299</v>
      </c>
      <c r="J14" s="128">
        <f>IF(PERCENT!AE14&gt;PERCENT!AE$100,(PERCENT!AE14-PERCENT!AE$100)/(PERCENT!AE$101-PERCENT!AE$100),(PERCENT!AE14-PERCENT!AE$100)/(PERCENT!AE$100-PERCENT!AE$102))</f>
        <v>0.3875636405709349</v>
      </c>
      <c r="K14" s="198">
        <f>IF(PERCENT!AS14&gt;PERCENT!AS$100,(PERCENT!AS14-PERCENT!AS$100)/(PERCENT!AS$101-PERCENT!AS$100),(PERCENT!AS14-PERCENT!AS$100)/(PERCENT!AS$100-PERCENT!AS$102))</f>
        <v>0.1502788862844987</v>
      </c>
      <c r="L14" s="198">
        <f>IF(PERCENT!AT14&gt;PERCENT!AT$100,(PERCENT!AT14-PERCENT!AT$100)/(PERCENT!AT$101-PERCENT!AT$100),(PERCENT!AT14-PERCENT!AT$100)/(PERCENT!AT$100-PERCENT!AT$102))</f>
        <v>0.39274401123317748</v>
      </c>
      <c r="M14" s="198">
        <f>IF(PERCENT!AU14&gt;PERCENT!AU$100,(PERCENT!AU14-PERCENT!AU$100)/(PERCENT!AU$101-PERCENT!AU$100),(PERCENT!AU14-PERCENT!AU$100)/(PERCENT!AU$100-PERCENT!AU$102))</f>
        <v>-1.9003378987939364E-2</v>
      </c>
      <c r="N14" s="231">
        <f>IF(PERCENT!AV14&gt;PERCENT!AV$100,(PERCENT!AV14-PERCENT!AV$100)/(PERCENT!AV$101-PERCENT!AV$100),(PERCENT!AV14-PERCENT!AV$100)/(PERCENT!AV$100-PERCENT!AV$102))</f>
        <v>0.3875636405709349</v>
      </c>
      <c r="O14" s="231">
        <f>IF(PERCENT!AW14&gt;PERCENT!AW$100,(PERCENT!AW14-PERCENT!AW$100)/(PERCENT!AW$101-PERCENT!AW$100),(PERCENT!AW14-PERCENT!AW$100)/(PERCENT!AW$100-PERCENT!AW$102))</f>
        <v>0.17722781473055857</v>
      </c>
      <c r="P14" s="231">
        <f>IF(PERCENT!AX14&gt;PERCENT!AX$100,(PERCENT!AX14-PERCENT!AX$100)/(PERCENT!AX$101-PERCENT!AX$100),(PERCENT!AX14-PERCENT!AX$100)/(PERCENT!AX$100-PERCENT!AX$102))</f>
        <v>0.3875636405709349</v>
      </c>
      <c r="Q14" s="232">
        <f>IF(PERCENT!AY14&gt;PERCENT!AY$100,(PERCENT!AY14-PERCENT!AY$100)/(PERCENT!AY$101-PERCENT!AY$100),(PERCENT!AY14-PERCENT!AY$100)/(PERCENT!AY$100-PERCENT!AY$102))</f>
        <v>0.3543752064843394</v>
      </c>
      <c r="S14" s="124">
        <f>IF(PERCENT!C14&gt;PERCENT!C$100,(PERCENT!C14-PERCENT!C$100)/(PERCENT!C$101-PERCENT!C$100),(PERCENT!C14-PERCENT!C$100)/(PERCENT!C$100-PERCENT!C$102))</f>
        <v>0.35317355400168016</v>
      </c>
      <c r="T14" s="124">
        <f>IF(PERCENT!D14&gt;PERCENT!D$100,(PERCENT!D14-PERCENT!D$100)/(PERCENT!D$101-PERCENT!D$100),(PERCENT!D14-PERCENT!D$100)/(PERCENT!D$100-PERCENT!D$102))</f>
        <v>0.23982081839662681</v>
      </c>
      <c r="U14" s="124">
        <f>IF(PERCENT!E14&gt;PERCENT!E$100,(PERCENT!E14-PERCENT!E$100)/(PERCENT!E$101-PERCENT!E$100),(PERCENT!E14-PERCENT!E$100)/(PERCENT!E$100-PERCENT!E$102))</f>
        <v>-0.72680138392283322</v>
      </c>
      <c r="V14" s="124">
        <f>IF(PERCENT!F14&gt;PERCENT!F$100,(PERCENT!F14-PERCENT!F$100)/(PERCENT!F$101-PERCENT!F$100),(PERCENT!F14-PERCENT!F$100)/(PERCENT!F$100-PERCENT!F$102))</f>
        <v>0.65672697865792429</v>
      </c>
      <c r="W14" s="124">
        <f>IF(PERCENT!G14&gt;PERCENT!G$100,(PERCENT!G14-PERCENT!G$100)/(PERCENT!G$101-PERCENT!G$100),(PERCENT!G14-PERCENT!G$100)/(PERCENT!G$100-PERCENT!G$102))</f>
        <v>-0.72136774011524718</v>
      </c>
      <c r="Y14" s="124">
        <f>IF(PERCENT!I14&gt;PERCENT!I$100,(PERCENT!I14-PERCENT!I$100)/(PERCENT!I$101-PERCENT!I$100),(PERCENT!I14-PERCENT!I$100)/(PERCENT!I$100-PERCENT!I$102))</f>
        <v>0.18348549097516453</v>
      </c>
      <c r="Z14" s="124">
        <f>IF(PERCENT!J14&gt;PERCENT!J$100,(PERCENT!J14-PERCENT!J$100)/(PERCENT!J$101-PERCENT!J$100),(PERCENT!J14-PERCENT!J$100)/(PERCENT!J$100-PERCENT!J$102))</f>
        <v>-0.43772620757743097</v>
      </c>
      <c r="AC14" s="124">
        <f>IF(PERCENT!M14&gt;PERCENT!M$100,(PERCENT!M14-PERCENT!M$100)/(PERCENT!M$101-PERCENT!M$100),(PERCENT!M14-PERCENT!M$100)/(PERCENT!M$100-PERCENT!M$102))</f>
        <v>-1</v>
      </c>
      <c r="AD14" s="124">
        <f>IF(PERCENT!N14&gt;PERCENT!N$100,(PERCENT!N14-PERCENT!N$100)/(PERCENT!N$101-PERCENT!N$100),(PERCENT!N14-PERCENT!N$100)/(PERCENT!N$100-PERCENT!N$102))</f>
        <v>9.4066661712688543E-2</v>
      </c>
      <c r="AE14" s="124">
        <f>IF(PERCENT!O14&gt;PERCENT!O$100,(PERCENT!O14-PERCENT!O$100)/(PERCENT!O$101-PERCENT!O$100),(PERCENT!O14-PERCENT!O$100)/(PERCENT!O$100-PERCENT!O$102))</f>
        <v>-0.51053914632914932</v>
      </c>
      <c r="AF14" s="124">
        <f>IF(PERCENT!P14&gt;PERCENT!P$100,(PERCENT!P14-PERCENT!P$100)/(PERCENT!P$101-PERCENT!P$100),(PERCENT!P14-PERCENT!P$100)/(PERCENT!P$100-PERCENT!P$102))</f>
        <v>-4.6896300553979274E-2</v>
      </c>
      <c r="AG14" s="124">
        <f>IF(PERCENT!Q14&gt;PERCENT!Q$100,(PERCENT!Q14-PERCENT!Q$100)/(PERCENT!Q$101-PERCENT!Q$100),(PERCENT!Q14-PERCENT!Q$100)/(PERCENT!Q$100-PERCENT!Q$102))</f>
        <v>0.46866860521908482</v>
      </c>
      <c r="AI14" s="124">
        <f>IF(PERCENT!S14&gt;PERCENT!S$100,(PERCENT!S14-PERCENT!S$100)/(PERCENT!S$101-PERCENT!S$100),(PERCENT!S14-PERCENT!S$100)/(PERCENT!S$100-PERCENT!S$102))</f>
        <v>0.6222322990914847</v>
      </c>
      <c r="AJ14" s="124">
        <f>IF(PERCENT!T14&gt;PERCENT!T$100,(PERCENT!T14-PERCENT!T$100)/(PERCENT!T$101-PERCENT!T$100),(PERCENT!T14-PERCENT!T$100)/(PERCENT!T$100-PERCENT!T$102))</f>
        <v>0.76577104222137193</v>
      </c>
      <c r="AK14" s="124">
        <f>IF(PERCENT!U14&gt;PERCENT!U$100,(PERCENT!U14-PERCENT!U$100)/(PERCENT!U$101-PERCENT!U$100),(PERCENT!U14-PERCENT!U$100)/(PERCENT!U$100-PERCENT!U$102))</f>
        <v>1.6058089746749979E-2</v>
      </c>
      <c r="AM14" s="124">
        <f>IF(PERCENT!W14&gt;PERCENT!W$100,(PERCENT!W14-PERCENT!W$100)/(PERCENT!W$101-PERCENT!W$100),(PERCENT!W14-PERCENT!W$100)/(PERCENT!W$100-PERCENT!W$102))</f>
        <v>-0.13158809359705947</v>
      </c>
      <c r="AO14" s="124">
        <f>IF(PERCENT!Y14&gt;PERCENT!Y$100,(PERCENT!Y14-PERCENT!Y$100)/(PERCENT!Y$101-PERCENT!Y$100),(PERCENT!Y14-PERCENT!Y$100)/(PERCENT!Y$100-PERCENT!Y$102))</f>
        <v>-0.79557043964477292</v>
      </c>
      <c r="AP14" s="124">
        <f>IF(PERCENT!Z14&gt;PERCENT!Z$100,(PERCENT!Z14-PERCENT!Z$100)/(PERCENT!Z$101-PERCENT!Z$100),(PERCENT!Z14-PERCENT!Z$100)/(PERCENT!Z$100-PERCENT!Z$102))</f>
        <v>-0.26327915734467383</v>
      </c>
      <c r="AQ14" s="124">
        <f>IF(PERCENT!AA14&gt;PERCENT!AA$100,(PERCENT!AA14-PERCENT!AA$100)/(PERCENT!AA$101-PERCENT!AA$100),(PERCENT!AA14-PERCENT!AA$100)/(PERCENT!AA$100-PERCENT!AA$102))</f>
        <v>-0.22488467007920054</v>
      </c>
      <c r="AR14" s="124">
        <f>IF(PERCENT!AB14&gt;PERCENT!AB$100,(PERCENT!AB14-PERCENT!AB$100)/(PERCENT!AB$101-PERCENT!AB$100),(PERCENT!AB14-PERCENT!AB$100)/(PERCENT!AB$100-PERCENT!AB$102))</f>
        <v>-0.41628066862172697</v>
      </c>
      <c r="AT14" s="124">
        <f>IF(PERCENT!AD14&gt;PERCENT!AD$100,(PERCENT!AD14-PERCENT!AD$100)/(PERCENT!AD$101-PERCENT!AD$100),(PERCENT!AD14-PERCENT!AD$100)/(PERCENT!AD$100-PERCENT!AD$102))</f>
        <v>-0.42259665856126299</v>
      </c>
      <c r="AV14" s="124">
        <f>IF(PERCENT!AF14&gt;PERCENT!AF$100,(PERCENT!AF14-PERCENT!AF$100)/(PERCENT!AF$101-PERCENT!AF$100),(PERCENT!AF14-PERCENT!AF$100)/(PERCENT!AF$100-PERCENT!AF$102))</f>
        <v>-2.0577394114463118E-2</v>
      </c>
      <c r="AW14" s="124">
        <f>IF(PERCENT!AG14&gt;PERCENT!AG$100,(PERCENT!AG14-PERCENT!AG$100)/(PERCENT!AG$101-PERCENT!AG$100),(PERCENT!AG14-PERCENT!AG$100)/(PERCENT!AG$100-PERCENT!AG$102))</f>
        <v>-0.12148840847373765</v>
      </c>
      <c r="AX14" s="124">
        <f>IF(PERCENT!AH14&gt;PERCENT!AH$100,(PERCENT!AH14-PERCENT!AH$100)/(PERCENT!AH$101-PERCENT!AH$100),(PERCENT!AH14-PERCENT!AH$100)/(PERCENT!AH$100-PERCENT!AH$102))</f>
        <v>3.4889503920329232E-2</v>
      </c>
      <c r="AY14" s="124">
        <f>IF(PERCENT!AI14&gt;PERCENT!AI$100,(PERCENT!AI14-PERCENT!AI$100)/(PERCENT!AI$101-PERCENT!AI$100),(PERCENT!AI14-PERCENT!AI$100)/(PERCENT!AI$100-PERCENT!AI$102))</f>
        <v>-0.48679173837183765</v>
      </c>
      <c r="AZ14" s="124">
        <f>IF(PERCENT!AJ14&gt;PERCENT!AJ$100,(PERCENT!AJ14-PERCENT!AJ$100)/(PERCENT!AJ$101-PERCENT!AJ$100),(PERCENT!AJ14-PERCENT!AJ$100)/(PERCENT!AJ$100-PERCENT!AJ$102))</f>
        <v>0.23842143325841891</v>
      </c>
      <c r="BA14" s="124">
        <f>IF(PERCENT!AK14&gt;PERCENT!AK$100,(PERCENT!AK14-PERCENT!AK$100)/(PERCENT!AK$101-PERCENT!AK$100),(PERCENT!AK14-PERCENT!AK$100)/(PERCENT!AK$100-PERCENT!AK$102))</f>
        <v>3.4949732404943347E-2</v>
      </c>
      <c r="BB14" s="124">
        <f>IF(PERCENT!AL14&gt;PERCENT!AL$100,(PERCENT!AL14-PERCENT!AL$100)/(PERCENT!AL$101-PERCENT!AL$100),(PERCENT!AL14-PERCENT!AL$100)/(PERCENT!AL$100-PERCENT!AL$102))</f>
        <v>-0.39616483560680221</v>
      </c>
      <c r="BC14" s="124">
        <f>IF(PERCENT!AM14&gt;PERCENT!AM$100,(PERCENT!AM14-PERCENT!AM$100)/(PERCENT!AM$101-PERCENT!AM$100),(PERCENT!AM14-PERCENT!AM$100)/(PERCENT!AM$100-PERCENT!AM$102))</f>
        <v>0.54727454390378372</v>
      </c>
      <c r="BD14" s="124">
        <f>IF(PERCENT!AN14&gt;PERCENT!AN$100,(PERCENT!AN14-PERCENT!AN$100)/(PERCENT!AN$101-PERCENT!AN$100),(PERCENT!AN14-PERCENT!AN$100)/(PERCENT!AN$100-PERCENT!AN$102))</f>
        <v>-0.11270405411549041</v>
      </c>
      <c r="BE14" s="124">
        <f>IF(PERCENT!AO14&gt;PERCENT!AO$100,(PERCENT!AO14-PERCENT!AO$100)/(PERCENT!AO$101-PERCENT!AO$100),(PERCENT!AO14-PERCENT!AO$100)/(PERCENT!AO$100-PERCENT!AO$102))</f>
        <v>0.23671903454321283</v>
      </c>
      <c r="BF14" s="124">
        <f>IF(PERCENT!AP14&gt;PERCENT!AP$100,(PERCENT!AP14-PERCENT!AP$100)/(PERCENT!AP$101-PERCENT!AP$100),(PERCENT!AP14-PERCENT!AP$100)/(PERCENT!AP$100-PERCENT!AP$102))</f>
        <v>0.4778754403741266</v>
      </c>
      <c r="BG14" s="124">
        <f>IF(PERCENT!AQ14&gt;PERCENT!AQ$100,(PERCENT!AQ14-PERCENT!AQ$100)/(PERCENT!AQ$101-PERCENT!AQ$100),(PERCENT!AQ14-PERCENT!AQ$100)/(PERCENT!AQ$100-PERCENT!AQ$102))</f>
        <v>0.38701073131512093</v>
      </c>
      <c r="BH14" s="124">
        <f>IF(PERCENT!AR14&gt;PERCENT!AR$100,(PERCENT!AR14-PERCENT!AR$100)/(PERCENT!AR$101-PERCENT!AR$100),(PERCENT!AR14-PERCENT!AR$100)/(PERCENT!AR$100-PERCENT!AR$102))</f>
        <v>0.873187441965386</v>
      </c>
    </row>
    <row r="15" spans="1:60" x14ac:dyDescent="0.35">
      <c r="A15" s="197" t="s">
        <v>408</v>
      </c>
      <c r="B15" s="125">
        <f>IF(PERCENT!B15&gt;PERCENT!B$100,(PERCENT!B15-PERCENT!B$100)/(PERCENT!B$101-PERCENT!B$100),(PERCENT!B15-PERCENT!B$100)/(PERCENT!B$100-PERCENT!B$102))</f>
        <v>-0.15919132467982297</v>
      </c>
      <c r="C15" s="125">
        <f>IF(PERCENT!H15&gt;PERCENT!H$100,(PERCENT!H15-PERCENT!H$100)/(PERCENT!H$101-PERCENT!H$100),(PERCENT!H15-PERCENT!H$100)/(PERCENT!H$100-PERCENT!H$102))</f>
        <v>0.22614054130609357</v>
      </c>
      <c r="D15" s="126">
        <f>IF(PERCENT!K15&gt;PERCENT!K$100,(PERCENT!K15-PERCENT!K$100)/(PERCENT!K$101-PERCENT!K$100),(PERCENT!K15-PERCENT!K$100)/(PERCENT!K$100-PERCENT!K$102))</f>
        <v>1</v>
      </c>
      <c r="E15" s="126">
        <f>IF(PERCENT!L15&gt;PERCENT!L$100,(PERCENT!L15-PERCENT!L$100)/(PERCENT!L$101-PERCENT!L$100),(PERCENT!L15-PERCENT!L$100)/(PERCENT!L$100-PERCENT!L$102))</f>
        <v>0.30927714417151764</v>
      </c>
      <c r="F15" s="127">
        <f>IF(PERCENT!R15&gt;PERCENT!R$100,(PERCENT!R15-PERCENT!R$100)/(PERCENT!R$101-PERCENT!R$100),(PERCENT!R15-PERCENT!R$100)/(PERCENT!R$100-PERCENT!R$102))</f>
        <v>-0.35116137312544737</v>
      </c>
      <c r="G15" s="127">
        <f>IF(PERCENT!V15&gt;PERCENT!V$100,(PERCENT!V15-PERCENT!V$100)/(PERCENT!V$101-PERCENT!V$100),(PERCENT!V15-PERCENT!V$100)/(PERCENT!V$100-PERCENT!V$102))</f>
        <v>0.15351760280420962</v>
      </c>
      <c r="H15" s="127">
        <f>IF(PERCENT!X15&gt;PERCENT!X$100,(PERCENT!X15-PERCENT!X$100)/(PERCENT!X$101-PERCENT!X$100),(PERCENT!X15-PERCENT!X$100)/(PERCENT!X$100-PERCENT!X$102))</f>
        <v>0.61803362370060044</v>
      </c>
      <c r="I15" s="127">
        <f>IF(PERCENT!AC15&gt;PERCENT!AC$100,(PERCENT!AC15-PERCENT!AC$100)/(PERCENT!AC$101-PERCENT!AC$100),(PERCENT!AC15-PERCENT!AC$100)/(PERCENT!AC$100-PERCENT!AC$102))</f>
        <v>0.35028646477580067</v>
      </c>
      <c r="J15" s="128">
        <f>IF(PERCENT!AE15&gt;PERCENT!AE$100,(PERCENT!AE15-PERCENT!AE$100)/(PERCENT!AE$101-PERCENT!AE$100),(PERCENT!AE15-PERCENT!AE$100)/(PERCENT!AE$100-PERCENT!AE$102))</f>
        <v>0.3950894526882609</v>
      </c>
      <c r="K15" s="198">
        <f>IF(PERCENT!AS15&gt;PERCENT!AS$100,(PERCENT!AS15-PERCENT!AS$100)/(PERCENT!AS$101-PERCENT!AS$100),(PERCENT!AS15-PERCENT!AS$100)/(PERCENT!AS$100-PERCENT!AS$102))</f>
        <v>0.13968972034564592</v>
      </c>
      <c r="L15" s="198">
        <f>IF(PERCENT!AT15&gt;PERCENT!AT$100,(PERCENT!AT15-PERCENT!AT$100)/(PERCENT!AT$101-PERCENT!AT$100),(PERCENT!AT15-PERCENT!AT$100)/(PERCENT!AT$100-PERCENT!AT$102))</f>
        <v>0.77202915138438233</v>
      </c>
      <c r="M15" s="198">
        <f>IF(PERCENT!AU15&gt;PERCENT!AU$100,(PERCENT!AU15-PERCENT!AU$100)/(PERCENT!AU$101-PERCENT!AU$100),(PERCENT!AU15-PERCENT!AU$100)/(PERCENT!AU$100-PERCENT!AU$102))</f>
        <v>0.29118403274557414</v>
      </c>
      <c r="N15" s="231">
        <f>IF(PERCENT!AV15&gt;PERCENT!AV$100,(PERCENT!AV15-PERCENT!AV$100)/(PERCENT!AV$101-PERCENT!AV$100),(PERCENT!AV15-PERCENT!AV$100)/(PERCENT!AV$100-PERCENT!AV$102))</f>
        <v>0.3950894526882609</v>
      </c>
      <c r="O15" s="231">
        <f>IF(PERCENT!AW15&gt;PERCENT!AW$100,(PERCENT!AW15-PERCENT!AW$100)/(PERCENT!AW$101-PERCENT!AW$100),(PERCENT!AW15-PERCENT!AW$100)/(PERCENT!AW$100-PERCENT!AW$102))</f>
        <v>0.3893228075638408</v>
      </c>
      <c r="P15" s="231">
        <f>IF(PERCENT!AX15&gt;PERCENT!AX$100,(PERCENT!AX15-PERCENT!AX$100)/(PERCENT!AX$101-PERCENT!AX$100),(PERCENT!AX15-PERCENT!AX$100)/(PERCENT!AX$100-PERCENT!AX$102))</f>
        <v>0.3950894526882609</v>
      </c>
      <c r="Q15" s="232">
        <f>IF(PERCENT!AY15&gt;PERCENT!AY$100,(PERCENT!AY15-PERCENT!AY$100)/(PERCENT!AY$101-PERCENT!AY$100),(PERCENT!AY15-PERCENT!AY$100)/(PERCENT!AY$100-PERCENT!AY$102))</f>
        <v>-0.25519978218641848</v>
      </c>
      <c r="S15" s="124">
        <f>IF(PERCENT!C15&gt;PERCENT!C$100,(PERCENT!C15-PERCENT!C$100)/(PERCENT!C$101-PERCENT!C$100),(PERCENT!C15-PERCENT!C$100)/(PERCENT!C$100-PERCENT!C$102))</f>
        <v>0.38656629289480976</v>
      </c>
      <c r="T15" s="124">
        <f>IF(PERCENT!D15&gt;PERCENT!D$100,(PERCENT!D15-PERCENT!D$100)/(PERCENT!D$101-PERCENT!D$100),(PERCENT!D15-PERCENT!D$100)/(PERCENT!D$100-PERCENT!D$102))</f>
        <v>9.8081131693057017E-2</v>
      </c>
      <c r="U15" s="124">
        <f>IF(PERCENT!E15&gt;PERCENT!E$100,(PERCENT!E15-PERCENT!E$100)/(PERCENT!E$101-PERCENT!E$100),(PERCENT!E15-PERCENT!E$100)/(PERCENT!E$100-PERCENT!E$102))</f>
        <v>-0.86635819140511894</v>
      </c>
      <c r="V15" s="124">
        <f>IF(PERCENT!F15&gt;PERCENT!F$100,(PERCENT!F15-PERCENT!F$100)/(PERCENT!F$101-PERCENT!F$100),(PERCENT!F15-PERCENT!F$100)/(PERCENT!F$100-PERCENT!F$102))</f>
        <v>-0.10700802382868134</v>
      </c>
      <c r="W15" s="124">
        <f>IF(PERCENT!G15&gt;PERCENT!G$100,(PERCENT!G15-PERCENT!G$100)/(PERCENT!G$101-PERCENT!G$100),(PERCENT!G15-PERCENT!G$100)/(PERCENT!G$100-PERCENT!G$102))</f>
        <v>0.70134743322896564</v>
      </c>
      <c r="Y15" s="124">
        <f>IF(PERCENT!I15&gt;PERCENT!I$100,(PERCENT!I15-PERCENT!I$100)/(PERCENT!I$101-PERCENT!I$100),(PERCENT!I15-PERCENT!I$100)/(PERCENT!I$100-PERCENT!I$102))</f>
        <v>-0.45822242322437529</v>
      </c>
      <c r="Z15" s="124">
        <f>IF(PERCENT!J15&gt;PERCENT!J$100,(PERCENT!J15-PERCENT!J$100)/(PERCENT!J$101-PERCENT!J$100),(PERCENT!J15-PERCENT!J$100)/(PERCENT!J$100-PERCENT!J$102))</f>
        <v>0.34062708330438907</v>
      </c>
      <c r="AC15" s="124">
        <f>IF(PERCENT!M15&gt;PERCENT!M$100,(PERCENT!M15-PERCENT!M$100)/(PERCENT!M$101-PERCENT!M$100),(PERCENT!M15-PERCENT!M$100)/(PERCENT!M$100-PERCENT!M$102))</f>
        <v>0.40893613056377309</v>
      </c>
      <c r="AD15" s="124">
        <f>IF(PERCENT!N15&gt;PERCENT!N$100,(PERCENT!N15-PERCENT!N$100)/(PERCENT!N$101-PERCENT!N$100),(PERCENT!N15-PERCENT!N$100)/(PERCENT!N$100-PERCENT!N$102))</f>
        <v>-0.45036444540083131</v>
      </c>
      <c r="AE15" s="124">
        <f>IF(PERCENT!O15&gt;PERCENT!O$100,(PERCENT!O15-PERCENT!O$100)/(PERCENT!O$101-PERCENT!O$100),(PERCENT!O15-PERCENT!O$100)/(PERCENT!O$100-PERCENT!O$102))</f>
        <v>0.19304985013945297</v>
      </c>
      <c r="AF15" s="124">
        <f>IF(PERCENT!P15&gt;PERCENT!P$100,(PERCENT!P15-PERCENT!P$100)/(PERCENT!P$101-PERCENT!P$100),(PERCENT!P15-PERCENT!P$100)/(PERCENT!P$100-PERCENT!P$102))</f>
        <v>0.64180240853031545</v>
      </c>
      <c r="AG15" s="124">
        <f>IF(PERCENT!Q15&gt;PERCENT!Q$100,(PERCENT!Q15-PERCENT!Q$100)/(PERCENT!Q$101-PERCENT!Q$100),(PERCENT!Q15-PERCENT!Q$100)/(PERCENT!Q$100-PERCENT!Q$102))</f>
        <v>0.27541701870819413</v>
      </c>
      <c r="AI15" s="124">
        <f>IF(PERCENT!S15&gt;PERCENT!S$100,(PERCENT!S15-PERCENT!S$100)/(PERCENT!S$101-PERCENT!S$100),(PERCENT!S15-PERCENT!S$100)/(PERCENT!S$100-PERCENT!S$102))</f>
        <v>-0.50778466363380348</v>
      </c>
      <c r="AJ15" s="124">
        <f>IF(PERCENT!T15&gt;PERCENT!T$100,(PERCENT!T15-PERCENT!T$100)/(PERCENT!T$101-PERCENT!T$100),(PERCENT!T15-PERCENT!T$100)/(PERCENT!T$100-PERCENT!T$102))</f>
        <v>-0.52724280893687037</v>
      </c>
      <c r="AK15" s="124">
        <f>IF(PERCENT!U15&gt;PERCENT!U$100,(PERCENT!U15-PERCENT!U$100)/(PERCENT!U$101-PERCENT!U$100),(PERCENT!U15-PERCENT!U$100)/(PERCENT!U$100-PERCENT!U$102))</f>
        <v>6.1942050845733732E-2</v>
      </c>
      <c r="AM15" s="124">
        <f>IF(PERCENT!W15&gt;PERCENT!W$100,(PERCENT!W15-PERCENT!W$100)/(PERCENT!W$101-PERCENT!W$100),(PERCENT!W15-PERCENT!W$100)/(PERCENT!W$100-PERCENT!W$102))</f>
        <v>0.15351760280420962</v>
      </c>
      <c r="AO15" s="124">
        <f>IF(PERCENT!Y15&gt;PERCENT!Y$100,(PERCENT!Y15-PERCENT!Y$100)/(PERCENT!Y$101-PERCENT!Y$100),(PERCENT!Y15-PERCENT!Y$100)/(PERCENT!Y$100-PERCENT!Y$102))</f>
        <v>0.39373050801618176</v>
      </c>
      <c r="AP15" s="124">
        <f>IF(PERCENT!Z15&gt;PERCENT!Z$100,(PERCENT!Z15-PERCENT!Z$100)/(PERCENT!Z$101-PERCENT!Z$100),(PERCENT!Z15-PERCENT!Z$100)/(PERCENT!Z$100-PERCENT!Z$102))</f>
        <v>9.0837066871884267E-2</v>
      </c>
      <c r="AQ15" s="124">
        <f>IF(PERCENT!AA15&gt;PERCENT!AA$100,(PERCENT!AA15-PERCENT!AA$100)/(PERCENT!AA$101-PERCENT!AA$100),(PERCENT!AA15-PERCENT!AA$100)/(PERCENT!AA$100-PERCENT!AA$102))</f>
        <v>0.163231240454977</v>
      </c>
      <c r="AR15" s="124">
        <f>IF(PERCENT!AB15&gt;PERCENT!AB$100,(PERCENT!AB15-PERCENT!AB$100)/(PERCENT!AB$101-PERCENT!AB$100),(PERCENT!AB15-PERCENT!AB$100)/(PERCENT!AB$100-PERCENT!AB$102))</f>
        <v>0.837824149513551</v>
      </c>
      <c r="AT15" s="124">
        <f>IF(PERCENT!AD15&gt;PERCENT!AD$100,(PERCENT!AD15-PERCENT!AD$100)/(PERCENT!AD$101-PERCENT!AD$100),(PERCENT!AD15-PERCENT!AD$100)/(PERCENT!AD$100-PERCENT!AD$102))</f>
        <v>0.35028646477580067</v>
      </c>
      <c r="AV15" s="124">
        <f>IF(PERCENT!AF15&gt;PERCENT!AF$100,(PERCENT!AF15-PERCENT!AF$100)/(PERCENT!AF$101-PERCENT!AF$100),(PERCENT!AF15-PERCENT!AF$100)/(PERCENT!AF$100-PERCENT!AF$102))</f>
        <v>-0.59923232242006019</v>
      </c>
      <c r="AW15" s="124">
        <f>IF(PERCENT!AG15&gt;PERCENT!AG$100,(PERCENT!AG15-PERCENT!AG$100)/(PERCENT!AG$101-PERCENT!AG$100),(PERCENT!AG15-PERCENT!AG$100)/(PERCENT!AG$100-PERCENT!AG$102))</f>
        <v>0.366831135782757</v>
      </c>
      <c r="AX15" s="124">
        <f>IF(PERCENT!AH15&gt;PERCENT!AH$100,(PERCENT!AH15-PERCENT!AH$100)/(PERCENT!AH$101-PERCENT!AH$100),(PERCENT!AH15-PERCENT!AH$100)/(PERCENT!AH$100-PERCENT!AH$102))</f>
        <v>0.52093063185038158</v>
      </c>
      <c r="AY15" s="124">
        <f>IF(PERCENT!AI15&gt;PERCENT!AI$100,(PERCENT!AI15-PERCENT!AI$100)/(PERCENT!AI$101-PERCENT!AI$100),(PERCENT!AI15-PERCENT!AI$100)/(PERCENT!AI$100-PERCENT!AI$102))</f>
        <v>0.65348070833815164</v>
      </c>
      <c r="AZ15" s="124">
        <f>IF(PERCENT!AJ15&gt;PERCENT!AJ$100,(PERCENT!AJ15-PERCENT!AJ$100)/(PERCENT!AJ$101-PERCENT!AJ$100),(PERCENT!AJ15-PERCENT!AJ$100)/(PERCENT!AJ$100-PERCENT!AJ$102))</f>
        <v>0.34452328077566491</v>
      </c>
      <c r="BA15" s="124">
        <f>IF(PERCENT!AK15&gt;PERCENT!AK$100,(PERCENT!AK15-PERCENT!AK$100)/(PERCENT!AK$101-PERCENT!AK$100),(PERCENT!AK15-PERCENT!AK$100)/(PERCENT!AK$100-PERCENT!AK$102))</f>
        <v>2.5415312317571406E-2</v>
      </c>
      <c r="BB15" s="124">
        <f>IF(PERCENT!AL15&gt;PERCENT!AL$100,(PERCENT!AL15-PERCENT!AL$100)/(PERCENT!AL$101-PERCENT!AL$100),(PERCENT!AL15-PERCENT!AL$100)/(PERCENT!AL$100-PERCENT!AL$102))</f>
        <v>0.60601293504075893</v>
      </c>
      <c r="BC15" s="124">
        <f>IF(PERCENT!AM15&gt;PERCENT!AM$100,(PERCENT!AM15-PERCENT!AM$100)/(PERCENT!AM$101-PERCENT!AM$100),(PERCENT!AM15-PERCENT!AM$100)/(PERCENT!AM$100-PERCENT!AM$102))</f>
        <v>-5.1379374662991917E-2</v>
      </c>
      <c r="BD15" s="124">
        <f>IF(PERCENT!AN15&gt;PERCENT!AN$100,(PERCENT!AN15-PERCENT!AN$100)/(PERCENT!AN$101-PERCENT!AN$100),(PERCENT!AN15-PERCENT!AN$100)/(PERCENT!AN$100-PERCENT!AN$102))</f>
        <v>-0.51552552648023542</v>
      </c>
      <c r="BE15" s="124">
        <f>IF(PERCENT!AO15&gt;PERCENT!AO$100,(PERCENT!AO15-PERCENT!AO$100)/(PERCENT!AO$101-PERCENT!AO$100),(PERCENT!AO15-PERCENT!AO$100)/(PERCENT!AO$100-PERCENT!AO$102))</f>
        <v>0.5345664749771134</v>
      </c>
      <c r="BF15" s="124">
        <f>IF(PERCENT!AP15&gt;PERCENT!AP$100,(PERCENT!AP15-PERCENT!AP$100)/(PERCENT!AP$101-PERCENT!AP$100),(PERCENT!AP15-PERCENT!AP$100)/(PERCENT!AP$100-PERCENT!AP$102))</f>
        <v>-9.5989564016629447E-2</v>
      </c>
      <c r="BG15" s="124">
        <f>IF(PERCENT!AQ15&gt;PERCENT!AQ$100,(PERCENT!AQ15-PERCENT!AQ$100)/(PERCENT!AQ$101-PERCENT!AQ$100),(PERCENT!AQ15-PERCENT!AQ$100)/(PERCENT!AQ$100-PERCENT!AQ$102))</f>
        <v>-2.3038145001939524E-2</v>
      </c>
      <c r="BH15" s="124">
        <f>IF(PERCENT!AR15&gt;PERCENT!AR$100,(PERCENT!AR15-PERCENT!AR$100)/(PERCENT!AR$101-PERCENT!AR$100),(PERCENT!AR15-PERCENT!AR$100)/(PERCENT!AR$100-PERCENT!AR$102))</f>
        <v>3.2341243263767576E-2</v>
      </c>
    </row>
    <row r="16" spans="1:60" x14ac:dyDescent="0.35">
      <c r="A16" s="197" t="s">
        <v>409</v>
      </c>
      <c r="B16" s="125">
        <f>IF(PERCENT!B16&gt;PERCENT!B$100,(PERCENT!B16-PERCENT!B$100)/(PERCENT!B$101-PERCENT!B$100),(PERCENT!B16-PERCENT!B$100)/(PERCENT!B$100-PERCENT!B$102))</f>
        <v>-0.21361786717944445</v>
      </c>
      <c r="C16" s="125">
        <f>IF(PERCENT!H16&gt;PERCENT!H$100,(PERCENT!H16-PERCENT!H$100)/(PERCENT!H$101-PERCENT!H$100),(PERCENT!H16-PERCENT!H$100)/(PERCENT!H$100-PERCENT!H$102))</f>
        <v>0.42996071000927283</v>
      </c>
      <c r="D16" s="126">
        <f>IF(PERCENT!K16&gt;PERCENT!K$100,(PERCENT!K16-PERCENT!K$100)/(PERCENT!K$101-PERCENT!K$100),(PERCENT!K16-PERCENT!K$100)/(PERCENT!K$100-PERCENT!K$102))</f>
        <v>8.8071801003175867E-2</v>
      </c>
      <c r="E16" s="126">
        <f>IF(PERCENT!L16&gt;PERCENT!L$100,(PERCENT!L16-PERCENT!L$100)/(PERCENT!L$101-PERCENT!L$100),(PERCENT!L16-PERCENT!L$100)/(PERCENT!L$100-PERCENT!L$102))</f>
        <v>-0.68611280856633627</v>
      </c>
      <c r="F16" s="127">
        <f>IF(PERCENT!R16&gt;PERCENT!R$100,(PERCENT!R16-PERCENT!R$100)/(PERCENT!R$101-PERCENT!R$100),(PERCENT!R16-PERCENT!R$100)/(PERCENT!R$100-PERCENT!R$102))</f>
        <v>-0.70983402422343789</v>
      </c>
      <c r="G16" s="127">
        <f>IF(PERCENT!V16&gt;PERCENT!V$100,(PERCENT!V16-PERCENT!V$100)/(PERCENT!V$101-PERCENT!V$100),(PERCENT!V16-PERCENT!V$100)/(PERCENT!V$100-PERCENT!V$102))</f>
        <v>0.12102993841266896</v>
      </c>
      <c r="H16" s="127">
        <f>IF(PERCENT!X16&gt;PERCENT!X$100,(PERCENT!X16-PERCENT!X$100)/(PERCENT!X$101-PERCENT!X$100),(PERCENT!X16-PERCENT!X$100)/(PERCENT!X$100-PERCENT!X$102))</f>
        <v>-0.15561310499028727</v>
      </c>
      <c r="I16" s="127">
        <f>IF(PERCENT!AC16&gt;PERCENT!AC$100,(PERCENT!AC16-PERCENT!AC$100)/(PERCENT!AC$101-PERCENT!AC$100),(PERCENT!AC16-PERCENT!AC$100)/(PERCENT!AC$100-PERCENT!AC$102))</f>
        <v>-0.88029887720034417</v>
      </c>
      <c r="J16" s="128">
        <f>IF(PERCENT!AE16&gt;PERCENT!AE$100,(PERCENT!AE16-PERCENT!AE$100)/(PERCENT!AE$101-PERCENT!AE$100),(PERCENT!AE16-PERCENT!AE$100)/(PERCENT!AE$100-PERCENT!AE$102))</f>
        <v>0.15573435494338989</v>
      </c>
      <c r="K16" s="198">
        <f>IF(PERCENT!AS16&gt;PERCENT!AS$100,(PERCENT!AS16-PERCENT!AS$100)/(PERCENT!AS$101-PERCENT!AS$100),(PERCENT!AS16-PERCENT!AS$100)/(PERCENT!AS$100-PERCENT!AS$102))</f>
        <v>0.28670905990181783</v>
      </c>
      <c r="L16" s="198">
        <f>IF(PERCENT!AT16&gt;PERCENT!AT$100,(PERCENT!AT16-PERCENT!AT$100)/(PERCENT!AT$101-PERCENT!AT$100),(PERCENT!AT16-PERCENT!AT$100)/(PERCENT!AT$100-PERCENT!AT$102))</f>
        <v>-0.12321817161528777</v>
      </c>
      <c r="M16" s="198">
        <f>IF(PERCENT!AU16&gt;PERCENT!AU$100,(PERCENT!AU16-PERCENT!AU$100)/(PERCENT!AU$101-PERCENT!AU$100),(PERCENT!AU16-PERCENT!AU$100)/(PERCENT!AU$100-PERCENT!AU$102))</f>
        <v>-0.47118258002167679</v>
      </c>
      <c r="N16" s="231">
        <f>IF(PERCENT!AV16&gt;PERCENT!AV$100,(PERCENT!AV16-PERCENT!AV$100)/(PERCENT!AV$101-PERCENT!AV$100),(PERCENT!AV16-PERCENT!AV$100)/(PERCENT!AV$100-PERCENT!AV$102))</f>
        <v>0.15573435494338989</v>
      </c>
      <c r="O16" s="231">
        <f>IF(PERCENT!AW16&gt;PERCENT!AW$100,(PERCENT!AW16-PERCENT!AW$100)/(PERCENT!AW$101-PERCENT!AW$100),(PERCENT!AW16-PERCENT!AW$100)/(PERCENT!AW$100-PERCENT!AW$102))</f>
        <v>-1.1575749666721582E-2</v>
      </c>
      <c r="P16" s="231">
        <f>IF(PERCENT!AX16&gt;PERCENT!AX$100,(PERCENT!AX16-PERCENT!AX$100)/(PERCENT!AX$101-PERCENT!AX$100),(PERCENT!AX16-PERCENT!AX$100)/(PERCENT!AX$100-PERCENT!AX$102))</f>
        <v>0.15573435494338989</v>
      </c>
      <c r="Q16" s="232">
        <f>IF(PERCENT!AY16&gt;PERCENT!AY$100,(PERCENT!AY16-PERCENT!AY$100)/(PERCENT!AY$101-PERCENT!AY$100),(PERCENT!AY16-PERCENT!AY$100)/(PERCENT!AY$100-PERCENT!AY$102))</f>
        <v>-0.14212549621763607</v>
      </c>
      <c r="S16" s="124">
        <f>IF(PERCENT!C16&gt;PERCENT!C$100,(PERCENT!C16-PERCENT!C$100)/(PERCENT!C$101-PERCENT!C$100),(PERCENT!C16-PERCENT!C$100)/(PERCENT!C$100-PERCENT!C$102))</f>
        <v>2.8440846678996174E-2</v>
      </c>
      <c r="T16" s="124">
        <f>IF(PERCENT!D16&gt;PERCENT!D$100,(PERCENT!D16-PERCENT!D$100)/(PERCENT!D$101-PERCENT!D$100),(PERCENT!D16-PERCENT!D$100)/(PERCENT!D$100-PERCENT!D$102))</f>
        <v>-0.37225528127742746</v>
      </c>
      <c r="U16" s="124">
        <f>IF(PERCENT!E16&gt;PERCENT!E$100,(PERCENT!E16-PERCENT!E$100)/(PERCENT!E$101-PERCENT!E$100),(PERCENT!E16-PERCENT!E$100)/(PERCENT!E$100-PERCENT!E$102))</f>
        <v>0.22704880976827316</v>
      </c>
      <c r="V16" s="124">
        <f>IF(PERCENT!F16&gt;PERCENT!F$100,(PERCENT!F16-PERCENT!F$100)/(PERCENT!F$101-PERCENT!F$100),(PERCENT!F16-PERCENT!F$100)/(PERCENT!F$100-PERCENT!F$102))</f>
        <v>-0.26517977521435482</v>
      </c>
      <c r="W16" s="124">
        <f>IF(PERCENT!G16&gt;PERCENT!G$100,(PERCENT!G16-PERCENT!G$100)/(PERCENT!G$101-PERCENT!G$100),(PERCENT!G16-PERCENT!G$100)/(PERCENT!G$100-PERCENT!G$102))</f>
        <v>-0.34536861382282186</v>
      </c>
      <c r="Y16" s="124">
        <f>IF(PERCENT!I16&gt;PERCENT!I$100,(PERCENT!I16-PERCENT!I$100)/(PERCENT!I$101-PERCENT!I$100),(PERCENT!I16-PERCENT!I$100)/(PERCENT!I$100-PERCENT!I$102))</f>
        <v>2.3676254300953995E-2</v>
      </c>
      <c r="Z16" s="124">
        <f>IF(PERCENT!J16&gt;PERCENT!J$100,(PERCENT!J16-PERCENT!J$100)/(PERCENT!J$101-PERCENT!J$100),(PERCENT!J16-PERCENT!J$100)/(PERCENT!J$100-PERCENT!J$102))</f>
        <v>0.47680666451557618</v>
      </c>
      <c r="AC16" s="124">
        <f>IF(PERCENT!M16&gt;PERCENT!M$100,(PERCENT!M16-PERCENT!M$100)/(PERCENT!M$101-PERCENT!M$100),(PERCENT!M16-PERCENT!M$100)/(PERCENT!M$100-PERCENT!M$102))</f>
        <v>-1</v>
      </c>
      <c r="AD16" s="124">
        <f>IF(PERCENT!N16&gt;PERCENT!N$100,(PERCENT!N16-PERCENT!N$100)/(PERCENT!N$101-PERCENT!N$100),(PERCENT!N16-PERCENT!N$100)/(PERCENT!N$100-PERCENT!N$102))</f>
        <v>-0.586904044992962</v>
      </c>
      <c r="AE16" s="124">
        <f>IF(PERCENT!O16&gt;PERCENT!O$100,(PERCENT!O16-PERCENT!O$100)/(PERCENT!O$101-PERCENT!O$100),(PERCENT!O16-PERCENT!O$100)/(PERCENT!O$100-PERCENT!O$102))</f>
        <v>-0.51053914632914932</v>
      </c>
      <c r="AF16" s="124">
        <f>IF(PERCENT!P16&gt;PERCENT!P$100,(PERCENT!P16-PERCENT!P$100)/(PERCENT!P$101-PERCENT!P$100),(PERCENT!P16-PERCENT!P$100)/(PERCENT!P$100-PERCENT!P$102))</f>
        <v>-5.1839540289312896E-2</v>
      </c>
      <c r="AG16" s="124">
        <f>IF(PERCENT!Q16&gt;PERCENT!Q$100,(PERCENT!Q16-PERCENT!Q$100)/(PERCENT!Q$101-PERCENT!Q$100),(PERCENT!Q16-PERCENT!Q$100)/(PERCENT!Q$100-PERCENT!Q$102))</f>
        <v>-0.30735937416539866</v>
      </c>
      <c r="AI16" s="124">
        <f>IF(PERCENT!S16&gt;PERCENT!S$100,(PERCENT!S16-PERCENT!S$100)/(PERCENT!S$101-PERCENT!S$100),(PERCENT!S16-PERCENT!S$100)/(PERCENT!S$100-PERCENT!S$102))</f>
        <v>-0.88672803551932877</v>
      </c>
      <c r="AJ16" s="124">
        <f>IF(PERCENT!T16&gt;PERCENT!T$100,(PERCENT!T16-PERCENT!T$100)/(PERCENT!T$101-PERCENT!T$100),(PERCENT!T16-PERCENT!T$100)/(PERCENT!T$100-PERCENT!T$102))</f>
        <v>-0.58542935673192831</v>
      </c>
      <c r="AK16" s="124">
        <f>IF(PERCENT!U16&gt;PERCENT!U$100,(PERCENT!U16-PERCENT!U$100)/(PERCENT!U$101-PERCENT!U$100),(PERCENT!U16-PERCENT!U$100)/(PERCENT!U$100-PERCENT!U$102))</f>
        <v>-0.71521947728024382</v>
      </c>
      <c r="AM16" s="124">
        <f>IF(PERCENT!W16&gt;PERCENT!W$100,(PERCENT!W16-PERCENT!W$100)/(PERCENT!W$101-PERCENT!W$100),(PERCENT!W16-PERCENT!W$100)/(PERCENT!W$100-PERCENT!W$102))</f>
        <v>0.12102993841266896</v>
      </c>
      <c r="AO16" s="124">
        <f>IF(PERCENT!Y16&gt;PERCENT!Y$100,(PERCENT!Y16-PERCENT!Y$100)/(PERCENT!Y$101-PERCENT!Y$100),(PERCENT!Y16-PERCENT!Y$100)/(PERCENT!Y$100-PERCENT!Y$102))</f>
        <v>-0.41530374666114361</v>
      </c>
      <c r="AP16" s="124">
        <f>IF(PERCENT!Z16&gt;PERCENT!Z$100,(PERCENT!Z16-PERCENT!Z$100)/(PERCENT!Z$101-PERCENT!Z$100),(PERCENT!Z16-PERCENT!Z$100)/(PERCENT!Z$100-PERCENT!Z$102))</f>
        <v>8.2879994120442085E-3</v>
      </c>
      <c r="AQ16" s="124">
        <f>IF(PERCENT!AA16&gt;PERCENT!AA$100,(PERCENT!AA16-PERCENT!AA$100)/(PERCENT!AA$101-PERCENT!AA$100),(PERCENT!AA16-PERCENT!AA$100)/(PERCENT!AA$100-PERCENT!AA$102))</f>
        <v>0.11578978622776444</v>
      </c>
      <c r="AR16" s="124">
        <f>IF(PERCENT!AB16&gt;PERCENT!AB$100,(PERCENT!AB16-PERCENT!AB$100)/(PERCENT!AB$101-PERCENT!AB$100),(PERCENT!AB16-PERCENT!AB$100)/(PERCENT!AB$100-PERCENT!AB$102))</f>
        <v>-0.25639233002680883</v>
      </c>
      <c r="AT16" s="124">
        <f>IF(PERCENT!AD16&gt;PERCENT!AD$100,(PERCENT!AD16-PERCENT!AD$100)/(PERCENT!AD$101-PERCENT!AD$100),(PERCENT!AD16-PERCENT!AD$100)/(PERCENT!AD$100-PERCENT!AD$102))</f>
        <v>-0.88029887720034417</v>
      </c>
      <c r="AV16" s="124">
        <f>IF(PERCENT!AF16&gt;PERCENT!AF$100,(PERCENT!AF16-PERCENT!AF$100)/(PERCENT!AF$101-PERCENT!AF$100),(PERCENT!AF16-PERCENT!AF$100)/(PERCENT!AF$100-PERCENT!AF$102))</f>
        <v>1</v>
      </c>
      <c r="AW16" s="124">
        <f>IF(PERCENT!AG16&gt;PERCENT!AG$100,(PERCENT!AG16-PERCENT!AG$100)/(PERCENT!AG$101-PERCENT!AG$100),(PERCENT!AG16-PERCENT!AG$100)/(PERCENT!AG$100-PERCENT!AG$102))</f>
        <v>0.45425626370532957</v>
      </c>
      <c r="AX16" s="124">
        <f>IF(PERCENT!AH16&gt;PERCENT!AH$100,(PERCENT!AH16-PERCENT!AH$100)/(PERCENT!AH$101-PERCENT!AH$100),(PERCENT!AH16-PERCENT!AH$100)/(PERCENT!AH$100-PERCENT!AH$102))</f>
        <v>-0.11164967698862925</v>
      </c>
      <c r="AY16" s="124">
        <f>IF(PERCENT!AI16&gt;PERCENT!AI$100,(PERCENT!AI16-PERCENT!AI$100)/(PERCENT!AI$101-PERCENT!AI$100),(PERCENT!AI16-PERCENT!AI$100)/(PERCENT!AI$100-PERCENT!AI$102))</f>
        <v>0.57088601308624254</v>
      </c>
      <c r="AZ16" s="124">
        <f>IF(PERCENT!AJ16&gt;PERCENT!AJ$100,(PERCENT!AJ16-PERCENT!AJ$100)/(PERCENT!AJ$101-PERCENT!AJ$100),(PERCENT!AJ16-PERCENT!AJ$100)/(PERCENT!AJ$100-PERCENT!AJ$102))</f>
        <v>8.2837482792465465E-3</v>
      </c>
      <c r="BA16" s="124">
        <f>IF(PERCENT!AK16&gt;PERCENT!AK$100,(PERCENT!AK16-PERCENT!AK$100)/(PERCENT!AK$101-PERCENT!AK$100),(PERCENT!AK16-PERCENT!AK$100)/(PERCENT!AK$100-PERCENT!AK$102))</f>
        <v>7.4145431622766791E-3</v>
      </c>
      <c r="BB16" s="124">
        <f>IF(PERCENT!AL16&gt;PERCENT!AL$100,(PERCENT!AL16-PERCENT!AL$100)/(PERCENT!AL$101-PERCENT!AL$100),(PERCENT!AL16-PERCENT!AL$100)/(PERCENT!AL$100-PERCENT!AL$102))</f>
        <v>-0.37587377005302647</v>
      </c>
      <c r="BC16" s="124">
        <f>IF(PERCENT!AM16&gt;PERCENT!AM$100,(PERCENT!AM16-PERCENT!AM$100)/(PERCENT!AM$101-PERCENT!AM$100),(PERCENT!AM16-PERCENT!AM$100)/(PERCENT!AM$100-PERCENT!AM$102))</f>
        <v>1.5961613418183723E-2</v>
      </c>
      <c r="BD16" s="124">
        <f>IF(PERCENT!AN16&gt;PERCENT!AN$100,(PERCENT!AN16-PERCENT!AN$100)/(PERCENT!AN$101-PERCENT!AN$100),(PERCENT!AN16-PERCENT!AN$100)/(PERCENT!AN$100-PERCENT!AN$102))</f>
        <v>0.64024121793917954</v>
      </c>
      <c r="BE16" s="124">
        <f>IF(PERCENT!AO16&gt;PERCENT!AO$100,(PERCENT!AO16-PERCENT!AO$100)/(PERCENT!AO$101-PERCENT!AO$100),(PERCENT!AO16-PERCENT!AO$100)/(PERCENT!AO$100-PERCENT!AO$102))</f>
        <v>-0.51902509010234288</v>
      </c>
      <c r="BF16" s="124">
        <f>IF(PERCENT!AP16&gt;PERCENT!AP$100,(PERCENT!AP16-PERCENT!AP$100)/(PERCENT!AP$101-PERCENT!AP$100),(PERCENT!AP16-PERCENT!AP$100)/(PERCENT!AP$100-PERCENT!AP$102))</f>
        <v>0.88711890335227528</v>
      </c>
      <c r="BG16" s="124">
        <f>IF(PERCENT!AQ16&gt;PERCENT!AQ$100,(PERCENT!AQ16-PERCENT!AQ$100)/(PERCENT!AQ$101-PERCENT!AQ$100),(PERCENT!AQ16-PERCENT!AQ$100)/(PERCENT!AQ$100-PERCENT!AQ$102))</f>
        <v>-2.1481699101622634E-2</v>
      </c>
      <c r="BH16" s="124">
        <f>IF(PERCENT!AR16&gt;PERCENT!AR$100,(PERCENT!AR16-PERCENT!AR$100)/(PERCENT!AR$101-PERCENT!AR$100),(PERCENT!AR16-PERCENT!AR$100)/(PERCENT!AR$100-PERCENT!AR$102))</f>
        <v>0.12675018697349066</v>
      </c>
    </row>
    <row r="17" spans="1:60" x14ac:dyDescent="0.35">
      <c r="A17" s="197" t="s">
        <v>410</v>
      </c>
      <c r="B17" s="125">
        <f>IF(PERCENT!B17&gt;PERCENT!B$100,(PERCENT!B17-PERCENT!B$100)/(PERCENT!B$101-PERCENT!B$100),(PERCENT!B17-PERCENT!B$100)/(PERCENT!B$100-PERCENT!B$102))</f>
        <v>0.29691905108742761</v>
      </c>
      <c r="C17" s="125">
        <f>IF(PERCENT!H17&gt;PERCENT!H$100,(PERCENT!H17-PERCENT!H$100)/(PERCENT!H$101-PERCENT!H$100),(PERCENT!H17-PERCENT!H$100)/(PERCENT!H$100-PERCENT!H$102))</f>
        <v>-0.26862791136047537</v>
      </c>
      <c r="D17" s="126">
        <f>IF(PERCENT!K17&gt;PERCENT!K$100,(PERCENT!K17-PERCENT!K$100)/(PERCENT!K$101-PERCENT!K$100),(PERCENT!K17-PERCENT!K$100)/(PERCENT!K$100-PERCENT!K$102))</f>
        <v>-3.3623821122835594E-2</v>
      </c>
      <c r="E17" s="126">
        <f>IF(PERCENT!L17&gt;PERCENT!L$100,(PERCENT!L17-PERCENT!L$100)/(PERCENT!L$101-PERCENT!L$100),(PERCENT!L17-PERCENT!L$100)/(PERCENT!L$100-PERCENT!L$102))</f>
        <v>0.24928945152396426</v>
      </c>
      <c r="F17" s="127">
        <f>IF(PERCENT!R17&gt;PERCENT!R$100,(PERCENT!R17-PERCENT!R$100)/(PERCENT!R$101-PERCENT!R$100),(PERCENT!R17-PERCENT!R$100)/(PERCENT!R$100-PERCENT!R$102))</f>
        <v>-0.23333923597783579</v>
      </c>
      <c r="G17" s="127">
        <f>IF(PERCENT!V17&gt;PERCENT!V$100,(PERCENT!V17-PERCENT!V$100)/(PERCENT!V$101-PERCENT!V$100),(PERCENT!V17-PERCENT!V$100)/(PERCENT!V$100-PERCENT!V$102))</f>
        <v>-0.14569440353524066</v>
      </c>
      <c r="H17" s="127">
        <f>IF(PERCENT!X17&gt;PERCENT!X$100,(PERCENT!X17-PERCENT!X$100)/(PERCENT!X$101-PERCENT!X$100),(PERCENT!X17-PERCENT!X$100)/(PERCENT!X$100-PERCENT!X$102))</f>
        <v>0.3353607656867113</v>
      </c>
      <c r="I17" s="127">
        <f>IF(PERCENT!AC17&gt;PERCENT!AC$100,(PERCENT!AC17-PERCENT!AC$100)/(PERCENT!AC$101-PERCENT!AC$100),(PERCENT!AC17-PERCENT!AC$100)/(PERCENT!AC$100-PERCENT!AC$102))</f>
        <v>-0.46947943418028454</v>
      </c>
      <c r="J17" s="128">
        <f>IF(PERCENT!AE17&gt;PERCENT!AE$100,(PERCENT!AE17-PERCENT!AE$100)/(PERCENT!AE$101-PERCENT!AE$100),(PERCENT!AE17-PERCENT!AE$100)/(PERCENT!AE$100-PERCENT!AE$102))</f>
        <v>-2.2648666332862201E-2</v>
      </c>
      <c r="K17" s="198">
        <f>IF(PERCENT!AS17&gt;PERCENT!AS$100,(PERCENT!AS17-PERCENT!AS$100)/(PERCENT!AS$101-PERCENT!AS$100),(PERCENT!AS17-PERCENT!AS$100)/(PERCENT!AS$100-PERCENT!AS$102))</f>
        <v>-2.6545947023745818E-2</v>
      </c>
      <c r="L17" s="198">
        <f>IF(PERCENT!AT17&gt;PERCENT!AT$100,(PERCENT!AT17-PERCENT!AT$100)/(PERCENT!AT$101-PERCENT!AT$100),(PERCENT!AT17-PERCENT!AT$100)/(PERCENT!AT$100-PERCENT!AT$102))</f>
        <v>0.14357478811843291</v>
      </c>
      <c r="M17" s="198">
        <f>IF(PERCENT!AU17&gt;PERCENT!AU$100,(PERCENT!AU17-PERCENT!AU$100)/(PERCENT!AU$101-PERCENT!AU$100),(PERCENT!AU17-PERCENT!AU$100)/(PERCENT!AU$100-PERCENT!AU$102))</f>
        <v>-0.14045591752264214</v>
      </c>
      <c r="N17" s="231">
        <f>IF(PERCENT!AV17&gt;PERCENT!AV$100,(PERCENT!AV17-PERCENT!AV$100)/(PERCENT!AV$101-PERCENT!AV$100),(PERCENT!AV17-PERCENT!AV$100)/(PERCENT!AV$100-PERCENT!AV$102))</f>
        <v>-2.2648666332862201E-2</v>
      </c>
      <c r="O17" s="231">
        <f>IF(PERCENT!AW17&gt;PERCENT!AW$100,(PERCENT!AW17-PERCENT!AW$100)/(PERCENT!AW$101-PERCENT!AW$100),(PERCENT!AW17-PERCENT!AW$100)/(PERCENT!AW$100-PERCENT!AW$102))</f>
        <v>2.668487208548202E-4</v>
      </c>
      <c r="P17" s="231">
        <f>IF(PERCENT!AX17&gt;PERCENT!AX$100,(PERCENT!AX17-PERCENT!AX$100)/(PERCENT!AX$101-PERCENT!AX$100),(PERCENT!AX17-PERCENT!AX$100)/(PERCENT!AX$100-PERCENT!AX$102))</f>
        <v>-2.2648666332862201E-2</v>
      </c>
      <c r="Q17" s="232">
        <f>IF(PERCENT!AY17&gt;PERCENT!AY$100,(PERCENT!AY17-PERCENT!AY$100)/(PERCENT!AY$101-PERCENT!AY$100),(PERCENT!AY17-PERCENT!AY$100)/(PERCENT!AY$100-PERCENT!AY$102))</f>
        <v>0.20585357441520971</v>
      </c>
      <c r="S17" s="124">
        <f>IF(PERCENT!C17&gt;PERCENT!C$100,(PERCENT!C17-PERCENT!C$100)/(PERCENT!C$101-PERCENT!C$100),(PERCENT!C17-PERCENT!C$100)/(PERCENT!C$100-PERCENT!C$102))</f>
        <v>0.43282237070323476</v>
      </c>
      <c r="T17" s="124">
        <f>IF(PERCENT!D17&gt;PERCENT!D$100,(PERCENT!D17-PERCENT!D$100)/(PERCENT!D$101-PERCENT!D$100),(PERCENT!D17-PERCENT!D$100)/(PERCENT!D$100-PERCENT!D$102))</f>
        <v>0.20554563746521395</v>
      </c>
      <c r="U17" s="124">
        <f>IF(PERCENT!E17&gt;PERCENT!E$100,(PERCENT!E17-PERCENT!E$100)/(PERCENT!E$101-PERCENT!E$100),(PERCENT!E17-PERCENT!E$100)/(PERCENT!E$100-PERCENT!E$102))</f>
        <v>0.56636079341843748</v>
      </c>
      <c r="V17" s="124">
        <f>IF(PERCENT!F17&gt;PERCENT!F$100,(PERCENT!F17-PERCENT!F$100)/(PERCENT!F$101-PERCENT!F$100),(PERCENT!F17-PERCENT!F$100)/(PERCENT!F$100-PERCENT!F$102))</f>
        <v>-0.63864149820347216</v>
      </c>
      <c r="W17" s="124">
        <f>IF(PERCENT!G17&gt;PERCENT!G$100,(PERCENT!G17-PERCENT!G$100)/(PERCENT!G$101-PERCENT!G$100),(PERCENT!G17-PERCENT!G$100)/(PERCENT!G$100-PERCENT!G$102))</f>
        <v>0.17170123197183693</v>
      </c>
      <c r="Y17" s="124">
        <f>IF(PERCENT!I17&gt;PERCENT!I$100,(PERCENT!I17-PERCENT!I$100)/(PERCENT!I$101-PERCENT!I$100),(PERCENT!I17-PERCENT!I$100)/(PERCENT!I$100-PERCENT!I$102))</f>
        <v>-0.72170409630470844</v>
      </c>
      <c r="Z17" s="124">
        <f>IF(PERCENT!J17&gt;PERCENT!J$100,(PERCENT!J17-PERCENT!J$100)/(PERCENT!J$101-PERCENT!J$100),(PERCENT!J17-PERCENT!J$100)/(PERCENT!J$100-PERCENT!J$102))</f>
        <v>1.2047501929496482E-2</v>
      </c>
      <c r="AC17" s="124">
        <f>IF(PERCENT!M17&gt;PERCENT!M$100,(PERCENT!M17-PERCENT!M$100)/(PERCENT!M$101-PERCENT!M$100),(PERCENT!M17-PERCENT!M$100)/(PERCENT!M$100-PERCENT!M$102))</f>
        <v>0.40893613056377309</v>
      </c>
      <c r="AD17" s="124">
        <f>IF(PERCENT!N17&gt;PERCENT!N$100,(PERCENT!N17-PERCENT!N$100)/(PERCENT!N$101-PERCENT!N$100),(PERCENT!N17-PERCENT!N$100)/(PERCENT!N$100-PERCENT!N$102))</f>
        <v>-0.545406098637644</v>
      </c>
      <c r="AE17" s="124">
        <f>IF(PERCENT!O17&gt;PERCENT!O$100,(PERCENT!O17-PERCENT!O$100)/(PERCENT!O$101-PERCENT!O$100),(PERCENT!O17-PERCENT!O$100)/(PERCENT!O$100-PERCENT!O$102))</f>
        <v>0.19304985013945297</v>
      </c>
      <c r="AF17" s="124">
        <f>IF(PERCENT!P17&gt;PERCENT!P$100,(PERCENT!P17-PERCENT!P$100)/(PERCENT!P$101-PERCENT!P$100),(PERCENT!P17-PERCENT!P$100)/(PERCENT!P$100-PERCENT!P$102))</f>
        <v>0.47597019025731346</v>
      </c>
      <c r="AG17" s="124">
        <f>IF(PERCENT!Q17&gt;PERCENT!Q$100,(PERCENT!Q17-PERCENT!Q$100)/(PERCENT!Q$101-PERCENT!Q$100),(PERCENT!Q17-PERCENT!Q$100)/(PERCENT!Q$100-PERCENT!Q$102))</f>
        <v>5.123828902242053E-2</v>
      </c>
      <c r="AI17" s="124">
        <f>IF(PERCENT!S17&gt;PERCENT!S$100,(PERCENT!S17-PERCENT!S$100)/(PERCENT!S$101-PERCENT!S$100),(PERCENT!S17-PERCENT!S$100)/(PERCENT!S$100-PERCENT!S$102))</f>
        <v>-0.17720200129610034</v>
      </c>
      <c r="AJ17" s="124">
        <f>IF(PERCENT!T17&gt;PERCENT!T$100,(PERCENT!T17-PERCENT!T$100)/(PERCENT!T$101-PERCENT!T$100),(PERCENT!T17-PERCENT!T$100)/(PERCENT!T$100-PERCENT!T$102))</f>
        <v>-0.31015045941586972</v>
      </c>
      <c r="AK17" s="124">
        <f>IF(PERCENT!U17&gt;PERCENT!U$100,(PERCENT!U17-PERCENT!U$100)/(PERCENT!U$101-PERCENT!U$100),(PERCENT!U17-PERCENT!U$100)/(PERCENT!U$100-PERCENT!U$102))</f>
        <v>-0.15486249052504633</v>
      </c>
      <c r="AM17" s="124">
        <f>IF(PERCENT!W17&gt;PERCENT!W$100,(PERCENT!W17-PERCENT!W$100)/(PERCENT!W$101-PERCENT!W$100),(PERCENT!W17-PERCENT!W$100)/(PERCENT!W$100-PERCENT!W$102))</f>
        <v>-0.14569440353524066</v>
      </c>
      <c r="AO17" s="124">
        <f>IF(PERCENT!Y17&gt;PERCENT!Y$100,(PERCENT!Y17-PERCENT!Y$100)/(PERCENT!Y$101-PERCENT!Y$100),(PERCENT!Y17-PERCENT!Y$100)/(PERCENT!Y$100-PERCENT!Y$102))</f>
        <v>0.24366516436151392</v>
      </c>
      <c r="AP17" s="124">
        <f>IF(PERCENT!Z17&gt;PERCENT!Z$100,(PERCENT!Z17-PERCENT!Z$100)/(PERCENT!Z$101-PERCENT!Z$100),(PERCENT!Z17-PERCENT!Z$100)/(PERCENT!Z$100-PERCENT!Z$102))</f>
        <v>-8.2852738598913914E-2</v>
      </c>
      <c r="AQ17" s="124">
        <f>IF(PERCENT!AA17&gt;PERCENT!AA$100,(PERCENT!AA17-PERCENT!AA$100)/(PERCENT!AA$101-PERCENT!AA$100),(PERCENT!AA17-PERCENT!AA$100)/(PERCENT!AA$100-PERCENT!AA$102))</f>
        <v>3.6249602789024699E-2</v>
      </c>
      <c r="AR17" s="124">
        <f>IF(PERCENT!AB17&gt;PERCENT!AB$100,(PERCENT!AB17-PERCENT!AB$100)/(PERCENT!AB$101-PERCENT!AB$100),(PERCENT!AB17-PERCENT!AB$100)/(PERCENT!AB$100-PERCENT!AB$102))</f>
        <v>0.54388042050686303</v>
      </c>
      <c r="AT17" s="124">
        <f>IF(PERCENT!AD17&gt;PERCENT!AD$100,(PERCENT!AD17-PERCENT!AD$100)/(PERCENT!AD$101-PERCENT!AD$100),(PERCENT!AD17-PERCENT!AD$100)/(PERCENT!AD$100-PERCENT!AD$102))</f>
        <v>-0.46947943418028454</v>
      </c>
      <c r="AV17" s="124">
        <f>IF(PERCENT!AF17&gt;PERCENT!AF$100,(PERCENT!AF17-PERCENT!AF$100)/(PERCENT!AF$101-PERCENT!AF$100),(PERCENT!AF17-PERCENT!AF$100)/(PERCENT!AF$100-PERCENT!AF$102))</f>
        <v>-0.47756112526718619</v>
      </c>
      <c r="AW17" s="124">
        <f>IF(PERCENT!AG17&gt;PERCENT!AG$100,(PERCENT!AG17-PERCENT!AG$100)/(PERCENT!AG$101-PERCENT!AG$100),(PERCENT!AG17-PERCENT!AG$100)/(PERCENT!AG$100-PERCENT!AG$102))</f>
        <v>-0.12222319114498495</v>
      </c>
      <c r="AX17" s="124">
        <f>IF(PERCENT!AH17&gt;PERCENT!AH$100,(PERCENT!AH17-PERCENT!AH$100)/(PERCENT!AH$101-PERCENT!AH$100),(PERCENT!AH17-PERCENT!AH$100)/(PERCENT!AH$100-PERCENT!AH$102))</f>
        <v>0.35537447869841671</v>
      </c>
      <c r="AY17" s="124">
        <f>IF(PERCENT!AI17&gt;PERCENT!AI$100,(PERCENT!AI17-PERCENT!AI$100)/(PERCENT!AI$101-PERCENT!AI$100),(PERCENT!AI17-PERCENT!AI$100)/(PERCENT!AI$100-PERCENT!AI$102))</f>
        <v>0.60241019909339433</v>
      </c>
      <c r="AZ17" s="124">
        <f>IF(PERCENT!AJ17&gt;PERCENT!AJ$100,(PERCENT!AJ17-PERCENT!AJ$100)/(PERCENT!AJ$101-PERCENT!AJ$100),(PERCENT!AJ17-PERCENT!AJ$100)/(PERCENT!AJ$100-PERCENT!AJ$102))</f>
        <v>-5.0337638296174075E-2</v>
      </c>
      <c r="BA17" s="124">
        <f>IF(PERCENT!AK17&gt;PERCENT!AK$100,(PERCENT!AK17-PERCENT!AK$100)/(PERCENT!AK$101-PERCENT!AK$100),(PERCENT!AK17-PERCENT!AK$100)/(PERCENT!AK$100-PERCENT!AK$102))</f>
        <v>0.13135695771149514</v>
      </c>
      <c r="BB17" s="124">
        <f>IF(PERCENT!AL17&gt;PERCENT!AL$100,(PERCENT!AL17-PERCENT!AL$100)/(PERCENT!AL$101-PERCENT!AL$100),(PERCENT!AL17-PERCENT!AL$100)/(PERCENT!AL$100-PERCENT!AL$102))</f>
        <v>0.35811856541675524</v>
      </c>
      <c r="BC17" s="124">
        <f>IF(PERCENT!AM17&gt;PERCENT!AM$100,(PERCENT!AM17-PERCENT!AM$100)/(PERCENT!AM$101-PERCENT!AM$100),(PERCENT!AM17-PERCENT!AM$100)/(PERCENT!AM$100-PERCENT!AM$102))</f>
        <v>4.5094556517165228E-2</v>
      </c>
      <c r="BD17" s="124">
        <f>IF(PERCENT!AN17&gt;PERCENT!AN$100,(PERCENT!AN17-PERCENT!AN$100)/(PERCENT!AN$101-PERCENT!AN$100),(PERCENT!AN17-PERCENT!AN$100)/(PERCENT!AN$100-PERCENT!AN$102))</f>
        <v>-0.41482015838905112</v>
      </c>
      <c r="BE17" s="124">
        <f>IF(PERCENT!AO17&gt;PERCENT!AO$100,(PERCENT!AO17-PERCENT!AO$100)/(PERCENT!AO$101-PERCENT!AO$100),(PERCENT!AO17-PERCENT!AO$100)/(PERCENT!AO$100-PERCENT!AO$102))</f>
        <v>-0.43456391991261129</v>
      </c>
      <c r="BF17" s="124">
        <f>IF(PERCENT!AP17&gt;PERCENT!AP$100,(PERCENT!AP17-PERCENT!AP$100)/(PERCENT!AP$101-PERCENT!AP$100),(PERCENT!AP17-PERCENT!AP$100)/(PERCENT!AP$100-PERCENT!AP$102))</f>
        <v>-6.7077420655738875E-3</v>
      </c>
      <c r="BG17" s="124">
        <f>IF(PERCENT!AQ17&gt;PERCENT!AQ$100,(PERCENT!AQ17-PERCENT!AQ$100)/(PERCENT!AQ$101-PERCENT!AQ$100),(PERCENT!AQ17-PERCENT!AQ$100)/(PERCENT!AQ$100-PERCENT!AQ$102))</f>
        <v>4.9966580004130449E-2</v>
      </c>
      <c r="BH17" s="124">
        <f>IF(PERCENT!AR17&gt;PERCENT!AR$100,(PERCENT!AR17-PERCENT!AR$100)/(PERCENT!AR$101-PERCENT!AR$100),(PERCENT!AR17-PERCENT!AR$100)/(PERCENT!AR$100-PERCENT!AR$102))</f>
        <v>-0.20395417215653897</v>
      </c>
    </row>
    <row r="18" spans="1:60" x14ac:dyDescent="0.35">
      <c r="A18" s="197" t="s">
        <v>411</v>
      </c>
      <c r="B18" s="125">
        <f>IF(PERCENT!B18&gt;PERCENT!B$100,(PERCENT!B18-PERCENT!B$100)/(PERCENT!B$101-PERCENT!B$100),(PERCENT!B18-PERCENT!B$100)/(PERCENT!B$100-PERCENT!B$102))</f>
        <v>0.16584294793939747</v>
      </c>
      <c r="C18" s="125">
        <f>IF(PERCENT!H18&gt;PERCENT!H$100,(PERCENT!H18-PERCENT!H$100)/(PERCENT!H$101-PERCENT!H$100),(PERCENT!H18-PERCENT!H$100)/(PERCENT!H$100-PERCENT!H$102))</f>
        <v>-0.29495492434701848</v>
      </c>
      <c r="D18" s="126">
        <f>IF(PERCENT!K18&gt;PERCENT!K$100,(PERCENT!K18-PERCENT!K$100)/(PERCENT!K$101-PERCENT!K$100),(PERCENT!K18-PERCENT!K$100)/(PERCENT!K$100-PERCENT!K$102))</f>
        <v>0.90856386133350953</v>
      </c>
      <c r="E18" s="126">
        <f>IF(PERCENT!L18&gt;PERCENT!L$100,(PERCENT!L18-PERCENT!L$100)/(PERCENT!L$101-PERCENT!L$100),(PERCENT!L18-PERCENT!L$100)/(PERCENT!L$100-PERCENT!L$102))</f>
        <v>0.65387664357509412</v>
      </c>
      <c r="F18" s="127">
        <f>IF(PERCENT!R18&gt;PERCENT!R$100,(PERCENT!R18-PERCENT!R$100)/(PERCENT!R$101-PERCENT!R$100),(PERCENT!R18-PERCENT!R$100)/(PERCENT!R$100-PERCENT!R$102))</f>
        <v>-7.9140624014409938E-2</v>
      </c>
      <c r="G18" s="127">
        <f>IF(PERCENT!V18&gt;PERCENT!V$100,(PERCENT!V18-PERCENT!V$100)/(PERCENT!V$101-PERCENT!V$100),(PERCENT!V18-PERCENT!V$100)/(PERCENT!V$100-PERCENT!V$102))</f>
        <v>0.50943038632591708</v>
      </c>
      <c r="H18" s="127">
        <f>IF(PERCENT!X18&gt;PERCENT!X$100,(PERCENT!X18-PERCENT!X$100)/(PERCENT!X$101-PERCENT!X$100),(PERCENT!X18-PERCENT!X$100)/(PERCENT!X$100-PERCENT!X$102))</f>
        <v>0.48762727195994382</v>
      </c>
      <c r="I18" s="127">
        <f>IF(PERCENT!AC18&gt;PERCENT!AC$100,(PERCENT!AC18-PERCENT!AC$100)/(PERCENT!AC$101-PERCENT!AC$100),(PERCENT!AC18-PERCENT!AC$100)/(PERCENT!AC$100-PERCENT!AC$102))</f>
        <v>3.5988608530430483E-2</v>
      </c>
      <c r="J18" s="128">
        <f>IF(PERCENT!AE18&gt;PERCENT!AE$100,(PERCENT!AE18-PERCENT!AE$100)/(PERCENT!AE$101-PERCENT!AE$100),(PERCENT!AE18-PERCENT!AE$100)/(PERCENT!AE$100-PERCENT!AE$102))</f>
        <v>7.7490460901674385E-2</v>
      </c>
      <c r="K18" s="198">
        <f>IF(PERCENT!AS18&gt;PERCENT!AS$100,(PERCENT!AS18-PERCENT!AS$100)/(PERCENT!AS$101-PERCENT!AS$100),(PERCENT!AS18-PERCENT!AS$100)/(PERCENT!AS$100-PERCENT!AS$102))</f>
        <v>-0.11589927587378519</v>
      </c>
      <c r="L18" s="198">
        <f>IF(PERCENT!AT18&gt;PERCENT!AT$100,(PERCENT!AT18-PERCENT!AT$100)/(PERCENT!AT$101-PERCENT!AT$100),(PERCENT!AT18-PERCENT!AT$100)/(PERCENT!AT$100-PERCENT!AT$102))</f>
        <v>1</v>
      </c>
      <c r="M18" s="198">
        <f>IF(PERCENT!AU18&gt;PERCENT!AU$100,(PERCENT!AU18-PERCENT!AU$100)/(PERCENT!AU$101-PERCENT!AU$100),(PERCENT!AU18-PERCENT!AU$100)/(PERCENT!AU$100-PERCENT!AU$102))</f>
        <v>0.21290075751894569</v>
      </c>
      <c r="N18" s="231">
        <f>IF(PERCENT!AV18&gt;PERCENT!AV$100,(PERCENT!AV18-PERCENT!AV$100)/(PERCENT!AV$101-PERCENT!AV$100),(PERCENT!AV18-PERCENT!AV$100)/(PERCENT!AV$100-PERCENT!AV$102))</f>
        <v>7.7490460901674385E-2</v>
      </c>
      <c r="O18" s="231">
        <f>IF(PERCENT!AW18&gt;PERCENT!AW$100,(PERCENT!AW18-PERCENT!AW$100)/(PERCENT!AW$101-PERCENT!AW$100),(PERCENT!AW18-PERCENT!AW$100)/(PERCENT!AW$100-PERCENT!AW$102))</f>
        <v>0.32031505294274348</v>
      </c>
      <c r="P18" s="231">
        <f>IF(PERCENT!AX18&gt;PERCENT!AX$100,(PERCENT!AX18-PERCENT!AX$100)/(PERCENT!AX$101-PERCENT!AX$100),(PERCENT!AX18-PERCENT!AX$100)/(PERCENT!AX$100-PERCENT!AX$102))</f>
        <v>7.7490460901674385E-2</v>
      </c>
      <c r="Q18" s="232">
        <f>IF(PERCENT!AY18&gt;PERCENT!AY$100,(PERCENT!AY18-PERCENT!AY$100)/(PERCENT!AY$101-PERCENT!AY$100),(PERCENT!AY18-PERCENT!AY$100)/(PERCENT!AY$100-PERCENT!AY$102))</f>
        <v>5.7913350986586877E-2</v>
      </c>
      <c r="S18" s="124">
        <f>IF(PERCENT!C18&gt;PERCENT!C$100,(PERCENT!C18-PERCENT!C$100)/(PERCENT!C$101-PERCENT!C$100),(PERCENT!C18-PERCENT!C$100)/(PERCENT!C$100-PERCENT!C$102))</f>
        <v>0.59395442543251298</v>
      </c>
      <c r="T18" s="124">
        <f>IF(PERCENT!D18&gt;PERCENT!D$100,(PERCENT!D18-PERCENT!D$100)/(PERCENT!D$101-PERCENT!D$100),(PERCENT!D18-PERCENT!D$100)/(PERCENT!D$100-PERCENT!D$102))</f>
        <v>-0.19991010769121945</v>
      </c>
      <c r="U18" s="124">
        <f>IF(PERCENT!E18&gt;PERCENT!E$100,(PERCENT!E18-PERCENT!E$100)/(PERCENT!E$101-PERCENT!E$100),(PERCENT!E18-PERCENT!E$100)/(PERCENT!E$100-PERCENT!E$102))</f>
        <v>-0.76644248386285818</v>
      </c>
      <c r="V18" s="124">
        <f>IF(PERCENT!F18&gt;PERCENT!F$100,(PERCENT!F18-PERCENT!F$100)/(PERCENT!F$101-PERCENT!F$100),(PERCENT!F18-PERCENT!F$100)/(PERCENT!F$100-PERCENT!F$102))</f>
        <v>-0.13503207591526739</v>
      </c>
      <c r="W18" s="124">
        <f>IF(PERCENT!G18&gt;PERCENT!G$100,(PERCENT!G18-PERCENT!G$100)/(PERCENT!G$101-PERCENT!G$100),(PERCENT!G18-PERCENT!G$100)/(PERCENT!G$100-PERCENT!G$102))</f>
        <v>0.13114092128993923</v>
      </c>
      <c r="Y18" s="124">
        <f>IF(PERCENT!I18&gt;PERCENT!I$100,(PERCENT!I18-PERCENT!I$100)/(PERCENT!I$101-PERCENT!I$100),(PERCENT!I18-PERCENT!I$100)/(PERCENT!I$100-PERCENT!I$102))</f>
        <v>-0.11875168328427751</v>
      </c>
      <c r="Z18" s="124">
        <f>IF(PERCENT!J18&gt;PERCENT!J$100,(PERCENT!J18-PERCENT!J$100)/(PERCENT!J$101-PERCENT!J$100),(PERCENT!J18-PERCENT!J$100)/(PERCENT!J$100-PERCENT!J$102))</f>
        <v>-0.39298639811002395</v>
      </c>
      <c r="AC18" s="124">
        <f>IF(PERCENT!M18&gt;PERCENT!M$100,(PERCENT!M18-PERCENT!M$100)/(PERCENT!M$101-PERCENT!M$100),(PERCENT!M18-PERCENT!M$100)/(PERCENT!M$100-PERCENT!M$102))</f>
        <v>1</v>
      </c>
      <c r="AD18" s="124">
        <f>IF(PERCENT!N18&gt;PERCENT!N$100,(PERCENT!N18-PERCENT!N$100)/(PERCENT!N$101-PERCENT!N$100),(PERCENT!N18-PERCENT!N$100)/(PERCENT!N$100-PERCENT!N$102))</f>
        <v>-0.4159711127283871</v>
      </c>
      <c r="AE18" s="124">
        <f>IF(PERCENT!O18&gt;PERCENT!O$100,(PERCENT!O18-PERCENT!O$100)/(PERCENT!O$101-PERCENT!O$100),(PERCENT!O18-PERCENT!O$100)/(PERCENT!O$100-PERCENT!O$102))</f>
        <v>0.19304985013945297</v>
      </c>
      <c r="AF18" s="124">
        <f>IF(PERCENT!P18&gt;PERCENT!P$100,(PERCENT!P18-PERCENT!P$100)/(PERCENT!P$101-PERCENT!P$100),(PERCENT!P18-PERCENT!P$100)/(PERCENT!P$100-PERCENT!P$102))</f>
        <v>0.43219048463324117</v>
      </c>
      <c r="AG18" s="124">
        <f>IF(PERCENT!Q18&gt;PERCENT!Q$100,(PERCENT!Q18-PERCENT!Q$100)/(PERCENT!Q$101-PERCENT!Q$100),(PERCENT!Q18-PERCENT!Q$100)/(PERCENT!Q$100-PERCENT!Q$102))</f>
        <v>-0.54103263795123546</v>
      </c>
      <c r="AI18" s="124">
        <f>IF(PERCENT!S18&gt;PERCENT!S$100,(PERCENT!S18-PERCENT!S$100)/(PERCENT!S$101-PERCENT!S$100),(PERCENT!S18-PERCENT!S$100)/(PERCENT!S$100-PERCENT!S$102))</f>
        <v>-0.22458746652022546</v>
      </c>
      <c r="AJ18" s="124">
        <f>IF(PERCENT!T18&gt;PERCENT!T$100,(PERCENT!T18-PERCENT!T$100)/(PERCENT!T$101-PERCENT!T$100),(PERCENT!T18-PERCENT!T$100)/(PERCENT!T$100-PERCENT!T$102))</f>
        <v>-0.26871296146166374</v>
      </c>
      <c r="AK18" s="124">
        <f>IF(PERCENT!U18&gt;PERCENT!U$100,(PERCENT!U18-PERCENT!U$100)/(PERCENT!U$101-PERCENT!U$100),(PERCENT!U18-PERCENT!U$100)/(PERCENT!U$100-PERCENT!U$102))</f>
        <v>0.13753383358130591</v>
      </c>
      <c r="AM18" s="124">
        <f>IF(PERCENT!W18&gt;PERCENT!W$100,(PERCENT!W18-PERCENT!W$100)/(PERCENT!W$101-PERCENT!W$100),(PERCENT!W18-PERCENT!W$100)/(PERCENT!W$100-PERCENT!W$102))</f>
        <v>0.50943038632591708</v>
      </c>
      <c r="AO18" s="124">
        <f>IF(PERCENT!Y18&gt;PERCENT!Y$100,(PERCENT!Y18-PERCENT!Y$100)/(PERCENT!Y$101-PERCENT!Y$100),(PERCENT!Y18-PERCENT!Y$100)/(PERCENT!Y$100-PERCENT!Y$102))</f>
        <v>0.99541365086629952</v>
      </c>
      <c r="AP18" s="124">
        <f>IF(PERCENT!Z18&gt;PERCENT!Z$100,(PERCENT!Z18-PERCENT!Z$100)/(PERCENT!Z$101-PERCENT!Z$100),(PERCENT!Z18-PERCENT!Z$100)/(PERCENT!Z$100-PERCENT!Z$102))</f>
        <v>0.19342173679723201</v>
      </c>
      <c r="AQ18" s="124">
        <f>IF(PERCENT!AA18&gt;PERCENT!AA$100,(PERCENT!AA18-PERCENT!AA$100)/(PERCENT!AA$101-PERCENT!AA$100),(PERCENT!AA18-PERCENT!AA$100)/(PERCENT!AA$100-PERCENT!AA$102))</f>
        <v>-0.26157204784477883</v>
      </c>
      <c r="AR18" s="124">
        <f>IF(PERCENT!AB18&gt;PERCENT!AB$100,(PERCENT!AB18-PERCENT!AB$100)/(PERCENT!AB$101-PERCENT!AB$100),(PERCENT!AB18-PERCENT!AB$100)/(PERCENT!AB$100-PERCENT!AB$102))</f>
        <v>0.45941383171183725</v>
      </c>
      <c r="AT18" s="124">
        <f>IF(PERCENT!AD18&gt;PERCENT!AD$100,(PERCENT!AD18-PERCENT!AD$100)/(PERCENT!AD$101-PERCENT!AD$100),(PERCENT!AD18-PERCENT!AD$100)/(PERCENT!AD$100-PERCENT!AD$102))</f>
        <v>3.5988608530430483E-2</v>
      </c>
      <c r="AV18" s="124">
        <f>IF(PERCENT!AF18&gt;PERCENT!AF$100,(PERCENT!AF18-PERCENT!AF$100)/(PERCENT!AF$101-PERCENT!AF$100),(PERCENT!AF18-PERCENT!AF$100)/(PERCENT!AF$100-PERCENT!AF$102))</f>
        <v>-0.36273927287767993</v>
      </c>
      <c r="AW18" s="124">
        <f>IF(PERCENT!AG18&gt;PERCENT!AG$100,(PERCENT!AG18-PERCENT!AG$100)/(PERCENT!AG$101-PERCENT!AG$100),(PERCENT!AG18-PERCENT!AG$100)/(PERCENT!AG$100-PERCENT!AG$102))</f>
        <v>0.22866641244513078</v>
      </c>
      <c r="AX18" s="124">
        <f>IF(PERCENT!AH18&gt;PERCENT!AH$100,(PERCENT!AH18-PERCENT!AH$100)/(PERCENT!AH$101-PERCENT!AH$100),(PERCENT!AH18-PERCENT!AH$100)/(PERCENT!AH$100-PERCENT!AH$102))</f>
        <v>0.33541393407043879</v>
      </c>
      <c r="AY18" s="124">
        <f>IF(PERCENT!AI18&gt;PERCENT!AI$100,(PERCENT!AI18-PERCENT!AI$100)/(PERCENT!AI$101-PERCENT!AI$100),(PERCENT!AI18-PERCENT!AI$100)/(PERCENT!AI$100-PERCENT!AI$102))</f>
        <v>0.59989143150056634</v>
      </c>
      <c r="AZ18" s="124">
        <f>IF(PERCENT!AJ18&gt;PERCENT!AJ$100,(PERCENT!AJ18-PERCENT!AJ$100)/(PERCENT!AJ$101-PERCENT!AJ$100),(PERCENT!AJ18-PERCENT!AJ$100)/(PERCENT!AJ$100-PERCENT!AJ$102))</f>
        <v>-8.4690741985929005E-2</v>
      </c>
      <c r="BA18" s="124">
        <f>IF(PERCENT!AK18&gt;PERCENT!AK$100,(PERCENT!AK18-PERCENT!AK$100)/(PERCENT!AK$101-PERCENT!AK$100),(PERCENT!AK18-PERCENT!AK$100)/(PERCENT!AK$100-PERCENT!AK$102))</f>
        <v>0.32718278673009848</v>
      </c>
      <c r="BB18" s="124">
        <f>IF(PERCENT!AL18&gt;PERCENT!AL$100,(PERCENT!AL18-PERCENT!AL$100)/(PERCENT!AL$101-PERCENT!AL$100),(PERCENT!AL18-PERCENT!AL$100)/(PERCENT!AL$100-PERCENT!AL$102))</f>
        <v>0.23141795859390521</v>
      </c>
      <c r="BC18" s="124">
        <f>IF(PERCENT!AM18&gt;PERCENT!AM$100,(PERCENT!AM18-PERCENT!AM$100)/(PERCENT!AM$101-PERCENT!AM$100),(PERCENT!AM18-PERCENT!AM$100)/(PERCENT!AM$100-PERCENT!AM$102))</f>
        <v>3.6081393244439472E-2</v>
      </c>
      <c r="BD18" s="124">
        <f>IF(PERCENT!AN18&gt;PERCENT!AN$100,(PERCENT!AN18-PERCENT!AN$100)/(PERCENT!AN$101-PERCENT!AN$100),(PERCENT!AN18-PERCENT!AN$100)/(PERCENT!AN$100-PERCENT!AN$102))</f>
        <v>-9.2769193191336152E-3</v>
      </c>
      <c r="BE18" s="124">
        <f>IF(PERCENT!AO18&gt;PERCENT!AO$100,(PERCENT!AO18-PERCENT!AO$100)/(PERCENT!AO$101-PERCENT!AO$100),(PERCENT!AO18-PERCENT!AO$100)/(PERCENT!AO$100-PERCENT!AO$102))</f>
        <v>-0.56484342343286253</v>
      </c>
      <c r="BF18" s="124">
        <f>IF(PERCENT!AP18&gt;PERCENT!AP$100,(PERCENT!AP18-PERCENT!AP$100)/(PERCENT!AP$101-PERCENT!AP$100),(PERCENT!AP18-PERCENT!AP$100)/(PERCENT!AP$100-PERCENT!AP$102))</f>
        <v>0.59495142411776014</v>
      </c>
      <c r="BG18" s="124">
        <f>IF(PERCENT!AQ18&gt;PERCENT!AQ$100,(PERCENT!AQ18-PERCENT!AQ$100)/(PERCENT!AQ$101-PERCENT!AQ$100),(PERCENT!AQ18-PERCENT!AQ$100)/(PERCENT!AQ$100-PERCENT!AQ$102))</f>
        <v>2.7416636942681882E-2</v>
      </c>
      <c r="BH18" s="124">
        <f>IF(PERCENT!AR18&gt;PERCENT!AR$100,(PERCENT!AR18-PERCENT!AR$100)/(PERCENT!AR$101-PERCENT!AR$100),(PERCENT!AR18-PERCENT!AR$100)/(PERCENT!AR$100-PERCENT!AR$102))</f>
        <v>-0.4942955167066046</v>
      </c>
    </row>
    <row r="19" spans="1:60" x14ac:dyDescent="0.35">
      <c r="A19" s="197" t="s">
        <v>412</v>
      </c>
      <c r="B19" s="125">
        <f>IF(PERCENT!B19&gt;PERCENT!B$100,(PERCENT!B19-PERCENT!B$100)/(PERCENT!B$101-PERCENT!B$100),(PERCENT!B19-PERCENT!B$100)/(PERCENT!B$100-PERCENT!B$102))</f>
        <v>0.44422318616895223</v>
      </c>
      <c r="C19" s="125">
        <f>IF(PERCENT!H19&gt;PERCENT!H$100,(PERCENT!H19-PERCENT!H$100)/(PERCENT!H$101-PERCENT!H$100),(PERCENT!H19-PERCENT!H$100)/(PERCENT!H$100-PERCENT!H$102))</f>
        <v>-0.26614835295502287</v>
      </c>
      <c r="D19" s="126">
        <f>IF(PERCENT!K19&gt;PERCENT!K$100,(PERCENT!K19-PERCENT!K$100)/(PERCENT!K$101-PERCENT!K$100),(PERCENT!K19-PERCENT!K$100)/(PERCENT!K$100-PERCENT!K$102))</f>
        <v>0.32082180334403398</v>
      </c>
      <c r="E19" s="126">
        <f>IF(PERCENT!L19&gt;PERCENT!L$100,(PERCENT!L19-PERCENT!L$100)/(PERCENT!L$101-PERCENT!L$100),(PERCENT!L19-PERCENT!L$100)/(PERCENT!L$100-PERCENT!L$102))</f>
        <v>-0.55356476334726634</v>
      </c>
      <c r="F19" s="127">
        <f>IF(PERCENT!R19&gt;PERCENT!R$100,(PERCENT!R19-PERCENT!R$100)/(PERCENT!R$101-PERCENT!R$100),(PERCENT!R19-PERCENT!R$100)/(PERCENT!R$100-PERCENT!R$102))</f>
        <v>-0.6028747353877344</v>
      </c>
      <c r="G19" s="127">
        <f>IF(PERCENT!V19&gt;PERCENT!V$100,(PERCENT!V19-PERCENT!V$100)/(PERCENT!V$101-PERCENT!V$100),(PERCENT!V19-PERCENT!V$100)/(PERCENT!V$100-PERCENT!V$102))</f>
        <v>-0.13210046025803329</v>
      </c>
      <c r="H19" s="127">
        <f>IF(PERCENT!X19&gt;PERCENT!X$100,(PERCENT!X19-PERCENT!X$100)/(PERCENT!X$101-PERCENT!X$100),(PERCENT!X19-PERCENT!X$100)/(PERCENT!X$100-PERCENT!X$102))</f>
        <v>0.58261898906517784</v>
      </c>
      <c r="I19" s="127">
        <f>IF(PERCENT!AC19&gt;PERCENT!AC$100,(PERCENT!AC19-PERCENT!AC$100)/(PERCENT!AC$101-PERCENT!AC$100),(PERCENT!AC19-PERCENT!AC$100)/(PERCENT!AC$100-PERCENT!AC$102))</f>
        <v>0.28580504622087438</v>
      </c>
      <c r="J19" s="128">
        <f>IF(PERCENT!AE19&gt;PERCENT!AE$100,(PERCENT!AE19-PERCENT!AE$100)/(PERCENT!AE$101-PERCENT!AE$100),(PERCENT!AE19-PERCENT!AE$100)/(PERCENT!AE$100-PERCENT!AE$102))</f>
        <v>-0.5479147526427357</v>
      </c>
      <c r="K19" s="198">
        <f>IF(PERCENT!AS19&gt;PERCENT!AS$100,(PERCENT!AS19-PERCENT!AS$100)/(PERCENT!AS$101-PERCENT!AS$100),(PERCENT!AS19-PERCENT!AS$100)/(PERCENT!AS$100-PERCENT!AS$102))</f>
        <v>2.1855422440795483E-2</v>
      </c>
      <c r="L19" s="198">
        <f>IF(PERCENT!AT19&gt;PERCENT!AT$100,(PERCENT!AT19-PERCENT!AT$100)/(PERCENT!AT$101-PERCENT!AT$100),(PERCENT!AT19-PERCENT!AT$100)/(PERCENT!AT$100-PERCENT!AT$102))</f>
        <v>-2.1377868413705023E-2</v>
      </c>
      <c r="M19" s="198">
        <f>IF(PERCENT!AU19&gt;PERCENT!AU$100,(PERCENT!AU19-PERCENT!AU$100)/(PERCENT!AU$101-PERCENT!AU$100),(PERCENT!AU19-PERCENT!AU$100)/(PERCENT!AU$100-PERCENT!AU$102))</f>
        <v>0.17727541696861993</v>
      </c>
      <c r="N19" s="231">
        <f>IF(PERCENT!AV19&gt;PERCENT!AV$100,(PERCENT!AV19-PERCENT!AV$100)/(PERCENT!AV$101-PERCENT!AV$100),(PERCENT!AV19-PERCENT!AV$100)/(PERCENT!AV$100-PERCENT!AV$102))</f>
        <v>-0.5479147526427357</v>
      </c>
      <c r="O19" s="231">
        <f>IF(PERCENT!AW19&gt;PERCENT!AW$100,(PERCENT!AW19-PERCENT!AW$100)/(PERCENT!AW$101-PERCENT!AW$100),(PERCENT!AW19-PERCENT!AW$100)/(PERCENT!AW$100-PERCENT!AW$102))</f>
        <v>7.1803541797183873E-2</v>
      </c>
      <c r="P19" s="231">
        <f>IF(PERCENT!AX19&gt;PERCENT!AX$100,(PERCENT!AX19-PERCENT!AX$100)/(PERCENT!AX$101-PERCENT!AX$100),(PERCENT!AX19-PERCENT!AX$100)/(PERCENT!AX$100-PERCENT!AX$102))</f>
        <v>-0.5479147526427357</v>
      </c>
      <c r="Q19" s="232">
        <f>IF(PERCENT!AY19&gt;PERCENT!AY$100,(PERCENT!AY19-PERCENT!AY$100)/(PERCENT!AY$101-PERCENT!AY$100),(PERCENT!AY19-PERCENT!AY$100)/(PERCENT!AY$100-PERCENT!AY$102))</f>
        <v>0.3150216315383636</v>
      </c>
      <c r="S19" s="124">
        <f>IF(PERCENT!C19&gt;PERCENT!C$100,(PERCENT!C19-PERCENT!C$100)/(PERCENT!C$101-PERCENT!C$100),(PERCENT!C19-PERCENT!C$100)/(PERCENT!C$100-PERCENT!C$102))</f>
        <v>0.67470908816264352</v>
      </c>
      <c r="T19" s="124">
        <f>IF(PERCENT!D19&gt;PERCENT!D$100,(PERCENT!D19-PERCENT!D$100)/(PERCENT!D$101-PERCENT!D$100),(PERCENT!D19-PERCENT!D$100)/(PERCENT!D$100-PERCENT!D$102))</f>
        <v>0.40896050049776989</v>
      </c>
      <c r="U19" s="124">
        <f>IF(PERCENT!E19&gt;PERCENT!E$100,(PERCENT!E19-PERCENT!E$100)/(PERCENT!E$101-PERCENT!E$100),(PERCENT!E19-PERCENT!E$100)/(PERCENT!E$100-PERCENT!E$102))</f>
        <v>0.71711541957059366</v>
      </c>
      <c r="V19" s="124">
        <f>IF(PERCENT!F19&gt;PERCENT!F$100,(PERCENT!F19-PERCENT!F$100)/(PERCENT!F$101-PERCENT!F$100),(PERCENT!F19-PERCENT!F$100)/(PERCENT!F$100-PERCENT!F$102))</f>
        <v>-0.1501731145231055</v>
      </c>
      <c r="W19" s="124">
        <f>IF(PERCENT!G19&gt;PERCENT!G$100,(PERCENT!G19-PERCENT!G$100)/(PERCENT!G$101-PERCENT!G$100),(PERCENT!G19-PERCENT!G$100)/(PERCENT!G$100-PERCENT!G$102))</f>
        <v>-0.96169814293364109</v>
      </c>
      <c r="Y19" s="124">
        <f>IF(PERCENT!I19&gt;PERCENT!I$100,(PERCENT!I19-PERCENT!I$100)/(PERCENT!I$101-PERCENT!I$100),(PERCENT!I19-PERCENT!I$100)/(PERCENT!I$100-PERCENT!I$102))</f>
        <v>-0.10817008998787858</v>
      </c>
      <c r="Z19" s="124">
        <f>IF(PERCENT!J19&gt;PERCENT!J$100,(PERCENT!J19-PERCENT!J$100)/(PERCENT!J$101-PERCENT!J$100),(PERCENT!J19-PERCENT!J$100)/(PERCENT!J$100-PERCENT!J$102))</f>
        <v>-0.35393525544438387</v>
      </c>
      <c r="AC19" s="124">
        <f>IF(PERCENT!M19&gt;PERCENT!M$100,(PERCENT!M19-PERCENT!M$100)/(PERCENT!M$101-PERCENT!M$100),(PERCENT!M19-PERCENT!M$100)/(PERCENT!M$100-PERCENT!M$102))</f>
        <v>-1</v>
      </c>
      <c r="AD19" s="124">
        <f>IF(PERCENT!N19&gt;PERCENT!N$100,(PERCENT!N19-PERCENT!N$100)/(PERCENT!N$101-PERCENT!N$100),(PERCENT!N19-PERCENT!N$100)/(PERCENT!N$100-PERCENT!N$102))</f>
        <v>-0.50209679499924953</v>
      </c>
      <c r="AE19" s="124">
        <f>IF(PERCENT!O19&gt;PERCENT!O$100,(PERCENT!O19-PERCENT!O$100)/(PERCENT!O$101-PERCENT!O$100),(PERCENT!O19-PERCENT!O$100)/(PERCENT!O$100-PERCENT!O$102))</f>
        <v>0.19304985013945297</v>
      </c>
      <c r="AF19" s="124">
        <f>IF(PERCENT!P19&gt;PERCENT!P$100,(PERCENT!P19-PERCENT!P$100)/(PERCENT!P$101-PERCENT!P$100),(PERCENT!P19-PERCENT!P$100)/(PERCENT!P$100-PERCENT!P$102))</f>
        <v>0.16951225088880745</v>
      </c>
      <c r="AG19" s="124">
        <f>IF(PERCENT!Q19&gt;PERCENT!Q$100,(PERCENT!Q19-PERCENT!Q$100)/(PERCENT!Q$101-PERCENT!Q$100),(PERCENT!Q19-PERCENT!Q$100)/(PERCENT!Q$100-PERCENT!Q$102))</f>
        <v>-0.17514874618282253</v>
      </c>
      <c r="AI19" s="124">
        <f>IF(PERCENT!S19&gt;PERCENT!S$100,(PERCENT!S19-PERCENT!S$100)/(PERCENT!S$101-PERCENT!S$100),(PERCENT!S19-PERCENT!S$100)/(PERCENT!S$100-PERCENT!S$102))</f>
        <v>-0.64842482492470943</v>
      </c>
      <c r="AJ19" s="124">
        <f>IF(PERCENT!T19&gt;PERCENT!T$100,(PERCENT!T19-PERCENT!T$100)/(PERCENT!T$101-PERCENT!T$100),(PERCENT!T19-PERCENT!T$100)/(PERCENT!T$100-PERCENT!T$102))</f>
        <v>-0.59351886331342263</v>
      </c>
      <c r="AK19" s="124">
        <f>IF(PERCENT!U19&gt;PERCENT!U$100,(PERCENT!U19-PERCENT!U$100)/(PERCENT!U$101-PERCENT!U$100),(PERCENT!U19-PERCENT!U$100)/(PERCENT!U$100-PERCENT!U$102))</f>
        <v>-0.55762638717450652</v>
      </c>
      <c r="AM19" s="124">
        <f>IF(PERCENT!W19&gt;PERCENT!W$100,(PERCENT!W19-PERCENT!W$100)/(PERCENT!W$101-PERCENT!W$100),(PERCENT!W19-PERCENT!W$100)/(PERCENT!W$100-PERCENT!W$102))</f>
        <v>-0.13210046025803329</v>
      </c>
      <c r="AO19" s="124">
        <f>IF(PERCENT!Y19&gt;PERCENT!Y$100,(PERCENT!Y19-PERCENT!Y$100)/(PERCENT!Y$101-PERCENT!Y$100),(PERCENT!Y19-PERCENT!Y$100)/(PERCENT!Y$100-PERCENT!Y$102))</f>
        <v>9.4517090533586215E-2</v>
      </c>
      <c r="AP19" s="124">
        <f>IF(PERCENT!Z19&gt;PERCENT!Z$100,(PERCENT!Z19-PERCENT!Z$100)/(PERCENT!Z$101-PERCENT!Z$100),(PERCENT!Z19-PERCENT!Z$100)/(PERCENT!Z$100-PERCENT!Z$102))</f>
        <v>0.10436161408412907</v>
      </c>
      <c r="AQ19" s="124">
        <f>IF(PERCENT!AA19&gt;PERCENT!AA$100,(PERCENT!AA19-PERCENT!AA$100)/(PERCENT!AA$101-PERCENT!AA$100),(PERCENT!AA19-PERCENT!AA$100)/(PERCENT!AA$100-PERCENT!AA$102))</f>
        <v>0.43978702691048127</v>
      </c>
      <c r="AR19" s="124">
        <f>IF(PERCENT!AB19&gt;PERCENT!AB$100,(PERCENT!AB19-PERCENT!AB$100)/(PERCENT!AB$101-PERCENT!AB$100),(PERCENT!AB19-PERCENT!AB$100)/(PERCENT!AB$100-PERCENT!AB$102))</f>
        <v>0.68578428968250571</v>
      </c>
      <c r="AT19" s="124">
        <f>IF(PERCENT!AD19&gt;PERCENT!AD$100,(PERCENT!AD19-PERCENT!AD$100)/(PERCENT!AD$101-PERCENT!AD$100),(PERCENT!AD19-PERCENT!AD$100)/(PERCENT!AD$100-PERCENT!AD$102))</f>
        <v>0.28580504622087438</v>
      </c>
      <c r="AV19" s="124">
        <f>IF(PERCENT!AF19&gt;PERCENT!AF$100,(PERCENT!AF19-PERCENT!AF$100)/(PERCENT!AF$101-PERCENT!AF$100),(PERCENT!AF19-PERCENT!AF$100)/(PERCENT!AF$100-PERCENT!AF$102))</f>
        <v>-0.45781041005093631</v>
      </c>
      <c r="AW19" s="124">
        <f>IF(PERCENT!AG19&gt;PERCENT!AG$100,(PERCENT!AG19-PERCENT!AG$100)/(PERCENT!AG$101-PERCENT!AG$100),(PERCENT!AG19-PERCENT!AG$100)/(PERCENT!AG$100-PERCENT!AG$102))</f>
        <v>-0.28427413177621857</v>
      </c>
      <c r="AX19" s="124">
        <f>IF(PERCENT!AH19&gt;PERCENT!AH$100,(PERCENT!AH19-PERCENT!AH$100)/(PERCENT!AH$101-PERCENT!AH$100),(PERCENT!AH19-PERCENT!AH$100)/(PERCENT!AH$100-PERCENT!AH$102))</f>
        <v>0.22734533631902895</v>
      </c>
      <c r="AY19" s="124">
        <f>IF(PERCENT!AI19&gt;PERCENT!AI$100,(PERCENT!AI19-PERCENT!AI$100)/(PERCENT!AI$101-PERCENT!AI$100),(PERCENT!AI19-PERCENT!AI$100)/(PERCENT!AI$100-PERCENT!AI$102))</f>
        <v>2.542379234160784E-2</v>
      </c>
      <c r="AZ19" s="124">
        <f>IF(PERCENT!AJ19&gt;PERCENT!AJ$100,(PERCENT!AJ19-PERCENT!AJ$100)/(PERCENT!AJ$101-PERCENT!AJ$100),(PERCENT!AJ19-PERCENT!AJ$100)/(PERCENT!AJ$100-PERCENT!AJ$102))</f>
        <v>0.36626188301201107</v>
      </c>
      <c r="BA19" s="124">
        <f>IF(PERCENT!AK19&gt;PERCENT!AK$100,(PERCENT!AK19-PERCENT!AK$100)/(PERCENT!AK$101-PERCENT!AK$100),(PERCENT!AK19-PERCENT!AK$100)/(PERCENT!AK$100-PERCENT!AK$102))</f>
        <v>-2.7476331425207265E-2</v>
      </c>
      <c r="BB19" s="124">
        <f>IF(PERCENT!AL19&gt;PERCENT!AL$100,(PERCENT!AL19-PERCENT!AL$100)/(PERCENT!AL$101-PERCENT!AL$100),(PERCENT!AL19-PERCENT!AL$100)/(PERCENT!AL$100-PERCENT!AL$102))</f>
        <v>0.31910210009788048</v>
      </c>
      <c r="BC19" s="124">
        <f>IF(PERCENT!AM19&gt;PERCENT!AM$100,(PERCENT!AM19-PERCENT!AM$100)/(PERCENT!AM$101-PERCENT!AM$100),(PERCENT!AM19-PERCENT!AM$100)/(PERCENT!AM$100-PERCENT!AM$102))</f>
        <v>-0.33564585486311915</v>
      </c>
      <c r="BD19" s="124">
        <f>IF(PERCENT!AN19&gt;PERCENT!AN$100,(PERCENT!AN19-PERCENT!AN$100)/(PERCENT!AN$101-PERCENT!AN$100),(PERCENT!AN19-PERCENT!AN$100)/(PERCENT!AN$100-PERCENT!AN$102))</f>
        <v>-0.68155329549543542</v>
      </c>
      <c r="BE19" s="124">
        <f>IF(PERCENT!AO19&gt;PERCENT!AO$100,(PERCENT!AO19-PERCENT!AO$100)/(PERCENT!AO$101-PERCENT!AO$100),(PERCENT!AO19-PERCENT!AO$100)/(PERCENT!AO$100-PERCENT!AO$102))</f>
        <v>-0.52660790833700533</v>
      </c>
      <c r="BF19" s="124">
        <f>IF(PERCENT!AP19&gt;PERCENT!AP$100,(PERCENT!AP19-PERCENT!AP$100)/(PERCENT!AP$101-PERCENT!AP$100),(PERCENT!AP19-PERCENT!AP$100)/(PERCENT!AP$100-PERCENT!AP$102))</f>
        <v>0.35110139224657727</v>
      </c>
      <c r="BG19" s="124">
        <f>IF(PERCENT!AQ19&gt;PERCENT!AQ$100,(PERCENT!AQ19-PERCENT!AQ$100)/(PERCENT!AQ$101-PERCENT!AQ$100),(PERCENT!AQ19-PERCENT!AQ$100)/(PERCENT!AQ$100-PERCENT!AQ$102))</f>
        <v>-2.267987004040245E-2</v>
      </c>
      <c r="BH19" s="124">
        <f>IF(PERCENT!AR19&gt;PERCENT!AR$100,(PERCENT!AR19-PERCENT!AR$100)/(PERCENT!AR$101-PERCENT!AR$100),(PERCENT!AR19-PERCENT!AR$100)/(PERCENT!AR$100-PERCENT!AR$102))</f>
        <v>0.18541498978402582</v>
      </c>
    </row>
    <row r="20" spans="1:60" x14ac:dyDescent="0.35">
      <c r="A20" s="197" t="s">
        <v>413</v>
      </c>
      <c r="B20" s="125">
        <f>IF(PERCENT!B20&gt;PERCENT!B$100,(PERCENT!B20-PERCENT!B$100)/(PERCENT!B$101-PERCENT!B$100),(PERCENT!B20-PERCENT!B$100)/(PERCENT!B$100-PERCENT!B$102))</f>
        <v>0.28725471593464075</v>
      </c>
      <c r="C20" s="125">
        <f>IF(PERCENT!H20&gt;PERCENT!H$100,(PERCENT!H20-PERCENT!H$100)/(PERCENT!H$101-PERCENT!H$100),(PERCENT!H20-PERCENT!H$100)/(PERCENT!H$100-PERCENT!H$102))</f>
        <v>-0.37690750979462778</v>
      </c>
      <c r="D20" s="126">
        <f>IF(PERCENT!K20&gt;PERCENT!K$100,(PERCENT!K20-PERCENT!K$100)/(PERCENT!K$101-PERCENT!K$100),(PERCENT!K20-PERCENT!K$100)/(PERCENT!K$100-PERCENT!K$102))</f>
        <v>-0.11716072181742934</v>
      </c>
      <c r="E20" s="126">
        <f>IF(PERCENT!L20&gt;PERCENT!L$100,(PERCENT!L20-PERCENT!L$100)/(PERCENT!L$101-PERCENT!L$100),(PERCENT!L20-PERCENT!L$100)/(PERCENT!L$100-PERCENT!L$102))</f>
        <v>-0.57420562027152022</v>
      </c>
      <c r="F20" s="127">
        <f>IF(PERCENT!R20&gt;PERCENT!R$100,(PERCENT!R20-PERCENT!R$100)/(PERCENT!R$101-PERCENT!R$100),(PERCENT!R20-PERCENT!R$100)/(PERCENT!R$100-PERCENT!R$102))</f>
        <v>-0.68018580103650961</v>
      </c>
      <c r="G20" s="127">
        <f>IF(PERCENT!V20&gt;PERCENT!V$100,(PERCENT!V20-PERCENT!V$100)/(PERCENT!V$101-PERCENT!V$100),(PERCENT!V20-PERCENT!V$100)/(PERCENT!V$100-PERCENT!V$102))</f>
        <v>-0.36502751572279207</v>
      </c>
      <c r="H20" s="127">
        <f>IF(PERCENT!X20&gt;PERCENT!X$100,(PERCENT!X20-PERCENT!X$100)/(PERCENT!X$101-PERCENT!X$100),(PERCENT!X20-PERCENT!X$100)/(PERCENT!X$100-PERCENT!X$102))</f>
        <v>1.8253156030692035E-2</v>
      </c>
      <c r="I20" s="127">
        <f>IF(PERCENT!AC20&gt;PERCENT!AC$100,(PERCENT!AC20-PERCENT!AC$100)/(PERCENT!AC$101-PERCENT!AC$100),(PERCENT!AC20-PERCENT!AC$100)/(PERCENT!AC$100-PERCENT!AC$102))</f>
        <v>1.0108555638618399E-2</v>
      </c>
      <c r="J20" s="128">
        <f>IF(PERCENT!AE20&gt;PERCENT!AE$100,(PERCENT!AE20-PERCENT!AE$100)/(PERCENT!AE$101-PERCENT!AE$100),(PERCENT!AE20-PERCENT!AE$100)/(PERCENT!AE$100-PERCENT!AE$102))</f>
        <v>-0.60194991443110057</v>
      </c>
      <c r="K20" s="198">
        <f>IF(PERCENT!AS20&gt;PERCENT!AS$100,(PERCENT!AS20-PERCENT!AS$100)/(PERCENT!AS$101-PERCENT!AS$100),(PERCENT!AS20-PERCENT!AS$100)/(PERCENT!AS$100-PERCENT!AS$102))</f>
        <v>-0.10730124813049578</v>
      </c>
      <c r="L20" s="198">
        <f>IF(PERCENT!AT20&gt;PERCENT!AT$100,(PERCENT!AT20-PERCENT!AT$100)/(PERCENT!AT$101-PERCENT!AT$100),(PERCENT!AT20-PERCENT!AT$100)/(PERCENT!AT$100-PERCENT!AT$102))</f>
        <v>-0.24247292780877588</v>
      </c>
      <c r="M20" s="198">
        <f>IF(PERCENT!AU20&gt;PERCENT!AU$100,(PERCENT!AU20-PERCENT!AU$100)/(PERCENT!AU$101-PERCENT!AU$100),(PERCENT!AU20-PERCENT!AU$100)/(PERCENT!AU$100-PERCENT!AU$102))</f>
        <v>-0.16782801644213713</v>
      </c>
      <c r="N20" s="231">
        <f>IF(PERCENT!AV20&gt;PERCENT!AV$100,(PERCENT!AV20-PERCENT!AV$100)/(PERCENT!AV$101-PERCENT!AV$100),(PERCENT!AV20-PERCENT!AV$100)/(PERCENT!AV$100-PERCENT!AV$102))</f>
        <v>-0.60194991443110057</v>
      </c>
      <c r="O20" s="231">
        <f>IF(PERCENT!AW20&gt;PERCENT!AW$100,(PERCENT!AW20-PERCENT!AW$100)/(PERCENT!AW$101-PERCENT!AW$100),(PERCENT!AW20-PERCENT!AW$100)/(PERCENT!AW$100-PERCENT!AW$102))</f>
        <v>-0.20761452491503371</v>
      </c>
      <c r="P20" s="231">
        <f>IF(PERCENT!AX20&gt;PERCENT!AX$100,(PERCENT!AX20-PERCENT!AX$100)/(PERCENT!AX$101-PERCENT!AX$100),(PERCENT!AX20-PERCENT!AX$100)/(PERCENT!AX$100-PERCENT!AX$102))</f>
        <v>-0.60194991443110057</v>
      </c>
      <c r="Q20" s="232">
        <f>IF(PERCENT!AY20&gt;PERCENT!AY$100,(PERCENT!AY20-PERCENT!AY$100)/(PERCENT!AY$101-PERCENT!AY$100),(PERCENT!AY20-PERCENT!AY$100)/(PERCENT!AY$100-PERCENT!AY$102))</f>
        <v>-3.1840878453601854E-2</v>
      </c>
      <c r="S20" s="124">
        <f>IF(PERCENT!C20&gt;PERCENT!C$100,(PERCENT!C20-PERCENT!C$100)/(PERCENT!C$101-PERCENT!C$100),(PERCENT!C20-PERCENT!C$100)/(PERCENT!C$100-PERCENT!C$102))</f>
        <v>0.10282021950154886</v>
      </c>
      <c r="T20" s="124">
        <f>IF(PERCENT!D20&gt;PERCENT!D$100,(PERCENT!D20-PERCENT!D$100)/(PERCENT!D$101-PERCENT!D$100),(PERCENT!D20-PERCENT!D$100)/(PERCENT!D$100-PERCENT!D$102))</f>
        <v>0.18795226599476611</v>
      </c>
      <c r="U20" s="124">
        <f>IF(PERCENT!E20&gt;PERCENT!E$100,(PERCENT!E20-PERCENT!E$100)/(PERCENT!E$101-PERCENT!E$100),(PERCENT!E20-PERCENT!E$100)/(PERCENT!E$100-PERCENT!E$102))</f>
        <v>0.46812986725876599</v>
      </c>
      <c r="V20" s="124">
        <f>IF(PERCENT!F20&gt;PERCENT!F$100,(PERCENT!F20-PERCENT!F$100)/(PERCENT!F$101-PERCENT!F$100),(PERCENT!F20-PERCENT!F$100)/(PERCENT!F$100-PERCENT!F$102))</f>
        <v>-0.95772493027171224</v>
      </c>
      <c r="W20" s="124">
        <f>IF(PERCENT!G20&gt;PERCENT!G$100,(PERCENT!G20-PERCENT!G$100)/(PERCENT!G$101-PERCENT!G$100),(PERCENT!G20-PERCENT!G$100)/(PERCENT!G$100-PERCENT!G$102))</f>
        <v>0.68721989507189929</v>
      </c>
      <c r="Y20" s="124">
        <f>IF(PERCENT!I20&gt;PERCENT!I$100,(PERCENT!I20-PERCENT!I$100)/(PERCENT!I$101-PERCENT!I$100),(PERCENT!I20-PERCENT!I$100)/(PERCENT!I$100-PERCENT!I$102))</f>
        <v>4.9769205426043336E-2</v>
      </c>
      <c r="Z20" s="124">
        <f>IF(PERCENT!J20&gt;PERCENT!J$100,(PERCENT!J20-PERCENT!J$100)/(PERCENT!J$101-PERCENT!J$100),(PERCENT!J20-PERCENT!J$100)/(PERCENT!J$100-PERCENT!J$102))</f>
        <v>-0.79060599119770769</v>
      </c>
      <c r="AC20" s="124">
        <f>IF(PERCENT!M20&gt;PERCENT!M$100,(PERCENT!M20-PERCENT!M$100)/(PERCENT!M$101-PERCENT!M$100),(PERCENT!M20-PERCENT!M$100)/(PERCENT!M$100-PERCENT!M$102))</f>
        <v>-1</v>
      </c>
      <c r="AD20" s="124">
        <f>IF(PERCENT!N20&gt;PERCENT!N$100,(PERCENT!N20-PERCENT!N$100)/(PERCENT!N$101-PERCENT!N$100),(PERCENT!N20-PERCENT!N$100)/(PERCENT!N$100-PERCENT!N$102))</f>
        <v>-0.86872307444093366</v>
      </c>
      <c r="AE20" s="124">
        <f>IF(PERCENT!O20&gt;PERCENT!O$100,(PERCENT!O20-PERCENT!O$100)/(PERCENT!O$101-PERCENT!O$100),(PERCENT!O20-PERCENT!O$100)/(PERCENT!O$100-PERCENT!O$102))</f>
        <v>-0.51053914632914932</v>
      </c>
      <c r="AF20" s="124">
        <f>IF(PERCENT!P20&gt;PERCENT!P$100,(PERCENT!P20-PERCENT!P$100)/(PERCENT!P$101-PERCENT!P$100),(PERCENT!P20-PERCENT!P$100)/(PERCENT!P$100-PERCENT!P$102))</f>
        <v>0.92305385072132728</v>
      </c>
      <c r="AG20" s="124">
        <f>IF(PERCENT!Q20&gt;PERCENT!Q$100,(PERCENT!Q20-PERCENT!Q$100)/(PERCENT!Q$101-PERCENT!Q$100),(PERCENT!Q20-PERCENT!Q$100)/(PERCENT!Q$100-PERCENT!Q$102))</f>
        <v>-3.891378403333124E-2</v>
      </c>
      <c r="AI20" s="124">
        <f>IF(PERCENT!S20&gt;PERCENT!S$100,(PERCENT!S20-PERCENT!S$100)/(PERCENT!S$101-PERCENT!S$100),(PERCENT!S20-PERCENT!S$100)/(PERCENT!S$100-PERCENT!S$102))</f>
        <v>-0.77046771739485065</v>
      </c>
      <c r="AJ20" s="124">
        <f>IF(PERCENT!T20&gt;PERCENT!T$100,(PERCENT!T20-PERCENT!T$100)/(PERCENT!T$101-PERCENT!T$100),(PERCENT!T20-PERCENT!T$100)/(PERCENT!T$100-PERCENT!T$102))</f>
        <v>-0.65698274804052637</v>
      </c>
      <c r="AK20" s="124">
        <f>IF(PERCENT!U20&gt;PERCENT!U$100,(PERCENT!U20-PERCENT!U$100)/(PERCENT!U$101-PERCENT!U$100),(PERCENT!U20-PERCENT!U$100)/(PERCENT!U$100-PERCENT!U$102))</f>
        <v>-0.60008339966151736</v>
      </c>
      <c r="AM20" s="124">
        <f>IF(PERCENT!W20&gt;PERCENT!W$100,(PERCENT!W20-PERCENT!W$100)/(PERCENT!W$101-PERCENT!W$100),(PERCENT!W20-PERCENT!W$100)/(PERCENT!W$100-PERCENT!W$102))</f>
        <v>-0.36502751572279207</v>
      </c>
      <c r="AO20" s="124">
        <f>IF(PERCENT!Y20&gt;PERCENT!Y$100,(PERCENT!Y20-PERCENT!Y$100)/(PERCENT!Y$101-PERCENT!Y$100),(PERCENT!Y20-PERCENT!Y$100)/(PERCENT!Y$100-PERCENT!Y$102))</f>
        <v>-5.5064348869431234E-2</v>
      </c>
      <c r="AP20" s="124">
        <f>IF(PERCENT!Z20&gt;PERCENT!Z$100,(PERCENT!Z20-PERCENT!Z$100)/(PERCENT!Z$101-PERCENT!Z$100),(PERCENT!Z20-PERCENT!Z$100)/(PERCENT!Z$100-PERCENT!Z$102))</f>
        <v>-0.30542296280029818</v>
      </c>
      <c r="AQ20" s="124">
        <f>IF(PERCENT!AA20&gt;PERCENT!AA$100,(PERCENT!AA20-PERCENT!AA$100)/(PERCENT!AA$101-PERCENT!AA$100),(PERCENT!AA20-PERCENT!AA$100)/(PERCENT!AA$100-PERCENT!AA$102))</f>
        <v>0.10019621195212401</v>
      </c>
      <c r="AR20" s="124">
        <f>IF(PERCENT!AB20&gt;PERCENT!AB$100,(PERCENT!AB20-PERCENT!AB$100)/(PERCENT!AB$101-PERCENT!AB$100),(PERCENT!AB20-PERCENT!AB$100)/(PERCENT!AB$100-PERCENT!AB$102))</f>
        <v>4.0459551288511364E-2</v>
      </c>
      <c r="AT20" s="124">
        <f>IF(PERCENT!AD20&gt;PERCENT!AD$100,(PERCENT!AD20-PERCENT!AD$100)/(PERCENT!AD$101-PERCENT!AD$100),(PERCENT!AD20-PERCENT!AD$100)/(PERCENT!AD$100-PERCENT!AD$102))</f>
        <v>1.0108555638618399E-2</v>
      </c>
      <c r="AV20" s="124">
        <f>IF(PERCENT!AF20&gt;PERCENT!AF$100,(PERCENT!AF20-PERCENT!AF$100)/(PERCENT!AF$101-PERCENT!AF$100),(PERCENT!AF20-PERCENT!AF$100)/(PERCENT!AF$100-PERCENT!AF$102))</f>
        <v>-0.65277309981857701</v>
      </c>
      <c r="AW20" s="124">
        <f>IF(PERCENT!AG20&gt;PERCENT!AG$100,(PERCENT!AG20-PERCENT!AG$100)/(PERCENT!AG$101-PERCENT!AG$100),(PERCENT!AG20-PERCENT!AG$100)/(PERCENT!AG$100-PERCENT!AG$102))</f>
        <v>-0.2137278645242249</v>
      </c>
      <c r="AX20" s="124">
        <f>IF(PERCENT!AH20&gt;PERCENT!AH$100,(PERCENT!AH20-PERCENT!AH$100)/(PERCENT!AH$101-PERCENT!AH$100),(PERCENT!AH20-PERCENT!AH$100)/(PERCENT!AH$100-PERCENT!AH$102))</f>
        <v>-0.4875336764060843</v>
      </c>
      <c r="AY20" s="124">
        <f>IF(PERCENT!AI20&gt;PERCENT!AI$100,(PERCENT!AI20-PERCENT!AI$100)/(PERCENT!AI$101-PERCENT!AI$100),(PERCENT!AI20-PERCENT!AI$100)/(PERCENT!AI$100-PERCENT!AI$102))</f>
        <v>-0.37345307232876135</v>
      </c>
      <c r="AZ20" s="124">
        <f>IF(PERCENT!AJ20&gt;PERCENT!AJ$100,(PERCENT!AJ20-PERCENT!AJ$100)/(PERCENT!AJ$101-PERCENT!AJ$100),(PERCENT!AJ20-PERCENT!AJ$100)/(PERCENT!AJ$100-PERCENT!AJ$102))</f>
        <v>-0.21429978852759002</v>
      </c>
      <c r="BA20" s="124">
        <f>IF(PERCENT!AK20&gt;PERCENT!AK$100,(PERCENT!AK20-PERCENT!AK$100)/(PERCENT!AK$101-PERCENT!AK$100),(PERCENT!AK20-PERCENT!AK$100)/(PERCENT!AK$100-PERCENT!AK$102))</f>
        <v>-0.13350340355394216</v>
      </c>
      <c r="BB20" s="124">
        <f>IF(PERCENT!AL20&gt;PERCENT!AL$100,(PERCENT!AL20-PERCENT!AL$100)/(PERCENT!AL$101-PERCENT!AL$100),(PERCENT!AL20-PERCENT!AL$100)/(PERCENT!AL$100-PERCENT!AL$102))</f>
        <v>-0.33361086692094444</v>
      </c>
      <c r="BC20" s="124">
        <f>IF(PERCENT!AM20&gt;PERCENT!AM$100,(PERCENT!AM20-PERCENT!AM$100)/(PERCENT!AM$101-PERCENT!AM$100),(PERCENT!AM20-PERCENT!AM$100)/(PERCENT!AM$100-PERCENT!AM$102))</f>
        <v>9.3165763306713931E-2</v>
      </c>
      <c r="BD20" s="124">
        <f>IF(PERCENT!AN20&gt;PERCENT!AN$100,(PERCENT!AN20-PERCENT!AN$100)/(PERCENT!AN$101-PERCENT!AN$100),(PERCENT!AN20-PERCENT!AN$100)/(PERCENT!AN$100-PERCENT!AN$102))</f>
        <v>-0.74959746312461573</v>
      </c>
      <c r="BE20" s="124">
        <f>IF(PERCENT!AO20&gt;PERCENT!AO$100,(PERCENT!AO20-PERCENT!AO$100)/(PERCENT!AO$101-PERCENT!AO$100),(PERCENT!AO20-PERCENT!AO$100)/(PERCENT!AO$100-PERCENT!AO$102))</f>
        <v>-0.37063128326342881</v>
      </c>
      <c r="BF20" s="124">
        <f>IF(PERCENT!AP20&gt;PERCENT!AP$100,(PERCENT!AP20-PERCENT!AP$100)/(PERCENT!AP$101-PERCENT!AP$100),(PERCENT!AP20-PERCENT!AP$100)/(PERCENT!AP$100-PERCENT!AP$102))</f>
        <v>3.8544956690664618E-3</v>
      </c>
      <c r="BG20" s="124">
        <f>IF(PERCENT!AQ20&gt;PERCENT!AQ$100,(PERCENT!AQ20-PERCENT!AQ$100)/(PERCENT!AQ$101-PERCENT!AQ$100),(PERCENT!AQ20-PERCENT!AQ$100)/(PERCENT!AQ$100-PERCENT!AQ$102))</f>
        <v>7.792055917753718E-2</v>
      </c>
      <c r="BH20" s="124">
        <f>IF(PERCENT!AR20&gt;PERCENT!AR$100,(PERCENT!AR20-PERCENT!AR$100)/(PERCENT!AR$101-PERCENT!AR$100),(PERCENT!AR20-PERCENT!AR$100)/(PERCENT!AR$100-PERCENT!AR$102))</f>
        <v>-4.0906781343825825E-2</v>
      </c>
    </row>
    <row r="21" spans="1:60" x14ac:dyDescent="0.35">
      <c r="A21" s="197" t="s">
        <v>414</v>
      </c>
      <c r="B21" s="125">
        <f>IF(PERCENT!B21&gt;PERCENT!B$100,(PERCENT!B21-PERCENT!B$100)/(PERCENT!B$101-PERCENT!B$100),(PERCENT!B21-PERCENT!B$100)/(PERCENT!B$100-PERCENT!B$102))</f>
        <v>8.4267243005478609E-2</v>
      </c>
      <c r="C21" s="125">
        <f>IF(PERCENT!H21&gt;PERCENT!H$100,(PERCENT!H21-PERCENT!H$100)/(PERCENT!H$101-PERCENT!H$100),(PERCENT!H21-PERCENT!H$100)/(PERCENT!H$100-PERCENT!H$102))</f>
        <v>0.13103434970008368</v>
      </c>
      <c r="D21" s="126">
        <f>IF(PERCENT!K21&gt;PERCENT!K$100,(PERCENT!K21-PERCENT!K$100)/(PERCENT!K$101-PERCENT!K$100),(PERCENT!K21-PERCENT!K$100)/(PERCENT!K$100-PERCENT!K$102))</f>
        <v>0.73876200691782601</v>
      </c>
      <c r="E21" s="126">
        <f>IF(PERCENT!L21&gt;PERCENT!L$100,(PERCENT!L21-PERCENT!L$100)/(PERCENT!L$101-PERCENT!L$100),(PERCENT!L21-PERCENT!L$100)/(PERCENT!L$100-PERCENT!L$102))</f>
        <v>0.16980557963366114</v>
      </c>
      <c r="F21" s="127">
        <f>IF(PERCENT!R21&gt;PERCENT!R$100,(PERCENT!R21-PERCENT!R$100)/(PERCENT!R$101-PERCENT!R$100),(PERCENT!R21-PERCENT!R$100)/(PERCENT!R$100-PERCENT!R$102))</f>
        <v>0.2088790167205746</v>
      </c>
      <c r="G21" s="127">
        <f>IF(PERCENT!V21&gt;PERCENT!V$100,(PERCENT!V21-PERCENT!V$100)/(PERCENT!V$101-PERCENT!V$100),(PERCENT!V21-PERCENT!V$100)/(PERCENT!V$100-PERCENT!V$102))</f>
        <v>9.9802478247955614E-2</v>
      </c>
      <c r="H21" s="127">
        <f>IF(PERCENT!X21&gt;PERCENT!X$100,(PERCENT!X21-PERCENT!X$100)/(PERCENT!X$101-PERCENT!X$100),(PERCENT!X21-PERCENT!X$100)/(PERCENT!X$100-PERCENT!X$102))</f>
        <v>0.46152805960237031</v>
      </c>
      <c r="I21" s="127">
        <f>IF(PERCENT!AC21&gt;PERCENT!AC$100,(PERCENT!AC21-PERCENT!AC$100)/(PERCENT!AC$101-PERCENT!AC$100),(PERCENT!AC21-PERCENT!AC$100)/(PERCENT!AC$100-PERCENT!AC$102))</f>
        <v>0.70936899110095208</v>
      </c>
      <c r="J21" s="128">
        <f>IF(PERCENT!AE21&gt;PERCENT!AE$100,(PERCENT!AE21-PERCENT!AE$100)/(PERCENT!AE$101-PERCENT!AE$100),(PERCENT!AE21-PERCENT!AE$100)/(PERCENT!AE$100-PERCENT!AE$102))</f>
        <v>5.171670503904905E-2</v>
      </c>
      <c r="K21" s="198">
        <f>IF(PERCENT!AS21&gt;PERCENT!AS$100,(PERCENT!AS21-PERCENT!AS$100)/(PERCENT!AS$101-PERCENT!AS$100),(PERCENT!AS21-PERCENT!AS$100)/(PERCENT!AS$100-PERCENT!AS$102))</f>
        <v>0.12096262310992002</v>
      </c>
      <c r="L21" s="198">
        <f>IF(PERCENT!AT21&gt;PERCENT!AT$100,(PERCENT!AT21-PERCENT!AT$100)/(PERCENT!AT$101-PERCENT!AT$100),(PERCENT!AT21-PERCENT!AT$100)/(PERCENT!AT$100-PERCENT!AT$102))</f>
        <v>0.52336369794118365</v>
      </c>
      <c r="M21" s="198">
        <f>IF(PERCENT!AU21&gt;PERCENT!AU$100,(PERCENT!AU21-PERCENT!AU$100)/(PERCENT!AU$101-PERCENT!AU$100),(PERCENT!AU21-PERCENT!AU$100)/(PERCENT!AU$100-PERCENT!AU$102))</f>
        <v>0.53378488196932139</v>
      </c>
      <c r="N21" s="231">
        <f>IF(PERCENT!AV21&gt;PERCENT!AV$100,(PERCENT!AV21-PERCENT!AV$100)/(PERCENT!AV$101-PERCENT!AV$100),(PERCENT!AV21-PERCENT!AV$100)/(PERCENT!AV$100-PERCENT!AV$102))</f>
        <v>5.171670503904905E-2</v>
      </c>
      <c r="O21" s="231">
        <f>IF(PERCENT!AW21&gt;PERCENT!AW$100,(PERCENT!AW21-PERCENT!AW$100)/(PERCENT!AW$101-PERCENT!AW$100),(PERCENT!AW21-PERCENT!AW$100)/(PERCENT!AW$100-PERCENT!AW$102))</f>
        <v>0.40993963842157066</v>
      </c>
      <c r="P21" s="231">
        <f>IF(PERCENT!AX21&gt;PERCENT!AX$100,(PERCENT!AX21-PERCENT!AX$100)/(PERCENT!AX$101-PERCENT!AX$100),(PERCENT!AX21-PERCENT!AX$100)/(PERCENT!AX$100-PERCENT!AX$102))</f>
        <v>5.171670503904905E-2</v>
      </c>
      <c r="Q21" s="232">
        <f>IF(PERCENT!AY21&gt;PERCENT!AY$100,(PERCENT!AY21-PERCENT!AY$100)/(PERCENT!AY$101-PERCENT!AY$100),(PERCENT!AY21-PERCENT!AY$100)/(PERCENT!AY$100-PERCENT!AY$102))</f>
        <v>7.2376975454648135E-2</v>
      </c>
      <c r="S21" s="124">
        <f>IF(PERCENT!C21&gt;PERCENT!C$100,(PERCENT!C21-PERCENT!C$100)/(PERCENT!C$101-PERCENT!C$100),(PERCENT!C21-PERCENT!C$100)/(PERCENT!C$100-PERCENT!C$102))</f>
        <v>0.70638121492480843</v>
      </c>
      <c r="T21" s="124">
        <f>IF(PERCENT!D21&gt;PERCENT!D$100,(PERCENT!D21-PERCENT!D$100)/(PERCENT!D$101-PERCENT!D$100),(PERCENT!D21-PERCENT!D$100)/(PERCENT!D$100-PERCENT!D$102))</f>
        <v>0.47738731382516014</v>
      </c>
      <c r="U21" s="124">
        <f>IF(PERCENT!E21&gt;PERCENT!E$100,(PERCENT!E21-PERCENT!E$100)/(PERCENT!E$101-PERCENT!E$100),(PERCENT!E21-PERCENT!E$100)/(PERCENT!E$100-PERCENT!E$102))</f>
        <v>0.42961776647120548</v>
      </c>
      <c r="V21" s="124">
        <f>IF(PERCENT!F21&gt;PERCENT!F$100,(PERCENT!F21-PERCENT!F$100)/(PERCENT!F$101-PERCENT!F$100),(PERCENT!F21-PERCENT!F$100)/(PERCENT!F$100-PERCENT!F$102))</f>
        <v>-0.63197103182555092</v>
      </c>
      <c r="W21" s="124">
        <f>IF(PERCENT!G21&gt;PERCENT!G$100,(PERCENT!G21-PERCENT!G$100)/(PERCENT!G$101-PERCENT!G$100),(PERCENT!G21-PERCENT!G$100)/(PERCENT!G$100-PERCENT!G$102))</f>
        <v>-0.60168698855757652</v>
      </c>
      <c r="Y21" s="124">
        <f>IF(PERCENT!I21&gt;PERCENT!I$100,(PERCENT!I21-PERCENT!I$100)/(PERCENT!I$101-PERCENT!I$100),(PERCENT!I21-PERCENT!I$100)/(PERCENT!I$100-PERCENT!I$102))</f>
        <v>-0.18528345113538564</v>
      </c>
      <c r="Z21" s="124">
        <f>IF(PERCENT!J21&gt;PERCENT!J$100,(PERCENT!J21-PERCENT!J$100)/(PERCENT!J$101-PERCENT!J$100),(PERCENT!J21-PERCENT!J$100)/(PERCENT!J$100-PERCENT!J$102))</f>
        <v>0.18376259591923438</v>
      </c>
      <c r="AC21" s="124">
        <f>IF(PERCENT!M21&gt;PERCENT!M$100,(PERCENT!M21-PERCENT!M$100)/(PERCENT!M$101-PERCENT!M$100),(PERCENT!M21-PERCENT!M$100)/(PERCENT!M$100-PERCENT!M$102))</f>
        <v>0.40893613056377309</v>
      </c>
      <c r="AD21" s="124">
        <f>IF(PERCENT!N21&gt;PERCENT!N$100,(PERCENT!N21-PERCENT!N$100)/(PERCENT!N$101-PERCENT!N$100),(PERCENT!N21-PERCENT!N$100)/(PERCENT!N$100-PERCENT!N$102))</f>
        <v>-0.48697275580741317</v>
      </c>
      <c r="AE21" s="124">
        <f>IF(PERCENT!O21&gt;PERCENT!O$100,(PERCENT!O21-PERCENT!O$100)/(PERCENT!O$101-PERCENT!O$100),(PERCENT!O21-PERCENT!O$100)/(PERCENT!O$100-PERCENT!O$102))</f>
        <v>-2.107829265829872E-2</v>
      </c>
      <c r="AF21" s="124">
        <f>IF(PERCENT!P21&gt;PERCENT!P$100,(PERCENT!P21-PERCENT!P$100)/(PERCENT!P$101-PERCENT!P$100),(PERCENT!P21-PERCENT!P$100)/(PERCENT!P$100-PERCENT!P$102))</f>
        <v>5.4093026970797493E-2</v>
      </c>
      <c r="AG21" s="124">
        <f>IF(PERCENT!Q21&gt;PERCENT!Q$100,(PERCENT!Q21-PERCENT!Q$100)/(PERCENT!Q$101-PERCENT!Q$100),(PERCENT!Q21-PERCENT!Q$100)/(PERCENT!Q$100-PERCENT!Q$102))</f>
        <v>-0.43185204331796301</v>
      </c>
      <c r="AI21" s="124">
        <f>IF(PERCENT!S21&gt;PERCENT!S$100,(PERCENT!S21-PERCENT!S$100)/(PERCENT!S$101-PERCENT!S$100),(PERCENT!S21-PERCENT!S$100)/(PERCENT!S$100-PERCENT!S$102))</f>
        <v>0.19748028289879749</v>
      </c>
      <c r="AJ21" s="124">
        <f>IF(PERCENT!T21&gt;PERCENT!T$100,(PERCENT!T21-PERCENT!T$100)/(PERCENT!T$101-PERCENT!T$100),(PERCENT!T21-PERCENT!T$100)/(PERCENT!T$100-PERCENT!T$102))</f>
        <v>0.18808881923105958</v>
      </c>
      <c r="AK21" s="124">
        <f>IF(PERCENT!U21&gt;PERCENT!U$100,(PERCENT!U21-PERCENT!U$100)/(PERCENT!U$101-PERCENT!U$100),(PERCENT!U21-PERCENT!U$100)/(PERCENT!U$100-PERCENT!U$102))</f>
        <v>0.10091252521684382</v>
      </c>
      <c r="AM21" s="124">
        <f>IF(PERCENT!W21&gt;PERCENT!W$100,(PERCENT!W21-PERCENT!W$100)/(PERCENT!W$101-PERCENT!W$100),(PERCENT!W21-PERCENT!W$100)/(PERCENT!W$100-PERCENT!W$102))</f>
        <v>9.9802478247955614E-2</v>
      </c>
      <c r="AO21" s="124">
        <f>IF(PERCENT!Y21&gt;PERCENT!Y$100,(PERCENT!Y21-PERCENT!Y$100)/(PERCENT!Y$101-PERCENT!Y$100),(PERCENT!Y21-PERCENT!Y$100)/(PERCENT!Y$100-PERCENT!Y$102))</f>
        <v>0.5410440421906294</v>
      </c>
      <c r="AP21" s="124">
        <f>IF(PERCENT!Z21&gt;PERCENT!Z$100,(PERCENT!Z21-PERCENT!Z$100)/(PERCENT!Z$101-PERCENT!Z$100),(PERCENT!Z21-PERCENT!Z$100)/(PERCENT!Z$100-PERCENT!Z$102))</f>
        <v>7.5002333284884551E-2</v>
      </c>
      <c r="AQ21" s="124">
        <f>IF(PERCENT!AA21&gt;PERCENT!AA$100,(PERCENT!AA21-PERCENT!AA$100)/(PERCENT!AA$101-PERCENT!AA$100),(PERCENT!AA21-PERCENT!AA$100)/(PERCENT!AA$100-PERCENT!AA$102))</f>
        <v>-0.19502743344823259</v>
      </c>
      <c r="AR21" s="124">
        <f>IF(PERCENT!AB21&gt;PERCENT!AB$100,(PERCENT!AB21-PERCENT!AB$100)/(PERCENT!AB$101-PERCENT!AB$100),(PERCENT!AB21-PERCENT!AB$100)/(PERCENT!AB$100-PERCENT!AB$102))</f>
        <v>0.68240562613070443</v>
      </c>
      <c r="AT21" s="124">
        <f>IF(PERCENT!AD21&gt;PERCENT!AD$100,(PERCENT!AD21-PERCENT!AD$100)/(PERCENT!AD$101-PERCENT!AD$100),(PERCENT!AD21-PERCENT!AD$100)/(PERCENT!AD$100-PERCENT!AD$102))</f>
        <v>0.70936899110095208</v>
      </c>
      <c r="AV21" s="124">
        <f>IF(PERCENT!AF21&gt;PERCENT!AF$100,(PERCENT!AF21-PERCENT!AF$100)/(PERCENT!AF$101-PERCENT!AF$100),(PERCENT!AF21-PERCENT!AF$100)/(PERCENT!AF$100-PERCENT!AF$102))</f>
        <v>-0.21013043434553988</v>
      </c>
      <c r="AW21" s="124">
        <f>IF(PERCENT!AG21&gt;PERCENT!AG$100,(PERCENT!AG21-PERCENT!AG$100)/(PERCENT!AG$101-PERCENT!AG$100),(PERCENT!AG21-PERCENT!AG$100)/(PERCENT!AG$100-PERCENT!AG$102))</f>
        <v>5.7287747612357172E-2</v>
      </c>
      <c r="AX21" s="124">
        <f>IF(PERCENT!AH21&gt;PERCENT!AH$100,(PERCENT!AH21-PERCENT!AH$100)/(PERCENT!AH$101-PERCENT!AH$100),(PERCENT!AH21-PERCENT!AH$100)/(PERCENT!AH$100-PERCENT!AH$102))</f>
        <v>0.68539591300499603</v>
      </c>
      <c r="AY21" s="124">
        <f>IF(PERCENT!AI21&gt;PERCENT!AI$100,(PERCENT!AI21-PERCENT!AI$100)/(PERCENT!AI$101-PERCENT!AI$100),(PERCENT!AI21-PERCENT!AI$100)/(PERCENT!AI$100-PERCENT!AI$102))</f>
        <v>0.53320371690401069</v>
      </c>
      <c r="AZ21" s="124">
        <f>IF(PERCENT!AJ21&gt;PERCENT!AJ$100,(PERCENT!AJ21-PERCENT!AJ$100)/(PERCENT!AJ$101-PERCENT!AJ$100),(PERCENT!AJ21-PERCENT!AJ$100)/(PERCENT!AJ$100-PERCENT!AJ$102))</f>
        <v>0.19316654077351983</v>
      </c>
      <c r="BA21" s="124">
        <f>IF(PERCENT!AK21&gt;PERCENT!AK$100,(PERCENT!AK21-PERCENT!AK$100)/(PERCENT!AK$101-PERCENT!AK$100),(PERCENT!AK21-PERCENT!AK$100)/(PERCENT!AK$100-PERCENT!AK$102))</f>
        <v>8.3730140597095715E-2</v>
      </c>
      <c r="BB21" s="124">
        <f>IF(PERCENT!AL21&gt;PERCENT!AL$100,(PERCENT!AL21-PERCENT!AL$100)/(PERCENT!AL$101-PERCENT!AL$100),(PERCENT!AL21-PERCENT!AL$100)/(PERCENT!AL$100-PERCENT!AL$102))</f>
        <v>0.35711445846795675</v>
      </c>
      <c r="BC21" s="124">
        <f>IF(PERCENT!AM21&gt;PERCENT!AM$100,(PERCENT!AM21-PERCENT!AM$100)/(PERCENT!AM$101-PERCENT!AM$100),(PERCENT!AM21-PERCENT!AM$100)/(PERCENT!AM$100-PERCENT!AM$102))</f>
        <v>1.7649846792094945E-2</v>
      </c>
      <c r="BD21" s="124">
        <f>IF(PERCENT!AN21&gt;PERCENT!AN$100,(PERCENT!AN21-PERCENT!AN$100)/(PERCENT!AN$101-PERCENT!AN$100),(PERCENT!AN21-PERCENT!AN$100)/(PERCENT!AN$100-PERCENT!AN$102))</f>
        <v>-6.5551526139688747E-3</v>
      </c>
      <c r="BE21" s="124">
        <f>IF(PERCENT!AO21&gt;PERCENT!AO$100,(PERCENT!AO21-PERCENT!AO$100)/(PERCENT!AO$101-PERCENT!AO$100),(PERCENT!AO21-PERCENT!AO$100)/(PERCENT!AO$100-PERCENT!AO$102))</f>
        <v>-0.19604729168378915</v>
      </c>
      <c r="BF21" s="124">
        <f>IF(PERCENT!AP21&gt;PERCENT!AP$100,(PERCENT!AP21-PERCENT!AP$100)/(PERCENT!AP$101-PERCENT!AP$100),(PERCENT!AP21-PERCENT!AP$100)/(PERCENT!AP$100-PERCENT!AP$102))</f>
        <v>-0.36867848921797564</v>
      </c>
      <c r="BG21" s="124">
        <f>IF(PERCENT!AQ21&gt;PERCENT!AQ$100,(PERCENT!AQ21-PERCENT!AQ$100)/(PERCENT!AQ$101-PERCENT!AQ$100),(PERCENT!AQ21-PERCENT!AQ$100)/(PERCENT!AQ$100-PERCENT!AQ$102))</f>
        <v>-2.1485698276915818E-2</v>
      </c>
      <c r="BH21" s="124">
        <f>IF(PERCENT!AR21&gt;PERCENT!AR$100,(PERCENT!AR21-PERCENT!AR$100)/(PERCENT!AR$101-PERCENT!AR$100),(PERCENT!AR21-PERCENT!AR$100)/(PERCENT!AR$100-PERCENT!AR$102))</f>
        <v>-5.3749283384340499E-2</v>
      </c>
    </row>
    <row r="22" spans="1:60" x14ac:dyDescent="0.35">
      <c r="A22" s="197" t="s">
        <v>415</v>
      </c>
      <c r="B22" s="125">
        <f>IF(PERCENT!B22&gt;PERCENT!B$100,(PERCENT!B22-PERCENT!B$100)/(PERCENT!B$101-PERCENT!B$100),(PERCENT!B22-PERCENT!B$100)/(PERCENT!B$100-PERCENT!B$102))</f>
        <v>0.46712009975537694</v>
      </c>
      <c r="C22" s="125">
        <f>IF(PERCENT!H22&gt;PERCENT!H$100,(PERCENT!H22-PERCENT!H$100)/(PERCENT!H$101-PERCENT!H$100),(PERCENT!H22-PERCENT!H$100)/(PERCENT!H$100-PERCENT!H$102))</f>
        <v>0.38851228544115557</v>
      </c>
      <c r="D22" s="126">
        <f>IF(PERCENT!K22&gt;PERCENT!K$100,(PERCENT!K22-PERCENT!K$100)/(PERCENT!K$101-PERCENT!K$100),(PERCENT!K22-PERCENT!K$100)/(PERCENT!K$100-PERCENT!K$102))</f>
        <v>0.59036046742079162</v>
      </c>
      <c r="E22" s="126">
        <f>IF(PERCENT!L22&gt;PERCENT!L$100,(PERCENT!L22-PERCENT!L$100)/(PERCENT!L$101-PERCENT!L$100),(PERCENT!L22-PERCENT!L$100)/(PERCENT!L$100-PERCENT!L$102))</f>
        <v>-0.78125974903632878</v>
      </c>
      <c r="F22" s="127">
        <f>IF(PERCENT!R22&gt;PERCENT!R$100,(PERCENT!R22-PERCENT!R$100)/(PERCENT!R$101-PERCENT!R$100),(PERCENT!R22-PERCENT!R$100)/(PERCENT!R$100-PERCENT!R$102))</f>
        <v>0.73462261905022463</v>
      </c>
      <c r="G22" s="127">
        <f>IF(PERCENT!V22&gt;PERCENT!V$100,(PERCENT!V22-PERCENT!V$100)/(PERCENT!V$101-PERCENT!V$100),(PERCENT!V22-PERCENT!V$100)/(PERCENT!V$100-PERCENT!V$102))</f>
        <v>0.36441911218157341</v>
      </c>
      <c r="H22" s="127">
        <f>IF(PERCENT!X22&gt;PERCENT!X$100,(PERCENT!X22-PERCENT!X$100)/(PERCENT!X$101-PERCENT!X$100),(PERCENT!X22-PERCENT!X$100)/(PERCENT!X$100-PERCENT!X$102))</f>
        <v>-0.21377560604987367</v>
      </c>
      <c r="I22" s="127">
        <f>IF(PERCENT!AC22&gt;PERCENT!AC$100,(PERCENT!AC22-PERCENT!AC$100)/(PERCENT!AC$101-PERCENT!AC$100),(PERCENT!AC22-PERCENT!AC$100)/(PERCENT!AC$100-PERCENT!AC$102))</f>
        <v>-0.24806064080722379</v>
      </c>
      <c r="J22" s="128">
        <f>IF(PERCENT!AE22&gt;PERCENT!AE$100,(PERCENT!AE22-PERCENT!AE$100)/(PERCENT!AE$101-PERCENT!AE$100),(PERCENT!AE22-PERCENT!AE$100)/(PERCENT!AE$100-PERCENT!AE$102))</f>
        <v>2.3728648832406687E-2</v>
      </c>
      <c r="K22" s="198">
        <f>IF(PERCENT!AS22&gt;PERCENT!AS$100,(PERCENT!AS22-PERCENT!AS$100)/(PERCENT!AS$101-PERCENT!AS$100),(PERCENT!AS22-PERCENT!AS$100)/(PERCENT!AS$100-PERCENT!AS$102))</f>
        <v>0.40544120128778288</v>
      </c>
      <c r="L22" s="198">
        <f>IF(PERCENT!AT22&gt;PERCENT!AT$100,(PERCENT!AT22-PERCENT!AT$100)/(PERCENT!AT$101-PERCENT!AT$100),(PERCENT!AT22-PERCENT!AT$100)/(PERCENT!AT$100-PERCENT!AT$102))</f>
        <v>2.1505478891041797E-2</v>
      </c>
      <c r="M22" s="198">
        <f>IF(PERCENT!AU22&gt;PERCENT!AU$100,(PERCENT!AU22-PERCENT!AU$100)/(PERCENT!AU$101-PERCENT!AU$100),(PERCENT!AU22-PERCENT!AU$100)/(PERCENT!AU$100-PERCENT!AU$102))</f>
        <v>0.18114012460764059</v>
      </c>
      <c r="N22" s="231">
        <f>IF(PERCENT!AV22&gt;PERCENT!AV$100,(PERCENT!AV22-PERCENT!AV$100)/(PERCENT!AV$101-PERCENT!AV$100),(PERCENT!AV22-PERCENT!AV$100)/(PERCENT!AV$100-PERCENT!AV$102))</f>
        <v>2.3728648832406687E-2</v>
      </c>
      <c r="O22" s="231">
        <f>IF(PERCENT!AW22&gt;PERCENT!AW$100,(PERCENT!AW22-PERCENT!AW$100)/(PERCENT!AW$101-PERCENT!AW$100),(PERCENT!AW22-PERCENT!AW$100)/(PERCENT!AW$100-PERCENT!AW$102))</f>
        <v>0.29005919760246152</v>
      </c>
      <c r="P22" s="231">
        <f>IF(PERCENT!AX22&gt;PERCENT!AX$100,(PERCENT!AX22-PERCENT!AX$100)/(PERCENT!AX$101-PERCENT!AX$100),(PERCENT!AX22-PERCENT!AX$100)/(PERCENT!AX$100-PERCENT!AX$102))</f>
        <v>2.3728648832406687E-2</v>
      </c>
      <c r="Q22" s="232">
        <f>IF(PERCENT!AY22&gt;PERCENT!AY$100,(PERCENT!AY22-PERCENT!AY$100)/(PERCENT!AY$101-PERCENT!AY$100),(PERCENT!AY22-PERCENT!AY$100)/(PERCENT!AY$100-PERCENT!AY$102))</f>
        <v>0.79236155741785996</v>
      </c>
      <c r="S22" s="124">
        <f>IF(PERCENT!C22&gt;PERCENT!C$100,(PERCENT!C22-PERCENT!C$100)/(PERCENT!C$101-PERCENT!C$100),(PERCENT!C22-PERCENT!C$100)/(PERCENT!C$100-PERCENT!C$102))</f>
        <v>0.37597367388902292</v>
      </c>
      <c r="T22" s="124">
        <f>IF(PERCENT!D22&gt;PERCENT!D$100,(PERCENT!D22-PERCENT!D$100)/(PERCENT!D$101-PERCENT!D$100),(PERCENT!D22-PERCENT!D$100)/(PERCENT!D$100-PERCENT!D$102))</f>
        <v>0.40645728175061552</v>
      </c>
      <c r="U22" s="124">
        <f>IF(PERCENT!E22&gt;PERCENT!E$100,(PERCENT!E22-PERCENT!E$100)/(PERCENT!E$101-PERCENT!E$100),(PERCENT!E22-PERCENT!E$100)/(PERCENT!E$100-PERCENT!E$102))</f>
        <v>-0.36706400795378796</v>
      </c>
      <c r="V22" s="124">
        <f>IF(PERCENT!F22&gt;PERCENT!F$100,(PERCENT!F22-PERCENT!F$100)/(PERCENT!F$101-PERCENT!F$100),(PERCENT!F22-PERCENT!F$100)/(PERCENT!F$100-PERCENT!F$102))</f>
        <v>0.17169095545272808</v>
      </c>
      <c r="W22" s="124">
        <f>IF(PERCENT!G22&gt;PERCENT!G$100,(PERCENT!G22-PERCENT!G$100)/(PERCENT!G$101-PERCENT!G$100),(PERCENT!G22-PERCENT!G$100)/(PERCENT!G$100-PERCENT!G$102))</f>
        <v>-0.3794300774420592</v>
      </c>
      <c r="Y22" s="124">
        <f>IF(PERCENT!I22&gt;PERCENT!I$100,(PERCENT!I22-PERCENT!I$100)/(PERCENT!I$101-PERCENT!I$100),(PERCENT!I22-PERCENT!I$100)/(PERCENT!I$100-PERCENT!I$102))</f>
        <v>0.18348549097516453</v>
      </c>
      <c r="Z22" s="124">
        <f>IF(PERCENT!J22&gt;PERCENT!J$100,(PERCENT!J22-PERCENT!J$100)/(PERCENT!J$101-PERCENT!J$100),(PERCENT!J22-PERCENT!J$100)/(PERCENT!J$100-PERCENT!J$102))</f>
        <v>0.27312759414436066</v>
      </c>
      <c r="AC22" s="124">
        <f>IF(PERCENT!M22&gt;PERCENT!M$100,(PERCENT!M22-PERCENT!M$100)/(PERCENT!M$101-PERCENT!M$100),(PERCENT!M22-PERCENT!M$100)/(PERCENT!M$100-PERCENT!M$102))</f>
        <v>-1</v>
      </c>
      <c r="AD22" s="124">
        <f>IF(PERCENT!N22&gt;PERCENT!N$100,(PERCENT!N22-PERCENT!N$100)/(PERCENT!N$101-PERCENT!N$100),(PERCENT!N22-PERCENT!N$100)/(PERCENT!N$100-PERCENT!N$102))</f>
        <v>-1</v>
      </c>
      <c r="AE22" s="124">
        <f>IF(PERCENT!O22&gt;PERCENT!O$100,(PERCENT!O22-PERCENT!O$100)/(PERCENT!O$101-PERCENT!O$100),(PERCENT!O22-PERCENT!O$100)/(PERCENT!O$100-PERCENT!O$102))</f>
        <v>-1</v>
      </c>
      <c r="AF22" s="124">
        <f>IF(PERCENT!P22&gt;PERCENT!P$100,(PERCENT!P22-PERCENT!P$100)/(PERCENT!P$101-PERCENT!P$100),(PERCENT!P22-PERCENT!P$100)/(PERCENT!P$100-PERCENT!P$102))</f>
        <v>0.29687139452247213</v>
      </c>
      <c r="AG22" s="124">
        <f>IF(PERCENT!Q22&gt;PERCENT!Q$100,(PERCENT!Q22-PERCENT!Q$100)/(PERCENT!Q$101-PERCENT!Q$100),(PERCENT!Q22-PERCENT!Q$100)/(PERCENT!Q$100-PERCENT!Q$102))</f>
        <v>-0.28654721450942494</v>
      </c>
      <c r="AI22" s="124">
        <f>IF(PERCENT!S22&gt;PERCENT!S$100,(PERCENT!S22-PERCENT!S$100)/(PERCENT!S$101-PERCENT!S$100),(PERCENT!S22-PERCENT!S$100)/(PERCENT!S$100-PERCENT!S$102))</f>
        <v>0.66823931822509841</v>
      </c>
      <c r="AJ22" s="124">
        <f>IF(PERCENT!T22&gt;PERCENT!T$100,(PERCENT!T22-PERCENT!T$100)/(PERCENT!T$101-PERCENT!T$100),(PERCENT!T22-PERCENT!T$100)/(PERCENT!T$100-PERCENT!T$102))</f>
        <v>0.97552427501328942</v>
      </c>
      <c r="AK22" s="124">
        <f>IF(PERCENT!U22&gt;PERCENT!U$100,(PERCENT!U22-PERCENT!U$100)/(PERCENT!U$101-PERCENT!U$100),(PERCENT!U22-PERCENT!U$100)/(PERCENT!U$100-PERCENT!U$102))</f>
        <v>-0.30043720475689306</v>
      </c>
      <c r="AM22" s="124">
        <f>IF(PERCENT!W22&gt;PERCENT!W$100,(PERCENT!W22-PERCENT!W$100)/(PERCENT!W$101-PERCENT!W$100),(PERCENT!W22-PERCENT!W$100)/(PERCENT!W$100-PERCENT!W$102))</f>
        <v>0.36441911218157341</v>
      </c>
      <c r="AO22" s="124">
        <f>IF(PERCENT!Y22&gt;PERCENT!Y$100,(PERCENT!Y22-PERCENT!Y$100)/(PERCENT!Y$101-PERCENT!Y$100),(PERCENT!Y22-PERCENT!Y$100)/(PERCENT!Y$100-PERCENT!Y$102))</f>
        <v>-0.97052586745340519</v>
      </c>
      <c r="AP22" s="124">
        <f>IF(PERCENT!Z22&gt;PERCENT!Z$100,(PERCENT!Z22-PERCENT!Z$100)/(PERCENT!Z$101-PERCENT!Z$100),(PERCENT!Z22-PERCENT!Z$100)/(PERCENT!Z$100-PERCENT!Z$102))</f>
        <v>0.12986646273735508</v>
      </c>
      <c r="AQ22" s="124">
        <f>IF(PERCENT!AA22&gt;PERCENT!AA$100,(PERCENT!AA22-PERCENT!AA$100)/(PERCENT!AA$101-PERCENT!AA$100),(PERCENT!AA22-PERCENT!AA$100)/(PERCENT!AA$100-PERCENT!AA$102))</f>
        <v>-3.132803893160329E-2</v>
      </c>
      <c r="AR22" s="124">
        <f>IF(PERCENT!AB22&gt;PERCENT!AB$100,(PERCENT!AB22-PERCENT!AB$100)/(PERCENT!AB$101-PERCENT!AB$100),(PERCENT!AB22-PERCENT!AB$100)/(PERCENT!AB$100-PERCENT!AB$102))</f>
        <v>-0.29699889220964515</v>
      </c>
      <c r="AT22" s="124">
        <f>IF(PERCENT!AD22&gt;PERCENT!AD$100,(PERCENT!AD22-PERCENT!AD$100)/(PERCENT!AD$101-PERCENT!AD$100),(PERCENT!AD22-PERCENT!AD$100)/(PERCENT!AD$100-PERCENT!AD$102))</f>
        <v>-0.24806064080722379</v>
      </c>
      <c r="AV22" s="124">
        <f>IF(PERCENT!AF22&gt;PERCENT!AF$100,(PERCENT!AF22-PERCENT!AF$100)/(PERCENT!AF$101-PERCENT!AF$100),(PERCENT!AF22-PERCENT!AF$100)/(PERCENT!AF$100-PERCENT!AF$102))</f>
        <v>0.12324346459627061</v>
      </c>
      <c r="AW22" s="124">
        <f>IF(PERCENT!AG22&gt;PERCENT!AG$100,(PERCENT!AG22-PERCENT!AG$100)/(PERCENT!AG$101-PERCENT!AG$100),(PERCENT!AG22-PERCENT!AG$100)/(PERCENT!AG$100-PERCENT!AG$102))</f>
        <v>-9.4162824886280055E-2</v>
      </c>
      <c r="AX22" s="124">
        <f>IF(PERCENT!AH22&gt;PERCENT!AH$100,(PERCENT!AH22-PERCENT!AH$100)/(PERCENT!AH$101-PERCENT!AH$100),(PERCENT!AH22-PERCENT!AH$100)/(PERCENT!AH$100-PERCENT!AH$102))</f>
        <v>-0.27330162392676222</v>
      </c>
      <c r="AY22" s="124">
        <f>IF(PERCENT!AI22&gt;PERCENT!AI$100,(PERCENT!AI22-PERCENT!AI$100)/(PERCENT!AI$101-PERCENT!AI$100),(PERCENT!AI22-PERCENT!AI$100)/(PERCENT!AI$100-PERCENT!AI$102))</f>
        <v>-0.68685892817916139</v>
      </c>
      <c r="AZ22" s="124">
        <f>IF(PERCENT!AJ22&gt;PERCENT!AJ$100,(PERCENT!AJ22-PERCENT!AJ$100)/(PERCENT!AJ$101-PERCENT!AJ$100),(PERCENT!AJ22-PERCENT!AJ$100)/(PERCENT!AJ$100-PERCENT!AJ$102))</f>
        <v>0.67282173998854777</v>
      </c>
      <c r="BA22" s="124">
        <f>IF(PERCENT!AK22&gt;PERCENT!AK$100,(PERCENT!AK22-PERCENT!AK$100)/(PERCENT!AK$101-PERCENT!AK$100),(PERCENT!AK22-PERCENT!AK$100)/(PERCENT!AK$100-PERCENT!AK$102))</f>
        <v>-0.37638137137848371</v>
      </c>
      <c r="BB22" s="124">
        <f>IF(PERCENT!AL22&gt;PERCENT!AL$100,(PERCENT!AL22-PERCENT!AL$100)/(PERCENT!AL$101-PERCENT!AL$100),(PERCENT!AL22-PERCENT!AL$100)/(PERCENT!AL$100-PERCENT!AL$102))</f>
        <v>-0.50989017810911641</v>
      </c>
      <c r="BC22" s="124">
        <f>IF(PERCENT!AM22&gt;PERCENT!AM$100,(PERCENT!AM22-PERCENT!AM$100)/(PERCENT!AM$101-PERCENT!AM$100),(PERCENT!AM22-PERCENT!AM$100)/(PERCENT!AM$100-PERCENT!AM$102))</f>
        <v>0.37412009919244016</v>
      </c>
      <c r="BD22" s="124">
        <f>IF(PERCENT!AN22&gt;PERCENT!AN$100,(PERCENT!AN22-PERCENT!AN$100)/(PERCENT!AN$101-PERCENT!AN$100),(PERCENT!AN22-PERCENT!AN$100)/(PERCENT!AN$100-PERCENT!AN$102))</f>
        <v>-0.11270405411549041</v>
      </c>
      <c r="BE22" s="124">
        <f>IF(PERCENT!AO22&gt;PERCENT!AO$100,(PERCENT!AO22-PERCENT!AO$100)/(PERCENT!AO$101-PERCENT!AO$100),(PERCENT!AO22-PERCENT!AO$100)/(PERCENT!AO$100-PERCENT!AO$102))</f>
        <v>0.23671903454321283</v>
      </c>
      <c r="BF22" s="124">
        <f>IF(PERCENT!AP22&gt;PERCENT!AP$100,(PERCENT!AP22-PERCENT!AP$100)/(PERCENT!AP$101-PERCENT!AP$100),(PERCENT!AP22-PERCENT!AP$100)/(PERCENT!AP$100-PERCENT!AP$102))</f>
        <v>-0.27648308137791761</v>
      </c>
      <c r="BG22" s="124">
        <f>IF(PERCENT!AQ22&gt;PERCENT!AQ$100,(PERCENT!AQ22-PERCENT!AQ$100)/(PERCENT!AQ$101-PERCENT!AQ$100),(PERCENT!AQ22-PERCENT!AQ$100)/(PERCENT!AQ$100-PERCENT!AQ$102))</f>
        <v>0.17030556765343291</v>
      </c>
      <c r="BH22" s="124">
        <f>IF(PERCENT!AR22&gt;PERCENT!AR$100,(PERCENT!AR22-PERCENT!AR$100)/(PERCENT!AR$101-PERCENT!AR$100),(PERCENT!AR22-PERCENT!AR$100)/(PERCENT!AR$100-PERCENT!AR$102))</f>
        <v>0.97601469848322009</v>
      </c>
    </row>
    <row r="23" spans="1:60" x14ac:dyDescent="0.35">
      <c r="A23" s="197" t="s">
        <v>416</v>
      </c>
      <c r="B23" s="125">
        <f>IF(PERCENT!B23&gt;PERCENT!B$100,(PERCENT!B23-PERCENT!B$100)/(PERCENT!B$101-PERCENT!B$100),(PERCENT!B23-PERCENT!B$100)/(PERCENT!B$100-PERCENT!B$102))</f>
        <v>-8.0240823351143575E-2</v>
      </c>
      <c r="C23" s="125">
        <f>IF(PERCENT!H23&gt;PERCENT!H$100,(PERCENT!H23-PERCENT!H$100)/(PERCENT!H$101-PERCENT!H$100),(PERCENT!H23-PERCENT!H$100)/(PERCENT!H$100-PERCENT!H$102))</f>
        <v>-0.82379871618018574</v>
      </c>
      <c r="D23" s="126">
        <f>IF(PERCENT!K23&gt;PERCENT!K$100,(PERCENT!K23-PERCENT!K$100)/(PERCENT!K$101-PERCENT!K$100),(PERCENT!K23-PERCENT!K$100)/(PERCENT!K$100-PERCENT!K$102))</f>
        <v>-0.38278761176450721</v>
      </c>
      <c r="E23" s="126">
        <f>IF(PERCENT!L23&gt;PERCENT!L$100,(PERCENT!L23-PERCENT!L$100)/(PERCENT!L$101-PERCENT!L$100),(PERCENT!L23-PERCENT!L$100)/(PERCENT!L$100-PERCENT!L$102))</f>
        <v>3.0421104527277972E-2</v>
      </c>
      <c r="F23" s="127">
        <f>IF(PERCENT!R23&gt;PERCENT!R$100,(PERCENT!R23-PERCENT!R$100)/(PERCENT!R$101-PERCENT!R$100),(PERCENT!R23-PERCENT!R$100)/(PERCENT!R$100-PERCENT!R$102))</f>
        <v>-0.99004081800642629</v>
      </c>
      <c r="G23" s="127">
        <f>IF(PERCENT!V23&gt;PERCENT!V$100,(PERCENT!V23-PERCENT!V$100)/(PERCENT!V$101-PERCENT!V$100),(PERCENT!V23-PERCENT!V$100)/(PERCENT!V$100-PERCENT!V$102))</f>
        <v>-0.97613413413942263</v>
      </c>
      <c r="H23" s="127">
        <f>IF(PERCENT!X23&gt;PERCENT!X$100,(PERCENT!X23-PERCENT!X$100)/(PERCENT!X$101-PERCENT!X$100),(PERCENT!X23-PERCENT!X$100)/(PERCENT!X$100-PERCENT!X$102))</f>
        <v>-0.62356811052847172</v>
      </c>
      <c r="I23" s="127">
        <f>IF(PERCENT!AC23&gt;PERCENT!AC$100,(PERCENT!AC23-PERCENT!AC$100)/(PERCENT!AC$101-PERCENT!AC$100),(PERCENT!AC23-PERCENT!AC$100)/(PERCENT!AC$100-PERCENT!AC$102))</f>
        <v>0.16923129477938004</v>
      </c>
      <c r="J23" s="128">
        <f>IF(PERCENT!AE23&gt;PERCENT!AE$100,(PERCENT!AE23-PERCENT!AE$100)/(PERCENT!AE$101-PERCENT!AE$100),(PERCENT!AE23-PERCENT!AE$100)/(PERCENT!AE$100-PERCENT!AE$102))</f>
        <v>-0.23029008067966872</v>
      </c>
      <c r="K23" s="198">
        <f>IF(PERCENT!AS23&gt;PERCENT!AS$100,(PERCENT!AS23-PERCENT!AS$100)/(PERCENT!AS$101-PERCENT!AS$100),(PERCENT!AS23-PERCENT!AS$100)/(PERCENT!AS$100-PERCENT!AS$102))</f>
        <v>-0.62242190083130822</v>
      </c>
      <c r="L23" s="198">
        <f>IF(PERCENT!AT23&gt;PERCENT!AT$100,(PERCENT!AT23-PERCENT!AT$100)/(PERCENT!AT$101-PERCENT!AT$100),(PERCENT!AT23-PERCENT!AT$100)/(PERCENT!AT$100-PERCENT!AT$102))</f>
        <v>-0.36553804527753697</v>
      </c>
      <c r="M23" s="198">
        <f>IF(PERCENT!AU23&gt;PERCENT!AU$100,(PERCENT!AU23-PERCENT!AU$100)/(PERCENT!AU$101-PERCENT!AU$100),(PERCENT!AU23-PERCENT!AU$100)/(PERCENT!AU$100-PERCENT!AU$102))</f>
        <v>-0.37488418108073568</v>
      </c>
      <c r="N23" s="231">
        <f>IF(PERCENT!AV23&gt;PERCENT!AV$100,(PERCENT!AV23-PERCENT!AV$100)/(PERCENT!AV$101-PERCENT!AV$100),(PERCENT!AV23-PERCENT!AV$100)/(PERCENT!AV$100-PERCENT!AV$102))</f>
        <v>-0.23029008067966872</v>
      </c>
      <c r="O23" s="231">
        <f>IF(PERCENT!AW23&gt;PERCENT!AW$100,(PERCENT!AW23-PERCENT!AW$100)/(PERCENT!AW$101-PERCENT!AW$100),(PERCENT!AW23-PERCENT!AW$100)/(PERCENT!AW$100-PERCENT!AW$102))</f>
        <v>-0.46743743404400695</v>
      </c>
      <c r="P23" s="231">
        <f>IF(PERCENT!AX23&gt;PERCENT!AX$100,(PERCENT!AX23-PERCENT!AX$100)/(PERCENT!AX$101-PERCENT!AX$100),(PERCENT!AX23-PERCENT!AX$100)/(PERCENT!AX$100-PERCENT!AX$102))</f>
        <v>-0.23029008067966872</v>
      </c>
      <c r="Q23" s="232">
        <f>IF(PERCENT!AY23&gt;PERCENT!AY$100,(PERCENT!AY23-PERCENT!AY$100)/(PERCENT!AY$101-PERCENT!AY$100),(PERCENT!AY23-PERCENT!AY$100)/(PERCENT!AY$100-PERCENT!AY$102))</f>
        <v>-0.94589794933561666</v>
      </c>
      <c r="S23" s="124">
        <f>IF(PERCENT!C23&gt;PERCENT!C$100,(PERCENT!C23-PERCENT!C$100)/(PERCENT!C$101-PERCENT!C$100),(PERCENT!C23-PERCENT!C$100)/(PERCENT!C$100-PERCENT!C$102))</f>
        <v>6.2277620085346701E-4</v>
      </c>
      <c r="T23" s="124">
        <f>IF(PERCENT!D23&gt;PERCENT!D$100,(PERCENT!D23-PERCENT!D$100)/(PERCENT!D$101-PERCENT!D$100),(PERCENT!D23-PERCENT!D$100)/(PERCENT!D$100-PERCENT!D$102))</f>
        <v>-0.51845041537278225</v>
      </c>
      <c r="U23" s="124">
        <f>IF(PERCENT!E23&gt;PERCENT!E$100,(PERCENT!E23-PERCENT!E$100)/(PERCENT!E$101-PERCENT!E$100),(PERCENT!E23-PERCENT!E$100)/(PERCENT!E$100-PERCENT!E$102))</f>
        <v>0.14063708830060956</v>
      </c>
      <c r="V23" s="124">
        <f>IF(PERCENT!F23&gt;PERCENT!F$100,(PERCENT!F23-PERCENT!F$100)/(PERCENT!F$101-PERCENT!F$100),(PERCENT!F23-PERCENT!F$100)/(PERCENT!F$100-PERCENT!F$102))</f>
        <v>0.52072870216184752</v>
      </c>
      <c r="W23" s="124">
        <f>IF(PERCENT!G23&gt;PERCENT!G$100,(PERCENT!G23-PERCENT!G$100)/(PERCENT!G$101-PERCENT!G$100),(PERCENT!G23-PERCENT!G$100)/(PERCENT!G$100-PERCENT!G$102))</f>
        <v>-0.81434788177240336</v>
      </c>
      <c r="Y23" s="124">
        <f>IF(PERCENT!I23&gt;PERCENT!I$100,(PERCENT!I23-PERCENT!I$100)/(PERCENT!I$101-PERCENT!I$100),(PERCENT!I23-PERCENT!I$100)/(PERCENT!I$100-PERCENT!I$102))</f>
        <v>-0.76522089873614896</v>
      </c>
      <c r="Z23" s="124">
        <f>IF(PERCENT!J23&gt;PERCENT!J$100,(PERCENT!J23-PERCENT!J$100)/(PERCENT!J$101-PERCENT!J$100),(PERCENT!J23-PERCENT!J$100)/(PERCENT!J$100-PERCENT!J$102))</f>
        <v>-0.81158258837592223</v>
      </c>
      <c r="AC23" s="124">
        <f>IF(PERCENT!M23&gt;PERCENT!M$100,(PERCENT!M23-PERCENT!M$100)/(PERCENT!M$101-PERCENT!M$100),(PERCENT!M23-PERCENT!M$100)/(PERCENT!M$100-PERCENT!M$102))</f>
        <v>-1</v>
      </c>
      <c r="AD23" s="124">
        <f>IF(PERCENT!N23&gt;PERCENT!N$100,(PERCENT!N23-PERCENT!N$100)/(PERCENT!N$101-PERCENT!N$100),(PERCENT!N23-PERCENT!N$100)/(PERCENT!N$100-PERCENT!N$102))</f>
        <v>0.16201735176254101</v>
      </c>
      <c r="AE23" s="124">
        <f>IF(PERCENT!O23&gt;PERCENT!O$100,(PERCENT!O23-PERCENT!O$100)/(PERCENT!O$101-PERCENT!O$100),(PERCENT!O23-PERCENT!O$100)/(PERCENT!O$100-PERCENT!O$102))</f>
        <v>-0.51053914632914932</v>
      </c>
      <c r="AF23" s="124">
        <f>IF(PERCENT!P23&gt;PERCENT!P$100,(PERCENT!P23-PERCENT!P$100)/(PERCENT!P$101-PERCENT!P$100),(PERCENT!P23-PERCENT!P$100)/(PERCENT!P$100-PERCENT!P$102))</f>
        <v>0.38310414802443388</v>
      </c>
      <c r="AG23" s="124">
        <f>IF(PERCENT!Q23&gt;PERCENT!Q$100,(PERCENT!Q23-PERCENT!Q$100)/(PERCENT!Q$101-PERCENT!Q$100),(PERCENT!Q23-PERCENT!Q$100)/(PERCENT!Q$100-PERCENT!Q$102))</f>
        <v>-0.28578480540604301</v>
      </c>
      <c r="AI23" s="124">
        <f>IF(PERCENT!S23&gt;PERCENT!S$100,(PERCENT!S23-PERCENT!S$100)/(PERCENT!S$101-PERCENT!S$100),(PERCENT!S23-PERCENT!S$100)/(PERCENT!S$100-PERCENT!S$102))</f>
        <v>-0.99650657183236435</v>
      </c>
      <c r="AJ23" s="124">
        <f>IF(PERCENT!T23&gt;PERCENT!T$100,(PERCENT!T23-PERCENT!T$100)/(PERCENT!T$101-PERCENT!T$100),(PERCENT!T23-PERCENT!T$100)/(PERCENT!T$100-PERCENT!T$102))</f>
        <v>-0.99133783100759298</v>
      </c>
      <c r="AK23" s="124">
        <f>IF(PERCENT!U23&gt;PERCENT!U$100,(PERCENT!U23-PERCENT!U$100)/(PERCENT!U$101-PERCENT!U$100),(PERCENT!U23-PERCENT!U$100)/(PERCENT!U$100-PERCENT!U$102))</f>
        <v>-0.97821976944818911</v>
      </c>
      <c r="AM23" s="124">
        <f>IF(PERCENT!W23&gt;PERCENT!W$100,(PERCENT!W23-PERCENT!W$100)/(PERCENT!W$101-PERCENT!W$100),(PERCENT!W23-PERCENT!W$100)/(PERCENT!W$100-PERCENT!W$102))</f>
        <v>-0.97613413413942263</v>
      </c>
      <c r="AO23" s="124">
        <f>IF(PERCENT!Y23&gt;PERCENT!Y$100,(PERCENT!Y23-PERCENT!Y$100)/(PERCENT!Y$101-PERCENT!Y$100),(PERCENT!Y23-PERCENT!Y$100)/(PERCENT!Y$100-PERCENT!Y$102))</f>
        <v>-0.97808333733714747</v>
      </c>
      <c r="AP23" s="124">
        <f>IF(PERCENT!Z23&gt;PERCENT!Z$100,(PERCENT!Z23-PERCENT!Z$100)/(PERCENT!Z$101-PERCENT!Z$100),(PERCENT!Z23-PERCENT!Z$100)/(PERCENT!Z$100-PERCENT!Z$102))</f>
        <v>-0.97164341171538515</v>
      </c>
      <c r="AQ23" s="124">
        <f>IF(PERCENT!AA23&gt;PERCENT!AA$100,(PERCENT!AA23-PERCENT!AA$100)/(PERCENT!AA$101-PERCENT!AA$100),(PERCENT!AA23-PERCENT!AA$100)/(PERCENT!AA$100-PERCENT!AA$102))</f>
        <v>-0.55054498629494575</v>
      </c>
      <c r="AR23" s="124">
        <f>IF(PERCENT!AB23&gt;PERCENT!AB$100,(PERCENT!AB23-PERCENT!AB$100)/(PERCENT!AB$101-PERCENT!AB$100),(PERCENT!AB23-PERCENT!AB$100)/(PERCENT!AB$100-PERCENT!AB$102))</f>
        <v>-0.50510752339668163</v>
      </c>
      <c r="AT23" s="124">
        <f>IF(PERCENT!AD23&gt;PERCENT!AD$100,(PERCENT!AD23-PERCENT!AD$100)/(PERCENT!AD$101-PERCENT!AD$100),(PERCENT!AD23-PERCENT!AD$100)/(PERCENT!AD$100-PERCENT!AD$102))</f>
        <v>0.16923129477938004</v>
      </c>
      <c r="AV23" s="124">
        <f>IF(PERCENT!AF23&gt;PERCENT!AF$100,(PERCENT!AF23-PERCENT!AF$100)/(PERCENT!AF$101-PERCENT!AF$100),(PERCENT!AF23-PERCENT!AF$100)/(PERCENT!AF$100-PERCENT!AF$102))</f>
        <v>0.74286008035394957</v>
      </c>
      <c r="AW23" s="124">
        <f>IF(PERCENT!AG23&gt;PERCENT!AG$100,(PERCENT!AG23-PERCENT!AG$100)/(PERCENT!AG$101-PERCENT!AG$100),(PERCENT!AG23-PERCENT!AG$100)/(PERCENT!AG$100-PERCENT!AG$102))</f>
        <v>0.13205403086632553</v>
      </c>
      <c r="AX23" s="124">
        <f>IF(PERCENT!AH23&gt;PERCENT!AH$100,(PERCENT!AH23-PERCENT!AH$100)/(PERCENT!AH$101-PERCENT!AH$100),(PERCENT!AH23-PERCENT!AH$100)/(PERCENT!AH$100-PERCENT!AH$102))</f>
        <v>-0.97483574102108173</v>
      </c>
      <c r="AY23" s="124">
        <f>IF(PERCENT!AI23&gt;PERCENT!AI$100,(PERCENT!AI23-PERCENT!AI$100)/(PERCENT!AI$101-PERCENT!AI$100),(PERCENT!AI23-PERCENT!AI$100)/(PERCENT!AI$100-PERCENT!AI$102))</f>
        <v>0.12148603116431962</v>
      </c>
      <c r="AZ23" s="124">
        <f>IF(PERCENT!AJ23&gt;PERCENT!AJ$100,(PERCENT!AJ23-PERCENT!AJ$100)/(PERCENT!AJ$101-PERCENT!AJ$100),(PERCENT!AJ23-PERCENT!AJ$100)/(PERCENT!AJ$100-PERCENT!AJ$102))</f>
        <v>-0.10336076560557328</v>
      </c>
      <c r="BA23" s="124">
        <f>IF(PERCENT!AK23&gt;PERCENT!AK$100,(PERCENT!AK23-PERCENT!AK$100)/(PERCENT!AK$101-PERCENT!AK$100),(PERCENT!AK23-PERCENT!AK$100)/(PERCENT!AK$100-PERCENT!AK$102))</f>
        <v>-0.69717065133964717</v>
      </c>
      <c r="BB23" s="124">
        <f>IF(PERCENT!AL23&gt;PERCENT!AL$100,(PERCENT!AL23-PERCENT!AL$100)/(PERCENT!AL$101-PERCENT!AL$100),(PERCENT!AL23-PERCENT!AL$100)/(PERCENT!AL$100-PERCENT!AL$102))</f>
        <v>-0.96826474400749751</v>
      </c>
      <c r="BC23" s="124">
        <f>IF(PERCENT!AM23&gt;PERCENT!AM$100,(PERCENT!AM23-PERCENT!AM$100)/(PERCENT!AM$101-PERCENT!AM$100),(PERCENT!AM23-PERCENT!AM$100)/(PERCENT!AM$100-PERCENT!AM$102))</f>
        <v>0.27477486882671975</v>
      </c>
      <c r="BD23" s="124">
        <f>IF(PERCENT!AN23&gt;PERCENT!AN$100,(PERCENT!AN23-PERCENT!AN$100)/(PERCENT!AN$101-PERCENT!AN$100),(PERCENT!AN23-PERCENT!AN$100)/(PERCENT!AN$100-PERCENT!AN$102))</f>
        <v>0.18029644593736416</v>
      </c>
      <c r="BE23" s="124">
        <f>IF(PERCENT!AO23&gt;PERCENT!AO$100,(PERCENT!AO23-PERCENT!AO$100)/(PERCENT!AO$101-PERCENT!AO$100),(PERCENT!AO23-PERCENT!AO$100)/(PERCENT!AO$100-PERCENT!AO$102))</f>
        <v>-0.546907602136812</v>
      </c>
      <c r="BF23" s="124">
        <f>IF(PERCENT!AP23&gt;PERCENT!AP$100,(PERCENT!AP23-PERCENT!AP$100)/(PERCENT!AP$101-PERCENT!AP$100),(PERCENT!AP23-PERCENT!AP$100)/(PERCENT!AP$100-PERCENT!AP$102))</f>
        <v>0.98912500372276146</v>
      </c>
      <c r="BG23" s="124">
        <f>IF(PERCENT!AQ23&gt;PERCENT!AQ$100,(PERCENT!AQ23-PERCENT!AQ$100)/(PERCENT!AQ$101-PERCENT!AQ$100),(PERCENT!AQ23-PERCENT!AQ$100)/(PERCENT!AQ$100-PERCENT!AQ$102))</f>
        <v>0.12715604617608228</v>
      </c>
      <c r="BH23" s="124">
        <f>IF(PERCENT!AR23&gt;PERCENT!AR$100,(PERCENT!AR23-PERCENT!AR$100)/(PERCENT!AR$101-PERCENT!AR$100),(PERCENT!AR23-PERCENT!AR$100)/(PERCENT!AR$100-PERCENT!AR$102))</f>
        <v>0.98140038524789641</v>
      </c>
    </row>
    <row r="24" spans="1:60" x14ac:dyDescent="0.35">
      <c r="A24" s="197" t="s">
        <v>417</v>
      </c>
      <c r="B24" s="125">
        <f>IF(PERCENT!B24&gt;PERCENT!B$100,(PERCENT!B24-PERCENT!B$100)/(PERCENT!B$101-PERCENT!B$100),(PERCENT!B24-PERCENT!B$100)/(PERCENT!B$100-PERCENT!B$102))</f>
        <v>-1</v>
      </c>
      <c r="C24" s="125">
        <f>IF(PERCENT!H24&gt;PERCENT!H$100,(PERCENT!H24-PERCENT!H$100)/(PERCENT!H$101-PERCENT!H$100),(PERCENT!H24-PERCENT!H$100)/(PERCENT!H$100-PERCENT!H$102))</f>
        <v>-0.57872674691270654</v>
      </c>
      <c r="D24" s="126">
        <f>IF(PERCENT!K24&gt;PERCENT!K$100,(PERCENT!K24-PERCENT!K$100)/(PERCENT!K$101-PERCENT!K$100),(PERCENT!K24-PERCENT!K$100)/(PERCENT!K$100-PERCENT!K$102))</f>
        <v>-0.45890231356667555</v>
      </c>
      <c r="E24" s="126">
        <f>IF(PERCENT!L24&gt;PERCENT!L$100,(PERCENT!L24-PERCENT!L$100)/(PERCENT!L$101-PERCENT!L$100),(PERCENT!L24-PERCENT!L$100)/(PERCENT!L$100-PERCENT!L$102))</f>
        <v>2.6023153382344601E-2</v>
      </c>
      <c r="F24" s="127">
        <f>IF(PERCENT!R24&gt;PERCENT!R$100,(PERCENT!R24-PERCENT!R$100)/(PERCENT!R$101-PERCENT!R$100),(PERCENT!R24-PERCENT!R$100)/(PERCENT!R$100-PERCENT!R$102))</f>
        <v>-0.76827330183607445</v>
      </c>
      <c r="G24" s="127">
        <f>IF(PERCENT!V24&gt;PERCENT!V$100,(PERCENT!V24-PERCENT!V$100)/(PERCENT!V$101-PERCENT!V$100),(PERCENT!V24-PERCENT!V$100)/(PERCENT!V$100-PERCENT!V$102))</f>
        <v>-0.77120496886890066</v>
      </c>
      <c r="H24" s="127">
        <f>IF(PERCENT!X24&gt;PERCENT!X$100,(PERCENT!X24-PERCENT!X$100)/(PERCENT!X$101-PERCENT!X$100),(PERCENT!X24-PERCENT!X$100)/(PERCENT!X$100-PERCENT!X$102))</f>
        <v>-0.24315842531330462</v>
      </c>
      <c r="I24" s="127">
        <f>IF(PERCENT!AC24&gt;PERCENT!AC$100,(PERCENT!AC24-PERCENT!AC$100)/(PERCENT!AC$101-PERCENT!AC$100),(PERCENT!AC24-PERCENT!AC$100)/(PERCENT!AC$100-PERCENT!AC$102))</f>
        <v>-0.25913158047587692</v>
      </c>
      <c r="J24" s="128">
        <f>IF(PERCENT!AE24&gt;PERCENT!AE$100,(PERCENT!AE24-PERCENT!AE$100)/(PERCENT!AE$101-PERCENT!AE$100),(PERCENT!AE24-PERCENT!AE$100)/(PERCENT!AE$100-PERCENT!AE$102))</f>
        <v>0.27062976395820354</v>
      </c>
      <c r="K24" s="198">
        <f>IF(PERCENT!AS24&gt;PERCENT!AS$100,(PERCENT!AS24-PERCENT!AS$100)/(PERCENT!AS$101-PERCENT!AS$100),(PERCENT!AS24-PERCENT!AS$100)/(PERCENT!AS$100-PERCENT!AS$102))</f>
        <v>-1</v>
      </c>
      <c r="L24" s="198">
        <f>IF(PERCENT!AT24&gt;PERCENT!AT$100,(PERCENT!AT24-PERCENT!AT$100)/(PERCENT!AT$101-PERCENT!AT$100),(PERCENT!AT24-PERCENT!AT$100)/(PERCENT!AT$100-PERCENT!AT$102))</f>
        <v>-0.44320666516834339</v>
      </c>
      <c r="M24" s="198">
        <f>IF(PERCENT!AU24&gt;PERCENT!AU$100,(PERCENT!AU24-PERCENT!AU$100)/(PERCENT!AU$101-PERCENT!AU$100),(PERCENT!AU24-PERCENT!AU$100)/(PERCENT!AU$100-PERCENT!AU$102))</f>
        <v>-0.43518679782540465</v>
      </c>
      <c r="N24" s="231">
        <f>IF(PERCENT!AV24&gt;PERCENT!AV$100,(PERCENT!AV24-PERCENT!AV$100)/(PERCENT!AV$101-PERCENT!AV$100),(PERCENT!AV24-PERCENT!AV$100)/(PERCENT!AV$100-PERCENT!AV$102))</f>
        <v>0.27062976395820354</v>
      </c>
      <c r="O24" s="231">
        <f>IF(PERCENT!AW24&gt;PERCENT!AW$100,(PERCENT!AW24-PERCENT!AW$100)/(PERCENT!AW$101-PERCENT!AW$100),(PERCENT!AW24-PERCENT!AW$100)/(PERCENT!AW$100-PERCENT!AW$102))</f>
        <v>-0.62533302496259857</v>
      </c>
      <c r="P24" s="231">
        <f>IF(PERCENT!AX24&gt;PERCENT!AX$100,(PERCENT!AX24-PERCENT!AX$100)/(PERCENT!AX$101-PERCENT!AX$100),(PERCENT!AX24-PERCENT!AX$100)/(PERCENT!AX$100-PERCENT!AX$102))</f>
        <v>0.27062976395820354</v>
      </c>
      <c r="Q24" s="232">
        <f>IF(PERCENT!AY24&gt;PERCENT!AY$100,(PERCENT!AY24-PERCENT!AY$100)/(PERCENT!AY$101-PERCENT!AY$100),(PERCENT!AY24-PERCENT!AY$100)/(PERCENT!AY$100-PERCENT!AY$102))</f>
        <v>-1</v>
      </c>
      <c r="S24" s="124">
        <f>IF(PERCENT!C24&gt;PERCENT!C$100,(PERCENT!C24-PERCENT!C$100)/(PERCENT!C$101-PERCENT!C$100),(PERCENT!C24-PERCENT!C$100)/(PERCENT!C$100-PERCENT!C$102))</f>
        <v>-0.50691924382470477</v>
      </c>
      <c r="T24" s="124">
        <f>IF(PERCENT!D24&gt;PERCENT!D$100,(PERCENT!D24-PERCENT!D$100)/(PERCENT!D$101-PERCENT!D$100),(PERCENT!D24-PERCENT!D$100)/(PERCENT!D$100-PERCENT!D$102))</f>
        <v>-0.66749071221669054</v>
      </c>
      <c r="U24" s="124">
        <f>IF(PERCENT!E24&gt;PERCENT!E$100,(PERCENT!E24-PERCENT!E$100)/(PERCENT!E$101-PERCENT!E$100),(PERCENT!E24-PERCENT!E$100)/(PERCENT!E$100-PERCENT!E$102))</f>
        <v>-0.47149283619319193</v>
      </c>
      <c r="V24" s="124">
        <f>IF(PERCENT!F24&gt;PERCENT!F$100,(PERCENT!F24-PERCENT!F$100)/(PERCENT!F$101-PERCENT!F$100),(PERCENT!F24-PERCENT!F$100)/(PERCENT!F$100-PERCENT!F$102))</f>
        <v>-0.61727509120421231</v>
      </c>
      <c r="W24" s="124">
        <f>IF(PERCENT!G24&gt;PERCENT!G$100,(PERCENT!G24-PERCENT!G$100)/(PERCENT!G$101-PERCENT!G$100),(PERCENT!G24-PERCENT!G$100)/(PERCENT!G$100-PERCENT!G$102))</f>
        <v>-0.70740858409471163</v>
      </c>
      <c r="Y24" s="124">
        <f>IF(PERCENT!I24&gt;PERCENT!I$100,(PERCENT!I24-PERCENT!I$100)/(PERCENT!I$101-PERCENT!I$100),(PERCENT!I24-PERCENT!I$100)/(PERCENT!I$100-PERCENT!I$102))</f>
        <v>-0.82196469278808815</v>
      </c>
      <c r="Z24" s="124">
        <f>IF(PERCENT!J24&gt;PERCENT!J$100,(PERCENT!J24-PERCENT!J$100)/(PERCENT!J$101-PERCENT!J$100),(PERCENT!J24-PERCENT!J$100)/(PERCENT!J$100-PERCENT!J$102))</f>
        <v>-0.38253270636680259</v>
      </c>
      <c r="AC24" s="124">
        <f>IF(PERCENT!M24&gt;PERCENT!M$100,(PERCENT!M24-PERCENT!M$100)/(PERCENT!M$101-PERCENT!M$100),(PERCENT!M24-PERCENT!M$100)/(PERCENT!M$100-PERCENT!M$102))</f>
        <v>-1</v>
      </c>
      <c r="AD24" s="124">
        <f>IF(PERCENT!N24&gt;PERCENT!N$100,(PERCENT!N24-PERCENT!N$100)/(PERCENT!N$101-PERCENT!N$100),(PERCENT!N24-PERCENT!N$100)/(PERCENT!N$100-PERCENT!N$102))</f>
        <v>0.11568607179182562</v>
      </c>
      <c r="AE24" s="124">
        <f>IF(PERCENT!O24&gt;PERCENT!O$100,(PERCENT!O24-PERCENT!O$100)/(PERCENT!O$101-PERCENT!O$100),(PERCENT!O24-PERCENT!O$100)/(PERCENT!O$100-PERCENT!O$102))</f>
        <v>-2.107829265829872E-2</v>
      </c>
      <c r="AF24" s="124">
        <f>IF(PERCENT!P24&gt;PERCENT!P$100,(PERCENT!P24-PERCENT!P$100)/(PERCENT!P$101-PERCENT!P$100),(PERCENT!P24-PERCENT!P$100)/(PERCENT!P$100-PERCENT!P$102))</f>
        <v>7.6646208655925988E-2</v>
      </c>
      <c r="AG24" s="124">
        <f>IF(PERCENT!Q24&gt;PERCENT!Q$100,(PERCENT!Q24-PERCENT!Q$100)/(PERCENT!Q$101-PERCENT!Q$100),(PERCENT!Q24-PERCENT!Q$100)/(PERCENT!Q$100-PERCENT!Q$102))</f>
        <v>0.19811751882823675</v>
      </c>
      <c r="AI24" s="124">
        <f>IF(PERCENT!S24&gt;PERCENT!S$100,(PERCENT!S24-PERCENT!S$100)/(PERCENT!S$101-PERCENT!S$100),(PERCENT!S24-PERCENT!S$100)/(PERCENT!S$100-PERCENT!S$102))</f>
        <v>-0.77606111664386102</v>
      </c>
      <c r="AJ24" s="124">
        <f>IF(PERCENT!T24&gt;PERCENT!T$100,(PERCENT!T24-PERCENT!T$100)/(PERCENT!T$101-PERCENT!T$100),(PERCENT!T24-PERCENT!T$100)/(PERCENT!T$100-PERCENT!T$102))</f>
        <v>-0.81089470877217307</v>
      </c>
      <c r="AK24" s="124">
        <f>IF(PERCENT!U24&gt;PERCENT!U$100,(PERCENT!U24-PERCENT!U$100)/(PERCENT!U$101-PERCENT!U$100),(PERCENT!U24-PERCENT!U$100)/(PERCENT!U$100-PERCENT!U$102))</f>
        <v>-0.66960187594573062</v>
      </c>
      <c r="AM24" s="124">
        <f>IF(PERCENT!W24&gt;PERCENT!W$100,(PERCENT!W24-PERCENT!W$100)/(PERCENT!W$101-PERCENT!W$100),(PERCENT!W24-PERCENT!W$100)/(PERCENT!W$100-PERCENT!W$102))</f>
        <v>-0.77120496886890066</v>
      </c>
      <c r="AO24" s="124">
        <f>IF(PERCENT!Y24&gt;PERCENT!Y$100,(PERCENT!Y24-PERCENT!Y$100)/(PERCENT!Y$101-PERCENT!Y$100),(PERCENT!Y24-PERCENT!Y$100)/(PERCENT!Y$100-PERCENT!Y$102))</f>
        <v>-0.66205513836532703</v>
      </c>
      <c r="AP24" s="124">
        <f>IF(PERCENT!Z24&gt;PERCENT!Z$100,(PERCENT!Z24-PERCENT!Z$100)/(PERCENT!Z$101-PERCENT!Z$100),(PERCENT!Z24-PERCENT!Z$100)/(PERCENT!Z$100-PERCENT!Z$102))</f>
        <v>-0.88556581568309789</v>
      </c>
      <c r="AQ24" s="124">
        <f>IF(PERCENT!AA24&gt;PERCENT!AA$100,(PERCENT!AA24-PERCENT!AA$100)/(PERCENT!AA$101-PERCENT!AA$100),(PERCENT!AA24-PERCENT!AA$100)/(PERCENT!AA$100-PERCENT!AA$102))</f>
        <v>-0.48489701057134621</v>
      </c>
      <c r="AR24" s="124">
        <f>IF(PERCENT!AB24&gt;PERCENT!AB$100,(PERCENT!AB24-PERCENT!AB$100)/(PERCENT!AB$101-PERCENT!AB$100),(PERCENT!AB24-PERCENT!AB$100)/(PERCENT!AB$100-PERCENT!AB$102))</f>
        <v>3.2942522187004398E-3</v>
      </c>
      <c r="AT24" s="124">
        <f>IF(PERCENT!AD24&gt;PERCENT!AD$100,(PERCENT!AD24-PERCENT!AD$100)/(PERCENT!AD$101-PERCENT!AD$100),(PERCENT!AD24-PERCENT!AD$100)/(PERCENT!AD$100-PERCENT!AD$102))</f>
        <v>-0.25913158047587692</v>
      </c>
      <c r="AV24" s="124">
        <f>IF(PERCENT!AF24&gt;PERCENT!AF$100,(PERCENT!AF24-PERCENT!AF$100)/(PERCENT!AF$101-PERCENT!AF$100),(PERCENT!AF24-PERCENT!AF$100)/(PERCENT!AF$100-PERCENT!AF$102))</f>
        <v>0.50564105489524658</v>
      </c>
      <c r="AW24" s="124">
        <f>IF(PERCENT!AG24&gt;PERCENT!AG$100,(PERCENT!AG24-PERCENT!AG$100)/(PERCENT!AG$101-PERCENT!AG$100),(PERCENT!AG24-PERCENT!AG$100)/(PERCENT!AG$100-PERCENT!AG$102))</f>
        <v>0.24902385802043087</v>
      </c>
      <c r="AX24" s="124">
        <f>IF(PERCENT!AH24&gt;PERCENT!AH$100,(PERCENT!AH24-PERCENT!AH$100)/(PERCENT!AH$101-PERCENT!AH$100),(PERCENT!AH24-PERCENT!AH$100)/(PERCENT!AH$100-PERCENT!AH$102))</f>
        <v>-0.38688556196706564</v>
      </c>
      <c r="AY24" s="124">
        <f>IF(PERCENT!AI24&gt;PERCENT!AI$100,(PERCENT!AI24-PERCENT!AI$100)/(PERCENT!AI$101-PERCENT!AI$100),(PERCENT!AI24-PERCENT!AI$100)/(PERCENT!AI$100-PERCENT!AI$102))</f>
        <v>0.54412677846905944</v>
      </c>
      <c r="AZ24" s="124">
        <f>IF(PERCENT!AJ24&gt;PERCENT!AJ$100,(PERCENT!AJ24-PERCENT!AJ$100)/(PERCENT!AJ$101-PERCENT!AJ$100),(PERCENT!AJ24-PERCENT!AJ$100)/(PERCENT!AJ$100-PERCENT!AJ$102))</f>
        <v>-0.19874549974169803</v>
      </c>
      <c r="BA24" s="124">
        <f>IF(PERCENT!AK24&gt;PERCENT!AK$100,(PERCENT!AK24-PERCENT!AK$100)/(PERCENT!AK$101-PERCENT!AK$100),(PERCENT!AK24-PERCENT!AK$100)/(PERCENT!AK$100-PERCENT!AK$102))</f>
        <v>-0.14086304317571308</v>
      </c>
      <c r="BB24" s="124">
        <f>IF(PERCENT!AL24&gt;PERCENT!AL$100,(PERCENT!AL24-PERCENT!AL$100)/(PERCENT!AL$101-PERCENT!AL$100),(PERCENT!AL24-PERCENT!AL$100)/(PERCENT!AL$100-PERCENT!AL$102))</f>
        <v>-0.75405944270075309</v>
      </c>
      <c r="BC24" s="124">
        <f>IF(PERCENT!AM24&gt;PERCENT!AM$100,(PERCENT!AM24-PERCENT!AM$100)/(PERCENT!AM$101-PERCENT!AM$100),(PERCENT!AM24-PERCENT!AM$100)/(PERCENT!AM$100-PERCENT!AM$102))</f>
        <v>0.39129407544542893</v>
      </c>
      <c r="BD24" s="124">
        <f>IF(PERCENT!AN24&gt;PERCENT!AN$100,(PERCENT!AN24-PERCENT!AN$100)/(PERCENT!AN$101-PERCENT!AN$100),(PERCENT!AN24-PERCENT!AN$100)/(PERCENT!AN$100-PERCENT!AN$102))</f>
        <v>0.85882883235588459</v>
      </c>
      <c r="BE24" s="124">
        <f>IF(PERCENT!AO24&gt;PERCENT!AO$100,(PERCENT!AO24-PERCENT!AO$100)/(PERCENT!AO$101-PERCENT!AO$100),(PERCENT!AO24-PERCENT!AO$100)/(PERCENT!AO$100-PERCENT!AO$102))</f>
        <v>-4.7940404346092536E-2</v>
      </c>
      <c r="BF24" s="124">
        <f>IF(PERCENT!AP24&gt;PERCENT!AP$100,(PERCENT!AP24-PERCENT!AP$100)/(PERCENT!AP$101-PERCENT!AP$100),(PERCENT!AP24-PERCENT!AP$100)/(PERCENT!AP$100-PERCENT!AP$102))</f>
        <v>0.95811482958078564</v>
      </c>
      <c r="BG24" s="124">
        <f>IF(PERCENT!AQ24&gt;PERCENT!AQ$100,(PERCENT!AQ24-PERCENT!AQ$100)/(PERCENT!AQ$101-PERCENT!AQ$100),(PERCENT!AQ24-PERCENT!AQ$100)/(PERCENT!AQ$100-PERCENT!AQ$102))</f>
        <v>2.1402852563980612E-2</v>
      </c>
      <c r="BH24" s="124">
        <f>IF(PERCENT!AR24&gt;PERCENT!AR$100,(PERCENT!AR24-PERCENT!AR$100)/(PERCENT!AR$101-PERCENT!AR$100),(PERCENT!AR24-PERCENT!AR$100)/(PERCENT!AR$100-PERCENT!AR$102))</f>
        <v>0.9010273902058199</v>
      </c>
    </row>
    <row r="25" spans="1:60" x14ac:dyDescent="0.35">
      <c r="A25" s="197" t="s">
        <v>418</v>
      </c>
      <c r="B25" s="125">
        <f>IF(PERCENT!B25&gt;PERCENT!B$100,(PERCENT!B25-PERCENT!B$100)/(PERCENT!B$101-PERCENT!B$100),(PERCENT!B25-PERCENT!B$100)/(PERCENT!B$100-PERCENT!B$102))</f>
        <v>0.6227441515053953</v>
      </c>
      <c r="C25" s="125">
        <f>IF(PERCENT!H25&gt;PERCENT!H$100,(PERCENT!H25-PERCENT!H$100)/(PERCENT!H$101-PERCENT!H$100),(PERCENT!H25-PERCENT!H$100)/(PERCENT!H$100-PERCENT!H$102))</f>
        <v>-0.19969644751299148</v>
      </c>
      <c r="D25" s="126">
        <f>IF(PERCENT!K25&gt;PERCENT!K$100,(PERCENT!K25-PERCENT!K$100)/(PERCENT!K$101-PERCENT!K$100),(PERCENT!K25-PERCENT!K$100)/(PERCENT!K$100-PERCENT!K$102))</f>
        <v>0.12672443482132356</v>
      </c>
      <c r="E25" s="126">
        <f>IF(PERCENT!L25&gt;PERCENT!L$100,(PERCENT!L25-PERCENT!L$100)/(PERCENT!L$101-PERCENT!L$100),(PERCENT!L25-PERCENT!L$100)/(PERCENT!L$100-PERCENT!L$102))</f>
        <v>-1</v>
      </c>
      <c r="F25" s="127">
        <f>IF(PERCENT!R25&gt;PERCENT!R$100,(PERCENT!R25-PERCENT!R$100)/(PERCENT!R$101-PERCENT!R$100),(PERCENT!R25-PERCENT!R$100)/(PERCENT!R$100-PERCENT!R$102))</f>
        <v>-0.17257516606018075</v>
      </c>
      <c r="G25" s="127">
        <f>IF(PERCENT!V25&gt;PERCENT!V$100,(PERCENT!V25-PERCENT!V$100)/(PERCENT!V$101-PERCENT!V$100),(PERCENT!V25-PERCENT!V$100)/(PERCENT!V$100-PERCENT!V$102))</f>
        <v>0.30226255320139012</v>
      </c>
      <c r="H25" s="127">
        <f>IF(PERCENT!X25&gt;PERCENT!X$100,(PERCENT!X25-PERCENT!X$100)/(PERCENT!X$101-PERCENT!X$100),(PERCENT!X25-PERCENT!X$100)/(PERCENT!X$100-PERCENT!X$102))</f>
        <v>0.56676318314174989</v>
      </c>
      <c r="I25" s="127">
        <f>IF(PERCENT!AC25&gt;PERCENT!AC$100,(PERCENT!AC25-PERCENT!AC$100)/(PERCENT!AC$101-PERCENT!AC$100),(PERCENT!AC25-PERCENT!AC$100)/(PERCENT!AC$100-PERCENT!AC$102))</f>
        <v>-0.79239935083155966</v>
      </c>
      <c r="J25" s="128">
        <f>IF(PERCENT!AE25&gt;PERCENT!AE$100,(PERCENT!AE25-PERCENT!AE$100)/(PERCENT!AE$101-PERCENT!AE$100),(PERCENT!AE25-PERCENT!AE$100)/(PERCENT!AE$100-PERCENT!AE$102))</f>
        <v>-1</v>
      </c>
      <c r="K25" s="198">
        <f>IF(PERCENT!AS25&gt;PERCENT!AS$100,(PERCENT!AS25-PERCENT!AS$100)/(PERCENT!AS$101-PERCENT!AS$100),(PERCENT!AS25-PERCENT!AS$100)/(PERCENT!AS$100-PERCENT!AS$102))</f>
        <v>7.8730961895610851E-2</v>
      </c>
      <c r="L25" s="198">
        <f>IF(PERCENT!AT25&gt;PERCENT!AT$100,(PERCENT!AT25-PERCENT!AT$100)/(PERCENT!AT$101-PERCENT!AT$100),(PERCENT!AT25-PERCENT!AT$100)/(PERCENT!AT$100-PERCENT!AT$102))</f>
        <v>-0.18010088340366781</v>
      </c>
      <c r="M25" s="198">
        <f>IF(PERCENT!AU25&gt;PERCENT!AU$100,(PERCENT!AU25-PERCENT!AU$100)/(PERCENT!AU$101-PERCENT!AU$100),(PERCENT!AU25-PERCENT!AU$100)/(PERCENT!AU$100-PERCENT!AU$102))</f>
        <v>-3.8480064337526411E-2</v>
      </c>
      <c r="N25" s="231">
        <f>IF(PERCENT!AV25&gt;PERCENT!AV$100,(PERCENT!AV25-PERCENT!AV$100)/(PERCENT!AV$101-PERCENT!AV$100),(PERCENT!AV25-PERCENT!AV$100)/(PERCENT!AV$100-PERCENT!AV$102))</f>
        <v>-1</v>
      </c>
      <c r="O25" s="231">
        <f>IF(PERCENT!AW25&gt;PERCENT!AW$100,(PERCENT!AW25-PERCENT!AW$100)/(PERCENT!AW$101-PERCENT!AW$100),(PERCENT!AW25-PERCENT!AW$100)/(PERCENT!AW$100-PERCENT!AW$102))</f>
        <v>-5.7531903397965073E-2</v>
      </c>
      <c r="P25" s="231">
        <f>IF(PERCENT!AX25&gt;PERCENT!AX$100,(PERCENT!AX25-PERCENT!AX$100)/(PERCENT!AX$101-PERCENT!AX$100),(PERCENT!AX25-PERCENT!AX$100)/(PERCENT!AX$100-PERCENT!AX$102))</f>
        <v>-1</v>
      </c>
      <c r="Q25" s="232">
        <f>IF(PERCENT!AY25&gt;PERCENT!AY$100,(PERCENT!AY25-PERCENT!AY$100)/(PERCENT!AY$101-PERCENT!AY$100),(PERCENT!AY25-PERCENT!AY$100)/(PERCENT!AY$100-PERCENT!AY$102))</f>
        <v>0.48579573030449208</v>
      </c>
      <c r="S25" s="124">
        <f>IF(PERCENT!C25&gt;PERCENT!C$100,(PERCENT!C25-PERCENT!C$100)/(PERCENT!C$101-PERCENT!C$100),(PERCENT!C25-PERCENT!C$100)/(PERCENT!C$100-PERCENT!C$102))</f>
        <v>0.6223083250621827</v>
      </c>
      <c r="T25" s="124">
        <f>IF(PERCENT!D25&gt;PERCENT!D$100,(PERCENT!D25-PERCENT!D$100)/(PERCENT!D$101-PERCENT!D$100),(PERCENT!D25-PERCENT!D$100)/(PERCENT!D$100-PERCENT!D$102))</f>
        <v>0.89715783554466633</v>
      </c>
      <c r="U25" s="124">
        <f>IF(PERCENT!E25&gt;PERCENT!E$100,(PERCENT!E25-PERCENT!E$100)/(PERCENT!E$101-PERCENT!E$100),(PERCENT!E25-PERCENT!E$100)/(PERCENT!E$100-PERCENT!E$102))</f>
        <v>0.49574086224675862</v>
      </c>
      <c r="V25" s="124">
        <f>IF(PERCENT!F25&gt;PERCENT!F$100,(PERCENT!F25-PERCENT!F$100)/(PERCENT!F$101-PERCENT!F$100),(PERCENT!F25-PERCENT!F$100)/(PERCENT!F$100-PERCENT!F$102))</f>
        <v>-0.63033264633440611</v>
      </c>
      <c r="W25" s="124">
        <f>IF(PERCENT!G25&gt;PERCENT!G$100,(PERCENT!G25-PERCENT!G$100)/(PERCENT!G$101-PERCENT!G$100),(PERCENT!G25-PERCENT!G$100)/(PERCENT!G$100-PERCENT!G$102))</f>
        <v>0.17903937734084024</v>
      </c>
      <c r="Y25" s="124">
        <f>IF(PERCENT!I25&gt;PERCENT!I$100,(PERCENT!I25-PERCENT!I$100)/(PERCENT!I$101-PERCENT!I$100),(PERCENT!I25-PERCENT!I$100)/(PERCENT!I$100-PERCENT!I$102))</f>
        <v>0.10822756256444499</v>
      </c>
      <c r="Z25" s="124">
        <f>IF(PERCENT!J25&gt;PERCENT!J$100,(PERCENT!J25-PERCENT!J$100)/(PERCENT!J$101-PERCENT!J$100),(PERCENT!J25-PERCENT!J$100)/(PERCENT!J$100-PERCENT!J$102))</f>
        <v>-0.7286299275245498</v>
      </c>
      <c r="AC25" s="124">
        <f>IF(PERCENT!M25&gt;PERCENT!M$100,(PERCENT!M25-PERCENT!M$100)/(PERCENT!M$101-PERCENT!M$100),(PERCENT!M25-PERCENT!M$100)/(PERCENT!M$100-PERCENT!M$102))</f>
        <v>-1</v>
      </c>
      <c r="AD25" s="124">
        <f>IF(PERCENT!N25&gt;PERCENT!N$100,(PERCENT!N25-PERCENT!N$100)/(PERCENT!N$101-PERCENT!N$100),(PERCENT!N25-PERCENT!N$100)/(PERCENT!N$100-PERCENT!N$102))</f>
        <v>-1</v>
      </c>
      <c r="AE25" s="124">
        <f>IF(PERCENT!O25&gt;PERCENT!O$100,(PERCENT!O25-PERCENT!O$100)/(PERCENT!O$101-PERCENT!O$100),(PERCENT!O25-PERCENT!O$100)/(PERCENT!O$100-PERCENT!O$102))</f>
        <v>-0.51053914632914932</v>
      </c>
      <c r="AF25" s="124">
        <f>IF(PERCENT!P25&gt;PERCENT!P$100,(PERCENT!P25-PERCENT!P$100)/(PERCENT!P$101-PERCENT!P$100),(PERCENT!P25-PERCENT!P$100)/(PERCENT!P$100-PERCENT!P$102))</f>
        <v>-0.26039717864672818</v>
      </c>
      <c r="AG25" s="124">
        <f>IF(PERCENT!Q25&gt;PERCENT!Q$100,(PERCENT!Q25-PERCENT!Q$100)/(PERCENT!Q$101-PERCENT!Q$100),(PERCENT!Q25-PERCENT!Q$100)/(PERCENT!Q$100-PERCENT!Q$102))</f>
        <v>-0.28654721450942494</v>
      </c>
      <c r="AI25" s="124">
        <f>IF(PERCENT!S25&gt;PERCENT!S$100,(PERCENT!S25-PERCENT!S$100)/(PERCENT!S$101-PERCENT!S$100),(PERCENT!S25-PERCENT!S$100)/(PERCENT!S$100-PERCENT!S$102))</f>
        <v>-0.25150732877906012</v>
      </c>
      <c r="AJ25" s="124">
        <f>IF(PERCENT!T25&gt;PERCENT!T$100,(PERCENT!T25-PERCENT!T$100)/(PERCENT!T$101-PERCENT!T$100),(PERCENT!T25-PERCENT!T$100)/(PERCENT!T$100-PERCENT!T$102))</f>
        <v>5.5643571082878984E-3</v>
      </c>
      <c r="AK25" s="124">
        <f>IF(PERCENT!U25&gt;PERCENT!U$100,(PERCENT!U25-PERCENT!U$100)/(PERCENT!U$101-PERCENT!U$100),(PERCENT!U25-PERCENT!U$100)/(PERCENT!U$100-PERCENT!U$102))</f>
        <v>-0.44655449301457312</v>
      </c>
      <c r="AM25" s="124">
        <f>IF(PERCENT!W25&gt;PERCENT!W$100,(PERCENT!W25-PERCENT!W$100)/(PERCENT!W$101-PERCENT!W$100),(PERCENT!W25-PERCENT!W$100)/(PERCENT!W$100-PERCENT!W$102))</f>
        <v>0.30226255320139012</v>
      </c>
      <c r="AO25" s="124">
        <f>IF(PERCENT!Y25&gt;PERCENT!Y$100,(PERCENT!Y25-PERCENT!Y$100)/(PERCENT!Y$101-PERCENT!Y$100),(PERCENT!Y25-PERCENT!Y$100)/(PERCENT!Y$100-PERCENT!Y$102))</f>
        <v>-0.60046175881282793</v>
      </c>
      <c r="AP25" s="124">
        <f>IF(PERCENT!Z25&gt;PERCENT!Z$100,(PERCENT!Z25-PERCENT!Z$100)/(PERCENT!Z$101-PERCENT!Z$100),(PERCENT!Z25-PERCENT!Z$100)/(PERCENT!Z$100-PERCENT!Z$102))</f>
        <v>0.36966500700185106</v>
      </c>
      <c r="AQ25" s="124">
        <f>IF(PERCENT!AA25&gt;PERCENT!AA$100,(PERCENT!AA25-PERCENT!AA$100)/(PERCENT!AA$101-PERCENT!AA$100),(PERCENT!AA25-PERCENT!AA$100)/(PERCENT!AA$100-PERCENT!AA$102))</f>
        <v>-5.8448134913668209E-2</v>
      </c>
      <c r="AR25" s="124">
        <f>IF(PERCENT!AB25&gt;PERCENT!AB$100,(PERCENT!AB25-PERCENT!AB$100)/(PERCENT!AB$101-PERCENT!AB$100),(PERCENT!AB25-PERCENT!AB$100)/(PERCENT!AB$100-PERCENT!AB$102))</f>
        <v>0.86823212147976037</v>
      </c>
      <c r="AT25" s="124">
        <f>IF(PERCENT!AD25&gt;PERCENT!AD$100,(PERCENT!AD25-PERCENT!AD$100)/(PERCENT!AD$101-PERCENT!AD$100),(PERCENT!AD25-PERCENT!AD$100)/(PERCENT!AD$100-PERCENT!AD$102))</f>
        <v>-0.79239935083155966</v>
      </c>
      <c r="AV25" s="124">
        <f>IF(PERCENT!AF25&gt;PERCENT!AF$100,(PERCENT!AF25-PERCENT!AF$100)/(PERCENT!AF$101-PERCENT!AF$100),(PERCENT!AF25-PERCENT!AF$100)/(PERCENT!AF$100-PERCENT!AF$102))</f>
        <v>-1</v>
      </c>
      <c r="AW25" s="124">
        <f>IF(PERCENT!AG25&gt;PERCENT!AG$100,(PERCENT!AG25-PERCENT!AG$100)/(PERCENT!AG$101-PERCENT!AG$100),(PERCENT!AG25-PERCENT!AG$100)/(PERCENT!AG$100-PERCENT!AG$102))</f>
        <v>-0.20125871434626538</v>
      </c>
      <c r="AX25" s="124">
        <f>IF(PERCENT!AH25&gt;PERCENT!AH$100,(PERCENT!AH25-PERCENT!AH$100)/(PERCENT!AH$101-PERCENT!AH$100),(PERCENT!AH25-PERCENT!AH$100)/(PERCENT!AH$100-PERCENT!AH$102))</f>
        <v>-0.56964261384718928</v>
      </c>
      <c r="AY25" s="124">
        <f>IF(PERCENT!AI25&gt;PERCENT!AI$100,(PERCENT!AI25-PERCENT!AI$100)/(PERCENT!AI$101-PERCENT!AI$100),(PERCENT!AI25-PERCENT!AI$100)/(PERCENT!AI$100-PERCENT!AI$102))</f>
        <v>-0.54162752028709793</v>
      </c>
      <c r="AZ25" s="124">
        <f>IF(PERCENT!AJ25&gt;PERCENT!AJ$100,(PERCENT!AJ25-PERCENT!AJ$100)/(PERCENT!AJ$101-PERCENT!AJ$100),(PERCENT!AJ25-PERCENT!AJ$100)/(PERCENT!AJ$100-PERCENT!AJ$102))</f>
        <v>0.94284952510108566</v>
      </c>
      <c r="BA25" s="124">
        <f>IF(PERCENT!AK25&gt;PERCENT!AK$100,(PERCENT!AK25-PERCENT!AK$100)/(PERCENT!AK$101-PERCENT!AK$100),(PERCENT!AK25-PERCENT!AK$100)/(PERCENT!AK$100-PERCENT!AK$102))</f>
        <v>-0.67088359834061873</v>
      </c>
      <c r="BB25" s="124">
        <f>IF(PERCENT!AL25&gt;PERCENT!AL$100,(PERCENT!AL25-PERCENT!AL$100)/(PERCENT!AL$101-PERCENT!AL$100),(PERCENT!AL25-PERCENT!AL$100)/(PERCENT!AL$100-PERCENT!AL$102))</f>
        <v>-0.44318960233731491</v>
      </c>
      <c r="BC25" s="124">
        <f>IF(PERCENT!AM25&gt;PERCENT!AM$100,(PERCENT!AM25-PERCENT!AM$100)/(PERCENT!AM$101-PERCENT!AM$100),(PERCENT!AM25-PERCENT!AM$100)/(PERCENT!AM$100-PERCENT!AM$102))</f>
        <v>-0.31665823530400183</v>
      </c>
      <c r="BD25" s="124">
        <f>IF(PERCENT!AN25&gt;PERCENT!AN$100,(PERCENT!AN25-PERCENT!AN$100)/(PERCENT!AN$101-PERCENT!AN$100),(PERCENT!AN25-PERCENT!AN$100)/(PERCENT!AN$100-PERCENT!AN$102))</f>
        <v>-0.87752049826747847</v>
      </c>
      <c r="BE25" s="124">
        <f>IF(PERCENT!AO25&gt;PERCENT!AO$100,(PERCENT!AO25-PERCENT!AO$100)/(PERCENT!AO$101-PERCENT!AO$100),(PERCENT!AO25-PERCENT!AO$100)/(PERCENT!AO$100-PERCENT!AO$102))</f>
        <v>0.28867804569066308</v>
      </c>
      <c r="BF25" s="124">
        <f>IF(PERCENT!AP25&gt;PERCENT!AP$100,(PERCENT!AP25-PERCENT!AP$100)/(PERCENT!AP$101-PERCENT!AP$100),(PERCENT!AP25-PERCENT!AP$100)/(PERCENT!AP$100-PERCENT!AP$102))</f>
        <v>-0.17428458731264673</v>
      </c>
      <c r="BG25" s="124">
        <f>IF(PERCENT!AQ25&gt;PERCENT!AQ$100,(PERCENT!AQ25-PERCENT!AQ$100)/(PERCENT!AQ$101-PERCENT!AQ$100),(PERCENT!AQ25-PERCENT!AQ$100)/(PERCENT!AQ$100-PERCENT!AQ$102))</f>
        <v>-0.27702267255019269</v>
      </c>
      <c r="BH25" s="124">
        <f>IF(PERCENT!AR25&gt;PERCENT!AR$100,(PERCENT!AR25-PERCENT!AR$100)/(PERCENT!AR$101-PERCENT!AR$100),(PERCENT!AR25-PERCENT!AR$100)/(PERCENT!AR$100-PERCENT!AR$102))</f>
        <v>0.98960647025515147</v>
      </c>
    </row>
    <row r="26" spans="1:60" x14ac:dyDescent="0.35">
      <c r="A26" s="197" t="s">
        <v>419</v>
      </c>
      <c r="B26" s="125">
        <f>IF(PERCENT!B26&gt;PERCENT!B$100,(PERCENT!B26-PERCENT!B$100)/(PERCENT!B$101-PERCENT!B$100),(PERCENT!B26-PERCENT!B$100)/(PERCENT!B$100-PERCENT!B$102))</f>
        <v>2.4658421733637578E-2</v>
      </c>
      <c r="C26" s="125">
        <f>IF(PERCENT!H26&gt;PERCENT!H$100,(PERCENT!H26-PERCENT!H$100)/(PERCENT!H$101-PERCENT!H$100),(PERCENT!H26-PERCENT!H$100)/(PERCENT!H$100-PERCENT!H$102))</f>
        <v>-0.72362417702590531</v>
      </c>
      <c r="D26" s="126">
        <f>IF(PERCENT!K26&gt;PERCENT!K$100,(PERCENT!K26-PERCENT!K$100)/(PERCENT!K$101-PERCENT!K$100),(PERCENT!K26-PERCENT!K$100)/(PERCENT!K$100-PERCENT!K$102))</f>
        <v>0.19592645315186155</v>
      </c>
      <c r="E26" s="126">
        <f>IF(PERCENT!L26&gt;PERCENT!L$100,(PERCENT!L26-PERCENT!L$100)/(PERCENT!L$101-PERCENT!L$100),(PERCENT!L26-PERCENT!L$100)/(PERCENT!L$100-PERCENT!L$102))</f>
        <v>0.8851684836660052</v>
      </c>
      <c r="F26" s="127">
        <f>IF(PERCENT!R26&gt;PERCENT!R$100,(PERCENT!R26-PERCENT!R$100)/(PERCENT!R$101-PERCENT!R$100),(PERCENT!R26-PERCENT!R$100)/(PERCENT!R$100-PERCENT!R$102))</f>
        <v>-0.92439783450968116</v>
      </c>
      <c r="G26" s="127">
        <f>IF(PERCENT!V26&gt;PERCENT!V$100,(PERCENT!V26-PERCENT!V$100)/(PERCENT!V$101-PERCENT!V$100),(PERCENT!V26-PERCENT!V$100)/(PERCENT!V$100-PERCENT!V$102))</f>
        <v>-0.75052584757494745</v>
      </c>
      <c r="H26" s="127">
        <f>IF(PERCENT!X26&gt;PERCENT!X$100,(PERCENT!X26-PERCENT!X$100)/(PERCENT!X$101-PERCENT!X$100),(PERCENT!X26-PERCENT!X$100)/(PERCENT!X$100-PERCENT!X$102))</f>
        <v>-0.18734483477350372</v>
      </c>
      <c r="I26" s="127">
        <f>IF(PERCENT!AC26&gt;PERCENT!AC$100,(PERCENT!AC26-PERCENT!AC$100)/(PERCENT!AC$101-PERCENT!AC$100),(PERCENT!AC26-PERCENT!AC$100)/(PERCENT!AC$100-PERCENT!AC$102))</f>
        <v>-0.1432195626268106</v>
      </c>
      <c r="J26" s="128">
        <f>IF(PERCENT!AE26&gt;PERCENT!AE$100,(PERCENT!AE26-PERCENT!AE$100)/(PERCENT!AE$101-PERCENT!AE$100),(PERCENT!AE26-PERCENT!AE$100)/(PERCENT!AE$100-PERCENT!AE$102))</f>
        <v>0.35236968746184133</v>
      </c>
      <c r="K26" s="198">
        <f>IF(PERCENT!AS26&gt;PERCENT!AS$100,(PERCENT!AS26-PERCENT!AS$100)/(PERCENT!AS$101-PERCENT!AS$100),(PERCENT!AS26-PERCENT!AS$100)/(PERCENT!AS$100-PERCENT!AS$102))</f>
        <v>-0.49134638802347791</v>
      </c>
      <c r="L26" s="198">
        <f>IF(PERCENT!AT26&gt;PERCENT!AT$100,(PERCENT!AT26-PERCENT!AT$100)/(PERCENT!AT$101-PERCENT!AT$100),(PERCENT!AT26-PERCENT!AT$100)/(PERCENT!AT$100-PERCENT!AT$102))</f>
        <v>0.81149273015939871</v>
      </c>
      <c r="M26" s="198">
        <f>IF(PERCENT!AU26&gt;PERCENT!AU$100,(PERCENT!AU26-PERCENT!AU$100)/(PERCENT!AU$101-PERCENT!AU$100),(PERCENT!AU26-PERCENT!AU$100)/(PERCENT!AU$100-PERCENT!AU$102))</f>
        <v>-0.39999302625631633</v>
      </c>
      <c r="N26" s="231">
        <f>IF(PERCENT!AV26&gt;PERCENT!AV$100,(PERCENT!AV26-PERCENT!AV$100)/(PERCENT!AV$101-PERCENT!AV$100),(PERCENT!AV26-PERCENT!AV$100)/(PERCENT!AV$100-PERCENT!AV$102))</f>
        <v>0.35236968746184133</v>
      </c>
      <c r="O26" s="231">
        <f>IF(PERCENT!AW26&gt;PERCENT!AW$100,(PERCENT!AW26-PERCENT!AW$100)/(PERCENT!AW$101-PERCENT!AW$100),(PERCENT!AW26-PERCENT!AW$100)/(PERCENT!AW$100-PERCENT!AW$102))</f>
        <v>1.8842049011025975E-2</v>
      </c>
      <c r="P26" s="231">
        <f>IF(PERCENT!AX26&gt;PERCENT!AX$100,(PERCENT!AX26-PERCENT!AX$100)/(PERCENT!AX$101-PERCENT!AX$100),(PERCENT!AX26-PERCENT!AX$100)/(PERCENT!AX$100-PERCENT!AX$102))</f>
        <v>0.35236968746184133</v>
      </c>
      <c r="Q26" s="232">
        <f>IF(PERCENT!AY26&gt;PERCENT!AY$100,(PERCENT!AY26-PERCENT!AY$100)/(PERCENT!AY$101-PERCENT!AY$100),(PERCENT!AY26-PERCENT!AY$100)/(PERCENT!AY$100-PERCENT!AY$102))</f>
        <v>-0.61038339033443256</v>
      </c>
      <c r="S26" s="124">
        <f>IF(PERCENT!C26&gt;PERCENT!C$100,(PERCENT!C26-PERCENT!C$100)/(PERCENT!C$101-PERCENT!C$100),(PERCENT!C26-PERCENT!C$100)/(PERCENT!C$100-PERCENT!C$102))</f>
        <v>0.2219762078274351</v>
      </c>
      <c r="T26" s="124">
        <f>IF(PERCENT!D26&gt;PERCENT!D$100,(PERCENT!D26-PERCENT!D$100)/(PERCENT!D$101-PERCENT!D$100),(PERCENT!D26-PERCENT!D$100)/(PERCENT!D$100-PERCENT!D$102))</f>
        <v>-0.1309831067683748</v>
      </c>
      <c r="U26" s="124">
        <f>IF(PERCENT!E26&gt;PERCENT!E$100,(PERCENT!E26-PERCENT!E$100)/(PERCENT!E$101-PERCENT!E$100),(PERCENT!E26-PERCENT!E$100)/(PERCENT!E$100-PERCENT!E$102))</f>
        <v>-0.16242465167193984</v>
      </c>
      <c r="V26" s="124">
        <f>IF(PERCENT!F26&gt;PERCENT!F$100,(PERCENT!F26-PERCENT!F$100)/(PERCENT!F$101-PERCENT!F$100),(PERCENT!F26-PERCENT!F$100)/(PERCENT!F$100-PERCENT!F$102))</f>
        <v>0.54293604946242791</v>
      </c>
      <c r="W26" s="124">
        <f>IF(PERCENT!G26&gt;PERCENT!G$100,(PERCENT!G26-PERCENT!G$100)/(PERCENT!G$101-PERCENT!G$100),(PERCENT!G26-PERCENT!G$100)/(PERCENT!G$100-PERCENT!G$102))</f>
        <v>-0.28730412729899757</v>
      </c>
      <c r="Y26" s="124">
        <f>IF(PERCENT!I26&gt;PERCENT!I$100,(PERCENT!I26-PERCENT!I$100)/(PERCENT!I$101-PERCENT!I$100),(PERCENT!I26-PERCENT!I$100)/(PERCENT!I$100-PERCENT!I$102))</f>
        <v>-0.90674970907548458</v>
      </c>
      <c r="Z26" s="124">
        <f>IF(PERCENT!J26&gt;PERCENT!J$100,(PERCENT!J26-PERCENT!J$100)/(PERCENT!J$101-PERCENT!J$100),(PERCENT!J26-PERCENT!J$100)/(PERCENT!J$100-PERCENT!J$102))</f>
        <v>-0.55814064376939398</v>
      </c>
      <c r="AC26" s="124">
        <f>IF(PERCENT!M26&gt;PERCENT!M$100,(PERCENT!M26-PERCENT!M$100)/(PERCENT!M$101-PERCENT!M$100),(PERCENT!M26-PERCENT!M$100)/(PERCENT!M$100-PERCENT!M$102))</f>
        <v>0.40893613056377309</v>
      </c>
      <c r="AD26" s="124">
        <f>IF(PERCENT!N26&gt;PERCENT!N$100,(PERCENT!N26-PERCENT!N$100)/(PERCENT!N$101-PERCENT!N$100),(PERCENT!N26-PERCENT!N$100)/(PERCENT!N$100-PERCENT!N$102))</f>
        <v>0.48137403238124216</v>
      </c>
      <c r="AE26" s="124">
        <f>IF(PERCENT!O26&gt;PERCENT!O$100,(PERCENT!O26-PERCENT!O$100)/(PERCENT!O$101-PERCENT!O$100),(PERCENT!O26-PERCENT!O$100)/(PERCENT!O$100-PERCENT!O$102))</f>
        <v>-0.51053914632914932</v>
      </c>
      <c r="AF26" s="124">
        <f>IF(PERCENT!P26&gt;PERCENT!P$100,(PERCENT!P26-PERCENT!P$100)/(PERCENT!P$101-PERCENT!P$100),(PERCENT!P26-PERCENT!P$100)/(PERCENT!P$100-PERCENT!P$102))</f>
        <v>-0.13964089368357474</v>
      </c>
      <c r="AG26" s="124">
        <f>IF(PERCENT!Q26&gt;PERCENT!Q$100,(PERCENT!Q26-PERCENT!Q$100)/(PERCENT!Q$101-PERCENT!Q$100),(PERCENT!Q26-PERCENT!Q$100)/(PERCENT!Q$100-PERCENT!Q$102))</f>
        <v>0.29721900011951868</v>
      </c>
      <c r="AI26" s="124">
        <f>IF(PERCENT!S26&gt;PERCENT!S$100,(PERCENT!S26-PERCENT!S$100)/(PERCENT!S$101-PERCENT!S$100),(PERCENT!S26-PERCENT!S$100)/(PERCENT!S$100-PERCENT!S$102))</f>
        <v>-0.95757470440447556</v>
      </c>
      <c r="AJ26" s="124">
        <f>IF(PERCENT!T26&gt;PERCENT!T$100,(PERCENT!T26-PERCENT!T$100)/(PERCENT!T$101-PERCENT!T$100),(PERCENT!T26-PERCENT!T$100)/(PERCENT!T$100-PERCENT!T$102))</f>
        <v>-0.94092836356390452</v>
      </c>
      <c r="AK26" s="124">
        <f>IF(PERCENT!U26&gt;PERCENT!U$100,(PERCENT!U26-PERCENT!U$100)/(PERCENT!U$101-PERCENT!U$100),(PERCENT!U26-PERCENT!U$100)/(PERCENT!U$100-PERCENT!U$102))</f>
        <v>-0.84343459825221589</v>
      </c>
      <c r="AM26" s="124">
        <f>IF(PERCENT!W26&gt;PERCENT!W$100,(PERCENT!W26-PERCENT!W$100)/(PERCENT!W$101-PERCENT!W$100),(PERCENT!W26-PERCENT!W$100)/(PERCENT!W$100-PERCENT!W$102))</f>
        <v>-0.75052584757494745</v>
      </c>
      <c r="AO26" s="124">
        <f>IF(PERCENT!Y26&gt;PERCENT!Y$100,(PERCENT!Y26-PERCENT!Y$100)/(PERCENT!Y$101-PERCENT!Y$100),(PERCENT!Y26-PERCENT!Y$100)/(PERCENT!Y$100-PERCENT!Y$102))</f>
        <v>-0.77844017457495729</v>
      </c>
      <c r="AP26" s="124">
        <f>IF(PERCENT!Z26&gt;PERCENT!Z$100,(PERCENT!Z26-PERCENT!Z$100)/(PERCENT!Z$101-PERCENT!Z$100),(PERCENT!Z26-PERCENT!Z$100)/(PERCENT!Z$100-PERCENT!Z$102))</f>
        <v>-0.81642555338359013</v>
      </c>
      <c r="AQ26" s="124">
        <f>IF(PERCENT!AA26&gt;PERCENT!AA$100,(PERCENT!AA26-PERCENT!AA$100)/(PERCENT!AA$101-PERCENT!AA$100),(PERCENT!AA26-PERCENT!AA$100)/(PERCENT!AA$100-PERCENT!AA$102))</f>
        <v>-0.58199770787866778</v>
      </c>
      <c r="AR26" s="124">
        <f>IF(PERCENT!AB26&gt;PERCENT!AB$100,(PERCENT!AB26-PERCENT!AB$100)/(PERCENT!AB$101-PERCENT!AB$100),(PERCENT!AB26-PERCENT!AB$100)/(PERCENT!AB$100-PERCENT!AB$102))</f>
        <v>0.15871277560154698</v>
      </c>
      <c r="AT26" s="124">
        <f>IF(PERCENT!AD26&gt;PERCENT!AD$100,(PERCENT!AD26-PERCENT!AD$100)/(PERCENT!AD$101-PERCENT!AD$100),(PERCENT!AD26-PERCENT!AD$100)/(PERCENT!AD$100-PERCENT!AD$102))</f>
        <v>-0.1432195626268106</v>
      </c>
      <c r="AV26" s="124">
        <f>IF(PERCENT!AF26&gt;PERCENT!AF$100,(PERCENT!AF26-PERCENT!AF$100)/(PERCENT!AF$101-PERCENT!AF$100),(PERCENT!AF26-PERCENT!AF$100)/(PERCENT!AF$100-PERCENT!AF$102))</f>
        <v>0.61696396973644296</v>
      </c>
      <c r="AW26" s="124">
        <f>IF(PERCENT!AG26&gt;PERCENT!AG$100,(PERCENT!AG26-PERCENT!AG$100)/(PERCENT!AG$101-PERCENT!AG$100),(PERCENT!AG26-PERCENT!AG$100)/(PERCENT!AG$100-PERCENT!AG$102))</f>
        <v>0.4142470365528777</v>
      </c>
      <c r="AX26" s="124">
        <f>IF(PERCENT!AH26&gt;PERCENT!AH$100,(PERCENT!AH26-PERCENT!AH$100)/(PERCENT!AH$101-PERCENT!AH$100),(PERCENT!AH26-PERCENT!AH$100)/(PERCENT!AH$100-PERCENT!AH$102))</f>
        <v>-0.57891150271096792</v>
      </c>
      <c r="AY26" s="124">
        <f>IF(PERCENT!AI26&gt;PERCENT!AI$100,(PERCENT!AI26-PERCENT!AI$100)/(PERCENT!AI$101-PERCENT!AI$100),(PERCENT!AI26-PERCENT!AI$100)/(PERCENT!AI$100-PERCENT!AI$102))</f>
        <v>0.41192732910149393</v>
      </c>
      <c r="AZ26" s="124">
        <f>IF(PERCENT!AJ26&gt;PERCENT!AJ$100,(PERCENT!AJ26-PERCENT!AJ$100)/(PERCENT!AJ$101-PERCENT!AJ$100),(PERCENT!AJ26-PERCENT!AJ$100)/(PERCENT!AJ$100-PERCENT!AJ$102))</f>
        <v>-0.26021270612139541</v>
      </c>
      <c r="BA26" s="124">
        <f>IF(PERCENT!AK26&gt;PERCENT!AK$100,(PERCENT!AK26-PERCENT!AK$100)/(PERCENT!AK$101-PERCENT!AK$100),(PERCENT!AK26-PERCENT!AK$100)/(PERCENT!AK$100-PERCENT!AK$102))</f>
        <v>0.11670568105759675</v>
      </c>
      <c r="BB26" s="124">
        <f>IF(PERCENT!AL26&gt;PERCENT!AL$100,(PERCENT!AL26-PERCENT!AL$100)/(PERCENT!AL$101-PERCENT!AL$100),(PERCENT!AL26-PERCENT!AL$100)/(PERCENT!AL$100-PERCENT!AL$102))</f>
        <v>-0.70658988183043314</v>
      </c>
      <c r="BC26" s="124">
        <f>IF(PERCENT!AM26&gt;PERCENT!AM$100,(PERCENT!AM26-PERCENT!AM$100)/(PERCENT!AM$101-PERCENT!AM$100),(PERCENT!AM26-PERCENT!AM$100)/(PERCENT!AM$100-PERCENT!AM$102))</f>
        <v>4.2089456078068535E-2</v>
      </c>
      <c r="BD26" s="124">
        <f>IF(PERCENT!AN26&gt;PERCENT!AN$100,(PERCENT!AN26-PERCENT!AN$100)/(PERCENT!AN$101-PERCENT!AN$100),(PERCENT!AN26-PERCENT!AN$100)/(PERCENT!AN$100-PERCENT!AN$102))</f>
        <v>0.86793664962324546</v>
      </c>
      <c r="BE26" s="124">
        <f>IF(PERCENT!AO26&gt;PERCENT!AO$100,(PERCENT!AO26-PERCENT!AO$100)/(PERCENT!AO$101-PERCENT!AO$100),(PERCENT!AO26-PERCENT!AO$100)/(PERCENT!AO$100-PERCENT!AO$102))</f>
        <v>0.2232447080502061</v>
      </c>
      <c r="BF26" s="124">
        <f>IF(PERCENT!AP26&gt;PERCENT!AP$100,(PERCENT!AP26-PERCENT!AP$100)/(PERCENT!AP$101-PERCENT!AP$100),(PERCENT!AP26-PERCENT!AP$100)/(PERCENT!AP$100-PERCENT!AP$102))</f>
        <v>0.9645910033316647</v>
      </c>
      <c r="BG26" s="124">
        <f>IF(PERCENT!AQ26&gt;PERCENT!AQ$100,(PERCENT!AQ26-PERCENT!AQ$100)/(PERCENT!AQ$101-PERCENT!AQ$100),(PERCENT!AQ26-PERCENT!AQ$100)/(PERCENT!AQ$100-PERCENT!AQ$102))</f>
        <v>8.6309853104879597E-2</v>
      </c>
      <c r="BH26" s="124">
        <f>IF(PERCENT!AR26&gt;PERCENT!AR$100,(PERCENT!AR26-PERCENT!AR$100)/(PERCENT!AR$101-PERCENT!AR$100),(PERCENT!AR26-PERCENT!AR$100)/(PERCENT!AR$100-PERCENT!AR$102))</f>
        <v>0.92190911346670001</v>
      </c>
    </row>
    <row r="27" spans="1:60" x14ac:dyDescent="0.35">
      <c r="A27" s="197" t="s">
        <v>420</v>
      </c>
      <c r="B27" s="125">
        <f>IF(PERCENT!B27&gt;PERCENT!B$100,(PERCENT!B27-PERCENT!B$100)/(PERCENT!B$101-PERCENT!B$100),(PERCENT!B27-PERCENT!B$100)/(PERCENT!B$100-PERCENT!B$102))</f>
        <v>-0.63480676106216927</v>
      </c>
      <c r="C27" s="125">
        <f>IF(PERCENT!H27&gt;PERCENT!H$100,(PERCENT!H27-PERCENT!H$100)/(PERCENT!H$101-PERCENT!H$100),(PERCENT!H27-PERCENT!H$100)/(PERCENT!H$100-PERCENT!H$102))</f>
        <v>-0.18776048704301862</v>
      </c>
      <c r="D27" s="126">
        <f>IF(PERCENT!K27&gt;PERCENT!K$100,(PERCENT!K27-PERCENT!K$100)/(PERCENT!K$101-PERCENT!K$100),(PERCENT!K27-PERCENT!K$100)/(PERCENT!K$100-PERCENT!K$102))</f>
        <v>0.14824474401584983</v>
      </c>
      <c r="E27" s="126">
        <f>IF(PERCENT!L27&gt;PERCENT!L$100,(PERCENT!L27-PERCENT!L$100)/(PERCENT!L$101-PERCENT!L$100),(PERCENT!L27-PERCENT!L$100)/(PERCENT!L$100-PERCENT!L$102))</f>
        <v>-0.27593019315576417</v>
      </c>
      <c r="F27" s="127">
        <f>IF(PERCENT!R27&gt;PERCENT!R$100,(PERCENT!R27-PERCENT!R$100)/(PERCENT!R$101-PERCENT!R$100),(PERCENT!R27-PERCENT!R$100)/(PERCENT!R$100-PERCENT!R$102))</f>
        <v>-0.74610855586745095</v>
      </c>
      <c r="G27" s="127">
        <f>IF(PERCENT!V27&gt;PERCENT!V$100,(PERCENT!V27-PERCENT!V$100)/(PERCENT!V$101-PERCENT!V$100),(PERCENT!V27-PERCENT!V$100)/(PERCENT!V$100-PERCENT!V$102))</f>
        <v>-0.64479562698152237</v>
      </c>
      <c r="H27" s="127">
        <f>IF(PERCENT!X27&gt;PERCENT!X$100,(PERCENT!X27-PERCENT!X$100)/(PERCENT!X$101-PERCENT!X$100),(PERCENT!X27-PERCENT!X$100)/(PERCENT!X$100-PERCENT!X$102))</f>
        <v>0.12669454626352697</v>
      </c>
      <c r="I27" s="127">
        <f>IF(PERCENT!AC27&gt;PERCENT!AC$100,(PERCENT!AC27-PERCENT!AC$100)/(PERCENT!AC$101-PERCENT!AC$100),(PERCENT!AC27-PERCENT!AC$100)/(PERCENT!AC$100-PERCENT!AC$102))</f>
        <v>4.1156346767668925E-2</v>
      </c>
      <c r="J27" s="128">
        <f>IF(PERCENT!AE27&gt;PERCENT!AE$100,(PERCENT!AE27-PERCENT!AE$100)/(PERCENT!AE$101-PERCENT!AE$100),(PERCENT!AE27-PERCENT!AE$100)/(PERCENT!AE$100-PERCENT!AE$102))</f>
        <v>-0.26572524088065674</v>
      </c>
      <c r="K27" s="198">
        <f>IF(PERCENT!AS27&gt;PERCENT!AS$100,(PERCENT!AS27-PERCENT!AS$100)/(PERCENT!AS$101-PERCENT!AS$100),(PERCENT!AS27-PERCENT!AS$100)/(PERCENT!AS$100-PERCENT!AS$102))</f>
        <v>-0.50952894739579668</v>
      </c>
      <c r="L27" s="198">
        <f>IF(PERCENT!AT27&gt;PERCENT!AT$100,(PERCENT!AT27-PERCENT!AT$100)/(PERCENT!AT$101-PERCENT!AT$100),(PERCENT!AT27-PERCENT!AT$100)/(PERCENT!AT$100-PERCENT!AT$102))</f>
        <v>-1.4302897277925841E-2</v>
      </c>
      <c r="M27" s="198">
        <f>IF(PERCENT!AU27&gt;PERCENT!AU$100,(PERCENT!AU27-PERCENT!AU$100)/(PERCENT!AU$101-PERCENT!AU$100),(PERCENT!AU27-PERCENT!AU$100)/(PERCENT!AU$100-PERCENT!AU$102))</f>
        <v>-0.1590762548851509</v>
      </c>
      <c r="N27" s="231">
        <f>IF(PERCENT!AV27&gt;PERCENT!AV$100,(PERCENT!AV27-PERCENT!AV$100)/(PERCENT!AV$101-PERCENT!AV$100),(PERCENT!AV27-PERCENT!AV$100)/(PERCENT!AV$100-PERCENT!AV$102))</f>
        <v>-0.26572524088065674</v>
      </c>
      <c r="O27" s="231">
        <f>IF(PERCENT!AW27&gt;PERCENT!AW$100,(PERCENT!AW27-PERCENT!AW$100)/(PERCENT!AW$101-PERCENT!AW$100),(PERCENT!AW27-PERCENT!AW$100)/(PERCENT!AW$100-PERCENT!AW$102))</f>
        <v>-0.18546791985798716</v>
      </c>
      <c r="P27" s="231">
        <f>IF(PERCENT!AX27&gt;PERCENT!AX$100,(PERCENT!AX27-PERCENT!AX$100)/(PERCENT!AX$101-PERCENT!AX$100),(PERCENT!AX27-PERCENT!AX$100)/(PERCENT!AX$100-PERCENT!AX$102))</f>
        <v>-0.26572524088065674</v>
      </c>
      <c r="Q27" s="232">
        <f>IF(PERCENT!AY27&gt;PERCENT!AY$100,(PERCENT!AY27-PERCENT!AY$100)/(PERCENT!AY$101-PERCENT!AY$100),(PERCENT!AY27-PERCENT!AY$100)/(PERCENT!AY$100-PERCENT!AY$102))</f>
        <v>-0.15368104306227406</v>
      </c>
      <c r="S27" s="124">
        <f>IF(PERCENT!C27&gt;PERCENT!C$100,(PERCENT!C27-PERCENT!C$100)/(PERCENT!C$101-PERCENT!C$100),(PERCENT!C27-PERCENT!C$100)/(PERCENT!C$100-PERCENT!C$102))</f>
        <v>-0.30360015182348599</v>
      </c>
      <c r="T27" s="124">
        <f>IF(PERCENT!D27&gt;PERCENT!D$100,(PERCENT!D27-PERCENT!D$100)/(PERCENT!D$101-PERCENT!D$100),(PERCENT!D27-PERCENT!D$100)/(PERCENT!D$100-PERCENT!D$102))</f>
        <v>5.1642956890900753E-2</v>
      </c>
      <c r="U27" s="124">
        <f>IF(PERCENT!E27&gt;PERCENT!E$100,(PERCENT!E27-PERCENT!E$100)/(PERCENT!E$101-PERCENT!E$100),(PERCENT!E27-PERCENT!E$100)/(PERCENT!E$100-PERCENT!E$102))</f>
        <v>-5.9906494563561466E-2</v>
      </c>
      <c r="V27" s="124">
        <f>IF(PERCENT!F27&gt;PERCENT!F$100,(PERCENT!F27-PERCENT!F$100)/(PERCENT!F$101-PERCENT!F$100),(PERCENT!F27-PERCENT!F$100)/(PERCENT!F$100-PERCENT!F$102))</f>
        <v>-1</v>
      </c>
      <c r="W27" s="124">
        <f>IF(PERCENT!G27&gt;PERCENT!G$100,(PERCENT!G27-PERCENT!G$100)/(PERCENT!G$101-PERCENT!G$100),(PERCENT!G27-PERCENT!G$100)/(PERCENT!G$100-PERCENT!G$102))</f>
        <v>-0.46955136058305108</v>
      </c>
      <c r="Y27" s="124">
        <f>IF(PERCENT!I27&gt;PERCENT!I$100,(PERCENT!I27-PERCENT!I$100)/(PERCENT!I$101-PERCENT!I$100),(PERCENT!I27-PERCENT!I$100)/(PERCENT!I$100-PERCENT!I$102))</f>
        <v>-0.18528345113538564</v>
      </c>
      <c r="Z27" s="124">
        <f>IF(PERCENT!J27&gt;PERCENT!J$100,(PERCENT!J27-PERCENT!J$100)/(PERCENT!J$101-PERCENT!J$100),(PERCENT!J27-PERCENT!J$100)/(PERCENT!J$100-PERCENT!J$102))</f>
        <v>-0.17780256418819421</v>
      </c>
      <c r="AC27" s="124">
        <f>IF(PERCENT!M27&gt;PERCENT!M$100,(PERCENT!M27-PERCENT!M$100)/(PERCENT!M$101-PERCENT!M$100),(PERCENT!M27-PERCENT!M$100)/(PERCENT!M$100-PERCENT!M$102))</f>
        <v>-1</v>
      </c>
      <c r="AD27" s="124">
        <f>IF(PERCENT!N27&gt;PERCENT!N$100,(PERCENT!N27-PERCENT!N$100)/(PERCENT!N$101-PERCENT!N$100),(PERCENT!N27-PERCENT!N$100)/(PERCENT!N$100-PERCENT!N$102))</f>
        <v>2.0133431064757693E-2</v>
      </c>
      <c r="AE27" s="124">
        <f>IF(PERCENT!O27&gt;PERCENT!O$100,(PERCENT!O27-PERCENT!O$100)/(PERCENT!O$101-PERCENT!O$100),(PERCENT!O27-PERCENT!O$100)/(PERCENT!O$100-PERCENT!O$102))</f>
        <v>0.19304985013945297</v>
      </c>
      <c r="AF27" s="124">
        <f>IF(PERCENT!P27&gt;PERCENT!P$100,(PERCENT!P27-PERCENT!P$100)/(PERCENT!P$101-PERCENT!P$100),(PERCENT!P27-PERCENT!P$100)/(PERCENT!P$100-PERCENT!P$102))</f>
        <v>0.10185270583342197</v>
      </c>
      <c r="AG27" s="124">
        <f>IF(PERCENT!Q27&gt;PERCENT!Q$100,(PERCENT!Q27-PERCENT!Q$100)/(PERCENT!Q$101-PERCENT!Q$100),(PERCENT!Q27-PERCENT!Q$100)/(PERCENT!Q$100-PERCENT!Q$102))</f>
        <v>-9.9583627853372575E-2</v>
      </c>
      <c r="AI27" s="124">
        <f>IF(PERCENT!S27&gt;PERCENT!S$100,(PERCENT!S27-PERCENT!S$100)/(PERCENT!S$101-PERCENT!S$100),(PERCENT!S27-PERCENT!S$100)/(PERCENT!S$100-PERCENT!S$102))</f>
        <v>-0.78552267518540664</v>
      </c>
      <c r="AJ27" s="124">
        <f>IF(PERCENT!T27&gt;PERCENT!T$100,(PERCENT!T27-PERCENT!T$100)/(PERCENT!T$101-PERCENT!T$100),(PERCENT!T27-PERCENT!T$100)/(PERCENT!T$100-PERCENT!T$102))</f>
        <v>-0.82890332431766478</v>
      </c>
      <c r="AK27" s="124">
        <f>IF(PERCENT!U27&gt;PERCENT!U$100,(PERCENT!U27-PERCENT!U$100)/(PERCENT!U$101-PERCENT!U$100),(PERCENT!U27-PERCENT!U$100)/(PERCENT!U$100-PERCENT!U$102))</f>
        <v>-0.52005045382371395</v>
      </c>
      <c r="AM27" s="124">
        <f>IF(PERCENT!W27&gt;PERCENT!W$100,(PERCENT!W27-PERCENT!W$100)/(PERCENT!W$101-PERCENT!W$100),(PERCENT!W27-PERCENT!W$100)/(PERCENT!W$100-PERCENT!W$102))</f>
        <v>-0.64479562698152237</v>
      </c>
      <c r="AO27" s="124">
        <f>IF(PERCENT!Y27&gt;PERCENT!Y$100,(PERCENT!Y27-PERCENT!Y$100)/(PERCENT!Y$101-PERCENT!Y$100),(PERCENT!Y27-PERCENT!Y$100)/(PERCENT!Y$100-PERCENT!Y$102))</f>
        <v>-0.23392446945133033</v>
      </c>
      <c r="AP27" s="124">
        <f>IF(PERCENT!Z27&gt;PERCENT!Z$100,(PERCENT!Z27-PERCENT!Z$100)/(PERCENT!Z$101-PERCENT!Z$100),(PERCENT!Z27-PERCENT!Z$100)/(PERCENT!Z$100-PERCENT!Z$102))</f>
        <v>-0.49119848617351258</v>
      </c>
      <c r="AQ27" s="124">
        <f>IF(PERCENT!AA27&gt;PERCENT!AA$100,(PERCENT!AA27-PERCENT!AA$100)/(PERCENT!AA$101-PERCENT!AA$100),(PERCENT!AA27-PERCENT!AA$100)/(PERCENT!AA$100-PERCENT!AA$102))</f>
        <v>-0.43006405332915543</v>
      </c>
      <c r="AR27" s="124">
        <f>IF(PERCENT!AB27&gt;PERCENT!AB$100,(PERCENT!AB27-PERCENT!AB$100)/(PERCENT!AB$101-PERCENT!AB$100),(PERCENT!AB27-PERCENT!AB$100)/(PERCENT!AB$100-PERCENT!AB$102))</f>
        <v>0.56753106536947007</v>
      </c>
      <c r="AT27" s="124">
        <f>IF(PERCENT!AD27&gt;PERCENT!AD$100,(PERCENT!AD27-PERCENT!AD$100)/(PERCENT!AD$101-PERCENT!AD$100),(PERCENT!AD27-PERCENT!AD$100)/(PERCENT!AD$100-PERCENT!AD$102))</f>
        <v>4.1156346767668925E-2</v>
      </c>
      <c r="AV27" s="124">
        <f>IF(PERCENT!AF27&gt;PERCENT!AF$100,(PERCENT!AF27-PERCENT!AF$100)/(PERCENT!AF$101-PERCENT!AF$100),(PERCENT!AF27-PERCENT!AF$100)/(PERCENT!AF$100-PERCENT!AF$102))</f>
        <v>5.102207974899569E-2</v>
      </c>
      <c r="AW27" s="124">
        <f>IF(PERCENT!AG27&gt;PERCENT!AG$100,(PERCENT!AG27-PERCENT!AG$100)/(PERCENT!AG$101-PERCENT!AG$100),(PERCENT!AG27-PERCENT!AG$100)/(PERCENT!AG$100-PERCENT!AG$102))</f>
        <v>0.14602796623056127</v>
      </c>
      <c r="AX27" s="124">
        <f>IF(PERCENT!AH27&gt;PERCENT!AH$100,(PERCENT!AH27-PERCENT!AH$100)/(PERCENT!AH$101-PERCENT!AH$100),(PERCENT!AH27-PERCENT!AH$100)/(PERCENT!AH$100-PERCENT!AH$102))</f>
        <v>-5.7603718142814717E-2</v>
      </c>
      <c r="AY27" s="124">
        <f>IF(PERCENT!AI27&gt;PERCENT!AI$100,(PERCENT!AI27-PERCENT!AI$100)/(PERCENT!AI$101-PERCENT!AI$100),(PERCENT!AI27-PERCENT!AI$100)/(PERCENT!AI$100-PERCENT!AI$102))</f>
        <v>0.32887416054182578</v>
      </c>
      <c r="AZ27" s="124">
        <f>IF(PERCENT!AJ27&gt;PERCENT!AJ$100,(PERCENT!AJ27-PERCENT!AJ$100)/(PERCENT!AJ$101-PERCENT!AJ$100),(PERCENT!AJ27-PERCENT!AJ$100)/(PERCENT!AJ$100-PERCENT!AJ$102))</f>
        <v>0.37127439731351103</v>
      </c>
      <c r="BA27" s="124">
        <f>IF(PERCENT!AK27&gt;PERCENT!AK$100,(PERCENT!AK27-PERCENT!AK$100)/(PERCENT!AK$101-PERCENT!AK$100),(PERCENT!AK27-PERCENT!AK$100)/(PERCENT!AK$100-PERCENT!AK$102))</f>
        <v>-0.48468569456767135</v>
      </c>
      <c r="BB27" s="124">
        <f>IF(PERCENT!AL27&gt;PERCENT!AL$100,(PERCENT!AL27-PERCENT!AL$100)/(PERCENT!AL$101-PERCENT!AL$100),(PERCENT!AL27-PERCENT!AL$100)/(PERCENT!AL$100-PERCENT!AL$102))</f>
        <v>-0.25338122704999766</v>
      </c>
      <c r="BC27" s="124">
        <f>IF(PERCENT!AM27&gt;PERCENT!AM$100,(PERCENT!AM27-PERCENT!AM$100)/(PERCENT!AM$101-PERCENT!AM$100),(PERCENT!AM27-PERCENT!AM$100)/(PERCENT!AM$100-PERCENT!AM$102))</f>
        <v>-0.13273556862156877</v>
      </c>
      <c r="BD27" s="124">
        <f>IF(PERCENT!AN27&gt;PERCENT!AN$100,(PERCENT!AN27-PERCENT!AN$100)/(PERCENT!AN$101-PERCENT!AN$100),(PERCENT!AN27-PERCENT!AN$100)/(PERCENT!AN$100-PERCENT!AN$102))</f>
        <v>-6.5551526139688747E-3</v>
      </c>
      <c r="BE27" s="124">
        <f>IF(PERCENT!AO27&gt;PERCENT!AO$100,(PERCENT!AO27-PERCENT!AO$100)/(PERCENT!AO$101-PERCENT!AO$100),(PERCENT!AO27-PERCENT!AO$100)/(PERCENT!AO$100-PERCENT!AO$102))</f>
        <v>-0.50221330644680318</v>
      </c>
      <c r="BF27" s="124">
        <f>IF(PERCENT!AP27&gt;PERCENT!AP$100,(PERCENT!AP27-PERCENT!AP$100)/(PERCENT!AP$101-PERCENT!AP$100),(PERCENT!AP27-PERCENT!AP$100)/(PERCENT!AP$100-PERCENT!AP$102))</f>
        <v>0.50840684474821884</v>
      </c>
      <c r="BG27" s="124">
        <f>IF(PERCENT!AQ27&gt;PERCENT!AQ$100,(PERCENT!AQ27-PERCENT!AQ$100)/(PERCENT!AQ$101-PERCENT!AQ$100),(PERCENT!AQ27-PERCENT!AQ$100)/(PERCENT!AQ$100-PERCENT!AQ$102))</f>
        <v>7.8730269382089935E-2</v>
      </c>
      <c r="BH27" s="124">
        <f>IF(PERCENT!AR27&gt;PERCENT!AR$100,(PERCENT!AR27-PERCENT!AR$100)/(PERCENT!AR$101-PERCENT!AR$100),(PERCENT!AR27-PERCENT!AR$100)/(PERCENT!AR$100-PERCENT!AR$102))</f>
        <v>0.59151338940187981</v>
      </c>
    </row>
    <row r="28" spans="1:60" x14ac:dyDescent="0.35">
      <c r="A28" s="197" t="s">
        <v>421</v>
      </c>
      <c r="B28" s="125">
        <f>IF(PERCENT!B28&gt;PERCENT!B$100,(PERCENT!B28-PERCENT!B$100)/(PERCENT!B$101-PERCENT!B$100),(PERCENT!B28-PERCENT!B$100)/(PERCENT!B$100-PERCENT!B$102))</f>
        <v>-0.15556760515834564</v>
      </c>
      <c r="C28" s="125">
        <f>IF(PERCENT!H28&gt;PERCENT!H$100,(PERCENT!H28-PERCENT!H$100)/(PERCENT!H$101-PERCENT!H$100),(PERCENT!H28-PERCENT!H$100)/(PERCENT!H$100-PERCENT!H$102))</f>
        <v>-0.50504416187094126</v>
      </c>
      <c r="D28" s="126">
        <f>IF(PERCENT!K28&gt;PERCENT!K$100,(PERCENT!K28-PERCENT!K$100)/(PERCENT!K$101-PERCENT!K$100),(PERCENT!K28-PERCENT!K$100)/(PERCENT!K$100-PERCENT!K$102))</f>
        <v>0.72951194794601681</v>
      </c>
      <c r="E28" s="126">
        <f>IF(PERCENT!L28&gt;PERCENT!L$100,(PERCENT!L28-PERCENT!L$100)/(PERCENT!L$101-PERCENT!L$100),(PERCENT!L28-PERCENT!L$100)/(PERCENT!L$100-PERCENT!L$102))</f>
        <v>0.32875419949664547</v>
      </c>
      <c r="F28" s="127">
        <f>IF(PERCENT!R28&gt;PERCENT!R$100,(PERCENT!R28-PERCENT!R$100)/(PERCENT!R$101-PERCENT!R$100),(PERCENT!R28-PERCENT!R$100)/(PERCENT!R$100-PERCENT!R$102))</f>
        <v>0.10187975870430679</v>
      </c>
      <c r="G28" s="127">
        <f>IF(PERCENT!V28&gt;PERCENT!V$100,(PERCENT!V28-PERCENT!V$100)/(PERCENT!V$101-PERCENT!V$100),(PERCENT!V28-PERCENT!V$100)/(PERCENT!V$100-PERCENT!V$102))</f>
        <v>-0.52943366719119522</v>
      </c>
      <c r="H28" s="127">
        <f>IF(PERCENT!X28&gt;PERCENT!X$100,(PERCENT!X28-PERCENT!X$100)/(PERCENT!X$101-PERCENT!X$100),(PERCENT!X28-PERCENT!X$100)/(PERCENT!X$100-PERCENT!X$102))</f>
        <v>-8.9956787633373614E-2</v>
      </c>
      <c r="I28" s="127">
        <f>IF(PERCENT!AC28&gt;PERCENT!AC$100,(PERCENT!AC28-PERCENT!AC$100)/(PERCENT!AC$101-PERCENT!AC$100),(PERCENT!AC28-PERCENT!AC$100)/(PERCENT!AC$100-PERCENT!AC$102))</f>
        <v>-0.6514477678808035</v>
      </c>
      <c r="J28" s="128">
        <f>IF(PERCENT!AE28&gt;PERCENT!AE$100,(PERCENT!AE28-PERCENT!AE$100)/(PERCENT!AE$101-PERCENT!AE$100),(PERCENT!AE28-PERCENT!AE$100)/(PERCENT!AE$100-PERCENT!AE$102))</f>
        <v>-3.0888041489236694E-2</v>
      </c>
      <c r="K28" s="198">
        <f>IF(PERCENT!AS28&gt;PERCENT!AS$100,(PERCENT!AS28-PERCENT!AS$100)/(PERCENT!AS$101-PERCENT!AS$100),(PERCENT!AS28-PERCENT!AS$100)/(PERCENT!AS$100-PERCENT!AS$102))</f>
        <v>-0.44502404959127667</v>
      </c>
      <c r="L28" s="198">
        <f>IF(PERCENT!AT28&gt;PERCENT!AT$100,(PERCENT!AT28-PERCENT!AT$100)/(PERCENT!AT$101-PERCENT!AT$100),(PERCENT!AT28-PERCENT!AT$100)/(PERCENT!AT$100-PERCENT!AT$102))</f>
        <v>0.6457824783708056</v>
      </c>
      <c r="M28" s="198">
        <f>IF(PERCENT!AU28&gt;PERCENT!AU$100,(PERCENT!AU28-PERCENT!AU$100)/(PERCENT!AU$101-PERCENT!AU$100),(PERCENT!AU28-PERCENT!AU$100)/(PERCENT!AU$100-PERCENT!AU$102))</f>
        <v>-0.30712366905426824</v>
      </c>
      <c r="N28" s="231">
        <f>IF(PERCENT!AV28&gt;PERCENT!AV$100,(PERCENT!AV28-PERCENT!AV$100)/(PERCENT!AV$101-PERCENT!AV$100),(PERCENT!AV28-PERCENT!AV$100)/(PERCENT!AV$100-PERCENT!AV$102))</f>
        <v>-3.0888041489236694E-2</v>
      </c>
      <c r="O28" s="231">
        <f>IF(PERCENT!AW28&gt;PERCENT!AW$100,(PERCENT!AW28-PERCENT!AW$100)/(PERCENT!AW$101-PERCENT!AW$100),(PERCENT!AW28-PERCENT!AW$100)/(PERCENT!AW$100-PERCENT!AW$102))</f>
        <v>6.2177755045414642E-3</v>
      </c>
      <c r="P28" s="231">
        <f>IF(PERCENT!AX28&gt;PERCENT!AX$100,(PERCENT!AX28-PERCENT!AX$100)/(PERCENT!AX$101-PERCENT!AX$100),(PERCENT!AX28-PERCENT!AX$100)/(PERCENT!AX$100-PERCENT!AX$102))</f>
        <v>-3.0888041489236694E-2</v>
      </c>
      <c r="Q28" s="232">
        <f>IF(PERCENT!AY28&gt;PERCENT!AY$100,(PERCENT!AY28-PERCENT!AY$100)/(PERCENT!AY$101-PERCENT!AY$100),(PERCENT!AY28-PERCENT!AY$100)/(PERCENT!AY$100-PERCENT!AY$102))</f>
        <v>-4.2371170934994609E-2</v>
      </c>
      <c r="S28" s="124">
        <f>IF(PERCENT!C28&gt;PERCENT!C$100,(PERCENT!C28-PERCENT!C$100)/(PERCENT!C$101-PERCENT!C$100),(PERCENT!C28-PERCENT!C$100)/(PERCENT!C$100-PERCENT!C$102))</f>
        <v>0.36414989773715567</v>
      </c>
      <c r="T28" s="124">
        <f>IF(PERCENT!D28&gt;PERCENT!D$100,(PERCENT!D28-PERCENT!D$100)/(PERCENT!D$101-PERCENT!D$100),(PERCENT!D28-PERCENT!D$100)/(PERCENT!D$100-PERCENT!D$102))</f>
        <v>0.13497151898820947</v>
      </c>
      <c r="U28" s="124">
        <f>IF(PERCENT!E28&gt;PERCENT!E$100,(PERCENT!E28-PERCENT!E$100)/(PERCENT!E$101-PERCENT!E$100),(PERCENT!E28-PERCENT!E$100)/(PERCENT!E$100-PERCENT!E$102))</f>
        <v>-0.47149283619319193</v>
      </c>
      <c r="V28" s="124">
        <f>IF(PERCENT!F28&gt;PERCENT!F$100,(PERCENT!F28-PERCENT!F$100)/(PERCENT!F$101-PERCENT!F$100),(PERCENT!F28-PERCENT!F$100)/(PERCENT!F$100-PERCENT!F$102))</f>
        <v>-0.17677911493171855</v>
      </c>
      <c r="W28" s="124">
        <f>IF(PERCENT!G28&gt;PERCENT!G$100,(PERCENT!G28-PERCENT!G$100)/(PERCENT!G$101-PERCENT!G$100),(PERCENT!G28-PERCENT!G$100)/(PERCENT!G$100-PERCENT!G$102))</f>
        <v>0.29288624509177141</v>
      </c>
      <c r="Y28" s="124">
        <f>IF(PERCENT!I28&gt;PERCENT!I$100,(PERCENT!I28-PERCENT!I$100)/(PERCENT!I$101-PERCENT!I$100),(PERCENT!I28-PERCENT!I$100)/(PERCENT!I$100-PERCENT!I$102))</f>
        <v>-0.68638802867797699</v>
      </c>
      <c r="Z28" s="124">
        <f>IF(PERCENT!J28&gt;PERCENT!J$100,(PERCENT!J28-PERCENT!J$100)/(PERCENT!J$101-PERCENT!J$100),(PERCENT!J28-PERCENT!J$100)/(PERCENT!J$100-PERCENT!J$102))</f>
        <v>-0.35423076971073175</v>
      </c>
      <c r="AC28" s="124">
        <f>IF(PERCENT!M28&gt;PERCENT!M$100,(PERCENT!M28-PERCENT!M$100)/(PERCENT!M$101-PERCENT!M$100),(PERCENT!M28-PERCENT!M$100)/(PERCENT!M$100-PERCENT!M$102))</f>
        <v>0.40893613056377309</v>
      </c>
      <c r="AD28" s="124">
        <f>IF(PERCENT!N28&gt;PERCENT!N$100,(PERCENT!N28-PERCENT!N$100)/(PERCENT!N$101-PERCENT!N$100),(PERCENT!N28-PERCENT!N$100)/(PERCENT!N$100-PERCENT!N$102))</f>
        <v>-0.16544243678610543</v>
      </c>
      <c r="AE28" s="124">
        <f>IF(PERCENT!O28&gt;PERCENT!O$100,(PERCENT!O28-PERCENT!O$100)/(PERCENT!O$101-PERCENT!O$100),(PERCENT!O28-PERCENT!O$100)/(PERCENT!O$100-PERCENT!O$102))</f>
        <v>-2.107829265829872E-2</v>
      </c>
      <c r="AF28" s="124">
        <f>IF(PERCENT!P28&gt;PERCENT!P$100,(PERCENT!P28-PERCENT!P$100)/(PERCENT!P$101-PERCENT!P$100),(PERCENT!P28-PERCENT!P$100)/(PERCENT!P$100-PERCENT!P$102))</f>
        <v>-0.11704322632204875</v>
      </c>
      <c r="AG28" s="124">
        <f>IF(PERCENT!Q28&gt;PERCENT!Q$100,(PERCENT!Q28-PERCENT!Q$100)/(PERCENT!Q$101-PERCENT!Q$100),(PERCENT!Q28-PERCENT!Q$100)/(PERCENT!Q$100-PERCENT!Q$102))</f>
        <v>0.54396892568726007</v>
      </c>
      <c r="AI28" s="124">
        <f>IF(PERCENT!S28&gt;PERCENT!S$100,(PERCENT!S28-PERCENT!S$100)/(PERCENT!S$101-PERCENT!S$100),(PERCENT!S28-PERCENT!S$100)/(PERCENT!S$100-PERCENT!S$102))</f>
        <v>0.21465362937087776</v>
      </c>
      <c r="AJ28" s="124">
        <f>IF(PERCENT!T28&gt;PERCENT!T$100,(PERCENT!T28-PERCENT!T$100)/(PERCENT!T$101-PERCENT!T$100),(PERCENT!T28-PERCENT!T$100)/(PERCENT!T$100-PERCENT!T$102))</f>
        <v>9.2596943666675327E-2</v>
      </c>
      <c r="AK28" s="124">
        <f>IF(PERCENT!U28&gt;PERCENT!U$100,(PERCENT!U28-PERCENT!U$100)/(PERCENT!U$101-PERCENT!U$100),(PERCENT!U28-PERCENT!U$100)/(PERCENT!U$100-PERCENT!U$102))</f>
        <v>-0.30277385930366957</v>
      </c>
      <c r="AM28" s="124">
        <f>IF(PERCENT!W28&gt;PERCENT!W$100,(PERCENT!W28-PERCENT!W$100)/(PERCENT!W$101-PERCENT!W$100),(PERCENT!W28-PERCENT!W$100)/(PERCENT!W$100-PERCENT!W$102))</f>
        <v>-0.52943366719119522</v>
      </c>
      <c r="AO28" s="124">
        <f>IF(PERCENT!Y28&gt;PERCENT!Y$100,(PERCENT!Y28-PERCENT!Y$100)/(PERCENT!Y$101-PERCENT!Y$100),(PERCENT!Y28-PERCENT!Y$100)/(PERCENT!Y$100-PERCENT!Y$102))</f>
        <v>-0.42160163823092889</v>
      </c>
      <c r="AP28" s="124">
        <f>IF(PERCENT!Z28&gt;PERCENT!Z$100,(PERCENT!Z28-PERCENT!Z$100)/(PERCENT!Z$101-PERCENT!Z$100),(PERCENT!Z28-PERCENT!Z$100)/(PERCENT!Z$100-PERCENT!Z$102))</f>
        <v>-0.44149418899370996</v>
      </c>
      <c r="AQ28" s="124">
        <f>IF(PERCENT!AA28&gt;PERCENT!AA$100,(PERCENT!AA28-PERCENT!AA$100)/(PERCENT!AA$101-PERCENT!AA$100),(PERCENT!AA28-PERCENT!AA$100)/(PERCENT!AA$100-PERCENT!AA$102))</f>
        <v>-0.19799339229559135</v>
      </c>
      <c r="AR28" s="124">
        <f>IF(PERCENT!AB28&gt;PERCENT!AB$100,(PERCENT!AB28-PERCENT!AB$100)/(PERCENT!AB$101-PERCENT!AB$100),(PERCENT!AB28-PERCENT!AB$100)/(PERCENT!AB$100-PERCENT!AB$102))</f>
        <v>6.0731532599317642E-2</v>
      </c>
      <c r="AT28" s="124">
        <f>IF(PERCENT!AD28&gt;PERCENT!AD$100,(PERCENT!AD28-PERCENT!AD$100)/(PERCENT!AD$101-PERCENT!AD$100),(PERCENT!AD28-PERCENT!AD$100)/(PERCENT!AD$100-PERCENT!AD$102))</f>
        <v>-0.6514477678808035</v>
      </c>
      <c r="AV28" s="124">
        <f>IF(PERCENT!AF28&gt;PERCENT!AF$100,(PERCENT!AF28-PERCENT!AF$100)/(PERCENT!AF$101-PERCENT!AF$100),(PERCENT!AF28-PERCENT!AF$100)/(PERCENT!AF$100-PERCENT!AF$102))</f>
        <v>0.49273033238068159</v>
      </c>
      <c r="AW28" s="124">
        <f>IF(PERCENT!AG28&gt;PERCENT!AG$100,(PERCENT!AG28-PERCENT!AG$100)/(PERCENT!AG$101-PERCENT!AG$100),(PERCENT!AG28-PERCENT!AG$100)/(PERCENT!AG$100-PERCENT!AG$102))</f>
        <v>-0.12462280039628996</v>
      </c>
      <c r="AX28" s="124">
        <f>IF(PERCENT!AH28&gt;PERCENT!AH$100,(PERCENT!AH28-PERCENT!AH$100)/(PERCENT!AH$101-PERCENT!AH$100),(PERCENT!AH28-PERCENT!AH$100)/(PERCENT!AH$100-PERCENT!AH$102))</f>
        <v>-0.24474210179475256</v>
      </c>
      <c r="AY28" s="124">
        <f>IF(PERCENT!AI28&gt;PERCENT!AI$100,(PERCENT!AI28-PERCENT!AI$100)/(PERCENT!AI$101-PERCENT!AI$100),(PERCENT!AI28-PERCENT!AI$100)/(PERCENT!AI$100-PERCENT!AI$102))</f>
        <v>0.11155156066209557</v>
      </c>
      <c r="AZ28" s="124">
        <f>IF(PERCENT!AJ28&gt;PERCENT!AJ$100,(PERCENT!AJ28-PERCENT!AJ$100)/(PERCENT!AJ$101-PERCENT!AJ$100),(PERCENT!AJ28-PERCENT!AJ$100)/(PERCENT!AJ$100-PERCENT!AJ$102))</f>
        <v>-5.7699163153457758E-2</v>
      </c>
      <c r="BA28" s="124">
        <f>IF(PERCENT!AK28&gt;PERCENT!AK$100,(PERCENT!AK28-PERCENT!AK$100)/(PERCENT!AK$101-PERCENT!AK$100),(PERCENT!AK28-PERCENT!AK$100)/(PERCENT!AK$100-PERCENT!AK$102))</f>
        <v>-8.2883095504223958E-2</v>
      </c>
      <c r="BB28" s="124">
        <f>IF(PERCENT!AL28&gt;PERCENT!AL$100,(PERCENT!AL28-PERCENT!AL$100)/(PERCENT!AL$101-PERCENT!AL$100),(PERCENT!AL28-PERCENT!AL$100)/(PERCENT!AL$100-PERCENT!AL$102))</f>
        <v>-0.37727176410749236</v>
      </c>
      <c r="BC28" s="124">
        <f>IF(PERCENT!AM28&gt;PERCENT!AM$100,(PERCENT!AM28-PERCENT!AM$100)/(PERCENT!AM$101-PERCENT!AM$100),(PERCENT!AM28-PERCENT!AM$100)/(PERCENT!AM$100-PERCENT!AM$102))</f>
        <v>0.15639770965169172</v>
      </c>
      <c r="BD28" s="124">
        <f>IF(PERCENT!AN28&gt;PERCENT!AN$100,(PERCENT!AN28-PERCENT!AN$100)/(PERCENT!AN$101-PERCENT!AN$100),(PERCENT!AN28-PERCENT!AN$100)/(PERCENT!AN$100-PERCENT!AN$102))</f>
        <v>0.76319675104857332</v>
      </c>
      <c r="BE28" s="124">
        <f>IF(PERCENT!AO28&gt;PERCENT!AO$100,(PERCENT!AO28-PERCENT!AO$100)/(PERCENT!AO$101-PERCENT!AO$100),(PERCENT!AO28-PERCENT!AO$100)/(PERCENT!AO$100-PERCENT!AO$102))</f>
        <v>-0.46530970159602769</v>
      </c>
      <c r="BF28" s="124">
        <f>IF(PERCENT!AP28&gt;PERCENT!AP$100,(PERCENT!AP28-PERCENT!AP$100)/(PERCENT!AP$101-PERCENT!AP$100),(PERCENT!AP28-PERCENT!AP$100)/(PERCENT!AP$100-PERCENT!AP$102))</f>
        <v>1.5768103883000623E-2</v>
      </c>
      <c r="BG28" s="124">
        <f>IF(PERCENT!AQ28&gt;PERCENT!AQ$100,(PERCENT!AQ28-PERCENT!AQ$100)/(PERCENT!AQ$101-PERCENT!AQ$100),(PERCENT!AQ28-PERCENT!AQ$100)/(PERCENT!AQ$100-PERCENT!AQ$102))</f>
        <v>0.24354219007278155</v>
      </c>
      <c r="BH28" s="124">
        <f>IF(PERCENT!AR28&gt;PERCENT!AR$100,(PERCENT!AR28-PERCENT!AR$100)/(PERCENT!AR$101-PERCENT!AR$100),(PERCENT!AR28-PERCENT!AR$100)/(PERCENT!AR$100-PERCENT!AR$102))</f>
        <v>0.54946970852643551</v>
      </c>
    </row>
    <row r="29" spans="1:60" x14ac:dyDescent="0.35">
      <c r="A29" s="197" t="s">
        <v>827</v>
      </c>
      <c r="B29" s="125">
        <f>IF(PERCENT!B29&gt;PERCENT!B$100,(PERCENT!B29-PERCENT!B$100)/(PERCENT!B$101-PERCENT!B$100),(PERCENT!B29-PERCENT!B$100)/(PERCENT!B$100-PERCENT!B$102))</f>
        <v>-0.21958729683873382</v>
      </c>
      <c r="C29" s="125">
        <f>IF(PERCENT!H29&gt;PERCENT!H$100,(PERCENT!H29-PERCENT!H$100)/(PERCENT!H$101-PERCENT!H$100),(PERCENT!H29-PERCENT!H$100)/(PERCENT!H$100-PERCENT!H$102))</f>
        <v>-0.83287369337652861</v>
      </c>
      <c r="D29" s="126">
        <f>IF(PERCENT!K29&gt;PERCENT!K$100,(PERCENT!K29-PERCENT!K$100)/(PERCENT!K$101-PERCENT!K$100),(PERCENT!K29-PERCENT!K$100)/(PERCENT!K$100-PERCENT!K$102))</f>
        <v>-0.7887418775876438</v>
      </c>
      <c r="E29" s="126">
        <f>IF(PERCENT!L29&gt;PERCENT!L$100,(PERCENT!L29-PERCENT!L$100)/(PERCENT!L$101-PERCENT!L$100),(PERCENT!L29-PERCENT!L$100)/(PERCENT!L$100-PERCENT!L$102))</f>
        <v>-3.2543110847590075E-2</v>
      </c>
      <c r="F29" s="127">
        <f>IF(PERCENT!R29&gt;PERCENT!R$100,(PERCENT!R29-PERCENT!R$100)/(PERCENT!R$101-PERCENT!R$100),(PERCENT!R29-PERCENT!R$100)/(PERCENT!R$100-PERCENT!R$102))</f>
        <v>-1</v>
      </c>
      <c r="G29" s="127">
        <f>IF(PERCENT!V29&gt;PERCENT!V$100,(PERCENT!V29-PERCENT!V$100)/(PERCENT!V$101-PERCENT!V$100),(PERCENT!V29-PERCENT!V$100)/(PERCENT!V$100-PERCENT!V$102))</f>
        <v>-0.96042249868520924</v>
      </c>
      <c r="H29" s="127">
        <f>IF(PERCENT!X29&gt;PERCENT!X$100,(PERCENT!X29-PERCENT!X$100)/(PERCENT!X$101-PERCENT!X$100),(PERCENT!X29-PERCENT!X$100)/(PERCENT!X$100-PERCENT!X$102))</f>
        <v>-1</v>
      </c>
      <c r="I29" s="127">
        <f>IF(PERCENT!AC29&gt;PERCENT!AC$100,(PERCENT!AC29-PERCENT!AC$100)/(PERCENT!AC$101-PERCENT!AC$100),(PERCENT!AC29-PERCENT!AC$100)/(PERCENT!AC$100-PERCENT!AC$102))</f>
        <v>-0.91826746095730694</v>
      </c>
      <c r="J29" s="128">
        <f>IF(PERCENT!AE29&gt;PERCENT!AE$100,(PERCENT!AE29-PERCENT!AE$100)/(PERCENT!AE$101-PERCENT!AE$100),(PERCENT!AE29-PERCENT!AE$100)/(PERCENT!AE$100-PERCENT!AE$102))</f>
        <v>-0.96447414186539249</v>
      </c>
      <c r="K29" s="198">
        <f>IF(PERCENT!AS29&gt;PERCENT!AS$100,(PERCENT!AS29-PERCENT!AS$100)/(PERCENT!AS$101-PERCENT!AS$100),(PERCENT!AS29-PERCENT!AS$100)/(PERCENT!AS$100-PERCENT!AS$102))</f>
        <v>-0.71185191913710644</v>
      </c>
      <c r="L29" s="198">
        <f>IF(PERCENT!AT29&gt;PERCENT!AT$100,(PERCENT!AT29-PERCENT!AT$100)/(PERCENT!AT$101-PERCENT!AT$100),(PERCENT!AT29-PERCENT!AT$100)/(PERCENT!AT$100-PERCENT!AT$102))</f>
        <v>-0.79025227692584921</v>
      </c>
      <c r="M29" s="198">
        <f>IF(PERCENT!AU29&gt;PERCENT!AU$100,(PERCENT!AU29-PERCENT!AU$100)/(PERCENT!AU$101-PERCENT!AU$100),(PERCENT!AU29-PERCENT!AU$100)/(PERCENT!AU$100-PERCENT!AU$102))</f>
        <v>-1</v>
      </c>
      <c r="N29" s="231">
        <f>IF(PERCENT!AV29&gt;PERCENT!AV$100,(PERCENT!AV29-PERCENT!AV$100)/(PERCENT!AV$101-PERCENT!AV$100),(PERCENT!AV29-PERCENT!AV$100)/(PERCENT!AV$100-PERCENT!AV$102))</f>
        <v>-0.96447414186539249</v>
      </c>
      <c r="O29" s="231">
        <f>IF(PERCENT!AW29&gt;PERCENT!AW$100,(PERCENT!AW29-PERCENT!AW$100)/(PERCENT!AW$101-PERCENT!AW$100),(PERCENT!AW29-PERCENT!AW$100)/(PERCENT!AW$100-PERCENT!AW$102))</f>
        <v>-0.89844435781287724</v>
      </c>
      <c r="P29" s="231">
        <f>IF(PERCENT!AX29&gt;PERCENT!AX$100,(PERCENT!AX29-PERCENT!AX$100)/(PERCENT!AX$101-PERCENT!AX$100),(PERCENT!AX29-PERCENT!AX$100)/(PERCENT!AX$100-PERCENT!AX$102))</f>
        <v>-0.96447414186539249</v>
      </c>
      <c r="Q29" s="232">
        <f>IF(PERCENT!AY29&gt;PERCENT!AY$100,(PERCENT!AY29-PERCENT!AY$100)/(PERCENT!AY$101-PERCENT!AY$100),(PERCENT!AY29-PERCENT!AY$100)/(PERCENT!AY$100-PERCENT!AY$102))</f>
        <v>-0.99219454346191627</v>
      </c>
      <c r="S29" s="124">
        <f>IF(PERCENT!C29&gt;PERCENT!C$100,(PERCENT!C29-PERCENT!C$100)/(PERCENT!C$101-PERCENT!C$100),(PERCENT!C29-PERCENT!C$100)/(PERCENT!C$100-PERCENT!C$102))</f>
        <v>-0.82722314677274356</v>
      </c>
      <c r="T29" s="124">
        <f>IF(PERCENT!D29&gt;PERCENT!D$100,(PERCENT!D29-PERCENT!D$100)/(PERCENT!D$101-PERCENT!D$100),(PERCENT!D29-PERCENT!D$100)/(PERCENT!D$100-PERCENT!D$102))</f>
        <v>-0.75648468635738164</v>
      </c>
      <c r="U29" s="124">
        <f>IF(PERCENT!E29&gt;PERCENT!E$100,(PERCENT!E29-PERCENT!E$100)/(PERCENT!E$101-PERCENT!E$100),(PERCENT!E29-PERCENT!E$100)/(PERCENT!E$100-PERCENT!E$102))</f>
        <v>-0.6719480568359002</v>
      </c>
      <c r="V29" s="124">
        <f>IF(PERCENT!F29&gt;PERCENT!F$100,(PERCENT!F29-PERCENT!F$100)/(PERCENT!F$101-PERCENT!F$100),(PERCENT!F29-PERCENT!F$100)/(PERCENT!F$100-PERCENT!F$102))</f>
        <v>0.70907210671522714</v>
      </c>
      <c r="W29" s="124">
        <f>IF(PERCENT!G29&gt;PERCENT!G$100,(PERCENT!G29-PERCENT!G$100)/(PERCENT!G$101-PERCENT!G$100),(PERCENT!G29-PERCENT!G$100)/(PERCENT!G$100-PERCENT!G$102))</f>
        <v>0.24121596485815558</v>
      </c>
      <c r="Y29" s="124">
        <f>IF(PERCENT!I29&gt;PERCENT!I$100,(PERCENT!I29-PERCENT!I$100)/(PERCENT!I$101-PERCENT!I$100),(PERCENT!I29-PERCENT!I$100)/(PERCENT!I$100-PERCENT!I$102))</f>
        <v>-1</v>
      </c>
      <c r="Z29" s="124">
        <f>IF(PERCENT!J29&gt;PERCENT!J$100,(PERCENT!J29-PERCENT!J$100)/(PERCENT!J$101-PERCENT!J$100),(PERCENT!J29-PERCENT!J$100)/(PERCENT!J$100-PERCENT!J$102))</f>
        <v>-0.67119998299923989</v>
      </c>
      <c r="AC29" s="124">
        <f>IF(PERCENT!M29&gt;PERCENT!M$100,(PERCENT!M29-PERCENT!M$100)/(PERCENT!M$101-PERCENT!M$100),(PERCENT!M29-PERCENT!M$100)/(PERCENT!M$100-PERCENT!M$102))</f>
        <v>-1</v>
      </c>
      <c r="AD29" s="124">
        <f>IF(PERCENT!N29&gt;PERCENT!N$100,(PERCENT!N29-PERCENT!N$100)/(PERCENT!N$101-PERCENT!N$100),(PERCENT!N29-PERCENT!N$100)/(PERCENT!N$100-PERCENT!N$102))</f>
        <v>5.7445162690153276E-2</v>
      </c>
      <c r="AE29" s="124">
        <f>IF(PERCENT!O29&gt;PERCENT!O$100,(PERCENT!O29-PERCENT!O$100)/(PERCENT!O$101-PERCENT!O$100),(PERCENT!O29-PERCENT!O$100)/(PERCENT!O$100-PERCENT!O$102))</f>
        <v>-1</v>
      </c>
      <c r="AF29" s="124">
        <f>IF(PERCENT!P29&gt;PERCENT!P$100,(PERCENT!P29-PERCENT!P$100)/(PERCENT!P$101-PERCENT!P$100),(PERCENT!P29-PERCENT!P$100)/(PERCENT!P$100-PERCENT!P$102))</f>
        <v>-4.5256742511181067E-3</v>
      </c>
      <c r="AG29" s="124">
        <f>IF(PERCENT!Q29&gt;PERCENT!Q$100,(PERCENT!Q29-PERCENT!Q$100)/(PERCENT!Q$101-PERCENT!Q$100),(PERCENT!Q29-PERCENT!Q$100)/(PERCENT!Q$100-PERCENT!Q$102))</f>
        <v>0.43177034449767382</v>
      </c>
      <c r="AI29" s="124">
        <f>IF(PERCENT!S29&gt;PERCENT!S$100,(PERCENT!S29-PERCENT!S$100)/(PERCENT!S$101-PERCENT!S$100),(PERCENT!S29-PERCENT!S$100)/(PERCENT!S$100-PERCENT!S$102))</f>
        <v>-1</v>
      </c>
      <c r="AJ29" s="124">
        <f>IF(PERCENT!T29&gt;PERCENT!T$100,(PERCENT!T29-PERCENT!T$100)/(PERCENT!T$101-PERCENT!T$100),(PERCENT!T29-PERCENT!T$100)/(PERCENT!T$100-PERCENT!T$102))</f>
        <v>-1</v>
      </c>
      <c r="AK29" s="124">
        <f>IF(PERCENT!U29&gt;PERCENT!U$100,(PERCENT!U29-PERCENT!U$100)/(PERCENT!U$101-PERCENT!U$100),(PERCENT!U29-PERCENT!U$100)/(PERCENT!U$100-PERCENT!U$102))</f>
        <v>-1</v>
      </c>
      <c r="AM29" s="124">
        <f>IF(PERCENT!W29&gt;PERCENT!W$100,(PERCENT!W29-PERCENT!W$100)/(PERCENT!W$101-PERCENT!W$100),(PERCENT!W29-PERCENT!W$100)/(PERCENT!W$100-PERCENT!W$102))</f>
        <v>-0.96042249868520924</v>
      </c>
      <c r="AO29" s="124">
        <f>IF(PERCENT!Y29&gt;PERCENT!Y$100,(PERCENT!Y29-PERCENT!Y$100)/(PERCENT!Y$101-PERCENT!Y$100),(PERCENT!Y29-PERCENT!Y$100)/(PERCENT!Y$100-PERCENT!Y$102))</f>
        <v>-0.98060249396506149</v>
      </c>
      <c r="AP29" s="124">
        <f>IF(PERCENT!Z29&gt;PERCENT!Z$100,(PERCENT!Z29-PERCENT!Z$100)/(PERCENT!Z$101-PERCENT!Z$100),(PERCENT!Z29-PERCENT!Z$100)/(PERCENT!Z$100-PERCENT!Z$102))</f>
        <v>-0.96272973106777271</v>
      </c>
      <c r="AQ29" s="124">
        <f>IF(PERCENT!AA29&gt;PERCENT!AA$100,(PERCENT!AA29-PERCENT!AA$100)/(PERCENT!AA$101-PERCENT!AA$100),(PERCENT!AA29-PERCENT!AA$100)/(PERCENT!AA$100-PERCENT!AA$102))</f>
        <v>-1</v>
      </c>
      <c r="AR29" s="124">
        <f>IF(PERCENT!AB29&gt;PERCENT!AB$100,(PERCENT!AB29-PERCENT!AB$100)/(PERCENT!AB$101-PERCENT!AB$100),(PERCENT!AB29-PERCENT!AB$100)/(PERCENT!AB$100-PERCENT!AB$102))</f>
        <v>-0.93909015672574536</v>
      </c>
      <c r="AT29" s="124">
        <f>IF(PERCENT!AD29&gt;PERCENT!AD$100,(PERCENT!AD29-PERCENT!AD$100)/(PERCENT!AD$101-PERCENT!AD$100),(PERCENT!AD29-PERCENT!AD$100)/(PERCENT!AD$100-PERCENT!AD$102))</f>
        <v>-0.91826746095730694</v>
      </c>
      <c r="AV29" s="124">
        <f>IF(PERCENT!AF29&gt;PERCENT!AF$100,(PERCENT!AF29-PERCENT!AF$100)/(PERCENT!AF$101-PERCENT!AF$100),(PERCENT!AF29-PERCENT!AF$100)/(PERCENT!AF$100-PERCENT!AF$102))</f>
        <v>0.8099121412820347</v>
      </c>
      <c r="AW29" s="124">
        <f>IF(PERCENT!AG29&gt;PERCENT!AG$100,(PERCENT!AG29-PERCENT!AG$100)/(PERCENT!AG$101-PERCENT!AG$100),(PERCENT!AG29-PERCENT!AG$100)/(PERCENT!AG$100-PERCENT!AG$102))</f>
        <v>0.1402111530128787</v>
      </c>
      <c r="AX29" s="124">
        <f>IF(PERCENT!AH29&gt;PERCENT!AH$100,(PERCENT!AH29-PERCENT!AH$100)/(PERCENT!AH$101-PERCENT!AH$100),(PERCENT!AH29-PERCENT!AH$100)/(PERCENT!AH$100-PERCENT!AH$102))</f>
        <v>-0.60691730961401502</v>
      </c>
      <c r="AY29" s="124">
        <f>IF(PERCENT!AI29&gt;PERCENT!AI$100,(PERCENT!AI29-PERCENT!AI$100)/(PERCENT!AI$101-PERCENT!AI$100),(PERCENT!AI29-PERCENT!AI$100)/(PERCENT!AI$100-PERCENT!AI$102))</f>
        <v>-8.6333980693308748E-2</v>
      </c>
      <c r="AZ29" s="124">
        <f>IF(PERCENT!AJ29&gt;PERCENT!AJ$100,(PERCENT!AJ29-PERCENT!AJ$100)/(PERCENT!AJ$101-PERCENT!AJ$100),(PERCENT!AJ29-PERCENT!AJ$100)/(PERCENT!AJ$100-PERCENT!AJ$102))</f>
        <v>-0.20675375899753196</v>
      </c>
      <c r="BA29" s="124">
        <f>IF(PERCENT!AK29&gt;PERCENT!AK$100,(PERCENT!AK29-PERCENT!AK$100)/(PERCENT!AK$101-PERCENT!AK$100),(PERCENT!AK29-PERCENT!AK$100)/(PERCENT!AK$100-PERCENT!AK$102))</f>
        <v>-0.18582940906934037</v>
      </c>
      <c r="BB29" s="124">
        <f>IF(PERCENT!AL29&gt;PERCENT!AL$100,(PERCENT!AL29-PERCENT!AL$100)/(PERCENT!AL$101-PERCENT!AL$100),(PERCENT!AL29-PERCENT!AL$100)/(PERCENT!AL$100-PERCENT!AL$102))</f>
        <v>-0.72464572033632701</v>
      </c>
      <c r="BC29" s="124">
        <f>IF(PERCENT!AM29&gt;PERCENT!AM$100,(PERCENT!AM29-PERCENT!AM$100)/(PERCENT!AM$101-PERCENT!AM$100),(PERCENT!AM29-PERCENT!AM$100)/(PERCENT!AM$100-PERCENT!AM$102))</f>
        <v>-0.98126146640706957</v>
      </c>
      <c r="BD29" s="124">
        <f>IF(PERCENT!AN29&gt;PERCENT!AN$100,(PERCENT!AN29-PERCENT!AN$100)/(PERCENT!AN$101-PERCENT!AN$100),(PERCENT!AN29-PERCENT!AN$100)/(PERCENT!AN$100-PERCENT!AN$102))</f>
        <v>1</v>
      </c>
      <c r="BE29" s="124">
        <f>IF(PERCENT!AO29&gt;PERCENT!AO$100,(PERCENT!AO29-PERCENT!AO$100)/(PERCENT!AO$101-PERCENT!AO$100),(PERCENT!AO29-PERCENT!AO$100)/(PERCENT!AO$100-PERCENT!AO$102))</f>
        <v>-0.17399149134187714</v>
      </c>
      <c r="BF29" s="124">
        <f>IF(PERCENT!AP29&gt;PERCENT!AP$100,(PERCENT!AP29-PERCENT!AP$100)/(PERCENT!AP$101-PERCENT!AP$100),(PERCENT!AP29-PERCENT!AP$100)/(PERCENT!AP$100-PERCENT!AP$102))</f>
        <v>0.94619836819708691</v>
      </c>
      <c r="BG29" s="124">
        <f>IF(PERCENT!AQ29&gt;PERCENT!AQ$100,(PERCENT!AQ29-PERCENT!AQ$100)/(PERCENT!AQ$101-PERCENT!AQ$100),(PERCENT!AQ29-PERCENT!AQ$100)/(PERCENT!AQ$100-PERCENT!AQ$102))</f>
        <v>9.6691356820754901E-2</v>
      </c>
      <c r="BH29" s="124">
        <f>IF(PERCENT!AR29&gt;PERCENT!AR$100,(PERCENT!AR29-PERCENT!AR$100)/(PERCENT!AR$101-PERCENT!AR$100),(PERCENT!AR29-PERCENT!AR$100)/(PERCENT!AR$100-PERCENT!AR$102))</f>
        <v>0.66112519753073828</v>
      </c>
    </row>
    <row r="30" spans="1:60" x14ac:dyDescent="0.35">
      <c r="A30" s="197" t="s">
        <v>422</v>
      </c>
      <c r="B30" s="125">
        <f>IF(PERCENT!B30&gt;PERCENT!B$100,(PERCENT!B30-PERCENT!B$100)/(PERCENT!B$101-PERCENT!B$100),(PERCENT!B30-PERCENT!B$100)/(PERCENT!B$100-PERCENT!B$102))</f>
        <v>-0.40257613080357579</v>
      </c>
      <c r="C30" s="125">
        <f>IF(PERCENT!H30&gt;PERCENT!H$100,(PERCENT!H30-PERCENT!H$100)/(PERCENT!H$101-PERCENT!H$100),(PERCENT!H30-PERCENT!H$100)/(PERCENT!H$100-PERCENT!H$102))</f>
        <v>-0.59051581328236447</v>
      </c>
      <c r="D30" s="126">
        <f>IF(PERCENT!K30&gt;PERCENT!K$100,(PERCENT!K30-PERCENT!K$100)/(PERCENT!K$101-PERCENT!K$100),(PERCENT!K30-PERCENT!K$100)/(PERCENT!K$100-PERCENT!K$102))</f>
        <v>0.72009190558428471</v>
      </c>
      <c r="E30" s="126">
        <f>IF(PERCENT!L30&gt;PERCENT!L$100,(PERCENT!L30-PERCENT!L$100)/(PERCENT!L$101-PERCENT!L$100),(PERCENT!L30-PERCENT!L$100)/(PERCENT!L$100-PERCENT!L$102))</f>
        <v>-0.33901475530369962</v>
      </c>
      <c r="F30" s="127">
        <f>IF(PERCENT!R30&gt;PERCENT!R$100,(PERCENT!R30-PERCENT!R$100)/(PERCENT!R$101-PERCENT!R$100),(PERCENT!R30-PERCENT!R$100)/(PERCENT!R$100-PERCENT!R$102))</f>
        <v>-0.39803498727364295</v>
      </c>
      <c r="G30" s="127">
        <f>IF(PERCENT!V30&gt;PERCENT!V$100,(PERCENT!V30-PERCENT!V$100)/(PERCENT!V$101-PERCENT!V$100),(PERCENT!V30-PERCENT!V$100)/(PERCENT!V$100-PERCENT!V$102))</f>
        <v>-0.71826348150828301</v>
      </c>
      <c r="H30" s="127">
        <f>IF(PERCENT!X30&gt;PERCENT!X$100,(PERCENT!X30-PERCENT!X$100)/(PERCENT!X$101-PERCENT!X$100),(PERCENT!X30-PERCENT!X$100)/(PERCENT!X$100-PERCENT!X$102))</f>
        <v>-0.27174218029317471</v>
      </c>
      <c r="I30" s="127">
        <f>IF(PERCENT!AC30&gt;PERCENT!AC$100,(PERCENT!AC30-PERCENT!AC$100)/(PERCENT!AC$101-PERCENT!AC$100),(PERCENT!AC30-PERCENT!AC$100)/(PERCENT!AC$100-PERCENT!AC$102))</f>
        <v>-0.49325825793530298</v>
      </c>
      <c r="J30" s="128">
        <f>IF(PERCENT!AE30&gt;PERCENT!AE$100,(PERCENT!AE30-PERCENT!AE$100)/(PERCENT!AE$101-PERCENT!AE$100),(PERCENT!AE30-PERCENT!AE$100)/(PERCENT!AE$100-PERCENT!AE$102))</f>
        <v>-0.1506081494140207</v>
      </c>
      <c r="K30" s="198">
        <f>IF(PERCENT!AS30&gt;PERCENT!AS$100,(PERCENT!AS30-PERCENT!AS$100)/(PERCENT!AS$101-PERCENT!AS$100),(PERCENT!AS30-PERCENT!AS$100)/(PERCENT!AS$100-PERCENT!AS$102))</f>
        <v>-0.65194321705557856</v>
      </c>
      <c r="L30" s="198">
        <f>IF(PERCENT!AT30&gt;PERCENT!AT$100,(PERCENT!AT30-PERCENT!AT$100)/(PERCENT!AT$101-PERCENT!AT$100),(PERCENT!AT30-PERCENT!AT$100)/(PERCENT!AT$100-PERCENT!AT$102))</f>
        <v>0.25260528316536801</v>
      </c>
      <c r="M30" s="198">
        <f>IF(PERCENT!AU30&gt;PERCENT!AU$100,(PERCENT!AU30-PERCENT!AU$100)/(PERCENT!AU$101-PERCENT!AU$100),(PERCENT!AU30-PERCENT!AU$100)/(PERCENT!AU$100-PERCENT!AU$102))</f>
        <v>-0.45501084935329822</v>
      </c>
      <c r="N30" s="231">
        <f>IF(PERCENT!AV30&gt;PERCENT!AV$100,(PERCENT!AV30-PERCENT!AV$100)/(PERCENT!AV$101-PERCENT!AV$100),(PERCENT!AV30-PERCENT!AV$100)/(PERCENT!AV$100-PERCENT!AV$102))</f>
        <v>-0.1506081494140207</v>
      </c>
      <c r="O30" s="231">
        <f>IF(PERCENT!AW30&gt;PERCENT!AW$100,(PERCENT!AW30-PERCENT!AW$100)/(PERCENT!AW$101-PERCENT!AW$100),(PERCENT!AW30-PERCENT!AW$100)/(PERCENT!AW$100-PERCENT!AW$102))</f>
        <v>-0.21576073868784756</v>
      </c>
      <c r="P30" s="231">
        <f>IF(PERCENT!AX30&gt;PERCENT!AX$100,(PERCENT!AX30-PERCENT!AX$100)/(PERCENT!AX$101-PERCENT!AX$100),(PERCENT!AX30-PERCENT!AX$100)/(PERCENT!AX$100-PERCENT!AX$102))</f>
        <v>-0.1506081494140207</v>
      </c>
      <c r="Q30" s="232">
        <f>IF(PERCENT!AY30&gt;PERCENT!AY$100,(PERCENT!AY30-PERCENT!AY$100)/(PERCENT!AY$101-PERCENT!AY$100),(PERCENT!AY30-PERCENT!AY$100)/(PERCENT!AY$100-PERCENT!AY$102))</f>
        <v>-3.8689930890159895E-2</v>
      </c>
      <c r="S30" s="124">
        <f>IF(PERCENT!C30&gt;PERCENT!C$100,(PERCENT!C30-PERCENT!C$100)/(PERCENT!C$101-PERCENT!C$100),(PERCENT!C30-PERCENT!C$100)/(PERCENT!C$100-PERCENT!C$102))</f>
        <v>0.40075884479665141</v>
      </c>
      <c r="T30" s="124">
        <f>IF(PERCENT!D30&gt;PERCENT!D$100,(PERCENT!D30-PERCENT!D$100)/(PERCENT!D$101-PERCENT!D$100),(PERCENT!D30-PERCENT!D$100)/(PERCENT!D$100-PERCENT!D$102))</f>
        <v>3.9166990853267303E-2</v>
      </c>
      <c r="U30" s="124">
        <f>IF(PERCENT!E30&gt;PERCENT!E$100,(PERCENT!E30-PERCENT!E$100)/(PERCENT!E$101-PERCENT!E$100),(PERCENT!E30-PERCENT!E$100)/(PERCENT!E$100-PERCENT!E$102))</f>
        <v>-0.60696079410430581</v>
      </c>
      <c r="V30" s="124">
        <f>IF(PERCENT!F30&gt;PERCENT!F$100,(PERCENT!F30-PERCENT!F$100)/(PERCENT!F$101-PERCENT!F$100),(PERCENT!F30-PERCENT!F$100)/(PERCENT!F$100-PERCENT!F$102))</f>
        <v>-0.20522946123485039</v>
      </c>
      <c r="W30" s="124">
        <f>IF(PERCENT!G30&gt;PERCENT!G$100,(PERCENT!G30-PERCENT!G$100)/(PERCENT!G$101-PERCENT!G$100),(PERCENT!G30-PERCENT!G$100)/(PERCENT!G$100-PERCENT!G$102))</f>
        <v>2.9456663664311426E-2</v>
      </c>
      <c r="Y30" s="124">
        <f>IF(PERCENT!I30&gt;PERCENT!I$100,(PERCENT!I30-PERCENT!I$100)/(PERCENT!I$101-PERCENT!I$100),(PERCENT!I30-PERCENT!I$100)/(PERCENT!I$100-PERCENT!I$102))</f>
        <v>-0.68638802867797699</v>
      </c>
      <c r="Z30" s="124">
        <f>IF(PERCENT!J30&gt;PERCENT!J$100,(PERCENT!J30-PERCENT!J$100)/(PERCENT!J$101-PERCENT!J$100),(PERCENT!J30-PERCENT!J$100)/(PERCENT!J$100-PERCENT!J$102))</f>
        <v>-0.49081130168973924</v>
      </c>
      <c r="AC30" s="124">
        <f>IF(PERCENT!M30&gt;PERCENT!M$100,(PERCENT!M30-PERCENT!M$100)/(PERCENT!M$101-PERCENT!M$100),(PERCENT!M30-PERCENT!M$100)/(PERCENT!M$100-PERCENT!M$102))</f>
        <v>-1</v>
      </c>
      <c r="AD30" s="124">
        <f>IF(PERCENT!N30&gt;PERCENT!N$100,(PERCENT!N30-PERCENT!N$100)/(PERCENT!N$101-PERCENT!N$100),(PERCENT!N30-PERCENT!N$100)/(PERCENT!N$100-PERCENT!N$102))</f>
        <v>-0.6104872167154809</v>
      </c>
      <c r="AE30" s="124">
        <f>IF(PERCENT!O30&gt;PERCENT!O$100,(PERCENT!O30-PERCENT!O$100)/(PERCENT!O$101-PERCENT!O$100),(PERCENT!O30-PERCENT!O$100)/(PERCENT!O$100-PERCENT!O$102))</f>
        <v>-0.51053914632914932</v>
      </c>
      <c r="AF30" s="124">
        <f>IF(PERCENT!P30&gt;PERCENT!P$100,(PERCENT!P30-PERCENT!P$100)/(PERCENT!P$101-PERCENT!P$100),(PERCENT!P30-PERCENT!P$100)/(PERCENT!P$100-PERCENT!P$102))</f>
        <v>8.3279497386845688E-2</v>
      </c>
      <c r="AG30" s="124">
        <f>IF(PERCENT!Q30&gt;PERCENT!Q$100,(PERCENT!Q30-PERCENT!Q$100)/(PERCENT!Q$101-PERCENT!Q$100),(PERCENT!Q30-PERCENT!Q$100)/(PERCENT!Q$100-PERCENT!Q$102))</f>
        <v>0.70445495989885609</v>
      </c>
      <c r="AI30" s="124">
        <f>IF(PERCENT!S30&gt;PERCENT!S$100,(PERCENT!S30-PERCENT!S$100)/(PERCENT!S$101-PERCENT!S$100),(PERCENT!S30-PERCENT!S$100)/(PERCENT!S$100-PERCENT!S$102))</f>
        <v>-0.30718990568642685</v>
      </c>
      <c r="AJ30" s="124">
        <f>IF(PERCENT!T30&gt;PERCENT!T$100,(PERCENT!T30-PERCENT!T$100)/(PERCENT!T$101-PERCENT!T$100),(PERCENT!T30-PERCENT!T$100)/(PERCENT!T$100-PERCENT!T$102))</f>
        <v>-0.25506284473344154</v>
      </c>
      <c r="AK30" s="124">
        <f>IF(PERCENT!U30&gt;PERCENT!U$100,(PERCENT!U30-PERCENT!U$100)/(PERCENT!U$101-PERCENT!U$100),(PERCENT!U30-PERCENT!U$100)/(PERCENT!U$100-PERCENT!U$102))</f>
        <v>-0.8206540837260955</v>
      </c>
      <c r="AM30" s="124">
        <f>IF(PERCENT!W30&gt;PERCENT!W$100,(PERCENT!W30-PERCENT!W$100)/(PERCENT!W$101-PERCENT!W$100),(PERCENT!W30-PERCENT!W$100)/(PERCENT!W$100-PERCENT!W$102))</f>
        <v>-0.71826348150828301</v>
      </c>
      <c r="AO30" s="124">
        <f>IF(PERCENT!Y30&gt;PERCENT!Y$100,(PERCENT!Y30-PERCENT!Y$100)/(PERCENT!Y$101-PERCENT!Y$100),(PERCENT!Y30-PERCENT!Y$100)/(PERCENT!Y$100-PERCENT!Y$102))</f>
        <v>-0.71042294562127717</v>
      </c>
      <c r="AP30" s="124">
        <f>IF(PERCENT!Z30&gt;PERCENT!Z$100,(PERCENT!Z30-PERCENT!Z$100)/(PERCENT!Z$101-PERCENT!Z$100),(PERCENT!Z30-PERCENT!Z$100)/(PERCENT!Z$100-PERCENT!Z$102))</f>
        <v>-0.80851574507121748</v>
      </c>
      <c r="AQ30" s="124">
        <f>IF(PERCENT!AA30&gt;PERCENT!AA$100,(PERCENT!AA30-PERCENT!AA$100)/(PERCENT!AA$101-PERCENT!AA$100),(PERCENT!AA30-PERCENT!AA$100)/(PERCENT!AA$100-PERCENT!AA$102))</f>
        <v>-0.43547098300396003</v>
      </c>
      <c r="AR30" s="124">
        <f>IF(PERCENT!AB30&gt;PERCENT!AB$100,(PERCENT!AB30-PERCENT!AB$100)/(PERCENT!AB$101-PERCENT!AB$100),(PERCENT!AB30-PERCENT!AB$100)/(PERCENT!AB$100-PERCENT!AB$102))</f>
        <v>-6.3511159658335994E-2</v>
      </c>
      <c r="AT30" s="124">
        <f>IF(PERCENT!AD30&gt;PERCENT!AD$100,(PERCENT!AD30-PERCENT!AD$100)/(PERCENT!AD$101-PERCENT!AD$100),(PERCENT!AD30-PERCENT!AD$100)/(PERCENT!AD$100-PERCENT!AD$102))</f>
        <v>-0.49325825793530298</v>
      </c>
      <c r="AV30" s="124">
        <f>IF(PERCENT!AF30&gt;PERCENT!AF$100,(PERCENT!AF30-PERCENT!AF$100)/(PERCENT!AF$101-PERCENT!AF$100),(PERCENT!AF30-PERCENT!AF$100)/(PERCENT!AF$100-PERCENT!AF$102))</f>
        <v>0.69143684527742622</v>
      </c>
      <c r="AW30" s="124">
        <f>IF(PERCENT!AG30&gt;PERCENT!AG$100,(PERCENT!AG30-PERCENT!AG$100)/(PERCENT!AG$101-PERCENT!AG$100),(PERCENT!AG30-PERCENT!AG$100)/(PERCENT!AG$100-PERCENT!AG$102))</f>
        <v>0.18999868179423174</v>
      </c>
      <c r="AX30" s="124">
        <f>IF(PERCENT!AH30&gt;PERCENT!AH$100,(PERCENT!AH30-PERCENT!AH$100)/(PERCENT!AH$101-PERCENT!AH$100),(PERCENT!AH30-PERCENT!AH$100)/(PERCENT!AH$100-PERCENT!AH$102))</f>
        <v>-0.76053639239313009</v>
      </c>
      <c r="AY30" s="124">
        <f>IF(PERCENT!AI30&gt;PERCENT!AI$100,(PERCENT!AI30-PERCENT!AI$100)/(PERCENT!AI$101-PERCENT!AI$100),(PERCENT!AI30-PERCENT!AI$100)/(PERCENT!AI$100-PERCENT!AI$102))</f>
        <v>-0.787048526739624</v>
      </c>
      <c r="AZ30" s="124">
        <f>IF(PERCENT!AJ30&gt;PERCENT!AJ$100,(PERCENT!AJ30-PERCENT!AJ$100)/(PERCENT!AJ$101-PERCENT!AJ$100),(PERCENT!AJ30-PERCENT!AJ$100)/(PERCENT!AJ$100-PERCENT!AJ$102))</f>
        <v>0.26663646162640126</v>
      </c>
      <c r="BA30" s="124">
        <f>IF(PERCENT!AK30&gt;PERCENT!AK$100,(PERCENT!AK30-PERCENT!AK$100)/(PERCENT!AK$101-PERCENT!AK$100),(PERCENT!AK30-PERCENT!AK$100)/(PERCENT!AK$100-PERCENT!AK$102))</f>
        <v>-0.60910378204383198</v>
      </c>
      <c r="BB30" s="124">
        <f>IF(PERCENT!AL30&gt;PERCENT!AL$100,(PERCENT!AL30-PERCENT!AL$100)/(PERCENT!AL$101-PERCENT!AL$100),(PERCENT!AL30-PERCENT!AL$100)/(PERCENT!AL$100-PERCENT!AL$102))</f>
        <v>-0.80142722886372986</v>
      </c>
      <c r="BC30" s="124">
        <f>IF(PERCENT!AM30&gt;PERCENT!AM$100,(PERCENT!AM30-PERCENT!AM$100)/(PERCENT!AM$101-PERCENT!AM$100),(PERCENT!AM30-PERCENT!AM$100)/(PERCENT!AM$100-PERCENT!AM$102))</f>
        <v>0.3923603642611142</v>
      </c>
      <c r="BD30" s="124">
        <f>IF(PERCENT!AN30&gt;PERCENT!AN$100,(PERCENT!AN30-PERCENT!AN$100)/(PERCENT!AN$101-PERCENT!AN$100),(PERCENT!AN30-PERCENT!AN$100)/(PERCENT!AN$100-PERCENT!AN$102))</f>
        <v>0.76319675104857332</v>
      </c>
      <c r="BE30" s="124">
        <f>IF(PERCENT!AO30&gt;PERCENT!AO$100,(PERCENT!AO30-PERCENT!AO$100)/(PERCENT!AO$101-PERCENT!AO$100),(PERCENT!AO30-PERCENT!AO$100)/(PERCENT!AO$100-PERCENT!AO$102))</f>
        <v>-0.46530970159602769</v>
      </c>
      <c r="BF30" s="124">
        <f>IF(PERCENT!AP30&gt;PERCENT!AP$100,(PERCENT!AP30-PERCENT!AP$100)/(PERCENT!AP$101-PERCENT!AP$100),(PERCENT!AP30-PERCENT!AP$100)/(PERCENT!AP$100-PERCENT!AP$102))</f>
        <v>0.12013075188571348</v>
      </c>
      <c r="BG30" s="124">
        <f>IF(PERCENT!AQ30&gt;PERCENT!AQ$100,(PERCENT!AQ30-PERCENT!AQ$100)/(PERCENT!AQ$101-PERCENT!AQ$100),(PERCENT!AQ30-PERCENT!AQ$100)/(PERCENT!AQ$100-PERCENT!AQ$102))</f>
        <v>0.53346866947678218</v>
      </c>
      <c r="BH30" s="124">
        <f>IF(PERCENT!AR30&gt;PERCENT!AR$100,(PERCENT!AR30-PERCENT!AR$100)/(PERCENT!AR$101-PERCENT!AR$100),(PERCENT!AR30-PERCENT!AR$100)/(PERCENT!AR$100-PERCENT!AR$102))</f>
        <v>0.7674775506224133</v>
      </c>
    </row>
    <row r="31" spans="1:60" x14ac:dyDescent="0.35">
      <c r="A31" s="197" t="s">
        <v>423</v>
      </c>
      <c r="B31" s="125">
        <f>IF(PERCENT!B31&gt;PERCENT!B$100,(PERCENT!B31-PERCENT!B$100)/(PERCENT!B$101-PERCENT!B$100),(PERCENT!B31-PERCENT!B$100)/(PERCENT!B$100-PERCENT!B$102))</f>
        <v>-0.57739459244552138</v>
      </c>
      <c r="C31" s="125">
        <f>IF(PERCENT!H31&gt;PERCENT!H$100,(PERCENT!H31-PERCENT!H$100)/(PERCENT!H$101-PERCENT!H$100),(PERCENT!H31-PERCENT!H$100)/(PERCENT!H$100-PERCENT!H$102))</f>
        <v>-0.24625486470541363</v>
      </c>
      <c r="D31" s="126">
        <f>IF(PERCENT!K31&gt;PERCENT!K$100,(PERCENT!K31-PERCENT!K$100)/(PERCENT!K$101-PERCENT!K$100),(PERCENT!K31-PERCENT!K$100)/(PERCENT!K$100-PERCENT!K$102))</f>
        <v>0.72550758997922238</v>
      </c>
      <c r="E31" s="126">
        <f>IF(PERCENT!L31&gt;PERCENT!L$100,(PERCENT!L31-PERCENT!L$100)/(PERCENT!L$101-PERCENT!L$100),(PERCENT!L31-PERCENT!L$100)/(PERCENT!L$100-PERCENT!L$102))</f>
        <v>-0.31906369780444138</v>
      </c>
      <c r="F31" s="127">
        <f>IF(PERCENT!R31&gt;PERCENT!R$100,(PERCENT!R31-PERCENT!R$100)/(PERCENT!R$101-PERCENT!R$100),(PERCENT!R31-PERCENT!R$100)/(PERCENT!R$100-PERCENT!R$102))</f>
        <v>-0.69988691560881888</v>
      </c>
      <c r="G31" s="127">
        <f>IF(PERCENT!V31&gt;PERCENT!V$100,(PERCENT!V31-PERCENT!V$100)/(PERCENT!V$101-PERCENT!V$100),(PERCENT!V31-PERCENT!V$100)/(PERCENT!V$100-PERCENT!V$102))</f>
        <v>-0.71598996955983452</v>
      </c>
      <c r="H31" s="127">
        <f>IF(PERCENT!X31&gt;PERCENT!X$100,(PERCENT!X31-PERCENT!X$100)/(PERCENT!X$101-PERCENT!X$100),(PERCENT!X31-PERCENT!X$100)/(PERCENT!X$100-PERCENT!X$102))</f>
        <v>5.7344888490124889E-2</v>
      </c>
      <c r="I31" s="127">
        <f>IF(PERCENT!AC31&gt;PERCENT!AC$100,(PERCENT!AC31-PERCENT!AC$100)/(PERCENT!AC$101-PERCENT!AC$100),(PERCENT!AC31-PERCENT!AC$100)/(PERCENT!AC$100-PERCENT!AC$102))</f>
        <v>-0.76213214141384</v>
      </c>
      <c r="J31" s="128">
        <f>IF(PERCENT!AE31&gt;PERCENT!AE$100,(PERCENT!AE31-PERCENT!AE$100)/(PERCENT!AE$101-PERCENT!AE$100),(PERCENT!AE31-PERCENT!AE$100)/(PERCENT!AE$100-PERCENT!AE$102))</f>
        <v>4.343368703746471E-2</v>
      </c>
      <c r="K31" s="198">
        <f>IF(PERCENT!AS31&gt;PERCENT!AS$100,(PERCENT!AS31-PERCENT!AS$100)/(PERCENT!AS$101-PERCENT!AS$100),(PERCENT!AS31-PERCENT!AS$100)/(PERCENT!AS$100-PERCENT!AS$102))</f>
        <v>-0.5160883660337412</v>
      </c>
      <c r="L31" s="198">
        <f>IF(PERCENT!AT31&gt;PERCENT!AT$100,(PERCENT!AT31-PERCENT!AT$100)/(PERCENT!AT$101-PERCENT!AT$100),(PERCENT!AT31-PERCENT!AT$100)/(PERCENT!AT$100-PERCENT!AT$102))</f>
        <v>0.26280180866943192</v>
      </c>
      <c r="M31" s="198">
        <f>IF(PERCENT!AU31&gt;PERCENT!AU$100,(PERCENT!AU31-PERCENT!AU$100)/(PERCENT!AU$101-PERCENT!AU$100),(PERCENT!AU31-PERCENT!AU$100)/(PERCENT!AU$100-PERCENT!AU$102))</f>
        <v>-0.50938569060123229</v>
      </c>
      <c r="N31" s="231">
        <f>IF(PERCENT!AV31&gt;PERCENT!AV$100,(PERCENT!AV31-PERCENT!AV$100)/(PERCENT!AV$101-PERCENT!AV$100),(PERCENT!AV31-PERCENT!AV$100)/(PERCENT!AV$100-PERCENT!AV$102))</f>
        <v>4.343368703746471E-2</v>
      </c>
      <c r="O31" s="231">
        <f>IF(PERCENT!AW31&gt;PERCENT!AW$100,(PERCENT!AW31-PERCENT!AW$100)/(PERCENT!AW$101-PERCENT!AW$100),(PERCENT!AW31-PERCENT!AW$100)/(PERCENT!AW$100-PERCENT!AW$102))</f>
        <v>-0.19227320605758494</v>
      </c>
      <c r="P31" s="231">
        <f>IF(PERCENT!AX31&gt;PERCENT!AX$100,(PERCENT!AX31-PERCENT!AX$100)/(PERCENT!AX$101-PERCENT!AX$100),(PERCENT!AX31-PERCENT!AX$100)/(PERCENT!AX$100-PERCENT!AX$102))</f>
        <v>4.343368703746471E-2</v>
      </c>
      <c r="Q31" s="232">
        <f>IF(PERCENT!AY31&gt;PERCENT!AY$100,(PERCENT!AY31-PERCENT!AY$100)/(PERCENT!AY$101-PERCENT!AY$100),(PERCENT!AY31-PERCENT!AY$100)/(PERCENT!AY$100-PERCENT!AY$102))</f>
        <v>-0.49968511306272395</v>
      </c>
      <c r="S31" s="124">
        <f>IF(PERCENT!C31&gt;PERCENT!C$100,(PERCENT!C31-PERCENT!C$100)/(PERCENT!C$101-PERCENT!C$100),(PERCENT!C31-PERCENT!C$100)/(PERCENT!C$100-PERCENT!C$102))</f>
        <v>-0.51564942223292276</v>
      </c>
      <c r="T31" s="124">
        <f>IF(PERCENT!D31&gt;PERCENT!D$100,(PERCENT!D31-PERCENT!D$100)/(PERCENT!D$101-PERCENT!D$100),(PERCENT!D31-PERCENT!D$100)/(PERCENT!D$100-PERCENT!D$102))</f>
        <v>7.8654142157284737E-2</v>
      </c>
      <c r="U31" s="124">
        <f>IF(PERCENT!E31&gt;PERCENT!E$100,(PERCENT!E31-PERCENT!E$100)/(PERCENT!E$101-PERCENT!E$100),(PERCENT!E31-PERCENT!E$100)/(PERCENT!E$100-PERCENT!E$102))</f>
        <v>-0.97078701964452285</v>
      </c>
      <c r="V31" s="124">
        <f>IF(PERCENT!F31&gt;PERCENT!F$100,(PERCENT!F31-PERCENT!F$100)/(PERCENT!F$101-PERCENT!F$100),(PERCENT!F31-PERCENT!F$100)/(PERCENT!F$100-PERCENT!F$102))</f>
        <v>-0.34185924124492928</v>
      </c>
      <c r="W31" s="124">
        <f>IF(PERCENT!G31&gt;PERCENT!G$100,(PERCENT!G31-PERCENT!G$100)/(PERCENT!G$101-PERCENT!G$100),(PERCENT!G31-PERCENT!G$100)/(PERCENT!G$100-PERCENT!G$102))</f>
        <v>0.15724371863610254</v>
      </c>
      <c r="Y31" s="124">
        <f>IF(PERCENT!I31&gt;PERCENT!I$100,(PERCENT!I31-PERCENT!I$100)/(PERCENT!I$101-PERCENT!I$100),(PERCENT!I31-PERCENT!I$100)/(PERCENT!I$100-PERCENT!I$102))</f>
        <v>-0.11875168328427751</v>
      </c>
      <c r="Z31" s="124">
        <f>IF(PERCENT!J31&gt;PERCENT!J$100,(PERCENT!J31-PERCENT!J$100)/(PERCENT!J$101-PERCENT!J$100),(PERCENT!J31-PERCENT!J$100)/(PERCENT!J$100-PERCENT!J$102))</f>
        <v>-0.31516550728339821</v>
      </c>
      <c r="AC31" s="124">
        <f>IF(PERCENT!M31&gt;PERCENT!M$100,(PERCENT!M31-PERCENT!M$100)/(PERCENT!M$101-PERCENT!M$100),(PERCENT!M31-PERCENT!M$100)/(PERCENT!M$100-PERCENT!M$102))</f>
        <v>-1</v>
      </c>
      <c r="AD31" s="124">
        <f>IF(PERCENT!N31&gt;PERCENT!N$100,(PERCENT!N31-PERCENT!N$100)/(PERCENT!N$101-PERCENT!N$100),(PERCENT!N31-PERCENT!N$100)/(PERCENT!N$100-PERCENT!N$102))</f>
        <v>0.11840042960829178</v>
      </c>
      <c r="AE31" s="124">
        <f>IF(PERCENT!O31&gt;PERCENT!O$100,(PERCENT!O31-PERCENT!O$100)/(PERCENT!O$101-PERCENT!O$100),(PERCENT!O31-PERCENT!O$100)/(PERCENT!O$100-PERCENT!O$102))</f>
        <v>-0.51053914632914932</v>
      </c>
      <c r="AF31" s="124">
        <f>IF(PERCENT!P31&gt;PERCENT!P$100,(PERCENT!P31-PERCENT!P$100)/(PERCENT!P$101-PERCENT!P$100),(PERCENT!P31-PERCENT!P$100)/(PERCENT!P$100-PERCENT!P$102))</f>
        <v>-0.52521359303960879</v>
      </c>
      <c r="AG31" s="124">
        <f>IF(PERCENT!Q31&gt;PERCENT!Q$100,(PERCENT!Q31-PERCENT!Q$100)/(PERCENT!Q$101-PERCENT!Q$100),(PERCENT!Q31-PERCENT!Q$100)/(PERCENT!Q$100-PERCENT!Q$102))</f>
        <v>0.1786281351837373</v>
      </c>
      <c r="AI31" s="124">
        <f>IF(PERCENT!S31&gt;PERCENT!S$100,(PERCENT!S31-PERCENT!S$100)/(PERCENT!S$101-PERCENT!S$100),(PERCENT!S31-PERCENT!S$100)/(PERCENT!S$100-PERCENT!S$102))</f>
        <v>-0.77723527769452661</v>
      </c>
      <c r="AJ31" s="124">
        <f>IF(PERCENT!T31&gt;PERCENT!T$100,(PERCENT!T31-PERCENT!T$100)/(PERCENT!T$101-PERCENT!T$100),(PERCENT!T31-PERCENT!T$100)/(PERCENT!T$100-PERCENT!T$102))</f>
        <v>-0.81975463066720766</v>
      </c>
      <c r="AK31" s="124">
        <f>IF(PERCENT!U31&gt;PERCENT!U$100,(PERCENT!U31-PERCENT!U$100)/(PERCENT!U$101-PERCENT!U$100),(PERCENT!U31-PERCENT!U$100)/(PERCENT!U$100-PERCENT!U$102))</f>
        <v>-0.34388730036746329</v>
      </c>
      <c r="AM31" s="124">
        <f>IF(PERCENT!W31&gt;PERCENT!W$100,(PERCENT!W31-PERCENT!W$100)/(PERCENT!W$101-PERCENT!W$100),(PERCENT!W31-PERCENT!W$100)/(PERCENT!W$100-PERCENT!W$102))</f>
        <v>-0.71598996955983452</v>
      </c>
      <c r="AO31" s="124">
        <f>IF(PERCENT!Y31&gt;PERCENT!Y$100,(PERCENT!Y31-PERCENT!Y$100)/(PERCENT!Y$101-PERCENT!Y$100),(PERCENT!Y31-PERCENT!Y$100)/(PERCENT!Y$100-PERCENT!Y$102))</f>
        <v>-0.89243201198806898</v>
      </c>
      <c r="AP31" s="124">
        <f>IF(PERCENT!Z31&gt;PERCENT!Z$100,(PERCENT!Z31-PERCENT!Z$100)/(PERCENT!Z$101-PERCENT!Z$100),(PERCENT!Z31-PERCENT!Z$100)/(PERCENT!Z$100-PERCENT!Z$102))</f>
        <v>-0.70098703287770658</v>
      </c>
      <c r="AQ31" s="124">
        <f>IF(PERCENT!AA31&gt;PERCENT!AA$100,(PERCENT!AA31-PERCENT!AA$100)/(PERCENT!AA$101-PERCENT!AA$100),(PERCENT!AA31-PERCENT!AA$100)/(PERCENT!AA$100-PERCENT!AA$102))</f>
        <v>-0.4688689021100827</v>
      </c>
      <c r="AR31" s="124">
        <f>IF(PERCENT!AB31&gt;PERCENT!AB$100,(PERCENT!AB31-PERCENT!AB$100)/(PERCENT!AB$101-PERCENT!AB$100),(PERCENT!AB31-PERCENT!AB$100)/(PERCENT!AB$100-PERCENT!AB$102))</f>
        <v>0.59456037378387816</v>
      </c>
      <c r="AT31" s="124">
        <f>IF(PERCENT!AD31&gt;PERCENT!AD$100,(PERCENT!AD31-PERCENT!AD$100)/(PERCENT!AD$101-PERCENT!AD$100),(PERCENT!AD31-PERCENT!AD$100)/(PERCENT!AD$100-PERCENT!AD$102))</f>
        <v>-0.76213214141384</v>
      </c>
      <c r="AV31" s="124">
        <f>IF(PERCENT!AF31&gt;PERCENT!AF$100,(PERCENT!AF31-PERCENT!AF$100)/(PERCENT!AF$101-PERCENT!AF$100),(PERCENT!AF31-PERCENT!AF$100)/(PERCENT!AF$100-PERCENT!AF$102))</f>
        <v>-0.35413914723875856</v>
      </c>
      <c r="AW31" s="124">
        <f>IF(PERCENT!AG31&gt;PERCENT!AG$100,(PERCENT!AG31-PERCENT!AG$100)/(PERCENT!AG$101-PERCENT!AG$100),(PERCENT!AG31-PERCENT!AG$100)/(PERCENT!AG$100-PERCENT!AG$102))</f>
        <v>0.37975260817397571</v>
      </c>
      <c r="AX31" s="124">
        <f>IF(PERCENT!AH31&gt;PERCENT!AH$100,(PERCENT!AH31-PERCENT!AH$100)/(PERCENT!AH$101-PERCENT!AH$100),(PERCENT!AH31-PERCENT!AH$100)/(PERCENT!AH$100-PERCENT!AH$102))</f>
        <v>-0.30137179840016887</v>
      </c>
      <c r="AY31" s="124">
        <f>IF(PERCENT!AI31&gt;PERCENT!AI$100,(PERCENT!AI31-PERCENT!AI$100)/(PERCENT!AI$101-PERCENT!AI$100),(PERCENT!AI31-PERCENT!AI$100)/(PERCENT!AI$100-PERCENT!AI$102))</f>
        <v>0.26863725085571633</v>
      </c>
      <c r="AZ31" s="124">
        <f>IF(PERCENT!AJ31&gt;PERCENT!AJ$100,(PERCENT!AJ31-PERCENT!AJ$100)/(PERCENT!AJ$101-PERCENT!AJ$100),(PERCENT!AJ31-PERCENT!AJ$100)/(PERCENT!AJ$100-PERCENT!AJ$102))</f>
        <v>-0.11269460038491584</v>
      </c>
      <c r="BA31" s="124">
        <f>IF(PERCENT!AK31&gt;PERCENT!AK$100,(PERCENT!AK31-PERCENT!AK$100)/(PERCENT!AK$101-PERCENT!AK$100),(PERCENT!AK31-PERCENT!AK$100)/(PERCENT!AK$100-PERCENT!AK$102))</f>
        <v>-0.13282074854453316</v>
      </c>
      <c r="BB31" s="124">
        <f>IF(PERCENT!AL31&gt;PERCENT!AL$100,(PERCENT!AL31-PERCENT!AL$100)/(PERCENT!AL$101-PERCENT!AL$100),(PERCENT!AL31-PERCENT!AL$100)/(PERCENT!AL$100-PERCENT!AL$102))</f>
        <v>-0.33646998363559094</v>
      </c>
      <c r="BC31" s="124">
        <f>IF(PERCENT!AM31&gt;PERCENT!AM$100,(PERCENT!AM31-PERCENT!AM$100)/(PERCENT!AM$101-PERCENT!AM$100),(PERCENT!AM31-PERCENT!AM$100)/(PERCENT!AM$100-PERCENT!AM$102))</f>
        <v>-7.3901544330732894E-3</v>
      </c>
      <c r="BD31" s="124">
        <f>IF(PERCENT!AN31&gt;PERCENT!AN$100,(PERCENT!AN31-PERCENT!AN$100)/(PERCENT!AN$101-PERCENT!AN$100),(PERCENT!AN31-PERCENT!AN$100)/(PERCENT!AN$100-PERCENT!AN$102))</f>
        <v>-9.2769193191336152E-3</v>
      </c>
      <c r="BE31" s="124">
        <f>IF(PERCENT!AO31&gt;PERCENT!AO$100,(PERCENT!AO31-PERCENT!AO$100)/(PERCENT!AO$101-PERCENT!AO$100),(PERCENT!AO31-PERCENT!AO$100)/(PERCENT!AO$100-PERCENT!AO$102))</f>
        <v>-1.0213040034752073E-3</v>
      </c>
      <c r="BF31" s="124">
        <f>IF(PERCENT!AP31&gt;PERCENT!AP$100,(PERCENT!AP31-PERCENT!AP$100)/(PERCENT!AP$101-PERCENT!AP$100),(PERCENT!AP31-PERCENT!AP$100)/(PERCENT!AP$100-PERCENT!AP$102))</f>
        <v>0.95819840012892554</v>
      </c>
      <c r="BG31" s="124">
        <f>IF(PERCENT!AQ31&gt;PERCENT!AQ$100,(PERCENT!AQ31-PERCENT!AQ$100)/(PERCENT!AQ$101-PERCENT!AQ$100),(PERCENT!AQ31-PERCENT!AQ$100)/(PERCENT!AQ$100-PERCENT!AQ$102))</f>
        <v>4.2256375817198662E-2</v>
      </c>
      <c r="BH31" s="124">
        <f>IF(PERCENT!AR31&gt;PERCENT!AR$100,(PERCENT!AR31-PERCENT!AR$100)/(PERCENT!AR$101-PERCENT!AR$100),(PERCENT!AR31-PERCENT!AR$100)/(PERCENT!AR$100-PERCENT!AR$102))</f>
        <v>0.86173738397282085</v>
      </c>
    </row>
    <row r="32" spans="1:60" x14ac:dyDescent="0.35">
      <c r="A32" s="197" t="s">
        <v>826</v>
      </c>
      <c r="B32" s="125">
        <f>IF(PERCENT!B32&gt;PERCENT!B$100,(PERCENT!B32-PERCENT!B$100)/(PERCENT!B$101-PERCENT!B$100),(PERCENT!B32-PERCENT!B$100)/(PERCENT!B$100-PERCENT!B$102))</f>
        <v>0.33706372020311642</v>
      </c>
      <c r="C32" s="125">
        <f>IF(PERCENT!H32&gt;PERCENT!H$100,(PERCENT!H32-PERCENT!H$100)/(PERCENT!H$101-PERCENT!H$100),(PERCENT!H32-PERCENT!H$100)/(PERCENT!H$100-PERCENT!H$102))</f>
        <v>-1.5088293018550296E-3</v>
      </c>
      <c r="D32" s="126">
        <f>IF(PERCENT!K32&gt;PERCENT!K$100,(PERCENT!K32-PERCENT!K$100)/(PERCENT!K$101-PERCENT!K$100),(PERCENT!K32-PERCENT!K$100)/(PERCENT!K$100-PERCENT!K$102))</f>
        <v>0.54529793432962759</v>
      </c>
      <c r="E32" s="126">
        <f>IF(PERCENT!L32&gt;PERCENT!L$100,(PERCENT!L32-PERCENT!L$100)/(PERCENT!L$101-PERCENT!L$100),(PERCENT!L32-PERCENT!L$100)/(PERCENT!L$100-PERCENT!L$102))</f>
        <v>0.19017092728799778</v>
      </c>
      <c r="F32" s="127">
        <f>IF(PERCENT!R32&gt;PERCENT!R$100,(PERCENT!R32-PERCENT!R$100)/(PERCENT!R$101-PERCENT!R$100),(PERCENT!R32-PERCENT!R$100)/(PERCENT!R$100-PERCENT!R$102))</f>
        <v>0.22638406219110627</v>
      </c>
      <c r="G32" s="127">
        <f>IF(PERCENT!V32&gt;PERCENT!V$100,(PERCENT!V32-PERCENT!V$100)/(PERCENT!V$101-PERCENT!V$100),(PERCENT!V32-PERCENT!V$100)/(PERCENT!V$100-PERCENT!V$102))</f>
        <v>0.53807839788387879</v>
      </c>
      <c r="H32" s="127">
        <f>IF(PERCENT!X32&gt;PERCENT!X$100,(PERCENT!X32-PERCENT!X$100)/(PERCENT!X$101-PERCENT!X$100),(PERCENT!X32-PERCENT!X$100)/(PERCENT!X$100-PERCENT!X$102))</f>
        <v>0.42499369109292345</v>
      </c>
      <c r="I32" s="127">
        <f>IF(PERCENT!AC32&gt;PERCENT!AC$100,(PERCENT!AC32-PERCENT!AC$100)/(PERCENT!AC$101-PERCENT!AC$100),(PERCENT!AC32-PERCENT!AC$100)/(PERCENT!AC$100-PERCENT!AC$102))</f>
        <v>0.36848740409810488</v>
      </c>
      <c r="J32" s="128">
        <f>IF(PERCENT!AE32&gt;PERCENT!AE$100,(PERCENT!AE32-PERCENT!AE$100)/(PERCENT!AE$101-PERCENT!AE$100),(PERCENT!AE32-PERCENT!AE$100)/(PERCENT!AE$100-PERCENT!AE$102))</f>
        <v>-0.90350064918303252</v>
      </c>
      <c r="K32" s="198">
        <f>IF(PERCENT!AS32&gt;PERCENT!AS$100,(PERCENT!AS32-PERCENT!AS$100)/(PERCENT!AS$101-PERCENT!AS$100),(PERCENT!AS32-PERCENT!AS$100)/(PERCENT!AS$100-PERCENT!AS$102))</f>
        <v>7.2171321999638938E-2</v>
      </c>
      <c r="L32" s="198">
        <f>IF(PERCENT!AT32&gt;PERCENT!AT$100,(PERCENT!AT32-PERCENT!AT$100)/(PERCENT!AT$101-PERCENT!AT$100),(PERCENT!AT32-PERCENT!AT$100)/(PERCENT!AT$100-PERCENT!AT$102))</f>
        <v>0.43821906154565204</v>
      </c>
      <c r="M32" s="198">
        <f>IF(PERCENT!AU32&gt;PERCENT!AU$100,(PERCENT!AU32-PERCENT!AU$100)/(PERCENT!AU$101-PERCENT!AU$100),(PERCENT!AU32-PERCENT!AU$100)/(PERCENT!AU$100-PERCENT!AU$102))</f>
        <v>0.45170936064220618</v>
      </c>
      <c r="N32" s="231">
        <f>IF(PERCENT!AV32&gt;PERCENT!AV$100,(PERCENT!AV32-PERCENT!AV$100)/(PERCENT!AV$101-PERCENT!AV$100),(PERCENT!AV32-PERCENT!AV$100)/(PERCENT!AV$100-PERCENT!AV$102))</f>
        <v>-0.90350064918303252</v>
      </c>
      <c r="O32" s="231">
        <f>IF(PERCENT!AW32&gt;PERCENT!AW$100,(PERCENT!AW32-PERCENT!AW$100)/(PERCENT!AW$101-PERCENT!AW$100),(PERCENT!AW32-PERCENT!AW$100)/(PERCENT!AW$100-PERCENT!AW$102))</f>
        <v>0.32980709442246292</v>
      </c>
      <c r="P32" s="231">
        <f>IF(PERCENT!AX32&gt;PERCENT!AX$100,(PERCENT!AX32-PERCENT!AX$100)/(PERCENT!AX$101-PERCENT!AX$100),(PERCENT!AX32-PERCENT!AX$100)/(PERCENT!AX$100-PERCENT!AX$102))</f>
        <v>-0.90350064918303252</v>
      </c>
      <c r="Q32" s="232">
        <f>IF(PERCENT!AY32&gt;PERCENT!AY$100,(PERCENT!AY32-PERCENT!AY$100)/(PERCENT!AY$101-PERCENT!AY$100),(PERCENT!AY32-PERCENT!AY$100)/(PERCENT!AY$100-PERCENT!AY$102))</f>
        <v>0.71579685197108867</v>
      </c>
      <c r="S32" s="124">
        <f>IF(PERCENT!C32&gt;PERCENT!C$100,(PERCENT!C32-PERCENT!C$100)/(PERCENT!C$101-PERCENT!C$100),(PERCENT!C32-PERCENT!C$100)/(PERCENT!C$100-PERCENT!C$102))</f>
        <v>0.66411232014463784</v>
      </c>
      <c r="T32" s="124">
        <f>IF(PERCENT!D32&gt;PERCENT!D$100,(PERCENT!D32-PERCENT!D$100)/(PERCENT!D$101-PERCENT!D$100),(PERCENT!D32-PERCENT!D$100)/(PERCENT!D$100-PERCENT!D$102))</f>
        <v>0.88970900152490784</v>
      </c>
      <c r="U32" s="124">
        <f>IF(PERCENT!E32&gt;PERCENT!E$100,(PERCENT!E32-PERCENT!E$100)/(PERCENT!E$101-PERCENT!E$100),(PERCENT!E32-PERCENT!E$100)/(PERCENT!E$100-PERCENT!E$102))</f>
        <v>0.2590045841771545</v>
      </c>
      <c r="V32" s="124">
        <f>IF(PERCENT!F32&gt;PERCENT!F$100,(PERCENT!F32-PERCENT!F$100)/(PERCENT!F$101-PERCENT!F$100),(PERCENT!F32-PERCENT!F$100)/(PERCENT!F$100-PERCENT!F$102))</f>
        <v>-0.63245210918974293</v>
      </c>
      <c r="W32" s="124">
        <f>IF(PERCENT!G32&gt;PERCENT!G$100,(PERCENT!G32-PERCENT!G$100)/(PERCENT!G$101-PERCENT!G$100),(PERCENT!G32-PERCENT!G$100)/(PERCENT!G$100-PERCENT!G$102))</f>
        <v>8.793896024027947E-3</v>
      </c>
      <c r="Y32" s="124">
        <f>IF(PERCENT!I32&gt;PERCENT!I$100,(PERCENT!I32-PERCENT!I$100)/(PERCENT!I$101-PERCENT!I$100),(PERCENT!I32-PERCENT!I$100)/(PERCENT!I$100-PERCENT!I$102))</f>
        <v>4.7159141630336979E-2</v>
      </c>
      <c r="Z32" s="124">
        <f>IF(PERCENT!J32&gt;PERCENT!J$100,(PERCENT!J32-PERCENT!J$100)/(PERCENT!J$101-PERCENT!J$100),(PERCENT!J32-PERCENT!J$100)/(PERCENT!J$100-PERCENT!J$102))</f>
        <v>-0.18085658587138106</v>
      </c>
      <c r="AC32" s="124">
        <f>IF(PERCENT!M32&gt;PERCENT!M$100,(PERCENT!M32-PERCENT!M$100)/(PERCENT!M$101-PERCENT!M$100),(PERCENT!M32-PERCENT!M$100)/(PERCENT!M$100-PERCENT!M$102))</f>
        <v>0.40893613056377309</v>
      </c>
      <c r="AD32" s="124">
        <f>IF(PERCENT!N32&gt;PERCENT!N$100,(PERCENT!N32-PERCENT!N$100)/(PERCENT!N$101-PERCENT!N$100),(PERCENT!N32-PERCENT!N$100)/(PERCENT!N$100-PERCENT!N$102))</f>
        <v>-0.68648310296427095</v>
      </c>
      <c r="AE32" s="124">
        <f>IF(PERCENT!O32&gt;PERCENT!O$100,(PERCENT!O32-PERCENT!O$100)/(PERCENT!O$101-PERCENT!O$100),(PERCENT!O32-PERCENT!O$100)/(PERCENT!O$100-PERCENT!O$102))</f>
        <v>5.748222496288112E-2</v>
      </c>
      <c r="AF32" s="124">
        <f>IF(PERCENT!P32&gt;PERCENT!P$100,(PERCENT!P32-PERCENT!P$100)/(PERCENT!P$101-PERCENT!P$100),(PERCENT!P32-PERCENT!P$100)/(PERCENT!P$100-PERCENT!P$102))</f>
        <v>0.87794748735107031</v>
      </c>
      <c r="AG32" s="124">
        <f>IF(PERCENT!Q32&gt;PERCENT!Q$100,(PERCENT!Q32-PERCENT!Q$100)/(PERCENT!Q$101-PERCENT!Q$100),(PERCENT!Q32-PERCENT!Q$100)/(PERCENT!Q$100-PERCENT!Q$102))</f>
        <v>-0.34380510920424995</v>
      </c>
      <c r="AI32" s="124">
        <f>IF(PERCENT!S32&gt;PERCENT!S$100,(PERCENT!S32-PERCENT!S$100)/(PERCENT!S$101-PERCENT!S$100),(PERCENT!S32-PERCENT!S$100)/(PERCENT!S$100-PERCENT!S$102))</f>
        <v>0.45213783728145218</v>
      </c>
      <c r="AJ32" s="124">
        <f>IF(PERCENT!T32&gt;PERCENT!T$100,(PERCENT!T32-PERCENT!T$100)/(PERCENT!T$101-PERCENT!T$100),(PERCENT!T32-PERCENT!T$100)/(PERCENT!T$100-PERCENT!T$102))</f>
        <v>0.11798761619406543</v>
      </c>
      <c r="AK32" s="124">
        <f>IF(PERCENT!U32&gt;PERCENT!U$100,(PERCENT!U32-PERCENT!U$100)/(PERCENT!U$101-PERCENT!U$100),(PERCENT!U32-PERCENT!U$100)/(PERCENT!U$100-PERCENT!U$102))</f>
        <v>-8.485405526415743E-2</v>
      </c>
      <c r="AM32" s="124">
        <f>IF(PERCENT!W32&gt;PERCENT!W$100,(PERCENT!W32-PERCENT!W$100)/(PERCENT!W$101-PERCENT!W$100),(PERCENT!W32-PERCENT!W$100)/(PERCENT!W$100-PERCENT!W$102))</f>
        <v>0.53807839788387879</v>
      </c>
      <c r="AO32" s="124">
        <f>IF(PERCENT!Y32&gt;PERCENT!Y$100,(PERCENT!Y32-PERCENT!Y$100)/(PERCENT!Y$101-PERCENT!Y$100),(PERCENT!Y32-PERCENT!Y$100)/(PERCENT!Y$100-PERCENT!Y$102))</f>
        <v>9.9974846002689369E-2</v>
      </c>
      <c r="AP32" s="124">
        <f>IF(PERCENT!Z32&gt;PERCENT!Z$100,(PERCENT!Z32-PERCENT!Z$100)/(PERCENT!Z$101-PERCENT!Z$100),(PERCENT!Z32-PERCENT!Z$100)/(PERCENT!Z$100-PERCENT!Z$102))</f>
        <v>0.19746830508639807</v>
      </c>
      <c r="AQ32" s="124">
        <f>IF(PERCENT!AA32&gt;PERCENT!AA$100,(PERCENT!AA32-PERCENT!AA$100)/(PERCENT!AA$101-PERCENT!AA$100),(PERCENT!AA32-PERCENT!AA$100)/(PERCENT!AA$100-PERCENT!AA$102))</f>
        <v>-0.43284206891471888</v>
      </c>
      <c r="AR32" s="124">
        <f>IF(PERCENT!AB32&gt;PERCENT!AB$100,(PERCENT!AB32-PERCENT!AB$100)/(PERCENT!AB$101-PERCENT!AB$100),(PERCENT!AB32-PERCENT!AB$100)/(PERCENT!AB$100-PERCENT!AB$102))</f>
        <v>0.77714335212320529</v>
      </c>
      <c r="AT32" s="124">
        <f>IF(PERCENT!AD32&gt;PERCENT!AD$100,(PERCENT!AD32-PERCENT!AD$100)/(PERCENT!AD$101-PERCENT!AD$100),(PERCENT!AD32-PERCENT!AD$100)/(PERCENT!AD$100-PERCENT!AD$102))</f>
        <v>0.36848740409810488</v>
      </c>
      <c r="AV32" s="124">
        <f>IF(PERCENT!AF32&gt;PERCENT!AF$100,(PERCENT!AF32-PERCENT!AF$100)/(PERCENT!AF$101-PERCENT!AF$100),(PERCENT!AF32-PERCENT!AF$100)/(PERCENT!AF$100-PERCENT!AF$102))</f>
        <v>-0.91615925191714076</v>
      </c>
      <c r="AW32" s="124">
        <f>IF(PERCENT!AG32&gt;PERCENT!AG$100,(PERCENT!AG32-PERCENT!AG$100)/(PERCENT!AG$101-PERCENT!AG$100),(PERCENT!AG32-PERCENT!AG$100)/(PERCENT!AG$100-PERCENT!AG$102))</f>
        <v>-0.15379404060971508</v>
      </c>
      <c r="AX32" s="124">
        <f>IF(PERCENT!AH32&gt;PERCENT!AH$100,(PERCENT!AH32-PERCENT!AH$100)/(PERCENT!AH$101-PERCENT!AH$100),(PERCENT!AH32-PERCENT!AH$100)/(PERCENT!AH$100-PERCENT!AH$102))</f>
        <v>0.36300204031333116</v>
      </c>
      <c r="AY32" s="124">
        <f>IF(PERCENT!AI32&gt;PERCENT!AI$100,(PERCENT!AI32-PERCENT!AI$100)/(PERCENT!AI$101-PERCENT!AI$100),(PERCENT!AI32-PERCENT!AI$100)/(PERCENT!AI$100-PERCENT!AI$102))</f>
        <v>0.61005679358109832</v>
      </c>
      <c r="AZ32" s="124">
        <f>IF(PERCENT!AJ32&gt;PERCENT!AJ$100,(PERCENT!AJ32-PERCENT!AJ$100)/(PERCENT!AJ$101-PERCENT!AJ$100),(PERCENT!AJ32-PERCENT!AJ$100)/(PERCENT!AJ$100-PERCENT!AJ$102))</f>
        <v>0.48300335531591393</v>
      </c>
      <c r="BA32" s="124">
        <f>IF(PERCENT!AK32&gt;PERCENT!AK$100,(PERCENT!AK32-PERCENT!AK$100)/(PERCENT!AK$101-PERCENT!AK$100),(PERCENT!AK32-PERCENT!AK$100)/(PERCENT!AK$100-PERCENT!AK$102))</f>
        <v>-7.5146285134271559E-2</v>
      </c>
      <c r="BB32" s="124">
        <f>IF(PERCENT!AL32&gt;PERCENT!AL$100,(PERCENT!AL32-PERCENT!AL$100)/(PERCENT!AL$101-PERCENT!AL$100),(PERCENT!AL32-PERCENT!AL$100)/(PERCENT!AL$100-PERCENT!AL$102))</f>
        <v>0.47844727795527436</v>
      </c>
      <c r="BC32" s="124">
        <f>IF(PERCENT!AM32&gt;PERCENT!AM$100,(PERCENT!AM32-PERCENT!AM$100)/(PERCENT!AM$101-PERCENT!AM$100),(PERCENT!AM32-PERCENT!AM$100)/(PERCENT!AM$100-PERCENT!AM$102))</f>
        <v>-0.65208148534531984</v>
      </c>
      <c r="BD32" s="124">
        <f>IF(PERCENT!AN32&gt;PERCENT!AN$100,(PERCENT!AN32-PERCENT!AN$100)/(PERCENT!AN$101-PERCENT!AN$100),(PERCENT!AN32-PERCENT!AN$100)/(PERCENT!AN$100-PERCENT!AN$102))</f>
        <v>-0.6053438277507569</v>
      </c>
      <c r="BE32" s="124">
        <f>IF(PERCENT!AO32&gt;PERCENT!AO$100,(PERCENT!AO32-PERCENT!AO$100)/(PERCENT!AO$101-PERCENT!AO$100),(PERCENT!AO32-PERCENT!AO$100)/(PERCENT!AO$100-PERCENT!AO$102))</f>
        <v>0.15533769748255752</v>
      </c>
      <c r="BF32" s="124">
        <f>IF(PERCENT!AP32&gt;PERCENT!AP$100,(PERCENT!AP32-PERCENT!AP$100)/(PERCENT!AP$101-PERCENT!AP$100),(PERCENT!AP32-PERCENT!AP$100)/(PERCENT!AP$100-PERCENT!AP$102))</f>
        <v>-0.36713106107108601</v>
      </c>
      <c r="BG32" s="124">
        <f>IF(PERCENT!AQ32&gt;PERCENT!AQ$100,(PERCENT!AQ32-PERCENT!AQ$100)/(PERCENT!AQ$101-PERCENT!AQ$100),(PERCENT!AQ32-PERCENT!AQ$100)/(PERCENT!AQ$100-PERCENT!AQ$102))</f>
        <v>-0.30352009058096346</v>
      </c>
      <c r="BH32" s="124">
        <f>IF(PERCENT!AR32&gt;PERCENT!AR$100,(PERCENT!AR32-PERCENT!AR$100)/(PERCENT!AR$101-PERCENT!AR$100),(PERCENT!AR32-PERCENT!AR$100)/(PERCENT!AR$100-PERCENT!AR$102))</f>
        <v>0.84347272443911547</v>
      </c>
    </row>
    <row r="33" spans="1:60" x14ac:dyDescent="0.35">
      <c r="A33" s="197" t="s">
        <v>424</v>
      </c>
      <c r="B33" s="125">
        <f>IF(PERCENT!B33&gt;PERCENT!B$100,(PERCENT!B33-PERCENT!B$100)/(PERCENT!B$101-PERCENT!B$100),(PERCENT!B33-PERCENT!B$100)/(PERCENT!B$100-PERCENT!B$102))</f>
        <v>-0.20246195597884215</v>
      </c>
      <c r="C33" s="125">
        <f>IF(PERCENT!H33&gt;PERCENT!H$100,(PERCENT!H33-PERCENT!H$100)/(PERCENT!H$101-PERCENT!H$100),(PERCENT!H33-PERCENT!H$100)/(PERCENT!H$100-PERCENT!H$102))</f>
        <v>-0.79975826211259526</v>
      </c>
      <c r="D33" s="126">
        <f>IF(PERCENT!K33&gt;PERCENT!K$100,(PERCENT!K33-PERCENT!K$100)/(PERCENT!K$101-PERCENT!K$100),(PERCENT!K33-PERCENT!K$100)/(PERCENT!K$100-PERCENT!K$102))</f>
        <v>-0.18931154914791226</v>
      </c>
      <c r="E33" s="126">
        <f>IF(PERCENT!L33&gt;PERCENT!L$100,(PERCENT!L33-PERCENT!L$100)/(PERCENT!L$101-PERCENT!L$100),(PERCENT!L33-PERCENT!L$100)/(PERCENT!L$100-PERCENT!L$102))</f>
        <v>1.9776222679708598E-2</v>
      </c>
      <c r="F33" s="127">
        <f>IF(PERCENT!R33&gt;PERCENT!R$100,(PERCENT!R33-PERCENT!R$100)/(PERCENT!R$101-PERCENT!R$100),(PERCENT!R33-PERCENT!R$100)/(PERCENT!R$100-PERCENT!R$102))</f>
        <v>-0.86554140230209597</v>
      </c>
      <c r="G33" s="127">
        <f>IF(PERCENT!V33&gt;PERCENT!V$100,(PERCENT!V33-PERCENT!V$100)/(PERCENT!V$101-PERCENT!V$100),(PERCENT!V33-PERCENT!V$100)/(PERCENT!V$100-PERCENT!V$102))</f>
        <v>-0.21351045465980706</v>
      </c>
      <c r="H33" s="127">
        <f>IF(PERCENT!X33&gt;PERCENT!X$100,(PERCENT!X33-PERCENT!X$100)/(PERCENT!X$101-PERCENT!X$100),(PERCENT!X33-PERCENT!X$100)/(PERCENT!X$100-PERCENT!X$102))</f>
        <v>-0.13387845776598634</v>
      </c>
      <c r="I33" s="127">
        <f>IF(PERCENT!AC33&gt;PERCENT!AC$100,(PERCENT!AC33-PERCENT!AC$100)/(PERCENT!AC$101-PERCENT!AC$100),(PERCENT!AC33-PERCENT!AC$100)/(PERCENT!AC$100-PERCENT!AC$102))</f>
        <v>0.17357498245912081</v>
      </c>
      <c r="J33" s="128">
        <f>IF(PERCENT!AE33&gt;PERCENT!AE$100,(PERCENT!AE33-PERCENT!AE$100)/(PERCENT!AE$101-PERCENT!AE$100),(PERCENT!AE33-PERCENT!AE$100)/(PERCENT!AE$100-PERCENT!AE$102))</f>
        <v>-0.15401517969410342</v>
      </c>
      <c r="K33" s="198">
        <f>IF(PERCENT!AS33&gt;PERCENT!AS$100,(PERCENT!AS33-PERCENT!AS$100)/(PERCENT!AS$101-PERCENT!AS$100),(PERCENT!AS33-PERCENT!AS$100)/(PERCENT!AS$100-PERCENT!AS$102))</f>
        <v>-0.67854225936016188</v>
      </c>
      <c r="L33" s="198">
        <f>IF(PERCENT!AT33&gt;PERCENT!AT$100,(PERCENT!AT33-PERCENT!AT$100)/(PERCENT!AT$101-PERCENT!AT$100),(PERCENT!AT33-PERCENT!AT$100)/(PERCENT!AT$100-PERCENT!AT$102))</f>
        <v>-0.17852353675621058</v>
      </c>
      <c r="M33" s="198">
        <f>IF(PERCENT!AU33&gt;PERCENT!AU$100,(PERCENT!AU33-PERCENT!AU$100)/(PERCENT!AU$101-PERCENT!AU$100),(PERCENT!AU33-PERCENT!AU$100)/(PERCENT!AU$100-PERCENT!AU$102))</f>
        <v>-7.8863802143545908E-2</v>
      </c>
      <c r="N33" s="231">
        <f>IF(PERCENT!AV33&gt;PERCENT!AV$100,(PERCENT!AV33-PERCENT!AV$100)/(PERCENT!AV$101-PERCENT!AV$100),(PERCENT!AV33-PERCENT!AV$100)/(PERCENT!AV$100-PERCENT!AV$102))</f>
        <v>-0.15401517969410342</v>
      </c>
      <c r="O33" s="231">
        <f>IF(PERCENT!AW33&gt;PERCENT!AW$100,(PERCENT!AW33-PERCENT!AW$100)/(PERCENT!AW$101-PERCENT!AW$100),(PERCENT!AW33-PERCENT!AW$100)/(PERCENT!AW$100-PERCENT!AW$102))</f>
        <v>-0.29673616329546049</v>
      </c>
      <c r="P33" s="231">
        <f>IF(PERCENT!AX33&gt;PERCENT!AX$100,(PERCENT!AX33-PERCENT!AX$100)/(PERCENT!AX$101-PERCENT!AX$100),(PERCENT!AX33-PERCENT!AX$100)/(PERCENT!AX$100-PERCENT!AX$102))</f>
        <v>-0.15401517969410342</v>
      </c>
      <c r="Q33" s="232">
        <f>IF(PERCENT!AY33&gt;PERCENT!AY$100,(PERCENT!AY33-PERCENT!AY$100)/(PERCENT!AY$101-PERCENT!AY$100),(PERCENT!AY33-PERCENT!AY$100)/(PERCENT!AY$100-PERCENT!AY$102))</f>
        <v>-0.56908981851643481</v>
      </c>
      <c r="S33" s="124">
        <f>IF(PERCENT!C33&gt;PERCENT!C$100,(PERCENT!C33-PERCENT!C$100)/(PERCENT!C$101-PERCENT!C$100),(PERCENT!C33-PERCENT!C$100)/(PERCENT!C$100-PERCENT!C$102))</f>
        <v>-0.67848865556553017</v>
      </c>
      <c r="T33" s="124">
        <f>IF(PERCENT!D33&gt;PERCENT!D$100,(PERCENT!D33-PERCENT!D$100)/(PERCENT!D$101-PERCENT!D$100),(PERCENT!D33-PERCENT!D$100)/(PERCENT!D$100-PERCENT!D$102))</f>
        <v>-0.33980758416671442</v>
      </c>
      <c r="U33" s="124">
        <f>IF(PERCENT!E33&gt;PERCENT!E$100,(PERCENT!E33-PERCENT!E$100)/(PERCENT!E$101-PERCENT!E$100),(PERCENT!E33-PERCENT!E$100)/(PERCENT!E$100-PERCENT!E$102))</f>
        <v>-0.21369000146645398</v>
      </c>
      <c r="V33" s="124">
        <f>IF(PERCENT!F33&gt;PERCENT!F$100,(PERCENT!F33-PERCENT!F$100)/(PERCENT!F$101-PERCENT!F$100),(PERCENT!F33-PERCENT!F$100)/(PERCENT!F$100-PERCENT!F$102))</f>
        <v>0.65733849331315053</v>
      </c>
      <c r="W33" s="124">
        <f>IF(PERCENT!G33&gt;PERCENT!G$100,(PERCENT!G33-PERCENT!G$100)/(PERCENT!G$101-PERCENT!G$100),(PERCENT!G33-PERCENT!G$100)/(PERCENT!G$100-PERCENT!G$102))</f>
        <v>-0.97320347106353455</v>
      </c>
      <c r="Y33" s="124">
        <f>IF(PERCENT!I33&gt;PERCENT!I$100,(PERCENT!I33-PERCENT!I$100)/(PERCENT!I$101-PERCENT!I$100),(PERCENT!I33-PERCENT!I$100)/(PERCENT!I$100-PERCENT!I$102))</f>
        <v>-0.90674970907548458</v>
      </c>
      <c r="Z33" s="124">
        <f>IF(PERCENT!J33&gt;PERCENT!J$100,(PERCENT!J33-PERCENT!J$100)/(PERCENT!J$101-PERCENT!J$100),(PERCENT!J33-PERCENT!J$100)/(PERCENT!J$100-PERCENT!J$102))</f>
        <v>-0.67980009074581416</v>
      </c>
      <c r="AC33" s="124">
        <f>IF(PERCENT!M33&gt;PERCENT!M$100,(PERCENT!M33-PERCENT!M$100)/(PERCENT!M$101-PERCENT!M$100),(PERCENT!M33-PERCENT!M$100)/(PERCENT!M$100-PERCENT!M$102))</f>
        <v>-1</v>
      </c>
      <c r="AD33" s="124">
        <f>IF(PERCENT!N33&gt;PERCENT!N$100,(PERCENT!N33-PERCENT!N$100)/(PERCENT!N$101-PERCENT!N$100),(PERCENT!N33-PERCENT!N$100)/(PERCENT!N$100-PERCENT!N$102))</f>
        <v>0.14990154005302733</v>
      </c>
      <c r="AE33" s="124">
        <f>IF(PERCENT!O33&gt;PERCENT!O$100,(PERCENT!O33-PERCENT!O$100)/(PERCENT!O$101-PERCENT!O$100),(PERCENT!O33-PERCENT!O$100)/(PERCENT!O$100-PERCENT!O$102))</f>
        <v>-0.51053914632914932</v>
      </c>
      <c r="AF33" s="124">
        <f>IF(PERCENT!P33&gt;PERCENT!P$100,(PERCENT!P33-PERCENT!P$100)/(PERCENT!P$101-PERCENT!P$100),(PERCENT!P33-PERCENT!P$100)/(PERCENT!P$100-PERCENT!P$102))</f>
        <v>-0.1259881363193196</v>
      </c>
      <c r="AG33" s="124">
        <f>IF(PERCENT!Q33&gt;PERCENT!Q$100,(PERCENT!Q33-PERCENT!Q$100)/(PERCENT!Q$101-PERCENT!Q$100),(PERCENT!Q33-PERCENT!Q$100)/(PERCENT!Q$100-PERCENT!Q$102))</f>
        <v>0.18678019228293949</v>
      </c>
      <c r="AI33" s="124">
        <f>IF(PERCENT!S33&gt;PERCENT!S$100,(PERCENT!S33-PERCENT!S$100)/(PERCENT!S$101-PERCENT!S$100),(PERCENT!S33-PERCENT!S$100)/(PERCENT!S$100-PERCENT!S$102))</f>
        <v>-0.85760804732237872</v>
      </c>
      <c r="AJ33" s="124">
        <f>IF(PERCENT!T33&gt;PERCENT!T$100,(PERCENT!T33-PERCENT!T$100)/(PERCENT!T$101-PERCENT!T$100),(PERCENT!T33-PERCENT!T$100)/(PERCENT!T$100-PERCENT!T$102))</f>
        <v>-0.90065487831411006</v>
      </c>
      <c r="AK33" s="124">
        <f>IF(PERCENT!U33&gt;PERCENT!U$100,(PERCENT!U33-PERCENT!U$100)/(PERCENT!U$101-PERCENT!U$100),(PERCENT!U33-PERCENT!U$100)/(PERCENT!U$100-PERCENT!U$102))</f>
        <v>-0.80456639725581769</v>
      </c>
      <c r="AM33" s="124">
        <f>IF(PERCENT!W33&gt;PERCENT!W$100,(PERCENT!W33-PERCENT!W$100)/(PERCENT!W$101-PERCENT!W$100),(PERCENT!W33-PERCENT!W$100)/(PERCENT!W$100-PERCENT!W$102))</f>
        <v>-0.21351045465980706</v>
      </c>
      <c r="AO33" s="124">
        <f>IF(PERCENT!Y33&gt;PERCENT!Y$100,(PERCENT!Y33-PERCENT!Y$100)/(PERCENT!Y$101-PERCENT!Y$100),(PERCENT!Y33-PERCENT!Y$100)/(PERCENT!Y$100-PERCENT!Y$102))</f>
        <v>-0.97556418070923345</v>
      </c>
      <c r="AP33" s="124">
        <f>IF(PERCENT!Z33&gt;PERCENT!Z$100,(PERCENT!Z33-PERCENT!Z$100)/(PERCENT!Z$101-PERCENT!Z$100),(PERCENT!Z33-PERCENT!Z$100)/(PERCENT!Z$100-PERCENT!Z$102))</f>
        <v>-0.91200294238747637</v>
      </c>
      <c r="AQ33" s="124">
        <f>IF(PERCENT!AA33&gt;PERCENT!AA$100,(PERCENT!AA33-PERCENT!AA$100)/(PERCENT!AA$101-PERCENT!AA$100),(PERCENT!AA33-PERCENT!AA$100)/(PERCENT!AA$100-PERCENT!AA$102))</f>
        <v>0.35006321209056218</v>
      </c>
      <c r="AR33" s="124">
        <f>IF(PERCENT!AB33&gt;PERCENT!AB$100,(PERCENT!AB33-PERCENT!AB$100)/(PERCENT!AB$101-PERCENT!AB$100),(PERCENT!AB33-PERCENT!AB$100)/(PERCENT!AB$100-PERCENT!AB$102))</f>
        <v>-0.12695891306901805</v>
      </c>
      <c r="AT33" s="124">
        <f>IF(PERCENT!AD33&gt;PERCENT!AD$100,(PERCENT!AD33-PERCENT!AD$100)/(PERCENT!AD$101-PERCENT!AD$100),(PERCENT!AD33-PERCENT!AD$100)/(PERCENT!AD$100-PERCENT!AD$102))</f>
        <v>0.17357498245912081</v>
      </c>
      <c r="AV33" s="124">
        <f>IF(PERCENT!AF33&gt;PERCENT!AF$100,(PERCENT!AF33-PERCENT!AF$100)/(PERCENT!AF$101-PERCENT!AF$100),(PERCENT!AF33-PERCENT!AF$100)/(PERCENT!AF$100-PERCENT!AF$102))</f>
        <v>0.50661061562322784</v>
      </c>
      <c r="AW33" s="124">
        <f>IF(PERCENT!AG33&gt;PERCENT!AG$100,(PERCENT!AG33-PERCENT!AG$100)/(PERCENT!AG$101-PERCENT!AG$100),(PERCENT!AG33-PERCENT!AG$100)/(PERCENT!AG$100-PERCENT!AG$102))</f>
        <v>-2.9510028732864573E-3</v>
      </c>
      <c r="AX33" s="124">
        <f>IF(PERCENT!AH33&gt;PERCENT!AH$100,(PERCENT!AH33-PERCENT!AH$100)/(PERCENT!AH$101-PERCENT!AH$100),(PERCENT!AH33-PERCENT!AH$100)/(PERCENT!AH$100-PERCENT!AH$102))</f>
        <v>-0.87148287456360263</v>
      </c>
      <c r="AY33" s="124">
        <f>IF(PERCENT!AI33&gt;PERCENT!AI$100,(PERCENT!AI33-PERCENT!AI$100)/(PERCENT!AI$101-PERCENT!AI$100),(PERCENT!AI33-PERCENT!AI$100)/(PERCENT!AI$100-PERCENT!AI$102))</f>
        <v>0.6500532459916839</v>
      </c>
      <c r="AZ33" s="124">
        <f>IF(PERCENT!AJ33&gt;PERCENT!AJ$100,(PERCENT!AJ33-PERCENT!AJ$100)/(PERCENT!AJ$101-PERCENT!AJ$100),(PERCENT!AJ33-PERCENT!AJ$100)/(PERCENT!AJ$100-PERCENT!AJ$102))</f>
        <v>-7.0785166040639863E-3</v>
      </c>
      <c r="BA33" s="124">
        <f>IF(PERCENT!AK33&gt;PERCENT!AK$100,(PERCENT!AK33-PERCENT!AK$100)/(PERCENT!AK$101-PERCENT!AK$100),(PERCENT!AK33-PERCENT!AK$100)/(PERCENT!AK$100-PERCENT!AK$102))</f>
        <v>-2.2267740285019023E-2</v>
      </c>
      <c r="BB33" s="124">
        <f>IF(PERCENT!AL33&gt;PERCENT!AL$100,(PERCENT!AL33-PERCENT!AL$100)/(PERCENT!AL$101-PERCENT!AL$100),(PERCENT!AL33-PERCENT!AL$100)/(PERCENT!AL$100-PERCENT!AL$102))</f>
        <v>-0.910499853637877</v>
      </c>
      <c r="BC33" s="124">
        <f>IF(PERCENT!AM33&gt;PERCENT!AM$100,(PERCENT!AM33-PERCENT!AM$100)/(PERCENT!AM$101-PERCENT!AM$100),(PERCENT!AM33-PERCENT!AM$100)/(PERCENT!AM$100-PERCENT!AM$102))</f>
        <v>-0.40537391413637686</v>
      </c>
      <c r="BD33" s="124">
        <f>IF(PERCENT!AN33&gt;PERCENT!AN$100,(PERCENT!AN33-PERCENT!AN$100)/(PERCENT!AN$101-PERCENT!AN$100),(PERCENT!AN33-PERCENT!AN$100)/(PERCENT!AN$100-PERCENT!AN$102))</f>
        <v>0.86793664962324546</v>
      </c>
      <c r="BE33" s="124">
        <f>IF(PERCENT!AO33&gt;PERCENT!AO$100,(PERCENT!AO33-PERCENT!AO$100)/(PERCENT!AO$101-PERCENT!AO$100),(PERCENT!AO33-PERCENT!AO$100)/(PERCENT!AO$100-PERCENT!AO$102))</f>
        <v>-5.9891858992334887E-2</v>
      </c>
      <c r="BF33" s="124">
        <f>IF(PERCENT!AP33&gt;PERCENT!AP$100,(PERCENT!AP33-PERCENT!AP$100)/(PERCENT!AP$101-PERCENT!AP$100),(PERCENT!AP33-PERCENT!AP$100)/(PERCENT!AP$100-PERCENT!AP$102))</f>
        <v>0.98789470872353757</v>
      </c>
      <c r="BG33" s="124">
        <f>IF(PERCENT!AQ33&gt;PERCENT!AQ$100,(PERCENT!AQ33-PERCENT!AQ$100)/(PERCENT!AQ$101-PERCENT!AQ$100),(PERCENT!AQ33-PERCENT!AQ$100)/(PERCENT!AQ$100-PERCENT!AQ$102))</f>
        <v>6.0969698108044035E-2</v>
      </c>
      <c r="BH33" s="124">
        <f>IF(PERCENT!AR33&gt;PERCENT!AR$100,(PERCENT!AR33-PERCENT!AR$100)/(PERCENT!AR$101-PERCENT!AR$100),(PERCENT!AR33-PERCENT!AR$100)/(PERCENT!AR$100-PERCENT!AR$102))</f>
        <v>0.53650392993647589</v>
      </c>
    </row>
    <row r="34" spans="1:60" x14ac:dyDescent="0.35">
      <c r="A34" s="197" t="s">
        <v>425</v>
      </c>
      <c r="B34" s="125">
        <f>IF(PERCENT!B34&gt;PERCENT!B$100,(PERCENT!B34-PERCENT!B$100)/(PERCENT!B$101-PERCENT!B$100),(PERCENT!B34-PERCENT!B$100)/(PERCENT!B$100-PERCENT!B$102))</f>
        <v>0.88523300306795061</v>
      </c>
      <c r="C34" s="125">
        <f>IF(PERCENT!H34&gt;PERCENT!H$100,(PERCENT!H34-PERCENT!H$100)/(PERCENT!H$101-PERCENT!H$100),(PERCENT!H34-PERCENT!H$100)/(PERCENT!H$100-PERCENT!H$102))</f>
        <v>-0.3328894730717134</v>
      </c>
      <c r="D34" s="126">
        <f>IF(PERCENT!K34&gt;PERCENT!K$100,(PERCENT!K34-PERCENT!K$100)/(PERCENT!K$101-PERCENT!K$100),(PERCENT!K34-PERCENT!K$100)/(PERCENT!K$100-PERCENT!K$102))</f>
        <v>0.86726752715688538</v>
      </c>
      <c r="E34" s="126">
        <f>IF(PERCENT!L34&gt;PERCENT!L$100,(PERCENT!L34-PERCENT!L$100)/(PERCENT!L$101-PERCENT!L$100),(PERCENT!L34-PERCENT!L$100)/(PERCENT!L$100-PERCENT!L$102))</f>
        <v>0.21727084433343544</v>
      </c>
      <c r="F34" s="127">
        <f>IF(PERCENT!R34&gt;PERCENT!R$100,(PERCENT!R34-PERCENT!R$100)/(PERCENT!R$101-PERCENT!R$100),(PERCENT!R34-PERCENT!R$100)/(PERCENT!R$100-PERCENT!R$102))</f>
        <v>-0.30558887152304093</v>
      </c>
      <c r="G34" s="127">
        <f>IF(PERCENT!V34&gt;PERCENT!V$100,(PERCENT!V34-PERCENT!V$100)/(PERCENT!V$101-PERCENT!V$100),(PERCENT!V34-PERCENT!V$100)/(PERCENT!V$100-PERCENT!V$102))</f>
        <v>-1.1175705733594858E-3</v>
      </c>
      <c r="H34" s="127">
        <f>IF(PERCENT!X34&gt;PERCENT!X$100,(PERCENT!X34-PERCENT!X$100)/(PERCENT!X$101-PERCENT!X$100),(PERCENT!X34-PERCENT!X$100)/(PERCENT!X$100-PERCENT!X$102))</f>
        <v>0.30499847700175192</v>
      </c>
      <c r="I34" s="127">
        <f>IF(PERCENT!AC34&gt;PERCENT!AC$100,(PERCENT!AC34-PERCENT!AC$100)/(PERCENT!AC$101-PERCENT!AC$100),(PERCENT!AC34-PERCENT!AC$100)/(PERCENT!AC$100-PERCENT!AC$102))</f>
        <v>0.1978932496116052</v>
      </c>
      <c r="J34" s="128">
        <f>IF(PERCENT!AE34&gt;PERCENT!AE$100,(PERCENT!AE34-PERCENT!AE$100)/(PERCENT!AE$101-PERCENT!AE$100),(PERCENT!AE34-PERCENT!AE$100)/(PERCENT!AE$100-PERCENT!AE$102))</f>
        <v>-2.7607176683830111E-2</v>
      </c>
      <c r="K34" s="198">
        <f>IF(PERCENT!AS34&gt;PERCENT!AS$100,(PERCENT!AS34-PERCENT!AS$100)/(PERCENT!AS$101-PERCENT!AS$100),(PERCENT!AS34-PERCENT!AS$100)/(PERCENT!AS$100-PERCENT!AS$102))</f>
        <v>9.8321326165657127E-2</v>
      </c>
      <c r="L34" s="198">
        <f>IF(PERCENT!AT34&gt;PERCENT!AT$100,(PERCENT!AT34-PERCENT!AT$100)/(PERCENT!AT$101-PERCENT!AT$100),(PERCENT!AT34-PERCENT!AT$100)/(PERCENT!AT$100-PERCENT!AT$102))</f>
        <v>0.62875623125501068</v>
      </c>
      <c r="M34" s="198">
        <f>IF(PERCENT!AU34&gt;PERCENT!AU$100,(PERCENT!AU34-PERCENT!AU$100)/(PERCENT!AU$101-PERCENT!AU$100),(PERCENT!AU34-PERCENT!AU$100)/(PERCENT!AU$100-PERCENT!AU$102))</f>
        <v>0.12510158567201782</v>
      </c>
      <c r="N34" s="231">
        <f>IF(PERCENT!AV34&gt;PERCENT!AV$100,(PERCENT!AV34-PERCENT!AV$100)/(PERCENT!AV$101-PERCENT!AV$100),(PERCENT!AV34-PERCENT!AV$100)/(PERCENT!AV$100-PERCENT!AV$102))</f>
        <v>-2.7607176683830111E-2</v>
      </c>
      <c r="O34" s="231">
        <f>IF(PERCENT!AW34&gt;PERCENT!AW$100,(PERCENT!AW34-PERCENT!AW$100)/(PERCENT!AW$101-PERCENT!AW$100),(PERCENT!AW34-PERCENT!AW$100)/(PERCENT!AW$100-PERCENT!AW$102))</f>
        <v>0.26491550965518834</v>
      </c>
      <c r="P34" s="231">
        <f>IF(PERCENT!AX34&gt;PERCENT!AX$100,(PERCENT!AX34-PERCENT!AX$100)/(PERCENT!AX$101-PERCENT!AX$100),(PERCENT!AX34-PERCENT!AX$100)/(PERCENT!AX$100-PERCENT!AX$102))</f>
        <v>-2.7607176683830111E-2</v>
      </c>
      <c r="Q34" s="232">
        <f>IF(PERCENT!AY34&gt;PERCENT!AY$100,(PERCENT!AY34-PERCENT!AY$100)/(PERCENT!AY$101-PERCENT!AY$100),(PERCENT!AY34-PERCENT!AY$100)/(PERCENT!AY$100-PERCENT!AY$102))</f>
        <v>0.11035956444712602</v>
      </c>
      <c r="S34" s="124">
        <f>IF(PERCENT!C34&gt;PERCENT!C$100,(PERCENT!C34-PERCENT!C$100)/(PERCENT!C$101-PERCENT!C$100),(PERCENT!C34-PERCENT!C$100)/(PERCENT!C$100-PERCENT!C$102))</f>
        <v>0.66584050815679763</v>
      </c>
      <c r="T34" s="124">
        <f>IF(PERCENT!D34&gt;PERCENT!D$100,(PERCENT!D34-PERCENT!D$100)/(PERCENT!D$101-PERCENT!D$100),(PERCENT!D34-PERCENT!D$100)/(PERCENT!D$100-PERCENT!D$102))</f>
        <v>0.35389283927220766</v>
      </c>
      <c r="U34" s="124">
        <f>IF(PERCENT!E34&gt;PERCENT!E$100,(PERCENT!E34-PERCENT!E$100)/(PERCENT!E$101-PERCENT!E$100),(PERCENT!E34-PERCENT!E$100)/(PERCENT!E$100-PERCENT!E$102))</f>
        <v>0.39499844888808827</v>
      </c>
      <c r="V34" s="124">
        <f>IF(PERCENT!F34&gt;PERCENT!F$100,(PERCENT!F34-PERCENT!F$100)/(PERCENT!F$101-PERCENT!F$100),(PERCENT!F34-PERCENT!F$100)/(PERCENT!F$100-PERCENT!F$102))</f>
        <v>0.68570328534003555</v>
      </c>
      <c r="W34" s="124">
        <f>IF(PERCENT!G34&gt;PERCENT!G$100,(PERCENT!G34-PERCENT!G$100)/(PERCENT!G$101-PERCENT!G$100),(PERCENT!G34-PERCENT!G$100)/(PERCENT!G$100-PERCENT!G$102))</f>
        <v>8.0516590612676561E-2</v>
      </c>
      <c r="Y34" s="124">
        <f>IF(PERCENT!I34&gt;PERCENT!I$100,(PERCENT!I34-PERCENT!I$100)/(PERCENT!I$101-PERCENT!I$100),(PERCENT!I34-PERCENT!I$100)/(PERCENT!I$100-PERCENT!I$102))</f>
        <v>-0.70510422182098254</v>
      </c>
      <c r="Z34" s="124">
        <f>IF(PERCENT!J34&gt;PERCENT!J$100,(PERCENT!J34-PERCENT!J$100)/(PERCENT!J$101-PERCENT!J$100),(PERCENT!J34-PERCENT!J$100)/(PERCENT!J$100-PERCENT!J$102))</f>
        <v>-6.6786858552399575E-2</v>
      </c>
      <c r="AC34" s="124">
        <f>IF(PERCENT!M34&gt;PERCENT!M$100,(PERCENT!M34-PERCENT!M$100)/(PERCENT!M$101-PERCENT!M$100),(PERCENT!M34-PERCENT!M$100)/(PERCENT!M$100-PERCENT!M$102))</f>
        <v>0.40893613056377309</v>
      </c>
      <c r="AD34" s="124">
        <f>IF(PERCENT!N34&gt;PERCENT!N$100,(PERCENT!N34-PERCENT!N$100)/(PERCENT!N$101-PERCENT!N$100),(PERCENT!N34-PERCENT!N$100)/(PERCENT!N$100-PERCENT!N$102))</f>
        <v>-0.49792333733550065</v>
      </c>
      <c r="AE34" s="124">
        <f>IF(PERCENT!O34&gt;PERCENT!O$100,(PERCENT!O34-PERCENT!O$100)/(PERCENT!O$101-PERCENT!O$100),(PERCENT!O34-PERCENT!O$100)/(PERCENT!O$100-PERCENT!O$102))</f>
        <v>-2.107829265829872E-2</v>
      </c>
      <c r="AF34" s="124">
        <f>IF(PERCENT!P34&gt;PERCENT!P$100,(PERCENT!P34-PERCENT!P$100)/(PERCENT!P$101-PERCENT!P$100),(PERCENT!P34-PERCENT!P$100)/(PERCENT!P$100-PERCENT!P$102))</f>
        <v>-5.3722679236106678E-2</v>
      </c>
      <c r="AG34" s="124">
        <f>IF(PERCENT!Q34&gt;PERCENT!Q$100,(PERCENT!Q34-PERCENT!Q$100)/(PERCENT!Q$101-PERCENT!Q$100),(PERCENT!Q34-PERCENT!Q$100)/(PERCENT!Q$100-PERCENT!Q$102))</f>
        <v>7.3690157401841982E-2</v>
      </c>
      <c r="AI34" s="124">
        <f>IF(PERCENT!S34&gt;PERCENT!S$100,(PERCENT!S34-PERCENT!S$100)/(PERCENT!S$101-PERCENT!S$100),(PERCENT!S34-PERCENT!S$100)/(PERCENT!S$100-PERCENT!S$102))</f>
        <v>-0.3235360274053648</v>
      </c>
      <c r="AJ34" s="124">
        <f>IF(PERCENT!T34&gt;PERCENT!T$100,(PERCENT!T34-PERCENT!T$100)/(PERCENT!T$101-PERCENT!T$100),(PERCENT!T34-PERCENT!T$100)/(PERCENT!T$100-PERCENT!T$102))</f>
        <v>-0.37475473257447672</v>
      </c>
      <c r="AK34" s="124">
        <f>IF(PERCENT!U34&gt;PERCENT!U$100,(PERCENT!U34-PERCENT!U$100)/(PERCENT!U$101-PERCENT!U$100),(PERCENT!U34-PERCENT!U$100)/(PERCENT!U$100-PERCENT!U$102))</f>
        <v>-0.1379488579412318</v>
      </c>
      <c r="AM34" s="124">
        <f>IF(PERCENT!W34&gt;PERCENT!W$100,(PERCENT!W34-PERCENT!W$100)/(PERCENT!W$101-PERCENT!W$100),(PERCENT!W34-PERCENT!W$100)/(PERCENT!W$100-PERCENT!W$102))</f>
        <v>-1.1175705733594858E-3</v>
      </c>
      <c r="AO34" s="124">
        <f>IF(PERCENT!Y34&gt;PERCENT!Y$100,(PERCENT!Y34-PERCENT!Y$100)/(PERCENT!Y$101-PERCENT!Y$100),(PERCENT!Y34-PERCENT!Y$100)/(PERCENT!Y$100-PERCENT!Y$102))</f>
        <v>9.0572830278604022E-2</v>
      </c>
      <c r="AP34" s="124">
        <f>IF(PERCENT!Z34&gt;PERCENT!Z$100,(PERCENT!Z34-PERCENT!Z$100)/(PERCENT!Z$101-PERCENT!Z$100),(PERCENT!Z34-PERCENT!Z$100)/(PERCENT!Z$100-PERCENT!Z$102))</f>
        <v>-7.1280667707548359E-2</v>
      </c>
      <c r="AQ34" s="124">
        <f>IF(PERCENT!AA34&gt;PERCENT!AA$100,(PERCENT!AA34-PERCENT!AA$100)/(PERCENT!AA$101-PERCENT!AA$100),(PERCENT!AA34-PERCENT!AA$100)/(PERCENT!AA$100-PERCENT!AA$102))</f>
        <v>-0.39975734425874782</v>
      </c>
      <c r="AR34" s="124">
        <f>IF(PERCENT!AB34&gt;PERCENT!AB$100,(PERCENT!AB34-PERCENT!AB$100)/(PERCENT!AB$101-PERCENT!AB$100),(PERCENT!AB34-PERCENT!AB$100)/(PERCENT!AB$100-PERCENT!AB$102))</f>
        <v>0.73646424295952062</v>
      </c>
      <c r="AT34" s="124">
        <f>IF(PERCENT!AD34&gt;PERCENT!AD$100,(PERCENT!AD34-PERCENT!AD$100)/(PERCENT!AD$101-PERCENT!AD$100),(PERCENT!AD34-PERCENT!AD$100)/(PERCENT!AD$100-PERCENT!AD$102))</f>
        <v>0.1978932496116052</v>
      </c>
      <c r="AV34" s="124">
        <f>IF(PERCENT!AF34&gt;PERCENT!AF$100,(PERCENT!AF34-PERCENT!AF$100)/(PERCENT!AF$101-PERCENT!AF$100),(PERCENT!AF34-PERCENT!AF$100)/(PERCENT!AF$100-PERCENT!AF$102))</f>
        <v>0.2764096463306841</v>
      </c>
      <c r="AW34" s="124">
        <f>IF(PERCENT!AG34&gt;PERCENT!AG$100,(PERCENT!AG34-PERCENT!AG$100)/(PERCENT!AG$101-PERCENT!AG$100),(PERCENT!AG34-PERCENT!AG$100)/(PERCENT!AG$100-PERCENT!AG$102))</f>
        <v>5.2017637832923729E-2</v>
      </c>
      <c r="AX34" s="124">
        <f>IF(PERCENT!AH34&gt;PERCENT!AH$100,(PERCENT!AH34-PERCENT!AH$100)/(PERCENT!AH$101-PERCENT!AH$100),(PERCENT!AH34-PERCENT!AH$100)/(PERCENT!AH$100-PERCENT!AH$102))</f>
        <v>0.28154925204790437</v>
      </c>
      <c r="AY34" s="124">
        <f>IF(PERCENT!AI34&gt;PERCENT!AI$100,(PERCENT!AI34-PERCENT!AI$100)/(PERCENT!AI$101-PERCENT!AI$100),(PERCENT!AI34-PERCENT!AI$100)/(PERCENT!AI$100-PERCENT!AI$102))</f>
        <v>0.76663290556603814</v>
      </c>
      <c r="AZ34" s="124">
        <f>IF(PERCENT!AJ34&gt;PERCENT!AJ$100,(PERCENT!AJ34-PERCENT!AJ$100)/(PERCENT!AJ$101-PERCENT!AJ$100),(PERCENT!AJ34-PERCENT!AJ$100)/(PERCENT!AJ$100-PERCENT!AJ$102))</f>
        <v>1.9235451278716117E-2</v>
      </c>
      <c r="BA34" s="124">
        <f>IF(PERCENT!AK34&gt;PERCENT!AK$100,(PERCENT!AK34-PERCENT!AK$100)/(PERCENT!AK$101-PERCENT!AK$100),(PERCENT!AK34-PERCENT!AK$100)/(PERCENT!AK$100-PERCENT!AK$102))</f>
        <v>-0.1943351858749737</v>
      </c>
      <c r="BB34" s="124">
        <f>IF(PERCENT!AL34&gt;PERCENT!AL$100,(PERCENT!AL34-PERCENT!AL$100)/(PERCENT!AL$101-PERCENT!AL$100),(PERCENT!AL34-PERCENT!AL$100)/(PERCENT!AL$100-PERCENT!AL$102))</f>
        <v>0.12710592936652687</v>
      </c>
      <c r="BC34" s="124">
        <f>IF(PERCENT!AM34&gt;PERCENT!AM$100,(PERCENT!AM34-PERCENT!AM$100)/(PERCENT!AM$101-PERCENT!AM$100),(PERCENT!AM34-PERCENT!AM$100)/(PERCENT!AM$100-PERCENT!AM$102))</f>
        <v>-7.4182944998495412E-2</v>
      </c>
      <c r="BD34" s="124">
        <f>IF(PERCENT!AN34&gt;PERCENT!AN$100,(PERCENT!AN34-PERCENT!AN$100)/(PERCENT!AN$101-PERCENT!AN$100),(PERCENT!AN34-PERCENT!AN$100)/(PERCENT!AN$100-PERCENT!AN$102))</f>
        <v>0.56282477116659635</v>
      </c>
      <c r="BE34" s="124">
        <f>IF(PERCENT!AO34&gt;PERCENT!AO$100,(PERCENT!AO34-PERCENT!AO$100)/(PERCENT!AO$101-PERCENT!AO$100),(PERCENT!AO34-PERCENT!AO$100)/(PERCENT!AO$100-PERCENT!AO$102))</f>
        <v>-0.33226556925349837</v>
      </c>
      <c r="BF34" s="124">
        <f>IF(PERCENT!AP34&gt;PERCENT!AP$100,(PERCENT!AP34-PERCENT!AP$100)/(PERCENT!AP$101-PERCENT!AP$100),(PERCENT!AP34-PERCENT!AP$100)/(PERCENT!AP$100-PERCENT!AP$102))</f>
        <v>-0.10441263006716969</v>
      </c>
      <c r="BG34" s="124">
        <f>IF(PERCENT!AQ34&gt;PERCENT!AQ$100,(PERCENT!AQ34-PERCENT!AQ$100)/(PERCENT!AQ$101-PERCENT!AQ$100),(PERCENT!AQ34-PERCENT!AQ$100)/(PERCENT!AQ$100-PERCENT!AQ$102))</f>
        <v>-3.0101248141779544E-2</v>
      </c>
      <c r="BH34" s="124">
        <f>IF(PERCENT!AR34&gt;PERCENT!AR$100,(PERCENT!AR34-PERCENT!AR$100)/(PERCENT!AR$101-PERCENT!AR$100),(PERCENT!AR34-PERCENT!AR$100)/(PERCENT!AR$100-PERCENT!AR$102))</f>
        <v>0.55773731342503563</v>
      </c>
    </row>
    <row r="35" spans="1:60" x14ac:dyDescent="0.35">
      <c r="A35" s="197" t="s">
        <v>426</v>
      </c>
      <c r="B35" s="125">
        <f>IF(PERCENT!B35&gt;PERCENT!B$100,(PERCENT!B35-PERCENT!B$100)/(PERCENT!B$101-PERCENT!B$100),(PERCENT!B35-PERCENT!B$100)/(PERCENT!B$100-PERCENT!B$102))</f>
        <v>0.95484312524768289</v>
      </c>
      <c r="C35" s="125">
        <f>IF(PERCENT!H35&gt;PERCENT!H$100,(PERCENT!H35-PERCENT!H$100)/(PERCENT!H$101-PERCENT!H$100),(PERCENT!H35-PERCENT!H$100)/(PERCENT!H$100-PERCENT!H$102))</f>
        <v>-4.8622566829063414E-3</v>
      </c>
      <c r="D35" s="126">
        <f>IF(PERCENT!K35&gt;PERCENT!K$100,(PERCENT!K35-PERCENT!K$100)/(PERCENT!K$101-PERCENT!K$100),(PERCENT!K35-PERCENT!K$100)/(PERCENT!K$100-PERCENT!K$102))</f>
        <v>-5.4637083591139663E-3</v>
      </c>
      <c r="E35" s="126">
        <f>IF(PERCENT!L35&gt;PERCENT!L$100,(PERCENT!L35-PERCENT!L$100)/(PERCENT!L$101-PERCENT!L$100),(PERCENT!L35-PERCENT!L$100)/(PERCENT!L$100-PERCENT!L$102))</f>
        <v>-0.41687673196859482</v>
      </c>
      <c r="F35" s="127">
        <f>IF(PERCENT!R35&gt;PERCENT!R$100,(PERCENT!R35-PERCENT!R$100)/(PERCENT!R$101-PERCENT!R$100),(PERCENT!R35-PERCENT!R$100)/(PERCENT!R$100-PERCENT!R$102))</f>
        <v>0.27463144376444981</v>
      </c>
      <c r="G35" s="127">
        <f>IF(PERCENT!V35&gt;PERCENT!V$100,(PERCENT!V35-PERCENT!V$100)/(PERCENT!V$101-PERCENT!V$100),(PERCENT!V35-PERCENT!V$100)/(PERCENT!V$100-PERCENT!V$102))</f>
        <v>2.3986865072080504E-2</v>
      </c>
      <c r="H35" s="127">
        <f>IF(PERCENT!X35&gt;PERCENT!X$100,(PERCENT!X35-PERCENT!X$100)/(PERCENT!X$101-PERCENT!X$100),(PERCENT!X35-PERCENT!X$100)/(PERCENT!X$100-PERCENT!X$102))</f>
        <v>5.8742539390859605E-2</v>
      </c>
      <c r="I35" s="127">
        <f>IF(PERCENT!AC35&gt;PERCENT!AC$100,(PERCENT!AC35-PERCENT!AC$100)/(PERCENT!AC$101-PERCENT!AC$100),(PERCENT!AC35-PERCENT!AC$100)/(PERCENT!AC$100-PERCENT!AC$102))</f>
        <v>-0.52699088033014396</v>
      </c>
      <c r="J35" s="128">
        <f>IF(PERCENT!AE35&gt;PERCENT!AE$100,(PERCENT!AE35-PERCENT!AE$100)/(PERCENT!AE$101-PERCENT!AE$100),(PERCENT!AE35-PERCENT!AE$100)/(PERCENT!AE$100-PERCENT!AE$102))</f>
        <v>-0.21440784073914049</v>
      </c>
      <c r="K35" s="198">
        <f>IF(PERCENT!AS35&gt;PERCENT!AS$100,(PERCENT!AS35-PERCENT!AS$100)/(PERCENT!AS$101-PERCENT!AS$100),(PERCENT!AS35-PERCENT!AS$100)/(PERCENT!AS$100-PERCENT!AS$102))</f>
        <v>0.20428577802110504</v>
      </c>
      <c r="L35" s="198">
        <f>IF(PERCENT!AT35&gt;PERCENT!AT$100,(PERCENT!AT35-PERCENT!AT$100)/(PERCENT!AT$101-PERCENT!AT$100),(PERCENT!AT35-PERCENT!AT$100)/(PERCENT!AT$100-PERCENT!AT$102))</f>
        <v>-9.7010196035111351E-2</v>
      </c>
      <c r="M35" s="198">
        <f>IF(PERCENT!AU35&gt;PERCENT!AU$100,(PERCENT!AU35-PERCENT!AU$100)/(PERCENT!AU$101-PERCENT!AU$100),(PERCENT!AU35-PERCENT!AU$100)/(PERCENT!AU$100-PERCENT!AU$102))</f>
        <v>-4.7664792167163961E-2</v>
      </c>
      <c r="N35" s="231">
        <f>IF(PERCENT!AV35&gt;PERCENT!AV$100,(PERCENT!AV35-PERCENT!AV$100)/(PERCENT!AV$101-PERCENT!AV$100),(PERCENT!AV35-PERCENT!AV$100)/(PERCENT!AV$100-PERCENT!AV$102))</f>
        <v>-0.21440784073914049</v>
      </c>
      <c r="O35" s="231">
        <f>IF(PERCENT!AW35&gt;PERCENT!AW$100,(PERCENT!AW35-PERCENT!AW$100)/(PERCENT!AW$101-PERCENT!AW$100),(PERCENT!AW35-PERCENT!AW$100)/(PERCENT!AW$100-PERCENT!AW$102))</f>
        <v>5.4239886497927915E-2</v>
      </c>
      <c r="P35" s="231">
        <f>IF(PERCENT!AX35&gt;PERCENT!AX$100,(PERCENT!AX35-PERCENT!AX$100)/(PERCENT!AX$101-PERCENT!AX$100),(PERCENT!AX35-PERCENT!AX$100)/(PERCENT!AX$100-PERCENT!AX$102))</f>
        <v>-0.21440784073914049</v>
      </c>
      <c r="Q35" s="232">
        <f>IF(PERCENT!AY35&gt;PERCENT!AY$100,(PERCENT!AY35-PERCENT!AY$100)/(PERCENT!AY$101-PERCENT!AY$100),(PERCENT!AY35-PERCENT!AY$100)/(PERCENT!AY$100-PERCENT!AY$102))</f>
        <v>4.1039688442135007E-2</v>
      </c>
      <c r="S35" s="124">
        <f>IF(PERCENT!C35&gt;PERCENT!C$100,(PERCENT!C35-PERCENT!C$100)/(PERCENT!C$101-PERCENT!C$100),(PERCENT!C35-PERCENT!C$100)/(PERCENT!C$100-PERCENT!C$102))</f>
        <v>-0.26222892596888336</v>
      </c>
      <c r="T35" s="124">
        <f>IF(PERCENT!D35&gt;PERCENT!D$100,(PERCENT!D35-PERCENT!D$100)/(PERCENT!D$101-PERCENT!D$100),(PERCENT!D35-PERCENT!D$100)/(PERCENT!D$100-PERCENT!D$102))</f>
        <v>1.79328332324711E-2</v>
      </c>
      <c r="U35" s="124">
        <f>IF(PERCENT!E35&gt;PERCENT!E$100,(PERCENT!E35-PERCENT!E$100)/(PERCENT!E$101-PERCENT!E$100),(PERCENT!E35-PERCENT!E$100)/(PERCENT!E$100-PERCENT!E$102))</f>
        <v>1</v>
      </c>
      <c r="V35" s="124">
        <f>IF(PERCENT!F35&gt;PERCENT!F$100,(PERCENT!F35-PERCENT!F$100)/(PERCENT!F$101-PERCENT!F$100),(PERCENT!F35-PERCENT!F$100)/(PERCENT!F$100-PERCENT!F$102))</f>
        <v>-0.63823826573689291</v>
      </c>
      <c r="W35" s="124">
        <f>IF(PERCENT!G35&gt;PERCENT!G$100,(PERCENT!G35-PERCENT!G$100)/(PERCENT!G$101-PERCENT!G$100),(PERCENT!G35-PERCENT!G$100)/(PERCENT!G$100-PERCENT!G$102))</f>
        <v>0.98674495444486066</v>
      </c>
      <c r="Y35" s="124">
        <f>IF(PERCENT!I35&gt;PERCENT!I$100,(PERCENT!I35-PERCENT!I$100)/(PERCENT!I$101-PERCENT!I$100),(PERCENT!I35-PERCENT!I$100)/(PERCENT!I$100-PERCENT!I$102))</f>
        <v>4.0171815354756862E-3</v>
      </c>
      <c r="Z35" s="124">
        <f>IF(PERCENT!J35&gt;PERCENT!J$100,(PERCENT!J35-PERCENT!J$100)/(PERCENT!J$101-PERCENT!J$100),(PERCENT!J35-PERCENT!J$100)/(PERCENT!J$100-PERCENT!J$102))</f>
        <v>-2.2970324046591342E-2</v>
      </c>
      <c r="AC35" s="124">
        <f>IF(PERCENT!M35&gt;PERCENT!M$100,(PERCENT!M35-PERCENT!M$100)/(PERCENT!M$101-PERCENT!M$100),(PERCENT!M35-PERCENT!M$100)/(PERCENT!M$100-PERCENT!M$102))</f>
        <v>-1</v>
      </c>
      <c r="AD35" s="124">
        <f>IF(PERCENT!N35&gt;PERCENT!N$100,(PERCENT!N35-PERCENT!N$100)/(PERCENT!N$101-PERCENT!N$100),(PERCENT!N35-PERCENT!N$100)/(PERCENT!N$100-PERCENT!N$102))</f>
        <v>2.8633028318168392E-2</v>
      </c>
      <c r="AE35" s="124">
        <f>IF(PERCENT!O35&gt;PERCENT!O$100,(PERCENT!O35-PERCENT!O$100)/(PERCENT!O$101-PERCENT!O$100),(PERCENT!O35-PERCENT!O$100)/(PERCENT!O$100-PERCENT!O$102))</f>
        <v>-2.107829265829872E-2</v>
      </c>
      <c r="AF35" s="124">
        <f>IF(PERCENT!P35&gt;PERCENT!P$100,(PERCENT!P35-PERCENT!P$100)/(PERCENT!P$101-PERCENT!P$100),(PERCENT!P35-PERCENT!P$100)/(PERCENT!P$100-PERCENT!P$102))</f>
        <v>-7.3495638177441841E-2</v>
      </c>
      <c r="AG35" s="124">
        <f>IF(PERCENT!Q35&gt;PERCENT!Q$100,(PERCENT!Q35-PERCENT!Q$100)/(PERCENT!Q$101-PERCENT!Q$100),(PERCENT!Q35-PERCENT!Q$100)/(PERCENT!Q$100-PERCENT!Q$102))</f>
        <v>-0.42984502338535147</v>
      </c>
      <c r="AI35" s="124">
        <f>IF(PERCENT!S35&gt;PERCENT!S$100,(PERCENT!S35-PERCENT!S$100)/(PERCENT!S$101-PERCENT!S$100),(PERCENT!S35-PERCENT!S$100)/(PERCENT!S$100-PERCENT!S$102))</f>
        <v>-0.34371182056913946</v>
      </c>
      <c r="AJ35" s="124">
        <f>IF(PERCENT!T35&gt;PERCENT!T$100,(PERCENT!T35-PERCENT!T$100)/(PERCENT!T$101-PERCENT!T$100),(PERCENT!T35-PERCENT!T$100)/(PERCENT!T$100-PERCENT!T$102))</f>
        <v>0.69367458748590938</v>
      </c>
      <c r="AK35" s="124">
        <f>IF(PERCENT!U35&gt;PERCENT!U$100,(PERCENT!U35-PERCENT!U$100)/(PERCENT!U$101-PERCENT!U$100),(PERCENT!U35-PERCENT!U$100)/(PERCENT!U$100-PERCENT!U$102))</f>
        <v>-0.43006092333853019</v>
      </c>
      <c r="AM35" s="124">
        <f>IF(PERCENT!W35&gt;PERCENT!W$100,(PERCENT!W35-PERCENT!W$100)/(PERCENT!W$101-PERCENT!W$100),(PERCENT!W35-PERCENT!W$100)/(PERCENT!W$100-PERCENT!W$102))</f>
        <v>2.3986865072080504E-2</v>
      </c>
      <c r="AO35" s="124">
        <f>IF(PERCENT!Y35&gt;PERCENT!Y$100,(PERCENT!Y35-PERCENT!Y$100)/(PERCENT!Y$101-PERCENT!Y$100),(PERCENT!Y35-PERCENT!Y$100)/(PERCENT!Y$100-PERCENT!Y$102))</f>
        <v>-0.82239945773205791</v>
      </c>
      <c r="AP35" s="124">
        <f>IF(PERCENT!Z35&gt;PERCENT!Z$100,(PERCENT!Z35-PERCENT!Z$100)/(PERCENT!Z$101-PERCENT!Z$100),(PERCENT!Z35-PERCENT!Z$100)/(PERCENT!Z$100-PERCENT!Z$102))</f>
        <v>-0.59185242016198436</v>
      </c>
      <c r="AQ35" s="124">
        <f>IF(PERCENT!AA35&gt;PERCENT!AA$100,(PERCENT!AA35-PERCENT!AA$100)/(PERCENT!AA$101-PERCENT!AA$100),(PERCENT!AA35-PERCENT!AA$100)/(PERCENT!AA$100-PERCENT!AA$102))</f>
        <v>0.48568004424186317</v>
      </c>
      <c r="AR35" s="124">
        <f>IF(PERCENT!AB35&gt;PERCENT!AB$100,(PERCENT!AB35-PERCENT!AB$100)/(PERCENT!AB$101-PERCENT!AB$100),(PERCENT!AB35-PERCENT!AB$100)/(PERCENT!AB$100-PERCENT!AB$102))</f>
        <v>2.6944897081307314E-2</v>
      </c>
      <c r="AT35" s="124">
        <f>IF(PERCENT!AD35&gt;PERCENT!AD$100,(PERCENT!AD35-PERCENT!AD$100)/(PERCENT!AD$101-PERCENT!AD$100),(PERCENT!AD35-PERCENT!AD$100)/(PERCENT!AD$100-PERCENT!AD$102))</f>
        <v>-0.52699088033014396</v>
      </c>
      <c r="AV35" s="124">
        <f>IF(PERCENT!AF35&gt;PERCENT!AF$100,(PERCENT!AF35-PERCENT!AF$100)/(PERCENT!AF$101-PERCENT!AF$100),(PERCENT!AF35-PERCENT!AF$100)/(PERCENT!AF$100-PERCENT!AF$102))</f>
        <v>-0.98090415369472894</v>
      </c>
      <c r="AW35" s="124">
        <f>IF(PERCENT!AG35&gt;PERCENT!AG$100,(PERCENT!AG35-PERCENT!AG$100)/(PERCENT!AG$101-PERCENT!AG$100),(PERCENT!AG35-PERCENT!AG$100)/(PERCENT!AG$100-PERCENT!AG$102))</f>
        <v>-0.48340995229977457</v>
      </c>
      <c r="AX35" s="124">
        <f>IF(PERCENT!AH35&gt;PERCENT!AH$100,(PERCENT!AH35-PERCENT!AH$100)/(PERCENT!AH$101-PERCENT!AH$100),(PERCENT!AH35-PERCENT!AH$100)/(PERCENT!AH$100-PERCENT!AH$102))</f>
        <v>-0.64022951571944831</v>
      </c>
      <c r="AY35" s="124">
        <f>IF(PERCENT!AI35&gt;PERCENT!AI$100,(PERCENT!AI35-PERCENT!AI$100)/(PERCENT!AI$101-PERCENT!AI$100),(PERCENT!AI35-PERCENT!AI$100)/(PERCENT!AI$100-PERCENT!AI$102))</f>
        <v>-1</v>
      </c>
      <c r="AZ35" s="124">
        <f>IF(PERCENT!AJ35&gt;PERCENT!AJ$100,(PERCENT!AJ35-PERCENT!AJ$100)/(PERCENT!AJ$101-PERCENT!AJ$100),(PERCENT!AJ35-PERCENT!AJ$100)/(PERCENT!AJ$100-PERCENT!AJ$102))</f>
        <v>-0.43919966582623243</v>
      </c>
      <c r="BA35" s="124">
        <f>IF(PERCENT!AK35&gt;PERCENT!AK$100,(PERCENT!AK35-PERCENT!AK$100)/(PERCENT!AK$101-PERCENT!AK$100),(PERCENT!AK35-PERCENT!AK$100)/(PERCENT!AK$100-PERCENT!AK$102))</f>
        <v>0.55886023504998261</v>
      </c>
      <c r="BB35" s="124">
        <f>IF(PERCENT!AL35&gt;PERCENT!AL$100,(PERCENT!AL35-PERCENT!AL$100)/(PERCENT!AL$101-PERCENT!AL$100),(PERCENT!AL35-PERCENT!AL$100)/(PERCENT!AL$100-PERCENT!AL$102))</f>
        <v>-0.80349677551881082</v>
      </c>
      <c r="BC35" s="124">
        <f>IF(PERCENT!AM35&gt;PERCENT!AM$100,(PERCENT!AM35-PERCENT!AM$100)/(PERCENT!AM$101-PERCENT!AM$100),(PERCENT!AM35-PERCENT!AM$100)/(PERCENT!AM$100-PERCENT!AM$102))</f>
        <v>0.398984028960362</v>
      </c>
      <c r="BD35" s="124">
        <f>IF(PERCENT!AN35&gt;PERCENT!AN$100,(PERCENT!AN35-PERCENT!AN$100)/(PERCENT!AN$101-PERCENT!AN$100),(PERCENT!AN35-PERCENT!AN$100)/(PERCENT!AN$100-PERCENT!AN$102))</f>
        <v>-0.71149272925227458</v>
      </c>
      <c r="BE35" s="124">
        <f>IF(PERCENT!AO35&gt;PERCENT!AO$100,(PERCENT!AO35-PERCENT!AO$100)/(PERCENT!AO$101-PERCENT!AO$100),(PERCENT!AO35-PERCENT!AO$100)/(PERCENT!AO$100-PERCENT!AO$102))</f>
        <v>-0.10055502584031016</v>
      </c>
      <c r="BF35" s="124">
        <f>IF(PERCENT!AP35&gt;PERCENT!AP$100,(PERCENT!AP35-PERCENT!AP$100)/(PERCENT!AP$101-PERCENT!AP$100),(PERCENT!AP35-PERCENT!AP$100)/(PERCENT!AP$100-PERCENT!AP$102))</f>
        <v>0.51420415323065238</v>
      </c>
      <c r="BG35" s="124">
        <f>IF(PERCENT!AQ35&gt;PERCENT!AQ$100,(PERCENT!AQ35-PERCENT!AQ$100)/(PERCENT!AQ$101-PERCENT!AQ$100),(PERCENT!AQ35-PERCENT!AQ$100)/(PERCENT!AQ$100-PERCENT!AQ$102))</f>
        <v>0.18720605524959438</v>
      </c>
      <c r="BH35" s="124">
        <f>IF(PERCENT!AR35&gt;PERCENT!AR$100,(PERCENT!AR35-PERCENT!AR$100)/(PERCENT!AR$101-PERCENT!AR$100),(PERCENT!AR35-PERCENT!AR$100)/(PERCENT!AR$100-PERCENT!AR$102))</f>
        <v>0.10332865354496526</v>
      </c>
    </row>
    <row r="36" spans="1:60" x14ac:dyDescent="0.35">
      <c r="A36" s="197" t="s">
        <v>427</v>
      </c>
      <c r="B36" s="125">
        <f>IF(PERCENT!B36&gt;PERCENT!B$100,(PERCENT!B36-PERCENT!B$100)/(PERCENT!B$101-PERCENT!B$100),(PERCENT!B36-PERCENT!B$100)/(PERCENT!B$100-PERCENT!B$102))</f>
        <v>0.33706372020311642</v>
      </c>
      <c r="C36" s="125">
        <f>IF(PERCENT!H36&gt;PERCENT!H$100,(PERCENT!H36-PERCENT!H$100)/(PERCENT!H$101-PERCENT!H$100),(PERCENT!H36-PERCENT!H$100)/(PERCENT!H$100-PERCENT!H$102))</f>
        <v>5.6712130933910421E-2</v>
      </c>
      <c r="D36" s="126">
        <f>IF(PERCENT!K36&gt;PERCENT!K$100,(PERCENT!K36-PERCENT!K$100)/(PERCENT!K$101-PERCENT!K$100),(PERCENT!K36-PERCENT!K$100)/(PERCENT!K$100-PERCENT!K$102))</f>
        <v>0.83441311625078218</v>
      </c>
      <c r="E36" s="126">
        <f>IF(PERCENT!L36&gt;PERCENT!L$100,(PERCENT!L36-PERCENT!L$100)/(PERCENT!L$101-PERCENT!L$100),(PERCENT!L36-PERCENT!L$100)/(PERCENT!L$100-PERCENT!L$102))</f>
        <v>-0.59398318913132209</v>
      </c>
      <c r="F36" s="127">
        <f>IF(PERCENT!R36&gt;PERCENT!R$100,(PERCENT!R36-PERCENT!R$100)/(PERCENT!R$101-PERCENT!R$100),(PERCENT!R36-PERCENT!R$100)/(PERCENT!R$100-PERCENT!R$102))</f>
        <v>0.73373396864711671</v>
      </c>
      <c r="G36" s="127">
        <f>IF(PERCENT!V36&gt;PERCENT!V$100,(PERCENT!V36-PERCENT!V$100)/(PERCENT!V$101-PERCENT!V$100),(PERCENT!V36-PERCENT!V$100)/(PERCENT!V$100-PERCENT!V$102))</f>
        <v>0.55611846207669202</v>
      </c>
      <c r="H36" s="127">
        <f>IF(PERCENT!X36&gt;PERCENT!X$100,(PERCENT!X36-PERCENT!X$100)/(PERCENT!X$101-PERCENT!X$100),(PERCENT!X36-PERCENT!X$100)/(PERCENT!X$100-PERCENT!X$102))</f>
        <v>0.88556236058600224</v>
      </c>
      <c r="I36" s="127">
        <f>IF(PERCENT!AC36&gt;PERCENT!AC$100,(PERCENT!AC36-PERCENT!AC$100)/(PERCENT!AC$101-PERCENT!AC$100),(PERCENT!AC36-PERCENT!AC$100)/(PERCENT!AC$100-PERCENT!AC$102))</f>
        <v>0.47316175527995141</v>
      </c>
      <c r="J36" s="128">
        <f>IF(PERCENT!AE36&gt;PERCENT!AE$100,(PERCENT!AE36-PERCENT!AE$100)/(PERCENT!AE$101-PERCENT!AE$100),(PERCENT!AE36-PERCENT!AE$100)/(PERCENT!AE$100-PERCENT!AE$102))</f>
        <v>-0.22371057720344156</v>
      </c>
      <c r="K36" s="198">
        <f>IF(PERCENT!AS36&gt;PERCENT!AS$100,(PERCENT!AS36-PERCENT!AS$100)/(PERCENT!AS$101-PERCENT!AS$100),(PERCENT!AS36-PERCENT!AS$100)/(PERCENT!AS$100-PERCENT!AS$102))</f>
        <v>0.11708842435475378</v>
      </c>
      <c r="L36" s="198">
        <f>IF(PERCENT!AT36&gt;PERCENT!AT$100,(PERCENT!AT36-PERCENT!AT$100)/(PERCENT!AT$101-PERCENT!AT$100),(PERCENT!AT36-PERCENT!AT$100)/(PERCENT!AT$100-PERCENT!AT$102))</f>
        <v>0.21853957380876118</v>
      </c>
      <c r="M36" s="198">
        <f>IF(PERCENT!AU36&gt;PERCENT!AU$100,(PERCENT!AU36-PERCENT!AU$100)/(PERCENT!AU$101-PERCENT!AU$100),(PERCENT!AU36-PERCENT!AU$100)/(PERCENT!AU$100-PERCENT!AU$102))</f>
        <v>0.72471482110337304</v>
      </c>
      <c r="N36" s="231">
        <f>IF(PERCENT!AV36&gt;PERCENT!AV$100,(PERCENT!AV36-PERCENT!AV$100)/(PERCENT!AV$101-PERCENT!AV$100),(PERCENT!AV36-PERCENT!AV$100)/(PERCENT!AV$100-PERCENT!AV$102))</f>
        <v>-0.22371057720344156</v>
      </c>
      <c r="O36" s="231">
        <f>IF(PERCENT!AW36&gt;PERCENT!AW$100,(PERCENT!AW36-PERCENT!AW$100)/(PERCENT!AW$101-PERCENT!AW$100),(PERCENT!AW36-PERCENT!AW$100)/(PERCENT!AW$100-PERCENT!AW$102))</f>
        <v>0.40341161202111708</v>
      </c>
      <c r="P36" s="231">
        <f>IF(PERCENT!AX36&gt;PERCENT!AX$100,(PERCENT!AX36-PERCENT!AX$100)/(PERCENT!AX$101-PERCENT!AX$100),(PERCENT!AX36-PERCENT!AX$100)/(PERCENT!AX$100-PERCENT!AX$102))</f>
        <v>-0.22371057720344156</v>
      </c>
      <c r="Q36" s="232">
        <f>IF(PERCENT!AY36&gt;PERCENT!AY$100,(PERCENT!AY36-PERCENT!AY$100)/(PERCENT!AY$101-PERCENT!AY$100),(PERCENT!AY36-PERCENT!AY$100)/(PERCENT!AY$100-PERCENT!AY$102))</f>
        <v>0.71579685197108867</v>
      </c>
      <c r="S36" s="124">
        <f>IF(PERCENT!C36&gt;PERCENT!C$100,(PERCENT!C36-PERCENT!C$100)/(PERCENT!C$101-PERCENT!C$100),(PERCENT!C36-PERCENT!C$100)/(PERCENT!C$100-PERCENT!C$102))</f>
        <v>0.65803810400515039</v>
      </c>
      <c r="T36" s="124">
        <f>IF(PERCENT!D36&gt;PERCENT!D$100,(PERCENT!D36-PERCENT!D$100)/(PERCENT!D$101-PERCENT!D$100),(PERCENT!D36-PERCENT!D$100)/(PERCENT!D$100-PERCENT!D$102))</f>
        <v>0.88970900152490784</v>
      </c>
      <c r="U36" s="124">
        <f>IF(PERCENT!E36&gt;PERCENT!E$100,(PERCENT!E36-PERCENT!E$100)/(PERCENT!E$101-PERCENT!E$100),(PERCENT!E36-PERCENT!E$100)/(PERCENT!E$100-PERCENT!E$102))</f>
        <v>0.2590045841771545</v>
      </c>
      <c r="V36" s="124">
        <f>IF(PERCENT!F36&gt;PERCENT!F$100,(PERCENT!F36-PERCENT!F$100)/(PERCENT!F$101-PERCENT!F$100),(PERCENT!F36-PERCENT!F$100)/(PERCENT!F$100-PERCENT!F$102))</f>
        <v>-0.63245210918974293</v>
      </c>
      <c r="W36" s="124">
        <f>IF(PERCENT!G36&gt;PERCENT!G$100,(PERCENT!G36-PERCENT!G$100)/(PERCENT!G$101-PERCENT!G$100),(PERCENT!G36-PERCENT!G$100)/(PERCENT!G$100-PERCENT!G$102))</f>
        <v>8.793896024027947E-3</v>
      </c>
      <c r="Y36" s="124">
        <f>IF(PERCENT!I36&gt;PERCENT!I$100,(PERCENT!I36-PERCENT!I$100)/(PERCENT!I$101-PERCENT!I$100),(PERCENT!I36-PERCENT!I$100)/(PERCENT!I$100-PERCENT!I$102))</f>
        <v>0.10822756256444499</v>
      </c>
      <c r="Z36" s="124">
        <f>IF(PERCENT!J36&gt;PERCENT!J$100,(PERCENT!J36-PERCENT!J$100)/(PERCENT!J$101-PERCENT!J$100),(PERCENT!J36-PERCENT!J$100)/(PERCENT!J$100-PERCENT!J$102))</f>
        <v>-0.15312736132896512</v>
      </c>
      <c r="AC36" s="124">
        <f>IF(PERCENT!M36&gt;PERCENT!M$100,(PERCENT!M36-PERCENT!M$100)/(PERCENT!M$101-PERCENT!M$100),(PERCENT!M36-PERCENT!M$100)/(PERCENT!M$100-PERCENT!M$102))</f>
        <v>-1</v>
      </c>
      <c r="AD36" s="124">
        <f>IF(PERCENT!N36&gt;PERCENT!N$100,(PERCENT!N36-PERCENT!N$100)/(PERCENT!N$101-PERCENT!N$100),(PERCENT!N36-PERCENT!N$100)/(PERCENT!N$100-PERCENT!N$102))</f>
        <v>-0.68648310296427117</v>
      </c>
      <c r="AE36" s="124">
        <f>IF(PERCENT!O36&gt;PERCENT!O$100,(PERCENT!O36-PERCENT!O$100)/(PERCENT!O$101-PERCENT!O$100),(PERCENT!O36-PERCENT!O$100)/(PERCENT!O$100-PERCENT!O$102))</f>
        <v>0.19304985013945297</v>
      </c>
      <c r="AF36" s="124">
        <f>IF(PERCENT!P36&gt;PERCENT!P$100,(PERCENT!P36-PERCENT!P$100)/(PERCENT!P$101-PERCENT!P$100),(PERCENT!P36-PERCENT!P$100)/(PERCENT!P$100-PERCENT!P$102))</f>
        <v>0.87794748735107031</v>
      </c>
      <c r="AG36" s="124">
        <f>IF(PERCENT!Q36&gt;PERCENT!Q$100,(PERCENT!Q36-PERCENT!Q$100)/(PERCENT!Q$101-PERCENT!Q$100),(PERCENT!Q36-PERCENT!Q$100)/(PERCENT!Q$100-PERCENT!Q$102))</f>
        <v>-0.34380510920424995</v>
      </c>
      <c r="AI36" s="124">
        <f>IF(PERCENT!S36&gt;PERCENT!S$100,(PERCENT!S36-PERCENT!S$100)/(PERCENT!S$101-PERCENT!S$100),(PERCENT!S36-PERCENT!S$100)/(PERCENT!S$100-PERCENT!S$102))</f>
        <v>0.70158399121011594</v>
      </c>
      <c r="AJ36" s="124">
        <f>IF(PERCENT!T36&gt;PERCENT!T$100,(PERCENT!T36-PERCENT!T$100)/(PERCENT!T$101-PERCENT!T$100),(PERCENT!T36-PERCENT!T$100)/(PERCENT!T$100-PERCENT!T$102))</f>
        <v>0.70862054735193147</v>
      </c>
      <c r="AK36" s="124">
        <f>IF(PERCENT!U36&gt;PERCENT!U$100,(PERCENT!U36-PERCENT!U$100)/(PERCENT!U$101-PERCENT!U$100),(PERCENT!U36-PERCENT!U$100)/(PERCENT!U$100-PERCENT!U$102))</f>
        <v>0.27518561716498913</v>
      </c>
      <c r="AM36" s="124">
        <f>IF(PERCENT!W36&gt;PERCENT!W$100,(PERCENT!W36-PERCENT!W$100)/(PERCENT!W$101-PERCENT!W$100),(PERCENT!W36-PERCENT!W$100)/(PERCENT!W$100-PERCENT!W$102))</f>
        <v>0.55611846207669202</v>
      </c>
      <c r="AO36" s="124">
        <f>IF(PERCENT!Y36&gt;PERCENT!Y$100,(PERCENT!Y36-PERCENT!Y$100)/(PERCENT!Y$101-PERCENT!Y$100),(PERCENT!Y36-PERCENT!Y$100)/(PERCENT!Y$100-PERCENT!Y$102))</f>
        <v>0.67501130038600954</v>
      </c>
      <c r="AP36" s="124">
        <f>IF(PERCENT!Z36&gt;PERCENT!Z$100,(PERCENT!Z36-PERCENT!Z$100)/(PERCENT!Z$101-PERCENT!Z$100),(PERCENT!Z36-PERCENT!Z$100)/(PERCENT!Z$100-PERCENT!Z$102))</f>
        <v>0.50865580825886292</v>
      </c>
      <c r="AQ36" s="124">
        <f>IF(PERCENT!AA36&gt;PERCENT!AA$100,(PERCENT!AA36-PERCENT!AA$100)/(PERCENT!AA$101-PERCENT!AA$100),(PERCENT!AA36-PERCENT!AA$100)/(PERCENT!AA$100-PERCENT!AA$102))</f>
        <v>9.3197190992825835E-2</v>
      </c>
      <c r="AR36" s="124">
        <f>IF(PERCENT!AB36&gt;PERCENT!AB$100,(PERCENT!AB36-PERCENT!AB$100)/(PERCENT!AB$101-PERCENT!AB$100),(PERCENT!AB36-PERCENT!AB$100)/(PERCENT!AB$100-PERCENT!AB$102))</f>
        <v>0.89526142989416846</v>
      </c>
      <c r="AT36" s="124">
        <f>IF(PERCENT!AD36&gt;PERCENT!AD$100,(PERCENT!AD36-PERCENT!AD$100)/(PERCENT!AD$101-PERCENT!AD$100),(PERCENT!AD36-PERCENT!AD$100)/(PERCENT!AD$100-PERCENT!AD$102))</f>
        <v>0.47316175527995141</v>
      </c>
      <c r="AV36" s="124">
        <f>IF(PERCENT!AF36&gt;PERCENT!AF$100,(PERCENT!AF36-PERCENT!AF$100)/(PERCENT!AF$101-PERCENT!AF$100),(PERCENT!AF36-PERCENT!AF$100)/(PERCENT!AF$100-PERCENT!AF$102))</f>
        <v>-0.91615925191714076</v>
      </c>
      <c r="AW36" s="124">
        <f>IF(PERCENT!AG36&gt;PERCENT!AG$100,(PERCENT!AG36-PERCENT!AG$100)/(PERCENT!AG$101-PERCENT!AG$100),(PERCENT!AG36-PERCENT!AG$100)/(PERCENT!AG$100-PERCENT!AG$102))</f>
        <v>-0.15379404060971508</v>
      </c>
      <c r="AX36" s="124">
        <f>IF(PERCENT!AH36&gt;PERCENT!AH$100,(PERCENT!AH36-PERCENT!AH$100)/(PERCENT!AH$101-PERCENT!AH$100),(PERCENT!AH36-PERCENT!AH$100)/(PERCENT!AH$100-PERCENT!AH$102))</f>
        <v>0.36300204031333116</v>
      </c>
      <c r="AY36" s="124">
        <f>IF(PERCENT!AI36&gt;PERCENT!AI$100,(PERCENT!AI36-PERCENT!AI$100)/(PERCENT!AI$101-PERCENT!AI$100),(PERCENT!AI36-PERCENT!AI$100)/(PERCENT!AI$100-PERCENT!AI$102))</f>
        <v>0.58075605629693627</v>
      </c>
      <c r="AZ36" s="124">
        <f>IF(PERCENT!AJ36&gt;PERCENT!AJ$100,(PERCENT!AJ36-PERCENT!AJ$100)/(PERCENT!AJ$101-PERCENT!AJ$100),(PERCENT!AJ36-PERCENT!AJ$100)/(PERCENT!AJ$100-PERCENT!AJ$102))</f>
        <v>0.66994248133580592</v>
      </c>
      <c r="BA36" s="124">
        <f>IF(PERCENT!AK36&gt;PERCENT!AK$100,(PERCENT!AK36-PERCENT!AK$100)/(PERCENT!AK$101-PERCENT!AK$100),(PERCENT!AK36-PERCENT!AK$100)/(PERCENT!AK$100-PERCENT!AK$102))</f>
        <v>-7.5146285134271559E-2</v>
      </c>
      <c r="BB36" s="124">
        <f>IF(PERCENT!AL36&gt;PERCENT!AL$100,(PERCENT!AL36-PERCENT!AL$100)/(PERCENT!AL$101-PERCENT!AL$100),(PERCENT!AL36-PERCENT!AL$100)/(PERCENT!AL$100-PERCENT!AL$102))</f>
        <v>0.47844727795527436</v>
      </c>
      <c r="BC36" s="124">
        <f>IF(PERCENT!AM36&gt;PERCENT!AM$100,(PERCENT!AM36-PERCENT!AM$100)/(PERCENT!AM$101-PERCENT!AM$100),(PERCENT!AM36-PERCENT!AM$100)/(PERCENT!AM$100-PERCENT!AM$102))</f>
        <v>-6.1776568214472236E-2</v>
      </c>
      <c r="BD36" s="124">
        <f>IF(PERCENT!AN36&gt;PERCENT!AN$100,(PERCENT!AN36-PERCENT!AN$100)/(PERCENT!AN$101-PERCENT!AN$100),(PERCENT!AN36-PERCENT!AN$100)/(PERCENT!AN$100-PERCENT!AN$102))</f>
        <v>-0.87752049826747847</v>
      </c>
      <c r="BE36" s="124">
        <f>IF(PERCENT!AO36&gt;PERCENT!AO$100,(PERCENT!AO36-PERCENT!AO$100)/(PERCENT!AO$101-PERCENT!AO$100),(PERCENT!AO36-PERCENT!AO$100)/(PERCENT!AO$100-PERCENT!AO$102))</f>
        <v>0.28867804569066308</v>
      </c>
      <c r="BF36" s="124">
        <f>IF(PERCENT!AP36&gt;PERCENT!AP$100,(PERCENT!AP36-PERCENT!AP$100)/(PERCENT!AP$101-PERCENT!AP$100),(PERCENT!AP36-PERCENT!AP$100)/(PERCENT!AP$100-PERCENT!AP$102))</f>
        <v>-0.36713106107108601</v>
      </c>
      <c r="BG36" s="124">
        <f>IF(PERCENT!AQ36&gt;PERCENT!AQ$100,(PERCENT!AQ36-PERCENT!AQ$100)/(PERCENT!AQ$101-PERCENT!AQ$100),(PERCENT!AQ36-PERCENT!AQ$100)/(PERCENT!AQ$100-PERCENT!AQ$102))</f>
        <v>-0.30352009058096346</v>
      </c>
      <c r="BH36" s="124">
        <f>IF(PERCENT!AR36&gt;PERCENT!AR$100,(PERCENT!AR36-PERCENT!AR$100)/(PERCENT!AR$101-PERCENT!AR$100),(PERCENT!AR36-PERCENT!AR$100)/(PERCENT!AR$100-PERCENT!AR$102))</f>
        <v>0.82707201834635435</v>
      </c>
    </row>
    <row r="37" spans="1:60" x14ac:dyDescent="0.35">
      <c r="A37" s="197" t="s">
        <v>428</v>
      </c>
      <c r="B37" s="125">
        <f>IF(PERCENT!B37&gt;PERCENT!B$100,(PERCENT!B37-PERCENT!B$100)/(PERCENT!B$101-PERCENT!B$100),(PERCENT!B37-PERCENT!B$100)/(PERCENT!B$100-PERCENT!B$102))</f>
        <v>-0.25208356363934736</v>
      </c>
      <c r="C37" s="125">
        <f>IF(PERCENT!H37&gt;PERCENT!H$100,(PERCENT!H37-PERCENT!H$100)/(PERCENT!H$101-PERCENT!H$100),(PERCENT!H37-PERCENT!H$100)/(PERCENT!H$100-PERCENT!H$102))</f>
        <v>0.19361616855910274</v>
      </c>
      <c r="D37" s="126">
        <f>IF(PERCENT!K37&gt;PERCENT!K$100,(PERCENT!K37-PERCENT!K$100)/(PERCENT!K$101-PERCENT!K$100),(PERCENT!K37-PERCENT!K$100)/(PERCENT!K$100-PERCENT!K$102))</f>
        <v>0.86177843125318399</v>
      </c>
      <c r="E37" s="126">
        <f>IF(PERCENT!L37&gt;PERCENT!L$100,(PERCENT!L37-PERCENT!L$100)/(PERCENT!L$101-PERCENT!L$100),(PERCENT!L37-PERCENT!L$100)/(PERCENT!L$100-PERCENT!L$102))</f>
        <v>0.42288066506642463</v>
      </c>
      <c r="F37" s="127">
        <f>IF(PERCENT!R37&gt;PERCENT!R$100,(PERCENT!R37-PERCENT!R$100)/(PERCENT!R$101-PERCENT!R$100),(PERCENT!R37-PERCENT!R$100)/(PERCENT!R$100-PERCENT!R$102))</f>
        <v>1</v>
      </c>
      <c r="G37" s="127">
        <f>IF(PERCENT!V37&gt;PERCENT!V$100,(PERCENT!V37-PERCENT!V$100)/(PERCENT!V$101-PERCENT!V$100),(PERCENT!V37-PERCENT!V$100)/(PERCENT!V$100-PERCENT!V$102))</f>
        <v>0.11590890354048718</v>
      </c>
      <c r="H37" s="127">
        <f>IF(PERCENT!X37&gt;PERCENT!X$100,(PERCENT!X37-PERCENT!X$100)/(PERCENT!X$101-PERCENT!X$100),(PERCENT!X37-PERCENT!X$100)/(PERCENT!X$100-PERCENT!X$102))</f>
        <v>-0.30060982045067608</v>
      </c>
      <c r="I37" s="127">
        <f>IF(PERCENT!AC37&gt;PERCENT!AC$100,(PERCENT!AC37-PERCENT!AC$100)/(PERCENT!AC$101-PERCENT!AC$100),(PERCENT!AC37-PERCENT!AC$100)/(PERCENT!AC$100-PERCENT!AC$102))</f>
        <v>0.42192539222120251</v>
      </c>
      <c r="J37" s="128">
        <f>IF(PERCENT!AE37&gt;PERCENT!AE$100,(PERCENT!AE37-PERCENT!AE$100)/(PERCENT!AE$101-PERCENT!AE$100),(PERCENT!AE37-PERCENT!AE$100)/(PERCENT!AE$100-PERCENT!AE$102))</f>
        <v>0.53035456304076412</v>
      </c>
      <c r="K37" s="198">
        <f>IF(PERCENT!AS37&gt;PERCENT!AS$100,(PERCENT!AS37-PERCENT!AS$100)/(PERCENT!AS$101-PERCENT!AS$100),(PERCENT!AS37-PERCENT!AS$100)/(PERCENT!AS$100-PERCENT!AS$102))</f>
        <v>9.2142037430290286E-2</v>
      </c>
      <c r="L37" s="198">
        <f>IF(PERCENT!AT37&gt;PERCENT!AT$100,(PERCENT!AT37-PERCENT!AT$100)/(PERCENT!AT$101-PERCENT!AT$100),(PERCENT!AT37-PERCENT!AT$100)/(PERCENT!AT$100-PERCENT!AT$102))</f>
        <v>0.79050864426155409</v>
      </c>
      <c r="M37" s="198">
        <f>IF(PERCENT!AU37&gt;PERCENT!AU$100,(PERCENT!AU37-PERCENT!AU$100)/(PERCENT!AU$101-PERCENT!AU$100),(PERCENT!AU37-PERCENT!AU$100)/(PERCENT!AU$100-PERCENT!AU$102))</f>
        <v>0.4545724659813557</v>
      </c>
      <c r="N37" s="231">
        <f>IF(PERCENT!AV37&gt;PERCENT!AV$100,(PERCENT!AV37-PERCENT!AV$100)/(PERCENT!AV$101-PERCENT!AV$100),(PERCENT!AV37-PERCENT!AV$100)/(PERCENT!AV$100-PERCENT!AV$102))</f>
        <v>0.53035456304076412</v>
      </c>
      <c r="O37" s="231">
        <f>IF(PERCENT!AW37&gt;PERCENT!AW$100,(PERCENT!AW37-PERCENT!AW$100)/(PERCENT!AW$101-PERCENT!AW$100),(PERCENT!AW37-PERCENT!AW$100)/(PERCENT!AW$100-PERCENT!AW$102))</f>
        <v>0.43334463581663202</v>
      </c>
      <c r="P37" s="231">
        <f>IF(PERCENT!AX37&gt;PERCENT!AX$100,(PERCENT!AX37-PERCENT!AX$100)/(PERCENT!AX$101-PERCENT!AX$100),(PERCENT!AX37-PERCENT!AX$100)/(PERCENT!AX$100-PERCENT!AX$102))</f>
        <v>0.53035456304076412</v>
      </c>
      <c r="Q37" s="232">
        <f>IF(PERCENT!AY37&gt;PERCENT!AY$100,(PERCENT!AY37-PERCENT!AY$100)/(PERCENT!AY$101-PERCENT!AY$100),(PERCENT!AY37-PERCENT!AY$100)/(PERCENT!AY$100-PERCENT!AY$102))</f>
        <v>0.3638146748557487</v>
      </c>
      <c r="S37" s="124">
        <f>IF(PERCENT!C37&gt;PERCENT!C$100,(PERCENT!C37-PERCENT!C$100)/(PERCENT!C$101-PERCENT!C$100),(PERCENT!C37-PERCENT!C$100)/(PERCENT!C$100-PERCENT!C$102))</f>
        <v>0.35474021223518332</v>
      </c>
      <c r="T37" s="124">
        <f>IF(PERCENT!D37&gt;PERCENT!D$100,(PERCENT!D37-PERCENT!D$100)/(PERCENT!D$101-PERCENT!D$100),(PERCENT!D37-PERCENT!D$100)/(PERCENT!D$100-PERCENT!D$102))</f>
        <v>8.0197335139734455E-2</v>
      </c>
      <c r="U37" s="124">
        <f>IF(PERCENT!E37&gt;PERCENT!E$100,(PERCENT!E37-PERCENT!E$100)/(PERCENT!E$101-PERCENT!E$100),(PERCENT!E37-PERCENT!E$100)/(PERCENT!E$100-PERCENT!E$102))</f>
        <v>-0.63840424618160052</v>
      </c>
      <c r="V37" s="124">
        <f>IF(PERCENT!F37&gt;PERCENT!F$100,(PERCENT!F37-PERCENT!F$100)/(PERCENT!F$101-PERCENT!F$100),(PERCENT!F37-PERCENT!F$100)/(PERCENT!F$100-PERCENT!F$102))</f>
        <v>0.22622267976827623</v>
      </c>
      <c r="W37" s="124">
        <f>IF(PERCENT!G37&gt;PERCENT!G$100,(PERCENT!G37-PERCENT!G$100)/(PERCENT!G$101-PERCENT!G$100),(PERCENT!G37-PERCENT!G$100)/(PERCENT!G$100-PERCENT!G$102))</f>
        <v>-0.18436763701584238</v>
      </c>
      <c r="Y37" s="124">
        <f>IF(PERCENT!I37&gt;PERCENT!I$100,(PERCENT!I37-PERCENT!I$100)/(PERCENT!I$101-PERCENT!I$100),(PERCENT!I37-PERCENT!I$100)/(PERCENT!I$100-PERCENT!I$102))</f>
        <v>0.18348549097516453</v>
      </c>
      <c r="Z37" s="124">
        <f>IF(PERCENT!J37&gt;PERCENT!J$100,(PERCENT!J37-PERCENT!J$100)/(PERCENT!J$101-PERCENT!J$100),(PERCENT!J37-PERCENT!J$100)/(PERCENT!J$100-PERCENT!J$102))</f>
        <v>4.6554393177523086E-2</v>
      </c>
      <c r="AC37" s="124">
        <f>IF(PERCENT!M37&gt;PERCENT!M$100,(PERCENT!M37-PERCENT!M$100)/(PERCENT!M$101-PERCENT!M$100),(PERCENT!M37-PERCENT!M$100)/(PERCENT!M$100-PERCENT!M$102))</f>
        <v>0.40893613056377309</v>
      </c>
      <c r="AD37" s="124">
        <f>IF(PERCENT!N37&gt;PERCENT!N$100,(PERCENT!N37-PERCENT!N$100)/(PERCENT!N$101-PERCENT!N$100),(PERCENT!N37-PERCENT!N$100)/(PERCENT!N$100-PERCENT!N$102))</f>
        <v>1.3217300477851255E-2</v>
      </c>
      <c r="AE37" s="124">
        <f>IF(PERCENT!O37&gt;PERCENT!O$100,(PERCENT!O37-PERCENT!O$100)/(PERCENT!O$101-PERCENT!O$100),(PERCENT!O37-PERCENT!O$100)/(PERCENT!O$100-PERCENT!O$102))</f>
        <v>0.19304985013945297</v>
      </c>
      <c r="AF37" s="124">
        <f>IF(PERCENT!P37&gt;PERCENT!P$100,(PERCENT!P37-PERCENT!P$100)/(PERCENT!P$101-PERCENT!P$100),(PERCENT!P37-PERCENT!P$100)/(PERCENT!P$100-PERCENT!P$102))</f>
        <v>-0.1754205336726572</v>
      </c>
      <c r="AG37" s="124">
        <f>IF(PERCENT!Q37&gt;PERCENT!Q$100,(PERCENT!Q37-PERCENT!Q$100)/(PERCENT!Q$101-PERCENT!Q$100),(PERCENT!Q37-PERCENT!Q$100)/(PERCENT!Q$100-PERCENT!Q$102))</f>
        <v>1</v>
      </c>
      <c r="AI37" s="124">
        <f>IF(PERCENT!S37&gt;PERCENT!S$100,(PERCENT!S37-PERCENT!S$100)/(PERCENT!S$101-PERCENT!S$100),(PERCENT!S37-PERCENT!S$100)/(PERCENT!S$100-PERCENT!S$102))</f>
        <v>1</v>
      </c>
      <c r="AJ37" s="124">
        <f>IF(PERCENT!T37&gt;PERCENT!T$100,(PERCENT!T37-PERCENT!T$100)/(PERCENT!T$101-PERCENT!T$100),(PERCENT!T37-PERCENT!T$100)/(PERCENT!T$100-PERCENT!T$102))</f>
        <v>1</v>
      </c>
      <c r="AK37" s="124">
        <f>IF(PERCENT!U37&gt;PERCENT!U$100,(PERCENT!U37-PERCENT!U$100)/(PERCENT!U$101-PERCENT!U$100),(PERCENT!U37-PERCENT!U$100)/(PERCENT!U$100-PERCENT!U$102))</f>
        <v>0.27692979333812651</v>
      </c>
      <c r="AM37" s="124">
        <f>IF(PERCENT!W37&gt;PERCENT!W$100,(PERCENT!W37-PERCENT!W$100)/(PERCENT!W$101-PERCENT!W$100),(PERCENT!W37-PERCENT!W$100)/(PERCENT!W$100-PERCENT!W$102))</f>
        <v>0.11590890354048718</v>
      </c>
      <c r="AO37" s="124">
        <f>IF(PERCENT!Y37&gt;PERCENT!Y$100,(PERCENT!Y37-PERCENT!Y$100)/(PERCENT!Y$101-PERCENT!Y$100),(PERCENT!Y37-PERCENT!Y$100)/(PERCENT!Y$100-PERCENT!Y$102))</f>
        <v>5.7505253024626266E-2</v>
      </c>
      <c r="AP37" s="124">
        <f>IF(PERCENT!Z37&gt;PERCENT!Z$100,(PERCENT!Z37-PERCENT!Z$100)/(PERCENT!Z$101-PERCENT!Z$100),(PERCENT!Z37-PERCENT!Z$100)/(PERCENT!Z$100-PERCENT!Z$102))</f>
        <v>-0.2272105323750431</v>
      </c>
      <c r="AQ37" s="124">
        <f>IF(PERCENT!AA37&gt;PERCENT!AA$100,(PERCENT!AA37-PERCENT!AA$100)/(PERCENT!AA$101-PERCENT!AA$100),(PERCENT!AA37-PERCENT!AA$100)/(PERCENT!AA$100-PERCENT!AA$102))</f>
        <v>4.1811204339147014E-2</v>
      </c>
      <c r="AR37" s="124">
        <f>IF(PERCENT!AB37&gt;PERCENT!AB$100,(PERCENT!AB37-PERCENT!AB$100)/(PERCENT!AB$101-PERCENT!AB$100),(PERCENT!AB37-PERCENT!AB$100)/(PERCENT!AB$100-PERCENT!AB$102))</f>
        <v>-0.45942514094099063</v>
      </c>
      <c r="AT37" s="124">
        <f>IF(PERCENT!AD37&gt;PERCENT!AD$100,(PERCENT!AD37-PERCENT!AD$100)/(PERCENT!AD$101-PERCENT!AD$100),(PERCENT!AD37-PERCENT!AD$100)/(PERCENT!AD$100-PERCENT!AD$102))</f>
        <v>0.42192539222120251</v>
      </c>
      <c r="AV37" s="124">
        <f>IF(PERCENT!AF37&gt;PERCENT!AF$100,(PERCENT!AF37-PERCENT!AF$100)/(PERCENT!AF$101-PERCENT!AF$100),(PERCENT!AF37-PERCENT!AF$100)/(PERCENT!AF$100-PERCENT!AF$102))</f>
        <v>0.32230045114670763</v>
      </c>
      <c r="AW37" s="124">
        <f>IF(PERCENT!AG37&gt;PERCENT!AG$100,(PERCENT!AG37-PERCENT!AG$100)/(PERCENT!AG$101-PERCENT!AG$100),(PERCENT!AG37-PERCENT!AG$100)/(PERCENT!AG$100-PERCENT!AG$102))</f>
        <v>0.15533660174259248</v>
      </c>
      <c r="AX37" s="124">
        <f>IF(PERCENT!AH37&gt;PERCENT!AH$100,(PERCENT!AH37-PERCENT!AH$100)/(PERCENT!AH$101-PERCENT!AH$100),(PERCENT!AH37-PERCENT!AH$100)/(PERCENT!AH$100-PERCENT!AH$102))</f>
        <v>0.35016951548504549</v>
      </c>
      <c r="AY37" s="124">
        <f>IF(PERCENT!AI37&gt;PERCENT!AI$100,(PERCENT!AI37-PERCENT!AI$100)/(PERCENT!AI$101-PERCENT!AI$100),(PERCENT!AI37-PERCENT!AI$100)/(PERCENT!AI$100-PERCENT!AI$102))</f>
        <v>0.66864878786758952</v>
      </c>
      <c r="AZ37" s="124">
        <f>IF(PERCENT!AJ37&gt;PERCENT!AJ$100,(PERCENT!AJ37-PERCENT!AJ$100)/(PERCENT!AJ$101-PERCENT!AJ$100),(PERCENT!AJ37-PERCENT!AJ$100)/(PERCENT!AJ$100-PERCENT!AJ$102))</f>
        <v>-8.0643404963066573E-2</v>
      </c>
      <c r="BA37" s="124">
        <f>IF(PERCENT!AK37&gt;PERCENT!AK$100,(PERCENT!AK37-PERCENT!AK$100)/(PERCENT!AK$101-PERCENT!AK$100),(PERCENT!AK37-PERCENT!AK$100)/(PERCENT!AK$100-PERCENT!AK$102))</f>
        <v>3.0516789594414246E-2</v>
      </c>
      <c r="BB37" s="124">
        <f>IF(PERCENT!AL37&gt;PERCENT!AL$100,(PERCENT!AL37-PERCENT!AL$100)/(PERCENT!AL$101-PERCENT!AL$100),(PERCENT!AL37-PERCENT!AL$100)/(PERCENT!AL$100-PERCENT!AL$102))</f>
        <v>9.177247086781826E-3</v>
      </c>
      <c r="BC37" s="124">
        <f>IF(PERCENT!AM37&gt;PERCENT!AM$100,(PERCENT!AM37-PERCENT!AM$100)/(PERCENT!AM$101-PERCENT!AM$100),(PERCENT!AM37-PERCENT!AM$100)/(PERCENT!AM$100-PERCENT!AM$102))</f>
        <v>0.37276584117412603</v>
      </c>
      <c r="BD37" s="124">
        <f>IF(PERCENT!AN37&gt;PERCENT!AN$100,(PERCENT!AN37-PERCENT!AN$100)/(PERCENT!AN$101-PERCENT!AN$100),(PERCENT!AN37-PERCENT!AN$100)/(PERCENT!AN$100-PERCENT!AN$102))</f>
        <v>-0.11270405411549041</v>
      </c>
      <c r="BE37" s="124">
        <f>IF(PERCENT!AO37&gt;PERCENT!AO$100,(PERCENT!AO37-PERCENT!AO$100)/(PERCENT!AO$101-PERCENT!AO$100),(PERCENT!AO37-PERCENT!AO$100)/(PERCENT!AO$100-PERCENT!AO$102))</f>
        <v>0.25613791684195752</v>
      </c>
      <c r="BF37" s="124">
        <f>IF(PERCENT!AP37&gt;PERCENT!AP$100,(PERCENT!AP37-PERCENT!AP$100)/(PERCENT!AP$101-PERCENT!AP$100),(PERCENT!AP37-PERCENT!AP$100)/(PERCENT!AP$100-PERCENT!AP$102))</f>
        <v>0.44088817862577073</v>
      </c>
      <c r="BG37" s="124">
        <f>IF(PERCENT!AQ37&gt;PERCENT!AQ$100,(PERCENT!AQ37-PERCENT!AQ$100)/(PERCENT!AQ$101-PERCENT!AQ$100),(PERCENT!AQ37-PERCENT!AQ$100)/(PERCENT!AQ$100-PERCENT!AQ$102))</f>
        <v>0.12428163452725548</v>
      </c>
      <c r="BH37" s="124">
        <f>IF(PERCENT!AR37&gt;PERCENT!AR$100,(PERCENT!AR37-PERCENT!AR$100)/(PERCENT!AR$101-PERCENT!AR$100),(PERCENT!AR37-PERCENT!AR$100)/(PERCENT!AR$100-PERCENT!AR$102))</f>
        <v>0.3127825954282939</v>
      </c>
    </row>
    <row r="38" spans="1:60" x14ac:dyDescent="0.35">
      <c r="A38" s="197" t="s">
        <v>429</v>
      </c>
      <c r="B38" s="125">
        <f>IF(PERCENT!B38&gt;PERCENT!B$100,(PERCENT!B38-PERCENT!B$100)/(PERCENT!B$101-PERCENT!B$100),(PERCENT!B38-PERCENT!B$100)/(PERCENT!B$100-PERCENT!B$102))</f>
        <v>-0.11790652003794161</v>
      </c>
      <c r="C38" s="125">
        <f>IF(PERCENT!H38&gt;PERCENT!H$100,(PERCENT!H38-PERCENT!H$100)/(PERCENT!H$101-PERCENT!H$100),(PERCENT!H38-PERCENT!H$100)/(PERCENT!H$100-PERCENT!H$102))</f>
        <v>0.47489669589664285</v>
      </c>
      <c r="D38" s="126">
        <f>IF(PERCENT!K38&gt;PERCENT!K$100,(PERCENT!K38-PERCENT!K$100)/(PERCENT!K$101-PERCENT!K$100),(PERCENT!K38-PERCENT!K$100)/(PERCENT!K$100-PERCENT!K$102))</f>
        <v>0.54400792468525039</v>
      </c>
      <c r="E38" s="126">
        <f>IF(PERCENT!L38&gt;PERCENT!L$100,(PERCENT!L38-PERCENT!L$100)/(PERCENT!L$101-PERCENT!L$100),(PERCENT!L38-PERCENT!L$100)/(PERCENT!L$100-PERCENT!L$102))</f>
        <v>-0.74927219760670971</v>
      </c>
      <c r="F38" s="127">
        <f>IF(PERCENT!R38&gt;PERCENT!R$100,(PERCENT!R38-PERCENT!R$100)/(PERCENT!R$101-PERCENT!R$100),(PERCENT!R38-PERCENT!R$100)/(PERCENT!R$100-PERCENT!R$102))</f>
        <v>0.61968587414217335</v>
      </c>
      <c r="G38" s="127">
        <f>IF(PERCENT!V38&gt;PERCENT!V$100,(PERCENT!V38-PERCENT!V$100)/(PERCENT!V$101-PERCENT!V$100),(PERCENT!V38-PERCENT!V$100)/(PERCENT!V$100-PERCENT!V$102))</f>
        <v>0.57698308948890309</v>
      </c>
      <c r="H38" s="127">
        <f>IF(PERCENT!X38&gt;PERCENT!X$100,(PERCENT!X38-PERCENT!X$100)/(PERCENT!X$101-PERCENT!X$100),(PERCENT!X38-PERCENT!X$100)/(PERCENT!X$100-PERCENT!X$102))</f>
        <v>5.034554958450576E-2</v>
      </c>
      <c r="I38" s="127">
        <f>IF(PERCENT!AC38&gt;PERCENT!AC$100,(PERCENT!AC38-PERCENT!AC$100)/(PERCENT!AC$101-PERCENT!AC$100),(PERCENT!AC38-PERCENT!AC$100)/(PERCENT!AC$100-PERCENT!AC$102))</f>
        <v>-0.8966453850088828</v>
      </c>
      <c r="J38" s="128">
        <f>IF(PERCENT!AE38&gt;PERCENT!AE$100,(PERCENT!AE38-PERCENT!AE$100)/(PERCENT!AE$101-PERCENT!AE$100),(PERCENT!AE38-PERCENT!AE$100)/(PERCENT!AE$100-PERCENT!AE$102))</f>
        <v>-0.4451877791279148</v>
      </c>
      <c r="K38" s="198">
        <f>IF(PERCENT!AS38&gt;PERCENT!AS$100,(PERCENT!AS38-PERCENT!AS$100)/(PERCENT!AS$101-PERCENT!AS$100),(PERCENT!AS38-PERCENT!AS$100)/(PERCENT!AS$100-PERCENT!AS$102))</f>
        <v>0.34466390198862951</v>
      </c>
      <c r="L38" s="198">
        <f>IF(PERCENT!AT38&gt;PERCENT!AT$100,(PERCENT!AT38-PERCENT!AT$100)/(PERCENT!AT$101-PERCENT!AT$100),(PERCENT!AT38-PERCENT!AT$100)/(PERCENT!AT$100-PERCENT!AT$102))</f>
        <v>8.9933762282395444E-3</v>
      </c>
      <c r="M38" s="198">
        <f>IF(PERCENT!AU38&gt;PERCENT!AU$100,(PERCENT!AU38-PERCENT!AU$100)/(PERCENT!AU$101-PERCENT!AU$100),(PERCENT!AU38-PERCENT!AU$100)/(PERCENT!AU$100-PERCENT!AU$102))</f>
        <v>0.10679683262433559</v>
      </c>
      <c r="N38" s="231">
        <f>IF(PERCENT!AV38&gt;PERCENT!AV$100,(PERCENT!AV38-PERCENT!AV$100)/(PERCENT!AV$101-PERCENT!AV$100),(PERCENT!AV38-PERCENT!AV$100)/(PERCENT!AV$100-PERCENT!AV$102))</f>
        <v>-0.4451877791279148</v>
      </c>
      <c r="O38" s="231">
        <f>IF(PERCENT!AW38&gt;PERCENT!AW$100,(PERCENT!AW38-PERCENT!AW$100)/(PERCENT!AW$101-PERCENT!AW$100),(PERCENT!AW38-PERCENT!AW$100)/(PERCENT!AW$100-PERCENT!AW$102))</f>
        <v>0.22560964450954263</v>
      </c>
      <c r="P38" s="231">
        <f>IF(PERCENT!AX38&gt;PERCENT!AX$100,(PERCENT!AX38-PERCENT!AX$100)/(PERCENT!AX$101-PERCENT!AX$100),(PERCENT!AX38-PERCENT!AX$100)/(PERCENT!AX$100-PERCENT!AX$102))</f>
        <v>-0.4451877791279148</v>
      </c>
      <c r="Q38" s="232">
        <f>IF(PERCENT!AY38&gt;PERCENT!AY$100,(PERCENT!AY38-PERCENT!AY$100)/(PERCENT!AY$101-PERCENT!AY$100),(PERCENT!AY38-PERCENT!AY$100)/(PERCENT!AY$100-PERCENT!AY$102))</f>
        <v>0.99604599682192374</v>
      </c>
      <c r="S38" s="124">
        <f>IF(PERCENT!C38&gt;PERCENT!C$100,(PERCENT!C38-PERCENT!C$100)/(PERCENT!C$101-PERCENT!C$100),(PERCENT!C38-PERCENT!C$100)/(PERCENT!C$100-PERCENT!C$102))</f>
        <v>0.31122024553964772</v>
      </c>
      <c r="T38" s="124">
        <f>IF(PERCENT!D38&gt;PERCENT!D$100,(PERCENT!D38-PERCENT!D$100)/(PERCENT!D$101-PERCENT!D$100),(PERCENT!D38-PERCENT!D$100)/(PERCENT!D$100-PERCENT!D$102))</f>
        <v>0.37838120479357462</v>
      </c>
      <c r="U38" s="124">
        <f>IF(PERCENT!E38&gt;PERCENT!E$100,(PERCENT!E38-PERCENT!E$100)/(PERCENT!E$101-PERCENT!E$100),(PERCENT!E38-PERCENT!E$100)/(PERCENT!E$100-PERCENT!E$102))</f>
        <v>-0.38798105628907581</v>
      </c>
      <c r="V38" s="124">
        <f>IF(PERCENT!F38&gt;PERCENT!F$100,(PERCENT!F38-PERCENT!F$100)/(PERCENT!F$101-PERCENT!F$100),(PERCENT!F38-PERCENT!F$100)/(PERCENT!F$100-PERCENT!F$102))</f>
        <v>-0.15244586740312052</v>
      </c>
      <c r="W38" s="124">
        <f>IF(PERCENT!G38&gt;PERCENT!G$100,(PERCENT!G38-PERCENT!G$100)/(PERCENT!G$101-PERCENT!G$100),(PERCENT!G38-PERCENT!G$100)/(PERCENT!G$100-PERCENT!G$102))</f>
        <v>-2.7354836707739839E-2</v>
      </c>
      <c r="Y38" s="124">
        <f>IF(PERCENT!I38&gt;PERCENT!I$100,(PERCENT!I38-PERCENT!I$100)/(PERCENT!I$101-PERCENT!I$100),(PERCENT!I38-PERCENT!I$100)/(PERCENT!I$100-PERCENT!I$102))</f>
        <v>0.23231609107006213</v>
      </c>
      <c r="Z38" s="124">
        <f>IF(PERCENT!J38&gt;PERCENT!J$100,(PERCENT!J38-PERCENT!J$100)/(PERCENT!J$101-PERCENT!J$100),(PERCENT!J38-PERCENT!J$100)/(PERCENT!J$100-PERCENT!J$102))</f>
        <v>0.32604031126568189</v>
      </c>
      <c r="AC38" s="124">
        <f>IF(PERCENT!M38&gt;PERCENT!M$100,(PERCENT!M38-PERCENT!M$100)/(PERCENT!M$101-PERCENT!M$100),(PERCENT!M38-PERCENT!M$100)/(PERCENT!M$100-PERCENT!M$102))</f>
        <v>-1</v>
      </c>
      <c r="AD38" s="124">
        <f>IF(PERCENT!N38&gt;PERCENT!N$100,(PERCENT!N38-PERCENT!N$100)/(PERCENT!N$101-PERCENT!N$100),(PERCENT!N38-PERCENT!N$100)/(PERCENT!N$100-PERCENT!N$102))</f>
        <v>-0.62563179077487163</v>
      </c>
      <c r="AE38" s="124">
        <f>IF(PERCENT!O38&gt;PERCENT!O$100,(PERCENT!O38-PERCENT!O$100)/(PERCENT!O$101-PERCENT!O$100),(PERCENT!O38-PERCENT!O$100)/(PERCENT!O$100-PERCENT!O$102))</f>
        <v>-1</v>
      </c>
      <c r="AF38" s="124">
        <f>IF(PERCENT!P38&gt;PERCENT!P$100,(PERCENT!P38-PERCENT!P$100)/(PERCENT!P$101-PERCENT!P$100),(PERCENT!P38-PERCENT!P$100)/(PERCENT!P$100-PERCENT!P$102))</f>
        <v>1</v>
      </c>
      <c r="AG38" s="124">
        <f>IF(PERCENT!Q38&gt;PERCENT!Q$100,(PERCENT!Q38-PERCENT!Q$100)/(PERCENT!Q$101-PERCENT!Q$100),(PERCENT!Q38-PERCENT!Q$100)/(PERCENT!Q$100-PERCENT!Q$102))</f>
        <v>-1</v>
      </c>
      <c r="AI38" s="124">
        <f>IF(PERCENT!S38&gt;PERCENT!S$100,(PERCENT!S38-PERCENT!S$100)/(PERCENT!S$101-PERCENT!S$100),(PERCENT!S38-PERCENT!S$100)/(PERCENT!S$100-PERCENT!S$102))</f>
        <v>0.45943064959072816</v>
      </c>
      <c r="AJ38" s="124">
        <f>IF(PERCENT!T38&gt;PERCENT!T$100,(PERCENT!T38-PERCENT!T$100)/(PERCENT!T$101-PERCENT!T$100),(PERCENT!T38-PERCENT!T$100)/(PERCENT!T$100-PERCENT!T$102))</f>
        <v>0.77589618315564179</v>
      </c>
      <c r="AK38" s="124">
        <f>IF(PERCENT!U38&gt;PERCENT!U$100,(PERCENT!U38-PERCENT!U$100)/(PERCENT!U$101-PERCENT!U$100),(PERCENT!U38-PERCENT!U$100)/(PERCENT!U$100-PERCENT!U$102))</f>
        <v>0.11516564892971626</v>
      </c>
      <c r="AM38" s="124">
        <f>IF(PERCENT!W38&gt;PERCENT!W$100,(PERCENT!W38-PERCENT!W$100)/(PERCENT!W$101-PERCENT!W$100),(PERCENT!W38-PERCENT!W$100)/(PERCENT!W$100-PERCENT!W$102))</f>
        <v>0.57698308948890309</v>
      </c>
      <c r="AO38" s="124">
        <f>IF(PERCENT!Y38&gt;PERCENT!Y$100,(PERCENT!Y38-PERCENT!Y$100)/(PERCENT!Y$101-PERCENT!Y$100),(PERCENT!Y38-PERCENT!Y$100)/(PERCENT!Y$100-PERCENT!Y$102))</f>
        <v>-0.69694545766193694</v>
      </c>
      <c r="AP38" s="124">
        <f>IF(PERCENT!Z38&gt;PERCENT!Z$100,(PERCENT!Z38-PERCENT!Z$100)/(PERCENT!Z$101-PERCENT!Z$100),(PERCENT!Z38-PERCENT!Z$100)/(PERCENT!Z$100-PERCENT!Z$102))</f>
        <v>0.52559742853632219</v>
      </c>
      <c r="AQ38" s="124">
        <f>IF(PERCENT!AA38&gt;PERCENT!AA$100,(PERCENT!AA38-PERCENT!AA$100)/(PERCENT!AA$101-PERCENT!AA$100),(PERCENT!AA38-PERCENT!AA$100)/(PERCENT!AA$100-PERCENT!AA$102))</f>
        <v>0.18727018462767411</v>
      </c>
      <c r="AR38" s="124">
        <f>IF(PERCENT!AB38&gt;PERCENT!AB$100,(PERCENT!AB38-PERCENT!AB$100)/(PERCENT!AB$101-PERCENT!AB$100),(PERCENT!AB38-PERCENT!AB$100)/(PERCENT!AB$100-PERCENT!AB$102))</f>
        <v>-0.31984008343749071</v>
      </c>
      <c r="AT38" s="124">
        <f>IF(PERCENT!AD38&gt;PERCENT!AD$100,(PERCENT!AD38-PERCENT!AD$100)/(PERCENT!AD$101-PERCENT!AD$100),(PERCENT!AD38-PERCENT!AD$100)/(PERCENT!AD$100-PERCENT!AD$102))</f>
        <v>-0.8966453850088828</v>
      </c>
      <c r="AV38" s="124">
        <f>IF(PERCENT!AF38&gt;PERCENT!AF$100,(PERCENT!AF38-PERCENT!AF$100)/(PERCENT!AF$101-PERCENT!AF$100),(PERCENT!AF38-PERCENT!AF$100)/(PERCENT!AF$100-PERCENT!AF$102))</f>
        <v>0.14838962255329502</v>
      </c>
      <c r="AW38" s="124">
        <f>IF(PERCENT!AG38&gt;PERCENT!AG$100,(PERCENT!AG38-PERCENT!AG$100)/(PERCENT!AG$101-PERCENT!AG$100),(PERCENT!AG38-PERCENT!AG$100)/(PERCENT!AG$100-PERCENT!AG$102))</f>
        <v>0.18531069392310007</v>
      </c>
      <c r="AX38" s="124">
        <f>IF(PERCENT!AH38&gt;PERCENT!AH$100,(PERCENT!AH38-PERCENT!AH$100)/(PERCENT!AH$101-PERCENT!AH$100),(PERCENT!AH38-PERCENT!AH$100)/(PERCENT!AH$100-PERCENT!AH$102))</f>
        <v>0.11009650335939929</v>
      </c>
      <c r="AY38" s="124">
        <f>IF(PERCENT!AI38&gt;PERCENT!AI$100,(PERCENT!AI38-PERCENT!AI$100)/(PERCENT!AI$101-PERCENT!AI$100),(PERCENT!AI38-PERCENT!AI$100)/(PERCENT!AI$100-PERCENT!AI$102))</f>
        <v>-0.40700213000090057</v>
      </c>
      <c r="AZ38" s="124">
        <f>IF(PERCENT!AJ38&gt;PERCENT!AJ$100,(PERCENT!AJ38-PERCENT!AJ$100)/(PERCENT!AJ$101-PERCENT!AJ$100),(PERCENT!AJ38-PERCENT!AJ$100)/(PERCENT!AJ$100-PERCENT!AJ$102))</f>
        <v>0.68356717570578662</v>
      </c>
      <c r="BA38" s="124">
        <f>IF(PERCENT!AK38&gt;PERCENT!AK$100,(PERCENT!AK38-PERCENT!AK$100)/(PERCENT!AK$101-PERCENT!AK$100),(PERCENT!AK38-PERCENT!AK$100)/(PERCENT!AK$100-PERCENT!AK$102))</f>
        <v>2.8154163846837017E-2</v>
      </c>
      <c r="BB38" s="124">
        <f>IF(PERCENT!AL38&gt;PERCENT!AL$100,(PERCENT!AL38-PERCENT!AL$100)/(PERCENT!AL$101-PERCENT!AL$100),(PERCENT!AL38-PERCENT!AL$100)/(PERCENT!AL$100-PERCENT!AL$102))</f>
        <v>4.6657149723317312E-3</v>
      </c>
      <c r="BC38" s="124">
        <f>IF(PERCENT!AM38&gt;PERCENT!AM$100,(PERCENT!AM38-PERCENT!AM$100)/(PERCENT!AM$101-PERCENT!AM$100),(PERCENT!AM38-PERCENT!AM$100)/(PERCENT!AM$100-PERCENT!AM$102))</f>
        <v>0.20196470222421242</v>
      </c>
      <c r="BD38" s="124">
        <f>IF(PERCENT!AN38&gt;PERCENT!AN$100,(PERCENT!AN38-PERCENT!AN$100)/(PERCENT!AN$101-PERCENT!AN$100),(PERCENT!AN38-PERCENT!AN$100)/(PERCENT!AN$100-PERCENT!AN$102))</f>
        <v>0.14386517686791442</v>
      </c>
      <c r="BE38" s="124">
        <f>IF(PERCENT!AO38&gt;PERCENT!AO$100,(PERCENT!AO38-PERCENT!AO$100)/(PERCENT!AO$101-PERCENT!AO$100),(PERCENT!AO38-PERCENT!AO$100)/(PERCENT!AO$100-PERCENT!AO$102))</f>
        <v>-0.28020125549703628</v>
      </c>
      <c r="BF38" s="124">
        <f>IF(PERCENT!AP38&gt;PERCENT!AP$100,(PERCENT!AP38-PERCENT!AP$100)/(PERCENT!AP$101-PERCENT!AP$100),(PERCENT!AP38-PERCENT!AP$100)/(PERCENT!AP$100-PERCENT!AP$102))</f>
        <v>-0.74458183370995046</v>
      </c>
      <c r="BG38" s="124">
        <f>IF(PERCENT!AQ38&gt;PERCENT!AQ$100,(PERCENT!AQ38-PERCENT!AQ$100)/(PERCENT!AQ$101-PERCENT!AQ$100),(PERCENT!AQ38-PERCENT!AQ$100)/(PERCENT!AQ$100-PERCENT!AQ$102))</f>
        <v>-0.15880053694956595</v>
      </c>
      <c r="BH38" s="124">
        <f>IF(PERCENT!AR38&gt;PERCENT!AR$100,(PERCENT!AR38-PERCENT!AR$100)/(PERCENT!AR$101-PERCENT!AR$100),(PERCENT!AR38-PERCENT!AR$100)/(PERCENT!AR$100-PERCENT!AR$102))</f>
        <v>0.58949743116007303</v>
      </c>
    </row>
    <row r="39" spans="1:60" x14ac:dyDescent="0.35">
      <c r="A39" s="197" t="s">
        <v>430</v>
      </c>
      <c r="B39" s="125">
        <f>IF(PERCENT!B39&gt;PERCENT!B$100,(PERCENT!B39-PERCENT!B$100)/(PERCENT!B$101-PERCENT!B$100),(PERCENT!B39-PERCENT!B$100)/(PERCENT!B$100-PERCENT!B$102))</f>
        <v>-4.8084055669990682E-2</v>
      </c>
      <c r="C39" s="125">
        <f>IF(PERCENT!H39&gt;PERCENT!H$100,(PERCENT!H39-PERCENT!H$100)/(PERCENT!H$101-PERCENT!H$100),(PERCENT!H39-PERCENT!H$100)/(PERCENT!H$100-PERCENT!H$102))</f>
        <v>-1</v>
      </c>
      <c r="D39" s="126">
        <f>IF(PERCENT!K39&gt;PERCENT!K$100,(PERCENT!K39-PERCENT!K$100)/(PERCENT!K$101-PERCENT!K$100),(PERCENT!K39-PERCENT!K$100)/(PERCENT!K$100-PERCENT!K$102))</f>
        <v>-2.6323417395135468E-2</v>
      </c>
      <c r="E39" s="126">
        <f>IF(PERCENT!L39&gt;PERCENT!L$100,(PERCENT!L39-PERCENT!L$100)/(PERCENT!L$101-PERCENT!L$100),(PERCENT!L39-PERCENT!L$100)/(PERCENT!L$100-PERCENT!L$102))</f>
        <v>0.18575859228208796</v>
      </c>
      <c r="F39" s="127">
        <f>IF(PERCENT!R39&gt;PERCENT!R$100,(PERCENT!R39-PERCENT!R$100)/(PERCENT!R$101-PERCENT!R$100),(PERCENT!R39-PERCENT!R$100)/(PERCENT!R$100-PERCENT!R$102))</f>
        <v>-0.9258533801791029</v>
      </c>
      <c r="G39" s="127">
        <f>IF(PERCENT!V39&gt;PERCENT!V$100,(PERCENT!V39-PERCENT!V$100)/(PERCENT!V$101-PERCENT!V$100),(PERCENT!V39-PERCENT!V$100)/(PERCENT!V$100-PERCENT!V$102))</f>
        <v>-0.62132424839093581</v>
      </c>
      <c r="H39" s="127">
        <f>IF(PERCENT!X39&gt;PERCENT!X$100,(PERCENT!X39-PERCENT!X$100)/(PERCENT!X$101-PERCENT!X$100),(PERCENT!X39-PERCENT!X$100)/(PERCENT!X$100-PERCENT!X$102))</f>
        <v>-0.29339349240020957</v>
      </c>
      <c r="I39" s="127">
        <f>IF(PERCENT!AC39&gt;PERCENT!AC$100,(PERCENT!AC39-PERCENT!AC$100)/(PERCENT!AC$101-PERCENT!AC$100),(PERCENT!AC39-PERCENT!AC$100)/(PERCENT!AC$100-PERCENT!AC$102))</f>
        <v>0.10845158653333006</v>
      </c>
      <c r="J39" s="128">
        <f>IF(PERCENT!AE39&gt;PERCENT!AE$100,(PERCENT!AE39-PERCENT!AE$100)/(PERCENT!AE$101-PERCENT!AE$100),(PERCENT!AE39-PERCENT!AE$100)/(PERCENT!AE$100-PERCENT!AE$102))</f>
        <v>-0.39365699786668812</v>
      </c>
      <c r="K39" s="198">
        <f>IF(PERCENT!AS39&gt;PERCENT!AS$100,(PERCENT!AS39-PERCENT!AS$100)/(PERCENT!AS$101-PERCENT!AS$100),(PERCENT!AS39-PERCENT!AS$100)/(PERCENT!AS$100-PERCENT!AS$102))</f>
        <v>-0.72613888272138716</v>
      </c>
      <c r="L39" s="198">
        <f>IF(PERCENT!AT39&gt;PERCENT!AT$100,(PERCENT!AT39-PERCENT!AT$100)/(PERCENT!AT$101-PERCENT!AT$100),(PERCENT!AT39-PERCENT!AT$100)/(PERCENT!AT$100-PERCENT!AT$102))</f>
        <v>0.10487118175106908</v>
      </c>
      <c r="M39" s="198">
        <f>IF(PERCENT!AU39&gt;PERCENT!AU$100,(PERCENT!AU39-PERCENT!AU$100)/(PERCENT!AU$101-PERCENT!AU$100),(PERCENT!AU39-PERCENT!AU$100)/(PERCENT!AU$100-PERCENT!AU$102))</f>
        <v>-0.26105249592900076</v>
      </c>
      <c r="N39" s="231">
        <f>IF(PERCENT!AV39&gt;PERCENT!AV$100,(PERCENT!AV39-PERCENT!AV$100)/(PERCENT!AV$101-PERCENT!AV$100),(PERCENT!AV39-PERCENT!AV$100)/(PERCENT!AV$100-PERCENT!AV$102))</f>
        <v>-0.39365699786668812</v>
      </c>
      <c r="O39" s="231">
        <f>IF(PERCENT!AW39&gt;PERCENT!AW$100,(PERCENT!AW39-PERCENT!AW$100)/(PERCENT!AW$101-PERCENT!AW$100),(PERCENT!AW39-PERCENT!AW$100)/(PERCENT!AW$100-PERCENT!AW$102))</f>
        <v>-0.22869923498654321</v>
      </c>
      <c r="P39" s="231">
        <f>IF(PERCENT!AX39&gt;PERCENT!AX$100,(PERCENT!AX39-PERCENT!AX$100)/(PERCENT!AX$101-PERCENT!AX$100),(PERCENT!AX39-PERCENT!AX$100)/(PERCENT!AX$100-PERCENT!AX$102))</f>
        <v>-0.39365699786668812</v>
      </c>
      <c r="Q39" s="232">
        <f>IF(PERCENT!AY39&gt;PERCENT!AY$100,(PERCENT!AY39-PERCENT!AY$100)/(PERCENT!AY$101-PERCENT!AY$100),(PERCENT!AY39-PERCENT!AY$100)/(PERCENT!AY$100-PERCENT!AY$102))</f>
        <v>-0.6500278404629819</v>
      </c>
      <c r="S39" s="124">
        <f>IF(PERCENT!C39&gt;PERCENT!C$100,(PERCENT!C39-PERCENT!C$100)/(PERCENT!C$101-PERCENT!C$100),(PERCENT!C39-PERCENT!C$100)/(PERCENT!C$100-PERCENT!C$102))</f>
        <v>-5.6028075498163646E-2</v>
      </c>
      <c r="T39" s="124">
        <f>IF(PERCENT!D39&gt;PERCENT!D$100,(PERCENT!D39-PERCENT!D$100)/(PERCENT!D$101-PERCENT!D$100),(PERCENT!D39-PERCENT!D$100)/(PERCENT!D$100-PERCENT!D$102))</f>
        <v>8.2163332885717172E-2</v>
      </c>
      <c r="U39" s="124">
        <f>IF(PERCENT!E39&gt;PERCENT!E$100,(PERCENT!E39-PERCENT!E$100)/(PERCENT!E$101-PERCENT!E$100),(PERCENT!E39-PERCENT!E$100)/(PERCENT!E$100-PERCENT!E$102))</f>
        <v>-0.14338916040504876</v>
      </c>
      <c r="V39" s="124">
        <f>IF(PERCENT!F39&gt;PERCENT!F$100,(PERCENT!F39-PERCENT!F$100)/(PERCENT!F$101-PERCENT!F$100),(PERCENT!F39-PERCENT!F$100)/(PERCENT!F$100-PERCENT!F$102))</f>
        <v>0.52420678324443093</v>
      </c>
      <c r="W39" s="124">
        <f>IF(PERCENT!G39&gt;PERCENT!G$100,(PERCENT!G39-PERCENT!G$100)/(PERCENT!G$101-PERCENT!G$100),(PERCENT!G39-PERCENT!G$100)/(PERCENT!G$100-PERCENT!G$102))</f>
        <v>-0.9337362916235431</v>
      </c>
      <c r="Y39" s="124">
        <f>IF(PERCENT!I39&gt;PERCENT!I$100,(PERCENT!I39-PERCENT!I$100)/(PERCENT!I$101-PERCENT!I$100),(PERCENT!I39-PERCENT!I$100)/(PERCENT!I$100-PERCENT!I$102))</f>
        <v>-0.90674970907548458</v>
      </c>
      <c r="Z39" s="124">
        <f>IF(PERCENT!J39&gt;PERCENT!J$100,(PERCENT!J39-PERCENT!J$100)/(PERCENT!J$101-PERCENT!J$100),(PERCENT!J39-PERCENT!J$100)/(PERCENT!J$100-PERCENT!J$102))</f>
        <v>-0.99977896834367352</v>
      </c>
      <c r="AC39" s="124">
        <f>IF(PERCENT!M39&gt;PERCENT!M$100,(PERCENT!M39-PERCENT!M$100)/(PERCENT!M$101-PERCENT!M$100),(PERCENT!M39-PERCENT!M$100)/(PERCENT!M$100-PERCENT!M$102))</f>
        <v>-1</v>
      </c>
      <c r="AD39" s="124">
        <f>IF(PERCENT!N39&gt;PERCENT!N$100,(PERCENT!N39-PERCENT!N$100)/(PERCENT!N$101-PERCENT!N$100),(PERCENT!N39-PERCENT!N$100)/(PERCENT!N$100-PERCENT!N$102))</f>
        <v>0.21586691130908051</v>
      </c>
      <c r="AE39" s="124">
        <f>IF(PERCENT!O39&gt;PERCENT!O$100,(PERCENT!O39-PERCENT!O$100)/(PERCENT!O$101-PERCENT!O$100),(PERCENT!O39-PERCENT!O$100)/(PERCENT!O$100-PERCENT!O$102))</f>
        <v>-2.107829265829872E-2</v>
      </c>
      <c r="AF39" s="124">
        <f>IF(PERCENT!P39&gt;PERCENT!P$100,(PERCENT!P39-PERCENT!P$100)/(PERCENT!P$101-PERCENT!P$100),(PERCENT!P39-PERCENT!P$100)/(PERCENT!P$100-PERCENT!P$102))</f>
        <v>0.83682109721936748</v>
      </c>
      <c r="AG39" s="124">
        <f>IF(PERCENT!Q39&gt;PERCENT!Q$100,(PERCENT!Q39-PERCENT!Q$100)/(PERCENT!Q$101-PERCENT!Q$100),(PERCENT!Q39-PERCENT!Q$100)/(PERCENT!Q$100-PERCENT!Q$102))</f>
        <v>0.18678019228293949</v>
      </c>
      <c r="AI39" s="124">
        <f>IF(PERCENT!S39&gt;PERCENT!S$100,(PERCENT!S39-PERCENT!S$100)/(PERCENT!S$101-PERCENT!S$100),(PERCENT!S39-PERCENT!S$100)/(PERCENT!S$100-PERCENT!S$102))</f>
        <v>-0.94220779140131183</v>
      </c>
      <c r="AJ39" s="124">
        <f>IF(PERCENT!T39&gt;PERCENT!T$100,(PERCENT!T39-PERCENT!T$100)/(PERCENT!T$101-PERCENT!T$100),(PERCENT!T39-PERCENT!T$100)/(PERCENT!T$100-PERCENT!T$102))</f>
        <v>-0.93956392830441993</v>
      </c>
      <c r="AK39" s="124">
        <f>IF(PERCENT!U39&gt;PERCENT!U$100,(PERCENT!U39-PERCENT!U$100)/(PERCENT!U$101-PERCENT!U$100),(PERCENT!U39-PERCENT!U$100)/(PERCENT!U$100-PERCENT!U$102))</f>
        <v>-0.87450550758896117</v>
      </c>
      <c r="AM39" s="124">
        <f>IF(PERCENT!W39&gt;PERCENT!W$100,(PERCENT!W39-PERCENT!W$100)/(PERCENT!W$101-PERCENT!W$100),(PERCENT!W39-PERCENT!W$100)/(PERCENT!W$100-PERCENT!W$102))</f>
        <v>-0.62132424839093581</v>
      </c>
      <c r="AO39" s="124">
        <f>IF(PERCENT!Y39&gt;PERCENT!Y$100,(PERCENT!Y39-PERCENT!Y$100)/(PERCENT!Y$101-PERCENT!Y$100),(PERCENT!Y39-PERCENT!Y$100)/(PERCENT!Y$100-PERCENT!Y$102))</f>
        <v>-0.93110106622654998</v>
      </c>
      <c r="AP39" s="124">
        <f>IF(PERCENT!Z39&gt;PERCENT!Z$100,(PERCENT!Z39-PERCENT!Z$100)/(PERCENT!Z$101-PERCENT!Z$100),(PERCENT!Z39-PERCENT!Z$100)/(PERCENT!Z$100-PERCENT!Z$102))</f>
        <v>-0.88177056487131977</v>
      </c>
      <c r="AQ39" s="124">
        <f>IF(PERCENT!AA39&gt;PERCENT!AA$100,(PERCENT!AA39-PERCENT!AA$100)/(PERCENT!AA$101-PERCENT!AA$100),(PERCENT!AA39-PERCENT!AA$100)/(PERCENT!AA$100-PERCENT!AA$102))</f>
        <v>-0.51157952359322489</v>
      </c>
      <c r="AR39" s="124">
        <f>IF(PERCENT!AB39&gt;PERCENT!AB$100,(PERCENT!AB39-PERCENT!AB$100)/(PERCENT!AB$101-PERCENT!AB$100),(PERCENT!AB39-PERCENT!AB$100)/(PERCENT!AB$100-PERCENT!AB$102))</f>
        <v>-3.5594148157636014E-2</v>
      </c>
      <c r="AT39" s="124">
        <f>IF(PERCENT!AD39&gt;PERCENT!AD$100,(PERCENT!AD39-PERCENT!AD$100)/(PERCENT!AD$101-PERCENT!AD$100),(PERCENT!AD39-PERCENT!AD$100)/(PERCENT!AD$100-PERCENT!AD$102))</f>
        <v>0.10845158653333006</v>
      </c>
      <c r="AV39" s="124">
        <f>IF(PERCENT!AF39&gt;PERCENT!AF$100,(PERCENT!AF39-PERCENT!AF$100)/(PERCENT!AF$101-PERCENT!AF$100),(PERCENT!AF39-PERCENT!AF$100)/(PERCENT!AF$100-PERCENT!AF$102))</f>
        <v>0.58782729049092919</v>
      </c>
      <c r="AW39" s="124">
        <f>IF(PERCENT!AG39&gt;PERCENT!AG$100,(PERCENT!AG39-PERCENT!AG$100)/(PERCENT!AG$101-PERCENT!AG$100),(PERCENT!AG39-PERCENT!AG$100)/(PERCENT!AG$100-PERCENT!AG$102))</f>
        <v>0.64922280084567341</v>
      </c>
      <c r="AX39" s="124">
        <f>IF(PERCENT!AH39&gt;PERCENT!AH$100,(PERCENT!AH39-PERCENT!AH$100)/(PERCENT!AH$101-PERCENT!AH$100),(PERCENT!AH39-PERCENT!AH$100)/(PERCENT!AH$100-PERCENT!AH$102))</f>
        <v>-0.8535799314005853</v>
      </c>
      <c r="AY39" s="124">
        <f>IF(PERCENT!AI39&gt;PERCENT!AI$100,(PERCENT!AI39-PERCENT!AI$100)/(PERCENT!AI$101-PERCENT!AI$100),(PERCENT!AI39-PERCENT!AI$100)/(PERCENT!AI$100-PERCENT!AI$102))</f>
        <v>-0.80429169080745588</v>
      </c>
      <c r="AZ39" s="124">
        <f>IF(PERCENT!AJ39&gt;PERCENT!AJ$100,(PERCENT!AJ39-PERCENT!AJ$100)/(PERCENT!AJ$101-PERCENT!AJ$100),(PERCENT!AJ39-PERCENT!AJ$100)/(PERCENT!AJ$100-PERCENT!AJ$102))</f>
        <v>-9.1994821142907884E-2</v>
      </c>
      <c r="BA39" s="124">
        <f>IF(PERCENT!AK39&gt;PERCENT!AK$100,(PERCENT!AK39-PERCENT!AK$100)/(PERCENT!AK$101-PERCENT!AK$100),(PERCENT!AK39-PERCENT!AK$100)/(PERCENT!AK$100-PERCENT!AK$102))</f>
        <v>-0.13711106563293649</v>
      </c>
      <c r="BB39" s="124">
        <f>IF(PERCENT!AL39&gt;PERCENT!AL$100,(PERCENT!AL39-PERCENT!AL$100)/(PERCENT!AL$101-PERCENT!AL$100),(PERCENT!AL39-PERCENT!AL$100)/(PERCENT!AL$100-PERCENT!AL$102))</f>
        <v>-0.89802225336050556</v>
      </c>
      <c r="BC39" s="124">
        <f>IF(PERCENT!AM39&gt;PERCENT!AM$100,(PERCENT!AM39-PERCENT!AM$100)/(PERCENT!AM$101-PERCENT!AM$100),(PERCENT!AM39-PERCENT!AM$100)/(PERCENT!AM$100-PERCENT!AM$102))</f>
        <v>-0.24569351886380902</v>
      </c>
      <c r="BD39" s="124">
        <f>IF(PERCENT!AN39&gt;PERCENT!AN$100,(PERCENT!AN39-PERCENT!AN$100)/(PERCENT!AN$101-PERCENT!AN$100),(PERCENT!AN39-PERCENT!AN$100)/(PERCENT!AN$100-PERCENT!AN$102))</f>
        <v>0.86793664962324546</v>
      </c>
      <c r="BE39" s="124">
        <f>IF(PERCENT!AO39&gt;PERCENT!AO$100,(PERCENT!AO39-PERCENT!AO$100)/(PERCENT!AO$101-PERCENT!AO$100),(PERCENT!AO39-PERCENT!AO$100)/(PERCENT!AO$100-PERCENT!AO$102))</f>
        <v>-0.33725107167180729</v>
      </c>
      <c r="BF39" s="124">
        <f>IF(PERCENT!AP39&gt;PERCENT!AP$100,(PERCENT!AP39-PERCENT!AP$100)/(PERCENT!AP$101-PERCENT!AP$100),(PERCENT!AP39-PERCENT!AP$100)/(PERCENT!AP$100-PERCENT!AP$102))</f>
        <v>0.99246559948821433</v>
      </c>
      <c r="BG39" s="124">
        <f>IF(PERCENT!AQ39&gt;PERCENT!AQ$100,(PERCENT!AQ39-PERCENT!AQ$100)/(PERCENT!AQ$101-PERCENT!AQ$100),(PERCENT!AQ39-PERCENT!AQ$100)/(PERCENT!AQ$100-PERCENT!AQ$102))</f>
        <v>0.12164665274386077</v>
      </c>
      <c r="BH39" s="124">
        <f>IF(PERCENT!AR39&gt;PERCENT!AR$100,(PERCENT!AR39-PERCENT!AR$100)/(PERCENT!AR$101-PERCENT!AR$100),(PERCENT!AR39-PERCENT!AR$100)/(PERCENT!AR$100-PERCENT!AR$102))</f>
        <v>0.54932003532181262</v>
      </c>
    </row>
    <row r="40" spans="1:60" x14ac:dyDescent="0.35">
      <c r="A40" s="197" t="s">
        <v>431</v>
      </c>
      <c r="B40" s="125">
        <f>IF(PERCENT!B40&gt;PERCENT!B$100,(PERCENT!B40-PERCENT!B$100)/(PERCENT!B$101-PERCENT!B$100),(PERCENT!B40-PERCENT!B$100)/(PERCENT!B$100-PERCENT!B$102))</f>
        <v>0.24415724219988871</v>
      </c>
      <c r="C40" s="125">
        <f>IF(PERCENT!H40&gt;PERCENT!H$100,(PERCENT!H40-PERCENT!H$100)/(PERCENT!H$101-PERCENT!H$100),(PERCENT!H40-PERCENT!H$100)/(PERCENT!H$100-PERCENT!H$102))</f>
        <v>8.4311359939869494E-3</v>
      </c>
      <c r="D40" s="126">
        <f>IF(PERCENT!K40&gt;PERCENT!K$100,(PERCENT!K40-PERCENT!K$100)/(PERCENT!K$101-PERCENT!K$100),(PERCENT!K40-PERCENT!K$100)/(PERCENT!K$100-PERCENT!K$102))</f>
        <v>0.55330407415854532</v>
      </c>
      <c r="E40" s="126">
        <f>IF(PERCENT!L40&gt;PERCENT!L$100,(PERCENT!L40-PERCENT!L$100)/(PERCENT!L$101-PERCENT!L$100),(PERCENT!L40-PERCENT!L$100)/(PERCENT!L$100-PERCENT!L$102))</f>
        <v>-0.13291538565519562</v>
      </c>
      <c r="F40" s="127">
        <f>IF(PERCENT!R40&gt;PERCENT!R$100,(PERCENT!R40-PERCENT!R$100)/(PERCENT!R$101-PERCENT!R$100),(PERCENT!R40-PERCENT!R$100)/(PERCENT!R$100-PERCENT!R$102))</f>
        <v>0.46754483363088656</v>
      </c>
      <c r="G40" s="127">
        <f>IF(PERCENT!V40&gt;PERCENT!V$100,(PERCENT!V40-PERCENT!V$100)/(PERCENT!V$101-PERCENT!V$100),(PERCENT!V40-PERCENT!V$100)/(PERCENT!V$100-PERCENT!V$102))</f>
        <v>5.6320071473513943E-2</v>
      </c>
      <c r="H40" s="127">
        <f>IF(PERCENT!X40&gt;PERCENT!X$100,(PERCENT!X40-PERCENT!X$100)/(PERCENT!X$101-PERCENT!X$100),(PERCENT!X40-PERCENT!X$100)/(PERCENT!X$100-PERCENT!X$102))</f>
        <v>-0.27893188918028811</v>
      </c>
      <c r="I40" s="127">
        <f>IF(PERCENT!AC40&gt;PERCENT!AC$100,(PERCENT!AC40-PERCENT!AC$100)/(PERCENT!AC$101-PERCENT!AC$100),(PERCENT!AC40-PERCENT!AC$100)/(PERCENT!AC$100-PERCENT!AC$102))</f>
        <v>-0.32503741509891326</v>
      </c>
      <c r="J40" s="128">
        <f>IF(PERCENT!AE40&gt;PERCENT!AE$100,(PERCENT!AE40-PERCENT!AE$100)/(PERCENT!AE$101-PERCENT!AE$100),(PERCENT!AE40-PERCENT!AE$100)/(PERCENT!AE$100-PERCENT!AE$102))</f>
        <v>0.40687418650841606</v>
      </c>
      <c r="K40" s="198">
        <f>IF(PERCENT!AS40&gt;PERCENT!AS$100,(PERCENT!AS40-PERCENT!AS$100)/(PERCENT!AS$101-PERCENT!AS$100),(PERCENT!AS40-PERCENT!AS$100)/(PERCENT!AS$100-PERCENT!AS$102))</f>
        <v>5.9196921172304462E-2</v>
      </c>
      <c r="L40" s="198">
        <f>IF(PERCENT!AT40&gt;PERCENT!AT$100,(PERCENT!AT40-PERCENT!AT$100)/(PERCENT!AT$101-PERCENT!AT$100),(PERCENT!AT40-PERCENT!AT$100)/(PERCENT!AT$100-PERCENT!AT$102))</f>
        <v>0.24113833818227251</v>
      </c>
      <c r="M40" s="198">
        <f>IF(PERCENT!AU40&gt;PERCENT!AU$100,(PERCENT!AU40-PERCENT!AU$100)/(PERCENT!AU$101-PERCENT!AU$100),(PERCENT!AU40-PERCENT!AU$100)/(PERCENT!AU$100-PERCENT!AU$102))</f>
        <v>1.2553559616986882E-2</v>
      </c>
      <c r="N40" s="231">
        <f>IF(PERCENT!AV40&gt;PERCENT!AV$100,(PERCENT!AV40-PERCENT!AV$100)/(PERCENT!AV$101-PERCENT!AV$100),(PERCENT!AV40-PERCENT!AV$100)/(PERCENT!AV$100-PERCENT!AV$102))</f>
        <v>0.40687418650841606</v>
      </c>
      <c r="O40" s="231">
        <f>IF(PERCENT!AW40&gt;PERCENT!AW$100,(PERCENT!AW40-PERCENT!AW$100)/(PERCENT!AW$101-PERCENT!AW$100),(PERCENT!AW40-PERCENT!AW$100)/(PERCENT!AW$100-PERCENT!AW$102))</f>
        <v>9.8980857447244552E-2</v>
      </c>
      <c r="P40" s="231">
        <f>IF(PERCENT!AX40&gt;PERCENT!AX$100,(PERCENT!AX40-PERCENT!AX$100)/(PERCENT!AX$101-PERCENT!AX$100),(PERCENT!AX40-PERCENT!AX$100)/(PERCENT!AX$100-PERCENT!AX$102))</f>
        <v>0.40687418650841606</v>
      </c>
      <c r="Q40" s="232">
        <f>IF(PERCENT!AY40&gt;PERCENT!AY$100,(PERCENT!AY40-PERCENT!AY$100)/(PERCENT!AY$101-PERCENT!AY$100),(PERCENT!AY40-PERCENT!AY$100)/(PERCENT!AY$100-PERCENT!AY$102))</f>
        <v>0.59205739114944356</v>
      </c>
      <c r="S40" s="124">
        <f>IF(PERCENT!C40&gt;PERCENT!C$100,(PERCENT!C40-PERCENT!C$100)/(PERCENT!C$101-PERCENT!C$100),(PERCENT!C40-PERCENT!C$100)/(PERCENT!C$100-PERCENT!C$102))</f>
        <v>0.40082850271512449</v>
      </c>
      <c r="T40" s="124">
        <f>IF(PERCENT!D40&gt;PERCENT!D$100,(PERCENT!D40-PERCENT!D$100)/(PERCENT!D$101-PERCENT!D$100),(PERCENT!D40-PERCENT!D$100)/(PERCENT!D$100-PERCENT!D$102))</f>
        <v>0.35935950057007682</v>
      </c>
      <c r="U40" s="124">
        <f>IF(PERCENT!E40&gt;PERCENT!E$100,(PERCENT!E40-PERCENT!E$100)/(PERCENT!E$101-PERCENT!E$100),(PERCENT!E40-PERCENT!E$100)/(PERCENT!E$100-PERCENT!E$102))</f>
        <v>-0.32603171779013329</v>
      </c>
      <c r="V40" s="124">
        <f>IF(PERCENT!F40&gt;PERCENT!F$100,(PERCENT!F40-PERCENT!F$100)/(PERCENT!F$101-PERCENT!F$100),(PERCENT!F40-PERCENT!F$100)/(PERCENT!F$100-PERCENT!F$102))</f>
        <v>0.68206936496953663</v>
      </c>
      <c r="W40" s="124">
        <f>IF(PERCENT!G40&gt;PERCENT!G$100,(PERCENT!G40-PERCENT!G$100)/(PERCENT!G$101-PERCENT!G$100),(PERCENT!G40-PERCENT!G$100)/(PERCENT!G$100-PERCENT!G$102))</f>
        <v>-0.33026605509490647</v>
      </c>
      <c r="Y40" s="124">
        <f>IF(PERCENT!I40&gt;PERCENT!I$100,(PERCENT!I40-PERCENT!I$100)/(PERCENT!I$101-PERCENT!I$100),(PERCENT!I40-PERCENT!I$100)/(PERCENT!I$100-PERCENT!I$102))</f>
        <v>0.18348549097516453</v>
      </c>
      <c r="Z40" s="124">
        <f>IF(PERCENT!J40&gt;PERCENT!J$100,(PERCENT!J40-PERCENT!J$100)/(PERCENT!J$101-PERCENT!J$100),(PERCENT!J40-PERCENT!J$100)/(PERCENT!J$100-PERCENT!J$102))</f>
        <v>-0.65617387801256333</v>
      </c>
      <c r="AC40" s="124">
        <f>IF(PERCENT!M40&gt;PERCENT!M$100,(PERCENT!M40-PERCENT!M$100)/(PERCENT!M$101-PERCENT!M$100),(PERCENT!M40-PERCENT!M$100)/(PERCENT!M$100-PERCENT!M$102))</f>
        <v>-1</v>
      </c>
      <c r="AD40" s="124">
        <f>IF(PERCENT!N40&gt;PERCENT!N$100,(PERCENT!N40-PERCENT!N$100)/(PERCENT!N$101-PERCENT!N$100),(PERCENT!N40-PERCENT!N$100)/(PERCENT!N$100-PERCENT!N$102))</f>
        <v>-8.4619003298487053E-2</v>
      </c>
      <c r="AE40" s="124">
        <f>IF(PERCENT!O40&gt;PERCENT!O$100,(PERCENT!O40-PERCENT!O$100)/(PERCENT!O$101-PERCENT!O$100),(PERCENT!O40-PERCENT!O$100)/(PERCENT!O$100-PERCENT!O$102))</f>
        <v>-0.51053914632914932</v>
      </c>
      <c r="AF40" s="124">
        <f>IF(PERCENT!P40&gt;PERCENT!P$100,(PERCENT!P40-PERCENT!P$100)/(PERCENT!P$101-PERCENT!P$100),(PERCENT!P40-PERCENT!P$100)/(PERCENT!P$100-PERCENT!P$102))</f>
        <v>0.77844815638726916</v>
      </c>
      <c r="AG40" s="124">
        <f>IF(PERCENT!Q40&gt;PERCENT!Q$100,(PERCENT!Q40-PERCENT!Q$100)/(PERCENT!Q$101-PERCENT!Q$100),(PERCENT!Q40-PERCENT!Q$100)/(PERCENT!Q$100-PERCENT!Q$102))</f>
        <v>0.37558086613026342</v>
      </c>
      <c r="AI40" s="124">
        <f>IF(PERCENT!S40&gt;PERCENT!S$100,(PERCENT!S40-PERCENT!S$100)/(PERCENT!S$101-PERCENT!S$100),(PERCENT!S40-PERCENT!S$100)/(PERCENT!S$100-PERCENT!S$102))</f>
        <v>0.46719248969369193</v>
      </c>
      <c r="AJ40" s="124">
        <f>IF(PERCENT!T40&gt;PERCENT!T$100,(PERCENT!T40-PERCENT!T$100)/(PERCENT!T$101-PERCENT!T$100),(PERCENT!T40-PERCENT!T$100)/(PERCENT!T$100-PERCENT!T$102))</f>
        <v>0.62591365607806637</v>
      </c>
      <c r="AK40" s="124">
        <f>IF(PERCENT!U40&gt;PERCENT!U$100,(PERCENT!U40-PERCENT!U$100)/(PERCENT!U$101-PERCENT!U$100),(PERCENT!U40-PERCENT!U$100)/(PERCENT!U$100-PERCENT!U$102))</f>
        <v>-0.39017454434149851</v>
      </c>
      <c r="AM40" s="124">
        <f>IF(PERCENT!W40&gt;PERCENT!W$100,(PERCENT!W40-PERCENT!W$100)/(PERCENT!W$101-PERCENT!W$100),(PERCENT!W40-PERCENT!W$100)/(PERCENT!W$100-PERCENT!W$102))</f>
        <v>5.6320071473513943E-2</v>
      </c>
      <c r="AO40" s="124">
        <f>IF(PERCENT!Y40&gt;PERCENT!Y$100,(PERCENT!Y40-PERCENT!Y$100)/(PERCENT!Y$101-PERCENT!Y$100),(PERCENT!Y40-PERCENT!Y$100)/(PERCENT!Y$100-PERCENT!Y$102))</f>
        <v>-0.76005033119118448</v>
      </c>
      <c r="AP40" s="124">
        <f>IF(PERCENT!Z40&gt;PERCENT!Z$100,(PERCENT!Z40-PERCENT!Z$100)/(PERCENT!Z$101-PERCENT!Z$100),(PERCENT!Z40-PERCENT!Z$100)/(PERCENT!Z$100-PERCENT!Z$102))</f>
        <v>-0.27944837938274442</v>
      </c>
      <c r="AQ40" s="124">
        <f>IF(PERCENT!AA40&gt;PERCENT!AA$100,(PERCENT!AA40-PERCENT!AA$100)/(PERCENT!AA$101-PERCENT!AA$100),(PERCENT!AA40-PERCENT!AA$100)/(PERCENT!AA$100-PERCENT!AA$102))</f>
        <v>-0.13683562283420206</v>
      </c>
      <c r="AR40" s="124">
        <f>IF(PERCENT!AB40&gt;PERCENT!AB$100,(PERCENT!AB40-PERCENT!AB$100)/(PERCENT!AB$101-PERCENT!AB$100),(PERCENT!AB40-PERCENT!AB$100)/(PERCENT!AB$100-PERCENT!AB$102))</f>
        <v>-0.24877859961752705</v>
      </c>
      <c r="AT40" s="124">
        <f>IF(PERCENT!AD40&gt;PERCENT!AD$100,(PERCENT!AD40-PERCENT!AD$100)/(PERCENT!AD$101-PERCENT!AD$100),(PERCENT!AD40-PERCENT!AD$100)/(PERCENT!AD$100-PERCENT!AD$102))</f>
        <v>-0.32503741509891326</v>
      </c>
      <c r="AV40" s="124">
        <f>IF(PERCENT!AF40&gt;PERCENT!AF$100,(PERCENT!AF40-PERCENT!AF$100)/(PERCENT!AF$101-PERCENT!AF$100),(PERCENT!AF40-PERCENT!AF$100)/(PERCENT!AF$100-PERCENT!AF$102))</f>
        <v>0.2622944832414455</v>
      </c>
      <c r="AW40" s="124">
        <f>IF(PERCENT!AG40&gt;PERCENT!AG$100,(PERCENT!AG40-PERCENT!AG$100)/(PERCENT!AG$101-PERCENT!AG$100),(PERCENT!AG40-PERCENT!AG$100)/(PERCENT!AG$100-PERCENT!AG$102))</f>
        <v>-0.31436429351508044</v>
      </c>
      <c r="AX40" s="124">
        <f>IF(PERCENT!AH40&gt;PERCENT!AH$100,(PERCENT!AH40-PERCENT!AH$100)/(PERCENT!AH$101-PERCENT!AH$100),(PERCENT!AH40-PERCENT!AH$100)/(PERCENT!AH$100-PERCENT!AH$102))</f>
        <v>-0.36624615270581662</v>
      </c>
      <c r="AY40" s="124">
        <f>IF(PERCENT!AI40&gt;PERCENT!AI$100,(PERCENT!AI40-PERCENT!AI$100)/(PERCENT!AI$101-PERCENT!AI$100),(PERCENT!AI40-PERCENT!AI$100)/(PERCENT!AI$100-PERCENT!AI$102))</f>
        <v>0.67389770526574999</v>
      </c>
      <c r="AZ40" s="124">
        <f>IF(PERCENT!AJ40&gt;PERCENT!AJ$100,(PERCENT!AJ40-PERCENT!AJ$100)/(PERCENT!AJ$101-PERCENT!AJ$100),(PERCENT!AJ40-PERCENT!AJ$100)/(PERCENT!AJ$100-PERCENT!AJ$102))</f>
        <v>0.44108467601621332</v>
      </c>
      <c r="BA40" s="124">
        <f>IF(PERCENT!AK40&gt;PERCENT!AK$100,(PERCENT!AK40-PERCENT!AK$100)/(PERCENT!AK$101-PERCENT!AK$100),(PERCENT!AK40-PERCENT!AK$100)/(PERCENT!AK$100-PERCENT!AK$102))</f>
        <v>-0.26707329968084292</v>
      </c>
      <c r="BB40" s="124">
        <f>IF(PERCENT!AL40&gt;PERCENT!AL$100,(PERCENT!AL40-PERCENT!AL$100)/(PERCENT!AL$101-PERCENT!AL$100),(PERCENT!AL40-PERCENT!AL$100)/(PERCENT!AL$100-PERCENT!AL$102))</f>
        <v>-0.6447245783737553</v>
      </c>
      <c r="BC40" s="124">
        <f>IF(PERCENT!AM40&gt;PERCENT!AM$100,(PERCENT!AM40-PERCENT!AM$100)/(PERCENT!AM$101-PERCENT!AM$100),(PERCENT!AM40-PERCENT!AM$100)/(PERCENT!AM$100-PERCENT!AM$102))</f>
        <v>0.52951355752006724</v>
      </c>
      <c r="BD40" s="124">
        <f>IF(PERCENT!AN40&gt;PERCENT!AN$100,(PERCENT!AN40-PERCENT!AN$100)/(PERCENT!AN$101-PERCENT!AN$100),(PERCENT!AN40-PERCENT!AN$100)/(PERCENT!AN$100-PERCENT!AN$102))</f>
        <v>-0.11270405411549041</v>
      </c>
      <c r="BE40" s="124">
        <f>IF(PERCENT!AO40&gt;PERCENT!AO$100,(PERCENT!AO40-PERCENT!AO$100)/(PERCENT!AO$101-PERCENT!AO$100),(PERCENT!AO40-PERCENT!AO$100)/(PERCENT!AO$100-PERCENT!AO$102))</f>
        <v>-9.8127374088192068E-2</v>
      </c>
      <c r="BF40" s="124">
        <f>IF(PERCENT!AP40&gt;PERCENT!AP$100,(PERCENT!AP40-PERCENT!AP$100)/(PERCENT!AP$101-PERCENT!AP$100),(PERCENT!AP40-PERCENT!AP$100)/(PERCENT!AP$100-PERCENT!AP$102))</f>
        <v>2.0821095533755711E-2</v>
      </c>
      <c r="BG40" s="124">
        <f>IF(PERCENT!AQ40&gt;PERCENT!AQ$100,(PERCENT!AQ40-PERCENT!AQ$100)/(PERCENT!AQ$101-PERCENT!AQ$100),(PERCENT!AQ40-PERCENT!AQ$100)/(PERCENT!AQ$100-PERCENT!AQ$102))</f>
        <v>1</v>
      </c>
      <c r="BH40" s="124">
        <f>IF(PERCENT!AR40&gt;PERCENT!AR$100,(PERCENT!AR40-PERCENT!AR$100)/(PERCENT!AR$101-PERCENT!AR$100),(PERCENT!AR40-PERCENT!AR$100)/(PERCENT!AR$100-PERCENT!AR$102))</f>
        <v>0.85231106591208827</v>
      </c>
    </row>
    <row r="41" spans="1:60" x14ac:dyDescent="0.35">
      <c r="A41" s="197" t="s">
        <v>432</v>
      </c>
      <c r="B41" s="125">
        <f>IF(PERCENT!B41&gt;PERCENT!B$100,(PERCENT!B41-PERCENT!B$100)/(PERCENT!B$101-PERCENT!B$100),(PERCENT!B41-PERCENT!B$100)/(PERCENT!B$100-PERCENT!B$102))</f>
        <v>0.73630438001855669</v>
      </c>
      <c r="C41" s="125">
        <f>IF(PERCENT!H41&gt;PERCENT!H$100,(PERCENT!H41-PERCENT!H$100)/(PERCENT!H$101-PERCENT!H$100),(PERCENT!H41-PERCENT!H$100)/(PERCENT!H$100-PERCENT!H$102))</f>
        <v>0.69625406791337563</v>
      </c>
      <c r="D41" s="126">
        <f>IF(PERCENT!K41&gt;PERCENT!K$100,(PERCENT!K41-PERCENT!K$100)/(PERCENT!K$101-PERCENT!K$100),(PERCENT!K41-PERCENT!K$100)/(PERCENT!K$100-PERCENT!K$102))</f>
        <v>0.35032934994337417</v>
      </c>
      <c r="E41" s="126">
        <f>IF(PERCENT!L41&gt;PERCENT!L$100,(PERCENT!L41-PERCENT!L$100)/(PERCENT!L$101-PERCENT!L$100),(PERCENT!L41-PERCENT!L$100)/(PERCENT!L$100-PERCENT!L$102))</f>
        <v>6.4209623102327973E-2</v>
      </c>
      <c r="F41" s="127">
        <f>IF(PERCENT!R41&gt;PERCENT!R$100,(PERCENT!R41-PERCENT!R$100)/(PERCENT!R$101-PERCENT!R$100),(PERCENT!R41-PERCENT!R$100)/(PERCENT!R$100-PERCENT!R$102))</f>
        <v>0.73491992167131137</v>
      </c>
      <c r="G41" s="127">
        <f>IF(PERCENT!V41&gt;PERCENT!V$100,(PERCENT!V41-PERCENT!V$100)/(PERCENT!V$101-PERCENT!V$100),(PERCENT!V41-PERCENT!V$100)/(PERCENT!V$100-PERCENT!V$102))</f>
        <v>0.35158290313189428</v>
      </c>
      <c r="H41" s="127">
        <f>IF(PERCENT!X41&gt;PERCENT!X$100,(PERCENT!X41-PERCENT!X$100)/(PERCENT!X$101-PERCENT!X$100),(PERCENT!X41-PERCENT!X$100)/(PERCENT!X$100-PERCENT!X$102))</f>
        <v>0.49234164800502106</v>
      </c>
      <c r="I41" s="127">
        <f>IF(PERCENT!AC41&gt;PERCENT!AC$100,(PERCENT!AC41-PERCENT!AC$100)/(PERCENT!AC$101-PERCENT!AC$100),(PERCENT!AC41-PERCENT!AC$100)/(PERCENT!AC$100-PERCENT!AC$102))</f>
        <v>1</v>
      </c>
      <c r="J41" s="128">
        <f>IF(PERCENT!AE41&gt;PERCENT!AE$100,(PERCENT!AE41-PERCENT!AE$100)/(PERCENT!AE$101-PERCENT!AE$100),(PERCENT!AE41-PERCENT!AE$100)/(PERCENT!AE$100-PERCENT!AE$102))</f>
        <v>0.51619524031527386</v>
      </c>
      <c r="K41" s="198">
        <f>IF(PERCENT!AS41&gt;PERCENT!AS$100,(PERCENT!AS41-PERCENT!AS$100)/(PERCENT!AS$101-PERCENT!AS$100),(PERCENT!AS41-PERCENT!AS$100)/(PERCENT!AS$100-PERCENT!AS$102))</f>
        <v>0.70487927100768311</v>
      </c>
      <c r="L41" s="198">
        <f>IF(PERCENT!AT41&gt;PERCENT!AT$100,(PERCENT!AT41-PERCENT!AT$100)/(PERCENT!AT$101-PERCENT!AT$100),(PERCENT!AT41-PERCENT!AT$100)/(PERCENT!AT$100-PERCENT!AT$102))</f>
        <v>0.23512238283735626</v>
      </c>
      <c r="M41" s="198">
        <f>IF(PERCENT!AU41&gt;PERCENT!AU$100,(PERCENT!AU41-PERCENT!AU$100)/(PERCENT!AU$101-PERCENT!AU$100),(PERCENT!AU41-PERCENT!AU$100)/(PERCENT!AU$100-PERCENT!AU$102))</f>
        <v>0.88729235105958248</v>
      </c>
      <c r="N41" s="231">
        <f>IF(PERCENT!AV41&gt;PERCENT!AV$100,(PERCENT!AV41-PERCENT!AV$100)/(PERCENT!AV$101-PERCENT!AV$100),(PERCENT!AV41-PERCENT!AV$100)/(PERCENT!AV$100-PERCENT!AV$102))</f>
        <v>0.51619524031527386</v>
      </c>
      <c r="O41" s="231">
        <f>IF(PERCENT!AW41&gt;PERCENT!AW$100,(PERCENT!AW41-PERCENT!AW$100)/(PERCENT!AW$101-PERCENT!AW$100),(PERCENT!AW41-PERCENT!AW$100)/(PERCENT!AW$100-PERCENT!AW$102))</f>
        <v>0.78080724108898125</v>
      </c>
      <c r="P41" s="231">
        <f>IF(PERCENT!AX41&gt;PERCENT!AX$100,(PERCENT!AX41-PERCENT!AX$100)/(PERCENT!AX$101-PERCENT!AX$100),(PERCENT!AX41-PERCENT!AX$100)/(PERCENT!AX$100-PERCENT!AX$102))</f>
        <v>0.51619524031527386</v>
      </c>
      <c r="Q41" s="232">
        <f>IF(PERCENT!AY41&gt;PERCENT!AY$100,(PERCENT!AY41-PERCENT!AY$100)/(PERCENT!AY$101-PERCENT!AY$100),(PERCENT!AY41-PERCENT!AY$100)/(PERCENT!AY$100-PERCENT!AY$102))</f>
        <v>0.32084677443530146</v>
      </c>
      <c r="S41" s="124">
        <f>IF(PERCENT!C41&gt;PERCENT!C$100,(PERCENT!C41-PERCENT!C$100)/(PERCENT!C$101-PERCENT!C$100),(PERCENT!C41-PERCENT!C$100)/(PERCENT!C$100-PERCENT!C$102))</f>
        <v>1</v>
      </c>
      <c r="T41" s="124">
        <f>IF(PERCENT!D41&gt;PERCENT!D$100,(PERCENT!D41-PERCENT!D$100)/(PERCENT!D$101-PERCENT!D$100),(PERCENT!D41-PERCENT!D$100)/(PERCENT!D$100-PERCENT!D$102))</f>
        <v>0.16085509857484584</v>
      </c>
      <c r="U41" s="124">
        <f>IF(PERCENT!E41&gt;PERCENT!E$100,(PERCENT!E41-PERCENT!E$100)/(PERCENT!E$101-PERCENT!E$100),(PERCENT!E41-PERCENT!E$100)/(PERCENT!E$100-PERCENT!E$102))</f>
        <v>0.97775949910447224</v>
      </c>
      <c r="V41" s="124">
        <f>IF(PERCENT!F41&gt;PERCENT!F$100,(PERCENT!F41-PERCENT!F$100)/(PERCENT!F$101-PERCENT!F$100),(PERCENT!F41-PERCENT!F$100)/(PERCENT!F$100-PERCENT!F$102))</f>
        <v>-0.63098810732625965</v>
      </c>
      <c r="W41" s="124">
        <f>IF(PERCENT!G41&gt;PERCENT!G$100,(PERCENT!G41-PERCENT!G$100)/(PERCENT!G$101-PERCENT!G$100),(PERCENT!G41-PERCENT!G$100)/(PERCENT!G$100-PERCENT!G$102))</f>
        <v>0.4107055495275882</v>
      </c>
      <c r="Y41" s="124">
        <f>IF(PERCENT!I41&gt;PERCENT!I$100,(PERCENT!I41-PERCENT!I$100)/(PERCENT!I$101-PERCENT!I$100),(PERCENT!I41-PERCENT!I$100)/(PERCENT!I$100-PERCENT!I$102))</f>
        <v>4.9769205426043336E-2</v>
      </c>
      <c r="Z41" s="124">
        <f>IF(PERCENT!J41&gt;PERCENT!J$100,(PERCENT!J41-PERCENT!J$100)/(PERCENT!J$101-PERCENT!J$100),(PERCENT!J41-PERCENT!J$100)/(PERCENT!J$100-PERCENT!J$102))</f>
        <v>0.76099316436813891</v>
      </c>
      <c r="AC41" s="124">
        <f>IF(PERCENT!M41&gt;PERCENT!M$100,(PERCENT!M41-PERCENT!M$100)/(PERCENT!M$101-PERCENT!M$100),(PERCENT!M41-PERCENT!M$100)/(PERCENT!M$100-PERCENT!M$102))</f>
        <v>0.40893613056377309</v>
      </c>
      <c r="AD41" s="124">
        <f>IF(PERCENT!N41&gt;PERCENT!N$100,(PERCENT!N41-PERCENT!N$100)/(PERCENT!N$101-PERCENT!N$100),(PERCENT!N41-PERCENT!N$100)/(PERCENT!N$100-PERCENT!N$102))</f>
        <v>-0.46293936831230953</v>
      </c>
      <c r="AE41" s="124">
        <f>IF(PERCENT!O41&gt;PERCENT!O$100,(PERCENT!O41-PERCENT!O$100)/(PERCENT!O$101-PERCENT!O$100),(PERCENT!O41-PERCENT!O$100)/(PERCENT!O$100-PERCENT!O$102))</f>
        <v>0.19304985013945297</v>
      </c>
      <c r="AF41" s="124">
        <f>IF(PERCENT!P41&gt;PERCENT!P$100,(PERCENT!P41-PERCENT!P$100)/(PERCENT!P$101-PERCENT!P$100),(PERCENT!P41-PERCENT!P$100)/(PERCENT!P$100-PERCENT!P$102))</f>
        <v>-0.29688299574085836</v>
      </c>
      <c r="AG41" s="124">
        <f>IF(PERCENT!Q41&gt;PERCENT!Q$100,(PERCENT!Q41-PERCENT!Q$100)/(PERCENT!Q$101-PERCENT!Q$100),(PERCENT!Q41-PERCENT!Q$100)/(PERCENT!Q$100-PERCENT!Q$102))</f>
        <v>-0.51654408203166913</v>
      </c>
      <c r="AI41" s="124">
        <f>IF(PERCENT!S41&gt;PERCENT!S$100,(PERCENT!S41-PERCENT!S$100)/(PERCENT!S$101-PERCENT!S$100),(PERCENT!S41-PERCENT!S$100)/(PERCENT!S$100-PERCENT!S$102))</f>
        <v>0.54027105621272542</v>
      </c>
      <c r="AJ41" s="124">
        <f>IF(PERCENT!T41&gt;PERCENT!T$100,(PERCENT!T41-PERCENT!T$100)/(PERCENT!T$101-PERCENT!T$100),(PERCENT!T41-PERCENT!T$100)/(PERCENT!T$100-PERCENT!T$102))</f>
        <v>0.33854127257060096</v>
      </c>
      <c r="AK41" s="124">
        <f>IF(PERCENT!U41&gt;PERCENT!U$100,(PERCENT!U41-PERCENT!U$100)/(PERCENT!U$101-PERCENT!U$100),(PERCENT!U41-PERCENT!U$100)/(PERCENT!U$100-PERCENT!U$102))</f>
        <v>1</v>
      </c>
      <c r="AM41" s="124">
        <f>IF(PERCENT!W41&gt;PERCENT!W$100,(PERCENT!W41-PERCENT!W$100)/(PERCENT!W$101-PERCENT!W$100),(PERCENT!W41-PERCENT!W$100)/(PERCENT!W$100-PERCENT!W$102))</f>
        <v>0.35158290313189428</v>
      </c>
      <c r="AO41" s="124">
        <f>IF(PERCENT!Y41&gt;PERCENT!Y$100,(PERCENT!Y41-PERCENT!Y$100)/(PERCENT!Y$101-PERCENT!Y$100),(PERCENT!Y41-PERCENT!Y$100)/(PERCENT!Y$100-PERCENT!Y$102))</f>
        <v>0.14790219444985545</v>
      </c>
      <c r="AP41" s="124">
        <f>IF(PERCENT!Z41&gt;PERCENT!Z$100,(PERCENT!Z41-PERCENT!Z$100)/(PERCENT!Z$101-PERCENT!Z$100),(PERCENT!Z41-PERCENT!Z$100)/(PERCENT!Z$100-PERCENT!Z$102))</f>
        <v>3.5031178127384842E-2</v>
      </c>
      <c r="AQ41" s="124">
        <f>IF(PERCENT!AA41&gt;PERCENT!AA$100,(PERCENT!AA41-PERCENT!AA$100)/(PERCENT!AA$101-PERCENT!AA$100),(PERCENT!AA41-PERCENT!AA$100)/(PERCENT!AA$100-PERCENT!AA$102))</f>
        <v>1</v>
      </c>
      <c r="AR41" s="124">
        <f>IF(PERCENT!AB41&gt;PERCENT!AB$100,(PERCENT!AB41-PERCENT!AB$100)/(PERCENT!AB$101-PERCENT!AB$100),(PERCENT!AB41-PERCENT!AB$100)/(PERCENT!AB$100-PERCENT!AB$102))</f>
        <v>0.15871277560154698</v>
      </c>
      <c r="AT41" s="124">
        <f>IF(PERCENT!AD41&gt;PERCENT!AD$100,(PERCENT!AD41-PERCENT!AD$100)/(PERCENT!AD$101-PERCENT!AD$100),(PERCENT!AD41-PERCENT!AD$100)/(PERCENT!AD$100-PERCENT!AD$102))</f>
        <v>1</v>
      </c>
      <c r="AV41" s="124">
        <f>IF(PERCENT!AF41&gt;PERCENT!AF$100,(PERCENT!AF41-PERCENT!AF$100)/(PERCENT!AF$101-PERCENT!AF$100),(PERCENT!AF41-PERCENT!AF$100)/(PERCENT!AF$100-PERCENT!AF$102))</f>
        <v>-0.87090430091281579</v>
      </c>
      <c r="AW41" s="124">
        <f>IF(PERCENT!AG41&gt;PERCENT!AG$100,(PERCENT!AG41-PERCENT!AG$100)/(PERCENT!AG$101-PERCENT!AG$100),(PERCENT!AG41-PERCENT!AG$100)/(PERCENT!AG$100-PERCENT!AG$102))</f>
        <v>-0.74217515178150206</v>
      </c>
      <c r="AX41" s="124">
        <f>IF(PERCENT!AH41&gt;PERCENT!AH$100,(PERCENT!AH41-PERCENT!AH$100)/(PERCENT!AH$101-PERCENT!AH$100),(PERCENT!AH41-PERCENT!AH$100)/(PERCENT!AH$100-PERCENT!AH$102))</f>
        <v>0.27889318373865279</v>
      </c>
      <c r="AY41" s="124">
        <f>IF(PERCENT!AI41&gt;PERCENT!AI$100,(PERCENT!AI41-PERCENT!AI$100)/(PERCENT!AI$101-PERCENT!AI$100),(PERCENT!AI41-PERCENT!AI$100)/(PERCENT!AI$100-PERCENT!AI$102))</f>
        <v>0.5404213521211314</v>
      </c>
      <c r="AZ41" s="124">
        <f>IF(PERCENT!AJ41&gt;PERCENT!AJ$100,(PERCENT!AJ41-PERCENT!AJ$100)/(PERCENT!AJ$101-PERCENT!AJ$100),(PERCENT!AJ41-PERCENT!AJ$100)/(PERCENT!AJ$100-PERCENT!AJ$102))</f>
        <v>-0.63039688265585347</v>
      </c>
      <c r="BA41" s="124">
        <f>IF(PERCENT!AK41&gt;PERCENT!AK$100,(PERCENT!AK41-PERCENT!AK$100)/(PERCENT!AK$101-PERCENT!AK$100),(PERCENT!AK41-PERCENT!AK$100)/(PERCENT!AK$100-PERCENT!AK$102))</f>
        <v>0.90453277869579962</v>
      </c>
      <c r="BB41" s="124">
        <f>IF(PERCENT!AL41&gt;PERCENT!AL$100,(PERCENT!AL41-PERCENT!AL$100)/(PERCENT!AL$101-PERCENT!AL$100),(PERCENT!AL41-PERCENT!AL$100)/(PERCENT!AL$100-PERCENT!AL$102))</f>
        <v>0.37572653924124871</v>
      </c>
      <c r="BC41" s="124">
        <f>IF(PERCENT!AM41&gt;PERCENT!AM$100,(PERCENT!AM41-PERCENT!AM$100)/(PERCENT!AM$101-PERCENT!AM$100),(PERCENT!AM41-PERCENT!AM$100)/(PERCENT!AM$100-PERCENT!AM$102))</f>
        <v>0.72369852421128666</v>
      </c>
      <c r="BD41" s="124">
        <f>IF(PERCENT!AN41&gt;PERCENT!AN$100,(PERCENT!AN41-PERCENT!AN$100)/(PERCENT!AN$101-PERCENT!AN$100),(PERCENT!AN41-PERCENT!AN$100)/(PERCENT!AN$100-PERCENT!AN$102))</f>
        <v>-0.74959746312461573</v>
      </c>
      <c r="BE41" s="124">
        <f>IF(PERCENT!AO41&gt;PERCENT!AO$100,(PERCENT!AO41-PERCENT!AO$100)/(PERCENT!AO$101-PERCENT!AO$100),(PERCENT!AO41-PERCENT!AO$100)/(PERCENT!AO$100-PERCENT!AO$102))</f>
        <v>0.78441077611189414</v>
      </c>
      <c r="BF41" s="124">
        <f>IF(PERCENT!AP41&gt;PERCENT!AP$100,(PERCENT!AP41-PERCENT!AP$100)/(PERCENT!AP$101-PERCENT!AP$100),(PERCENT!AP41-PERCENT!AP$100)/(PERCENT!AP$100-PERCENT!AP$102))</f>
        <v>-0.46441305051701037</v>
      </c>
      <c r="BG41" s="124">
        <f>IF(PERCENT!AQ41&gt;PERCENT!AQ$100,(PERCENT!AQ41-PERCENT!AQ$100)/(PERCENT!AQ$101-PERCENT!AQ$100),(PERCENT!AQ41-PERCENT!AQ$100)/(PERCENT!AQ$100-PERCENT!AQ$102))</f>
        <v>0.13055826557980824</v>
      </c>
      <c r="BH41" s="124">
        <f>IF(PERCENT!AR41&gt;PERCENT!AR$100,(PERCENT!AR41-PERCENT!AR$100)/(PERCENT!AR$101-PERCENT!AR$100),(PERCENT!AR41-PERCENT!AR$100)/(PERCENT!AR$100-PERCENT!AR$102))</f>
        <v>-0.14075728301064805</v>
      </c>
    </row>
    <row r="42" spans="1:60" x14ac:dyDescent="0.35">
      <c r="A42" s="197" t="s">
        <v>433</v>
      </c>
      <c r="B42" s="125">
        <f>IF(PERCENT!B42&gt;PERCENT!B$100,(PERCENT!B42-PERCENT!B$100)/(PERCENT!B$101-PERCENT!B$100),(PERCENT!B42-PERCENT!B$100)/(PERCENT!B$100-PERCENT!B$102))</f>
        <v>0.219252654760827</v>
      </c>
      <c r="C42" s="125">
        <f>IF(PERCENT!H42&gt;PERCENT!H$100,(PERCENT!H42-PERCENT!H$100)/(PERCENT!H$101-PERCENT!H$100),(PERCENT!H42-PERCENT!H$100)/(PERCENT!H$100-PERCENT!H$102))</f>
        <v>0.36298203562326309</v>
      </c>
      <c r="D42" s="126">
        <f>IF(PERCENT!K42&gt;PERCENT!K$100,(PERCENT!K42-PERCENT!K$100)/(PERCENT!K$101-PERCENT!K$100),(PERCENT!K42-PERCENT!K$100)/(PERCENT!K$100-PERCENT!K$102))</f>
        <v>0.8512125577121622</v>
      </c>
      <c r="E42" s="126">
        <f>IF(PERCENT!L42&gt;PERCENT!L$100,(PERCENT!L42-PERCENT!L$100)/(PERCENT!L$101-PERCENT!L$100),(PERCENT!L42-PERCENT!L$100)/(PERCENT!L$100-PERCENT!L$102))</f>
        <v>-0.81685266970445158</v>
      </c>
      <c r="F42" s="127">
        <f>IF(PERCENT!R42&gt;PERCENT!R$100,(PERCENT!R42-PERCENT!R$100)/(PERCENT!R$101-PERCENT!R$100),(PERCENT!R42-PERCENT!R$100)/(PERCENT!R$100-PERCENT!R$102))</f>
        <v>0.82978018521295793</v>
      </c>
      <c r="G42" s="127">
        <f>IF(PERCENT!V42&gt;PERCENT!V$100,(PERCENT!V42-PERCENT!V$100)/(PERCENT!V$101-PERCENT!V$100),(PERCENT!V42-PERCENT!V$100)/(PERCENT!V$100-PERCENT!V$102))</f>
        <v>2.2605514954034178E-2</v>
      </c>
      <c r="H42" s="127">
        <f>IF(PERCENT!X42&gt;PERCENT!X$100,(PERCENT!X42-PERCENT!X$100)/(PERCENT!X$101-PERCENT!X$100),(PERCENT!X42-PERCENT!X$100)/(PERCENT!X$100-PERCENT!X$102))</f>
        <v>-0.61406672454017142</v>
      </c>
      <c r="I42" s="127">
        <f>IF(PERCENT!AC42&gt;PERCENT!AC$100,(PERCENT!AC42-PERCENT!AC$100)/(PERCENT!AC$101-PERCENT!AC$100),(PERCENT!AC42-PERCENT!AC$100)/(PERCENT!AC$100-PERCENT!AC$102))</f>
        <v>-0.12672257358985559</v>
      </c>
      <c r="J42" s="128">
        <f>IF(PERCENT!AE42&gt;PERCENT!AE$100,(PERCENT!AE42-PERCENT!AE$100)/(PERCENT!AE$101-PERCENT!AE$100),(PERCENT!AE42-PERCENT!AE$100)/(PERCENT!AE$100-PERCENT!AE$102))</f>
        <v>0.22641657196878229</v>
      </c>
      <c r="K42" s="198">
        <f>IF(PERCENT!AS42&gt;PERCENT!AS$100,(PERCENT!AS42-PERCENT!AS$100)/(PERCENT!AS$101-PERCENT!AS$100),(PERCENT!AS42-PERCENT!AS$100)/(PERCENT!AS$100-PERCENT!AS$102))</f>
        <v>0.33202859143281954</v>
      </c>
      <c r="L42" s="198">
        <f>IF(PERCENT!AT42&gt;PERCENT!AT$100,(PERCENT!AT42-PERCENT!AT$100)/(PERCENT!AT$101-PERCENT!AT$100),(PERCENT!AT42-PERCENT!AT$100)/(PERCENT!AT$100-PERCENT!AT$102))</f>
        <v>0.14517008864529174</v>
      </c>
      <c r="M42" s="198">
        <f>IF(PERCENT!AU42&gt;PERCENT!AU$100,(PERCENT!AU42-PERCENT!AU$100)/(PERCENT!AU$101-PERCENT!AU$100),(PERCENT!AU42-PERCENT!AU$100)/(PERCENT!AU$100-PERCENT!AU$102))</f>
        <v>8.0699861341920379E-2</v>
      </c>
      <c r="N42" s="231">
        <f>IF(PERCENT!AV42&gt;PERCENT!AV$100,(PERCENT!AV42-PERCENT!AV$100)/(PERCENT!AV$101-PERCENT!AV$100),(PERCENT!AV42-PERCENT!AV$100)/(PERCENT!AV$100-PERCENT!AV$102))</f>
        <v>0.22641657196878229</v>
      </c>
      <c r="O42" s="231">
        <f>IF(PERCENT!AW42&gt;PERCENT!AW$100,(PERCENT!AW42-PERCENT!AW$100)/(PERCENT!AW$101-PERCENT!AW$100),(PERCENT!AW42-PERCENT!AW$100)/(PERCENT!AW$100-PERCENT!AW$102))</f>
        <v>0.24423425275192495</v>
      </c>
      <c r="P42" s="231">
        <f>IF(PERCENT!AX42&gt;PERCENT!AX$100,(PERCENT!AX42-PERCENT!AX$100)/(PERCENT!AX$101-PERCENT!AX$100),(PERCENT!AX42-PERCENT!AX$100)/(PERCENT!AX$100-PERCENT!AX$102))</f>
        <v>0.22641657196878229</v>
      </c>
      <c r="Q42" s="232">
        <f>IF(PERCENT!AY42&gt;PERCENT!AY$100,(PERCENT!AY42-PERCENT!AY$100)/(PERCENT!AY$101-PERCENT!AY$100),(PERCENT!AY42-PERCENT!AY$100)/(PERCENT!AY$100-PERCENT!AY$102))</f>
        <v>0.53419289425366612</v>
      </c>
      <c r="S42" s="124">
        <f>IF(PERCENT!C42&gt;PERCENT!C$100,(PERCENT!C42-PERCENT!C$100)/(PERCENT!C$101-PERCENT!C$100),(PERCENT!C42-PERCENT!C$100)/(PERCENT!C$100-PERCENT!C$102))</f>
        <v>0.38009930051133733</v>
      </c>
      <c r="T42" s="124">
        <f>IF(PERCENT!D42&gt;PERCENT!D$100,(PERCENT!D42-PERCENT!D$100)/(PERCENT!D$101-PERCENT!D$100),(PERCENT!D42-PERCENT!D$100)/(PERCENT!D$100-PERCENT!D$102))</f>
        <v>0.35166920042632527</v>
      </c>
      <c r="U42" s="124">
        <f>IF(PERCENT!E42&gt;PERCENT!E$100,(PERCENT!E42-PERCENT!E$100)/(PERCENT!E$101-PERCENT!E$100),(PERCENT!E42-PERCENT!E$100)/(PERCENT!E$100-PERCENT!E$102))</f>
        <v>-0.29988733420678554</v>
      </c>
      <c r="V42" s="124">
        <f>IF(PERCENT!F42&gt;PERCENT!F$100,(PERCENT!F42-PERCENT!F$100)/(PERCENT!F$101-PERCENT!F$100),(PERCENT!F42-PERCENT!F$100)/(PERCENT!F$100-PERCENT!F$102))</f>
        <v>0.68215005608434864</v>
      </c>
      <c r="W42" s="124">
        <f>IF(PERCENT!G42&gt;PERCENT!G$100,(PERCENT!G42-PERCENT!G$100)/(PERCENT!G$101-PERCENT!G$100),(PERCENT!G42-PERCENT!G$100)/(PERCENT!G$100-PERCENT!G$102))</f>
        <v>-0.45824852893271323</v>
      </c>
      <c r="Y42" s="124">
        <f>IF(PERCENT!I42&gt;PERCENT!I$100,(PERCENT!I42-PERCENT!I$100)/(PERCENT!I$101-PERCENT!I$100),(PERCENT!I42-PERCENT!I$100)/(PERCENT!I$100-PERCENT!I$102))</f>
        <v>0.18348549097516453</v>
      </c>
      <c r="Z42" s="124">
        <f>IF(PERCENT!J42&gt;PERCENT!J$100,(PERCENT!J42-PERCENT!J$100)/(PERCENT!J$101-PERCENT!J$100),(PERCENT!J42-PERCENT!J$100)/(PERCENT!J$100-PERCENT!J$102))</f>
        <v>0.24344783184194616</v>
      </c>
      <c r="AC42" s="124">
        <f>IF(PERCENT!M42&gt;PERCENT!M$100,(PERCENT!M42-PERCENT!M$100)/(PERCENT!M$101-PERCENT!M$100),(PERCENT!M42-PERCENT!M$100)/(PERCENT!M$100-PERCENT!M$102))</f>
        <v>-1</v>
      </c>
      <c r="AD42" s="124">
        <f>IF(PERCENT!N42&gt;PERCENT!N$100,(PERCENT!N42-PERCENT!N$100)/(PERCENT!N$101-PERCENT!N$100),(PERCENT!N42-PERCENT!N$100)/(PERCENT!N$100-PERCENT!N$102))</f>
        <v>-0.34937713180451352</v>
      </c>
      <c r="AE42" s="124">
        <f>IF(PERCENT!O42&gt;PERCENT!O$100,(PERCENT!O42-PERCENT!O$100)/(PERCENT!O$101-PERCENT!O$100),(PERCENT!O42-PERCENT!O$100)/(PERCENT!O$100-PERCENT!O$102))</f>
        <v>-0.51053914632914932</v>
      </c>
      <c r="AF42" s="124">
        <f>IF(PERCENT!P42&gt;PERCENT!P$100,(PERCENT!P42-PERCENT!P$100)/(PERCENT!P$101-PERCENT!P$100),(PERCENT!P42-PERCENT!P$100)/(PERCENT!P$100-PERCENT!P$102))</f>
        <v>-8.6206826068300255E-2</v>
      </c>
      <c r="AG42" s="124">
        <f>IF(PERCENT!Q42&gt;PERCENT!Q$100,(PERCENT!Q42-PERCENT!Q$100)/(PERCENT!Q$101-PERCENT!Q$100),(PERCENT!Q42-PERCENT!Q$100)/(PERCENT!Q$100-PERCENT!Q$102))</f>
        <v>-1</v>
      </c>
      <c r="AI42" s="124">
        <f>IF(PERCENT!S42&gt;PERCENT!S$100,(PERCENT!S42-PERCENT!S$100)/(PERCENT!S$101-PERCENT!S$100),(PERCENT!S42-PERCENT!S$100)/(PERCENT!S$100-PERCENT!S$102))</f>
        <v>0.79174133151374793</v>
      </c>
      <c r="AJ42" s="124">
        <f>IF(PERCENT!T42&gt;PERCENT!T$100,(PERCENT!T42-PERCENT!T$100)/(PERCENT!T$101-PERCENT!T$100),(PERCENT!T42-PERCENT!T$100)/(PERCENT!T$100-PERCENT!T$102))</f>
        <v>0.86550389448074727</v>
      </c>
      <c r="AK42" s="124">
        <f>IF(PERCENT!U42&gt;PERCENT!U$100,(PERCENT!U42-PERCENT!U$100)/(PERCENT!U$101-PERCENT!U$100),(PERCENT!U42-PERCENT!U$100)/(PERCENT!U$100-PERCENT!U$102))</f>
        <v>0.21839297034565422</v>
      </c>
      <c r="AM42" s="124">
        <f>IF(PERCENT!W42&gt;PERCENT!W$100,(PERCENT!W42-PERCENT!W$100)/(PERCENT!W$101-PERCENT!W$100),(PERCENT!W42-PERCENT!W$100)/(PERCENT!W$100-PERCENT!W$102))</f>
        <v>2.2605514954034178E-2</v>
      </c>
      <c r="AO42" s="124">
        <f>IF(PERCENT!Y42&gt;PERCENT!Y$100,(PERCENT!Y42-PERCENT!Y$100)/(PERCENT!Y$101-PERCENT!Y$100),(PERCENT!Y42-PERCENT!Y$100)/(PERCENT!Y$100-PERCENT!Y$102))</f>
        <v>5.5762440353820233E-2</v>
      </c>
      <c r="AP42" s="124">
        <f>IF(PERCENT!Z42&gt;PERCENT!Z$100,(PERCENT!Z42-PERCENT!Z$100)/(PERCENT!Z$101-PERCENT!Z$100),(PERCENT!Z42-PERCENT!Z$100)/(PERCENT!Z$100-PERCENT!Z$102))</f>
        <v>-0.25675559852626118</v>
      </c>
      <c r="AQ42" s="124">
        <f>IF(PERCENT!AA42&gt;PERCENT!AA$100,(PERCENT!AA42-PERCENT!AA$100)/(PERCENT!AA$101-PERCENT!AA$100),(PERCENT!AA42-PERCENT!AA$100)/(PERCENT!AA$100-PERCENT!AA$102))</f>
        <v>-0.21985609574279599</v>
      </c>
      <c r="AR42" s="124">
        <f>IF(PERCENT!AB42&gt;PERCENT!AB$100,(PERCENT!AB42-PERCENT!AB$100)/(PERCENT!AB$101-PERCENT!AB$100),(PERCENT!AB42-PERCENT!AB$100)/(PERCENT!AB$100-PERCENT!AB$102))</f>
        <v>-0.84011166140508164</v>
      </c>
      <c r="AT42" s="124">
        <f>IF(PERCENT!AD42&gt;PERCENT!AD$100,(PERCENT!AD42-PERCENT!AD$100)/(PERCENT!AD$101-PERCENT!AD$100),(PERCENT!AD42-PERCENT!AD$100)/(PERCENT!AD$100-PERCENT!AD$102))</f>
        <v>-0.12672257358985559</v>
      </c>
      <c r="AV42" s="124">
        <f>IF(PERCENT!AF42&gt;PERCENT!AF$100,(PERCENT!AF42-PERCENT!AF$100)/(PERCENT!AF$101-PERCENT!AF$100),(PERCENT!AF42-PERCENT!AF$100)/(PERCENT!AF$100-PERCENT!AF$102))</f>
        <v>0.65184338744337245</v>
      </c>
      <c r="AW42" s="124">
        <f>IF(PERCENT!AG42&gt;PERCENT!AG$100,(PERCENT!AG42-PERCENT!AG$100)/(PERCENT!AG$101-PERCENT!AG$100),(PERCENT!AG42-PERCENT!AG$100)/(PERCENT!AG$100-PERCENT!AG$102))</f>
        <v>0.21805029604490153</v>
      </c>
      <c r="AX42" s="124">
        <f>IF(PERCENT!AH42&gt;PERCENT!AH$100,(PERCENT!AH42-PERCENT!AH$100)/(PERCENT!AH$101-PERCENT!AH$100),(PERCENT!AH42-PERCENT!AH$100)/(PERCENT!AH$100-PERCENT!AH$102))</f>
        <v>0.336458701867831</v>
      </c>
      <c r="AY42" s="124">
        <f>IF(PERCENT!AI42&gt;PERCENT!AI$100,(PERCENT!AI42-PERCENT!AI$100)/(PERCENT!AI$101-PERCENT!AI$100),(PERCENT!AI42-PERCENT!AI$100)/(PERCENT!AI$100-PERCENT!AI$102))</f>
        <v>1.8268300571133887E-4</v>
      </c>
      <c r="AZ42" s="124">
        <f>IF(PERCENT!AJ42&gt;PERCENT!AJ$100,(PERCENT!AJ42-PERCENT!AJ$100)/(PERCENT!AJ$101-PERCENT!AJ$100),(PERCENT!AJ42-PERCENT!AJ$100)/(PERCENT!AJ$100-PERCENT!AJ$102))</f>
        <v>-1.3877691724268509E-2</v>
      </c>
      <c r="BA42" s="124">
        <f>IF(PERCENT!AK42&gt;PERCENT!AK$100,(PERCENT!AK42-PERCENT!AK$100)/(PERCENT!AK$101-PERCENT!AK$100),(PERCENT!AK42-PERCENT!AK$100)/(PERCENT!AK$100-PERCENT!AK$102))</f>
        <v>0.12022938994031594</v>
      </c>
      <c r="BB42" s="124">
        <f>IF(PERCENT!AL42&gt;PERCENT!AL$100,(PERCENT!AL42-PERCENT!AL$100)/(PERCENT!AL$101-PERCENT!AL$100),(PERCENT!AL42-PERCENT!AL$100)/(PERCENT!AL$100-PERCENT!AL$102))</f>
        <v>3.1718403929275217E-3</v>
      </c>
      <c r="BC42" s="124">
        <f>IF(PERCENT!AM42&gt;PERCENT!AM$100,(PERCENT!AM42-PERCENT!AM$100)/(PERCENT!AM$101-PERCENT!AM$100),(PERCENT!AM42-PERCENT!AM$100)/(PERCENT!AM$100-PERCENT!AM$102))</f>
        <v>0.18336492971596316</v>
      </c>
      <c r="BD42" s="124">
        <f>IF(PERCENT!AN42&gt;PERCENT!AN$100,(PERCENT!AN42-PERCENT!AN$100)/(PERCENT!AN$101-PERCENT!AN$100),(PERCENT!AN42-PERCENT!AN$100)/(PERCENT!AN$100-PERCENT!AN$102))</f>
        <v>-0.11270405411549041</v>
      </c>
      <c r="BE42" s="124">
        <f>IF(PERCENT!AO42&gt;PERCENT!AO$100,(PERCENT!AO42-PERCENT!AO$100)/(PERCENT!AO$101-PERCENT!AO$100),(PERCENT!AO42-PERCENT!AO$100)/(PERCENT!AO$100-PERCENT!AO$102))</f>
        <v>-9.518085135887892E-3</v>
      </c>
      <c r="BF42" s="124">
        <f>IF(PERCENT!AP42&gt;PERCENT!AP$100,(PERCENT!AP42-PERCENT!AP$100)/(PERCENT!AP$101-PERCENT!AP$100),(PERCENT!AP42-PERCENT!AP$100)/(PERCENT!AP$100-PERCENT!AP$102))</f>
        <v>4.3160334245379697E-2</v>
      </c>
      <c r="BG42" s="124">
        <f>IF(PERCENT!AQ42&gt;PERCENT!AQ$100,(PERCENT!AQ42-PERCENT!AQ$100)/(PERCENT!AQ$101-PERCENT!AQ$100),(PERCENT!AQ42-PERCENT!AQ$100)/(PERCENT!AQ$100-PERCENT!AQ$102))</f>
        <v>-6.8884766818206905E-2</v>
      </c>
      <c r="BH42" s="124">
        <f>IF(PERCENT!AR42&gt;PERCENT!AR$100,(PERCENT!AR42-PERCENT!AR$100)/(PERCENT!AR$101-PERCENT!AR$100),(PERCENT!AR42-PERCENT!AR$100)/(PERCENT!AR$100-PERCENT!AR$102))</f>
        <v>0.31559572411632758</v>
      </c>
    </row>
    <row r="43" spans="1:60" x14ac:dyDescent="0.35">
      <c r="A43" s="197" t="s">
        <v>434</v>
      </c>
      <c r="B43" s="125">
        <f>IF(PERCENT!B43&gt;PERCENT!B$100,(PERCENT!B43-PERCENT!B$100)/(PERCENT!B$101-PERCENT!B$100),(PERCENT!B43-PERCENT!B$100)/(PERCENT!B$100-PERCENT!B$102))</f>
        <v>-6.9926052846055728E-2</v>
      </c>
      <c r="C43" s="125">
        <f>IF(PERCENT!H43&gt;PERCENT!H$100,(PERCENT!H43-PERCENT!H$100)/(PERCENT!H$101-PERCENT!H$100),(PERCENT!H43-PERCENT!H$100)/(PERCENT!H$100-PERCENT!H$102))</f>
        <v>-1.3779703589136424E-2</v>
      </c>
      <c r="D43" s="126">
        <f>IF(PERCENT!K43&gt;PERCENT!K$100,(PERCENT!K43-PERCENT!K$100)/(PERCENT!K$101-PERCENT!K$100),(PERCENT!K43-PERCENT!K$100)/(PERCENT!K$100-PERCENT!K$102))</f>
        <v>0.47093052091034249</v>
      </c>
      <c r="E43" s="126">
        <f>IF(PERCENT!L43&gt;PERCENT!L$100,(PERCENT!L43-PERCENT!L$100)/(PERCENT!L$101-PERCENT!L$100),(PERCENT!L43-PERCENT!L$100)/(PERCENT!L$100-PERCENT!L$102))</f>
        <v>-0.20562318347065961</v>
      </c>
      <c r="F43" s="127">
        <f>IF(PERCENT!R43&gt;PERCENT!R$100,(PERCENT!R43-PERCENT!R$100)/(PERCENT!R$101-PERCENT!R$100),(PERCENT!R43-PERCENT!R$100)/(PERCENT!R$100-PERCENT!R$102))</f>
        <v>-0.20810437567185516</v>
      </c>
      <c r="G43" s="127">
        <f>IF(PERCENT!V43&gt;PERCENT!V$100,(PERCENT!V43-PERCENT!V$100)/(PERCENT!V$101-PERCENT!V$100),(PERCENT!V43-PERCENT!V$100)/(PERCENT!V$100-PERCENT!V$102))</f>
        <v>-0.51232988845877814</v>
      </c>
      <c r="H43" s="127">
        <f>IF(PERCENT!X43&gt;PERCENT!X$100,(PERCENT!X43-PERCENT!X$100)/(PERCENT!X$101-PERCENT!X$100),(PERCENT!X43-PERCENT!X$100)/(PERCENT!X$100-PERCENT!X$102))</f>
        <v>-0.37224322892293887</v>
      </c>
      <c r="I43" s="127">
        <f>IF(PERCENT!AC43&gt;PERCENT!AC$100,(PERCENT!AC43-PERCENT!AC$100)/(PERCENT!AC$101-PERCENT!AC$100),(PERCENT!AC43-PERCENT!AC$100)/(PERCENT!AC$100-PERCENT!AC$102))</f>
        <v>-0.55388852441845371</v>
      </c>
      <c r="J43" s="128">
        <f>IF(PERCENT!AE43&gt;PERCENT!AE$100,(PERCENT!AE43-PERCENT!AE$100)/(PERCENT!AE$101-PERCENT!AE$100),(PERCENT!AE43-PERCENT!AE$100)/(PERCENT!AE$100-PERCENT!AE$102))</f>
        <v>0.19888482664537302</v>
      </c>
      <c r="K43" s="198">
        <f>IF(PERCENT!AS43&gt;PERCENT!AS$100,(PERCENT!AS43-PERCENT!AS$100)/(PERCENT!AS$101-PERCENT!AS$100),(PERCENT!AS43-PERCENT!AS$100)/(PERCENT!AS$100-PERCENT!AS$102))</f>
        <v>-5.1311886101923158E-2</v>
      </c>
      <c r="L43" s="198">
        <f>IF(PERCENT!AT43&gt;PERCENT!AT$100,(PERCENT!AT43-PERCENT!AT$100)/(PERCENT!AT$101-PERCENT!AT$100),(PERCENT!AT43-PERCENT!AT$100)/(PERCENT!AT$100-PERCENT!AT$102))</f>
        <v>0.17113262699096171</v>
      </c>
      <c r="M43" s="198">
        <f>IF(PERCENT!AU43&gt;PERCENT!AU$100,(PERCENT!AU43-PERCENT!AU$100)/(PERCENT!AU$101-PERCENT!AU$100),(PERCENT!AU43-PERCENT!AU$100)/(PERCENT!AU$100-PERCENT!AU$102))</f>
        <v>-0.44407176332316295</v>
      </c>
      <c r="N43" s="231">
        <f>IF(PERCENT!AV43&gt;PERCENT!AV$100,(PERCENT!AV43-PERCENT!AV$100)/(PERCENT!AV$101-PERCENT!AV$100),(PERCENT!AV43-PERCENT!AV$100)/(PERCENT!AV$100-PERCENT!AV$102))</f>
        <v>0.19888482664537302</v>
      </c>
      <c r="O43" s="231">
        <f>IF(PERCENT!AW43&gt;PERCENT!AW$100,(PERCENT!AW43-PERCENT!AW$100)/(PERCENT!AW$101-PERCENT!AW$100),(PERCENT!AW43-PERCENT!AW$100)/(PERCENT!AW$100-PERCENT!AW$102))</f>
        <v>-8.2479850253471265E-2</v>
      </c>
      <c r="P43" s="231">
        <f>IF(PERCENT!AX43&gt;PERCENT!AX$100,(PERCENT!AX43-PERCENT!AX$100)/(PERCENT!AX$101-PERCENT!AX$100),(PERCENT!AX43-PERCENT!AX$100)/(PERCENT!AX$100-PERCENT!AX$102))</f>
        <v>0.19888482664537302</v>
      </c>
      <c r="Q43" s="232">
        <f>IF(PERCENT!AY43&gt;PERCENT!AY$100,(PERCENT!AY43-PERCENT!AY$100)/(PERCENT!AY$101-PERCENT!AY$100),(PERCENT!AY43-PERCENT!AY$100)/(PERCENT!AY$100-PERCENT!AY$102))</f>
        <v>-0.24275974143517637</v>
      </c>
      <c r="S43" s="124">
        <f>IF(PERCENT!C43&gt;PERCENT!C$100,(PERCENT!C43-PERCENT!C$100)/(PERCENT!C$101-PERCENT!C$100),(PERCENT!C43-PERCENT!C$100)/(PERCENT!C$100-PERCENT!C$102))</f>
        <v>3.375656501638076E-2</v>
      </c>
      <c r="T43" s="124">
        <f>IF(PERCENT!D43&gt;PERCENT!D$100,(PERCENT!D43-PERCENT!D$100)/(PERCENT!D$101-PERCENT!D$100),(PERCENT!D43-PERCENT!D$100)/(PERCENT!D$100-PERCENT!D$102))</f>
        <v>-0.37603320729431317</v>
      </c>
      <c r="U43" s="124">
        <f>IF(PERCENT!E43&gt;PERCENT!E$100,(PERCENT!E43-PERCENT!E$100)/(PERCENT!E$101-PERCENT!E$100),(PERCENT!E43-PERCENT!E$100)/(PERCENT!E$100-PERCENT!E$102))</f>
        <v>-0.31590491602276577</v>
      </c>
      <c r="V43" s="124">
        <f>IF(PERCENT!F43&gt;PERCENT!F$100,(PERCENT!F43-PERCENT!F$100)/(PERCENT!F$101-PERCENT!F$100),(PERCENT!F43-PERCENT!F$100)/(PERCENT!F$100-PERCENT!F$102))</f>
        <v>0.20025755913683335</v>
      </c>
      <c r="W43" s="124">
        <f>IF(PERCENT!G43&gt;PERCENT!G$100,(PERCENT!G43-PERCENT!G$100)/(PERCENT!G$101-PERCENT!G$100),(PERCENT!G43-PERCENT!G$100)/(PERCENT!G$100-PERCENT!G$102))</f>
        <v>0.37886784250122296</v>
      </c>
      <c r="Y43" s="124">
        <f>IF(PERCENT!I43&gt;PERCENT!I$100,(PERCENT!I43-PERCENT!I$100)/(PERCENT!I$101-PERCENT!I$100),(PERCENT!I43-PERCENT!I$100)/(PERCENT!I$100-PERCENT!I$102))</f>
        <v>0.18348549097516453</v>
      </c>
      <c r="Z43" s="124">
        <f>IF(PERCENT!J43&gt;PERCENT!J$100,(PERCENT!J43-PERCENT!J$100)/(PERCENT!J$101-PERCENT!J$100),(PERCENT!J43-PERCENT!J$100)/(PERCENT!J$100-PERCENT!J$102))</f>
        <v>-0.71631042503641107</v>
      </c>
      <c r="AC43" s="124">
        <f>IF(PERCENT!M43&gt;PERCENT!M$100,(PERCENT!M43-PERCENT!M$100)/(PERCENT!M$101-PERCENT!M$100),(PERCENT!M43-PERCENT!M$100)/(PERCENT!M$100-PERCENT!M$102))</f>
        <v>-1</v>
      </c>
      <c r="AD43" s="124">
        <f>IF(PERCENT!N43&gt;PERCENT!N$100,(PERCENT!N43-PERCENT!N$100)/(PERCENT!N$101-PERCENT!N$100),(PERCENT!N43-PERCENT!N$100)/(PERCENT!N$100-PERCENT!N$102))</f>
        <v>1.0547185297505732E-2</v>
      </c>
      <c r="AE43" s="124">
        <f>IF(PERCENT!O43&gt;PERCENT!O$100,(PERCENT!O43-PERCENT!O$100)/(PERCENT!O$101-PERCENT!O$100),(PERCENT!O43-PERCENT!O$100)/(PERCENT!O$100-PERCENT!O$102))</f>
        <v>-2.107829265829872E-2</v>
      </c>
      <c r="AF43" s="124">
        <f>IF(PERCENT!P43&gt;PERCENT!P$100,(PERCENT!P43-PERCENT!P$100)/(PERCENT!P$101-PERCENT!P$100),(PERCENT!P43-PERCENT!P$100)/(PERCENT!P$100-PERCENT!P$102))</f>
        <v>0.15757233117315086</v>
      </c>
      <c r="AG43" s="124">
        <f>IF(PERCENT!Q43&gt;PERCENT!Q$100,(PERCENT!Q43-PERCENT!Q$100)/(PERCENT!Q$101-PERCENT!Q$100),(PERCENT!Q43-PERCENT!Q$100)/(PERCENT!Q$100-PERCENT!Q$102))</f>
        <v>0.18734174520078467</v>
      </c>
      <c r="AI43" s="124">
        <f>IF(PERCENT!S43&gt;PERCENT!S$100,(PERCENT!S43-PERCENT!S$100)/(PERCENT!S$101-PERCENT!S$100),(PERCENT!S43-PERCENT!S$100)/(PERCENT!S$100-PERCENT!S$102))</f>
        <v>-6.4386663046609963E-2</v>
      </c>
      <c r="AJ43" s="124">
        <f>IF(PERCENT!T43&gt;PERCENT!T$100,(PERCENT!T43-PERCENT!T$100)/(PERCENT!T$101-PERCENT!T$100),(PERCENT!T43-PERCENT!T$100)/(PERCENT!T$100-PERCENT!T$102))</f>
        <v>-0.36300004704711886</v>
      </c>
      <c r="AK43" s="124">
        <f>IF(PERCENT!U43&gt;PERCENT!U$100,(PERCENT!U43-PERCENT!U$100)/(PERCENT!U$101-PERCENT!U$100),(PERCENT!U43-PERCENT!U$100)/(PERCENT!U$100-PERCENT!U$102))</f>
        <v>-9.304845007359247E-2</v>
      </c>
      <c r="AM43" s="124">
        <f>IF(PERCENT!W43&gt;PERCENT!W$100,(PERCENT!W43-PERCENT!W$100)/(PERCENT!W$101-PERCENT!W$100),(PERCENT!W43-PERCENT!W$100)/(PERCENT!W$100-PERCENT!W$102))</f>
        <v>-0.51232988845877814</v>
      </c>
      <c r="AO43" s="124">
        <f>IF(PERCENT!Y43&gt;PERCENT!Y$100,(PERCENT!Y43-PERCENT!Y$100)/(PERCENT!Y$101-PERCENT!Y$100),(PERCENT!Y43-PERCENT!Y$100)/(PERCENT!Y$100-PERCENT!Y$102))</f>
        <v>-0.43369359004491637</v>
      </c>
      <c r="AP43" s="124">
        <f>IF(PERCENT!Z43&gt;PERCENT!Z$100,(PERCENT!Z43-PERCENT!Z$100)/(PERCENT!Z$101-PERCENT!Z$100),(PERCENT!Z43-PERCENT!Z$100)/(PERCENT!Z$100-PERCENT!Z$102))</f>
        <v>-0.58311271891130767</v>
      </c>
      <c r="AQ43" s="124">
        <f>IF(PERCENT!AA43&gt;PERCENT!AA$100,(PERCENT!AA43-PERCENT!AA$100)/(PERCENT!AA$101-PERCENT!AA$100),(PERCENT!AA43-PERCENT!AA$100)/(PERCENT!AA$100-PERCENT!AA$102))</f>
        <v>-0.52781604439884611</v>
      </c>
      <c r="AR43" s="124">
        <f>IF(PERCENT!AB43&gt;PERCENT!AB$100,(PERCENT!AB43-PERCENT!AB$100)/(PERCENT!AB$101-PERCENT!AB$100),(PERCENT!AB43-PERCENT!AB$100)/(PERCENT!AB$100-PERCENT!AB$102))</f>
        <v>-0.25639233002680883</v>
      </c>
      <c r="AT43" s="124">
        <f>IF(PERCENT!AD43&gt;PERCENT!AD$100,(PERCENT!AD43-PERCENT!AD$100)/(PERCENT!AD$101-PERCENT!AD$100),(PERCENT!AD43-PERCENT!AD$100)/(PERCENT!AD$100-PERCENT!AD$102))</f>
        <v>-0.55388852441845371</v>
      </c>
      <c r="AV43" s="124">
        <f>IF(PERCENT!AF43&gt;PERCENT!AF$100,(PERCENT!AF43-PERCENT!AF$100)/(PERCENT!AF$101-PERCENT!AF$100),(PERCENT!AF43-PERCENT!AF$100)/(PERCENT!AF$100-PERCENT!AF$102))</f>
        <v>0.89767581673776353</v>
      </c>
      <c r="AW43" s="124">
        <f>IF(PERCENT!AG43&gt;PERCENT!AG$100,(PERCENT!AG43-PERCENT!AG$100)/(PERCENT!AG$101-PERCENT!AG$100),(PERCENT!AG43-PERCENT!AG$100)/(PERCENT!AG$100-PERCENT!AG$102))</f>
        <v>0.59873306918300884</v>
      </c>
      <c r="AX43" s="124">
        <f>IF(PERCENT!AH43&gt;PERCENT!AH$100,(PERCENT!AH43-PERCENT!AH$100)/(PERCENT!AH$101-PERCENT!AH$100),(PERCENT!AH43-PERCENT!AH$100)/(PERCENT!AH$100-PERCENT!AH$102))</f>
        <v>-0.30169382466620448</v>
      </c>
      <c r="AY43" s="124">
        <f>IF(PERCENT!AI43&gt;PERCENT!AI$100,(PERCENT!AI43-PERCENT!AI$100)/(PERCENT!AI$101-PERCENT!AI$100),(PERCENT!AI43-PERCENT!AI$100)/(PERCENT!AI$100-PERCENT!AI$102))</f>
        <v>0.45678074796848733</v>
      </c>
      <c r="AZ43" s="124">
        <f>IF(PERCENT!AJ43&gt;PERCENT!AJ$100,(PERCENT!AJ43-PERCENT!AJ$100)/(PERCENT!AJ$101-PERCENT!AJ$100),(PERCENT!AJ43-PERCENT!AJ$100)/(PERCENT!AJ$100-PERCENT!AJ$102))</f>
        <v>-3.9367218994964433E-2</v>
      </c>
      <c r="BA43" s="124">
        <f>IF(PERCENT!AK43&gt;PERCENT!AK$100,(PERCENT!AK43-PERCENT!AK$100)/(PERCENT!AK$101-PERCENT!AK$100),(PERCENT!AK43-PERCENT!AK$100)/(PERCENT!AK$100-PERCENT!AK$102))</f>
        <v>-0.23128156424203006</v>
      </c>
      <c r="BB43" s="124">
        <f>IF(PERCENT!AL43&gt;PERCENT!AL$100,(PERCENT!AL43-PERCENT!AL$100)/(PERCENT!AL$101-PERCENT!AL$100),(PERCENT!AL43-PERCENT!AL$100)/(PERCENT!AL$100-PERCENT!AL$102))</f>
        <v>-0.61174976022439742</v>
      </c>
      <c r="BC43" s="124">
        <f>IF(PERCENT!AM43&gt;PERCENT!AM$100,(PERCENT!AM43-PERCENT!AM$100)/(PERCENT!AM$101-PERCENT!AM$100),(PERCENT!AM43-PERCENT!AM$100)/(PERCENT!AM$100-PERCENT!AM$102))</f>
        <v>-0.10909891321125574</v>
      </c>
      <c r="BD43" s="124">
        <f>IF(PERCENT!AN43&gt;PERCENT!AN$100,(PERCENT!AN43-PERCENT!AN$100)/(PERCENT!AN$101-PERCENT!AN$100),(PERCENT!AN43-PERCENT!AN$100)/(PERCENT!AN$100-PERCENT!AN$102))</f>
        <v>-0.11270405411549041</v>
      </c>
      <c r="BE43" s="124">
        <f>IF(PERCENT!AO43&gt;PERCENT!AO$100,(PERCENT!AO43-PERCENT!AO$100)/(PERCENT!AO$101-PERCENT!AO$100),(PERCENT!AO43-PERCENT!AO$100)/(PERCENT!AO$100-PERCENT!AO$102))</f>
        <v>-3.9256819099332596E-2</v>
      </c>
      <c r="BF43" s="124">
        <f>IF(PERCENT!AP43&gt;PERCENT!AP$100,(PERCENT!AP43-PERCENT!AP$100)/(PERCENT!AP$101-PERCENT!AP$100),(PERCENT!AP43-PERCENT!AP$100)/(PERCENT!AP$100-PERCENT!AP$102))</f>
        <v>0.84596305598203247</v>
      </c>
      <c r="BG43" s="124">
        <f>IF(PERCENT!AQ43&gt;PERCENT!AQ$100,(PERCENT!AQ43-PERCENT!AQ$100)/(PERCENT!AQ$101-PERCENT!AQ$100),(PERCENT!AQ43-PERCENT!AQ$100)/(PERCENT!AQ$100-PERCENT!AQ$102))</f>
        <v>0.45248419035877147</v>
      </c>
      <c r="BH43" s="124">
        <f>IF(PERCENT!AR43&gt;PERCENT!AR$100,(PERCENT!AR43-PERCENT!AR$100)/(PERCENT!AR$101-PERCENT!AR$100),(PERCENT!AR43-PERCENT!AR$100)/(PERCENT!AR$100-PERCENT!AR$102))</f>
        <v>0.66050010720962959</v>
      </c>
    </row>
    <row r="44" spans="1:60" x14ac:dyDescent="0.35">
      <c r="A44" s="197" t="s">
        <v>435</v>
      </c>
      <c r="B44" s="125">
        <f>IF(PERCENT!B44&gt;PERCENT!B$100,(PERCENT!B44-PERCENT!B$100)/(PERCENT!B$101-PERCENT!B$100),(PERCENT!B44-PERCENT!B$100)/(PERCENT!B$100-PERCENT!B$102))</f>
        <v>1.7995916612635816</v>
      </c>
      <c r="C44" s="125">
        <f>IF(PERCENT!H44&gt;PERCENT!H$100,(PERCENT!H44-PERCENT!H$100)/(PERCENT!H$101-PERCENT!H$100),(PERCENT!H44-PERCENT!H$100)/(PERCENT!H$100-PERCENT!H$102))</f>
        <v>1.9242106132301018</v>
      </c>
      <c r="D44" s="126">
        <f>IF(PERCENT!K44&gt;PERCENT!K$100,(PERCENT!K44-PERCENT!K$100)/(PERCENT!K$101-PERCENT!K$100),(PERCENT!K44-PERCENT!K$100)/(PERCENT!K$100-PERCENT!K$102))</f>
        <v>1.1849226279156877</v>
      </c>
      <c r="E44" s="126">
        <f>IF(PERCENT!L44&gt;PERCENT!L$100,(PERCENT!L44-PERCENT!L$100)/(PERCENT!L$101-PERCENT!L$100),(PERCENT!L44-PERCENT!L$100)/(PERCENT!L$100-PERCENT!L$102))</f>
        <v>0.64329617956034801</v>
      </c>
      <c r="F44" s="127">
        <f>IF(PERCENT!R44&gt;PERCENT!R$100,(PERCENT!R44-PERCENT!R$100)/(PERCENT!R$101-PERCENT!R$100),(PERCENT!R44-PERCENT!R$100)/(PERCENT!R$100-PERCENT!R$102))</f>
        <v>3.5038455739123937</v>
      </c>
      <c r="G44" s="127">
        <f>IF(PERCENT!V44&gt;PERCENT!V$100,(PERCENT!V44-PERCENT!V$100)/(PERCENT!V$101-PERCENT!V$100),(PERCENT!V44-PERCENT!V$100)/(PERCENT!V$100-PERCENT!V$102))</f>
        <v>4.1841646455414487</v>
      </c>
      <c r="H44" s="127">
        <f>IF(PERCENT!X44&gt;PERCENT!X$100,(PERCENT!X44-PERCENT!X$100)/(PERCENT!X$101-PERCENT!X$100),(PERCENT!X44-PERCENT!X$100)/(PERCENT!X$100-PERCENT!X$102))</f>
        <v>5.4106467127379458</v>
      </c>
      <c r="I44" s="127">
        <f>IF(PERCENT!AC44&gt;PERCENT!AC$100,(PERCENT!AC44-PERCENT!AC$100)/(PERCENT!AC$101-PERCENT!AC$100),(PERCENT!AC44-PERCENT!AC$100)/(PERCENT!AC$100-PERCENT!AC$102))</f>
        <v>2.0236986605958216</v>
      </c>
      <c r="J44" s="128">
        <f>IF(PERCENT!AE44&gt;PERCENT!AE$100,(PERCENT!AE44-PERCENT!AE$100)/(PERCENT!AE$101-PERCENT!AE$100),(PERCENT!AE44-PERCENT!AE$100)/(PERCENT!AE$100-PERCENT!AE$102))</f>
        <v>0.2706282651681583</v>
      </c>
      <c r="K44" s="198">
        <f>IF(PERCENT!AS44&gt;PERCENT!AS$100,(PERCENT!AS44-PERCENT!AS$100)/(PERCENT!AS$101-PERCENT!AS$100),(PERCENT!AS44-PERCENT!AS$100)/(PERCENT!AS$100-PERCENT!AS$102))</f>
        <v>1.8973727756799685</v>
      </c>
      <c r="L44" s="198">
        <f>IF(PERCENT!AT44&gt;PERCENT!AT$100,(PERCENT!AT44-PERCENT!AT$100)/(PERCENT!AT$101-PERCENT!AT$100),(PERCENT!AT44-PERCENT!AT$100)/(PERCENT!AT$100-PERCENT!AT$102))</f>
        <v>1.1364486911492091</v>
      </c>
      <c r="M44" s="198">
        <f>IF(PERCENT!AU44&gt;PERCENT!AU$100,(PERCENT!AU44-PERCENT!AU$100)/(PERCENT!AU$101-PERCENT!AU$100),(PERCENT!AU44-PERCENT!AU$100)/(PERCENT!AU$100-PERCENT!AU$102))</f>
        <v>3.8939893663373297</v>
      </c>
      <c r="N44" s="231">
        <f>IF(PERCENT!AV44&gt;PERCENT!AV$100,(PERCENT!AV44-PERCENT!AV$100)/(PERCENT!AV$101-PERCENT!AV$100),(PERCENT!AV44-PERCENT!AV$100)/(PERCENT!AV$100-PERCENT!AV$102))</f>
        <v>0.2706282651681583</v>
      </c>
      <c r="O44" s="231">
        <f>IF(PERCENT!AW44&gt;PERCENT!AW$100,(PERCENT!AW44-PERCENT!AW$100)/(PERCENT!AW$101-PERCENT!AW$100),(PERCENT!AW44-PERCENT!AW$100)/(PERCENT!AW$100-PERCENT!AW$102))</f>
        <v>2.8248177976382944</v>
      </c>
      <c r="P44" s="231">
        <f>IF(PERCENT!AX44&gt;PERCENT!AX$100,(PERCENT!AX44-PERCENT!AX$100)/(PERCENT!AX$101-PERCENT!AX$100),(PERCENT!AX44-PERCENT!AX$100)/(PERCENT!AX$100-PERCENT!AX$102))</f>
        <v>0.2706282651681583</v>
      </c>
      <c r="Q44" s="232">
        <f>IF(PERCENT!AY44&gt;PERCENT!AY$100,(PERCENT!AY44-PERCENT!AY$100)/(PERCENT!AY$101-PERCENT!AY$100),(PERCENT!AY44-PERCENT!AY$100)/(PERCENT!AY$100-PERCENT!AY$102))</f>
        <v>2.1581865120813983</v>
      </c>
      <c r="S44" s="124">
        <f>IF(PERCENT!C44&gt;PERCENT!C$100,(PERCENT!C44-PERCENT!C$100)/(PERCENT!C$101-PERCENT!C$100),(PERCENT!C44-PERCENT!C$100)/(PERCENT!C$100-PERCENT!C$102))</f>
        <v>0.37296492211304294</v>
      </c>
      <c r="T44" s="124">
        <f>IF(PERCENT!D44&gt;PERCENT!D$100,(PERCENT!D44-PERCENT!D$100)/(PERCENT!D$101-PERCENT!D$100),(PERCENT!D44-PERCENT!D$100)/(PERCENT!D$100-PERCENT!D$102))</f>
        <v>0.35855182075749675</v>
      </c>
      <c r="U44" s="124">
        <f>IF(PERCENT!E44&gt;PERCENT!E$100,(PERCENT!E44-PERCENT!E$100)/(PERCENT!E$101-PERCENT!E$100),(PERCENT!E44-PERCENT!E$100)/(PERCENT!E$100-PERCENT!E$102))</f>
        <v>0.63736908924872215</v>
      </c>
      <c r="V44" s="124">
        <f>IF(PERCENT!F44&gt;PERCENT!F$100,(PERCENT!F44-PERCENT!F$100)/(PERCENT!F$101-PERCENT!F$100),(PERCENT!F44-PERCENT!F$100)/(PERCENT!F$100-PERCENT!F$102))</f>
        <v>2.0853995937662484</v>
      </c>
      <c r="W44" s="124">
        <f>IF(PERCENT!G44&gt;PERCENT!G$100,(PERCENT!G44-PERCENT!G$100)/(PERCENT!G$101-PERCENT!G$100),(PERCENT!G44-PERCENT!G$100)/(PERCENT!G$100-PERCENT!G$102))</f>
        <v>5.4860591438403494E-2</v>
      </c>
      <c r="Y44" s="124">
        <f>IF(PERCENT!I44&gt;PERCENT!I$100,(PERCENT!I44-PERCENT!I$100)/(PERCENT!I$101-PERCENT!I$100),(PERCENT!I44-PERCENT!I$100)/(PERCENT!I$100-PERCENT!I$102))</f>
        <v>1</v>
      </c>
      <c r="Z44" s="124">
        <f>IF(PERCENT!J44&gt;PERCENT!J$100,(PERCENT!J44-PERCENT!J$100)/(PERCENT!J$101-PERCENT!J$100),(PERCENT!J44-PERCENT!J$100)/(PERCENT!J$100-PERCENT!J$102))</f>
        <v>1.2639617051396888</v>
      </c>
      <c r="AC44" s="124">
        <f>IF(PERCENT!M44&gt;PERCENT!M$100,(PERCENT!M44-PERCENT!M$100)/(PERCENT!M$101-PERCENT!M$100),(PERCENT!M44-PERCENT!M$100)/(PERCENT!M$100-PERCENT!M$102))</f>
        <v>1</v>
      </c>
      <c r="AD44" s="124">
        <f>IF(PERCENT!N44&gt;PERCENT!N$100,(PERCENT!N44-PERCENT!N$100)/(PERCENT!N$101-PERCENT!N$100),(PERCENT!N44-PERCENT!N$100)/(PERCENT!N$100-PERCENT!N$102))</f>
        <v>-0.81239273485692232</v>
      </c>
      <c r="AE44" s="124">
        <f>IF(PERCENT!O44&gt;PERCENT!O$100,(PERCENT!O44-PERCENT!O$100)/(PERCENT!O$101-PERCENT!O$100),(PERCENT!O44-PERCENT!O$100)/(PERCENT!O$100-PERCENT!O$102))</f>
        <v>6.0434384366284188</v>
      </c>
      <c r="AF44" s="124">
        <f>IF(PERCENT!P44&gt;PERCENT!P$100,(PERCENT!P44-PERCENT!P$100)/(PERCENT!P$101-PERCENT!P$100),(PERCENT!P44-PERCENT!P$100)/(PERCENT!P$100-PERCENT!P$102))</f>
        <v>0.18675880158919905</v>
      </c>
      <c r="AG44" s="124">
        <f>IF(PERCENT!Q44&gt;PERCENT!Q$100,(PERCENT!Q44-PERCENT!Q$100)/(PERCENT!Q$101-PERCENT!Q$100),(PERCENT!Q44-PERCENT!Q$100)/(PERCENT!Q$100-PERCENT!Q$102))</f>
        <v>4.2238408952118403E-2</v>
      </c>
      <c r="AI44" s="124">
        <f>IF(PERCENT!S44&gt;PERCENT!S$100,(PERCENT!S44-PERCENT!S$100)/(PERCENT!S$101-PERCENT!S$100),(PERCENT!S44-PERCENT!S$100)/(PERCENT!S$100-PERCENT!S$102))</f>
        <v>2.4068145424452667</v>
      </c>
      <c r="AJ44" s="124">
        <f>IF(PERCENT!T44&gt;PERCENT!T$100,(PERCENT!T44-PERCENT!T$100)/(PERCENT!T$101-PERCENT!T$100),(PERCENT!T44-PERCENT!T$100)/(PERCENT!T$100-PERCENT!T$102))</f>
        <v>2.0905508233994001</v>
      </c>
      <c r="AK44" s="124">
        <f>IF(PERCENT!U44&gt;PERCENT!U$100,(PERCENT!U44-PERCENT!U$100)/(PERCENT!U$101-PERCENT!U$100),(PERCENT!U44-PERCENT!U$100)/(PERCENT!U$100-PERCENT!U$102))</f>
        <v>4.248012440027189</v>
      </c>
      <c r="AM44" s="124">
        <f>IF(PERCENT!W44&gt;PERCENT!W$100,(PERCENT!W44-PERCENT!W$100)/(PERCENT!W$101-PERCENT!W$100),(PERCENT!W44-PERCENT!W$100)/(PERCENT!W$100-PERCENT!W$102))</f>
        <v>4.1841646455414487</v>
      </c>
      <c r="AO44" s="124">
        <f>IF(PERCENT!Y44&gt;PERCENT!Y$100,(PERCENT!Y44-PERCENT!Y$100)/(PERCENT!Y$101-PERCENT!Y$100),(PERCENT!Y44-PERCENT!Y$100)/(PERCENT!Y$100-PERCENT!Y$102))</f>
        <v>9.9464078011434651</v>
      </c>
      <c r="AP44" s="124">
        <f>IF(PERCENT!Z44&gt;PERCENT!Z$100,(PERCENT!Z44-PERCENT!Z$100)/(PERCENT!Z$101-PERCENT!Z$100),(PERCENT!Z44-PERCENT!Z$100)/(PERCENT!Z$100-PERCENT!Z$102))</f>
        <v>3.5738655897233222</v>
      </c>
      <c r="AQ44" s="124">
        <f>IF(PERCENT!AA44&gt;PERCENT!AA$100,(PERCENT!AA44-PERCENT!AA$100)/(PERCENT!AA$101-PERCENT!AA$100),(PERCENT!AA44-PERCENT!AA$100)/(PERCENT!AA$100-PERCENT!AA$102))</f>
        <v>2.7030907262172494</v>
      </c>
      <c r="AR44" s="124">
        <f>IF(PERCENT!AB44&gt;PERCENT!AB$100,(PERCENT!AB44-PERCENT!AB$100)/(PERCENT!AB$101-PERCENT!AB$100),(PERCENT!AB44-PERCENT!AB$100)/(PERCENT!AB$100-PERCENT!AB$102))</f>
        <v>1.1013599065540307</v>
      </c>
      <c r="AT44" s="124">
        <f>IF(PERCENT!AD44&gt;PERCENT!AD$100,(PERCENT!AD44-PERCENT!AD$100)/(PERCENT!AD$101-PERCENT!AD$100),(PERCENT!AD44-PERCENT!AD$100)/(PERCENT!AD$100-PERCENT!AD$102))</f>
        <v>2.0236986605958216</v>
      </c>
      <c r="AV44" s="124">
        <f>IF(PERCENT!AF44&gt;PERCENT!AF$100,(PERCENT!AF44-PERCENT!AF$100)/(PERCENT!AF$101-PERCENT!AF$100),(PERCENT!AF44-PERCENT!AF$100)/(PERCENT!AF$100-PERCENT!AF$102))</f>
        <v>-0.51826238200220709</v>
      </c>
      <c r="AW44" s="124">
        <f>IF(PERCENT!AG44&gt;PERCENT!AG$100,(PERCENT!AG44-PERCENT!AG$100)/(PERCENT!AG$101-PERCENT!AG$100),(PERCENT!AG44-PERCENT!AG$100)/(PERCENT!AG$100-PERCENT!AG$102))</f>
        <v>-0.12100050792732284</v>
      </c>
      <c r="AX44" s="124">
        <f>IF(PERCENT!AH44&gt;PERCENT!AH$100,(PERCENT!AH44-PERCENT!AH$100)/(PERCENT!AH$101-PERCENT!AH$100),(PERCENT!AH44-PERCENT!AH$100)/(PERCENT!AH$100-PERCENT!AH$102))</f>
        <v>4.1370112159980303</v>
      </c>
      <c r="AY44" s="124">
        <f>IF(PERCENT!AI44&gt;PERCENT!AI$100,(PERCENT!AI44-PERCENT!AI$100)/(PERCENT!AI$101-PERCENT!AI$100),(PERCENT!AI44-PERCENT!AI$100)/(PERCENT!AI$100-PERCENT!AI$102))</f>
        <v>2.5334440202245219</v>
      </c>
      <c r="AZ44" s="124">
        <f>IF(PERCENT!AJ44&gt;PERCENT!AJ$100,(PERCENT!AJ44-PERCENT!AJ$100)/(PERCENT!AJ$101-PERCENT!AJ$100),(PERCENT!AJ44-PERCENT!AJ$100)/(PERCENT!AJ$100-PERCENT!AJ$102))</f>
        <v>3.9425646865573807</v>
      </c>
      <c r="BA44" s="124">
        <f>IF(PERCENT!AK44&gt;PERCENT!AK$100,(PERCENT!AK44-PERCENT!AK$100)/(PERCENT!AK$101-PERCENT!AK$100),(PERCENT!AK44-PERCENT!AK$100)/(PERCENT!AK$100-PERCENT!AK$102))</f>
        <v>0.58756699103021193</v>
      </c>
      <c r="BB44" s="124">
        <f>IF(PERCENT!AL44&gt;PERCENT!AL$100,(PERCENT!AL44-PERCENT!AL$100)/(PERCENT!AL$101-PERCENT!AL$100),(PERCENT!AL44-PERCENT!AL$100)/(PERCENT!AL$100-PERCENT!AL$102))</f>
        <v>4.7777671831071311</v>
      </c>
      <c r="BC44" s="124">
        <f>IF(PERCENT!AM44&gt;PERCENT!AM$100,(PERCENT!AM44-PERCENT!AM$100)/(PERCENT!AM$101-PERCENT!AM$100),(PERCENT!AM44-PERCENT!AM$100)/(PERCENT!AM$100-PERCENT!AM$102))</f>
        <v>0.20632689764799336</v>
      </c>
      <c r="BD44" s="124">
        <f>IF(PERCENT!AN44&gt;PERCENT!AN$100,(PERCENT!AN44-PERCENT!AN$100)/(PERCENT!AN$101-PERCENT!AN$100),(PERCENT!AN44-PERCENT!AN$100)/(PERCENT!AN$100-PERCENT!AN$102))</f>
        <v>-0.72782332948327855</v>
      </c>
      <c r="BE44" s="124">
        <f>IF(PERCENT!AO44&gt;PERCENT!AO$100,(PERCENT!AO44-PERCENT!AO$100)/(PERCENT!AO$101-PERCENT!AO$100),(PERCENT!AO44-PERCENT!AO$100)/(PERCENT!AO$100-PERCENT!AO$102))</f>
        <v>2.4573128612117249E-2</v>
      </c>
      <c r="BF44" s="124">
        <f>IF(PERCENT!AP44&gt;PERCENT!AP$100,(PERCENT!AP44-PERCENT!AP$100)/(PERCENT!AP$101-PERCENT!AP$100),(PERCENT!AP44-PERCENT!AP$100)/(PERCENT!AP$100-PERCENT!AP$102))</f>
        <v>-2.0817419729053981</v>
      </c>
      <c r="BG44" s="124">
        <f>IF(PERCENT!AQ44&gt;PERCENT!AQ$100,(PERCENT!AQ44-PERCENT!AQ$100)/(PERCENT!AQ$101-PERCENT!AQ$100),(PERCENT!AQ44-PERCENT!AQ$100)/(PERCENT!AQ$100-PERCENT!AQ$102))</f>
        <v>-0.39969907443247527</v>
      </c>
      <c r="BH44" s="124">
        <f>IF(PERCENT!AR44&gt;PERCENT!AR$100,(PERCENT!AR44-PERCENT!AR$100)/(PERCENT!AR$101-PERCENT!AR$100),(PERCENT!AR44-PERCENT!AR$100)/(PERCENT!AR$100-PERCENT!AR$102))</f>
        <v>-4.7455143758256613</v>
      </c>
    </row>
    <row r="45" spans="1:60" x14ac:dyDescent="0.35">
      <c r="A45" s="197" t="s">
        <v>828</v>
      </c>
      <c r="B45" s="125">
        <f>IF(PERCENT!B45&gt;PERCENT!B$100,(PERCENT!B45-PERCENT!B$100)/(PERCENT!B$101-PERCENT!B$100),(PERCENT!B45-PERCENT!B$100)/(PERCENT!B$100-PERCENT!B$102))</f>
        <v>-0.21958729683873382</v>
      </c>
      <c r="C45" s="125">
        <f>IF(PERCENT!H45&gt;PERCENT!H$100,(PERCENT!H45-PERCENT!H$100)/(PERCENT!H$101-PERCENT!H$100),(PERCENT!H45-PERCENT!H$100)/(PERCENT!H$100-PERCENT!H$102))</f>
        <v>-0.83287369337652861</v>
      </c>
      <c r="D45" s="126">
        <f>IF(PERCENT!K45&gt;PERCENT!K$100,(PERCENT!K45-PERCENT!K$100)/(PERCENT!K$101-PERCENT!K$100),(PERCENT!K45-PERCENT!K$100)/(PERCENT!K$100-PERCENT!K$102))</f>
        <v>-0.7887418775876438</v>
      </c>
      <c r="E45" s="126">
        <f>IF(PERCENT!L45&gt;PERCENT!L$100,(PERCENT!L45-PERCENT!L$100)/(PERCENT!L$101-PERCENT!L$100),(PERCENT!L45-PERCENT!L$100)/(PERCENT!L$100-PERCENT!L$102))</f>
        <v>-3.2543110847590075E-2</v>
      </c>
      <c r="F45" s="127">
        <f>IF(PERCENT!R45&gt;PERCENT!R$100,(PERCENT!R45-PERCENT!R$100)/(PERCENT!R$101-PERCENT!R$100),(PERCENT!R45-PERCENT!R$100)/(PERCENT!R$100-PERCENT!R$102))</f>
        <v>-0.98267933811451347</v>
      </c>
      <c r="G45" s="127">
        <f>IF(PERCENT!V45&gt;PERCENT!V$100,(PERCENT!V45-PERCENT!V$100)/(PERCENT!V$101-PERCENT!V$100),(PERCENT!V45-PERCENT!V$100)/(PERCENT!V$100-PERCENT!V$102))</f>
        <v>-0.916359765524982</v>
      </c>
      <c r="H45" s="127">
        <f>IF(PERCENT!X45&gt;PERCENT!X$100,(PERCENT!X45-PERCENT!X$100)/(PERCENT!X$101-PERCENT!X$100),(PERCENT!X45-PERCENT!X$100)/(PERCENT!X$100-PERCENT!X$102))</f>
        <v>-0.94826119167088363</v>
      </c>
      <c r="I45" s="127">
        <f>IF(PERCENT!AC45&gt;PERCENT!AC$100,(PERCENT!AC45-PERCENT!AC$100)/(PERCENT!AC$101-PERCENT!AC$100),(PERCENT!AC45-PERCENT!AC$100)/(PERCENT!AC$100-PERCENT!AC$102))</f>
        <v>-0.91826746095730694</v>
      </c>
      <c r="J45" s="128">
        <f>IF(PERCENT!AE45&gt;PERCENT!AE$100,(PERCENT!AE45-PERCENT!AE$100)/(PERCENT!AE$101-PERCENT!AE$100),(PERCENT!AE45-PERCENT!AE$100)/(PERCENT!AE$100-PERCENT!AE$102))</f>
        <v>-0.99130787009969612</v>
      </c>
      <c r="K45" s="198">
        <f>IF(PERCENT!AS45&gt;PERCENT!AS$100,(PERCENT!AS45-PERCENT!AS$100)/(PERCENT!AS$101-PERCENT!AS$100),(PERCENT!AS45-PERCENT!AS$100)/(PERCENT!AS$100-PERCENT!AS$102))</f>
        <v>-0.71185191913710644</v>
      </c>
      <c r="L45" s="198">
        <f>IF(PERCENT!AT45&gt;PERCENT!AT$100,(PERCENT!AT45-PERCENT!AT$100)/(PERCENT!AT$101-PERCENT!AT$100),(PERCENT!AT45-PERCENT!AT$100)/(PERCENT!AT$100-PERCENT!AT$102))</f>
        <v>-0.79025227692584921</v>
      </c>
      <c r="M45" s="198">
        <f>IF(PERCENT!AU45&gt;PERCENT!AU$100,(PERCENT!AU45-PERCENT!AU$100)/(PERCENT!AU$101-PERCENT!AU$100),(PERCENT!AU45-PERCENT!AU$100)/(PERCENT!AU$100-PERCENT!AU$102))</f>
        <v>-0.97367692511393056</v>
      </c>
      <c r="N45" s="231">
        <f>IF(PERCENT!AV45&gt;PERCENT!AV$100,(PERCENT!AV45-PERCENT!AV$100)/(PERCENT!AV$101-PERCENT!AV$100),(PERCENT!AV45-PERCENT!AV$100)/(PERCENT!AV$100-PERCENT!AV$102))</f>
        <v>-0.99130787009969612</v>
      </c>
      <c r="O45" s="231">
        <f>IF(PERCENT!AW45&gt;PERCENT!AW$100,(PERCENT!AW45-PERCENT!AW$100)/(PERCENT!AW$101-PERCENT!AW$100),(PERCENT!AW45-PERCENT!AW$100)/(PERCENT!AW$100-PERCENT!AW$102))</f>
        <v>-0.89104724746817809</v>
      </c>
      <c r="P45" s="231">
        <f>IF(PERCENT!AX45&gt;PERCENT!AX$100,(PERCENT!AX45-PERCENT!AX$100)/(PERCENT!AX$101-PERCENT!AX$100),(PERCENT!AX45-PERCENT!AX$100)/(PERCENT!AX$100-PERCENT!AX$102))</f>
        <v>-0.99130787009969612</v>
      </c>
      <c r="Q45" s="232">
        <f>IF(PERCENT!AY45&gt;PERCENT!AY$100,(PERCENT!AY45-PERCENT!AY$100)/(PERCENT!AY$101-PERCENT!AY$100),(PERCENT!AY45-PERCENT!AY$100)/(PERCENT!AY$100-PERCENT!AY$102))</f>
        <v>-0.99219454346191627</v>
      </c>
      <c r="S45" s="124">
        <f>IF(PERCENT!C45&gt;PERCENT!C$100,(PERCENT!C45-PERCENT!C$100)/(PERCENT!C$101-PERCENT!C$100),(PERCENT!C45-PERCENT!C$100)/(PERCENT!C$100-PERCENT!C$102))</f>
        <v>-0.82722314677274356</v>
      </c>
      <c r="T45" s="124">
        <f>IF(PERCENT!D45&gt;PERCENT!D$100,(PERCENT!D45-PERCENT!D$100)/(PERCENT!D$101-PERCENT!D$100),(PERCENT!D45-PERCENT!D$100)/(PERCENT!D$100-PERCENT!D$102))</f>
        <v>-0.75648468635738164</v>
      </c>
      <c r="U45" s="124">
        <f>IF(PERCENT!E45&gt;PERCENT!E$100,(PERCENT!E45-PERCENT!E$100)/(PERCENT!E$101-PERCENT!E$100),(PERCENT!E45-PERCENT!E$100)/(PERCENT!E$100-PERCENT!E$102))</f>
        <v>-0.6719480568359002</v>
      </c>
      <c r="V45" s="124">
        <f>IF(PERCENT!F45&gt;PERCENT!F$100,(PERCENT!F45-PERCENT!F$100)/(PERCENT!F$101-PERCENT!F$100),(PERCENT!F45-PERCENT!F$100)/(PERCENT!F$100-PERCENT!F$102))</f>
        <v>0.70907210671522714</v>
      </c>
      <c r="W45" s="124">
        <f>IF(PERCENT!G45&gt;PERCENT!G$100,(PERCENT!G45-PERCENT!G$100)/(PERCENT!G$101-PERCENT!G$100),(PERCENT!G45-PERCENT!G$100)/(PERCENT!G$100-PERCENT!G$102))</f>
        <v>0.24121596485815558</v>
      </c>
      <c r="Y45" s="124">
        <f>IF(PERCENT!I45&gt;PERCENT!I$100,(PERCENT!I45-PERCENT!I$100)/(PERCENT!I$101-PERCENT!I$100),(PERCENT!I45-PERCENT!I$100)/(PERCENT!I$100-PERCENT!I$102))</f>
        <v>-1</v>
      </c>
      <c r="Z45" s="124">
        <f>IF(PERCENT!J45&gt;PERCENT!J$100,(PERCENT!J45-PERCENT!J$100)/(PERCENT!J$101-PERCENT!J$100),(PERCENT!J45-PERCENT!J$100)/(PERCENT!J$100-PERCENT!J$102))</f>
        <v>-0.67119998299923989</v>
      </c>
      <c r="AC45" s="124">
        <f>IF(PERCENT!M45&gt;PERCENT!M$100,(PERCENT!M45-PERCENT!M$100)/(PERCENT!M$101-PERCENT!M$100),(PERCENT!M45-PERCENT!M$100)/(PERCENT!M$100-PERCENT!M$102))</f>
        <v>-1</v>
      </c>
      <c r="AD45" s="124">
        <f>IF(PERCENT!N45&gt;PERCENT!N$100,(PERCENT!N45-PERCENT!N$100)/(PERCENT!N$101-PERCENT!N$100),(PERCENT!N45-PERCENT!N$100)/(PERCENT!N$100-PERCENT!N$102))</f>
        <v>5.7445162690153276E-2</v>
      </c>
      <c r="AE45" s="124">
        <f>IF(PERCENT!O45&gt;PERCENT!O$100,(PERCENT!O45-PERCENT!O$100)/(PERCENT!O$101-PERCENT!O$100),(PERCENT!O45-PERCENT!O$100)/(PERCENT!O$100-PERCENT!O$102))</f>
        <v>-1</v>
      </c>
      <c r="AF45" s="124">
        <f>IF(PERCENT!P45&gt;PERCENT!P$100,(PERCENT!P45-PERCENT!P$100)/(PERCENT!P$101-PERCENT!P$100),(PERCENT!P45-PERCENT!P$100)/(PERCENT!P$100-PERCENT!P$102))</f>
        <v>-4.5256742511181067E-3</v>
      </c>
      <c r="AG45" s="124">
        <f>IF(PERCENT!Q45&gt;PERCENT!Q$100,(PERCENT!Q45-PERCENT!Q$100)/(PERCENT!Q$101-PERCENT!Q$100),(PERCENT!Q45-PERCENT!Q$100)/(PERCENT!Q$100-PERCENT!Q$102))</f>
        <v>0.43177034449767382</v>
      </c>
      <c r="AI45" s="124">
        <f>IF(PERCENT!S45&gt;PERCENT!S$100,(PERCENT!S45-PERCENT!S$100)/(PERCENT!S$101-PERCENT!S$100),(PERCENT!S45-PERCENT!S$100)/(PERCENT!S$100-PERCENT!S$102))</f>
        <v>-0.97733036415765107</v>
      </c>
      <c r="AJ45" s="124">
        <f>IF(PERCENT!T45&gt;PERCENT!T$100,(PERCENT!T45-PERCENT!T$100)/(PERCENT!T$101-PERCENT!T$100),(PERCENT!T45-PERCENT!T$100)/(PERCENT!T$100-PERCENT!T$102))</f>
        <v>-0.98933883070991746</v>
      </c>
      <c r="AK45" s="124">
        <f>IF(PERCENT!U45&gt;PERCENT!U$100,(PERCENT!U45-PERCENT!U$100)/(PERCENT!U$101-PERCENT!U$100),(PERCENT!U45-PERCENT!U$100)/(PERCENT!U$100-PERCENT!U$102))</f>
        <v>-0.97655770347544912</v>
      </c>
      <c r="AM45" s="124">
        <f>IF(PERCENT!W45&gt;PERCENT!W$100,(PERCENT!W45-PERCENT!W$100)/(PERCENT!W$101-PERCENT!W$100),(PERCENT!W45-PERCENT!W$100)/(PERCENT!W$100-PERCENT!W$102))</f>
        <v>-0.916359765524982</v>
      </c>
      <c r="AO45" s="124">
        <f>IF(PERCENT!Y45&gt;PERCENT!Y$100,(PERCENT!Y45-PERCENT!Y$100)/(PERCENT!Y$101-PERCENT!Y$100),(PERCENT!Y45-PERCENT!Y$100)/(PERCENT!Y$100-PERCENT!Y$102))</f>
        <v>-0.98702634336624251</v>
      </c>
      <c r="AP45" s="124">
        <f>IF(PERCENT!Z45&gt;PERCENT!Z$100,(PERCENT!Z45-PERCENT!Z$100)/(PERCENT!Z$101-PERCENT!Z$100),(PERCENT!Z45-PERCENT!Z$100)/(PERCENT!Z$100-PERCENT!Z$102))</f>
        <v>-0.98806137188814336</v>
      </c>
      <c r="AQ45" s="124">
        <f>IF(PERCENT!AA45&gt;PERCENT!AA$100,(PERCENT!AA45-PERCENT!AA$100)/(PERCENT!AA$101-PERCENT!AA$100),(PERCENT!AA45-PERCENT!AA$100)/(PERCENT!AA$100-PERCENT!AA$102))</f>
        <v>-0.73041940148440287</v>
      </c>
      <c r="AR45" s="124">
        <f>IF(PERCENT!AB45&gt;PERCENT!AB$100,(PERCENT!AB45-PERCENT!AB$100)/(PERCENT!AB$101-PERCENT!AB$100),(PERCENT!AB45-PERCENT!AB$100)/(PERCENT!AB$100-PERCENT!AB$102))</f>
        <v>-0.93909015672574536</v>
      </c>
      <c r="AT45" s="124">
        <f>IF(PERCENT!AD45&gt;PERCENT!AD$100,(PERCENT!AD45-PERCENT!AD$100)/(PERCENT!AD$101-PERCENT!AD$100),(PERCENT!AD45-PERCENT!AD$100)/(PERCENT!AD$100-PERCENT!AD$102))</f>
        <v>-0.91826746095730694</v>
      </c>
      <c r="AV45" s="124">
        <f>IF(PERCENT!AF45&gt;PERCENT!AF$100,(PERCENT!AF45-PERCENT!AF$100)/(PERCENT!AF$101-PERCENT!AF$100),(PERCENT!AF45-PERCENT!AF$100)/(PERCENT!AF$100-PERCENT!AF$102))</f>
        <v>0.8099121412820347</v>
      </c>
      <c r="AW45" s="124">
        <f>IF(PERCENT!AG45&gt;PERCENT!AG$100,(PERCENT!AG45-PERCENT!AG$100)/(PERCENT!AG$101-PERCENT!AG$100),(PERCENT!AG45-PERCENT!AG$100)/(PERCENT!AG$100-PERCENT!AG$102))</f>
        <v>0.1402111530128787</v>
      </c>
      <c r="AX45" s="124">
        <f>IF(PERCENT!AH45&gt;PERCENT!AH$100,(PERCENT!AH45-PERCENT!AH$100)/(PERCENT!AH$101-PERCENT!AH$100),(PERCENT!AH45-PERCENT!AH$100)/(PERCENT!AH$100-PERCENT!AH$102))</f>
        <v>-0.60691730961401502</v>
      </c>
      <c r="AY45" s="124">
        <f>IF(PERCENT!AI45&gt;PERCENT!AI$100,(PERCENT!AI45-PERCENT!AI$100)/(PERCENT!AI$101-PERCENT!AI$100),(PERCENT!AI45-PERCENT!AI$100)/(PERCENT!AI$100-PERCENT!AI$102))</f>
        <v>-8.6333980693308748E-2</v>
      </c>
      <c r="AZ45" s="124">
        <f>IF(PERCENT!AJ45&gt;PERCENT!AJ$100,(PERCENT!AJ45-PERCENT!AJ$100)/(PERCENT!AJ$101-PERCENT!AJ$100),(PERCENT!AJ45-PERCENT!AJ$100)/(PERCENT!AJ$100-PERCENT!AJ$102))</f>
        <v>-0.22861326858660516</v>
      </c>
      <c r="BA45" s="124">
        <f>IF(PERCENT!AK45&gt;PERCENT!AK$100,(PERCENT!AK45-PERCENT!AK$100)/(PERCENT!AK$101-PERCENT!AK$100),(PERCENT!AK45-PERCENT!AK$100)/(PERCENT!AK$100-PERCENT!AK$102))</f>
        <v>-0.18582940906934037</v>
      </c>
      <c r="BB45" s="124">
        <f>IF(PERCENT!AL45&gt;PERCENT!AL$100,(PERCENT!AL45-PERCENT!AL$100)/(PERCENT!AL$101-PERCENT!AL$100),(PERCENT!AL45-PERCENT!AL$100)/(PERCENT!AL$100-PERCENT!AL$102))</f>
        <v>-0.72464572033632701</v>
      </c>
      <c r="BC45" s="124">
        <f>IF(PERCENT!AM45&gt;PERCENT!AM$100,(PERCENT!AM45-PERCENT!AM$100)/(PERCENT!AM$101-PERCENT!AM$100),(PERCENT!AM45-PERCENT!AM$100)/(PERCENT!AM$100-PERCENT!AM$102))</f>
        <v>-1</v>
      </c>
      <c r="BD45" s="124">
        <f>IF(PERCENT!AN45&gt;PERCENT!AN$100,(PERCENT!AN45-PERCENT!AN$100)/(PERCENT!AN$101-PERCENT!AN$100),(PERCENT!AN45-PERCENT!AN$100)/(PERCENT!AN$100-PERCENT!AN$102))</f>
        <v>1</v>
      </c>
      <c r="BE45" s="124">
        <f>IF(PERCENT!AO45&gt;PERCENT!AO$100,(PERCENT!AO45-PERCENT!AO$100)/(PERCENT!AO$101-PERCENT!AO$100),(PERCENT!AO45-PERCENT!AO$100)/(PERCENT!AO$100-PERCENT!AO$102))</f>
        <v>-0.17399149134187714</v>
      </c>
      <c r="BF45" s="124">
        <f>IF(PERCENT!AP45&gt;PERCENT!AP$100,(PERCENT!AP45-PERCENT!AP$100)/(PERCENT!AP$101-PERCENT!AP$100),(PERCENT!AP45-PERCENT!AP$100)/(PERCENT!AP$100-PERCENT!AP$102))</f>
        <v>0.94619836819708691</v>
      </c>
      <c r="BG45" s="124">
        <f>IF(PERCENT!AQ45&gt;PERCENT!AQ$100,(PERCENT!AQ45-PERCENT!AQ$100)/(PERCENT!AQ$101-PERCENT!AQ$100),(PERCENT!AQ45-PERCENT!AQ$100)/(PERCENT!AQ$100-PERCENT!AQ$102))</f>
        <v>9.6691356820754901E-2</v>
      </c>
      <c r="BH45" s="124">
        <f>IF(PERCENT!AR45&gt;PERCENT!AR$100,(PERCENT!AR45-PERCENT!AR$100)/(PERCENT!AR$101-PERCENT!AR$100),(PERCENT!AR45-PERCENT!AR$100)/(PERCENT!AR$100-PERCENT!AR$102))</f>
        <v>0.66112519753073828</v>
      </c>
    </row>
    <row r="46" spans="1:60" x14ac:dyDescent="0.35">
      <c r="A46" s="197" t="s">
        <v>436</v>
      </c>
      <c r="B46" s="125">
        <f>IF(PERCENT!B46&gt;PERCENT!B$100,(PERCENT!B46-PERCENT!B$100)/(PERCENT!B$101-PERCENT!B$100),(PERCENT!B46-PERCENT!B$100)/(PERCENT!B$100-PERCENT!B$102))</f>
        <v>0.36473238106431594</v>
      </c>
      <c r="C46" s="125">
        <f>IF(PERCENT!H46&gt;PERCENT!H$100,(PERCENT!H46-PERCENT!H$100)/(PERCENT!H$101-PERCENT!H$100),(PERCENT!H46-PERCENT!H$100)/(PERCENT!H$100-PERCENT!H$102))</f>
        <v>-0.41871988953431849</v>
      </c>
      <c r="D46" s="126">
        <f>IF(PERCENT!K46&gt;PERCENT!K$100,(PERCENT!K46-PERCENT!K$100)/(PERCENT!K$101-PERCENT!K$100),(PERCENT!K46-PERCENT!K$100)/(PERCENT!K$100-PERCENT!K$102))</f>
        <v>-0.21285075255335706</v>
      </c>
      <c r="E46" s="126">
        <f>IF(PERCENT!L46&gt;PERCENT!L$100,(PERCENT!L46-PERCENT!L$100)/(PERCENT!L$101-PERCENT!L$100),(PERCENT!L46-PERCENT!L$100)/(PERCENT!L$100-PERCENT!L$102))</f>
        <v>-0.37505748279008339</v>
      </c>
      <c r="F46" s="127">
        <f>IF(PERCENT!R46&gt;PERCENT!R$100,(PERCENT!R46-PERCENT!R$100)/(PERCENT!R$101-PERCENT!R$100),(PERCENT!R46-PERCENT!R$100)/(PERCENT!R$100-PERCENT!R$102))</f>
        <v>0.19358856343346834</v>
      </c>
      <c r="G46" s="127">
        <f>IF(PERCENT!V46&gt;PERCENT!V$100,(PERCENT!V46-PERCENT!V$100)/(PERCENT!V$101-PERCENT!V$100),(PERCENT!V46-PERCENT!V$100)/(PERCENT!V$100-PERCENT!V$102))</f>
        <v>-0.82368943129033934</v>
      </c>
      <c r="H46" s="127">
        <f>IF(PERCENT!X46&gt;PERCENT!X$100,(PERCENT!X46-PERCENT!X$100)/(PERCENT!X$101-PERCENT!X$100),(PERCENT!X46-PERCENT!X$100)/(PERCENT!X$100-PERCENT!X$102))</f>
        <v>-0.37612915059429181</v>
      </c>
      <c r="I46" s="127">
        <f>IF(PERCENT!AC46&gt;PERCENT!AC$100,(PERCENT!AC46-PERCENT!AC$100)/(PERCENT!AC$101-PERCENT!AC$100),(PERCENT!AC46-PERCENT!AC$100)/(PERCENT!AC$100-PERCENT!AC$102))</f>
        <v>0.56865904569360615</v>
      </c>
      <c r="J46" s="128">
        <f>IF(PERCENT!AE46&gt;PERCENT!AE$100,(PERCENT!AE46-PERCENT!AE$100)/(PERCENT!AE$101-PERCENT!AE$100),(PERCENT!AE46-PERCENT!AE$100)/(PERCENT!AE$100-PERCENT!AE$102))</f>
        <v>8.3404714438733846E-2</v>
      </c>
      <c r="K46" s="198">
        <f>IF(PERCENT!AS46&gt;PERCENT!AS$100,(PERCENT!AS46-PERCENT!AS$100)/(PERCENT!AS$101-PERCENT!AS$100),(PERCENT!AS46-PERCENT!AS$100)/(PERCENT!AS$100-PERCENT!AS$102))</f>
        <v>-9.4501729109610536E-2</v>
      </c>
      <c r="L46" s="198">
        <f>IF(PERCENT!AT46&gt;PERCENT!AT$100,(PERCENT!AT46-PERCENT!AT$100)/(PERCENT!AT$101-PERCENT!AT$100),(PERCENT!AT46-PERCENT!AT$100)/(PERCENT!AT$100-PERCENT!AT$102))</f>
        <v>-0.29372705573923419</v>
      </c>
      <c r="M46" s="198">
        <f>IF(PERCENT!AU46&gt;PERCENT!AU$100,(PERCENT!AU46-PERCENT!AU$100)/(PERCENT!AU$101-PERCENT!AU$100),(PERCENT!AU46-PERCENT!AU$100)/(PERCENT!AU$100-PERCENT!AU$102))</f>
        <v>0.21301005702594161</v>
      </c>
      <c r="N46" s="231">
        <f>IF(PERCENT!AV46&gt;PERCENT!AV$100,(PERCENT!AV46-PERCENT!AV$100)/(PERCENT!AV$101-PERCENT!AV$100),(PERCENT!AV46-PERCENT!AV$100)/(PERCENT!AV$100-PERCENT!AV$102))</f>
        <v>8.3404714438733846E-2</v>
      </c>
      <c r="O46" s="231">
        <f>IF(PERCENT!AW46&gt;PERCENT!AW$100,(PERCENT!AW46-PERCENT!AW$100)/(PERCENT!AW$101-PERCENT!AW$100),(PERCENT!AW46-PERCENT!AW$100)/(PERCENT!AW$100-PERCENT!AW$102))</f>
        <v>-8.0676128738421421E-2</v>
      </c>
      <c r="P46" s="231">
        <f>IF(PERCENT!AX46&gt;PERCENT!AX$100,(PERCENT!AX46-PERCENT!AX$100)/(PERCENT!AX$101-PERCENT!AX$100),(PERCENT!AX46-PERCENT!AX$100)/(PERCENT!AX$100-PERCENT!AX$102))</f>
        <v>8.3404714438733846E-2</v>
      </c>
      <c r="Q46" s="232">
        <f>IF(PERCENT!AY46&gt;PERCENT!AY$100,(PERCENT!AY46-PERCENT!AY$100)/(PERCENT!AY$101-PERCENT!AY$100),(PERCENT!AY46-PERCENT!AY$100)/(PERCENT!AY$100-PERCENT!AY$102))</f>
        <v>-0.33985480356179726</v>
      </c>
      <c r="S46" s="124">
        <f>IF(PERCENT!C46&gt;PERCENT!C$100,(PERCENT!C46-PERCENT!C$100)/(PERCENT!C$101-PERCENT!C$100),(PERCENT!C46-PERCENT!C$100)/(PERCENT!C$100-PERCENT!C$102))</f>
        <v>-1</v>
      </c>
      <c r="T46" s="124">
        <f>IF(PERCENT!D46&gt;PERCENT!D$100,(PERCENT!D46-PERCENT!D$100)/(PERCENT!D$101-PERCENT!D$100),(PERCENT!D46-PERCENT!D$100)/(PERCENT!D$100-PERCENT!D$102))</f>
        <v>-0.48498107874765023</v>
      </c>
      <c r="U46" s="124">
        <f>IF(PERCENT!E46&gt;PERCENT!E$100,(PERCENT!E46-PERCENT!E$100)/(PERCENT!E$101-PERCENT!E$100),(PERCENT!E46-PERCENT!E$100)/(PERCENT!E$100-PERCENT!E$102))</f>
        <v>0.46852609665939582</v>
      </c>
      <c r="V46" s="124">
        <f>IF(PERCENT!F46&gt;PERCENT!F$100,(PERCENT!F46-PERCENT!F$100)/(PERCENT!F$101-PERCENT!F$100),(PERCENT!F46-PERCENT!F$100)/(PERCENT!F$100-PERCENT!F$102))</f>
        <v>0.63066233186720266</v>
      </c>
      <c r="W46" s="124">
        <f>IF(PERCENT!G46&gt;PERCENT!G$100,(PERCENT!G46-PERCENT!G$100)/(PERCENT!G$101-PERCENT!G$100),(PERCENT!G46-PERCENT!G$100)/(PERCENT!G$100-PERCENT!G$102))</f>
        <v>-0.42006273676910671</v>
      </c>
      <c r="Y46" s="124">
        <f>IF(PERCENT!I46&gt;PERCENT!I$100,(PERCENT!I46-PERCENT!I$100)/(PERCENT!I$101-PERCENT!I$100),(PERCENT!I46-PERCENT!I$100)/(PERCENT!I$100-PERCENT!I$102))</f>
        <v>2.3676254300953995E-2</v>
      </c>
      <c r="Z46" s="124">
        <f>IF(PERCENT!J46&gt;PERCENT!J$100,(PERCENT!J46-PERCENT!J$100)/(PERCENT!J$101-PERCENT!J$100),(PERCENT!J46-PERCENT!J$100)/(PERCENT!J$100-PERCENT!J$102))</f>
        <v>-0.7586874757051375</v>
      </c>
      <c r="AC46" s="124">
        <f>IF(PERCENT!M46&gt;PERCENT!M$100,(PERCENT!M46-PERCENT!M$100)/(PERCENT!M$101-PERCENT!M$100),(PERCENT!M46-PERCENT!M$100)/(PERCENT!M$100-PERCENT!M$102))</f>
        <v>-1</v>
      </c>
      <c r="AD46" s="124">
        <f>IF(PERCENT!N46&gt;PERCENT!N$100,(PERCENT!N46-PERCENT!N$100)/(PERCENT!N$101-PERCENT!N$100),(PERCENT!N46-PERCENT!N$100)/(PERCENT!N$100-PERCENT!N$102))</f>
        <v>9.7167422876574296E-3</v>
      </c>
      <c r="AE46" s="124">
        <f>IF(PERCENT!O46&gt;PERCENT!O$100,(PERCENT!O46-PERCENT!O$100)/(PERCENT!O$101-PERCENT!O$100),(PERCENT!O46-PERCENT!O$100)/(PERCENT!O$100-PERCENT!O$102))</f>
        <v>-2.107829265829872E-2</v>
      </c>
      <c r="AF46" s="124">
        <f>IF(PERCENT!P46&gt;PERCENT!P$100,(PERCENT!P46-PERCENT!P$100)/(PERCENT!P$101-PERCENT!P$100),(PERCENT!P46-PERCENT!P$100)/(PERCENT!P$100-PERCENT!P$102))</f>
        <v>0.79038807610292572</v>
      </c>
      <c r="AG46" s="124">
        <f>IF(PERCENT!Q46&gt;PERCENT!Q$100,(PERCENT!Q46-PERCENT!Q$100)/(PERCENT!Q$101-PERCENT!Q$100),(PERCENT!Q46-PERCENT!Q$100)/(PERCENT!Q$100-PERCENT!Q$102))</f>
        <v>-0.62776869650164335</v>
      </c>
      <c r="AI46" s="124">
        <f>IF(PERCENT!S46&gt;PERCENT!S$100,(PERCENT!S46-PERCENT!S$100)/(PERCENT!S$101-PERCENT!S$100),(PERCENT!S46-PERCENT!S$100)/(PERCENT!S$100-PERCENT!S$102))</f>
        <v>0.29209529425655245</v>
      </c>
      <c r="AJ46" s="124">
        <f>IF(PERCENT!T46&gt;PERCENT!T$100,(PERCENT!T46-PERCENT!T$100)/(PERCENT!T$101-PERCENT!T$100),(PERCENT!T46-PERCENT!T$100)/(PERCENT!T$100-PERCENT!T$102))</f>
        <v>-6.1038230907023538E-2</v>
      </c>
      <c r="AK46" s="124">
        <f>IF(PERCENT!U46&gt;PERCENT!U$100,(PERCENT!U46-PERCENT!U$100)/(PERCENT!U$101-PERCENT!U$100),(PERCENT!U46-PERCENT!U$100)/(PERCENT!U$100-PERCENT!U$102))</f>
        <v>0.26572084848570454</v>
      </c>
      <c r="AM46" s="124">
        <f>IF(PERCENT!W46&gt;PERCENT!W$100,(PERCENT!W46-PERCENT!W$100)/(PERCENT!W$101-PERCENT!W$100),(PERCENT!W46-PERCENT!W$100)/(PERCENT!W$100-PERCENT!W$102))</f>
        <v>-0.82368943129033934</v>
      </c>
      <c r="AO46" s="124">
        <f>IF(PERCENT!Y46&gt;PERCENT!Y$100,(PERCENT!Y46-PERCENT!Y$100)/(PERCENT!Y$101-PERCENT!Y$100),(PERCENT!Y46-PERCENT!Y$100)/(PERCENT!Y$100-PERCENT!Y$102))</f>
        <v>-0.79846746976687399</v>
      </c>
      <c r="AP46" s="124">
        <f>IF(PERCENT!Z46&gt;PERCENT!Z$100,(PERCENT!Z46-PERCENT!Z$100)/(PERCENT!Z$101-PERCENT!Z$100),(PERCENT!Z46-PERCENT!Z$100)/(PERCENT!Z$100-PERCENT!Z$102))</f>
        <v>-0.97684063513594255</v>
      </c>
      <c r="AQ46" s="124">
        <f>IF(PERCENT!AA46&gt;PERCENT!AA$100,(PERCENT!AA46-PERCENT!AA$100)/(PERCENT!AA$101-PERCENT!AA$100),(PERCENT!AA46-PERCENT!AA$100)/(PERCENT!AA$100-PERCENT!AA$102))</f>
        <v>1.545045112778499E-2</v>
      </c>
      <c r="AR46" s="124">
        <f>IF(PERCENT!AB46&gt;PERCENT!AB$100,(PERCENT!AB46-PERCENT!AB$100)/(PERCENT!AB$101-PERCENT!AB$100),(PERCENT!AB46-PERCENT!AB$100)/(PERCENT!AB$100-PERCENT!AB$102))</f>
        <v>-0.32745381384677258</v>
      </c>
      <c r="AT46" s="124">
        <f>IF(PERCENT!AD46&gt;PERCENT!AD$100,(PERCENT!AD46-PERCENT!AD$100)/(PERCENT!AD$101-PERCENT!AD$100),(PERCENT!AD46-PERCENT!AD$100)/(PERCENT!AD$100-PERCENT!AD$102))</f>
        <v>0.56865904569360615</v>
      </c>
      <c r="AV46" s="124">
        <f>IF(PERCENT!AF46&gt;PERCENT!AF$100,(PERCENT!AF46-PERCENT!AF$100)/(PERCENT!AF$101-PERCENT!AF$100),(PERCENT!AF46-PERCENT!AF$100)/(PERCENT!AF$100-PERCENT!AF$102))</f>
        <v>4.9952482555740925E-2</v>
      </c>
      <c r="AW46" s="124">
        <f>IF(PERCENT!AG46&gt;PERCENT!AG$100,(PERCENT!AG46-PERCENT!AG$100)/(PERCENT!AG$101-PERCENT!AG$100),(PERCENT!AG46-PERCENT!AG$100)/(PERCENT!AG$100-PERCENT!AG$102))</f>
        <v>-0.3862530873692348</v>
      </c>
      <c r="AX46" s="124">
        <f>IF(PERCENT!AH46&gt;PERCENT!AH$100,(PERCENT!AH46-PERCENT!AH$100)/(PERCENT!AH$101-PERCENT!AH$100),(PERCENT!AH46-PERCENT!AH$100)/(PERCENT!AH$100-PERCENT!AH$102))</f>
        <v>-0.85129727781450859</v>
      </c>
      <c r="AY46" s="124">
        <f>IF(PERCENT!AI46&gt;PERCENT!AI$100,(PERCENT!AI46-PERCENT!AI$100)/(PERCENT!AI$101-PERCENT!AI$100),(PERCENT!AI46-PERCENT!AI$100)/(PERCENT!AI$100-PERCENT!AI$102))</f>
        <v>-0.80490403327822546</v>
      </c>
      <c r="AZ46" s="124">
        <f>IF(PERCENT!AJ46&gt;PERCENT!AJ$100,(PERCENT!AJ46-PERCENT!AJ$100)/(PERCENT!AJ$101-PERCENT!AJ$100),(PERCENT!AJ46-PERCENT!AJ$100)/(PERCENT!AJ$100-PERCENT!AJ$102))</f>
        <v>-0.62975856493699089</v>
      </c>
      <c r="BA46" s="124">
        <f>IF(PERCENT!AK46&gt;PERCENT!AK$100,(PERCENT!AK46-PERCENT!AK$100)/(PERCENT!AK$101-PERCENT!AK$100),(PERCENT!AK46-PERCENT!AK$100)/(PERCENT!AK$100-PERCENT!AK$102))</f>
        <v>0.71145354222412627</v>
      </c>
      <c r="BB46" s="124">
        <f>IF(PERCENT!AL46&gt;PERCENT!AL$100,(PERCENT!AL46-PERCENT!AL$100)/(PERCENT!AL$101-PERCENT!AL$100),(PERCENT!AL46-PERCENT!AL$100)/(PERCENT!AL$100-PERCENT!AL$102))</f>
        <v>-0.89551650565379814</v>
      </c>
      <c r="BC46" s="124">
        <f>IF(PERCENT!AM46&gt;PERCENT!AM$100,(PERCENT!AM46-PERCENT!AM$100)/(PERCENT!AM$101-PERCENT!AM$100),(PERCENT!AM46-PERCENT!AM$100)/(PERCENT!AM$100-PERCENT!AM$102))</f>
        <v>0.70637299365702344</v>
      </c>
      <c r="BD46" s="124">
        <f>IF(PERCENT!AN46&gt;PERCENT!AN$100,(PERCENT!AN46-PERCENT!AN$100)/(PERCENT!AN$101-PERCENT!AN$100),(PERCENT!AN46-PERCENT!AN$100)/(PERCENT!AN$100-PERCENT!AN$102))</f>
        <v>0.64024121793917954</v>
      </c>
      <c r="BE46" s="124">
        <f>IF(PERCENT!AO46&gt;PERCENT!AO$100,(PERCENT!AO46-PERCENT!AO$100)/(PERCENT!AO$101-PERCENT!AO$100),(PERCENT!AO46-PERCENT!AO$100)/(PERCENT!AO$100-PERCENT!AO$102))</f>
        <v>-0.52213354554410452</v>
      </c>
      <c r="BF46" s="124">
        <f>IF(PERCENT!AP46&gt;PERCENT!AP$100,(PERCENT!AP46-PERCENT!AP$100)/(PERCENT!AP$101-PERCENT!AP$100),(PERCENT!AP46-PERCENT!AP$100)/(PERCENT!AP$100-PERCENT!AP$102))</f>
        <v>1</v>
      </c>
      <c r="BG46" s="124">
        <f>IF(PERCENT!AQ46&gt;PERCENT!AQ$100,(PERCENT!AQ46-PERCENT!AQ$100)/(PERCENT!AQ$101-PERCENT!AQ$100),(PERCENT!AQ46-PERCENT!AQ$100)/(PERCENT!AQ$100-PERCENT!AQ$102))</f>
        <v>0.11641975587189797</v>
      </c>
      <c r="BH46" s="124">
        <f>IF(PERCENT!AR46&gt;PERCENT!AR$100,(PERCENT!AR46-PERCENT!AR$100)/(PERCENT!AR$101-PERCENT!AR$100),(PERCENT!AR46-PERCENT!AR$100)/(PERCENT!AR$100-PERCENT!AR$102))</f>
        <v>0.67087161632232939</v>
      </c>
    </row>
    <row r="47" spans="1:60" x14ac:dyDescent="0.35">
      <c r="A47" s="197" t="s">
        <v>437</v>
      </c>
      <c r="B47" s="125">
        <f>IF(PERCENT!B47&gt;PERCENT!B$100,(PERCENT!B47-PERCENT!B$100)/(PERCENT!B$101-PERCENT!B$100),(PERCENT!B47-PERCENT!B$100)/(PERCENT!B$100-PERCENT!B$102))</f>
        <v>-9.7710662583254337E-2</v>
      </c>
      <c r="C47" s="125">
        <f>IF(PERCENT!H47&gt;PERCENT!H$100,(PERCENT!H47-PERCENT!H$100)/(PERCENT!H$101-PERCENT!H$100),(PERCENT!H47-PERCENT!H$100)/(PERCENT!H$100-PERCENT!H$102))</f>
        <v>-0.36977866880490151</v>
      </c>
      <c r="D47" s="126">
        <f>IF(PERCENT!K47&gt;PERCENT!K$100,(PERCENT!K47-PERCENT!K$100)/(PERCENT!K$101-PERCENT!K$100),(PERCENT!K47-PERCENT!K$100)/(PERCENT!K$100-PERCENT!K$102))</f>
        <v>-0.18932980382127981</v>
      </c>
      <c r="E47" s="126">
        <f>IF(PERCENT!L47&gt;PERCENT!L$100,(PERCENT!L47-PERCENT!L$100)/(PERCENT!L$101-PERCENT!L$100),(PERCENT!L47-PERCENT!L$100)/(PERCENT!L$100-PERCENT!L$102))</f>
        <v>-0.62891253118893198</v>
      </c>
      <c r="F47" s="127">
        <f>IF(PERCENT!R47&gt;PERCENT!R$100,(PERCENT!R47-PERCENT!R$100)/(PERCENT!R$101-PERCENT!R$100),(PERCENT!R47-PERCENT!R$100)/(PERCENT!R$100-PERCENT!R$102))</f>
        <v>-0.9203858933194774</v>
      </c>
      <c r="G47" s="127">
        <f>IF(PERCENT!V47&gt;PERCENT!V$100,(PERCENT!V47-PERCENT!V$100)/(PERCENT!V$101-PERCENT!V$100),(PERCENT!V47-PERCENT!V$100)/(PERCENT!V$100-PERCENT!V$102))</f>
        <v>-0.89663934968460191</v>
      </c>
      <c r="H47" s="127">
        <f>IF(PERCENT!X47&gt;PERCENT!X$100,(PERCENT!X47-PERCENT!X$100)/(PERCENT!X$101-PERCENT!X$100),(PERCENT!X47-PERCENT!X$100)/(PERCENT!X$100-PERCENT!X$102))</f>
        <v>-0.41083226052560118</v>
      </c>
      <c r="I47" s="127">
        <f>IF(PERCENT!AC47&gt;PERCENT!AC$100,(PERCENT!AC47-PERCENT!AC$100)/(PERCENT!AC$101-PERCENT!AC$100),(PERCENT!AC47-PERCENT!AC$100)/(PERCENT!AC$100-PERCENT!AC$102))</f>
        <v>-0.82018841410607535</v>
      </c>
      <c r="J47" s="128">
        <f>IF(PERCENT!AE47&gt;PERCENT!AE$100,(PERCENT!AE47-PERCENT!AE$100)/(PERCENT!AE$101-PERCENT!AE$100),(PERCENT!AE47-PERCENT!AE$100)/(PERCENT!AE$100-PERCENT!AE$102))</f>
        <v>-0.57475197032820591</v>
      </c>
      <c r="K47" s="198">
        <f>IF(PERCENT!AS47&gt;PERCENT!AS$100,(PERCENT!AS47-PERCENT!AS$100)/(PERCENT!AS$101-PERCENT!AS$100),(PERCENT!AS47-PERCENT!AS$100)/(PERCENT!AS$100-PERCENT!AS$102))</f>
        <v>-0.31617778301291055</v>
      </c>
      <c r="L47" s="198">
        <f>IF(PERCENT!AT47&gt;PERCENT!AT$100,(PERCENT!AT47-PERCENT!AT$100)/(PERCENT!AT$101-PERCENT!AT$100),(PERCENT!AT47-PERCENT!AT$100)/(PERCENT!AT$100-PERCENT!AT$102))</f>
        <v>-0.32614484454065734</v>
      </c>
      <c r="M47" s="198">
        <f>IF(PERCENT!AU47&gt;PERCENT!AU$100,(PERCENT!AU47-PERCENT!AU$100)/(PERCENT!AU$101-PERCENT!AU$100),(PERCENT!AU47-PERCENT!AU$100)/(PERCENT!AU$100-PERCENT!AU$102))</f>
        <v>-0.74927268292185867</v>
      </c>
      <c r="N47" s="231">
        <f>IF(PERCENT!AV47&gt;PERCENT!AV$100,(PERCENT!AV47-PERCENT!AV$100)/(PERCENT!AV$101-PERCENT!AV$100),(PERCENT!AV47-PERCENT!AV$100)/(PERCENT!AV$100-PERCENT!AV$102))</f>
        <v>-0.57475197032820591</v>
      </c>
      <c r="O47" s="231">
        <f>IF(PERCENT!AW47&gt;PERCENT!AW$100,(PERCENT!AW47-PERCENT!AW$100)/(PERCENT!AW$101-PERCENT!AW$100),(PERCENT!AW47-PERCENT!AW$100)/(PERCENT!AW$100-PERCENT!AW$102))</f>
        <v>-0.47121726502364891</v>
      </c>
      <c r="P47" s="231">
        <f>IF(PERCENT!AX47&gt;PERCENT!AX$100,(PERCENT!AX47-PERCENT!AX$100)/(PERCENT!AX$101-PERCENT!AX$100),(PERCENT!AX47-PERCENT!AX$100)/(PERCENT!AX$100-PERCENT!AX$102))</f>
        <v>-0.57475197032820591</v>
      </c>
      <c r="Q47" s="232">
        <f>IF(PERCENT!AY47&gt;PERCENT!AY$100,(PERCENT!AY47-PERCENT!AY$100)/(PERCENT!AY$101-PERCENT!AY$100),(PERCENT!AY47-PERCENT!AY$100)/(PERCENT!AY$100-PERCENT!AY$102))</f>
        <v>-0.40028050699113105</v>
      </c>
      <c r="S47" s="124">
        <f>IF(PERCENT!C47&gt;PERCENT!C$100,(PERCENT!C47-PERCENT!C$100)/(PERCENT!C$101-PERCENT!C$100),(PERCENT!C47-PERCENT!C$100)/(PERCENT!C$100-PERCENT!C$102))</f>
        <v>-0.78706716626744955</v>
      </c>
      <c r="T47" s="124">
        <f>IF(PERCENT!D47&gt;PERCENT!D$100,(PERCENT!D47-PERCENT!D$100)/(PERCENT!D$101-PERCENT!D$100),(PERCENT!D47-PERCENT!D$100)/(PERCENT!D$100-PERCENT!D$102))</f>
        <v>-0.23512144166711096</v>
      </c>
      <c r="U47" s="124">
        <f>IF(PERCENT!E47&gt;PERCENT!E$100,(PERCENT!E47-PERCENT!E$100)/(PERCENT!E$101-PERCENT!E$100),(PERCENT!E47-PERCENT!E$100)/(PERCENT!E$100-PERCENT!E$102))</f>
        <v>0.31076725961995766</v>
      </c>
      <c r="V47" s="124">
        <f>IF(PERCENT!F47&gt;PERCENT!F$100,(PERCENT!F47-PERCENT!F$100)/(PERCENT!F$101-PERCENT!F$100),(PERCENT!F47-PERCENT!F$100)/(PERCENT!F$100-PERCENT!F$102))</f>
        <v>2.3515524930730319E-2</v>
      </c>
      <c r="W47" s="124">
        <f>IF(PERCENT!G47&gt;PERCENT!G$100,(PERCENT!G47-PERCENT!G$100)/(PERCENT!G$101-PERCENT!G$100),(PERCENT!G47-PERCENT!G$100)/(PERCENT!G$100-PERCENT!G$102))</f>
        <v>-0.90177925604968368</v>
      </c>
      <c r="Y47" s="124">
        <f>IF(PERCENT!I47&gt;PERCENT!I$100,(PERCENT!I47-PERCENT!I$100)/(PERCENT!I$101-PERCENT!I$100),(PERCENT!I47-PERCENT!I$100)/(PERCENT!I$100-PERCENT!I$102))</f>
        <v>2.3676254300953995E-2</v>
      </c>
      <c r="Z47" s="124">
        <f>IF(PERCENT!J47&gt;PERCENT!J$100,(PERCENT!J47-PERCENT!J$100)/(PERCENT!J$101-PERCENT!J$100),(PERCENT!J47-PERCENT!J$100)/(PERCENT!J$100-PERCENT!J$102))</f>
        <v>-0.68048121839591647</v>
      </c>
      <c r="AC47" s="124">
        <f>IF(PERCENT!M47&gt;PERCENT!M$100,(PERCENT!M47-PERCENT!M$100)/(PERCENT!M$101-PERCENT!M$100),(PERCENT!M47-PERCENT!M$100)/(PERCENT!M$100-PERCENT!M$102))</f>
        <v>-1</v>
      </c>
      <c r="AD47" s="124">
        <f>IF(PERCENT!N47&gt;PERCENT!N$100,(PERCENT!N47-PERCENT!N$100)/(PERCENT!N$101-PERCENT!N$100),(PERCENT!N47-PERCENT!N$100)/(PERCENT!N$100-PERCENT!N$102))</f>
        <v>-0.33872829795407394</v>
      </c>
      <c r="AE47" s="124">
        <f>IF(PERCENT!O47&gt;PERCENT!O$100,(PERCENT!O47-PERCENT!O$100)/(PERCENT!O$101-PERCENT!O$100),(PERCENT!O47-PERCENT!O$100)/(PERCENT!O$100-PERCENT!O$102))</f>
        <v>-0.51053914632914932</v>
      </c>
      <c r="AF47" s="124">
        <f>IF(PERCENT!P47&gt;PERCENT!P$100,(PERCENT!P47-PERCENT!P$100)/(PERCENT!P$101-PERCENT!P$100),(PERCENT!P47-PERCENT!P$100)/(PERCENT!P$100-PERCENT!P$102))</f>
        <v>9.6546074848686977E-2</v>
      </c>
      <c r="AG47" s="124">
        <f>IF(PERCENT!Q47&gt;PERCENT!Q$100,(PERCENT!Q47-PERCENT!Q$100)/(PERCENT!Q$101-PERCENT!Q$100),(PERCENT!Q47-PERCENT!Q$100)/(PERCENT!Q$100-PERCENT!Q$102))</f>
        <v>-0.62776869650164335</v>
      </c>
      <c r="AI47" s="124">
        <f>IF(PERCENT!S47&gt;PERCENT!S$100,(PERCENT!S47-PERCENT!S$100)/(PERCENT!S$101-PERCENT!S$100),(PERCENT!S47-PERCENT!S$100)/(PERCENT!S$100-PERCENT!S$102))</f>
        <v>-0.94899753470768344</v>
      </c>
      <c r="AJ47" s="124">
        <f>IF(PERCENT!T47&gt;PERCENT!T$100,(PERCENT!T47-PERCENT!T$100)/(PERCENT!T$101-PERCENT!T$100),(PERCENT!T47-PERCENT!T$100)/(PERCENT!T$100-PERCENT!T$102))</f>
        <v>-0.90387803889276497</v>
      </c>
      <c r="AK47" s="124">
        <f>IF(PERCENT!U47&gt;PERCENT!U$100,(PERCENT!U47-PERCENT!U$100)/(PERCENT!U$101-PERCENT!U$100),(PERCENT!U47-PERCENT!U$100)/(PERCENT!U$100-PERCENT!U$102))</f>
        <v>-0.91382536323113028</v>
      </c>
      <c r="AM47" s="124">
        <f>IF(PERCENT!W47&gt;PERCENT!W$100,(PERCENT!W47-PERCENT!W$100)/(PERCENT!W$101-PERCENT!W$100),(PERCENT!W47-PERCENT!W$100)/(PERCENT!W$100-PERCENT!W$102))</f>
        <v>-0.89663934968460191</v>
      </c>
      <c r="AO47" s="124">
        <f>IF(PERCENT!Y47&gt;PERCENT!Y$100,(PERCENT!Y47-PERCENT!Y$100)/(PERCENT!Y$101-PERCENT!Y$100),(PERCENT!Y47-PERCENT!Y$100)/(PERCENT!Y$100-PERCENT!Y$102))</f>
        <v>-0.65109680703390094</v>
      </c>
      <c r="AP47" s="124">
        <f>IF(PERCENT!Z47&gt;PERCENT!Z$100,(PERCENT!Z47-PERCENT!Z$100)/(PERCENT!Z$101-PERCENT!Z$100),(PERCENT!Z47-PERCENT!Z$100)/(PERCENT!Z$100-PERCENT!Z$102))</f>
        <v>-0.58591942397422592</v>
      </c>
      <c r="AQ47" s="124">
        <f>IF(PERCENT!AA47&gt;PERCENT!AA$100,(PERCENT!AA47-PERCENT!AA$100)/(PERCENT!AA$101-PERCENT!AA$100),(PERCENT!AA47-PERCENT!AA$100)/(PERCENT!AA$100-PERCENT!AA$102))</f>
        <v>-0.2671782987435965</v>
      </c>
      <c r="AR47" s="124">
        <f>IF(PERCENT!AB47&gt;PERCENT!AB$100,(PERCENT!AB47-PERCENT!AB$100)/(PERCENT!AB$101-PERCENT!AB$100),(PERCENT!AB47-PERCENT!AB$100)/(PERCENT!AB$100-PERCENT!AB$102))</f>
        <v>-0.37059828616603618</v>
      </c>
      <c r="AT47" s="124">
        <f>IF(PERCENT!AD47&gt;PERCENT!AD$100,(PERCENT!AD47-PERCENT!AD$100)/(PERCENT!AD$101-PERCENT!AD$100),(PERCENT!AD47-PERCENT!AD$100)/(PERCENT!AD$100-PERCENT!AD$102))</f>
        <v>-0.82018841410607535</v>
      </c>
      <c r="AV47" s="124">
        <f>IF(PERCENT!AF47&gt;PERCENT!AF$100,(PERCENT!AF47-PERCENT!AF$100)/(PERCENT!AF$101-PERCENT!AF$100),(PERCENT!AF47-PERCENT!AF$100)/(PERCENT!AF$100-PERCENT!AF$102))</f>
        <v>0.94602195058848315</v>
      </c>
      <c r="AW47" s="124">
        <f>IF(PERCENT!AG47&gt;PERCENT!AG$100,(PERCENT!AG47-PERCENT!AG$100)/(PERCENT!AG$101-PERCENT!AG$100),(PERCENT!AG47-PERCENT!AG$100)/(PERCENT!AG$100-PERCENT!AG$102))</f>
        <v>0.21359773673864854</v>
      </c>
      <c r="AX47" s="124">
        <f>IF(PERCENT!AH47&gt;PERCENT!AH$100,(PERCENT!AH47-PERCENT!AH$100)/(PERCENT!AH$101-PERCENT!AH$100),(PERCENT!AH47-PERCENT!AH$100)/(PERCENT!AH$100-PERCENT!AH$102))</f>
        <v>-0.59233875819219439</v>
      </c>
      <c r="AY47" s="124">
        <f>IF(PERCENT!AI47&gt;PERCENT!AI$100,(PERCENT!AI47-PERCENT!AI$100)/(PERCENT!AI$101-PERCENT!AI$100),(PERCENT!AI47-PERCENT!AI$100)/(PERCENT!AI$100-PERCENT!AI$102))</f>
        <v>-0.77179161277880326</v>
      </c>
      <c r="AZ47" s="124">
        <f>IF(PERCENT!AJ47&gt;PERCENT!AJ$100,(PERCENT!AJ47-PERCENT!AJ$100)/(PERCENT!AJ$101-PERCENT!AJ$100),(PERCENT!AJ47-PERCENT!AJ$100)/(PERCENT!AJ$100-PERCENT!AJ$102))</f>
        <v>0.13990835864085666</v>
      </c>
      <c r="BA47" s="124">
        <f>IF(PERCENT!AK47&gt;PERCENT!AK$100,(PERCENT!AK47-PERCENT!AK$100)/(PERCENT!AK$101-PERCENT!AK$100),(PERCENT!AK47-PERCENT!AK$100)/(PERCENT!AK$100-PERCENT!AK$102))</f>
        <v>-0.28229846937239811</v>
      </c>
      <c r="BB47" s="124">
        <f>IF(PERCENT!AL47&gt;PERCENT!AL$100,(PERCENT!AL47-PERCENT!AL$100)/(PERCENT!AL$101-PERCENT!AL$100),(PERCENT!AL47-PERCENT!AL$100)/(PERCENT!AL$100-PERCENT!AL$102))</f>
        <v>-0.71358403762090639</v>
      </c>
      <c r="BC47" s="124">
        <f>IF(PERCENT!AM47&gt;PERCENT!AM$100,(PERCENT!AM47-PERCENT!AM$100)/(PERCENT!AM$101-PERCENT!AM$100),(PERCENT!AM47-PERCENT!AM$100)/(PERCENT!AM$100-PERCENT!AM$102))</f>
        <v>-0.33936884901295805</v>
      </c>
      <c r="BD47" s="124">
        <f>IF(PERCENT!AN47&gt;PERCENT!AN$100,(PERCENT!AN47-PERCENT!AN$100)/(PERCENT!AN$101-PERCENT!AN$100),(PERCENT!AN47-PERCENT!AN$100)/(PERCENT!AN$100-PERCENT!AN$102))</f>
        <v>0.64024121793917954</v>
      </c>
      <c r="BE47" s="124">
        <f>IF(PERCENT!AO47&gt;PERCENT!AO$100,(PERCENT!AO47-PERCENT!AO$100)/(PERCENT!AO$101-PERCENT!AO$100),(PERCENT!AO47-PERCENT!AO$100)/(PERCENT!AO$100-PERCENT!AO$102))</f>
        <v>-0.52213354554410452</v>
      </c>
      <c r="BF47" s="124">
        <f>IF(PERCENT!AP47&gt;PERCENT!AP$100,(PERCENT!AP47-PERCENT!AP$100)/(PERCENT!AP$101-PERCENT!AP$100),(PERCENT!AP47-PERCENT!AP$100)/(PERCENT!AP$100-PERCENT!AP$102))</f>
        <v>0.89433650343598803</v>
      </c>
      <c r="BG47" s="124">
        <f>IF(PERCENT!AQ47&gt;PERCENT!AQ$100,(PERCENT!AQ47-PERCENT!AQ$100)/(PERCENT!AQ$101-PERCENT!AQ$100),(PERCENT!AQ47-PERCENT!AQ$100)/(PERCENT!AQ$100-PERCENT!AQ$102))</f>
        <v>5.547612050320825E-2</v>
      </c>
      <c r="BH47" s="124">
        <f>IF(PERCENT!AR47&gt;PERCENT!AR$100,(PERCENT!AR47-PERCENT!AR$100)/(PERCENT!AR$101-PERCENT!AR$100),(PERCENT!AR47-PERCENT!AR$100)/(PERCENT!AR$100-PERCENT!AR$102))</f>
        <v>0.46159414349585265</v>
      </c>
    </row>
    <row r="48" spans="1:60" x14ac:dyDescent="0.35">
      <c r="A48" s="197" t="s">
        <v>438</v>
      </c>
      <c r="B48" s="125">
        <f>IF(PERCENT!B48&gt;PERCENT!B$100,(PERCENT!B48-PERCENT!B$100)/(PERCENT!B$101-PERCENT!B$100),(PERCENT!B48-PERCENT!B$100)/(PERCENT!B$100-PERCENT!B$102))</f>
        <v>0.46189421355934857</v>
      </c>
      <c r="C48" s="125">
        <f>IF(PERCENT!H48&gt;PERCENT!H$100,(PERCENT!H48-PERCENT!H$100)/(PERCENT!H$101-PERCENT!H$100),(PERCENT!H48-PERCENT!H$100)/(PERCENT!H$100-PERCENT!H$102))</f>
        <v>0.9782862031231091</v>
      </c>
      <c r="D48" s="126">
        <f>IF(PERCENT!K48&gt;PERCENT!K$100,(PERCENT!K48-PERCENT!K$100)/(PERCENT!K$101-PERCENT!K$100),(PERCENT!K48-PERCENT!K$100)/(PERCENT!K$100-PERCENT!K$102))</f>
        <v>0.3117464841581371</v>
      </c>
      <c r="E48" s="126">
        <f>IF(PERCENT!L48&gt;PERCENT!L$100,(PERCENT!L48-PERCENT!L$100)/(PERCENT!L$101-PERCENT!L$100),(PERCENT!L48-PERCENT!L$100)/(PERCENT!L$100-PERCENT!L$102))</f>
        <v>0.51833218024068362</v>
      </c>
      <c r="F48" s="127">
        <f>IF(PERCENT!R48&gt;PERCENT!R$100,(PERCENT!R48-PERCENT!R$100)/(PERCENT!R$101-PERCENT!R$100),(PERCENT!R48-PERCENT!R$100)/(PERCENT!R$100-PERCENT!R$102))</f>
        <v>0.47340540842904694</v>
      </c>
      <c r="G48" s="127">
        <f>IF(PERCENT!V48&gt;PERCENT!V$100,(PERCENT!V48-PERCENT!V$100)/(PERCENT!V$101-PERCENT!V$100),(PERCENT!V48-PERCENT!V$100)/(PERCENT!V$100-PERCENT!V$102))</f>
        <v>1</v>
      </c>
      <c r="H48" s="127">
        <f>IF(PERCENT!X48&gt;PERCENT!X$100,(PERCENT!X48-PERCENT!X$100)/(PERCENT!X$101-PERCENT!X$100),(PERCENT!X48-PERCENT!X$100)/(PERCENT!X$100-PERCENT!X$102))</f>
        <v>1</v>
      </c>
      <c r="I48" s="127">
        <f>IF(PERCENT!AC48&gt;PERCENT!AC$100,(PERCENT!AC48-PERCENT!AC$100)/(PERCENT!AC$101-PERCENT!AC$100),(PERCENT!AC48-PERCENT!AC$100)/(PERCENT!AC$100-PERCENT!AC$102))</f>
        <v>0.89219993929365493</v>
      </c>
      <c r="J48" s="128">
        <f>IF(PERCENT!AE48&gt;PERCENT!AE$100,(PERCENT!AE48-PERCENT!AE$100)/(PERCENT!AE$101-PERCENT!AE$100),(PERCENT!AE48-PERCENT!AE$100)/(PERCENT!AE$100-PERCENT!AE$102))</f>
        <v>-0.44377921152786731</v>
      </c>
      <c r="K48" s="198">
        <f>IF(PERCENT!AS48&gt;PERCENT!AS$100,(PERCENT!AS48-PERCENT!AS$100)/(PERCENT!AS$101-PERCENT!AS$100),(PERCENT!AS48-PERCENT!AS$100)/(PERCENT!AS$100-PERCENT!AS$102))</f>
        <v>0.86707643840108273</v>
      </c>
      <c r="L48" s="198">
        <f>IF(PERCENT!AT48&gt;PERCENT!AT$100,(PERCENT!AT48-PERCENT!AT$100)/(PERCENT!AT$101-PERCENT!AT$100),(PERCENT!AT48-PERCENT!AT$100)/(PERCENT!AT$100-PERCENT!AT$102))</f>
        <v>0.5785036996157138</v>
      </c>
      <c r="M48" s="198">
        <f>IF(PERCENT!AU48&gt;PERCENT!AU$100,(PERCENT!AU48-PERCENT!AU$100)/(PERCENT!AU$101-PERCENT!AU$100),(PERCENT!AU48-PERCENT!AU$100)/(PERCENT!AU$100-PERCENT!AU$102))</f>
        <v>1</v>
      </c>
      <c r="N48" s="231">
        <f>IF(PERCENT!AV48&gt;PERCENT!AV$100,(PERCENT!AV48-PERCENT!AV$100)/(PERCENT!AV$101-PERCENT!AV$100),(PERCENT!AV48-PERCENT!AV$100)/(PERCENT!AV$100-PERCENT!AV$102))</f>
        <v>-0.44377921152786731</v>
      </c>
      <c r="O48" s="231">
        <f>IF(PERCENT!AW48&gt;PERCENT!AW$100,(PERCENT!AW48-PERCENT!AW$100)/(PERCENT!AW$101-PERCENT!AW$100),(PERCENT!AW48-PERCENT!AW$100)/(PERCENT!AW$100-PERCENT!AW$102))</f>
        <v>1</v>
      </c>
      <c r="P48" s="231">
        <f>IF(PERCENT!AX48&gt;PERCENT!AX$100,(PERCENT!AX48-PERCENT!AX$100)/(PERCENT!AX$101-PERCENT!AX$100),(PERCENT!AX48-PERCENT!AX$100)/(PERCENT!AX$100-PERCENT!AX$102))</f>
        <v>-0.44377921152786731</v>
      </c>
      <c r="Q48" s="232">
        <f>IF(PERCENT!AY48&gt;PERCENT!AY$100,(PERCENT!AY48-PERCENT!AY$100)/(PERCENT!AY$101-PERCENT!AY$100),(PERCENT!AY48-PERCENT!AY$100)/(PERCENT!AY$100-PERCENT!AY$102))</f>
        <v>0.85480341987837394</v>
      </c>
      <c r="S48" s="124">
        <f>IF(PERCENT!C48&gt;PERCENT!C$100,(PERCENT!C48-PERCENT!C$100)/(PERCENT!C$101-PERCENT!C$100),(PERCENT!C48-PERCENT!C$100)/(PERCENT!C$100-PERCENT!C$102))</f>
        <v>0.30018157170862447</v>
      </c>
      <c r="T48" s="124">
        <f>IF(PERCENT!D48&gt;PERCENT!D$100,(PERCENT!D48-PERCENT!D$100)/(PERCENT!D$101-PERCENT!D$100),(PERCENT!D48-PERCENT!D$100)/(PERCENT!D$100-PERCENT!D$102))</f>
        <v>0.29558780746758789</v>
      </c>
      <c r="U48" s="124">
        <f>IF(PERCENT!E48&gt;PERCENT!E$100,(PERCENT!E48-PERCENT!E$100)/(PERCENT!E$101-PERCENT!E$100),(PERCENT!E48-PERCENT!E$100)/(PERCENT!E$100-PERCENT!E$102))</f>
        <v>0.67320837320463978</v>
      </c>
      <c r="V48" s="124">
        <f>IF(PERCENT!F48&gt;PERCENT!F$100,(PERCENT!F48-PERCENT!F$100)/(PERCENT!F$101-PERCENT!F$100),(PERCENT!F48-PERCENT!F$100)/(PERCENT!F$100-PERCENT!F$102))</f>
        <v>-0.6103795954592427</v>
      </c>
      <c r="W48" s="124">
        <f>IF(PERCENT!G48&gt;PERCENT!G$100,(PERCENT!G48-PERCENT!G$100)/(PERCENT!G$101-PERCENT!G$100),(PERCENT!G48-PERCENT!G$100)/(PERCENT!G$100-PERCENT!G$102))</f>
        <v>0.19589622002460438</v>
      </c>
      <c r="Y48" s="124">
        <f>IF(PERCENT!I48&gt;PERCENT!I$100,(PERCENT!I48-PERCENT!I$100)/(PERCENT!I$101-PERCENT!I$100),(PERCENT!I48-PERCENT!I$100)/(PERCENT!I$100-PERCENT!I$102))</f>
        <v>0.1411002994878342</v>
      </c>
      <c r="Z48" s="124">
        <f>IF(PERCENT!J48&gt;PERCENT!J$100,(PERCENT!J48-PERCENT!J$100)/(PERCENT!J$101-PERCENT!J$100),(PERCENT!J48-PERCENT!J$100)/(PERCENT!J$100-PERCENT!J$102))</f>
        <v>1</v>
      </c>
      <c r="AC48" s="124">
        <f>IF(PERCENT!M48&gt;PERCENT!M$100,(PERCENT!M48-PERCENT!M$100)/(PERCENT!M$101-PERCENT!M$100),(PERCENT!M48-PERCENT!M$100)/(PERCENT!M$100-PERCENT!M$102))</f>
        <v>1</v>
      </c>
      <c r="AD48" s="124">
        <f>IF(PERCENT!N48&gt;PERCENT!N$100,(PERCENT!N48-PERCENT!N$100)/(PERCENT!N$101-PERCENT!N$100),(PERCENT!N48-PERCENT!N$100)/(PERCENT!N$100-PERCENT!N$102))</f>
        <v>-0.68438039004746787</v>
      </c>
      <c r="AE48" s="124">
        <f>IF(PERCENT!O48&gt;PERCENT!O$100,(PERCENT!O48-PERCENT!O$100)/(PERCENT!O$101-PERCENT!O$100),(PERCENT!O48-PERCENT!O$100)/(PERCENT!O$100-PERCENT!O$102))</f>
        <v>1</v>
      </c>
      <c r="AF48" s="124">
        <f>IF(PERCENT!P48&gt;PERCENT!P$100,(PERCENT!P48-PERCENT!P$100)/(PERCENT!P$101-PERCENT!P$100),(PERCENT!P48-PERCENT!P$100)/(PERCENT!P$100-PERCENT!P$102))</f>
        <v>-0.34608000072584694</v>
      </c>
      <c r="AG48" s="124">
        <f>IF(PERCENT!Q48&gt;PERCENT!Q$100,(PERCENT!Q48-PERCENT!Q$100)/(PERCENT!Q$101-PERCENT!Q$100),(PERCENT!Q48-PERCENT!Q$100)/(PERCENT!Q$100-PERCENT!Q$102))</f>
        <v>-0.15838006253554737</v>
      </c>
      <c r="AI48" s="124">
        <f>IF(PERCENT!S48&gt;PERCENT!S$100,(PERCENT!S48-PERCENT!S$100)/(PERCENT!S$101-PERCENT!S$100),(PERCENT!S48-PERCENT!S$100)/(PERCENT!S$100-PERCENT!S$102))</f>
        <v>0.31693526236378083</v>
      </c>
      <c r="AJ48" s="124">
        <f>IF(PERCENT!T48&gt;PERCENT!T$100,(PERCENT!T48-PERCENT!T$100)/(PERCENT!T$101-PERCENT!T$100),(PERCENT!T48-PERCENT!T$100)/(PERCENT!T$100-PERCENT!T$102))</f>
        <v>0.36620031738032893</v>
      </c>
      <c r="AK48" s="124">
        <f>IF(PERCENT!U48&gt;PERCENT!U$100,(PERCENT!U48-PERCENT!U$100)/(PERCENT!U$101-PERCENT!U$100),(PERCENT!U48-PERCENT!U$100)/(PERCENT!U$100-PERCENT!U$102))</f>
        <v>0.4593143858508244</v>
      </c>
      <c r="AM48" s="124">
        <f>IF(PERCENT!W48&gt;PERCENT!W$100,(PERCENT!W48-PERCENT!W$100)/(PERCENT!W$101-PERCENT!W$100),(PERCENT!W48-PERCENT!W$100)/(PERCENT!W$100-PERCENT!W$102))</f>
        <v>1</v>
      </c>
      <c r="AO48" s="124">
        <f>IF(PERCENT!Y48&gt;PERCENT!Y$100,(PERCENT!Y48-PERCENT!Y$100)/(PERCENT!Y$101-PERCENT!Y$100),(PERCENT!Y48-PERCENT!Y$100)/(PERCENT!Y$100-PERCENT!Y$102))</f>
        <v>0.21885301554819631</v>
      </c>
      <c r="AP48" s="124">
        <f>IF(PERCENT!Z48&gt;PERCENT!Z$100,(PERCENT!Z48-PERCENT!Z$100)/(PERCENT!Z$101-PERCENT!Z$100),(PERCENT!Z48-PERCENT!Z$100)/(PERCENT!Z$100-PERCENT!Z$102))</f>
        <v>1</v>
      </c>
      <c r="AQ48" s="124">
        <f>IF(PERCENT!AA48&gt;PERCENT!AA$100,(PERCENT!AA48-PERCENT!AA$100)/(PERCENT!AA$101-PERCENT!AA$100),(PERCENT!AA48-PERCENT!AA$100)/(PERCENT!AA$100-PERCENT!AA$102))</f>
        <v>0.95853081069976276</v>
      </c>
      <c r="AR48" s="124">
        <f>IF(PERCENT!AB48&gt;PERCENT!AB$100,(PERCENT!AB48-PERCENT!AB$100)/(PERCENT!AB$101-PERCENT!AB$100),(PERCENT!AB48-PERCENT!AB$100)/(PERCENT!AB$100-PERCENT!AB$102))</f>
        <v>0.23304337374116946</v>
      </c>
      <c r="AT48" s="124">
        <f>IF(PERCENT!AD48&gt;PERCENT!AD$100,(PERCENT!AD48-PERCENT!AD$100)/(PERCENT!AD$101-PERCENT!AD$100),(PERCENT!AD48-PERCENT!AD$100)/(PERCENT!AD$100-PERCENT!AD$102))</f>
        <v>0.89219993929365493</v>
      </c>
      <c r="AV48" s="124">
        <f>IF(PERCENT!AF48&gt;PERCENT!AF$100,(PERCENT!AF48-PERCENT!AF$100)/(PERCENT!AF$101-PERCENT!AF$100),(PERCENT!AF48-PERCENT!AF$100)/(PERCENT!AF$100-PERCENT!AF$102))</f>
        <v>-0.98465336914694002</v>
      </c>
      <c r="AW48" s="124">
        <f>IF(PERCENT!AG48&gt;PERCENT!AG$100,(PERCENT!AG48-PERCENT!AG$100)/(PERCENT!AG$101-PERCENT!AG$100),(PERCENT!AG48-PERCENT!AG$100)/(PERCENT!AG$100-PERCENT!AG$102))</f>
        <v>0.12269488344122477</v>
      </c>
      <c r="AX48" s="124">
        <f>IF(PERCENT!AH48&gt;PERCENT!AH$100,(PERCENT!AH48-PERCENT!AH$100)/(PERCENT!AH$101-PERCENT!AH$100),(PERCENT!AH48-PERCENT!AH$100)/(PERCENT!AH$100-PERCENT!AH$102))</f>
        <v>0.80890546149992792</v>
      </c>
      <c r="AY48" s="124">
        <f>IF(PERCENT!AI48&gt;PERCENT!AI$100,(PERCENT!AI48-PERCENT!AI$100)/(PERCENT!AI$101-PERCENT!AI$100),(PERCENT!AI48-PERCENT!AI$100)/(PERCENT!AI$100-PERCENT!AI$102))</f>
        <v>1</v>
      </c>
      <c r="AZ48" s="124">
        <f>IF(PERCENT!AJ48&gt;PERCENT!AJ$100,(PERCENT!AJ48-PERCENT!AJ$100)/(PERCENT!AJ$101-PERCENT!AJ$100),(PERCENT!AJ48-PERCENT!AJ$100)/(PERCENT!AJ$100-PERCENT!AJ$102))</f>
        <v>0.90898587329475844</v>
      </c>
      <c r="BA48" s="124">
        <f>IF(PERCENT!AK48&gt;PERCENT!AK$100,(PERCENT!AK48-PERCENT!AK$100)/(PERCENT!AK$101-PERCENT!AK$100),(PERCENT!AK48-PERCENT!AK$100)/(PERCENT!AK$100-PERCENT!AK$102))</f>
        <v>0.20747305479040365</v>
      </c>
      <c r="BB48" s="124">
        <f>IF(PERCENT!AL48&gt;PERCENT!AL$100,(PERCENT!AL48-PERCENT!AL$100)/(PERCENT!AL$101-PERCENT!AL$100),(PERCENT!AL48-PERCENT!AL$100)/(PERCENT!AL$100-PERCENT!AL$102))</f>
        <v>1</v>
      </c>
      <c r="BC48" s="124">
        <f>IF(PERCENT!AM48&gt;PERCENT!AM$100,(PERCENT!AM48-PERCENT!AM$100)/(PERCENT!AM$101-PERCENT!AM$100),(PERCENT!AM48-PERCENT!AM$100)/(PERCENT!AM$100-PERCENT!AM$102))</f>
        <v>-7.7392986618887327E-2</v>
      </c>
      <c r="BD48" s="124">
        <f>IF(PERCENT!AN48&gt;PERCENT!AN$100,(PERCENT!AN48-PERCENT!AN$100)/(PERCENT!AN$101-PERCENT!AN$100),(PERCENT!AN48-PERCENT!AN$100)/(PERCENT!AN$100-PERCENT!AN$102))</f>
        <v>-1</v>
      </c>
      <c r="BE48" s="124">
        <f>IF(PERCENT!AO48&gt;PERCENT!AO$100,(PERCENT!AO48-PERCENT!AO$100)/(PERCENT!AO$101-PERCENT!AO$100),(PERCENT!AO48-PERCENT!AO$100)/(PERCENT!AO$100-PERCENT!AO$102))</f>
        <v>0.98612936978661092</v>
      </c>
      <c r="BF48" s="124">
        <f>IF(PERCENT!AP48&gt;PERCENT!AP$100,(PERCENT!AP48-PERCENT!AP$100)/(PERCENT!AP$101-PERCENT!AP$100),(PERCENT!AP48-PERCENT!AP$100)/(PERCENT!AP$100-PERCENT!AP$102))</f>
        <v>-0.71466211099866328</v>
      </c>
      <c r="BG48" s="124">
        <f>IF(PERCENT!AQ48&gt;PERCENT!AQ$100,(PERCENT!AQ48-PERCENT!AQ$100)/(PERCENT!AQ$101-PERCENT!AQ$100),(PERCENT!AQ48-PERCENT!AQ$100)/(PERCENT!AQ$100-PERCENT!AQ$102))</f>
        <v>-1</v>
      </c>
      <c r="BH48" s="124">
        <f>IF(PERCENT!AR48&gt;PERCENT!AR$100,(PERCENT!AR48-PERCENT!AR$100)/(PERCENT!AR$101-PERCENT!AR$100),(PERCENT!AR48-PERCENT!AR$100)/(PERCENT!AR$100-PERCENT!AR$102))</f>
        <v>-1</v>
      </c>
    </row>
    <row r="49" spans="1:60" x14ac:dyDescent="0.35">
      <c r="A49" s="197" t="s">
        <v>439</v>
      </c>
      <c r="B49" s="125">
        <f>IF(PERCENT!B49&gt;PERCENT!B$100,(PERCENT!B49-PERCENT!B$100)/(PERCENT!B$101-PERCENT!B$100),(PERCENT!B49-PERCENT!B$100)/(PERCENT!B$100-PERCENT!B$102))</f>
        <v>-0.49892148335891545</v>
      </c>
      <c r="C49" s="125">
        <f>IF(PERCENT!H49&gt;PERCENT!H$100,(PERCENT!H49-PERCENT!H$100)/(PERCENT!H$101-PERCENT!H$100),(PERCENT!H49-PERCENT!H$100)/(PERCENT!H$100-PERCENT!H$102))</f>
        <v>3.8788833448815688E-2</v>
      </c>
      <c r="D49" s="126">
        <f>IF(PERCENT!K49&gt;PERCENT!K$100,(PERCENT!K49-PERCENT!K$100)/(PERCENT!K$101-PERCENT!K$100),(PERCENT!K49-PERCENT!K$100)/(PERCENT!K$100-PERCENT!K$102))</f>
        <v>0.43147784370371656</v>
      </c>
      <c r="E49" s="126">
        <f>IF(PERCENT!L49&gt;PERCENT!L$100,(PERCENT!L49-PERCENT!L$100)/(PERCENT!L$101-PERCENT!L$100),(PERCENT!L49-PERCENT!L$100)/(PERCENT!L$100-PERCENT!L$102))</f>
        <v>-0.20700285883475453</v>
      </c>
      <c r="F49" s="127">
        <f>IF(PERCENT!R49&gt;PERCENT!R$100,(PERCENT!R49-PERCENT!R$100)/(PERCENT!R$101-PERCENT!R$100),(PERCENT!R49-PERCENT!R$100)/(PERCENT!R$100-PERCENT!R$102))</f>
        <v>2.7724823119660871E-2</v>
      </c>
      <c r="G49" s="127">
        <f>IF(PERCENT!V49&gt;PERCENT!V$100,(PERCENT!V49-PERCENT!V$100)/(PERCENT!V$101-PERCENT!V$100),(PERCENT!V49-PERCENT!V$100)/(PERCENT!V$100-PERCENT!V$102))</f>
        <v>-0.24700424455610853</v>
      </c>
      <c r="H49" s="127">
        <f>IF(PERCENT!X49&gt;PERCENT!X$100,(PERCENT!X49-PERCENT!X$100)/(PERCENT!X$101-PERCENT!X$100),(PERCENT!X49-PERCENT!X$100)/(PERCENT!X$100-PERCENT!X$102))</f>
        <v>-0.30219427941437199</v>
      </c>
      <c r="I49" s="127">
        <f>IF(PERCENT!AC49&gt;PERCENT!AC$100,(PERCENT!AC49-PERCENT!AC$100)/(PERCENT!AC$101-PERCENT!AC$100),(PERCENT!AC49-PERCENT!AC$100)/(PERCENT!AC$100-PERCENT!AC$102))</f>
        <v>-0.56443966069822493</v>
      </c>
      <c r="J49" s="128">
        <f>IF(PERCENT!AE49&gt;PERCENT!AE$100,(PERCENT!AE49-PERCENT!AE$100)/(PERCENT!AE$101-PERCENT!AE$100),(PERCENT!AE49-PERCENT!AE$100)/(PERCENT!AE$100-PERCENT!AE$102))</f>
        <v>-0.25349739472507204</v>
      </c>
      <c r="K49" s="198">
        <f>IF(PERCENT!AS49&gt;PERCENT!AS$100,(PERCENT!AS49-PERCENT!AS$100)/(PERCENT!AS$101-PERCENT!AS$100),(PERCENT!AS49-PERCENT!AS$100)/(PERCENT!AS$100-PERCENT!AS$102))</f>
        <v>-0.22099523964028137</v>
      </c>
      <c r="L49" s="198">
        <f>IF(PERCENT!AT49&gt;PERCENT!AT$100,(PERCENT!AT49-PERCENT!AT$100)/(PERCENT!AT$101-PERCENT!AT$100),(PERCENT!AT49-PERCENT!AT$100)/(PERCENT!AT$100-PERCENT!AT$102))</f>
        <v>0.14993521552019357</v>
      </c>
      <c r="M49" s="198">
        <f>IF(PERCENT!AU49&gt;PERCENT!AU$100,(PERCENT!AU49-PERCENT!AU$100)/(PERCENT!AU$101-PERCENT!AU$100),(PERCENT!AU49-PERCENT!AU$100)/(PERCENT!AU$100-PERCENT!AU$102))</f>
        <v>-0.33468540501181632</v>
      </c>
      <c r="N49" s="231">
        <f>IF(PERCENT!AV49&gt;PERCENT!AV$100,(PERCENT!AV49-PERCENT!AV$100)/(PERCENT!AV$101-PERCENT!AV$100),(PERCENT!AV49-PERCENT!AV$100)/(PERCENT!AV$100-PERCENT!AV$102))</f>
        <v>-0.25349739472507204</v>
      </c>
      <c r="O49" s="231">
        <f>IF(PERCENT!AW49&gt;PERCENT!AW$100,(PERCENT!AW49-PERCENT!AW$100)/(PERCENT!AW$101-PERCENT!AW$100),(PERCENT!AW49-PERCENT!AW$100)/(PERCENT!AW$100-PERCENT!AW$102))</f>
        <v>-0.10291587026858033</v>
      </c>
      <c r="P49" s="231">
        <f>IF(PERCENT!AX49&gt;PERCENT!AX$100,(PERCENT!AX49-PERCENT!AX$100)/(PERCENT!AX$101-PERCENT!AX$100),(PERCENT!AX49-PERCENT!AX$100)/(PERCENT!AX$100-PERCENT!AX$102))</f>
        <v>-0.25349739472507204</v>
      </c>
      <c r="Q49" s="232">
        <f>IF(PERCENT!AY49&gt;PERCENT!AY$100,(PERCENT!AY49-PERCENT!AY$100)/(PERCENT!AY$101-PERCENT!AY$100),(PERCENT!AY49-PERCENT!AY$100)/(PERCENT!AY$100-PERCENT!AY$102))</f>
        <v>0.20740285223245669</v>
      </c>
      <c r="S49" s="124">
        <f>IF(PERCENT!C49&gt;PERCENT!C$100,(PERCENT!C49-PERCENT!C$100)/(PERCENT!C$101-PERCENT!C$100),(PERCENT!C49-PERCENT!C$100)/(PERCENT!C$100-PERCENT!C$102))</f>
        <v>0.40383492653788777</v>
      </c>
      <c r="T49" s="124">
        <f>IF(PERCENT!D49&gt;PERCENT!D$100,(PERCENT!D49-PERCENT!D$100)/(PERCENT!D$101-PERCENT!D$100),(PERCENT!D49-PERCENT!D$100)/(PERCENT!D$100-PERCENT!D$102))</f>
        <v>-6.8613358930899732E-2</v>
      </c>
      <c r="U49" s="124">
        <f>IF(PERCENT!E49&gt;PERCENT!E$100,(PERCENT!E49-PERCENT!E$100)/(PERCENT!E$101-PERCENT!E$100),(PERCENT!E49-PERCENT!E$100)/(PERCENT!E$100-PERCENT!E$102))</f>
        <v>-0.58804774005150129</v>
      </c>
      <c r="V49" s="124">
        <f>IF(PERCENT!F49&gt;PERCENT!F$100,(PERCENT!F49-PERCENT!F$100)/(PERCENT!F$101-PERCENT!F$100),(PERCENT!F49-PERCENT!F$100)/(PERCENT!F$100-PERCENT!F$102))</f>
        <v>-0.1996016578169226</v>
      </c>
      <c r="W49" s="124">
        <f>IF(PERCENT!G49&gt;PERCENT!G$100,(PERCENT!G49-PERCENT!G$100)/(PERCENT!G$101-PERCENT!G$100),(PERCENT!G49-PERCENT!G$100)/(PERCENT!G$100-PERCENT!G$102))</f>
        <v>-0.19863077676367644</v>
      </c>
      <c r="Y49" s="124">
        <f>IF(PERCENT!I49&gt;PERCENT!I$100,(PERCENT!I49-PERCENT!I$100)/(PERCENT!I$101-PERCENT!I$100),(PERCENT!I49-PERCENT!I$100)/(PERCENT!I$100-PERCENT!I$102))</f>
        <v>0.23231609107006213</v>
      </c>
      <c r="Z49" s="124">
        <f>IF(PERCENT!J49&gt;PERCENT!J$100,(PERCENT!J49-PERCENT!J$100)/(PERCENT!J$101-PERCENT!J$100),(PERCENT!J49-PERCENT!J$100)/(PERCENT!J$100-PERCENT!J$102))</f>
        <v>-0.70369716253288672</v>
      </c>
      <c r="AC49" s="124">
        <f>IF(PERCENT!M49&gt;PERCENT!M$100,(PERCENT!M49-PERCENT!M$100)/(PERCENT!M$101-PERCENT!M$100),(PERCENT!M49-PERCENT!M$100)/(PERCENT!M$100-PERCENT!M$102))</f>
        <v>-1</v>
      </c>
      <c r="AD49" s="124">
        <f>IF(PERCENT!N49&gt;PERCENT!N$100,(PERCENT!N49-PERCENT!N$100)/(PERCENT!N$101-PERCENT!N$100),(PERCENT!N49-PERCENT!N$100)/(PERCENT!N$100-PERCENT!N$102))</f>
        <v>-0.25505328142620909</v>
      </c>
      <c r="AE49" s="124">
        <f>IF(PERCENT!O49&gt;PERCENT!O$100,(PERCENT!O49-PERCENT!O$100)/(PERCENT!O$101-PERCENT!O$100),(PERCENT!O49-PERCENT!O$100)/(PERCENT!O$100-PERCENT!O$102))</f>
        <v>-0.51053914632914932</v>
      </c>
      <c r="AF49" s="124">
        <f>IF(PERCENT!P49&gt;PERCENT!P$100,(PERCENT!P49-PERCENT!P$100)/(PERCENT!P$101-PERCENT!P$100),(PERCENT!P49-PERCENT!P$100)/(PERCENT!P$100-PERCENT!P$102))</f>
        <v>0.76120160568687756</v>
      </c>
      <c r="AG49" s="124">
        <f>IF(PERCENT!Q49&gt;PERCENT!Q$100,(PERCENT!Q49-PERCENT!Q$100)/(PERCENT!Q$101-PERCENT!Q$100),(PERCENT!Q49-PERCENT!Q$100)/(PERCENT!Q$100-PERCENT!Q$102))</f>
        <v>0.37558086613026342</v>
      </c>
      <c r="AI49" s="124">
        <f>IF(PERCENT!S49&gt;PERCENT!S$100,(PERCENT!S49-PERCENT!S$100)/(PERCENT!S$101-PERCENT!S$100),(PERCENT!S49-PERCENT!S$100)/(PERCENT!S$100-PERCENT!S$102))</f>
        <v>-3.305981247147293E-3</v>
      </c>
      <c r="AJ49" s="124">
        <f>IF(PERCENT!T49&gt;PERCENT!T$100,(PERCENT!T49-PERCENT!T$100)/(PERCENT!T$101-PERCENT!T$100),(PERCENT!T49-PERCENT!T$100)/(PERCENT!T$100-PERCENT!T$102))</f>
        <v>1.5601133364725022E-2</v>
      </c>
      <c r="AK49" s="124">
        <f>IF(PERCENT!U49&gt;PERCENT!U$100,(PERCENT!U49-PERCENT!U$100)/(PERCENT!U$101-PERCENT!U$100),(PERCENT!U49-PERCENT!U$100)/(PERCENT!U$100-PERCENT!U$102))</f>
        <v>5.6937802204355105E-2</v>
      </c>
      <c r="AM49" s="124">
        <f>IF(PERCENT!W49&gt;PERCENT!W$100,(PERCENT!W49-PERCENT!W$100)/(PERCENT!W$101-PERCENT!W$100),(PERCENT!W49-PERCENT!W$100)/(PERCENT!W$100-PERCENT!W$102))</f>
        <v>-0.24700424455610853</v>
      </c>
      <c r="AO49" s="124">
        <f>IF(PERCENT!Y49&gt;PERCENT!Y$100,(PERCENT!Y49-PERCENT!Y$100)/(PERCENT!Y$101-PERCENT!Y$100),(PERCENT!Y49-PERCENT!Y$100)/(PERCENT!Y$100-PERCENT!Y$102))</f>
        <v>-0.86938172884265519</v>
      </c>
      <c r="AP49" s="124">
        <f>IF(PERCENT!Z49&gt;PERCENT!Z$100,(PERCENT!Z49-PERCENT!Z$100)/(PERCENT!Z$101-PERCENT!Z$100),(PERCENT!Z49-PERCENT!Z$100)/(PERCENT!Z$100-PERCENT!Z$102))</f>
        <v>-0.80509947050181863</v>
      </c>
      <c r="AQ49" s="124">
        <f>IF(PERCENT!AA49&gt;PERCENT!AA$100,(PERCENT!AA49-PERCENT!AA$100)/(PERCENT!AA$101-PERCENT!AA$100),(PERCENT!AA49-PERCENT!AA$100)/(PERCENT!AA$100-PERCENT!AA$102))</f>
        <v>-0.15153412172283257</v>
      </c>
      <c r="AR49" s="124">
        <f>IF(PERCENT!AB49&gt;PERCENT!AB$100,(PERCENT!AB49-PERCENT!AB$100)/(PERCENT!AB$101-PERCENT!AB$100),(PERCENT!AB49-PERCENT!AB$100)/(PERCENT!AB$100-PERCENT!AB$102))</f>
        <v>-0.18025502593399073</v>
      </c>
      <c r="AT49" s="124">
        <f>IF(PERCENT!AD49&gt;PERCENT!AD$100,(PERCENT!AD49-PERCENT!AD$100)/(PERCENT!AD$101-PERCENT!AD$100),(PERCENT!AD49-PERCENT!AD$100)/(PERCENT!AD$100-PERCENT!AD$102))</f>
        <v>-0.56443966069822493</v>
      </c>
      <c r="AV49" s="124">
        <f>IF(PERCENT!AF49&gt;PERCENT!AF$100,(PERCENT!AF49-PERCENT!AF$100)/(PERCENT!AF$101-PERCENT!AF$100),(PERCENT!AF49-PERCENT!AF$100)/(PERCENT!AF$100-PERCENT!AF$102))</f>
        <v>0.50143929932074094</v>
      </c>
      <c r="AW49" s="124">
        <f>IF(PERCENT!AG49&gt;PERCENT!AG$100,(PERCENT!AG49-PERCENT!AG$100)/(PERCENT!AG$101-PERCENT!AG$100),(PERCENT!AG49-PERCENT!AG$100)/(PERCENT!AG$100-PERCENT!AG$102))</f>
        <v>-0.30111725235951459</v>
      </c>
      <c r="AX49" s="124">
        <f>IF(PERCENT!AH49&gt;PERCENT!AH$100,(PERCENT!AH49-PERCENT!AH$100)/(PERCENT!AH$101-PERCENT!AH$100),(PERCENT!AH49-PERCENT!AH$100)/(PERCENT!AH$100-PERCENT!AH$102))</f>
        <v>-0.77146005880159374</v>
      </c>
      <c r="AY49" s="124">
        <f>IF(PERCENT!AI49&gt;PERCENT!AI$100,(PERCENT!AI49-PERCENT!AI$100)/(PERCENT!AI$101-PERCENT!AI$100),(PERCENT!AI49-PERCENT!AI$100)/(PERCENT!AI$100-PERCENT!AI$102))</f>
        <v>-0.78953819587736096</v>
      </c>
      <c r="AZ49" s="124">
        <f>IF(PERCENT!AJ49&gt;PERCENT!AJ$100,(PERCENT!AJ49-PERCENT!AJ$100)/(PERCENT!AJ$101-PERCENT!AJ$100),(PERCENT!AJ49-PERCENT!AJ$100)/(PERCENT!AJ$100-PERCENT!AJ$102))</f>
        <v>0.14424484987712521</v>
      </c>
      <c r="BA49" s="124">
        <f>IF(PERCENT!AK49&gt;PERCENT!AK$100,(PERCENT!AK49-PERCENT!AK$100)/(PERCENT!AK$101-PERCENT!AK$100),(PERCENT!AK49-PERCENT!AK$100)/(PERCENT!AK$100-PERCENT!AK$102))</f>
        <v>-0.36154912683809182</v>
      </c>
      <c r="BB49" s="124">
        <f>IF(PERCENT!AL49&gt;PERCENT!AL$100,(PERCENT!AL49-PERCENT!AL$100)/(PERCENT!AL$101-PERCENT!AL$100),(PERCENT!AL49-PERCENT!AL$100)/(PERCENT!AL$100-PERCENT!AL$102))</f>
        <v>-0.81344941006840354</v>
      </c>
      <c r="BC49" s="124">
        <f>IF(PERCENT!AM49&gt;PERCENT!AM$100,(PERCENT!AM49-PERCENT!AM$100)/(PERCENT!AM$101-PERCENT!AM$100),(PERCENT!AM49-PERCENT!AM$100)/(PERCENT!AM$100-PERCENT!AM$102))</f>
        <v>-1.0418578539318572E-2</v>
      </c>
      <c r="BD49" s="124">
        <f>IF(PERCENT!AN49&gt;PERCENT!AN$100,(PERCENT!AN49-PERCENT!AN$100)/(PERCENT!AN$101-PERCENT!AN$100),(PERCENT!AN49-PERCENT!AN$100)/(PERCENT!AN$100-PERCENT!AN$102))</f>
        <v>0.14386517686791442</v>
      </c>
      <c r="BE49" s="124">
        <f>IF(PERCENT!AO49&gt;PERCENT!AO$100,(PERCENT!AO49-PERCENT!AO$100)/(PERCENT!AO$101-PERCENT!AO$100),(PERCENT!AO49-PERCENT!AO$100)/(PERCENT!AO$100-PERCENT!AO$102))</f>
        <v>-0.38519719377613632</v>
      </c>
      <c r="BF49" s="124">
        <f>IF(PERCENT!AP49&gt;PERCENT!AP$100,(PERCENT!AP49-PERCENT!AP$100)/(PERCENT!AP$101-PERCENT!AP$100),(PERCENT!AP49-PERCENT!AP$100)/(PERCENT!AP$100-PERCENT!AP$102))</f>
        <v>0.68815115543887984</v>
      </c>
      <c r="BG49" s="124">
        <f>IF(PERCENT!AQ49&gt;PERCENT!AQ$100,(PERCENT!AQ49-PERCENT!AQ$100)/(PERCENT!AQ$101-PERCENT!AQ$100),(PERCENT!AQ49-PERCENT!AQ$100)/(PERCENT!AQ$100-PERCENT!AQ$102))</f>
        <v>0.70009255520735647</v>
      </c>
      <c r="BH49" s="124">
        <f>IF(PERCENT!AR49&gt;PERCENT!AR$100,(PERCENT!AR49-PERCENT!AR$100)/(PERCENT!AR$101-PERCENT!AR$100),(PERCENT!AR49-PERCENT!AR$100)/(PERCENT!AR$100-PERCENT!AR$102))</f>
        <v>0.8031323160433802</v>
      </c>
    </row>
    <row r="50" spans="1:60" x14ac:dyDescent="0.35">
      <c r="A50" s="197" t="s">
        <v>440</v>
      </c>
      <c r="B50" s="125">
        <f>IF(PERCENT!B50&gt;PERCENT!B$100,(PERCENT!B50-PERCENT!B$100)/(PERCENT!B$101-PERCENT!B$100),(PERCENT!B50-PERCENT!B$100)/(PERCENT!B$100-PERCENT!B$102))</f>
        <v>0.33307553996650974</v>
      </c>
      <c r="C50" s="125">
        <f>IF(PERCENT!H50&gt;PERCENT!H$100,(PERCENT!H50-PERCENT!H$100)/(PERCENT!H$101-PERCENT!H$100),(PERCENT!H50-PERCENT!H$100)/(PERCENT!H$100-PERCENT!H$102))</f>
        <v>0.11250714783488137</v>
      </c>
      <c r="D50" s="126">
        <f>IF(PERCENT!K50&gt;PERCENT!K$100,(PERCENT!K50-PERCENT!K$100)/(PERCENT!K$101-PERCENT!K$100),(PERCENT!K50-PERCENT!K$100)/(PERCENT!K$100-PERCENT!K$102))</f>
        <v>-5.9108206717587992E-2</v>
      </c>
      <c r="E50" s="126">
        <f>IF(PERCENT!L50&gt;PERCENT!L$100,(PERCENT!L50-PERCENT!L$100)/(PERCENT!L$101-PERCENT!L$100),(PERCENT!L50-PERCENT!L$100)/(PERCENT!L$100-PERCENT!L$102))</f>
        <v>-0.53367165527462079</v>
      </c>
      <c r="F50" s="127">
        <f>IF(PERCENT!R50&gt;PERCENT!R$100,(PERCENT!R50-PERCENT!R$100)/(PERCENT!R$101-PERCENT!R$100),(PERCENT!R50-PERCENT!R$100)/(PERCENT!R$100-PERCENT!R$102))</f>
        <v>-0.27672308346991964</v>
      </c>
      <c r="G50" s="127">
        <f>IF(PERCENT!V50&gt;PERCENT!V$100,(PERCENT!V50-PERCENT!V$100)/(PERCENT!V$101-PERCENT!V$100),(PERCENT!V50-PERCENT!V$100)/(PERCENT!V$100-PERCENT!V$102))</f>
        <v>-0.29075700667068655</v>
      </c>
      <c r="H50" s="127">
        <f>IF(PERCENT!X50&gt;PERCENT!X$100,(PERCENT!X50-PERCENT!X$100)/(PERCENT!X$101-PERCENT!X$100),(PERCENT!X50-PERCENT!X$100)/(PERCENT!X$100-PERCENT!X$102))</f>
        <v>0.42167645230296846</v>
      </c>
      <c r="I50" s="127">
        <f>IF(PERCENT!AC50&gt;PERCENT!AC$100,(PERCENT!AC50-PERCENT!AC$100)/(PERCENT!AC$101-PERCENT!AC$100),(PERCENT!AC50-PERCENT!AC$100)/(PERCENT!AC$100-PERCENT!AC$102))</f>
        <v>-0.58026636511788154</v>
      </c>
      <c r="J50" s="128">
        <f>IF(PERCENT!AE50&gt;PERCENT!AE$100,(PERCENT!AE50-PERCENT!AE$100)/(PERCENT!AE$101-PERCENT!AE$100),(PERCENT!AE50-PERCENT!AE$100)/(PERCENT!AE$100-PERCENT!AE$102))</f>
        <v>0.39951017415705159</v>
      </c>
      <c r="K50" s="198">
        <f>IF(PERCENT!AS50&gt;PERCENT!AS$100,(PERCENT!AS50-PERCENT!AS$100)/(PERCENT!AS$101-PERCENT!AS$100),(PERCENT!AS50-PERCENT!AS$100)/(PERCENT!AS$100-PERCENT!AS$102))</f>
        <v>0.16000857986676892</v>
      </c>
      <c r="L50" s="198">
        <f>IF(PERCENT!AT50&gt;PERCENT!AT$100,(PERCENT!AT50-PERCENT!AT$100)/(PERCENT!AT$101-PERCENT!AT$100),(PERCENT!AT50-PERCENT!AT$100)/(PERCENT!AT$100-PERCENT!AT$102))</f>
        <v>-0.17593037009306842</v>
      </c>
      <c r="M50" s="198">
        <f>IF(PERCENT!AU50&gt;PERCENT!AU$100,(PERCENT!AU50-PERCENT!AU$100)/(PERCENT!AU$101-PERCENT!AU$100),(PERCENT!AU50-PERCENT!AU$100)/(PERCENT!AU$100-PERCENT!AU$102))</f>
        <v>-0.18529842725357232</v>
      </c>
      <c r="N50" s="231">
        <f>IF(PERCENT!AV50&gt;PERCENT!AV$100,(PERCENT!AV50-PERCENT!AV$100)/(PERCENT!AV$101-PERCENT!AV$100),(PERCENT!AV50-PERCENT!AV$100)/(PERCENT!AV$100-PERCENT!AV$102))</f>
        <v>0.39951017415705159</v>
      </c>
      <c r="O50" s="231">
        <f>IF(PERCENT!AW50&gt;PERCENT!AW$100,(PERCENT!AW50-PERCENT!AW$100)/(PERCENT!AW$101-PERCENT!AW$100),(PERCENT!AW50-PERCENT!AW$100)/(PERCENT!AW$100-PERCENT!AW$102))</f>
        <v>-4.3176063262306649E-2</v>
      </c>
      <c r="P50" s="231">
        <f>IF(PERCENT!AX50&gt;PERCENT!AX$100,(PERCENT!AX50-PERCENT!AX$100)/(PERCENT!AX$101-PERCENT!AX$100),(PERCENT!AX50-PERCENT!AX$100)/(PERCENT!AX$100-PERCENT!AX$102))</f>
        <v>0.39951017415705159</v>
      </c>
      <c r="Q50" s="232">
        <f>IF(PERCENT!AY50&gt;PERCENT!AY$100,(PERCENT!AY50-PERCENT!AY$100)/(PERCENT!AY$101-PERCENT!AY$100),(PERCENT!AY50-PERCENT!AY$100)/(PERCENT!AY$100-PERCENT!AY$102))</f>
        <v>8.4228752202251678E-2</v>
      </c>
      <c r="S50" s="124">
        <f>IF(PERCENT!C50&gt;PERCENT!C$100,(PERCENT!C50-PERCENT!C$100)/(PERCENT!C$101-PERCENT!C$100),(PERCENT!C50-PERCENT!C$100)/(PERCENT!C$100-PERCENT!C$102))</f>
        <v>0.3871785301941581</v>
      </c>
      <c r="T50" s="124">
        <f>IF(PERCENT!D50&gt;PERCENT!D$100,(PERCENT!D50-PERCENT!D$100)/(PERCENT!D$101-PERCENT!D$100),(PERCENT!D50-PERCENT!D$100)/(PERCENT!D$100-PERCENT!D$102))</f>
        <v>0.10173218014945126</v>
      </c>
      <c r="U50" s="124">
        <f>IF(PERCENT!E50&gt;PERCENT!E$100,(PERCENT!E50-PERCENT!E$100)/(PERCENT!E$101-PERCENT!E$100),(PERCENT!E50-PERCENT!E$100)/(PERCENT!E$100-PERCENT!E$102))</f>
        <v>0.70574006759305175</v>
      </c>
      <c r="V50" s="124">
        <f>IF(PERCENT!F50&gt;PERCENT!F$100,(PERCENT!F50-PERCENT!F$100)/(PERCENT!F$101-PERCENT!F$100),(PERCENT!F50-PERCENT!F$100)/(PERCENT!F$100-PERCENT!F$102))</f>
        <v>-0.68004711770746029</v>
      </c>
      <c r="W50" s="124">
        <f>IF(PERCENT!G50&gt;PERCENT!G$100,(PERCENT!G50-PERCENT!G$100)/(PERCENT!G$101-PERCENT!G$100),(PERCENT!G50-PERCENT!G$100)/(PERCENT!G$100-PERCENT!G$102))</f>
        <v>0.1689926264966071</v>
      </c>
      <c r="Y50" s="124">
        <f>IF(PERCENT!I50&gt;PERCENT!I$100,(PERCENT!I50-PERCENT!I$100)/(PERCENT!I$101-PERCENT!I$100),(PERCENT!I50-PERCENT!I$100)/(PERCENT!I$100-PERCENT!I$102))</f>
        <v>-0.72170409630470844</v>
      </c>
      <c r="Z50" s="124">
        <f>IF(PERCENT!J50&gt;PERCENT!J$100,(PERCENT!J50-PERCENT!J$100)/(PERCENT!J$101-PERCENT!J$100),(PERCENT!J50-PERCENT!J$100)/(PERCENT!J$100-PERCENT!J$102))</f>
        <v>0.25322057656817804</v>
      </c>
      <c r="AC50" s="124">
        <f>IF(PERCENT!M50&gt;PERCENT!M$100,(PERCENT!M50-PERCENT!M$100)/(PERCENT!M$101-PERCENT!M$100),(PERCENT!M50-PERCENT!M$100)/(PERCENT!M$100-PERCENT!M$102))</f>
        <v>-1</v>
      </c>
      <c r="AD50" s="124">
        <f>IF(PERCENT!N50&gt;PERCENT!N$100,(PERCENT!N50-PERCENT!N$100)/(PERCENT!N$101-PERCENT!N$100),(PERCENT!N50-PERCENT!N$100)/(PERCENT!N$100-PERCENT!N$102))</f>
        <v>-6.5098628141966472E-2</v>
      </c>
      <c r="AE50" s="124">
        <f>IF(PERCENT!O50&gt;PERCENT!O$100,(PERCENT!O50-PERCENT!O$100)/(PERCENT!O$101-PERCENT!O$100),(PERCENT!O50-PERCENT!O$100)/(PERCENT!O$100-PERCENT!O$102))</f>
        <v>-2.107829265829872E-2</v>
      </c>
      <c r="AF50" s="124">
        <f>IF(PERCENT!P50&gt;PERCENT!P$100,(PERCENT!P50-PERCENT!P$100)/(PERCENT!P$101-PERCENT!P$100),(PERCENT!P50-PERCENT!P$100)/(PERCENT!P$100-PERCENT!P$102))</f>
        <v>0.3990240409786408</v>
      </c>
      <c r="AG50" s="124">
        <f>IF(PERCENT!Q50&gt;PERCENT!Q$100,(PERCENT!Q50-PERCENT!Q$100)/(PERCENT!Q$101-PERCENT!Q$100),(PERCENT!Q50-PERCENT!Q$100)/(PERCENT!Q$100-PERCENT!Q$102))</f>
        <v>-0.82107562936538026</v>
      </c>
      <c r="AI50" s="124">
        <f>IF(PERCENT!S50&gt;PERCENT!S$100,(PERCENT!S50-PERCENT!S$100)/(PERCENT!S$101-PERCENT!S$100),(PERCENT!S50-PERCENT!S$100)/(PERCENT!S$100-PERCENT!S$102))</f>
        <v>-0.16429045414500643</v>
      </c>
      <c r="AJ50" s="124">
        <f>IF(PERCENT!T50&gt;PERCENT!T$100,(PERCENT!T50-PERCENT!T$100)/(PERCENT!T$101-PERCENT!T$100),(PERCENT!T50-PERCENT!T$100)/(PERCENT!T$100-PERCENT!T$102))</f>
        <v>-0.29180856018363088</v>
      </c>
      <c r="AK50" s="124">
        <f>IF(PERCENT!U50&gt;PERCENT!U$100,(PERCENT!U50-PERCENT!U$100)/(PERCENT!U$101-PERCENT!U$100),(PERCENT!U50-PERCENT!U$100)/(PERCENT!U$100-PERCENT!U$102))</f>
        <v>-0.4048781997333003</v>
      </c>
      <c r="AM50" s="124">
        <f>IF(PERCENT!W50&gt;PERCENT!W$100,(PERCENT!W50-PERCENT!W$100)/(PERCENT!W$101-PERCENT!W$100),(PERCENT!W50-PERCENT!W$100)/(PERCENT!W$100-PERCENT!W$102))</f>
        <v>-0.29075700667068655</v>
      </c>
      <c r="AO50" s="124">
        <f>IF(PERCENT!Y50&gt;PERCENT!Y$100,(PERCENT!Y50-PERCENT!Y$100)/(PERCENT!Y$101-PERCENT!Y$100),(PERCENT!Y50-PERCENT!Y$100)/(PERCENT!Y$100-PERCENT!Y$102))</f>
        <v>-0.48835928887065178</v>
      </c>
      <c r="AP50" s="124">
        <f>IF(PERCENT!Z50&gt;PERCENT!Z$100,(PERCENT!Z50-PERCENT!Z$100)/(PERCENT!Z$101-PERCENT!Z$100),(PERCENT!Z50-PERCENT!Z$100)/(PERCENT!Z$100-PERCENT!Z$102))</f>
        <v>-0.62487972247710577</v>
      </c>
      <c r="AQ50" s="124">
        <f>IF(PERCENT!AA50&gt;PERCENT!AA$100,(PERCENT!AA50-PERCENT!AA$100)/(PERCENT!AA$101-PERCENT!AA$100),(PERCENT!AA50-PERCENT!AA$100)/(PERCENT!AA$100-PERCENT!AA$102))</f>
        <v>0.75517971372770765</v>
      </c>
      <c r="AR50" s="124">
        <f>IF(PERCENT!AB50&gt;PERCENT!AB$100,(PERCENT!AB50-PERCENT!AB$100)/(PERCENT!AB$101-PERCENT!AB$100),(PERCENT!AB50-PERCENT!AB$100)/(PERCENT!AB$100-PERCENT!AB$102))</f>
        <v>0.49995779433344961</v>
      </c>
      <c r="AT50" s="124">
        <f>IF(PERCENT!AD50&gt;PERCENT!AD$100,(PERCENT!AD50-PERCENT!AD$100)/(PERCENT!AD$101-PERCENT!AD$100),(PERCENT!AD50-PERCENT!AD$100)/(PERCENT!AD$100-PERCENT!AD$102))</f>
        <v>-0.58026636511788154</v>
      </c>
      <c r="AV50" s="124">
        <f>IF(PERCENT!AF50&gt;PERCENT!AF$100,(PERCENT!AF50-PERCENT!AF$100)/(PERCENT!AF$101-PERCENT!AF$100),(PERCENT!AF50-PERCENT!AF$100)/(PERCENT!AF$100-PERCENT!AF$102))</f>
        <v>-0.7460398511361005</v>
      </c>
      <c r="AW50" s="124">
        <f>IF(PERCENT!AG50&gt;PERCENT!AG$100,(PERCENT!AG50-PERCENT!AG$100)/(PERCENT!AG$101-PERCENT!AG$100),(PERCENT!AG50-PERCENT!AG$100)/(PERCENT!AG$100-PERCENT!AG$102))</f>
        <v>-0.44643723195824647</v>
      </c>
      <c r="AX50" s="124">
        <f>IF(PERCENT!AH50&gt;PERCENT!AH$100,(PERCENT!AH50-PERCENT!AH$100)/(PERCENT!AH$101-PERCENT!AH$100),(PERCENT!AH50-PERCENT!AH$100)/(PERCENT!AH$100-PERCENT!AH$102))</f>
        <v>-0.49019063026335408</v>
      </c>
      <c r="AY50" s="124">
        <f>IF(PERCENT!AI50&gt;PERCENT!AI$100,(PERCENT!AI50-PERCENT!AI$100)/(PERCENT!AI$101-PERCENT!AI$100),(PERCENT!AI50-PERCENT!AI$100)/(PERCENT!AI$100-PERCENT!AI$102))</f>
        <v>-0.72846431453185179</v>
      </c>
      <c r="AZ50" s="124">
        <f>IF(PERCENT!AJ50&gt;PERCENT!AJ$100,(PERCENT!AJ50-PERCENT!AJ$100)/(PERCENT!AJ$101-PERCENT!AJ$100),(PERCENT!AJ50-PERCENT!AJ$100)/(PERCENT!AJ$100-PERCENT!AJ$102))</f>
        <v>-0.58475493731780415</v>
      </c>
      <c r="BA50" s="124">
        <f>IF(PERCENT!AK50&gt;PERCENT!AK$100,(PERCENT!AK50-PERCENT!AK$100)/(PERCENT!AK$101-PERCENT!AK$100),(PERCENT!AK50-PERCENT!AK$100)/(PERCENT!AK$100-PERCENT!AK$102))</f>
        <v>0.61296008102598221</v>
      </c>
      <c r="BB50" s="124">
        <f>IF(PERCENT!AL50&gt;PERCENT!AL$100,(PERCENT!AL50-PERCENT!AL$100)/(PERCENT!AL$101-PERCENT!AL$100),(PERCENT!AL50-PERCENT!AL$100)/(PERCENT!AL$100-PERCENT!AL$102))</f>
        <v>-0.41830077647531722</v>
      </c>
      <c r="BC50" s="124">
        <f>IF(PERCENT!AM50&gt;PERCENT!AM$100,(PERCENT!AM50-PERCENT!AM$100)/(PERCENT!AM$101-PERCENT!AM$100),(PERCENT!AM50-PERCENT!AM$100)/(PERCENT!AM$100-PERCENT!AM$102))</f>
        <v>0.57920902581837141</v>
      </c>
      <c r="BD50" s="124">
        <f>IF(PERCENT!AN50&gt;PERCENT!AN$100,(PERCENT!AN50-PERCENT!AN$100)/(PERCENT!AN$101-PERCENT!AN$100),(PERCENT!AN50-PERCENT!AN$100)/(PERCENT!AN$100-PERCENT!AN$102))</f>
        <v>-0.41482015838905112</v>
      </c>
      <c r="BE50" s="124">
        <f>IF(PERCENT!AO50&gt;PERCENT!AO$100,(PERCENT!AO50-PERCENT!AO$100)/(PERCENT!AO$101-PERCENT!AO$100),(PERCENT!AO50-PERCENT!AO$100)/(PERCENT!AO$100-PERCENT!AO$102))</f>
        <v>0.76025451848900172</v>
      </c>
      <c r="BF50" s="124">
        <f>IF(PERCENT!AP50&gt;PERCENT!AP$100,(PERCENT!AP50-PERCENT!AP$100)/(PERCENT!AP$101-PERCENT!AP$100),(PERCENT!AP50-PERCENT!AP$100)/(PERCENT!AP$100-PERCENT!AP$102))</f>
        <v>0.91231738193390577</v>
      </c>
      <c r="BG50" s="124">
        <f>IF(PERCENT!AQ50&gt;PERCENT!AQ$100,(PERCENT!AQ50-PERCENT!AQ$100)/(PERCENT!AQ$101-PERCENT!AQ$100),(PERCENT!AQ50-PERCENT!AQ$100)/(PERCENT!AQ$100-PERCENT!AQ$102))</f>
        <v>8.4865860857258849E-2</v>
      </c>
      <c r="BH50" s="124">
        <f>IF(PERCENT!AR50&gt;PERCENT!AR$100,(PERCENT!AR50-PERCENT!AR$100)/(PERCENT!AR$101-PERCENT!AR$100),(PERCENT!AR50-PERCENT!AR$100)/(PERCENT!AR$100-PERCENT!AR$102))</f>
        <v>0.2994177558915096</v>
      </c>
    </row>
    <row r="51" spans="1:60" x14ac:dyDescent="0.35">
      <c r="A51" s="197" t="s">
        <v>441</v>
      </c>
      <c r="B51" s="125">
        <f>IF(PERCENT!B51&gt;PERCENT!B$100,(PERCENT!B51-PERCENT!B$100)/(PERCENT!B$101-PERCENT!B$100),(PERCENT!B51-PERCENT!B$100)/(PERCENT!B$100-PERCENT!B$102))</f>
        <v>-0.14877604124894137</v>
      </c>
      <c r="C51" s="125">
        <f>IF(PERCENT!H51&gt;PERCENT!H$100,(PERCENT!H51-PERCENT!H$100)/(PERCENT!H$101-PERCENT!H$100),(PERCENT!H51-PERCENT!H$100)/(PERCENT!H$100-PERCENT!H$102))</f>
        <v>-0.47897545912315953</v>
      </c>
      <c r="D51" s="126">
        <f>IF(PERCENT!K51&gt;PERCENT!K$100,(PERCENT!K51-PERCENT!K$100)/(PERCENT!K$101-PERCENT!K$100),(PERCENT!K51-PERCENT!K$100)/(PERCENT!K$100-PERCENT!K$102))</f>
        <v>-9.5709762682133076E-2</v>
      </c>
      <c r="E51" s="126">
        <f>IF(PERCENT!L51&gt;PERCENT!L$100,(PERCENT!L51-PERCENT!L$100)/(PERCENT!L$101-PERCENT!L$100),(PERCENT!L51-PERCENT!L$100)/(PERCENT!L$100-PERCENT!L$102))</f>
        <v>-0.18984992036458931</v>
      </c>
      <c r="F51" s="127">
        <f>IF(PERCENT!R51&gt;PERCENT!R$100,(PERCENT!R51-PERCENT!R$100)/(PERCENT!R$101-PERCENT!R$100),(PERCENT!R51-PERCENT!R$100)/(PERCENT!R$100-PERCENT!R$102))</f>
        <v>-0.76106234487241442</v>
      </c>
      <c r="G51" s="127">
        <f>IF(PERCENT!V51&gt;PERCENT!V$100,(PERCENT!V51-PERCENT!V$100)/(PERCENT!V$101-PERCENT!V$100),(PERCENT!V51-PERCENT!V$100)/(PERCENT!V$100-PERCENT!V$102))</f>
        <v>-0.73577168366767698</v>
      </c>
      <c r="H51" s="127">
        <f>IF(PERCENT!X51&gt;PERCENT!X$100,(PERCENT!X51-PERCENT!X$100)/(PERCENT!X$101-PERCENT!X$100),(PERCENT!X51-PERCENT!X$100)/(PERCENT!X$100-PERCENT!X$102))</f>
        <v>-0.1529530073648413</v>
      </c>
      <c r="I51" s="127">
        <f>IF(PERCENT!AC51&gt;PERCENT!AC$100,(PERCENT!AC51-PERCENT!AC$100)/(PERCENT!AC$101-PERCENT!AC$100),(PERCENT!AC51-PERCENT!AC$100)/(PERCENT!AC$100-PERCENT!AC$102))</f>
        <v>0.44492778536163602</v>
      </c>
      <c r="J51" s="128">
        <f>IF(PERCENT!AE51&gt;PERCENT!AE$100,(PERCENT!AE51-PERCENT!AE$100)/(PERCENT!AE$101-PERCENT!AE$100),(PERCENT!AE51-PERCENT!AE$100)/(PERCENT!AE$100-PERCENT!AE$102))</f>
        <v>0.36517681767455301</v>
      </c>
      <c r="K51" s="198">
        <f>IF(PERCENT!AS51&gt;PERCENT!AS$100,(PERCENT!AS51-PERCENT!AS$100)/(PERCENT!AS$101-PERCENT!AS$100),(PERCENT!AS51-PERCENT!AS$100)/(PERCENT!AS$100-PERCENT!AS$102))</f>
        <v>-0.42279186889948883</v>
      </c>
      <c r="L51" s="198">
        <f>IF(PERCENT!AT51&gt;PERCENT!AT$100,(PERCENT!AT51-PERCENT!AT$100)/(PERCENT!AT$101-PERCENT!AT$100),(PERCENT!AT51-PERCENT!AT$100)/(PERCENT!AT$100-PERCENT!AT$102))</f>
        <v>-0.13673447642602354</v>
      </c>
      <c r="M51" s="198">
        <f>IF(PERCENT!AU51&gt;PERCENT!AU$100,(PERCENT!AU51-PERCENT!AU$100)/(PERCENT!AU$101-PERCENT!AU$100),(PERCENT!AU51-PERCENT!AU$100)/(PERCENT!AU$100-PERCENT!AU$102))</f>
        <v>6.2496958095650479E-2</v>
      </c>
      <c r="N51" s="231">
        <f>IF(PERCENT!AV51&gt;PERCENT!AV$100,(PERCENT!AV51-PERCENT!AV$100)/(PERCENT!AV$101-PERCENT!AV$100),(PERCENT!AV51-PERCENT!AV$100)/(PERCENT!AV$100-PERCENT!AV$102))</f>
        <v>0.36517681767455301</v>
      </c>
      <c r="O51" s="231">
        <f>IF(PERCENT!AW51&gt;PERCENT!AW$100,(PERCENT!AW51-PERCENT!AW$100)/(PERCENT!AW$101-PERCENT!AW$100),(PERCENT!AW51-PERCENT!AW$100)/(PERCENT!AW$100-PERCENT!AW$102))</f>
        <v>-0.15437194257014927</v>
      </c>
      <c r="P51" s="231">
        <f>IF(PERCENT!AX51&gt;PERCENT!AX$100,(PERCENT!AX51-PERCENT!AX$100)/(PERCENT!AX$101-PERCENT!AX$100),(PERCENT!AX51-PERCENT!AX$100)/(PERCENT!AX$100-PERCENT!AX$102))</f>
        <v>0.36517681767455301</v>
      </c>
      <c r="Q51" s="232">
        <f>IF(PERCENT!AY51&gt;PERCENT!AY$100,(PERCENT!AY51-PERCENT!AY$100)/(PERCENT!AY$101-PERCENT!AY$100),(PERCENT!AY51-PERCENT!AY$100)/(PERCENT!AY$100-PERCENT!AY$102))</f>
        <v>-0.64888866881459595</v>
      </c>
      <c r="S51" s="124">
        <f>IF(PERCENT!C51&gt;PERCENT!C$100,(PERCENT!C51-PERCENT!C$100)/(PERCENT!C$101-PERCENT!C$100),(PERCENT!C51-PERCENT!C$100)/(PERCENT!C$100-PERCENT!C$102))</f>
        <v>-0.52699940646604837</v>
      </c>
      <c r="T51" s="124">
        <f>IF(PERCENT!D51&gt;PERCENT!D$100,(PERCENT!D51-PERCENT!D$100)/(PERCENT!D$101-PERCENT!D$100),(PERCENT!D51-PERCENT!D$100)/(PERCENT!D$100-PERCENT!D$102))</f>
        <v>-0.38737775287286774</v>
      </c>
      <c r="U51" s="124">
        <f>IF(PERCENT!E51&gt;PERCENT!E$100,(PERCENT!E51-PERCENT!E$100)/(PERCENT!E$101-PERCENT!E$100),(PERCENT!E51-PERCENT!E$100)/(PERCENT!E$100-PERCENT!E$102))</f>
        <v>-0.47270392558655577</v>
      </c>
      <c r="V51" s="124">
        <f>IF(PERCENT!F51&gt;PERCENT!F$100,(PERCENT!F51-PERCENT!F$100)/(PERCENT!F$101-PERCENT!F$100),(PERCENT!F51-PERCENT!F$100)/(PERCENT!F$100-PERCENT!F$102))</f>
        <v>0.11925728769359976</v>
      </c>
      <c r="W51" s="124">
        <f>IF(PERCENT!G51&gt;PERCENT!G$100,(PERCENT!G51-PERCENT!G$100)/(PERCENT!G$101-PERCENT!G$100),(PERCENT!G51-PERCENT!G$100)/(PERCENT!G$100-PERCENT!G$102))</f>
        <v>0.47600641921656073</v>
      </c>
      <c r="Y51" s="124">
        <f>IF(PERCENT!I51&gt;PERCENT!I$100,(PERCENT!I51-PERCENT!I$100)/(PERCENT!I$101-PERCENT!I$100),(PERCENT!I51-PERCENT!I$100)/(PERCENT!I$100-PERCENT!I$102))</f>
        <v>-0.61026669190200733</v>
      </c>
      <c r="Z51" s="124">
        <f>IF(PERCENT!J51&gt;PERCENT!J$100,(PERCENT!J51-PERCENT!J$100)/(PERCENT!J$101-PERCENT!J$100),(PERCENT!J51-PERCENT!J$100)/(PERCENT!J$100-PERCENT!J$102))</f>
        <v>-0.36279129488615675</v>
      </c>
      <c r="AC51" s="124">
        <f>IF(PERCENT!M51&gt;PERCENT!M$100,(PERCENT!M51-PERCENT!M$100)/(PERCENT!M$101-PERCENT!M$100),(PERCENT!M51-PERCENT!M$100)/(PERCENT!M$100-PERCENT!M$102))</f>
        <v>-1</v>
      </c>
      <c r="AD51" s="124">
        <f>IF(PERCENT!N51&gt;PERCENT!N$100,(PERCENT!N51-PERCENT!N$100)/(PERCENT!N$101-PERCENT!N$100),(PERCENT!N51-PERCENT!N$100)/(PERCENT!N$100-PERCENT!N$102))</f>
        <v>2.0866379193396307E-2</v>
      </c>
      <c r="AE51" s="124">
        <f>IF(PERCENT!O51&gt;PERCENT!O$100,(PERCENT!O51-PERCENT!O$100)/(PERCENT!O$101-PERCENT!O$100),(PERCENT!O51-PERCENT!O$100)/(PERCENT!O$100-PERCENT!O$102))</f>
        <v>-2.107829265829872E-2</v>
      </c>
      <c r="AF51" s="124">
        <f>IF(PERCENT!P51&gt;PERCENT!P$100,(PERCENT!P51-PERCENT!P$100)/(PERCENT!P$101-PERCENT!P$100),(PERCENT!P51-PERCENT!P$100)/(PERCENT!P$100-PERCENT!P$102))</f>
        <v>-1.7236862141976523E-2</v>
      </c>
      <c r="AG51" s="124">
        <f>IF(PERCENT!Q51&gt;PERCENT!Q$100,(PERCENT!Q51-PERCENT!Q$100)/(PERCENT!Q$101-PERCENT!Q$100),(PERCENT!Q51-PERCENT!Q$100)/(PERCENT!Q$100-PERCENT!Q$102))</f>
        <v>0.25489176277454823</v>
      </c>
      <c r="AI51" s="124">
        <f>IF(PERCENT!S51&gt;PERCENT!S$100,(PERCENT!S51-PERCENT!S$100)/(PERCENT!S$101-PERCENT!S$100),(PERCENT!S51-PERCENT!S$100)/(PERCENT!S$100-PERCENT!S$102))</f>
        <v>-0.74389919000687832</v>
      </c>
      <c r="AJ51" s="124">
        <f>IF(PERCENT!T51&gt;PERCENT!T$100,(PERCENT!T51-PERCENT!T$100)/(PERCENT!T$101-PERCENT!T$100),(PERCENT!T51-PERCENT!T$100)/(PERCENT!T$100-PERCENT!T$102))</f>
        <v>-0.82246931062820161</v>
      </c>
      <c r="AK51" s="124">
        <f>IF(PERCENT!U51&gt;PERCENT!U$100,(PERCENT!U51-PERCENT!U$100)/(PERCENT!U$101-PERCENT!U$100),(PERCENT!U51-PERCENT!U$100)/(PERCENT!U$100-PERCENT!U$102))</f>
        <v>-0.65908502352637199</v>
      </c>
      <c r="AM51" s="124">
        <f>IF(PERCENT!W51&gt;PERCENT!W$100,(PERCENT!W51-PERCENT!W$100)/(PERCENT!W$101-PERCENT!W$100),(PERCENT!W51-PERCENT!W$100)/(PERCENT!W$100-PERCENT!W$102))</f>
        <v>-0.73577168366767698</v>
      </c>
      <c r="AO51" s="124">
        <f>IF(PERCENT!Y51&gt;PERCENT!Y$100,(PERCENT!Y51-PERCENT!Y$100)/(PERCENT!Y$101-PERCENT!Y$100),(PERCENT!Y51-PERCENT!Y$100)/(PERCENT!Y$100-PERCENT!Y$102))</f>
        <v>-0.69795312031310253</v>
      </c>
      <c r="AP51" s="124">
        <f>IF(PERCENT!Z51&gt;PERCENT!Z$100,(PERCENT!Z51-PERCENT!Z$100)/(PERCENT!Z$101-PERCENT!Z$100),(PERCENT!Z51-PERCENT!Z$100)/(PERCENT!Z$100-PERCENT!Z$102))</f>
        <v>-0.94428577578300621</v>
      </c>
      <c r="AQ51" s="124">
        <f>IF(PERCENT!AA51&gt;PERCENT!AA$100,(PERCENT!AA51-PERCENT!AA$100)/(PERCENT!AA$101-PERCENT!AA$100),(PERCENT!AA51-PERCENT!AA$100)/(PERCENT!AA$100-PERCENT!AA$102))</f>
        <v>-0.48119411949100183</v>
      </c>
      <c r="AR51" s="124">
        <f>IF(PERCENT!AB51&gt;PERCENT!AB$100,(PERCENT!AB51-PERCENT!AB$100)/(PERCENT!AB$101-PERCENT!AB$100),(PERCENT!AB51-PERCENT!AB$100)/(PERCENT!AB$100-PERCENT!AB$102))</f>
        <v>0.20263540177496014</v>
      </c>
      <c r="AT51" s="124">
        <f>IF(PERCENT!AD51&gt;PERCENT!AD$100,(PERCENT!AD51-PERCENT!AD$100)/(PERCENT!AD$101-PERCENT!AD$100),(PERCENT!AD51-PERCENT!AD$100)/(PERCENT!AD$100-PERCENT!AD$102))</f>
        <v>0.44492778536163602</v>
      </c>
      <c r="AV51" s="124">
        <f>IF(PERCENT!AF51&gt;PERCENT!AF$100,(PERCENT!AF51-PERCENT!AF$100)/(PERCENT!AF$101-PERCENT!AF$100),(PERCENT!AF51-PERCENT!AF$100)/(PERCENT!AF$100-PERCENT!AF$102))</f>
        <v>0.70843785009888327</v>
      </c>
      <c r="AW51" s="124">
        <f>IF(PERCENT!AG51&gt;PERCENT!AG$100,(PERCENT!AG51-PERCENT!AG$100)/(PERCENT!AG$101-PERCENT!AG$100),(PERCENT!AG51-PERCENT!AG$100)/(PERCENT!AG$100-PERCENT!AG$102))</f>
        <v>1</v>
      </c>
      <c r="AX51" s="124">
        <f>IF(PERCENT!AH51&gt;PERCENT!AH$100,(PERCENT!AH51-PERCENT!AH$100)/(PERCENT!AH$101-PERCENT!AH$100),(PERCENT!AH51-PERCENT!AH$100)/(PERCENT!AH$100-PERCENT!AH$102))</f>
        <v>-0.66369847764824785</v>
      </c>
      <c r="AY51" s="124">
        <f>IF(PERCENT!AI51&gt;PERCENT!AI$100,(PERCENT!AI51-PERCENT!AI$100)/(PERCENT!AI$101-PERCENT!AI$100),(PERCENT!AI51-PERCENT!AI$100)/(PERCENT!AI$100-PERCENT!AI$102))</f>
        <v>0.5392383373088655</v>
      </c>
      <c r="AZ51" s="124">
        <f>IF(PERCENT!AJ51&gt;PERCENT!AJ$100,(PERCENT!AJ51-PERCENT!AJ$100)/(PERCENT!AJ$101-PERCENT!AJ$100),(PERCENT!AJ51-PERCENT!AJ$100)/(PERCENT!AJ$100-PERCENT!AJ$102))</f>
        <v>-0.10355261578541003</v>
      </c>
      <c r="BA51" s="124">
        <f>IF(PERCENT!AK51&gt;PERCENT!AK$100,(PERCENT!AK51-PERCENT!AK$100)/(PERCENT!AK$101-PERCENT!AK$100),(PERCENT!AK51-PERCENT!AK$100)/(PERCENT!AK$100-PERCENT!AK$102))</f>
        <v>-0.2533467289754866</v>
      </c>
      <c r="BB51" s="124">
        <f>IF(PERCENT!AL51&gt;PERCENT!AL$100,(PERCENT!AL51-PERCENT!AL$100)/(PERCENT!AL$101-PERCENT!AL$100),(PERCENT!AL51-PERCENT!AL$100)/(PERCENT!AL$100-PERCENT!AL$102))</f>
        <v>-0.89428313375982682</v>
      </c>
      <c r="BC51" s="124">
        <f>IF(PERCENT!AM51&gt;PERCENT!AM$100,(PERCENT!AM51-PERCENT!AM$100)/(PERCENT!AM$101-PERCENT!AM$100),(PERCENT!AM51-PERCENT!AM$100)/(PERCENT!AM$100-PERCENT!AM$102))</f>
        <v>0.69874222343894965</v>
      </c>
      <c r="BD51" s="124">
        <f>IF(PERCENT!AN51&gt;PERCENT!AN$100,(PERCENT!AN51-PERCENT!AN$100)/(PERCENT!AN$101-PERCENT!AN$100),(PERCENT!AN51-PERCENT!AN$100)/(PERCENT!AN$100-PERCENT!AN$102))</f>
        <v>0.88159837552428988</v>
      </c>
      <c r="BE51" s="124">
        <f>IF(PERCENT!AO51&gt;PERCENT!AO$100,(PERCENT!AO51-PERCENT!AO$100)/(PERCENT!AO$101-PERCENT!AO$100),(PERCENT!AO51-PERCENT!AO$100)/(PERCENT!AO$100-PERCENT!AO$102))</f>
        <v>-0.26260078029418121</v>
      </c>
      <c r="BF51" s="124">
        <f>IF(PERCENT!AP51&gt;PERCENT!AP$100,(PERCENT!AP51-PERCENT!AP$100)/(PERCENT!AP$101-PERCENT!AP$100),(PERCENT!AP51-PERCENT!AP$100)/(PERCENT!AP$100-PERCENT!AP$102))</f>
        <v>0.94209206134720402</v>
      </c>
      <c r="BG51" s="124">
        <f>IF(PERCENT!AQ51&gt;PERCENT!AQ$100,(PERCENT!AQ51-PERCENT!AQ$100)/(PERCENT!AQ$101-PERCENT!AQ$100),(PERCENT!AQ51-PERCENT!AQ$100)/(PERCENT!AQ$100-PERCENT!AQ$102))</f>
        <v>3.28089794715117E-2</v>
      </c>
      <c r="BH51" s="124">
        <f>IF(PERCENT!AR51&gt;PERCENT!AR$100,(PERCENT!AR51-PERCENT!AR$100)/(PERCENT!AR$101-PERCENT!AR$100),(PERCENT!AR51-PERCENT!AR$100)/(PERCENT!AR$100-PERCENT!AR$102))</f>
        <v>0.59748996571810331</v>
      </c>
    </row>
    <row r="52" spans="1:60" x14ac:dyDescent="0.35">
      <c r="A52" s="197" t="s">
        <v>442</v>
      </c>
      <c r="B52" s="125">
        <f>IF(PERCENT!B52&gt;PERCENT!B$100,(PERCENT!B52-PERCENT!B$100)/(PERCENT!B$101-PERCENT!B$100),(PERCENT!B52-PERCENT!B$100)/(PERCENT!B$100-PERCENT!B$102))</f>
        <v>0.45759008073260782</v>
      </c>
      <c r="C52" s="125">
        <f>IF(PERCENT!H52&gt;PERCENT!H$100,(PERCENT!H52-PERCENT!H$100)/(PERCENT!H$101-PERCENT!H$100),(PERCENT!H52-PERCENT!H$100)/(PERCENT!H$100-PERCENT!H$102))</f>
        <v>-0.44372135641843757</v>
      </c>
      <c r="D52" s="126">
        <f>IF(PERCENT!K52&gt;PERCENT!K$100,(PERCENT!K52-PERCENT!K$100)/(PERCENT!K$101-PERCENT!K$100),(PERCENT!K52-PERCENT!K$100)/(PERCENT!K$100-PERCENT!K$102))</f>
        <v>0.3550298512239688</v>
      </c>
      <c r="E52" s="126">
        <f>IF(PERCENT!L52&gt;PERCENT!L$100,(PERCENT!L52-PERCENT!L$100)/(PERCENT!L$101-PERCENT!L$100),(PERCENT!L52-PERCENT!L$100)/(PERCENT!L$100-PERCENT!L$102))</f>
        <v>-0.75116757411859369</v>
      </c>
      <c r="F52" s="127">
        <f>IF(PERCENT!R52&gt;PERCENT!R$100,(PERCENT!R52-PERCENT!R$100)/(PERCENT!R$101-PERCENT!R$100),(PERCENT!R52-PERCENT!R$100)/(PERCENT!R$100-PERCENT!R$102))</f>
        <v>-0.6691688057014582</v>
      </c>
      <c r="G52" s="127">
        <f>IF(PERCENT!V52&gt;PERCENT!V$100,(PERCENT!V52-PERCENT!V$100)/(PERCENT!V$101-PERCENT!V$100),(PERCENT!V52-PERCENT!V$100)/(PERCENT!V$100-PERCENT!V$102))</f>
        <v>8.3151117956554457E-2</v>
      </c>
      <c r="H52" s="127">
        <f>IF(PERCENT!X52&gt;PERCENT!X$100,(PERCENT!X52-PERCENT!X$100)/(PERCENT!X$101-PERCENT!X$100),(PERCENT!X52-PERCENT!X$100)/(PERCENT!X$100-PERCENT!X$102))</f>
        <v>0.54798177985090968</v>
      </c>
      <c r="I52" s="127">
        <f>IF(PERCENT!AC52&gt;PERCENT!AC$100,(PERCENT!AC52-PERCENT!AC$100)/(PERCENT!AC$101-PERCENT!AC$100),(PERCENT!AC52-PERCENT!AC$100)/(PERCENT!AC$100-PERCENT!AC$102))</f>
        <v>-0.33506874798980241</v>
      </c>
      <c r="J52" s="128">
        <f>IF(PERCENT!AE52&gt;PERCENT!AE$100,(PERCENT!AE52-PERCENT!AE$100)/(PERCENT!AE$101-PERCENT!AE$100),(PERCENT!AE52-PERCENT!AE$100)/(PERCENT!AE$100-PERCENT!AE$102))</f>
        <v>-0.71335393705970407</v>
      </c>
      <c r="K52" s="198">
        <f>IF(PERCENT!AS52&gt;PERCENT!AS$100,(PERCENT!AS52-PERCENT!AS$100)/(PERCENT!AS$101-PERCENT!AS$100),(PERCENT!AS52-PERCENT!AS$100)/(PERCENT!AS$100-PERCENT!AS$102))</f>
        <v>-6.1647340404560581E-2</v>
      </c>
      <c r="L52" s="198">
        <f>IF(PERCENT!AT52&gt;PERCENT!AT$100,(PERCENT!AT52-PERCENT!AT$100)/(PERCENT!AT$101-PERCENT!AT$100),(PERCENT!AT52-PERCENT!AT$100)/(PERCENT!AT$100-PERCENT!AT$102))</f>
        <v>-5.4102196979790691E-2</v>
      </c>
      <c r="M52" s="198">
        <f>IF(PERCENT!AU52&gt;PERCENT!AU$100,(PERCENT!AU52-PERCENT!AU$100)/(PERCENT!AU$101-PERCENT!AU$100),(PERCENT!AU52-PERCENT!AU$100)/(PERCENT!AU$100-PERCENT!AU$102))</f>
        <v>-5.2472209317803643E-2</v>
      </c>
      <c r="N52" s="231">
        <f>IF(PERCENT!AV52&gt;PERCENT!AV$100,(PERCENT!AV52-PERCENT!AV$100)/(PERCENT!AV$101-PERCENT!AV$100),(PERCENT!AV52-PERCENT!AV$100)/(PERCENT!AV$100-PERCENT!AV$102))</f>
        <v>-0.71335393705970407</v>
      </c>
      <c r="O52" s="231">
        <f>IF(PERCENT!AW52&gt;PERCENT!AW$100,(PERCENT!AW52-PERCENT!AW$100)/(PERCENT!AW$101-PERCENT!AW$100),(PERCENT!AW52-PERCENT!AW$100)/(PERCENT!AW$100-PERCENT!AW$102))</f>
        <v>-6.0385230447901797E-2</v>
      </c>
      <c r="P52" s="231">
        <f>IF(PERCENT!AX52&gt;PERCENT!AX$100,(PERCENT!AX52-PERCENT!AX$100)/(PERCENT!AX$101-PERCENT!AX$100),(PERCENT!AX52-PERCENT!AX$100)/(PERCENT!AX$100-PERCENT!AX$102))</f>
        <v>-0.71335393705970407</v>
      </c>
      <c r="Q52" s="232">
        <f>IF(PERCENT!AY52&gt;PERCENT!AY$100,(PERCENT!AY52-PERCENT!AY$100)/(PERCENT!AY$101-PERCENT!AY$100),(PERCENT!AY52-PERCENT!AY$100)/(PERCENT!AY$100-PERCENT!AY$102))</f>
        <v>0.38182240171716098</v>
      </c>
      <c r="S52" s="124">
        <f>IF(PERCENT!C52&gt;PERCENT!C$100,(PERCENT!C52-PERCENT!C$100)/(PERCENT!C$101-PERCENT!C$100),(PERCENT!C52-PERCENT!C$100)/(PERCENT!C$100-PERCENT!C$102))</f>
        <v>0.91456130595386687</v>
      </c>
      <c r="T52" s="124">
        <f>IF(PERCENT!D52&gt;PERCENT!D$100,(PERCENT!D52-PERCENT!D$100)/(PERCENT!D$101-PERCENT!D$100),(PERCENT!D52-PERCENT!D$100)/(PERCENT!D$100-PERCENT!D$102))</f>
        <v>0.36779098997762061</v>
      </c>
      <c r="U52" s="124">
        <f>IF(PERCENT!E52&gt;PERCENT!E$100,(PERCENT!E52-PERCENT!E$100)/(PERCENT!E$101-PERCENT!E$100),(PERCENT!E52-PERCENT!E$100)/(PERCENT!E$100-PERCENT!E$102))</f>
        <v>0.74470588826790451</v>
      </c>
      <c r="V52" s="124">
        <f>IF(PERCENT!F52&gt;PERCENT!F$100,(PERCENT!F52-PERCENT!F$100)/(PERCENT!F$101-PERCENT!F$100),(PERCENT!F52-PERCENT!F$100)/(PERCENT!F$100-PERCENT!F$102))</f>
        <v>-0.15659879213221212</v>
      </c>
      <c r="W52" s="124">
        <f>IF(PERCENT!G52&gt;PERCENT!G$100,(PERCENT!G52-PERCENT!G$100)/(PERCENT!G$101-PERCENT!G$100),(PERCENT!G52-PERCENT!G$100)/(PERCENT!G$100-PERCENT!G$102))</f>
        <v>-0.90299307806028895</v>
      </c>
      <c r="Y52" s="124">
        <f>IF(PERCENT!I52&gt;PERCENT!I$100,(PERCENT!I52-PERCENT!I$100)/(PERCENT!I$101-PERCENT!I$100),(PERCENT!I52-PERCENT!I$100)/(PERCENT!I$100-PERCENT!I$102))</f>
        <v>-0.10817008998787858</v>
      </c>
      <c r="Z52" s="124">
        <f>IF(PERCENT!J52&gt;PERCENT!J$100,(PERCENT!J52-PERCENT!J$100)/(PERCENT!J$101-PERCENT!J$100),(PERCENT!J52-PERCENT!J$100)/(PERCENT!J$100-PERCENT!J$102))</f>
        <v>-0.63769033537608977</v>
      </c>
      <c r="AC52" s="124">
        <f>IF(PERCENT!M52&gt;PERCENT!M$100,(PERCENT!M52-PERCENT!M$100)/(PERCENT!M$101-PERCENT!M$100),(PERCENT!M52-PERCENT!M$100)/(PERCENT!M$100-PERCENT!M$102))</f>
        <v>-1</v>
      </c>
      <c r="AD52" s="124">
        <f>IF(PERCENT!N52&gt;PERCENT!N$100,(PERCENT!N52-PERCENT!N$100)/(PERCENT!N$101-PERCENT!N$100),(PERCENT!N52-PERCENT!N$100)/(PERCENT!N$100-PERCENT!N$102))</f>
        <v>-1</v>
      </c>
      <c r="AE52" s="124">
        <f>IF(PERCENT!O52&gt;PERCENT!O$100,(PERCENT!O52-PERCENT!O$100)/(PERCENT!O$101-PERCENT!O$100),(PERCENT!O52-PERCENT!O$100)/(PERCENT!O$100-PERCENT!O$102))</f>
        <v>-0.51053914632914932</v>
      </c>
      <c r="AF52" s="124">
        <f>IF(PERCENT!P52&gt;PERCENT!P$100,(PERCENT!P52-PERCENT!P$100)/(PERCENT!P$101-PERCENT!P$100),(PERCENT!P52-PERCENT!P$100)/(PERCENT!P$100-PERCENT!P$102))</f>
        <v>0.36453093957785759</v>
      </c>
      <c r="AG52" s="124">
        <f>IF(PERCENT!Q52&gt;PERCENT!Q$100,(PERCENT!Q52-PERCENT!Q$100)/(PERCENT!Q$101-PERCENT!Q$100),(PERCENT!Q52-PERCENT!Q$100)/(PERCENT!Q$100-PERCENT!Q$102))</f>
        <v>-0.21392256910694149</v>
      </c>
      <c r="AI52" s="124">
        <f>IF(PERCENT!S52&gt;PERCENT!S$100,(PERCENT!S52-PERCENT!S$100)/(PERCENT!S$101-PERCENT!S$100),(PERCENT!S52-PERCENT!S$100)/(PERCENT!S$100-PERCENT!S$102))</f>
        <v>-0.7237303534538575</v>
      </c>
      <c r="AJ52" s="124">
        <f>IF(PERCENT!T52&gt;PERCENT!T$100,(PERCENT!T52-PERCENT!T$100)/(PERCENT!T$101-PERCENT!T$100),(PERCENT!T52-PERCENT!T$100)/(PERCENT!T$100-PERCENT!T$102))</f>
        <v>-0.58568100754315144</v>
      </c>
      <c r="AK52" s="124">
        <f>IF(PERCENT!U52&gt;PERCENT!U$100,(PERCENT!U52-PERCENT!U$100)/(PERCENT!U$101-PERCENT!U$100),(PERCENT!U52-PERCENT!U$100)/(PERCENT!U$100-PERCENT!U$102))</f>
        <v>-0.76360590782138815</v>
      </c>
      <c r="AM52" s="124">
        <f>IF(PERCENT!W52&gt;PERCENT!W$100,(PERCENT!W52-PERCENT!W$100)/(PERCENT!W$101-PERCENT!W$100),(PERCENT!W52-PERCENT!W$100)/(PERCENT!W$100-PERCENT!W$102))</f>
        <v>8.3151117956554457E-2</v>
      </c>
      <c r="AO52" s="124">
        <f>IF(PERCENT!Y52&gt;PERCENT!Y$100,(PERCENT!Y52-PERCENT!Y$100)/(PERCENT!Y$101-PERCENT!Y$100),(PERCENT!Y52-PERCENT!Y$100)/(PERCENT!Y$100-PERCENT!Y$102))</f>
        <v>-0.97972078914529159</v>
      </c>
      <c r="AP52" s="124">
        <f>IF(PERCENT!Z52&gt;PERCENT!Z$100,(PERCENT!Z52-PERCENT!Z$100)/(PERCENT!Z$101-PERCENT!Z$100),(PERCENT!Z52-PERCENT!Z$100)/(PERCENT!Z$100-PERCENT!Z$102))</f>
        <v>0.25421147318369602</v>
      </c>
      <c r="AQ52" s="124">
        <f>IF(PERCENT!AA52&gt;PERCENT!AA$100,(PERCENT!AA52-PERCENT!AA$100)/(PERCENT!AA$101-PERCENT!AA$100),(PERCENT!AA52-PERCENT!AA$100)/(PERCENT!AA$100-PERCENT!AA$102))</f>
        <v>0.13137931340039213</v>
      </c>
      <c r="AR52" s="124">
        <f>IF(PERCENT!AB52&gt;PERCENT!AB$100,(PERCENT!AB52-PERCENT!AB$100)/(PERCENT!AB$101-PERCENT!AB$100),(PERCENT!AB52-PERCENT!AB$100)/(PERCENT!AB$100-PERCENT!AB$102))</f>
        <v>0.88174677568696436</v>
      </c>
      <c r="AT52" s="124">
        <f>IF(PERCENT!AD52&gt;PERCENT!AD$100,(PERCENT!AD52-PERCENT!AD$100)/(PERCENT!AD$101-PERCENT!AD$100),(PERCENT!AD52-PERCENT!AD$100)/(PERCENT!AD$100-PERCENT!AD$102))</f>
        <v>-0.33506874798980241</v>
      </c>
      <c r="AV52" s="124">
        <f>IF(PERCENT!AF52&gt;PERCENT!AF$100,(PERCENT!AF52-PERCENT!AF$100)/(PERCENT!AF$101-PERCENT!AF$100),(PERCENT!AF52-PERCENT!AF$100)/(PERCENT!AF$100-PERCENT!AF$102))</f>
        <v>-0.14728871704798846</v>
      </c>
      <c r="AW52" s="124">
        <f>IF(PERCENT!AG52&gt;PERCENT!AG$100,(PERCENT!AG52-PERCENT!AG$100)/(PERCENT!AG$101-PERCENT!AG$100),(PERCENT!AG52-PERCENT!AG$100)/(PERCENT!AG$100-PERCENT!AG$102))</f>
        <v>-1.2711026003847645E-2</v>
      </c>
      <c r="AX52" s="124">
        <f>IF(PERCENT!AH52&gt;PERCENT!AH$100,(PERCENT!AH52-PERCENT!AH$100)/(PERCENT!AH$101-PERCENT!AH$100),(PERCENT!AH52-PERCENT!AH$100)/(PERCENT!AH$100-PERCENT!AH$102))</f>
        <v>-0.12737267942279029</v>
      </c>
      <c r="AY52" s="124">
        <f>IF(PERCENT!AI52&gt;PERCENT!AI$100,(PERCENT!AI52-PERCENT!AI$100)/(PERCENT!AI$101-PERCENT!AI$100),(PERCENT!AI52-PERCENT!AI$100)/(PERCENT!AI$100-PERCENT!AI$102))</f>
        <v>3.2585400705868739E-2</v>
      </c>
      <c r="AZ52" s="124">
        <f>IF(PERCENT!AJ52&gt;PERCENT!AJ$100,(PERCENT!AJ52-PERCENT!AJ$100)/(PERCENT!AJ$101-PERCENT!AJ$100),(PERCENT!AJ52-PERCENT!AJ$100)/(PERCENT!AJ$100-PERCENT!AJ$102))</f>
        <v>0.77825377103503945</v>
      </c>
      <c r="BA52" s="124">
        <f>IF(PERCENT!AK52&gt;PERCENT!AK$100,(PERCENT!AK52-PERCENT!AK$100)/(PERCENT!AK$101-PERCENT!AK$100),(PERCENT!AK52-PERCENT!AK$100)/(PERCENT!AK$100-PERCENT!AK$102))</f>
        <v>-0.28144904566670187</v>
      </c>
      <c r="BB52" s="124">
        <f>IF(PERCENT!AL52&gt;PERCENT!AL$100,(PERCENT!AL52-PERCENT!AL$100)/(PERCENT!AL$101-PERCENT!AL$100),(PERCENT!AL52-PERCENT!AL$100)/(PERCENT!AL$100-PERCENT!AL$102))</f>
        <v>3.9241079023938703E-2</v>
      </c>
      <c r="BC52" s="124">
        <f>IF(PERCENT!AM52&gt;PERCENT!AM$100,(PERCENT!AM52-PERCENT!AM$100)/(PERCENT!AM$101-PERCENT!AM$100),(PERCENT!AM52-PERCENT!AM$100)/(PERCENT!AM$100-PERCENT!AM$102))</f>
        <v>-0.52233508416413788</v>
      </c>
      <c r="BD52" s="124">
        <f>IF(PERCENT!AN52&gt;PERCENT!AN$100,(PERCENT!AN52-PERCENT!AN$100)/(PERCENT!AN$101-PERCENT!AN$100),(PERCENT!AN52-PERCENT!AN$100)/(PERCENT!AN$100-PERCENT!AN$102))</f>
        <v>-0.68155329549543542</v>
      </c>
      <c r="BE52" s="124">
        <f>IF(PERCENT!AO52&gt;PERCENT!AO$100,(PERCENT!AO52-PERCENT!AO$100)/(PERCENT!AO$101-PERCENT!AO$100),(PERCENT!AO52-PERCENT!AO$100)/(PERCENT!AO$100-PERCENT!AO$102))</f>
        <v>-0.31054690239851024</v>
      </c>
      <c r="BF52" s="124">
        <f>IF(PERCENT!AP52&gt;PERCENT!AP$100,(PERCENT!AP52-PERCENT!AP$100)/(PERCENT!AP$101-PERCENT!AP$100),(PERCENT!AP52-PERCENT!AP$100)/(PERCENT!AP$100-PERCENT!AP$102))</f>
        <v>-2.6389592268959879E-2</v>
      </c>
      <c r="BG52" s="124">
        <f>IF(PERCENT!AQ52&gt;PERCENT!AQ$100,(PERCENT!AQ52-PERCENT!AQ$100)/(PERCENT!AQ$101-PERCENT!AQ$100),(PERCENT!AQ52-PERCENT!AQ$100)/(PERCENT!AQ$100-PERCENT!AQ$102))</f>
        <v>-7.5735815696079428E-2</v>
      </c>
      <c r="BH52" s="124">
        <f>IF(PERCENT!AR52&gt;PERCENT!AR$100,(PERCENT!AR52-PERCENT!AR$100)/(PERCENT!AR$101-PERCENT!AR$100),(PERCENT!AR52-PERCENT!AR$100)/(PERCENT!AR$100-PERCENT!AR$102))</f>
        <v>0.97810490991988952</v>
      </c>
    </row>
    <row r="53" spans="1:60" x14ac:dyDescent="0.35">
      <c r="A53" s="197" t="s">
        <v>443</v>
      </c>
      <c r="B53" s="125">
        <f>IF(PERCENT!B53&gt;PERCENT!B$100,(PERCENT!B53-PERCENT!B$100)/(PERCENT!B$101-PERCENT!B$100),(PERCENT!B53-PERCENT!B$100)/(PERCENT!B$100-PERCENT!B$102))</f>
        <v>-0.6270862331176057</v>
      </c>
      <c r="C53" s="125">
        <f>IF(PERCENT!H53&gt;PERCENT!H$100,(PERCENT!H53-PERCENT!H$100)/(PERCENT!H$101-PERCENT!H$100),(PERCENT!H53-PERCENT!H$100)/(PERCENT!H$100-PERCENT!H$102))</f>
        <v>7.5895266880112056E-2</v>
      </c>
      <c r="D53" s="126">
        <f>IF(PERCENT!K53&gt;PERCENT!K$100,(PERCENT!K53-PERCENT!K$100)/(PERCENT!K$101-PERCENT!K$100),(PERCENT!K53-PERCENT!K$100)/(PERCENT!K$100-PERCENT!K$102))</f>
        <v>0.53873209035361314</v>
      </c>
      <c r="E53" s="126">
        <f>IF(PERCENT!L53&gt;PERCENT!L$100,(PERCENT!L53-PERCENT!L$100)/(PERCENT!L$101-PERCENT!L$100),(PERCENT!L53-PERCENT!L$100)/(PERCENT!L$100-PERCENT!L$102))</f>
        <v>-1.7642162519701261E-2</v>
      </c>
      <c r="F53" s="127">
        <f>IF(PERCENT!R53&gt;PERCENT!R$100,(PERCENT!R53-PERCENT!R$100)/(PERCENT!R$101-PERCENT!R$100),(PERCENT!R53-PERCENT!R$100)/(PERCENT!R$100-PERCENT!R$102))</f>
        <v>0.44127655317945752</v>
      </c>
      <c r="G53" s="127">
        <f>IF(PERCENT!V53&gt;PERCENT!V$100,(PERCENT!V53-PERCENT!V$100)/(PERCENT!V$101-PERCENT!V$100),(PERCENT!V53-PERCENT!V$100)/(PERCENT!V$100-PERCENT!V$102))</f>
        <v>0.44817281337306331</v>
      </c>
      <c r="H53" s="127">
        <f>IF(PERCENT!X53&gt;PERCENT!X$100,(PERCENT!X53-PERCENT!X$100)/(PERCENT!X$101-PERCENT!X$100),(PERCENT!X53-PERCENT!X$100)/(PERCENT!X$100-PERCENT!X$102))</f>
        <v>-4.8985626761002279E-2</v>
      </c>
      <c r="I53" s="127">
        <f>IF(PERCENT!AC53&gt;PERCENT!AC$100,(PERCENT!AC53-PERCENT!AC$100)/(PERCENT!AC$101-PERCENT!AC$100),(PERCENT!AC53-PERCENT!AC$100)/(PERCENT!AC$100-PERCENT!AC$102))</f>
        <v>0.29947808663096159</v>
      </c>
      <c r="J53" s="128">
        <f>IF(PERCENT!AE53&gt;PERCENT!AE$100,(PERCENT!AE53-PERCENT!AE$100)/(PERCENT!AE$101-PERCENT!AE$100),(PERCENT!AE53-PERCENT!AE$100)/(PERCENT!AE$100-PERCENT!AE$102))</f>
        <v>-0.33933916888009613</v>
      </c>
      <c r="K53" s="198">
        <f>IF(PERCENT!AS53&gt;PERCENT!AS$100,(PERCENT!AS53-PERCENT!AS$100)/(PERCENT!AS$101-PERCENT!AS$100),(PERCENT!AS53-PERCENT!AS$100)/(PERCENT!AS$100-PERCENT!AS$102))</f>
        <v>-0.22420613083074162</v>
      </c>
      <c r="L53" s="198">
        <f>IF(PERCENT!AT53&gt;PERCENT!AT$100,(PERCENT!AT53-PERCENT!AT$100)/(PERCENT!AT$101-PERCENT!AT$100),(PERCENT!AT53-PERCENT!AT$100)/(PERCENT!AT$100-PERCENT!AT$102))</f>
        <v>0.27600176256896619</v>
      </c>
      <c r="M53" s="198">
        <f>IF(PERCENT!AU53&gt;PERCENT!AU$100,(PERCENT!AU53-PERCENT!AU$100)/(PERCENT!AU$101-PERCENT!AU$100),(PERCENT!AU53-PERCENT!AU$100)/(PERCENT!AU$100-PERCENT!AU$102))</f>
        <v>0.36648011062198949</v>
      </c>
      <c r="N53" s="231">
        <f>IF(PERCENT!AV53&gt;PERCENT!AV$100,(PERCENT!AV53-PERCENT!AV$100)/(PERCENT!AV$101-PERCENT!AV$100),(PERCENT!AV53-PERCENT!AV$100)/(PERCENT!AV$100-PERCENT!AV$102))</f>
        <v>-0.33933916888009613</v>
      </c>
      <c r="O53" s="231">
        <f>IF(PERCENT!AW53&gt;PERCENT!AW$100,(PERCENT!AW53-PERCENT!AW$100)/(PERCENT!AW$101-PERCENT!AW$100),(PERCENT!AW53-PERCENT!AW$100)/(PERCENT!AW$100-PERCENT!AW$102))</f>
        <v>0.16913631162339443</v>
      </c>
      <c r="P53" s="231">
        <f>IF(PERCENT!AX53&gt;PERCENT!AX$100,(PERCENT!AX53-PERCENT!AX$100)/(PERCENT!AX$101-PERCENT!AX$100),(PERCENT!AX53-PERCENT!AX$100)/(PERCENT!AX$100-PERCENT!AX$102))</f>
        <v>-0.33933916888009613</v>
      </c>
      <c r="Q53" s="232">
        <f>IF(PERCENT!AY53&gt;PERCENT!AY$100,(PERCENT!AY53-PERCENT!AY$100)/(PERCENT!AY$101-PERCENT!AY$100),(PERCENT!AY53-PERCENT!AY$100)/(PERCENT!AY$100-PERCENT!AY$102))</f>
        <v>0.72510602737279117</v>
      </c>
      <c r="S53" s="124">
        <f>IF(PERCENT!C53&gt;PERCENT!C$100,(PERCENT!C53-PERCENT!C$100)/(PERCENT!C$101-PERCENT!C$100),(PERCENT!C53-PERCENT!C$100)/(PERCENT!C$100-PERCENT!C$102))</f>
        <v>0.35547371475480627</v>
      </c>
      <c r="T53" s="124">
        <f>IF(PERCENT!D53&gt;PERCENT!D$100,(PERCENT!D53-PERCENT!D$100)/(PERCENT!D$101-PERCENT!D$100),(PERCENT!D53-PERCENT!D$100)/(PERCENT!D$100-PERCENT!D$102))</f>
        <v>-0.33703708885098177</v>
      </c>
      <c r="U53" s="124">
        <f>IF(PERCENT!E53&gt;PERCENT!E$100,(PERCENT!E53-PERCENT!E$100)/(PERCENT!E$101-PERCENT!E$100),(PERCENT!E53-PERCENT!E$100)/(PERCENT!E$100-PERCENT!E$102))</f>
        <v>-0.39968394616474645</v>
      </c>
      <c r="V53" s="124">
        <f>IF(PERCENT!F53&gt;PERCENT!F$100,(PERCENT!F53-PERCENT!F$100)/(PERCENT!F$101-PERCENT!F$100),(PERCENT!F53-PERCENT!F$100)/(PERCENT!F$100-PERCENT!F$102))</f>
        <v>-0.64840155856096893</v>
      </c>
      <c r="W53" s="124">
        <f>IF(PERCENT!G53&gt;PERCENT!G$100,(PERCENT!G53-PERCENT!G$100)/(PERCENT!G$101-PERCENT!G$100),(PERCENT!G53-PERCENT!G$100)/(PERCENT!G$100-PERCENT!G$102))</f>
        <v>0.10574846148939401</v>
      </c>
      <c r="Y53" s="124">
        <f>IF(PERCENT!I53&gt;PERCENT!I$100,(PERCENT!I53-PERCENT!I$100)/(PERCENT!I$101-PERCENT!I$100),(PERCENT!I53-PERCENT!I$100)/(PERCENT!I$100-PERCENT!I$102))</f>
        <v>0.23231609107006213</v>
      </c>
      <c r="Z53" s="124">
        <f>IF(PERCENT!J53&gt;PERCENT!J$100,(PERCENT!J53-PERCENT!J$100)/(PERCENT!J$101-PERCENT!J$100),(PERCENT!J53-PERCENT!J$100)/(PERCENT!J$100-PERCENT!J$102))</f>
        <v>-0.53593930514535626</v>
      </c>
      <c r="AC53" s="124">
        <f>IF(PERCENT!M53&gt;PERCENT!M$100,(PERCENT!M53-PERCENT!M$100)/(PERCENT!M$101-PERCENT!M$100),(PERCENT!M53-PERCENT!M$100)/(PERCENT!M$100-PERCENT!M$102))</f>
        <v>-1</v>
      </c>
      <c r="AD53" s="124">
        <f>IF(PERCENT!N53&gt;PERCENT!N$100,(PERCENT!N53-PERCENT!N$100)/(PERCENT!N$101-PERCENT!N$100),(PERCENT!N53-PERCENT!N$100)/(PERCENT!N$100-PERCENT!N$102))</f>
        <v>4.2716943121337031E-2</v>
      </c>
      <c r="AE53" s="124">
        <f>IF(PERCENT!O53&gt;PERCENT!O$100,(PERCENT!O53-PERCENT!O$100)/(PERCENT!O$101-PERCENT!O$100),(PERCENT!O53-PERCENT!O$100)/(PERCENT!O$100-PERCENT!O$102))</f>
        <v>-2.107829265829872E-2</v>
      </c>
      <c r="AF53" s="124">
        <f>IF(PERCENT!P53&gt;PERCENT!P$100,(PERCENT!P53-PERCENT!P$100)/(PERCENT!P$101-PERCENT!P$100),(PERCENT!P53-PERCENT!P$100)/(PERCENT!P$100-PERCENT!P$102))</f>
        <v>0.86998754087396779</v>
      </c>
      <c r="AG53" s="124">
        <f>IF(PERCENT!Q53&gt;PERCENT!Q$100,(PERCENT!Q53-PERCENT!Q$100)/(PERCENT!Q$101-PERCENT!Q$100),(PERCENT!Q53-PERCENT!Q$100)/(PERCENT!Q$100-PERCENT!Q$102))</f>
        <v>0.24343538526940164</v>
      </c>
      <c r="AI53" s="124">
        <f>IF(PERCENT!S53&gt;PERCENT!S$100,(PERCENT!S53-PERCENT!S$100)/(PERCENT!S$101-PERCENT!S$100),(PERCENT!S53-PERCENT!S$100)/(PERCENT!S$100-PERCENT!S$102))</f>
        <v>0.34894033103236538</v>
      </c>
      <c r="AJ53" s="124">
        <f>IF(PERCENT!T53&gt;PERCENT!T$100,(PERCENT!T53-PERCENT!T$100)/(PERCENT!T$101-PERCENT!T$100),(PERCENT!T53-PERCENT!T$100)/(PERCENT!T$100-PERCENT!T$102))</f>
        <v>0.64266297784518212</v>
      </c>
      <c r="AK53" s="124">
        <f>IF(PERCENT!U53&gt;PERCENT!U$100,(PERCENT!U53-PERCENT!U$100)/(PERCENT!U$101-PERCENT!U$100),(PERCENT!U53-PERCENT!U$100)/(PERCENT!U$100-PERCENT!U$102))</f>
        <v>-0.28060677599548456</v>
      </c>
      <c r="AM53" s="124">
        <f>IF(PERCENT!W53&gt;PERCENT!W$100,(PERCENT!W53-PERCENT!W$100)/(PERCENT!W$101-PERCENT!W$100),(PERCENT!W53-PERCENT!W$100)/(PERCENT!W$100-PERCENT!W$102))</f>
        <v>0.44817281337306331</v>
      </c>
      <c r="AO53" s="124">
        <f>IF(PERCENT!Y53&gt;PERCENT!Y$100,(PERCENT!Y53-PERCENT!Y$100)/(PERCENT!Y$101-PERCENT!Y$100),(PERCENT!Y53-PERCENT!Y$100)/(PERCENT!Y$100-PERCENT!Y$102))</f>
        <v>-0.83738843966814658</v>
      </c>
      <c r="AP53" s="124">
        <f>IF(PERCENT!Z53&gt;PERCENT!Z$100,(PERCENT!Z53-PERCENT!Z$100)/(PERCENT!Z$101-PERCENT!Z$100),(PERCENT!Z53-PERCENT!Z$100)/(PERCENT!Z$100-PERCENT!Z$102))</f>
        <v>0.26972902858268549</v>
      </c>
      <c r="AQ53" s="124">
        <f>IF(PERCENT!AA53&gt;PERCENT!AA$100,(PERCENT!AA53-PERCENT!AA$100)/(PERCENT!AA$101-PERCENT!AA$100),(PERCENT!AA53-PERCENT!AA$100)/(PERCENT!AA$100-PERCENT!AA$102))</f>
        <v>0.21433000852612225</v>
      </c>
      <c r="AR53" s="124">
        <f>IF(PERCENT!AB53&gt;PERCENT!AB$100,(PERCENT!AB53-PERCENT!AB$100)/(PERCENT!AB$101-PERCENT!AB$100),(PERCENT!AB53-PERCENT!AB$100)/(PERCENT!AB$100-PERCENT!AB$102))</f>
        <v>-0.28430934152750897</v>
      </c>
      <c r="AT53" s="124">
        <f>IF(PERCENT!AD53&gt;PERCENT!AD$100,(PERCENT!AD53-PERCENT!AD$100)/(PERCENT!AD$101-PERCENT!AD$100),(PERCENT!AD53-PERCENT!AD$100)/(PERCENT!AD$100-PERCENT!AD$102))</f>
        <v>0.29947808663096159</v>
      </c>
      <c r="AV53" s="124">
        <f>IF(PERCENT!AF53&gt;PERCENT!AF$100,(PERCENT!AF53-PERCENT!AF$100)/(PERCENT!AF$101-PERCENT!AF$100),(PERCENT!AF53-PERCENT!AF$100)/(PERCENT!AF$100-PERCENT!AF$102))</f>
        <v>0.21230016380924649</v>
      </c>
      <c r="AW53" s="124">
        <f>IF(PERCENT!AG53&gt;PERCENT!AG$100,(PERCENT!AG53-PERCENT!AG$100)/(PERCENT!AG$101-PERCENT!AG$100),(PERCENT!AG53-PERCENT!AG$100)/(PERCENT!AG$100-PERCENT!AG$102))</f>
        <v>0.3210897091131249</v>
      </c>
      <c r="AX53" s="124">
        <f>IF(PERCENT!AH53&gt;PERCENT!AH$100,(PERCENT!AH53-PERCENT!AH$100)/(PERCENT!AH$101-PERCENT!AH$100),(PERCENT!AH53-PERCENT!AH$100)/(PERCENT!AH$100-PERCENT!AH$102))</f>
        <v>4.777957646830757E-2</v>
      </c>
      <c r="AY53" s="124">
        <f>IF(PERCENT!AI53&gt;PERCENT!AI$100,(PERCENT!AI53-PERCENT!AI$100)/(PERCENT!AI$101-PERCENT!AI$100),(PERCENT!AI53-PERCENT!AI$100)/(PERCENT!AI$100-PERCENT!AI$102))</f>
        <v>-0.63110831772321896</v>
      </c>
      <c r="AZ53" s="124">
        <f>IF(PERCENT!AJ53&gt;PERCENT!AJ$100,(PERCENT!AJ53-PERCENT!AJ$100)/(PERCENT!AJ$101-PERCENT!AJ$100),(PERCENT!AJ53-PERCENT!AJ$100)/(PERCENT!AJ$100-PERCENT!AJ$102))</f>
        <v>0.51710740881132566</v>
      </c>
      <c r="BA53" s="124">
        <f>IF(PERCENT!AK53&gt;PERCENT!AK$100,(PERCENT!AK53-PERCENT!AK$100)/(PERCENT!AK$101-PERCENT!AK$100),(PERCENT!AK53-PERCENT!AK$100)/(PERCENT!AK$100-PERCENT!AK$102))</f>
        <v>-0.29292013318801141</v>
      </c>
      <c r="BB53" s="124">
        <f>IF(PERCENT!AL53&gt;PERCENT!AL$100,(PERCENT!AL53-PERCENT!AL$100)/(PERCENT!AL$101-PERCENT!AL$100),(PERCENT!AL53-PERCENT!AL$100)/(PERCENT!AL$100-PERCENT!AL$102))</f>
        <v>-0.11132861422349263</v>
      </c>
      <c r="BC53" s="124">
        <f>IF(PERCENT!AM53&gt;PERCENT!AM$100,(PERCENT!AM53-PERCENT!AM$100)/(PERCENT!AM$101-PERCENT!AM$100),(PERCENT!AM53-PERCENT!AM$100)/(PERCENT!AM$100-PERCENT!AM$102))</f>
        <v>0.35002283382746269</v>
      </c>
      <c r="BD53" s="124">
        <f>IF(PERCENT!AN53&gt;PERCENT!AN$100,(PERCENT!AN53-PERCENT!AN$100)/(PERCENT!AN$101-PERCENT!AN$100),(PERCENT!AN53-PERCENT!AN$100)/(PERCENT!AN$100-PERCENT!AN$102))</f>
        <v>0.14386517686791442</v>
      </c>
      <c r="BE53" s="124">
        <f>IF(PERCENT!AO53&gt;PERCENT!AO$100,(PERCENT!AO53-PERCENT!AO$100)/(PERCENT!AO$101-PERCENT!AO$100),(PERCENT!AO53-PERCENT!AO$100)/(PERCENT!AO$100-PERCENT!AO$102))</f>
        <v>-0.35060315630845607</v>
      </c>
      <c r="BF53" s="124">
        <f>IF(PERCENT!AP53&gt;PERCENT!AP$100,(PERCENT!AP53-PERCENT!AP$100)/(PERCENT!AP$101-PERCENT!AP$100),(PERCENT!AP53-PERCENT!AP$100)/(PERCENT!AP$100-PERCENT!AP$102))</f>
        <v>-0.40248146402625729</v>
      </c>
      <c r="BG53" s="124">
        <f>IF(PERCENT!AQ53&gt;PERCENT!AQ$100,(PERCENT!AQ53-PERCENT!AQ$100)/(PERCENT!AQ$101-PERCENT!AQ$100),(PERCENT!AQ53-PERCENT!AQ$100)/(PERCENT!AQ$100-PERCENT!AQ$102))</f>
        <v>-8.8069993805707694E-2</v>
      </c>
      <c r="BH53" s="124">
        <f>IF(PERCENT!AR53&gt;PERCENT!AR$100,(PERCENT!AR53-PERCENT!AR$100)/(PERCENT!AR$101-PERCENT!AR$100),(PERCENT!AR53-PERCENT!AR$100)/(PERCENT!AR$100-PERCENT!AR$102))</f>
        <v>0.76349516428271047</v>
      </c>
    </row>
    <row r="54" spans="1:60" x14ac:dyDescent="0.35">
      <c r="A54" s="197" t="s">
        <v>444</v>
      </c>
      <c r="B54" s="125">
        <f>IF(PERCENT!B54&gt;PERCENT!B$100,(PERCENT!B54-PERCENT!B$100)/(PERCENT!B$101-PERCENT!B$100),(PERCENT!B54-PERCENT!B$100)/(PERCENT!B$100-PERCENT!B$102))</f>
        <v>-0.73444365577492621</v>
      </c>
      <c r="C54" s="125">
        <f>IF(PERCENT!H54&gt;PERCENT!H$100,(PERCENT!H54-PERCENT!H$100)/(PERCENT!H$101-PERCENT!H$100),(PERCENT!H54-PERCENT!H$100)/(PERCENT!H$100-PERCENT!H$102))</f>
        <v>-0.40829000424157563</v>
      </c>
      <c r="D54" s="126">
        <f>IF(PERCENT!K54&gt;PERCENT!K$100,(PERCENT!K54-PERCENT!K$100)/(PERCENT!K$101-PERCENT!K$100),(PERCENT!K54-PERCENT!K$100)/(PERCENT!K$100-PERCENT!K$102))</f>
        <v>-3.1907314048719153E-2</v>
      </c>
      <c r="E54" s="126">
        <f>IF(PERCENT!L54&gt;PERCENT!L$100,(PERCENT!L54-PERCENT!L$100)/(PERCENT!L$101-PERCENT!L$100),(PERCENT!L54-PERCENT!L$100)/(PERCENT!L$100-PERCENT!L$102))</f>
        <v>-0.428324152921229</v>
      </c>
      <c r="F54" s="127">
        <f>IF(PERCENT!R54&gt;PERCENT!R$100,(PERCENT!R54-PERCENT!R$100)/(PERCENT!R$101-PERCENT!R$100),(PERCENT!R54-PERCENT!R$100)/(PERCENT!R$100-PERCENT!R$102))</f>
        <v>-0.86108391059505884</v>
      </c>
      <c r="G54" s="127">
        <f>IF(PERCENT!V54&gt;PERCENT!V$100,(PERCENT!V54-PERCENT!V$100)/(PERCENT!V$101-PERCENT!V$100),(PERCENT!V54-PERCENT!V$100)/(PERCENT!V$100-PERCENT!V$102))</f>
        <v>-0.85183131784044419</v>
      </c>
      <c r="H54" s="127">
        <f>IF(PERCENT!X54&gt;PERCENT!X$100,(PERCENT!X54-PERCENT!X$100)/(PERCENT!X$101-PERCENT!X$100),(PERCENT!X54-PERCENT!X$100)/(PERCENT!X$100-PERCENT!X$102))</f>
        <v>-0.32582099061573688</v>
      </c>
      <c r="I54" s="127">
        <f>IF(PERCENT!AC54&gt;PERCENT!AC$100,(PERCENT!AC54-PERCENT!AC$100)/(PERCENT!AC$101-PERCENT!AC$100),(PERCENT!AC54-PERCENT!AC$100)/(PERCENT!AC$100-PERCENT!AC$102))</f>
        <v>-0.66014082517395467</v>
      </c>
      <c r="J54" s="128">
        <f>IF(PERCENT!AE54&gt;PERCENT!AE$100,(PERCENT!AE54-PERCENT!AE$100)/(PERCENT!AE$101-PERCENT!AE$100),(PERCENT!AE54-PERCENT!AE$100)/(PERCENT!AE$100-PERCENT!AE$102))</f>
        <v>0.29730201371507897</v>
      </c>
      <c r="K54" s="198">
        <f>IF(PERCENT!AS54&gt;PERCENT!AS$100,(PERCENT!AS54-PERCENT!AS$100)/(PERCENT!AS$101-PERCENT!AS$100),(PERCENT!AS54-PERCENT!AS$100)/(PERCENT!AS$100-PERCENT!AS$102))</f>
        <v>-0.72275961904687724</v>
      </c>
      <c r="L54" s="198">
        <f>IF(PERCENT!AT54&gt;PERCENT!AT$100,(PERCENT!AT54-PERCENT!AT$100)/(PERCENT!AT$101-PERCENT!AT$100),(PERCENT!AT54-PERCENT!AT$100)/(PERCENT!AT$100-PERCENT!AT$102))</f>
        <v>-0.12577967811321225</v>
      </c>
      <c r="M54" s="198">
        <f>IF(PERCENT!AU54&gt;PERCENT!AU$100,(PERCENT!AU54-PERCENT!AU$100)/(PERCENT!AU$101-PERCENT!AU$100),(PERCENT!AU54-PERCENT!AU$100)/(PERCENT!AU$100-PERCENT!AU$102))</f>
        <v>-0.64340095568339728</v>
      </c>
      <c r="N54" s="231">
        <f>IF(PERCENT!AV54&gt;PERCENT!AV$100,(PERCENT!AV54-PERCENT!AV$100)/(PERCENT!AV$101-PERCENT!AV$100),(PERCENT!AV54-PERCENT!AV$100)/(PERCENT!AV$100-PERCENT!AV$102))</f>
        <v>0.29730201371507897</v>
      </c>
      <c r="O54" s="231">
        <f>IF(PERCENT!AW54&gt;PERCENT!AW$100,(PERCENT!AW54-PERCENT!AW$100)/(PERCENT!AW$101-PERCENT!AW$100),(PERCENT!AW54-PERCENT!AW$100)/(PERCENT!AW$100-PERCENT!AW$102))</f>
        <v>-0.43810370072962895</v>
      </c>
      <c r="P54" s="231">
        <f>IF(PERCENT!AX54&gt;PERCENT!AX$100,(PERCENT!AX54-PERCENT!AX$100)/(PERCENT!AX$101-PERCENT!AX$100),(PERCENT!AX54-PERCENT!AX$100)/(PERCENT!AX$100-PERCENT!AX$102))</f>
        <v>0.29730201371507897</v>
      </c>
      <c r="Q54" s="232">
        <f>IF(PERCENT!AY54&gt;PERCENT!AY$100,(PERCENT!AY54-PERCENT!AY$100)/(PERCENT!AY$101-PERCENT!AY$100),(PERCENT!AY54-PERCENT!AY$100)/(PERCENT!AY$100-PERCENT!AY$102))</f>
        <v>-0.95264111801198914</v>
      </c>
      <c r="S54" s="124">
        <f>IF(PERCENT!C54&gt;PERCENT!C$100,(PERCENT!C54-PERCENT!C$100)/(PERCENT!C$101-PERCENT!C$100),(PERCENT!C54-PERCENT!C$100)/(PERCENT!C$100-PERCENT!C$102))</f>
        <v>-0.42666387627236346</v>
      </c>
      <c r="T54" s="124">
        <f>IF(PERCENT!D54&gt;PERCENT!D$100,(PERCENT!D54-PERCENT!D$100)/(PERCENT!D$101-PERCENT!D$100),(PERCENT!D54-PERCENT!D$100)/(PERCENT!D$100-PERCENT!D$102))</f>
        <v>-0.47354475732699308</v>
      </c>
      <c r="U54" s="124">
        <f>IF(PERCENT!E54&gt;PERCENT!E$100,(PERCENT!E54-PERCENT!E$100)/(PERCENT!E$101-PERCENT!E$100),(PERCENT!E54-PERCENT!E$100)/(PERCENT!E$100-PERCENT!E$102))</f>
        <v>-0.89897812961607737</v>
      </c>
      <c r="V54" s="124">
        <f>IF(PERCENT!F54&gt;PERCENT!F$100,(PERCENT!F54-PERCENT!F$100)/(PERCENT!F$101-PERCENT!F$100),(PERCENT!F54-PERCENT!F$100)/(PERCENT!F$100-PERCENT!F$102))</f>
        <v>0.15486755994609175</v>
      </c>
      <c r="W54" s="124">
        <f>IF(PERCENT!G54&gt;PERCENT!G$100,(PERCENT!G54-PERCENT!G$100)/(PERCENT!G$101-PERCENT!G$100),(PERCENT!G54-PERCENT!G$100)/(PERCENT!G$100-PERCENT!G$102))</f>
        <v>-0.56258239884932193</v>
      </c>
      <c r="Y54" s="124">
        <f>IF(PERCENT!I54&gt;PERCENT!I$100,(PERCENT!I54-PERCENT!I$100)/(PERCENT!I$101-PERCENT!I$100),(PERCENT!I54-PERCENT!I$100)/(PERCENT!I$100-PERCENT!I$102))</f>
        <v>-0.62243552419286619</v>
      </c>
      <c r="Z54" s="124">
        <f>IF(PERCENT!J54&gt;PERCENT!J$100,(PERCENT!J54-PERCENT!J$100)/(PERCENT!J$101-PERCENT!J$100),(PERCENT!J54-PERCENT!J$100)/(PERCENT!J$100-PERCENT!J$102))</f>
        <v>-0.24181076238168289</v>
      </c>
      <c r="AC54" s="124">
        <f>IF(PERCENT!M54&gt;PERCENT!M$100,(PERCENT!M54-PERCENT!M$100)/(PERCENT!M$101-PERCENT!M$100),(PERCENT!M54-PERCENT!M$100)/(PERCENT!M$100-PERCENT!M$102))</f>
        <v>-1</v>
      </c>
      <c r="AD54" s="124">
        <f>IF(PERCENT!N54&gt;PERCENT!N$100,(PERCENT!N54-PERCENT!N$100)/(PERCENT!N$101-PERCENT!N$100),(PERCENT!N54-PERCENT!N$100)/(PERCENT!N$100-PERCENT!N$102))</f>
        <v>-3.0798389663637803E-2</v>
      </c>
      <c r="AE54" s="124">
        <f>IF(PERCENT!O54&gt;PERCENT!O$100,(PERCENT!O54-PERCENT!O$100)/(PERCENT!O$101-PERCENT!O$100),(PERCENT!O54-PERCENT!O$100)/(PERCENT!O$100-PERCENT!O$102))</f>
        <v>-0.51053914632914932</v>
      </c>
      <c r="AF54" s="124">
        <f>IF(PERCENT!P54&gt;PERCENT!P$100,(PERCENT!P54-PERCENT!P$100)/(PERCENT!P$101-PERCENT!P$100),(PERCENT!P54-PERCENT!P$100)/(PERCENT!P$100-PERCENT!P$102))</f>
        <v>-0.11092302474496905</v>
      </c>
      <c r="AG54" s="124">
        <f>IF(PERCENT!Q54&gt;PERCENT!Q$100,(PERCENT!Q54-PERCENT!Q$100)/(PERCENT!Q$101-PERCENT!Q$100),(PERCENT!Q54-PERCENT!Q$100)/(PERCENT!Q$100-PERCENT!Q$102))</f>
        <v>-9.2180227961436753E-2</v>
      </c>
      <c r="AI54" s="124">
        <f>IF(PERCENT!S54&gt;PERCENT!S$100,(PERCENT!S54-PERCENT!S$100)/(PERCENT!S$101-PERCENT!S$100),(PERCENT!S54-PERCENT!S$100)/(PERCENT!S$100-PERCENT!S$102))</f>
        <v>-0.88621847698159995</v>
      </c>
      <c r="AJ54" s="124">
        <f>IF(PERCENT!T54&gt;PERCENT!T$100,(PERCENT!T54-PERCENT!T$100)/(PERCENT!T$101-PERCENT!T$100),(PERCENT!T54-PERCENT!T$100)/(PERCENT!T$100-PERCENT!T$102))</f>
        <v>-0.9223519898913517</v>
      </c>
      <c r="AK54" s="124">
        <f>IF(PERCENT!U54&gt;PERCENT!U$100,(PERCENT!U54-PERCENT!U$100)/(PERCENT!U$101-PERCENT!U$100),(PERCENT!U54-PERCENT!U$100)/(PERCENT!U$100-PERCENT!U$102))</f>
        <v>-0.69950915690472071</v>
      </c>
      <c r="AM54" s="124">
        <f>IF(PERCENT!W54&gt;PERCENT!W$100,(PERCENT!W54-PERCENT!W$100)/(PERCENT!W$101-PERCENT!W$100),(PERCENT!W54-PERCENT!W$100)/(PERCENT!W$100-PERCENT!W$102))</f>
        <v>-0.85183131784044419</v>
      </c>
      <c r="AO54" s="124">
        <f>IF(PERCENT!Y54&gt;PERCENT!Y$100,(PERCENT!Y54-PERCENT!Y$100)/(PERCENT!Y$101-PERCENT!Y$100),(PERCENT!Y54-PERCENT!Y$100)/(PERCENT!Y$100-PERCENT!Y$102))</f>
        <v>-0.90968823488928052</v>
      </c>
      <c r="AP54" s="124">
        <f>IF(PERCENT!Z54&gt;PERCENT!Z$100,(PERCENT!Z54-PERCENT!Z$100)/(PERCENT!Z$101-PERCENT!Z$100),(PERCENT!Z54-PERCENT!Z$100)/(PERCENT!Z$100-PERCENT!Z$102))</f>
        <v>-0.99445617514445728</v>
      </c>
      <c r="AQ54" s="124">
        <f>IF(PERCENT!AA54&gt;PERCENT!AA$100,(PERCENT!AA54-PERCENT!AA$100)/(PERCENT!AA$101-PERCENT!AA$100),(PERCENT!AA54-PERCENT!AA$100)/(PERCENT!AA$100-PERCENT!AA$102))</f>
        <v>-0.17617620985586513</v>
      </c>
      <c r="AR54" s="124">
        <f>IF(PERCENT!AB54&gt;PERCENT!AB$100,(PERCENT!AB54-PERCENT!AB$100)/(PERCENT!AB$101-PERCENT!AB$100),(PERCENT!AB54-PERCENT!AB$100)/(PERCENT!AB$100-PERCENT!AB$102))</f>
        <v>-0.17264129552470878</v>
      </c>
      <c r="AT54" s="124">
        <f>IF(PERCENT!AD54&gt;PERCENT!AD$100,(PERCENT!AD54-PERCENT!AD$100)/(PERCENT!AD$101-PERCENT!AD$100),(PERCENT!AD54-PERCENT!AD$100)/(PERCENT!AD$100-PERCENT!AD$102))</f>
        <v>-0.66014082517395467</v>
      </c>
      <c r="AV54" s="124">
        <f>IF(PERCENT!AF54&gt;PERCENT!AF$100,(PERCENT!AF54-PERCENT!AF$100)/(PERCENT!AF$101-PERCENT!AF$100),(PERCENT!AF54-PERCENT!AF$100)/(PERCENT!AF$100-PERCENT!AF$102))</f>
        <v>0.55964808182593784</v>
      </c>
      <c r="AW54" s="124">
        <f>IF(PERCENT!AG54&gt;PERCENT!AG$100,(PERCENT!AG54-PERCENT!AG$100)/(PERCENT!AG$101-PERCENT!AG$100),(PERCENT!AG54-PERCENT!AG$100)/(PERCENT!AG$100-PERCENT!AG$102))</f>
        <v>0.11519577706600342</v>
      </c>
      <c r="AX54" s="124">
        <f>IF(PERCENT!AH54&gt;PERCENT!AH$100,(PERCENT!AH54-PERCENT!AH$100)/(PERCENT!AH$101-PERCENT!AH$100),(PERCENT!AH54-PERCENT!AH$100)/(PERCENT!AH$100-PERCENT!AH$102))</f>
        <v>-0.85622192982956014</v>
      </c>
      <c r="AY54" s="124">
        <f>IF(PERCENT!AI54&gt;PERCENT!AI$100,(PERCENT!AI54-PERCENT!AI$100)/(PERCENT!AI$101-PERCENT!AI$100),(PERCENT!AI54-PERCENT!AI$100)/(PERCENT!AI$100-PERCENT!AI$102))</f>
        <v>-0.79853748302947436</v>
      </c>
      <c r="AZ54" s="124">
        <f>IF(PERCENT!AJ54&gt;PERCENT!AJ$100,(PERCENT!AJ54-PERCENT!AJ$100)/(PERCENT!AJ$101-PERCENT!AJ$100),(PERCENT!AJ54-PERCENT!AJ$100)/(PERCENT!AJ$100-PERCENT!AJ$102))</f>
        <v>-1.1867203476274603E-2</v>
      </c>
      <c r="BA54" s="124">
        <f>IF(PERCENT!AK54&gt;PERCENT!AK$100,(PERCENT!AK54-PERCENT!AK$100)/(PERCENT!AK$101-PERCENT!AK$100),(PERCENT!AK54-PERCENT!AK$100)/(PERCENT!AK$100-PERCENT!AK$102))</f>
        <v>-0.23411937694529131</v>
      </c>
      <c r="BB54" s="124">
        <f>IF(PERCENT!AL54&gt;PERCENT!AL$100,(PERCENT!AL54-PERCENT!AL$100)/(PERCENT!AL$101-PERCENT!AL$100),(PERCENT!AL54-PERCENT!AL$100)/(PERCENT!AL$100-PERCENT!AL$102))</f>
        <v>-0.84457780562585061</v>
      </c>
      <c r="BC54" s="124">
        <f>IF(PERCENT!AM54&gt;PERCENT!AM$100,(PERCENT!AM54-PERCENT!AM$100)/(PERCENT!AM$101-PERCENT!AM$100),(PERCENT!AM54-PERCENT!AM$100)/(PERCENT!AM$100-PERCENT!AM$102))</f>
        <v>1</v>
      </c>
      <c r="BD54" s="124">
        <f>IF(PERCENT!AN54&gt;PERCENT!AN$100,(PERCENT!AN54-PERCENT!AN$100)/(PERCENT!AN$101-PERCENT!AN$100),(PERCENT!AN54-PERCENT!AN$100)/(PERCENT!AN$100-PERCENT!AN$102))</f>
        <v>0.3988840603540692</v>
      </c>
      <c r="BE54" s="124">
        <f>IF(PERCENT!AO54&gt;PERCENT!AO$100,(PERCENT!AO54-PERCENT!AO$100)/(PERCENT!AO$101-PERCENT!AO$100),(PERCENT!AO54-PERCENT!AO$100)/(PERCENT!AO$100-PERCENT!AO$102))</f>
        <v>0.14046513995379922</v>
      </c>
      <c r="BF54" s="124">
        <f>IF(PERCENT!AP54&gt;PERCENT!AP$100,(PERCENT!AP54-PERCENT!AP$100)/(PERCENT!AP$101-PERCENT!AP$100),(PERCENT!AP54-PERCENT!AP$100)/(PERCENT!AP$100-PERCENT!AP$102))</f>
        <v>0.87458875773829281</v>
      </c>
      <c r="BG54" s="124">
        <f>IF(PERCENT!AQ54&gt;PERCENT!AQ$100,(PERCENT!AQ54-PERCENT!AQ$100)/(PERCENT!AQ$101-PERCENT!AQ$100),(PERCENT!AQ54-PERCENT!AQ$100)/(PERCENT!AQ$100-PERCENT!AQ$102))</f>
        <v>6.1553040785832278E-2</v>
      </c>
      <c r="BH54" s="124">
        <f>IF(PERCENT!AR54&gt;PERCENT!AR$100,(PERCENT!AR54-PERCENT!AR$100)/(PERCENT!AR$101-PERCENT!AR$100),(PERCENT!AR54-PERCENT!AR$100)/(PERCENT!AR$100-PERCENT!AR$102))</f>
        <v>0.90775123757649301</v>
      </c>
    </row>
    <row r="55" spans="1:60" x14ac:dyDescent="0.35">
      <c r="A55" s="197" t="s">
        <v>445</v>
      </c>
      <c r="B55" s="125">
        <f>IF(PERCENT!B55&gt;PERCENT!B$100,(PERCENT!B55-PERCENT!B$100)/(PERCENT!B$101-PERCENT!B$100),(PERCENT!B55-PERCENT!B$100)/(PERCENT!B$100-PERCENT!B$102))</f>
        <v>-0.26054403029748846</v>
      </c>
      <c r="C55" s="125">
        <f>IF(PERCENT!H55&gt;PERCENT!H$100,(PERCENT!H55-PERCENT!H$100)/(PERCENT!H$101-PERCENT!H$100),(PERCENT!H55-PERCENT!H$100)/(PERCENT!H$100-PERCENT!H$102))</f>
        <v>4.129155810463131E-2</v>
      </c>
      <c r="D55" s="126">
        <f>IF(PERCENT!K55&gt;PERCENT!K$100,(PERCENT!K55-PERCENT!K$100)/(PERCENT!K$101-PERCENT!K$100),(PERCENT!K55-PERCENT!K$100)/(PERCENT!K$100-PERCENT!K$102))</f>
        <v>0.34012064816956122</v>
      </c>
      <c r="E55" s="126">
        <f>IF(PERCENT!L55&gt;PERCENT!L$100,(PERCENT!L55-PERCENT!L$100)/(PERCENT!L$101-PERCENT!L$100),(PERCENT!L55-PERCENT!L$100)/(PERCENT!L$100-PERCENT!L$102))</f>
        <v>-0.19638650124906609</v>
      </c>
      <c r="F55" s="127">
        <f>IF(PERCENT!R55&gt;PERCENT!R$100,(PERCENT!R55-PERCENT!R$100)/(PERCENT!R$101-PERCENT!R$100),(PERCENT!R55-PERCENT!R$100)/(PERCENT!R$100-PERCENT!R$102))</f>
        <v>0.68321895972209779</v>
      </c>
      <c r="G55" s="127">
        <f>IF(PERCENT!V55&gt;PERCENT!V$100,(PERCENT!V55-PERCENT!V$100)/(PERCENT!V$101-PERCENT!V$100),(PERCENT!V55-PERCENT!V$100)/(PERCENT!V$100-PERCENT!V$102))</f>
        <v>-0.19517535089933158</v>
      </c>
      <c r="H55" s="127">
        <f>IF(PERCENT!X55&gt;PERCENT!X$100,(PERCENT!X55-PERCENT!X$100)/(PERCENT!X$101-PERCENT!X$100),(PERCENT!X55-PERCENT!X$100)/(PERCENT!X$100-PERCENT!X$102))</f>
        <v>-0.42841079204851912</v>
      </c>
      <c r="I55" s="127">
        <f>IF(PERCENT!AC55&gt;PERCENT!AC$100,(PERCENT!AC55-PERCENT!AC$100)/(PERCENT!AC$101-PERCENT!AC$100),(PERCENT!AC55-PERCENT!AC$100)/(PERCENT!AC$100-PERCENT!AC$102))</f>
        <v>3.2468971408187185E-2</v>
      </c>
      <c r="J55" s="128">
        <f>IF(PERCENT!AE55&gt;PERCENT!AE$100,(PERCENT!AE55-PERCENT!AE$100)/(PERCENT!AE$101-PERCENT!AE$100),(PERCENT!AE55-PERCENT!AE$100)/(PERCENT!AE$100-PERCENT!AE$102))</f>
        <v>0.36770625444252486</v>
      </c>
      <c r="K55" s="198">
        <f>IF(PERCENT!AS55&gt;PERCENT!AS$100,(PERCENT!AS55-PERCENT!AS$100)/(PERCENT!AS$101-PERCENT!AS$100),(PERCENT!AS55-PERCENT!AS$100)/(PERCENT!AS$100-PERCENT!AS$102))</f>
        <v>-7.3898076624503484E-2</v>
      </c>
      <c r="L55" s="198">
        <f>IF(PERCENT!AT55&gt;PERCENT!AT$100,(PERCENT!AT55-PERCENT!AT$100)/(PERCENT!AT$101-PERCENT!AT$100),(PERCENT!AT55-PERCENT!AT$100)/(PERCENT!AT$100-PERCENT!AT$102))</f>
        <v>0.10594278658709462</v>
      </c>
      <c r="M55" s="198">
        <f>IF(PERCENT!AU55&gt;PERCENT!AU$100,(PERCENT!AU55-PERCENT!AU$100)/(PERCENT!AU$101-PERCENT!AU$100),(PERCENT!AU55-PERCENT!AU$100)/(PERCENT!AU$100-PERCENT!AU$102))</f>
        <v>9.9953896956605059E-2</v>
      </c>
      <c r="N55" s="231">
        <f>IF(PERCENT!AV55&gt;PERCENT!AV$100,(PERCENT!AV55-PERCENT!AV$100)/(PERCENT!AV$101-PERCENT!AV$100),(PERCENT!AV55-PERCENT!AV$100)/(PERCENT!AV$100-PERCENT!AV$102))</f>
        <v>0.36770625444252486</v>
      </c>
      <c r="O55" s="231">
        <f>IF(PERCENT!AW55&gt;PERCENT!AW$100,(PERCENT!AW55-PERCENT!AW$100)/(PERCENT!AW$101-PERCENT!AW$100),(PERCENT!AW55-PERCENT!AW$100)/(PERCENT!AW$100-PERCENT!AW$102))</f>
        <v>5.1464338782728991E-2</v>
      </c>
      <c r="P55" s="231">
        <f>IF(PERCENT!AX55&gt;PERCENT!AX$100,(PERCENT!AX55-PERCENT!AX$100)/(PERCENT!AX$101-PERCENT!AX$100),(PERCENT!AX55-PERCENT!AX$100)/(PERCENT!AX$100-PERCENT!AX$102))</f>
        <v>0.36770625444252486</v>
      </c>
      <c r="Q55" s="232">
        <f>IF(PERCENT!AY55&gt;PERCENT!AY$100,(PERCENT!AY55-PERCENT!AY$100)/(PERCENT!AY$101-PERCENT!AY$100),(PERCENT!AY55-PERCENT!AY$100)/(PERCENT!AY$100-PERCENT!AY$102))</f>
        <v>0.30162022004500472</v>
      </c>
      <c r="S55" s="124">
        <f>IF(PERCENT!C55&gt;PERCENT!C$100,(PERCENT!C55-PERCENT!C$100)/(PERCENT!C$101-PERCENT!C$100),(PERCENT!C55-PERCENT!C$100)/(PERCENT!C$100-PERCENT!C$102))</f>
        <v>0.35124927842900028</v>
      </c>
      <c r="T55" s="124">
        <f>IF(PERCENT!D55&gt;PERCENT!D$100,(PERCENT!D55-PERCENT!D$100)/(PERCENT!D$101-PERCENT!D$100),(PERCENT!D55-PERCENT!D$100)/(PERCENT!D$100-PERCENT!D$102))</f>
        <v>4.1986621329268593E-2</v>
      </c>
      <c r="U55" s="124">
        <f>IF(PERCENT!E55&gt;PERCENT!E$100,(PERCENT!E55-PERCENT!E$100)/(PERCENT!E$101-PERCENT!E$100),(PERCENT!E55-PERCENT!E$100)/(PERCENT!E$100-PERCENT!E$102))</f>
        <v>-0.69620448966977988</v>
      </c>
      <c r="V55" s="124">
        <f>IF(PERCENT!F55&gt;PERCENT!F$100,(PERCENT!F55-PERCENT!F$100)/(PERCENT!F$101-PERCENT!F$100),(PERCENT!F55-PERCENT!F$100)/(PERCENT!F$100-PERCENT!F$102))</f>
        <v>0.68080540341518958</v>
      </c>
      <c r="W55" s="124">
        <f>IF(PERCENT!G55&gt;PERCENT!G$100,(PERCENT!G55-PERCENT!G$100)/(PERCENT!G$101-PERCENT!G$100),(PERCENT!G55-PERCENT!G$100)/(PERCENT!G$100-PERCENT!G$102))</f>
        <v>-0.87446377636954498</v>
      </c>
      <c r="Y55" s="124">
        <f>IF(PERCENT!I55&gt;PERCENT!I$100,(PERCENT!I55-PERCENT!I$100)/(PERCENT!I$101-PERCENT!I$100),(PERCENT!I55-PERCENT!I$100)/(PERCENT!I$100-PERCENT!I$102))</f>
        <v>0.18348549097516453</v>
      </c>
      <c r="Z55" s="124">
        <f>IF(PERCENT!J55&gt;PERCENT!J$100,(PERCENT!J55-PERCENT!J$100)/(PERCENT!J$101-PERCENT!J$100),(PERCENT!J55-PERCENT!J$100)/(PERCENT!J$100-PERCENT!J$102))</f>
        <v>-0.50761220025557097</v>
      </c>
      <c r="AC55" s="124">
        <f>IF(PERCENT!M55&gt;PERCENT!M$100,(PERCENT!M55-PERCENT!M$100)/(PERCENT!M$101-PERCENT!M$100),(PERCENT!M55-PERCENT!M$100)/(PERCENT!M$100-PERCENT!M$102))</f>
        <v>-1</v>
      </c>
      <c r="AD55" s="124">
        <f>IF(PERCENT!N55&gt;PERCENT!N$100,(PERCENT!N55-PERCENT!N$100)/(PERCENT!N$101-PERCENT!N$100),(PERCENT!N55-PERCENT!N$100)/(PERCENT!N$100-PERCENT!N$102))</f>
        <v>-0.36068177984017818</v>
      </c>
      <c r="AE55" s="124">
        <f>IF(PERCENT!O55&gt;PERCENT!O$100,(PERCENT!O55-PERCENT!O$100)/(PERCENT!O$101-PERCENT!O$100),(PERCENT!O55-PERCENT!O$100)/(PERCENT!O$100-PERCENT!O$102))</f>
        <v>-1</v>
      </c>
      <c r="AF55" s="124">
        <f>IF(PERCENT!P55&gt;PERCENT!P$100,(PERCENT!P55-PERCENT!P$100)/(PERCENT!P$101-PERCENT!P$100),(PERCENT!P55-PERCENT!P$100)/(PERCENT!P$100-PERCENT!P$102))</f>
        <v>0.97346684507631931</v>
      </c>
      <c r="AG55" s="124">
        <f>IF(PERCENT!Q55&gt;PERCENT!Q$100,(PERCENT!Q55-PERCENT!Q$100)/(PERCENT!Q$101-PERCENT!Q$100),(PERCENT!Q55-PERCENT!Q$100)/(PERCENT!Q$100-PERCENT!Q$102))</f>
        <v>0.46866860521908482</v>
      </c>
      <c r="AI55" s="124">
        <f>IF(PERCENT!S55&gt;PERCENT!S$100,(PERCENT!S55-PERCENT!S$100)/(PERCENT!S$101-PERCENT!S$100),(PERCENT!S55-PERCENT!S$100)/(PERCENT!S$100-PERCENT!S$102))</f>
        <v>0.62796917215438597</v>
      </c>
      <c r="AJ55" s="124">
        <f>IF(PERCENT!T55&gt;PERCENT!T$100,(PERCENT!T55-PERCENT!T$100)/(PERCENT!T$101-PERCENT!T$100),(PERCENT!T55-PERCENT!T$100)/(PERCENT!T$100-PERCENT!T$102))</f>
        <v>0.79175961429680819</v>
      </c>
      <c r="AK55" s="124">
        <f>IF(PERCENT!U55&gt;PERCENT!U$100,(PERCENT!U55-PERCENT!U$100)/(PERCENT!U$101-PERCENT!U$100),(PERCENT!U55-PERCENT!U$100)/(PERCENT!U$100-PERCENT!U$102))</f>
        <v>8.9034787270305379E-2</v>
      </c>
      <c r="AM55" s="124">
        <f>IF(PERCENT!W55&gt;PERCENT!W$100,(PERCENT!W55-PERCENT!W$100)/(PERCENT!W$101-PERCENT!W$100),(PERCENT!W55-PERCENT!W$100)/(PERCENT!W$100-PERCENT!W$102))</f>
        <v>-0.19517535089933158</v>
      </c>
      <c r="AO55" s="124">
        <f>IF(PERCENT!Y55&gt;PERCENT!Y$100,(PERCENT!Y55-PERCENT!Y$100)/(PERCENT!Y$101-PERCENT!Y$100),(PERCENT!Y55-PERCENT!Y$100)/(PERCENT!Y$100-PERCENT!Y$102))</f>
        <v>-0.63761931907456049</v>
      </c>
      <c r="AP55" s="124">
        <f>IF(PERCENT!Z55&gt;PERCENT!Z$100,(PERCENT!Z55-PERCENT!Z$100)/(PERCENT!Z$101-PERCENT!Z$100),(PERCENT!Z55-PERCENT!Z$100)/(PERCENT!Z$100-PERCENT!Z$102))</f>
        <v>-0.41468726194558203</v>
      </c>
      <c r="AQ55" s="124">
        <f>IF(PERCENT!AA55&gt;PERCENT!AA$100,(PERCENT!AA55-PERCENT!AA$100)/(PERCENT!AA$101-PERCENT!AA$100),(PERCENT!AA55-PERCENT!AA$100)/(PERCENT!AA$100-PERCENT!AA$102))</f>
        <v>-0.21216388837707836</v>
      </c>
      <c r="AR55" s="124">
        <f>IF(PERCENT!AB55&gt;PERCENT!AB$100,(PERCENT!AB55-PERCENT!AB$100)/(PERCENT!AB$101-PERCENT!AB$100),(PERCENT!AB55-PERCENT!AB$100)/(PERCENT!AB$100-PERCENT!AB$102))</f>
        <v>-0.444197680122427</v>
      </c>
      <c r="AT55" s="124">
        <f>IF(PERCENT!AD55&gt;PERCENT!AD$100,(PERCENT!AD55-PERCENT!AD$100)/(PERCENT!AD$101-PERCENT!AD$100),(PERCENT!AD55-PERCENT!AD$100)/(PERCENT!AD$100-PERCENT!AD$102))</f>
        <v>3.2468971408187185E-2</v>
      </c>
      <c r="AV55" s="124">
        <f>IF(PERCENT!AF55&gt;PERCENT!AF$100,(PERCENT!AF55-PERCENT!AF$100)/(PERCENT!AF$101-PERCENT!AF$100),(PERCENT!AF55-PERCENT!AF$100)/(PERCENT!AF$100-PERCENT!AF$102))</f>
        <v>-0.13482210328182614</v>
      </c>
      <c r="AW55" s="124">
        <f>IF(PERCENT!AG55&gt;PERCENT!AG$100,(PERCENT!AG55-PERCENT!AG$100)/(PERCENT!AG$101-PERCENT!AG$100),(PERCENT!AG55-PERCENT!AG$100)/(PERCENT!AG$100-PERCENT!AG$102))</f>
        <v>-0.24671194603061952</v>
      </c>
      <c r="AX55" s="124">
        <f>IF(PERCENT!AH55&gt;PERCENT!AH$100,(PERCENT!AH55-PERCENT!AH$100)/(PERCENT!AH$101-PERCENT!AH$100),(PERCENT!AH55-PERCENT!AH$100)/(PERCENT!AH$100-PERCENT!AH$102))</f>
        <v>-7.5258354397333582E-2</v>
      </c>
      <c r="AY55" s="124">
        <f>IF(PERCENT!AI55&gt;PERCENT!AI$100,(PERCENT!AI55-PERCENT!AI$100)/(PERCENT!AI$101-PERCENT!AI$100),(PERCENT!AI55-PERCENT!AI$100)/(PERCENT!AI$100-PERCENT!AI$102))</f>
        <v>-0.50722116224389502</v>
      </c>
      <c r="AZ55" s="124">
        <f>IF(PERCENT!AJ55&gt;PERCENT!AJ$100,(PERCENT!AJ55-PERCENT!AJ$100)/(PERCENT!AJ$101-PERCENT!AJ$100),(PERCENT!AJ55-PERCENT!AJ$100)/(PERCENT!AJ$100-PERCENT!AJ$102))</f>
        <v>0.11820049118525258</v>
      </c>
      <c r="BA55" s="124">
        <f>IF(PERCENT!AK55&gt;PERCENT!AK$100,(PERCENT!AK55-PERCENT!AK$100)/(PERCENT!AK$101-PERCENT!AK$100),(PERCENT!AK55-PERCENT!AK$100)/(PERCENT!AK$100-PERCENT!AK$102))</f>
        <v>-0.33567856867339302</v>
      </c>
      <c r="BB55" s="124">
        <f>IF(PERCENT!AL55&gt;PERCENT!AL$100,(PERCENT!AL55-PERCENT!AL$100)/(PERCENT!AL$101-PERCENT!AL$100),(PERCENT!AL55-PERCENT!AL$100)/(PERCENT!AL$100-PERCENT!AL$102))</f>
        <v>-0.48519415079374223</v>
      </c>
      <c r="BC55" s="124">
        <f>IF(PERCENT!AM55&gt;PERCENT!AM$100,(PERCENT!AM55-PERCENT!AM$100)/(PERCENT!AM$101-PERCENT!AM$100),(PERCENT!AM55-PERCENT!AM$100)/(PERCENT!AM$100-PERCENT!AM$102))</f>
        <v>0.93472066068994253</v>
      </c>
      <c r="BD55" s="124">
        <f>IF(PERCENT!AN55&gt;PERCENT!AN$100,(PERCENT!AN55-PERCENT!AN$100)/(PERCENT!AN$101-PERCENT!AN$100),(PERCENT!AN55-PERCENT!AN$100)/(PERCENT!AN$100-PERCENT!AN$102))</f>
        <v>-0.11270405411549041</v>
      </c>
      <c r="BE55" s="124">
        <f>IF(PERCENT!AO55&gt;PERCENT!AO$100,(PERCENT!AO55-PERCENT!AO$100)/(PERCENT!AO$101-PERCENT!AO$100),(PERCENT!AO55-PERCENT!AO$100)/(PERCENT!AO$100-PERCENT!AO$102))</f>
        <v>0.23671903454321283</v>
      </c>
      <c r="BF55" s="124">
        <f>IF(PERCENT!AP55&gt;PERCENT!AP$100,(PERCENT!AP55-PERCENT!AP$100)/(PERCENT!AP$101-PERCENT!AP$100),(PERCENT!AP55-PERCENT!AP$100)/(PERCENT!AP$100-PERCENT!AP$102))</f>
        <v>0.59990358388633636</v>
      </c>
      <c r="BG55" s="124">
        <f>IF(PERCENT!AQ55&gt;PERCENT!AQ$100,(PERCENT!AQ55-PERCENT!AQ$100)/(PERCENT!AQ$101-PERCENT!AQ$100),(PERCENT!AQ55-PERCENT!AQ$100)/(PERCENT!AQ$100-PERCENT!AQ$102))</f>
        <v>0.53857818772166266</v>
      </c>
      <c r="BH55" s="124">
        <f>IF(PERCENT!AR55&gt;PERCENT!AR$100,(PERCENT!AR55-PERCENT!AR$100)/(PERCENT!AR$101-PERCENT!AR$100),(PERCENT!AR55-PERCENT!AR$100)/(PERCENT!AR$100-PERCENT!AR$102))</f>
        <v>0.78035419526029537</v>
      </c>
    </row>
    <row r="56" spans="1:60" x14ac:dyDescent="0.35">
      <c r="A56" s="197" t="s">
        <v>446</v>
      </c>
      <c r="B56" s="125">
        <f>IF(PERCENT!B56&gt;PERCENT!B$100,(PERCENT!B56-PERCENT!B$100)/(PERCENT!B$101-PERCENT!B$100),(PERCENT!B56-PERCENT!B$100)/(PERCENT!B$100-PERCENT!B$102))</f>
        <v>-0.19557654879854092</v>
      </c>
      <c r="C56" s="125">
        <f>IF(PERCENT!H56&gt;PERCENT!H$100,(PERCENT!H56-PERCENT!H$100)/(PERCENT!H$101-PERCENT!H$100),(PERCENT!H56-PERCENT!H$100)/(PERCENT!H$100-PERCENT!H$102))</f>
        <v>-0.37164249298627933</v>
      </c>
      <c r="D56" s="126">
        <f>IF(PERCENT!K56&gt;PERCENT!K$100,(PERCENT!K56-PERCENT!K$100)/(PERCENT!K$101-PERCENT!K$100),(PERCENT!K56-PERCENT!K$100)/(PERCENT!K$100-PERCENT!K$102))</f>
        <v>0.51269839967754083</v>
      </c>
      <c r="E56" s="126">
        <f>IF(PERCENT!L56&gt;PERCENT!L$100,(PERCENT!L56-PERCENT!L$100)/(PERCENT!L$101-PERCENT!L$100),(PERCENT!L56-PERCENT!L$100)/(PERCENT!L$100-PERCENT!L$102))</f>
        <v>-0.14495244427064888</v>
      </c>
      <c r="F56" s="127">
        <f>IF(PERCENT!R56&gt;PERCENT!R$100,(PERCENT!R56-PERCENT!R$100)/(PERCENT!R$101-PERCENT!R$100),(PERCENT!R56-PERCENT!R$100)/(PERCENT!R$100-PERCENT!R$102))</f>
        <v>-0.86140202056546977</v>
      </c>
      <c r="G56" s="127">
        <f>IF(PERCENT!V56&gt;PERCENT!V$100,(PERCENT!V56-PERCENT!V$100)/(PERCENT!V$101-PERCENT!V$100),(PERCENT!V56-PERCENT!V$100)/(PERCENT!V$100-PERCENT!V$102))</f>
        <v>-0.71070751393315457</v>
      </c>
      <c r="H56" s="127">
        <f>IF(PERCENT!X56&gt;PERCENT!X$100,(PERCENT!X56-PERCENT!X$100)/(PERCENT!X$101-PERCENT!X$100),(PERCENT!X56-PERCENT!X$100)/(PERCENT!X$100-PERCENT!X$102))</f>
        <v>-0.24718556346237566</v>
      </c>
      <c r="I56" s="127">
        <f>IF(PERCENT!AC56&gt;PERCENT!AC$100,(PERCENT!AC56-PERCENT!AC$100)/(PERCENT!AC$101-PERCENT!AC$100),(PERCENT!AC56-PERCENT!AC$100)/(PERCENT!AC$100-PERCENT!AC$102))</f>
        <v>-1</v>
      </c>
      <c r="J56" s="128">
        <f>IF(PERCENT!AE56&gt;PERCENT!AE$100,(PERCENT!AE56-PERCENT!AE$100)/(PERCENT!AE$101-PERCENT!AE$100),(PERCENT!AE56-PERCENT!AE$100)/(PERCENT!AE$100-PERCENT!AE$102))</f>
        <v>-0.39519555075503282</v>
      </c>
      <c r="K56" s="198">
        <f>IF(PERCENT!AS56&gt;PERCENT!AS$100,(PERCENT!AS56-PERCENT!AS$100)/(PERCENT!AS$101-PERCENT!AS$100),(PERCENT!AS56-PERCENT!AS$100)/(PERCENT!AS$100-PERCENT!AS$102))</f>
        <v>-0.37584095495138087</v>
      </c>
      <c r="L56" s="198">
        <f>IF(PERCENT!AT56&gt;PERCENT!AT$100,(PERCENT!AT56-PERCENT!AT$100)/(PERCENT!AT$101-PERCENT!AT$100),(PERCENT!AT56-PERCENT!AT$100)/(PERCENT!AT$100-PERCENT!AT$102))</f>
        <v>0.21540659154033343</v>
      </c>
      <c r="M56" s="198">
        <f>IF(PERCENT!AU56&gt;PERCENT!AU$100,(PERCENT!AU56-PERCENT!AU$100)/(PERCENT!AU$101-PERCENT!AU$100),(PERCENT!AU56-PERCENT!AU$100)/(PERCENT!AU$100-PERCENT!AU$102))</f>
        <v>-0.72669804695439255</v>
      </c>
      <c r="N56" s="231">
        <f>IF(PERCENT!AV56&gt;PERCENT!AV$100,(PERCENT!AV56-PERCENT!AV$100)/(PERCENT!AV$101-PERCENT!AV$100),(PERCENT!AV56-PERCENT!AV$100)/(PERCENT!AV$100-PERCENT!AV$102))</f>
        <v>-0.39519555075503282</v>
      </c>
      <c r="O56" s="231">
        <f>IF(PERCENT!AW56&gt;PERCENT!AW$100,(PERCENT!AW56-PERCENT!AW$100)/(PERCENT!AW$101-PERCENT!AW$100),(PERCENT!AW56-PERCENT!AW$100)/(PERCENT!AW$100-PERCENT!AW$102))</f>
        <v>-0.23217142474943939</v>
      </c>
      <c r="P56" s="231">
        <f>IF(PERCENT!AX56&gt;PERCENT!AX$100,(PERCENT!AX56-PERCENT!AX$100)/(PERCENT!AX$101-PERCENT!AX$100),(PERCENT!AX56-PERCENT!AX$100)/(PERCENT!AX$100-PERCENT!AX$102))</f>
        <v>-0.39519555075503282</v>
      </c>
      <c r="Q56" s="232">
        <f>IF(PERCENT!AY56&gt;PERCENT!AY$100,(PERCENT!AY56-PERCENT!AY$100)/(PERCENT!AY$101-PERCENT!AY$100),(PERCENT!AY56-PERCENT!AY$100)/(PERCENT!AY$100-PERCENT!AY$102))</f>
        <v>-0.38590697762945886</v>
      </c>
      <c r="S56" s="124">
        <f>IF(PERCENT!C56&gt;PERCENT!C$100,(PERCENT!C56-PERCENT!C$100)/(PERCENT!C$101-PERCENT!C$100),(PERCENT!C56-PERCENT!C$100)/(PERCENT!C$100-PERCENT!C$102))</f>
        <v>-0.29756388255013011</v>
      </c>
      <c r="T56" s="124">
        <f>IF(PERCENT!D56&gt;PERCENT!D$100,(PERCENT!D56-PERCENT!D$100)/(PERCENT!D$101-PERCENT!D$100),(PERCENT!D56-PERCENT!D$100)/(PERCENT!D$100-PERCENT!D$102))</f>
        <v>-0.17139362670573011</v>
      </c>
      <c r="U56" s="124">
        <f>IF(PERCENT!E56&gt;PERCENT!E$100,(PERCENT!E56-PERCENT!E$100)/(PERCENT!E$101-PERCENT!E$100),(PERCENT!E56-PERCENT!E$100)/(PERCENT!E$100-PERCENT!E$102))</f>
        <v>-0.33122882369091033</v>
      </c>
      <c r="V56" s="124">
        <f>IF(PERCENT!F56&gt;PERCENT!F$100,(PERCENT!F56-PERCENT!F$100)/(PERCENT!F$101-PERCENT!F$100),(PERCENT!F56-PERCENT!F$100)/(PERCENT!F$100-PERCENT!F$102))</f>
        <v>-0.67079999700097814</v>
      </c>
      <c r="W56" s="124">
        <f>IF(PERCENT!G56&gt;PERCENT!G$100,(PERCENT!G56-PERCENT!G$100)/(PERCENT!G$101-PERCENT!G$100),(PERCENT!G56-PERCENT!G$100)/(PERCENT!G$100-PERCENT!G$102))</f>
        <v>0.88019038145356554</v>
      </c>
      <c r="Y56" s="124">
        <f>IF(PERCENT!I56&gt;PERCENT!I$100,(PERCENT!I56-PERCENT!I$100)/(PERCENT!I$101-PERCENT!I$100),(PERCENT!I56-PERCENT!I$100)/(PERCENT!I$100-PERCENT!I$102))</f>
        <v>-0.63639000035249205</v>
      </c>
      <c r="Z56" s="124">
        <f>IF(PERCENT!J56&gt;PERCENT!J$100,(PERCENT!J56-PERCENT!J$100)/(PERCENT!J$101-PERCENT!J$100),(PERCENT!J56-PERCENT!J$100)/(PERCENT!J$100-PERCENT!J$102))</f>
        <v>-0.17404361097118146</v>
      </c>
      <c r="AC56" s="124">
        <f>IF(PERCENT!M56&gt;PERCENT!M$100,(PERCENT!M56-PERCENT!M$100)/(PERCENT!M$101-PERCENT!M$100),(PERCENT!M56-PERCENT!M$100)/(PERCENT!M$100-PERCENT!M$102))</f>
        <v>-1</v>
      </c>
      <c r="AD56" s="124">
        <f>IF(PERCENT!N56&gt;PERCENT!N$100,(PERCENT!N56-PERCENT!N$100)/(PERCENT!N$101-PERCENT!N$100),(PERCENT!N56-PERCENT!N$100)/(PERCENT!N$100-PERCENT!N$102))</f>
        <v>9.4198356949531506E-2</v>
      </c>
      <c r="AE56" s="124">
        <f>IF(PERCENT!O56&gt;PERCENT!O$100,(PERCENT!O56-PERCENT!O$100)/(PERCENT!O$101-PERCENT!O$100),(PERCENT!O56-PERCENT!O$100)/(PERCENT!O$100-PERCENT!O$102))</f>
        <v>-2.107829265829872E-2</v>
      </c>
      <c r="AF56" s="124">
        <f>IF(PERCENT!P56&gt;PERCENT!P$100,(PERCENT!P56-PERCENT!P$100)/(PERCENT!P$101-PERCENT!P$100),(PERCENT!P56-PERCENT!P$100)/(PERCENT!P$100-PERCENT!P$102))</f>
        <v>-0.10856910106147658</v>
      </c>
      <c r="AG56" s="124">
        <f>IF(PERCENT!Q56&gt;PERCENT!Q$100,(PERCENT!Q56-PERCENT!Q$100)/(PERCENT!Q$101-PERCENT!Q$100),(PERCENT!Q56-PERCENT!Q$100)/(PERCENT!Q$100-PERCENT!Q$102))</f>
        <v>1.0619066033030519E-3</v>
      </c>
      <c r="AI56" s="124">
        <f>IF(PERCENT!S56&gt;PERCENT!S$100,(PERCENT!S56-PERCENT!S$100)/(PERCENT!S$101-PERCENT!S$100),(PERCENT!S56-PERCENT!S$100)/(PERCENT!S$100-PERCENT!S$102))</f>
        <v>-0.85493035230012193</v>
      </c>
      <c r="AJ56" s="124">
        <f>IF(PERCENT!T56&gt;PERCENT!T$100,(PERCENT!T56-PERCENT!T$100)/(PERCENT!T$101-PERCENT!T$100),(PERCENT!T56-PERCENT!T$100)/(PERCENT!T$100-PERCENT!T$102))</f>
        <v>-0.89470906666422256</v>
      </c>
      <c r="AK56" s="124">
        <f>IF(PERCENT!U56&gt;PERCENT!U$100,(PERCENT!U56-PERCENT!U$100)/(PERCENT!U$101-PERCENT!U$100),(PERCENT!U56-PERCENT!U$100)/(PERCENT!U$100-PERCENT!U$102))</f>
        <v>-0.8020723381118865</v>
      </c>
      <c r="AM56" s="124">
        <f>IF(PERCENT!W56&gt;PERCENT!W$100,(PERCENT!W56-PERCENT!W$100)/(PERCENT!W$101-PERCENT!W$100),(PERCENT!W56-PERCENT!W$100)/(PERCENT!W$100-PERCENT!W$102))</f>
        <v>-0.71070751393315457</v>
      </c>
      <c r="AO56" s="124">
        <f>IF(PERCENT!Y56&gt;PERCENT!Y$100,(PERCENT!Y56-PERCENT!Y$100)/(PERCENT!Y$101-PERCENT!Y$100),(PERCENT!Y56-PERCENT!Y$100)/(PERCENT!Y$100-PERCENT!Y$102))</f>
        <v>-0.7130680600805871</v>
      </c>
      <c r="AP56" s="124">
        <f>IF(PERCENT!Z56&gt;PERCENT!Z$100,(PERCENT!Z56-PERCENT!Z$100)/(PERCENT!Z$101-PERCENT!Z$100),(PERCENT!Z56-PERCENT!Z$100)/(PERCENT!Z$100-PERCENT!Z$102))</f>
        <v>-0.82056849372018437</v>
      </c>
      <c r="AQ56" s="124">
        <f>IF(PERCENT!AA56&gt;PERCENT!AA$100,(PERCENT!AA56-PERCENT!AA$100)/(PERCENT!AA$101-PERCENT!AA$100),(PERCENT!AA56-PERCENT!AA$100)/(PERCENT!AA$100-PERCENT!AA$102))</f>
        <v>-0.47961851406605127</v>
      </c>
      <c r="AR56" s="124">
        <f>IF(PERCENT!AB56&gt;PERCENT!AB$100,(PERCENT!AB56-PERCENT!AB$100)/(PERCENT!AB$101-PERCENT!AB$100),(PERCENT!AB56-PERCENT!AB$100)/(PERCENT!AB$100-PERCENT!AB$102))</f>
        <v>-1.0215046793363311E-2</v>
      </c>
      <c r="AT56" s="124">
        <f>IF(PERCENT!AD56&gt;PERCENT!AD$100,(PERCENT!AD56-PERCENT!AD$100)/(PERCENT!AD$101-PERCENT!AD$100),(PERCENT!AD56-PERCENT!AD$100)/(PERCENT!AD$100-PERCENT!AD$102))</f>
        <v>-1</v>
      </c>
      <c r="AV56" s="124">
        <f>IF(PERCENT!AF56&gt;PERCENT!AF$100,(PERCENT!AF56-PERCENT!AF$100)/(PERCENT!AF$101-PERCENT!AF$100),(PERCENT!AF56-PERCENT!AF$100)/(PERCENT!AF$100-PERCENT!AF$102))</f>
        <v>0.70300575799449672</v>
      </c>
      <c r="AW56" s="124">
        <f>IF(PERCENT!AG56&gt;PERCENT!AG$100,(PERCENT!AG56-PERCENT!AG$100)/(PERCENT!AG$101-PERCENT!AG$100),(PERCENT!AG56-PERCENT!AG$100)/(PERCENT!AG$100-PERCENT!AG$102))</f>
        <v>0.2385522338464105</v>
      </c>
      <c r="AX56" s="124">
        <f>IF(PERCENT!AH56&gt;PERCENT!AH$100,(PERCENT!AH56-PERCENT!AH$100)/(PERCENT!AH$101-PERCENT!AH$100),(PERCENT!AH56-PERCENT!AH$100)/(PERCENT!AH$100-PERCENT!AH$102))</f>
        <v>-0.65409807829124855</v>
      </c>
      <c r="AY56" s="124">
        <f>IF(PERCENT!AI56&gt;PERCENT!AI$100,(PERCENT!AI56-PERCENT!AI$100)/(PERCENT!AI$101-PERCENT!AI$100),(PERCENT!AI56-PERCENT!AI$100)/(PERCENT!AI$100-PERCENT!AI$102))</f>
        <v>-0.78393352579359565</v>
      </c>
      <c r="AZ56" s="124">
        <f>IF(PERCENT!AJ56&gt;PERCENT!AJ$100,(PERCENT!AJ56-PERCENT!AJ$100)/(PERCENT!AJ$101-PERCENT!AJ$100),(PERCENT!AJ56-PERCENT!AJ$100)/(PERCENT!AJ$100-PERCENT!AJ$102))</f>
        <v>0.14544869161935661</v>
      </c>
      <c r="BA56" s="124">
        <f>IF(PERCENT!AK56&gt;PERCENT!AK$100,(PERCENT!AK56-PERCENT!AK$100)/(PERCENT!AK$101-PERCENT!AK$100),(PERCENT!AK56-PERCENT!AK$100)/(PERCENT!AK$100-PERCENT!AK$102))</f>
        <v>-0.42820333954250028</v>
      </c>
      <c r="BB56" s="124">
        <f>IF(PERCENT!AL56&gt;PERCENT!AL$100,(PERCENT!AL56-PERCENT!AL$100)/(PERCENT!AL$101-PERCENT!AL$100),(PERCENT!AL56-PERCENT!AL$100)/(PERCENT!AL$100-PERCENT!AL$102))</f>
        <v>-0.7125202801646513</v>
      </c>
      <c r="BC56" s="124">
        <f>IF(PERCENT!AM56&gt;PERCENT!AM$100,(PERCENT!AM56-PERCENT!AM$100)/(PERCENT!AM$101-PERCENT!AM$100),(PERCENT!AM56-PERCENT!AM$100)/(PERCENT!AM$100-PERCENT!AM$102))</f>
        <v>-0.15109092208449695</v>
      </c>
      <c r="BD56" s="124">
        <f>IF(PERCENT!AN56&gt;PERCENT!AN$100,(PERCENT!AN56-PERCENT!AN$100)/(PERCENT!AN$101-PERCENT!AN$100),(PERCENT!AN56-PERCENT!AN$100)/(PERCENT!AN$100-PERCENT!AN$102))</f>
        <v>0.42620751215615815</v>
      </c>
      <c r="BE56" s="124">
        <f>IF(PERCENT!AO56&gt;PERCENT!AO$100,(PERCENT!AO56-PERCENT!AO$100)/(PERCENT!AO$101-PERCENT!AO$100),(PERCENT!AO56-PERCENT!AO$100)/(PERCENT!AO$100-PERCENT!AO$102))</f>
        <v>-0.24766003137232562</v>
      </c>
      <c r="BF56" s="124">
        <f>IF(PERCENT!AP56&gt;PERCENT!AP$100,(PERCENT!AP56-PERCENT!AP$100)/(PERCENT!AP$101-PERCENT!AP$100),(PERCENT!AP56-PERCENT!AP$100)/(PERCENT!AP$100-PERCENT!AP$102))</f>
        <v>0.81026893556597301</v>
      </c>
      <c r="BG56" s="124">
        <f>IF(PERCENT!AQ56&gt;PERCENT!AQ$100,(PERCENT!AQ56-PERCENT!AQ$100)/(PERCENT!AQ$101-PERCENT!AQ$100),(PERCENT!AQ56-PERCENT!AQ$100)/(PERCENT!AQ$100-PERCENT!AQ$102))</f>
        <v>-1.617720892734275E-3</v>
      </c>
      <c r="BH56" s="124">
        <f>IF(PERCENT!AR56&gt;PERCENT!AR$100,(PERCENT!AR56-PERCENT!AR$100)/(PERCENT!AR$101-PERCENT!AR$100),(PERCENT!AR56-PERCENT!AR$100)/(PERCENT!AR$100-PERCENT!AR$102))</f>
        <v>0.7787302101955299</v>
      </c>
    </row>
    <row r="57" spans="1:60" x14ac:dyDescent="0.35">
      <c r="A57" s="197" t="s">
        <v>447</v>
      </c>
      <c r="B57" s="125">
        <f>IF(PERCENT!B57&gt;PERCENT!B$100,(PERCENT!B57-PERCENT!B$100)/(PERCENT!B$101-PERCENT!B$100),(PERCENT!B57-PERCENT!B$100)/(PERCENT!B$100-PERCENT!B$102))</f>
        <v>0.29254214502847242</v>
      </c>
      <c r="C57" s="125">
        <f>IF(PERCENT!H57&gt;PERCENT!H$100,(PERCENT!H57-PERCENT!H$100)/(PERCENT!H$101-PERCENT!H$100),(PERCENT!H57-PERCENT!H$100)/(PERCENT!H$100-PERCENT!H$102))</f>
        <v>0.16299392396742693</v>
      </c>
      <c r="D57" s="126">
        <f>IF(PERCENT!K57&gt;PERCENT!K$100,(PERCENT!K57-PERCENT!K$100)/(PERCENT!K$101-PERCENT!K$100),(PERCENT!K57-PERCENT!K$100)/(PERCENT!K$100-PERCENT!K$102))</f>
        <v>-0.16460115158017408</v>
      </c>
      <c r="E57" s="126">
        <f>IF(PERCENT!L57&gt;PERCENT!L$100,(PERCENT!L57-PERCENT!L$100)/(PERCENT!L$101-PERCENT!L$100),(PERCENT!L57-PERCENT!L$100)/(PERCENT!L$100-PERCENT!L$102))</f>
        <v>-0.73664430154848959</v>
      </c>
      <c r="F57" s="127">
        <f>IF(PERCENT!R57&gt;PERCENT!R$100,(PERCENT!R57-PERCENT!R$100)/(PERCENT!R$101-PERCENT!R$100),(PERCENT!R57-PERCENT!R$100)/(PERCENT!R$100-PERCENT!R$102))</f>
        <v>0.1959133576199685</v>
      </c>
      <c r="G57" s="127">
        <f>IF(PERCENT!V57&gt;PERCENT!V$100,(PERCENT!V57-PERCENT!V$100)/(PERCENT!V$101-PERCENT!V$100),(PERCENT!V57-PERCENT!V$100)/(PERCENT!V$100-PERCENT!V$102))</f>
        <v>0.18057031184267691</v>
      </c>
      <c r="H57" s="127">
        <f>IF(PERCENT!X57&gt;PERCENT!X$100,(PERCENT!X57-PERCENT!X$100)/(PERCENT!X$101-PERCENT!X$100),(PERCENT!X57-PERCENT!X$100)/(PERCENT!X$100-PERCENT!X$102))</f>
        <v>-0.84031077425257827</v>
      </c>
      <c r="I57" s="127">
        <f>IF(PERCENT!AC57&gt;PERCENT!AC$100,(PERCENT!AC57-PERCENT!AC$100)/(PERCENT!AC$101-PERCENT!AC$100),(PERCENT!AC57-PERCENT!AC$100)/(PERCENT!AC$100-PERCENT!AC$102))</f>
        <v>-0.80911747443742221</v>
      </c>
      <c r="J57" s="128">
        <f>IF(PERCENT!AE57&gt;PERCENT!AE$100,(PERCENT!AE57-PERCENT!AE$100)/(PERCENT!AE$101-PERCENT!AE$100),(PERCENT!AE57-PERCENT!AE$100)/(PERCENT!AE$100-PERCENT!AE$102))</f>
        <v>-0.32407781216724113</v>
      </c>
      <c r="K57" s="198">
        <f>IF(PERCENT!AS57&gt;PERCENT!AS$100,(PERCENT!AS57-PERCENT!AS$100)/(PERCENT!AS$101-PERCENT!AS$100),(PERCENT!AS57-PERCENT!AS$100)/(PERCENT!AS$100-PERCENT!AS$102))</f>
        <v>0.19089332495644468</v>
      </c>
      <c r="L57" s="198">
        <f>IF(PERCENT!AT57&gt;PERCENT!AT$100,(PERCENT!AT57-PERCENT!AT$100)/(PERCENT!AT$101-PERCENT!AT$100),(PERCENT!AT57-PERCENT!AT$100)/(PERCENT!AT$100-PERCENT!AT$102))</f>
        <v>-0.32526107491391637</v>
      </c>
      <c r="M57" s="198">
        <f>IF(PERCENT!AU57&gt;PERCENT!AU$100,(PERCENT!AU57-PERCENT!AU$100)/(PERCENT!AU$101-PERCENT!AU$100),(PERCENT!AU57-PERCENT!AU$100)/(PERCENT!AU$100-PERCENT!AU$102))</f>
        <v>-0.4159169696548829</v>
      </c>
      <c r="N57" s="231">
        <f>IF(PERCENT!AV57&gt;PERCENT!AV$100,(PERCENT!AV57-PERCENT!AV$100)/(PERCENT!AV$101-PERCENT!AV$100),(PERCENT!AV57-PERCENT!AV$100)/(PERCENT!AV$100-PERCENT!AV$102))</f>
        <v>-0.32407781216724113</v>
      </c>
      <c r="O57" s="231">
        <f>IF(PERCENT!AW57&gt;PERCENT!AW$100,(PERCENT!AW57-PERCENT!AW$100)/(PERCENT!AW$101-PERCENT!AW$100),(PERCENT!AW57-PERCENT!AW$100)/(PERCENT!AW$100-PERCENT!AW$102))</f>
        <v>-0.16928989246149889</v>
      </c>
      <c r="P57" s="231">
        <f>IF(PERCENT!AX57&gt;PERCENT!AX$100,(PERCENT!AX57-PERCENT!AX$100)/(PERCENT!AX$101-PERCENT!AX$100),(PERCENT!AX57-PERCENT!AX$100)/(PERCENT!AX$100-PERCENT!AX$102))</f>
        <v>-0.32407781216724113</v>
      </c>
      <c r="Q57" s="232">
        <f>IF(PERCENT!AY57&gt;PERCENT!AY$100,(PERCENT!AY57-PERCENT!AY$100)/(PERCENT!AY$101-PERCENT!AY$100),(PERCENT!AY57-PERCENT!AY$100)/(PERCENT!AY$100-PERCENT!AY$102))</f>
        <v>0.66707184634749372</v>
      </c>
      <c r="S57" s="124">
        <f>IF(PERCENT!C57&gt;PERCENT!C$100,(PERCENT!C57-PERCENT!C$100)/(PERCENT!C$101-PERCENT!C$100),(PERCENT!C57-PERCENT!C$100)/(PERCENT!C$100-PERCENT!C$102))</f>
        <v>0.33272961020562519</v>
      </c>
      <c r="T57" s="124">
        <f>IF(PERCENT!D57&gt;PERCENT!D$100,(PERCENT!D57-PERCENT!D$100)/(PERCENT!D$101-PERCENT!D$100),(PERCENT!D57-PERCENT!D$100)/(PERCENT!D$100-PERCENT!D$102))</f>
        <v>0.22010530229586464</v>
      </c>
      <c r="U57" s="124">
        <f>IF(PERCENT!E57&gt;PERCENT!E$100,(PERCENT!E57-PERCENT!E$100)/(PERCENT!E$101-PERCENT!E$100),(PERCENT!E57-PERCENT!E$100)/(PERCENT!E$100-PERCENT!E$102))</f>
        <v>-0.33900743723834154</v>
      </c>
      <c r="V57" s="124">
        <f>IF(PERCENT!F57&gt;PERCENT!F$100,(PERCENT!F57-PERCENT!F$100)/(PERCENT!F$101-PERCENT!F$100),(PERCENT!F57-PERCENT!F$100)/(PERCENT!F$100-PERCENT!F$102))</f>
        <v>0.68956628685528087</v>
      </c>
      <c r="W57" s="124">
        <f>IF(PERCENT!G57&gt;PERCENT!G$100,(PERCENT!G57-PERCENT!G$100)/(PERCENT!G$101-PERCENT!G$100),(PERCENT!G57-PERCENT!G$100)/(PERCENT!G$100-PERCENT!G$102))</f>
        <v>7.4218832856497469E-2</v>
      </c>
      <c r="Y57" s="124">
        <f>IF(PERCENT!I57&gt;PERCENT!I$100,(PERCENT!I57-PERCENT!I$100)/(PERCENT!I$101-PERCENT!I$100),(PERCENT!I57-PERCENT!I$100)/(PERCENT!I$100-PERCENT!I$102))</f>
        <v>0.23231609107006213</v>
      </c>
      <c r="Z57" s="124">
        <f>IF(PERCENT!J57&gt;PERCENT!J$100,(PERCENT!J57-PERCENT!J$100)/(PERCENT!J$101-PERCENT!J$100),(PERCENT!J57-PERCENT!J$100)/(PERCENT!J$100-PERCENT!J$102))</f>
        <v>-0.14216704672141561</v>
      </c>
      <c r="AC57" s="124">
        <f>IF(PERCENT!M57&gt;PERCENT!M$100,(PERCENT!M57-PERCENT!M$100)/(PERCENT!M$101-PERCENT!M$100),(PERCENT!M57-PERCENT!M$100)/(PERCENT!M$100-PERCENT!M$102))</f>
        <v>-1</v>
      </c>
      <c r="AD57" s="124">
        <f>IF(PERCENT!N57&gt;PERCENT!N$100,(PERCENT!N57-PERCENT!N$100)/(PERCENT!N$101-PERCENT!N$100),(PERCENT!N57-PERCENT!N$100)/(PERCENT!N$100-PERCENT!N$102))</f>
        <v>-1</v>
      </c>
      <c r="AE57" s="124">
        <f>IF(PERCENT!O57&gt;PERCENT!O$100,(PERCENT!O57-PERCENT!O$100)/(PERCENT!O$101-PERCENT!O$100),(PERCENT!O57-PERCENT!O$100)/(PERCENT!O$100-PERCENT!O$102))</f>
        <v>-2.107829265829872E-2</v>
      </c>
      <c r="AF57" s="124">
        <f>IF(PERCENT!P57&gt;PERCENT!P$100,(PERCENT!P57-PERCENT!P$100)/(PERCENT!P$101-PERCENT!P$100),(PERCENT!P57-PERCENT!P$100)/(PERCENT!P$100-PERCENT!P$102))</f>
        <v>0.79834802258003013</v>
      </c>
      <c r="AG57" s="124">
        <f>IF(PERCENT!Q57&gt;PERCENT!Q$100,(PERCENT!Q57-PERCENT!Q$100)/(PERCENT!Q$101-PERCENT!Q$100),(PERCENT!Q57-PERCENT!Q$100)/(PERCENT!Q$100-PERCENT!Q$102))</f>
        <v>-0.34528041646349189</v>
      </c>
      <c r="AI57" s="124">
        <f>IF(PERCENT!S57&gt;PERCENT!S$100,(PERCENT!S57-PERCENT!S$100)/(PERCENT!S$101-PERCENT!S$100),(PERCENT!S57-PERCENT!S$100)/(PERCENT!S$100-PERCENT!S$102))</f>
        <v>0.19245347098211946</v>
      </c>
      <c r="AJ57" s="124">
        <f>IF(PERCENT!T57&gt;PERCENT!T$100,(PERCENT!T57-PERCENT!T$100)/(PERCENT!T$101-PERCENT!T$100),(PERCENT!T57-PERCENT!T$100)/(PERCENT!T$100-PERCENT!T$102))</f>
        <v>0.33911859405952183</v>
      </c>
      <c r="AK57" s="124">
        <f>IF(PERCENT!U57&gt;PERCENT!U$100,(PERCENT!U57-PERCENT!U$100)/(PERCENT!U$101-PERCENT!U$100),(PERCENT!U57-PERCENT!U$100)/(PERCENT!U$100-PERCENT!U$102))</f>
        <v>-0.57598424456432873</v>
      </c>
      <c r="AM57" s="124">
        <f>IF(PERCENT!W57&gt;PERCENT!W$100,(PERCENT!W57-PERCENT!W$100)/(PERCENT!W$101-PERCENT!W$100),(PERCENT!W57-PERCENT!W$100)/(PERCENT!W$100-PERCENT!W$102))</f>
        <v>0.18057031184267691</v>
      </c>
      <c r="AO57" s="124">
        <f>IF(PERCENT!Y57&gt;PERCENT!Y$100,(PERCENT!Y57-PERCENT!Y$100)/(PERCENT!Y$101-PERCENT!Y$100),(PERCENT!Y57-PERCENT!Y$100)/(PERCENT!Y$100-PERCENT!Y$102))</f>
        <v>-0.79166574687150615</v>
      </c>
      <c r="AP57" s="124">
        <f>IF(PERCENT!Z57&gt;PERCENT!Z$100,(PERCENT!Z57-PERCENT!Z$100)/(PERCENT!Z$101-PERCENT!Z$100),(PERCENT!Z57-PERCENT!Z$100)/(PERCENT!Z$100-PERCENT!Z$102))</f>
        <v>-0.18386251599323022</v>
      </c>
      <c r="AQ57" s="124">
        <f>IF(PERCENT!AA57&gt;PERCENT!AA$100,(PERCENT!AA57-PERCENT!AA$100)/(PERCENT!AA$101-PERCENT!AA$100),(PERCENT!AA57-PERCENT!AA$100)/(PERCENT!AA$100-PERCENT!AA$102))</f>
        <v>-0.505144032804271</v>
      </c>
      <c r="AR57" s="124">
        <f>IF(PERCENT!AB57&gt;PERCENT!AB$100,(PERCENT!AB57-PERCENT!AB$100)/(PERCENT!AB$101-PERCENT!AB$100),(PERCENT!AB57-PERCENT!AB$100)/(PERCENT!AB$100-PERCENT!AB$102))</f>
        <v>-1</v>
      </c>
      <c r="AT57" s="124">
        <f>IF(PERCENT!AD57&gt;PERCENT!AD$100,(PERCENT!AD57-PERCENT!AD$100)/(PERCENT!AD$101-PERCENT!AD$100),(PERCENT!AD57-PERCENT!AD$100)/(PERCENT!AD$100-PERCENT!AD$102))</f>
        <v>-0.80911747443742221</v>
      </c>
      <c r="AV57" s="124">
        <f>IF(PERCENT!AF57&gt;PERCENT!AF$100,(PERCENT!AF57-PERCENT!AF$100)/(PERCENT!AF$101-PERCENT!AF$100),(PERCENT!AF57-PERCENT!AF$100)/(PERCENT!AF$100-PERCENT!AF$102))</f>
        <v>0.16794672615596995</v>
      </c>
      <c r="AW57" s="124">
        <f>IF(PERCENT!AG57&gt;PERCENT!AG$100,(PERCENT!AG57-PERCENT!AG$100)/(PERCENT!AG$101-PERCENT!AG$100),(PERCENT!AG57-PERCENT!AG$100)/(PERCENT!AG$100-PERCENT!AG$102))</f>
        <v>-0.40003262648333687</v>
      </c>
      <c r="AX57" s="124">
        <f>IF(PERCENT!AH57&gt;PERCENT!AH$100,(PERCENT!AH57-PERCENT!AH$100)/(PERCENT!AH$101-PERCENT!AH$100),(PERCENT!AH57-PERCENT!AH$100)/(PERCENT!AH$100-PERCENT!AH$102))</f>
        <v>-0.6253432926424336</v>
      </c>
      <c r="AY57" s="124">
        <f>IF(PERCENT!AI57&gt;PERCENT!AI$100,(PERCENT!AI57-PERCENT!AI$100)/(PERCENT!AI$101-PERCENT!AI$100),(PERCENT!AI57-PERCENT!AI$100)/(PERCENT!AI$100-PERCENT!AI$102))</f>
        <v>-0.74064183462883704</v>
      </c>
      <c r="AZ57" s="124">
        <f>IF(PERCENT!AJ57&gt;PERCENT!AJ$100,(PERCENT!AJ57-PERCENT!AJ$100)/(PERCENT!AJ$101-PERCENT!AJ$100),(PERCENT!AJ57-PERCENT!AJ$100)/(PERCENT!AJ$100-PERCENT!AJ$102))</f>
        <v>0.4688532055765196</v>
      </c>
      <c r="BA57" s="124">
        <f>IF(PERCENT!AK57&gt;PERCENT!AK$100,(PERCENT!AK57-PERCENT!AK$100)/(PERCENT!AK$101-PERCENT!AK$100),(PERCENT!AK57-PERCENT!AK$100)/(PERCENT!AK$100-PERCENT!AK$102))</f>
        <v>-0.39267251961850164</v>
      </c>
      <c r="BB57" s="124">
        <f>IF(PERCENT!AL57&gt;PERCENT!AL$100,(PERCENT!AL57-PERCENT!AL$100)/(PERCENT!AL$101-PERCENT!AL$100),(PERCENT!AL57-PERCENT!AL$100)/(PERCENT!AL$100-PERCENT!AL$102))</f>
        <v>-0.78245572361215854</v>
      </c>
      <c r="BC57" s="124">
        <f>IF(PERCENT!AM57&gt;PERCENT!AM$100,(PERCENT!AM57-PERCENT!AM$100)/(PERCENT!AM$101-PERCENT!AM$100),(PERCENT!AM57-PERCENT!AM$100)/(PERCENT!AM$100-PERCENT!AM$102))</f>
        <v>0.50971831349253438</v>
      </c>
      <c r="BD57" s="124">
        <f>IF(PERCENT!AN57&gt;PERCENT!AN$100,(PERCENT!AN57-PERCENT!AN$100)/(PERCENT!AN$101-PERCENT!AN$100),(PERCENT!AN57-PERCENT!AN$100)/(PERCENT!AN$100-PERCENT!AN$102))</f>
        <v>0.14386517686791442</v>
      </c>
      <c r="BE57" s="124">
        <f>IF(PERCENT!AO57&gt;PERCENT!AO$100,(PERCENT!AO57-PERCENT!AO$100)/(PERCENT!AO$101-PERCENT!AO$100),(PERCENT!AO57-PERCENT!AO$100)/(PERCENT!AO$100-PERCENT!AO$102))</f>
        <v>-1</v>
      </c>
      <c r="BF57" s="124">
        <f>IF(PERCENT!AP57&gt;PERCENT!AP$100,(PERCENT!AP57-PERCENT!AP$100)/(PERCENT!AP$101-PERCENT!AP$100),(PERCENT!AP57-PERCENT!AP$100)/(PERCENT!AP$100-PERCENT!AP$102))</f>
        <v>-1.3836188848719004E-2</v>
      </c>
      <c r="BG57" s="124">
        <f>IF(PERCENT!AQ57&gt;PERCENT!AQ$100,(PERCENT!AQ57-PERCENT!AQ$100)/(PERCENT!AQ$101-PERCENT!AQ$100),(PERCENT!AQ57-PERCENT!AQ$100)/(PERCENT!AQ$100-PERCENT!AQ$102))</f>
        <v>0.74861666401684557</v>
      </c>
      <c r="BH57" s="124">
        <f>IF(PERCENT!AR57&gt;PERCENT!AR$100,(PERCENT!AR57-PERCENT!AR$100)/(PERCENT!AR$101-PERCENT!AR$100),(PERCENT!AR57-PERCENT!AR$100)/(PERCENT!AR$100-PERCENT!AR$102))</f>
        <v>0.70684836865623624</v>
      </c>
    </row>
    <row r="58" spans="1:60" x14ac:dyDescent="0.35">
      <c r="A58" s="197" t="s">
        <v>448</v>
      </c>
      <c r="B58" s="125">
        <f>IF(PERCENT!B58&gt;PERCENT!B$100,(PERCENT!B58-PERCENT!B$100)/(PERCENT!B$101-PERCENT!B$100),(PERCENT!B58-PERCENT!B$100)/(PERCENT!B$100-PERCENT!B$102))</f>
        <v>-0.14335721979161412</v>
      </c>
      <c r="C58" s="125">
        <f>IF(PERCENT!H58&gt;PERCENT!H$100,(PERCENT!H58-PERCENT!H$100)/(PERCENT!H$101-PERCENT!H$100),(PERCENT!H58-PERCENT!H$100)/(PERCENT!H$100-PERCENT!H$102))</f>
        <v>-0.21828272287520883</v>
      </c>
      <c r="D58" s="126">
        <f>IF(PERCENT!K58&gt;PERCENT!K$100,(PERCENT!K58-PERCENT!K$100)/(PERCENT!K$101-PERCENT!K$100),(PERCENT!K58-PERCENT!K$100)/(PERCENT!K$100-PERCENT!K$102))</f>
        <v>-0.11393018352733542</v>
      </c>
      <c r="E58" s="126">
        <f>IF(PERCENT!L58&gt;PERCENT!L$100,(PERCENT!L58-PERCENT!L$100)/(PERCENT!L$101-PERCENT!L$100),(PERCENT!L58-PERCENT!L$100)/(PERCENT!L$100-PERCENT!L$102))</f>
        <v>-0.9772295626396077</v>
      </c>
      <c r="F58" s="127">
        <f>IF(PERCENT!R58&gt;PERCENT!R$100,(PERCENT!R58-PERCENT!R$100)/(PERCENT!R$101-PERCENT!R$100),(PERCENT!R58-PERCENT!R$100)/(PERCENT!R$100-PERCENT!R$102))</f>
        <v>-0.52730629460300604</v>
      </c>
      <c r="G58" s="127">
        <f>IF(PERCENT!V58&gt;PERCENT!V$100,(PERCENT!V58-PERCENT!V$100)/(PERCENT!V$101-PERCENT!V$100),(PERCENT!V58-PERCENT!V$100)/(PERCENT!V$100-PERCENT!V$102))</f>
        <v>0.17681345752732153</v>
      </c>
      <c r="H58" s="127">
        <f>IF(PERCENT!X58&gt;PERCENT!X$100,(PERCENT!X58-PERCENT!X$100)/(PERCENT!X$101-PERCENT!X$100),(PERCENT!X58-PERCENT!X$100)/(PERCENT!X$100-PERCENT!X$102))</f>
        <v>-0.20691501623354705</v>
      </c>
      <c r="I58" s="127">
        <f>IF(PERCENT!AC58&gt;PERCENT!AC$100,(PERCENT!AC58-PERCENT!AC$100)/(PERCENT!AC$101-PERCENT!AC$100),(PERCENT!AC58-PERCENT!AC$100)/(PERCENT!AC$100-PERCENT!AC$102))</f>
        <v>-0.95339717525913759</v>
      </c>
      <c r="J58" s="128">
        <f>IF(PERCENT!AE58&gt;PERCENT!AE$100,(PERCENT!AE58-PERCENT!AE$100)/(PERCENT!AE$101-PERCENT!AE$100),(PERCENT!AE58-PERCENT!AE$100)/(PERCENT!AE$100-PERCENT!AE$102))</f>
        <v>0.13357212794545642</v>
      </c>
      <c r="K58" s="198">
        <f>IF(PERCENT!AS58&gt;PERCENT!AS$100,(PERCENT!AS58-PERCENT!AS$100)/(PERCENT!AS$101-PERCENT!AS$100),(PERCENT!AS58-PERCENT!AS$100)/(PERCENT!AS$100-PERCENT!AS$102))</f>
        <v>-0.23773663310809962</v>
      </c>
      <c r="L58" s="198">
        <f>IF(PERCENT!AT58&gt;PERCENT!AT$100,(PERCENT!AT58-PERCENT!AT$100)/(PERCENT!AT$101-PERCENT!AT$100),(PERCENT!AT58-PERCENT!AT$100)/(PERCENT!AT$100-PERCENT!AT$102))</f>
        <v>-0.32780765456502642</v>
      </c>
      <c r="M58" s="198">
        <f>IF(PERCENT!AU58&gt;PERCENT!AU$100,(PERCENT!AU58-PERCENT!AU$100)/(PERCENT!AU$101-PERCENT!AU$100),(PERCENT!AU58-PERCENT!AU$100)/(PERCENT!AU$100-PERCENT!AU$102))</f>
        <v>-0.45841585546186686</v>
      </c>
      <c r="N58" s="231">
        <f>IF(PERCENT!AV58&gt;PERCENT!AV$100,(PERCENT!AV58-PERCENT!AV$100)/(PERCENT!AV$101-PERCENT!AV$100),(PERCENT!AV58-PERCENT!AV$100)/(PERCENT!AV$100-PERCENT!AV$102))</f>
        <v>0.13357212794545642</v>
      </c>
      <c r="O58" s="231">
        <f>IF(PERCENT!AW58&gt;PERCENT!AW$100,(PERCENT!AW58-PERCENT!AW$100)/(PERCENT!AW$101-PERCENT!AW$100),(PERCENT!AW58-PERCENT!AW$100)/(PERCENT!AW$100-PERCENT!AW$102))</f>
        <v>-0.36992342863149114</v>
      </c>
      <c r="P58" s="231">
        <f>IF(PERCENT!AX58&gt;PERCENT!AX$100,(PERCENT!AX58-PERCENT!AX$100)/(PERCENT!AX$101-PERCENT!AX$100),(PERCENT!AX58-PERCENT!AX$100)/(PERCENT!AX$100-PERCENT!AX$102))</f>
        <v>0.13357212794545642</v>
      </c>
      <c r="Q58" s="232">
        <f>IF(PERCENT!AY58&gt;PERCENT!AY$100,(PERCENT!AY58-PERCENT!AY$100)/(PERCENT!AY$101-PERCENT!AY$100),(PERCENT!AY58-PERCENT!AY$100)/(PERCENT!AY$100-PERCENT!AY$102))</f>
        <v>-0.20581430424533256</v>
      </c>
      <c r="S58" s="124">
        <f>IF(PERCENT!C58&gt;PERCENT!C$100,(PERCENT!C58-PERCENT!C$100)/(PERCENT!C$101-PERCENT!C$100),(PERCENT!C58-PERCENT!C$100)/(PERCENT!C$100-PERCENT!C$102))</f>
        <v>-7.2201752083742424E-2</v>
      </c>
      <c r="T58" s="124">
        <f>IF(PERCENT!D58&gt;PERCENT!D$100,(PERCENT!D58-PERCENT!D$100)/(PERCENT!D$101-PERCENT!D$100),(PERCENT!D58-PERCENT!D$100)/(PERCENT!D$100-PERCENT!D$102))</f>
        <v>-0.32916845783589976</v>
      </c>
      <c r="U58" s="124">
        <f>IF(PERCENT!E58&gt;PERCENT!E$100,(PERCENT!E58-PERCENT!E$100)/(PERCENT!E$101-PERCENT!E$100),(PERCENT!E58-PERCENT!E$100)/(PERCENT!E$100-PERCENT!E$102))</f>
        <v>8.2294389512629657E-2</v>
      </c>
      <c r="V58" s="124">
        <f>IF(PERCENT!F58&gt;PERCENT!F$100,(PERCENT!F58-PERCENT!F$100)/(PERCENT!F$101-PERCENT!F$100),(PERCENT!F58-PERCENT!F$100)/(PERCENT!F$100-PERCENT!F$102))</f>
        <v>1.446918540137891E-2</v>
      </c>
      <c r="W58" s="124">
        <f>IF(PERCENT!G58&gt;PERCENT!G$100,(PERCENT!G58-PERCENT!G$100)/(PERCENT!G$101-PERCENT!G$100),(PERCENT!G58-PERCENT!G$100)/(PERCENT!G$100-PERCENT!G$102))</f>
        <v>-0.23435121387610341</v>
      </c>
      <c r="Y58" s="124">
        <f>IF(PERCENT!I58&gt;PERCENT!I$100,(PERCENT!I58-PERCENT!I$100)/(PERCENT!I$101-PERCENT!I$100),(PERCENT!I58-PERCENT!I$100)/(PERCENT!I$100-PERCENT!I$102))</f>
        <v>2.3676254300953995E-2</v>
      </c>
      <c r="Z58" s="124">
        <f>IF(PERCENT!J58&gt;PERCENT!J$100,(PERCENT!J58-PERCENT!J$100)/(PERCENT!J$101-PERCENT!J$100),(PERCENT!J58-PERCENT!J$100)/(PERCENT!J$100-PERCENT!J$102))</f>
        <v>-0.43839631017130548</v>
      </c>
      <c r="AC58" s="124">
        <f>IF(PERCENT!M58&gt;PERCENT!M$100,(PERCENT!M58-PERCENT!M$100)/(PERCENT!M$101-PERCENT!M$100),(PERCENT!M58-PERCENT!M$100)/(PERCENT!M$100-PERCENT!M$102))</f>
        <v>-1</v>
      </c>
      <c r="AD58" s="124">
        <f>IF(PERCENT!N58&gt;PERCENT!N$100,(PERCENT!N58-PERCENT!N$100)/(PERCENT!N$101-PERCENT!N$100),(PERCENT!N58-PERCENT!N$100)/(PERCENT!N$100-PERCENT!N$102))</f>
        <v>-0.61657561898490776</v>
      </c>
      <c r="AE58" s="124">
        <f>IF(PERCENT!O58&gt;PERCENT!O$100,(PERCENT!O58-PERCENT!O$100)/(PERCENT!O$101-PERCENT!O$100),(PERCENT!O58-PERCENT!O$100)/(PERCENT!O$100-PERCENT!O$102))</f>
        <v>-0.51053914632914932</v>
      </c>
      <c r="AF58" s="124">
        <f>IF(PERCENT!P58&gt;PERCENT!P$100,(PERCENT!P58-PERCENT!P$100)/(PERCENT!P$101-PERCENT!P$100),(PERCENT!P58-PERCENT!P$100)/(PERCENT!P$100-PERCENT!P$102))</f>
        <v>-0.43435213885680712</v>
      </c>
      <c r="AG58" s="124">
        <f>IF(PERCENT!Q58&gt;PERCENT!Q$100,(PERCENT!Q58-PERCENT!Q$100)/(PERCENT!Q$101-PERCENT!Q$100),(PERCENT!Q58-PERCENT!Q$100)/(PERCENT!Q$100-PERCENT!Q$102))</f>
        <v>-0.34528041646349189</v>
      </c>
      <c r="AI58" s="124">
        <f>IF(PERCENT!S58&gt;PERCENT!S$100,(PERCENT!S58-PERCENT!S$100)/(PERCENT!S$101-PERCENT!S$100),(PERCENT!S58-PERCENT!S$100)/(PERCENT!S$100-PERCENT!S$102))</f>
        <v>-0.75037190360737038</v>
      </c>
      <c r="AJ58" s="124">
        <f>IF(PERCENT!T58&gt;PERCENT!T$100,(PERCENT!T58-PERCENT!T$100)/(PERCENT!T$101-PERCENT!T$100),(PERCENT!T58-PERCENT!T$100)/(PERCENT!T$100-PERCENT!T$102))</f>
        <v>-0.47672199771739954</v>
      </c>
      <c r="AK58" s="124">
        <f>IF(PERCENT!U58&gt;PERCENT!U$100,(PERCENT!U58-PERCENT!U$100)/(PERCENT!U$101-PERCENT!U$100),(PERCENT!U58-PERCENT!U$100)/(PERCENT!U$100-PERCENT!U$102))</f>
        <v>-0.31552151435594694</v>
      </c>
      <c r="AM58" s="124">
        <f>IF(PERCENT!W58&gt;PERCENT!W$100,(PERCENT!W58-PERCENT!W$100)/(PERCENT!W$101-PERCENT!W$100),(PERCENT!W58-PERCENT!W$100)/(PERCENT!W$100-PERCENT!W$102))</f>
        <v>0.17681345752732153</v>
      </c>
      <c r="AO58" s="124">
        <f>IF(PERCENT!Y58&gt;PERCENT!Y$100,(PERCENT!Y58-PERCENT!Y$100)/(PERCENT!Y$101-PERCENT!Y$100),(PERCENT!Y58-PERCENT!Y$100)/(PERCENT!Y$100-PERCENT!Y$102))</f>
        <v>-0.366684023742402</v>
      </c>
      <c r="AP58" s="124">
        <f>IF(PERCENT!Z58&gt;PERCENT!Z$100,(PERCENT!Z58-PERCENT!Z$100)/(PERCENT!Z$101-PERCENT!Z$100),(PERCENT!Z58-PERCENT!Z$100)/(PERCENT!Z$100-PERCENT!Z$102))</f>
        <v>6.1401295975653997E-2</v>
      </c>
      <c r="AQ58" s="124">
        <f>IF(PERCENT!AA58&gt;PERCENT!AA$100,(PERCENT!AA58-PERCENT!AA$100)/(PERCENT!AA$101-PERCENT!AA$100),(PERCENT!AA58-PERCENT!AA$100)/(PERCENT!AA$100-PERCENT!AA$102))</f>
        <v>-0.24263893879061679</v>
      </c>
      <c r="AR58" s="124">
        <f>IF(PERCENT!AB58&gt;PERCENT!AB$100,(PERCENT!AB58-PERCENT!AB$100)/(PERCENT!AB$101-PERCENT!AB$100),(PERCENT!AB58-PERCENT!AB$100)/(PERCENT!AB$100-PERCENT!AB$102))</f>
        <v>-0.2411648692082454</v>
      </c>
      <c r="AT58" s="124">
        <f>IF(PERCENT!AD58&gt;PERCENT!AD$100,(PERCENT!AD58-PERCENT!AD$100)/(PERCENT!AD$101-PERCENT!AD$100),(PERCENT!AD58-PERCENT!AD$100)/(PERCENT!AD$100-PERCENT!AD$102))</f>
        <v>-0.95339717525913759</v>
      </c>
      <c r="AV58" s="124">
        <f>IF(PERCENT!AF58&gt;PERCENT!AF$100,(PERCENT!AF58-PERCENT!AF$100)/(PERCENT!AF$101-PERCENT!AF$100),(PERCENT!AF58-PERCENT!AF$100)/(PERCENT!AF$100-PERCENT!AF$102))</f>
        <v>0.83596358129827963</v>
      </c>
      <c r="AW58" s="124">
        <f>IF(PERCENT!AG58&gt;PERCENT!AG$100,(PERCENT!AG58-PERCENT!AG$100)/(PERCENT!AG$101-PERCENT!AG$100),(PERCENT!AG58-PERCENT!AG$100)/(PERCENT!AG$100-PERCENT!AG$102))</f>
        <v>-8.3380853275464659E-3</v>
      </c>
      <c r="AX58" s="124">
        <f>IF(PERCENT!AH58&gt;PERCENT!AH$100,(PERCENT!AH58-PERCENT!AH$100)/(PERCENT!AH$101-PERCENT!AH$100),(PERCENT!AH58-PERCENT!AH$100)/(PERCENT!AH$100-PERCENT!AH$102))</f>
        <v>2.6619616828239604E-2</v>
      </c>
      <c r="AY58" s="124">
        <f>IF(PERCENT!AI58&gt;PERCENT!AI$100,(PERCENT!AI58-PERCENT!AI$100)/(PERCENT!AI$101-PERCENT!AI$100),(PERCENT!AI58-PERCENT!AI$100)/(PERCENT!AI$100-PERCENT!AI$102))</f>
        <v>0.35156628888729718</v>
      </c>
      <c r="AZ58" s="124">
        <f>IF(PERCENT!AJ58&gt;PERCENT!AJ$100,(PERCENT!AJ58-PERCENT!AJ$100)/(PERCENT!AJ$101-PERCENT!AJ$100),(PERCENT!AJ58-PERCENT!AJ$100)/(PERCENT!AJ$100-PERCENT!AJ$102))</f>
        <v>8.0810481590898944E-3</v>
      </c>
      <c r="BA58" s="124">
        <f>IF(PERCENT!AK58&gt;PERCENT!AK$100,(PERCENT!AK58-PERCENT!AK$100)/(PERCENT!AK$101-PERCENT!AK$100),(PERCENT!AK58-PERCENT!AK$100)/(PERCENT!AK$100-PERCENT!AK$102))</f>
        <v>5.2147952954924949E-2</v>
      </c>
      <c r="BB58" s="124">
        <f>IF(PERCENT!AL58&gt;PERCENT!AL$100,(PERCENT!AL58-PERCENT!AL$100)/(PERCENT!AL$101-PERCENT!AL$100),(PERCENT!AL58-PERCENT!AL$100)/(PERCENT!AL$100-PERCENT!AL$102))</f>
        <v>-0.25240099469374583</v>
      </c>
      <c r="BC58" s="124">
        <f>IF(PERCENT!AM58&gt;PERCENT!AM$100,(PERCENT!AM58-PERCENT!AM$100)/(PERCENT!AM$101-PERCENT!AM$100),(PERCENT!AM58-PERCENT!AM$100)/(PERCENT!AM$100-PERCENT!AM$102))</f>
        <v>0.11515522999379663</v>
      </c>
      <c r="BD58" s="124">
        <f>IF(PERCENT!AN58&gt;PERCENT!AN$100,(PERCENT!AN58-PERCENT!AN$100)/(PERCENT!AN$101-PERCENT!AN$100),(PERCENT!AN58-PERCENT!AN$100)/(PERCENT!AN$100-PERCENT!AN$102))</f>
        <v>0.64024121793917954</v>
      </c>
      <c r="BE58" s="124">
        <f>IF(PERCENT!AO58&gt;PERCENT!AO$100,(PERCENT!AO58-PERCENT!AO$100)/(PERCENT!AO$101-PERCENT!AO$100),(PERCENT!AO58-PERCENT!AO$100)/(PERCENT!AO$100-PERCENT!AO$102))</f>
        <v>-0.44598064237380752</v>
      </c>
      <c r="BF58" s="124">
        <f>IF(PERCENT!AP58&gt;PERCENT!AP$100,(PERCENT!AP58-PERCENT!AP$100)/(PERCENT!AP$101-PERCENT!AP$100),(PERCENT!AP58-PERCENT!AP$100)/(PERCENT!AP$100-PERCENT!AP$102))</f>
        <v>0.7870768428262126</v>
      </c>
      <c r="BG58" s="124">
        <f>IF(PERCENT!AQ58&gt;PERCENT!AQ$100,(PERCENT!AQ58-PERCENT!AQ$100)/(PERCENT!AQ$101-PERCENT!AQ$100),(PERCENT!AQ58-PERCENT!AQ$100)/(PERCENT!AQ$100-PERCENT!AQ$102))</f>
        <v>-2.3303453198749706E-2</v>
      </c>
      <c r="BH58" s="124">
        <f>IF(PERCENT!AR58&gt;PERCENT!AR$100,(PERCENT!AR58-PERCENT!AR$100)/(PERCENT!AR$101-PERCENT!AR$100),(PERCENT!AR58-PERCENT!AR$100)/(PERCENT!AR$100-PERCENT!AR$102))</f>
        <v>5.7706507904244767E-2</v>
      </c>
    </row>
    <row r="59" spans="1:60" x14ac:dyDescent="0.35">
      <c r="A59" s="197" t="s">
        <v>449</v>
      </c>
      <c r="B59" s="125">
        <f>IF(PERCENT!B59&gt;PERCENT!B$100,(PERCENT!B59-PERCENT!B$100)/(PERCENT!B$101-PERCENT!B$100),(PERCENT!B59-PERCENT!B$100)/(PERCENT!B$100-PERCENT!B$102))</f>
        <v>-6.5479096831682015E-2</v>
      </c>
      <c r="C59" s="125">
        <f>IF(PERCENT!H59&gt;PERCENT!H$100,(PERCENT!H59-PERCENT!H$100)/(PERCENT!H$101-PERCENT!H$100),(PERCENT!H59-PERCENT!H$100)/(PERCENT!H$100-PERCENT!H$102))</f>
        <v>-0.3000793725849763</v>
      </c>
      <c r="D59" s="126">
        <f>IF(PERCENT!K59&gt;PERCENT!K$100,(PERCENT!K59-PERCENT!K$100)/(PERCENT!K$101-PERCENT!K$100),(PERCENT!K59-PERCENT!K$100)/(PERCENT!K$100-PERCENT!K$102))</f>
        <v>-6.9170342452194514E-2</v>
      </c>
      <c r="E59" s="126">
        <f>IF(PERCENT!L59&gt;PERCENT!L$100,(PERCENT!L59-PERCENT!L$100)/(PERCENT!L$101-PERCENT!L$100),(PERCENT!L59-PERCENT!L$100)/(PERCENT!L$100-PERCENT!L$102))</f>
        <v>-0.1872289989675015</v>
      </c>
      <c r="F59" s="127">
        <f>IF(PERCENT!R59&gt;PERCENT!R$100,(PERCENT!R59-PERCENT!R$100)/(PERCENT!R$101-PERCENT!R$100),(PERCENT!R59-PERCENT!R$100)/(PERCENT!R$100-PERCENT!R$102))</f>
        <v>-0.95008957463647736</v>
      </c>
      <c r="G59" s="127">
        <f>IF(PERCENT!V59&gt;PERCENT!V$100,(PERCENT!V59-PERCENT!V$100)/(PERCENT!V$101-PERCENT!V$100),(PERCENT!V59-PERCENT!V$100)/(PERCENT!V$100-PERCENT!V$102))</f>
        <v>-0.81835409693494898</v>
      </c>
      <c r="H59" s="127">
        <f>IF(PERCENT!X59&gt;PERCENT!X$100,(PERCENT!X59-PERCENT!X$100)/(PERCENT!X$101-PERCENT!X$100),(PERCENT!X59-PERCENT!X$100)/(PERCENT!X$100-PERCENT!X$102))</f>
        <v>-9.2530935911893125E-2</v>
      </c>
      <c r="I59" s="127">
        <f>IF(PERCENT!AC59&gt;PERCENT!AC$100,(PERCENT!AC59-PERCENT!AC$100)/(PERCENT!AC$101-PERCENT!AC$100),(PERCENT!AC59-PERCENT!AC$100)/(PERCENT!AC$100-PERCENT!AC$102))</f>
        <v>-0.46108504570710762</v>
      </c>
      <c r="J59" s="128">
        <f>IF(PERCENT!AE59&gt;PERCENT!AE$100,(PERCENT!AE59-PERCENT!AE$100)/(PERCENT!AE$101-PERCENT!AE$100),(PERCENT!AE59-PERCENT!AE$100)/(PERCENT!AE$100-PERCENT!AE$102))</f>
        <v>-0.28202501087011472</v>
      </c>
      <c r="K59" s="198">
        <f>IF(PERCENT!AS59&gt;PERCENT!AS$100,(PERCENT!AS59-PERCENT!AS$100)/(PERCENT!AS$101-PERCENT!AS$100),(PERCENT!AS59-PERCENT!AS$100)/(PERCENT!AS$100-PERCENT!AS$102))</f>
        <v>-0.24834347591404152</v>
      </c>
      <c r="L59" s="198">
        <f>IF(PERCENT!AT59&gt;PERCENT!AT$100,(PERCENT!AT59-PERCENT!AT$100)/(PERCENT!AT$101-PERCENT!AT$100),(PERCENT!AT59-PERCENT!AT$100)/(PERCENT!AT$100-PERCENT!AT$102))</f>
        <v>-0.10980899878463959</v>
      </c>
      <c r="M59" s="198">
        <f>IF(PERCENT!AU59&gt;PERCENT!AU$100,(PERCENT!AU59-PERCENT!AU$100)/(PERCENT!AU$101-PERCENT!AU$100),(PERCENT!AU59-PERCENT!AU$100)/(PERCENT!AU$100-PERCENT!AU$102))</f>
        <v>-0.50504760117833503</v>
      </c>
      <c r="N59" s="231">
        <f>IF(PERCENT!AV59&gt;PERCENT!AV$100,(PERCENT!AV59-PERCENT!AV$100)/(PERCENT!AV$101-PERCENT!AV$100),(PERCENT!AV59-PERCENT!AV$100)/(PERCENT!AV$100-PERCENT!AV$102))</f>
        <v>-0.28202501087011472</v>
      </c>
      <c r="O59" s="231">
        <f>IF(PERCENT!AW59&gt;PERCENT!AW$100,(PERCENT!AW59-PERCENT!AW$100)/(PERCENT!AW$101-PERCENT!AW$100),(PERCENT!AW59-PERCENT!AW$100)/(PERCENT!AW$100-PERCENT!AW$102))</f>
        <v>-0.26671017217192233</v>
      </c>
      <c r="P59" s="231">
        <f>IF(PERCENT!AX59&gt;PERCENT!AX$100,(PERCENT!AX59-PERCENT!AX$100)/(PERCENT!AX$101-PERCENT!AX$100),(PERCENT!AX59-PERCENT!AX$100)/(PERCENT!AX$100-PERCENT!AX$102))</f>
        <v>-0.28202501087011472</v>
      </c>
      <c r="Q59" s="232">
        <f>IF(PERCENT!AY59&gt;PERCENT!AY$100,(PERCENT!AY59-PERCENT!AY$100)/(PERCENT!AY$101-PERCENT!AY$100),(PERCENT!AY59-PERCENT!AY$100)/(PERCENT!AY$100-PERCENT!AY$102))</f>
        <v>-0.56128856095351731</v>
      </c>
      <c r="S59" s="124">
        <f>IF(PERCENT!C59&gt;PERCENT!C$100,(PERCENT!C59-PERCENT!C$100)/(PERCENT!C$101-PERCENT!C$100),(PERCENT!C59-PERCENT!C$100)/(PERCENT!C$100-PERCENT!C$102))</f>
        <v>-0.34795231295171591</v>
      </c>
      <c r="T59" s="124">
        <f>IF(PERCENT!D59&gt;PERCENT!D$100,(PERCENT!D59-PERCENT!D$100)/(PERCENT!D$101-PERCENT!D$100),(PERCENT!D59-PERCENT!D$100)/(PERCENT!D$100-PERCENT!D$102))</f>
        <v>2.4980417967765085E-2</v>
      </c>
      <c r="U59" s="124">
        <f>IF(PERCENT!E59&gt;PERCENT!E$100,(PERCENT!E59-PERCENT!E$100)/(PERCENT!E$101-PERCENT!E$100),(PERCENT!E59-PERCENT!E$100)/(PERCENT!E$100-PERCENT!E$102))</f>
        <v>-0.10273018194067708</v>
      </c>
      <c r="V59" s="124">
        <f>IF(PERCENT!F59&gt;PERCENT!F$100,(PERCENT!F59-PERCENT!F$100)/(PERCENT!F$101-PERCENT!F$100),(PERCENT!F59-PERCENT!F$100)/(PERCENT!F$100-PERCENT!F$102))</f>
        <v>-0.68067971279919026</v>
      </c>
      <c r="W59" s="124">
        <f>IF(PERCENT!G59&gt;PERCENT!G$100,(PERCENT!G59-PERCENT!G$100)/(PERCENT!G$101-PERCENT!G$100),(PERCENT!G59-PERCENT!G$100)/(PERCENT!G$100-PERCENT!G$102))</f>
        <v>0.74646118947283435</v>
      </c>
      <c r="Y59" s="124">
        <f>IF(PERCENT!I59&gt;PERCENT!I$100,(PERCENT!I59-PERCENT!I$100)/(PERCENT!I$101-PERCENT!I$100),(PERCENT!I59-PERCENT!I$100)/(PERCENT!I$100-PERCENT!I$102))</f>
        <v>-0.63639000035249205</v>
      </c>
      <c r="Z59" s="124">
        <f>IF(PERCENT!J59&gt;PERCENT!J$100,(PERCENT!J59-PERCENT!J$100)/(PERCENT!J$101-PERCENT!J$100),(PERCENT!J59-PERCENT!J$100)/(PERCENT!J$100-PERCENT!J$102))</f>
        <v>-5.9688396194303932E-2</v>
      </c>
      <c r="AC59" s="124">
        <f>IF(PERCENT!M59&gt;PERCENT!M$100,(PERCENT!M59-PERCENT!M$100)/(PERCENT!M$101-PERCENT!M$100),(PERCENT!M59-PERCENT!M$100)/(PERCENT!M$100-PERCENT!M$102))</f>
        <v>-1</v>
      </c>
      <c r="AD59" s="124">
        <f>IF(PERCENT!N59&gt;PERCENT!N$100,(PERCENT!N59-PERCENT!N$100)/(PERCENT!N$101-PERCENT!N$100),(PERCENT!N59-PERCENT!N$100)/(PERCENT!N$100-PERCENT!N$102))</f>
        <v>-0.40412879595861606</v>
      </c>
      <c r="AE59" s="124">
        <f>IF(PERCENT!O59&gt;PERCENT!O$100,(PERCENT!O59-PERCENT!O$100)/(PERCENT!O$101-PERCENT!O$100),(PERCENT!O59-PERCENT!O$100)/(PERCENT!O$100-PERCENT!O$102))</f>
        <v>-0.51053914632914932</v>
      </c>
      <c r="AF59" s="124">
        <f>IF(PERCENT!P59&gt;PERCENT!P$100,(PERCENT!P59-PERCENT!P$100)/(PERCENT!P$101-PERCENT!P$100),(PERCENT!P59-PERCENT!P$100)/(PERCENT!P$100-PERCENT!P$102))</f>
        <v>0.82886115074226308</v>
      </c>
      <c r="AG59" s="124">
        <f>IF(PERCENT!Q59&gt;PERCENT!Q$100,(PERCENT!Q59-PERCENT!Q$100)/(PERCENT!Q$101-PERCENT!Q$100),(PERCENT!Q59-PERCENT!Q$100)/(PERCENT!Q$100-PERCENT!Q$102))</f>
        <v>0.61502049491967525</v>
      </c>
      <c r="AI59" s="124">
        <f>IF(PERCENT!S59&gt;PERCENT!S$100,(PERCENT!S59-PERCENT!S$100)/(PERCENT!S$101-PERCENT!S$100),(PERCENT!S59-PERCENT!S$100)/(PERCENT!S$100-PERCENT!S$102))</f>
        <v>-0.96747992324043475</v>
      </c>
      <c r="AJ59" s="124">
        <f>IF(PERCENT!T59&gt;PERCENT!T$100,(PERCENT!T59-PERCENT!T$100)/(PERCENT!T$101-PERCENT!T$100),(PERCENT!T59-PERCENT!T$100)/(PERCENT!T$100-PERCENT!T$102))</f>
        <v>-0.96770799471252988</v>
      </c>
      <c r="AK59" s="124">
        <f>IF(PERCENT!U59&gt;PERCENT!U$100,(PERCENT!U59-PERCENT!U$100)/(PERCENT!U$101-PERCENT!U$100),(PERCENT!U59-PERCENT!U$100)/(PERCENT!U$100-PERCENT!U$102))</f>
        <v>-0.88923900201944461</v>
      </c>
      <c r="AM59" s="124">
        <f>IF(PERCENT!W59&gt;PERCENT!W$100,(PERCENT!W59-PERCENT!W$100)/(PERCENT!W$101-PERCENT!W$100),(PERCENT!W59-PERCENT!W$100)/(PERCENT!W$100-PERCENT!W$102))</f>
        <v>-0.81835409693494898</v>
      </c>
      <c r="AO59" s="124">
        <f>IF(PERCENT!Y59&gt;PERCENT!Y$100,(PERCENT!Y59-PERCENT!Y$100)/(PERCENT!Y$101-PERCENT!Y$100),(PERCENT!Y59-PERCENT!Y$100)/(PERCENT!Y$100-PERCENT!Y$102))</f>
        <v>-0.82580031917974184</v>
      </c>
      <c r="AP59" s="124">
        <f>IF(PERCENT!Z59&gt;PERCENT!Z$100,(PERCENT!Z59-PERCENT!Z$100)/(PERCENT!Z$101-PERCENT!Z$100),(PERCENT!Z59-PERCENT!Z$100)/(PERCENT!Z$100-PERCENT!Z$102))</f>
        <v>-0.85364005877543725</v>
      </c>
      <c r="AQ59" s="124">
        <f>IF(PERCENT!AA59&gt;PERCENT!AA$100,(PERCENT!AA59-PERCENT!AA$100)/(PERCENT!AA$101-PERCENT!AA$100),(PERCENT!AA59-PERCENT!AA$100)/(PERCENT!AA$100-PERCENT!AA$102))</f>
        <v>-0.46468692672065448</v>
      </c>
      <c r="AR59" s="124">
        <f>IF(PERCENT!AB59&gt;PERCENT!AB$100,(PERCENT!AB59-PERCENT!AB$100)/(PERCENT!AB$101-PERCENT!AB$100),(PERCENT!AB59-PERCENT!AB$100)/(PERCENT!AB$100-PERCENT!AB$102))</f>
        <v>0.31750996253619473</v>
      </c>
      <c r="AT59" s="124">
        <f>IF(PERCENT!AD59&gt;PERCENT!AD$100,(PERCENT!AD59-PERCENT!AD$100)/(PERCENT!AD$101-PERCENT!AD$100),(PERCENT!AD59-PERCENT!AD$100)/(PERCENT!AD$100-PERCENT!AD$102))</f>
        <v>-0.46108504570710762</v>
      </c>
      <c r="AV59" s="124">
        <f>IF(PERCENT!AF59&gt;PERCENT!AF$100,(PERCENT!AF59-PERCENT!AF$100)/(PERCENT!AF$101-PERCENT!AF$100),(PERCENT!AF59-PERCENT!AF$100)/(PERCENT!AF$100-PERCENT!AF$102))</f>
        <v>0.82876770655783283</v>
      </c>
      <c r="AW59" s="124">
        <f>IF(PERCENT!AG59&gt;PERCENT!AG$100,(PERCENT!AG59-PERCENT!AG$100)/(PERCENT!AG$101-PERCENT!AG$100),(PERCENT!AG59-PERCENT!AG$100)/(PERCENT!AG$100-PERCENT!AG$102))</f>
        <v>-0.21354735919296439</v>
      </c>
      <c r="AX59" s="124">
        <f>IF(PERCENT!AH59&gt;PERCENT!AH$100,(PERCENT!AH59-PERCENT!AH$100)/(PERCENT!AH$101-PERCENT!AH$100),(PERCENT!AH59-PERCENT!AH$100)/(PERCENT!AH$100-PERCENT!AH$102))</f>
        <v>-0.76867650063100301</v>
      </c>
      <c r="AY59" s="124">
        <f>IF(PERCENT!AI59&gt;PERCENT!AI$100,(PERCENT!AI59-PERCENT!AI$100)/(PERCENT!AI$101-PERCENT!AI$100),(PERCENT!AI59-PERCENT!AI$100)/(PERCENT!AI$100-PERCENT!AI$102))</f>
        <v>-0.7912946622454351</v>
      </c>
      <c r="AZ59" s="124">
        <f>IF(PERCENT!AJ59&gt;PERCENT!AJ$100,(PERCENT!AJ59-PERCENT!AJ$100)/(PERCENT!AJ$101-PERCENT!AJ$100),(PERCENT!AJ59-PERCENT!AJ$100)/(PERCENT!AJ$100-PERCENT!AJ$102))</f>
        <v>0.20156054795590275</v>
      </c>
      <c r="BA59" s="124">
        <f>IF(PERCENT!AK59&gt;PERCENT!AK$100,(PERCENT!AK59-PERCENT!AK$100)/(PERCENT!AK$101-PERCENT!AK$100),(PERCENT!AK59-PERCENT!AK$100)/(PERCENT!AK$100-PERCENT!AK$102))</f>
        <v>-0.63306689543318606</v>
      </c>
      <c r="BB59" s="124">
        <f>IF(PERCENT!AL59&gt;PERCENT!AL$100,(PERCENT!AL59-PERCENT!AL$100)/(PERCENT!AL$101-PERCENT!AL$100),(PERCENT!AL59-PERCENT!AL$100)/(PERCENT!AL$100-PERCENT!AL$102))</f>
        <v>-0.80714571177260641</v>
      </c>
      <c r="BC59" s="124">
        <f>IF(PERCENT!AM59&gt;PERCENT!AM$100,(PERCENT!AM59-PERCENT!AM$100)/(PERCENT!AM$101-PERCENT!AM$100),(PERCENT!AM59-PERCENT!AM$100)/(PERCENT!AM$100-PERCENT!AM$102))</f>
        <v>7.254664301711912E-2</v>
      </c>
      <c r="BD59" s="124">
        <f>IF(PERCENT!AN59&gt;PERCENT!AN$100,(PERCENT!AN59-PERCENT!AN$100)/(PERCENT!AN$101-PERCENT!AN$100),(PERCENT!AN59-PERCENT!AN$100)/(PERCENT!AN$100-PERCENT!AN$102))</f>
        <v>0.42620751215615815</v>
      </c>
      <c r="BE59" s="124">
        <f>IF(PERCENT!AO59&gt;PERCENT!AO$100,(PERCENT!AO59-PERCENT!AO$100)/(PERCENT!AO$101-PERCENT!AO$100),(PERCENT!AO59-PERCENT!AO$100)/(PERCENT!AO$100-PERCENT!AO$102))</f>
        <v>-0.11591907180935902</v>
      </c>
      <c r="BF59" s="124">
        <f>IF(PERCENT!AP59&gt;PERCENT!AP$100,(PERCENT!AP59-PERCENT!AP$100)/(PERCENT!AP$101-PERCENT!AP$100),(PERCENT!AP59-PERCENT!AP$100)/(PERCENT!AP$100-PERCENT!AP$102))</f>
        <v>0.92818179670836565</v>
      </c>
      <c r="BG59" s="124">
        <f>IF(PERCENT!AQ59&gt;PERCENT!AQ$100,(PERCENT!AQ59-PERCENT!AQ$100)/(PERCENT!AQ$101-PERCENT!AQ$100),(PERCENT!AQ59-PERCENT!AQ$100)/(PERCENT!AQ$100-PERCENT!AQ$102))</f>
        <v>3.2710570274906432E-2</v>
      </c>
      <c r="BH59" s="124">
        <f>IF(PERCENT!AR59&gt;PERCENT!AR$100,(PERCENT!AR59-PERCENT!AR$100)/(PERCENT!AR$101-PERCENT!AR$100),(PERCENT!AR59-PERCENT!AR$100)/(PERCENT!AR$100-PERCENT!AR$102))</f>
        <v>0.86066558957436434</v>
      </c>
    </row>
    <row r="60" spans="1:60" x14ac:dyDescent="0.35">
      <c r="A60" s="197" t="s">
        <v>450</v>
      </c>
      <c r="B60" s="125">
        <f>IF(PERCENT!B60&gt;PERCENT!B$100,(PERCENT!B60-PERCENT!B$100)/(PERCENT!B$101-PERCENT!B$100),(PERCENT!B60-PERCENT!B$100)/(PERCENT!B$100-PERCENT!B$102))</f>
        <v>0.54236187973694427</v>
      </c>
      <c r="C60" s="125">
        <f>IF(PERCENT!H60&gt;PERCENT!H$100,(PERCENT!H60-PERCENT!H$100)/(PERCENT!H$101-PERCENT!H$100),(PERCENT!H60-PERCENT!H$100)/(PERCENT!H$100-PERCENT!H$102))</f>
        <v>-0.40443912810600507</v>
      </c>
      <c r="D60" s="126">
        <f>IF(PERCENT!K60&gt;PERCENT!K$100,(PERCENT!K60-PERCENT!K$100)/(PERCENT!K$101-PERCENT!K$100),(PERCENT!K60-PERCENT!K$100)/(PERCENT!K$100-PERCENT!K$102))</f>
        <v>-3.1858037942931905E-2</v>
      </c>
      <c r="E60" s="126">
        <f>IF(PERCENT!L60&gt;PERCENT!L$100,(PERCENT!L60-PERCENT!L$100)/(PERCENT!L$101-PERCENT!L$100),(PERCENT!L60-PERCENT!L$100)/(PERCENT!L$100-PERCENT!L$102))</f>
        <v>9.7099573756405239E-2</v>
      </c>
      <c r="F60" s="127">
        <f>IF(PERCENT!R60&gt;PERCENT!R$100,(PERCENT!R60-PERCENT!R$100)/(PERCENT!R$101-PERCENT!R$100),(PERCENT!R60-PERCENT!R$100)/(PERCENT!R$100-PERCENT!R$102))</f>
        <v>-0.81142567133377175</v>
      </c>
      <c r="G60" s="127">
        <f>IF(PERCENT!V60&gt;PERCENT!V$100,(PERCENT!V60-PERCENT!V$100)/(PERCENT!V$101-PERCENT!V$100),(PERCENT!V60-PERCENT!V$100)/(PERCENT!V$100-PERCENT!V$102))</f>
        <v>-0.72703627437568152</v>
      </c>
      <c r="H60" s="127">
        <f>IF(PERCENT!X60&gt;PERCENT!X$100,(PERCENT!X60-PERCENT!X$100)/(PERCENT!X$101-PERCENT!X$100),(PERCENT!X60-PERCENT!X$100)/(PERCENT!X$100-PERCENT!X$102))</f>
        <v>-4.6293480587621515E-3</v>
      </c>
      <c r="I60" s="127">
        <f>IF(PERCENT!AC60&gt;PERCENT!AC$100,(PERCENT!AC60-PERCENT!AC$100)/(PERCENT!AC$101-PERCENT!AC$100),(PERCENT!AC60-PERCENT!AC$100)/(PERCENT!AC$100-PERCENT!AC$102))</f>
        <v>-0.51064437252160533</v>
      </c>
      <c r="J60" s="128">
        <f>IF(PERCENT!AE60&gt;PERCENT!AE$100,(PERCENT!AE60-PERCENT!AE$100)/(PERCENT!AE$101-PERCENT!AE$100),(PERCENT!AE60-PERCENT!AE$100)/(PERCENT!AE$100-PERCENT!AE$102))</f>
        <v>0.5413685999632647</v>
      </c>
      <c r="K60" s="198">
        <f>IF(PERCENT!AS60&gt;PERCENT!AS$100,(PERCENT!AS60-PERCENT!AS$100)/(PERCENT!AS$101-PERCENT!AS$100),(PERCENT!AS60-PERCENT!AS$100)/(PERCENT!AS$100-PERCENT!AS$102))</f>
        <v>4.637686540869255E-3</v>
      </c>
      <c r="L60" s="198">
        <f>IF(PERCENT!AT60&gt;PERCENT!AT$100,(PERCENT!AT60-PERCENT!AT$100)/(PERCENT!AT$101-PERCENT!AT$100),(PERCENT!AT60-PERCENT!AT$100)/(PERCENT!AT$100-PERCENT!AT$102))</f>
        <v>2.4659512014394321E-2</v>
      </c>
      <c r="M60" s="198">
        <f>IF(PERCENT!AU60&gt;PERCENT!AU$100,(PERCENT!AU60-PERCENT!AU$100)/(PERCENT!AU$101-PERCENT!AU$100),(PERCENT!AU60-PERCENT!AU$100)/(PERCENT!AU$100-PERCENT!AU$102))</f>
        <v>-0.45593619608563807</v>
      </c>
      <c r="N60" s="231">
        <f>IF(PERCENT!AV60&gt;PERCENT!AV$100,(PERCENT!AV60-PERCENT!AV$100)/(PERCENT!AV$101-PERCENT!AV$100),(PERCENT!AV60-PERCENT!AV$100)/(PERCENT!AV$100-PERCENT!AV$102))</f>
        <v>0.5413685999632647</v>
      </c>
      <c r="O60" s="231">
        <f>IF(PERCENT!AW60&gt;PERCENT!AW$100,(PERCENT!AW60-PERCENT!AW$100)/(PERCENT!AW$101-PERCENT!AW$100),(PERCENT!AW60-PERCENT!AW$100)/(PERCENT!AW$100-PERCENT!AW$102))</f>
        <v>-0.11705445462407929</v>
      </c>
      <c r="P60" s="231">
        <f>IF(PERCENT!AX60&gt;PERCENT!AX$100,(PERCENT!AX60-PERCENT!AX$100)/(PERCENT!AX$101-PERCENT!AX$100),(PERCENT!AX60-PERCENT!AX$100)/(PERCENT!AX$100-PERCENT!AX$102))</f>
        <v>0.5413685999632647</v>
      </c>
      <c r="Q60" s="232">
        <f>IF(PERCENT!AY60&gt;PERCENT!AY$100,(PERCENT!AY60-PERCENT!AY$100)/(PERCENT!AY$101-PERCENT!AY$100),(PERCENT!AY60-PERCENT!AY$100)/(PERCENT!AY$100-PERCENT!AY$102))</f>
        <v>-0.5470881754996294</v>
      </c>
      <c r="S60" s="124">
        <f>IF(PERCENT!C60&gt;PERCENT!C$100,(PERCENT!C60-PERCENT!C$100)/(PERCENT!C$101-PERCENT!C$100),(PERCENT!C60-PERCENT!C$100)/(PERCENT!C$100-PERCENT!C$102))</f>
        <v>0.15004639902786501</v>
      </c>
      <c r="T60" s="124">
        <f>IF(PERCENT!D60&gt;PERCENT!D$100,(PERCENT!D60-PERCENT!D$100)/(PERCENT!D$101-PERCENT!D$100),(PERCENT!D60-PERCENT!D$100)/(PERCENT!D$100-PERCENT!D$102))</f>
        <v>0.64820056262650394</v>
      </c>
      <c r="U60" s="124">
        <f>IF(PERCENT!E60&gt;PERCENT!E$100,(PERCENT!E60-PERCENT!E$100)/(PERCENT!E$101-PERCENT!E$100),(PERCENT!E60-PERCENT!E$100)/(PERCENT!E$100-PERCENT!E$102))</f>
        <v>-2.8525631132611716E-2</v>
      </c>
      <c r="V60" s="124">
        <f>IF(PERCENT!F60&gt;PERCENT!F$100,(PERCENT!F60-PERCENT!F$100)/(PERCENT!F$101-PERCENT!F$100),(PERCENT!F60-PERCENT!F$100)/(PERCENT!F$100-PERCENT!F$102))</f>
        <v>0.6551191776462697</v>
      </c>
      <c r="W60" s="124">
        <f>IF(PERCENT!G60&gt;PERCENT!G$100,(PERCENT!G60-PERCENT!G$100)/(PERCENT!G$101-PERCENT!G$100),(PERCENT!G60-PERCENT!G$100)/(PERCENT!G$100-PERCENT!G$102))</f>
        <v>-0.37230418560841638</v>
      </c>
      <c r="Y60" s="124">
        <f>IF(PERCENT!I60&gt;PERCENT!I$100,(PERCENT!I60-PERCENT!I$100)/(PERCENT!I$101-PERCENT!I$100),(PERCENT!I60-PERCENT!I$100)/(PERCENT!I$100-PERCENT!I$102))</f>
        <v>-0.61026669190200733</v>
      </c>
      <c r="Z60" s="124">
        <f>IF(PERCENT!J60&gt;PERCENT!J$100,(PERCENT!J60-PERCENT!J$100)/(PERCENT!J$101-PERCENT!J$100),(PERCENT!J60-PERCENT!J$100)/(PERCENT!J$100-PERCENT!J$102))</f>
        <v>-0.24368499971135951</v>
      </c>
      <c r="AC60" s="124">
        <f>IF(PERCENT!M60&gt;PERCENT!M$100,(PERCENT!M60-PERCENT!M$100)/(PERCENT!M$101-PERCENT!M$100),(PERCENT!M60-PERCENT!M$100)/(PERCENT!M$100-PERCENT!M$102))</f>
        <v>-1</v>
      </c>
      <c r="AD60" s="124">
        <f>IF(PERCENT!N60&gt;PERCENT!N$100,(PERCENT!N60-PERCENT!N$100)/(PERCENT!N$101-PERCENT!N$100),(PERCENT!N60-PERCENT!N$100)/(PERCENT!N$100-PERCENT!N$102))</f>
        <v>0.15998550756280888</v>
      </c>
      <c r="AE60" s="124">
        <f>IF(PERCENT!O60&gt;PERCENT!O$100,(PERCENT!O60-PERCENT!O$100)/(PERCENT!O$101-PERCENT!O$100),(PERCENT!O60-PERCENT!O$100)/(PERCENT!O$100-PERCENT!O$102))</f>
        <v>-2.107829265829872E-2</v>
      </c>
      <c r="AF60" s="124">
        <f>IF(PERCENT!P60&gt;PERCENT!P$100,(PERCENT!P60-PERCENT!P$100)/(PERCENT!P$101-PERCENT!P$100),(PERCENT!P60-PERCENT!P$100)/(PERCENT!P$100-PERCENT!P$102))</f>
        <v>0.18410548609683156</v>
      </c>
      <c r="AG60" s="124">
        <f>IF(PERCENT!Q60&gt;PERCENT!Q$100,(PERCENT!Q60-PERCENT!Q$100)/(PERCENT!Q$101-PERCENT!Q$100),(PERCENT!Q60-PERCENT!Q$100)/(PERCENT!Q$100-PERCENT!Q$102))</f>
        <v>0.28753702534906517</v>
      </c>
      <c r="AI60" s="124">
        <f>IF(PERCENT!S60&gt;PERCENT!S$100,(PERCENT!S60-PERCENT!S$100)/(PERCENT!S$101-PERCENT!S$100),(PERCENT!S60-PERCENT!S$100)/(PERCENT!S$100-PERCENT!S$102))</f>
        <v>-0.82668423136154456</v>
      </c>
      <c r="AJ60" s="124">
        <f>IF(PERCENT!T60&gt;PERCENT!T$100,(PERCENT!T60-PERCENT!T$100)/(PERCENT!T$101-PERCENT!T$100),(PERCENT!T60-PERCENT!T$100)/(PERCENT!T$100-PERCENT!T$102))</f>
        <v>-0.81607947444518802</v>
      </c>
      <c r="AK60" s="124">
        <f>IF(PERCENT!U60&gt;PERCENT!U$100,(PERCENT!U60-PERCENT!U$100)/(PERCENT!U$101-PERCENT!U$100),(PERCENT!U60-PERCENT!U$100)/(PERCENT!U$100-PERCENT!U$102))</f>
        <v>-0.78025336278131641</v>
      </c>
      <c r="AM60" s="124">
        <f>IF(PERCENT!W60&gt;PERCENT!W$100,(PERCENT!W60-PERCENT!W$100)/(PERCENT!W$101-PERCENT!W$100),(PERCENT!W60-PERCENT!W$100)/(PERCENT!W$100-PERCENT!W$102))</f>
        <v>-0.72703627437568152</v>
      </c>
      <c r="AO60" s="124">
        <f>IF(PERCENT!Y60&gt;PERCENT!Y$100,(PERCENT!Y60-PERCENT!Y$100)/(PERCENT!Y$101-PERCENT!Y$100),(PERCENT!Y60-PERCENT!Y$100)/(PERCENT!Y$100-PERCENT!Y$102))</f>
        <v>-0.77995166855170561</v>
      </c>
      <c r="AP60" s="124">
        <f>IF(PERCENT!Z60&gt;PERCENT!Z$100,(PERCENT!Z60-PERCENT!Z$100)/(PERCENT!Z$101-PERCENT!Z$100),(PERCENT!Z60-PERCENT!Z$100)/(PERCENT!Z$100-PERCENT!Z$102))</f>
        <v>-0.97239770333562581</v>
      </c>
      <c r="AQ60" s="124">
        <f>IF(PERCENT!AA60&gt;PERCENT!AA$100,(PERCENT!AA60-PERCENT!AA$100)/(PERCENT!AA$101-PERCENT!AA$100),(PERCENT!AA60-PERCENT!AA$100)/(PERCENT!AA$100-PERCENT!AA$102))</f>
        <v>-0.28195725743240913</v>
      </c>
      <c r="AR60" s="124">
        <f>IF(PERCENT!AB60&gt;PERCENT!AB$100,(PERCENT!AB60-PERCENT!AB$100)/(PERCENT!AB$101-PERCENT!AB$100),(PERCENT!AB60-PERCENT!AB$100)/(PERCENT!AB$100-PERCENT!AB$102))</f>
        <v>0.4391418504010316</v>
      </c>
      <c r="AT60" s="124">
        <f>IF(PERCENT!AD60&gt;PERCENT!AD$100,(PERCENT!AD60-PERCENT!AD$100)/(PERCENT!AD$101-PERCENT!AD$100),(PERCENT!AD60-PERCENT!AD$100)/(PERCENT!AD$100-PERCENT!AD$102))</f>
        <v>-0.51064437252160533</v>
      </c>
      <c r="AV60" s="124">
        <f>IF(PERCENT!AF60&gt;PERCENT!AF$100,(PERCENT!AF60-PERCENT!AF$100)/(PERCENT!AF$101-PERCENT!AF$100),(PERCENT!AF60-PERCENT!AF$100)/(PERCENT!AF$100-PERCENT!AF$102))</f>
        <v>0.46214170821480399</v>
      </c>
      <c r="AW60" s="124">
        <f>IF(PERCENT!AG60&gt;PERCENT!AG$100,(PERCENT!AG60-PERCENT!AG$100)/(PERCENT!AG$101-PERCENT!AG$100),(PERCENT!AG60-PERCENT!AG$100)/(PERCENT!AG$100-PERCENT!AG$102))</f>
        <v>0.24048634520957407</v>
      </c>
      <c r="AX60" s="124">
        <f>IF(PERCENT!AH60&gt;PERCENT!AH$100,(PERCENT!AH60-PERCENT!AH$100)/(PERCENT!AH$101-PERCENT!AH$100),(PERCENT!AH60-PERCENT!AH$100)/(PERCENT!AH$100-PERCENT!AH$102))</f>
        <v>-0.65279763327358575</v>
      </c>
      <c r="AY60" s="124">
        <f>IF(PERCENT!AI60&gt;PERCENT!AI$100,(PERCENT!AI60-PERCENT!AI$100)/(PERCENT!AI$101-PERCENT!AI$100),(PERCENT!AI60-PERCENT!AI$100)/(PERCENT!AI$100-PERCENT!AI$102))</f>
        <v>0.54905762557222348</v>
      </c>
      <c r="AZ60" s="124">
        <f>IF(PERCENT!AJ60&gt;PERCENT!AJ$100,(PERCENT!AJ60-PERCENT!AJ$100)/(PERCENT!AJ$101-PERCENT!AJ$100),(PERCENT!AJ60-PERCENT!AJ$100)/(PERCENT!AJ$100-PERCENT!AJ$102))</f>
        <v>-0.22770867460771019</v>
      </c>
      <c r="BA60" s="124">
        <f>IF(PERCENT!AK60&gt;PERCENT!AK$100,(PERCENT!AK60-PERCENT!AK$100)/(PERCENT!AK$101-PERCENT!AK$100),(PERCENT!AK60-PERCENT!AK$100)/(PERCENT!AK$100-PERCENT!AK$102))</f>
        <v>3.8291609693358195E-2</v>
      </c>
      <c r="BB60" s="124">
        <f>IF(PERCENT!AL60&gt;PERCENT!AL$100,(PERCENT!AL60-PERCENT!AL$100)/(PERCENT!AL$101-PERCENT!AL$100),(PERCENT!AL60-PERCENT!AL$100)/(PERCENT!AL$100-PERCENT!AL$102))</f>
        <v>-0.89067883080579735</v>
      </c>
      <c r="BC60" s="124">
        <f>IF(PERCENT!AM60&gt;PERCENT!AM$100,(PERCENT!AM60-PERCENT!AM$100)/(PERCENT!AM$101-PERCENT!AM$100),(PERCENT!AM60-PERCENT!AM$100)/(PERCENT!AM$100-PERCENT!AM$102))</f>
        <v>0.80899654213477801</v>
      </c>
      <c r="BD60" s="124">
        <f>IF(PERCENT!AN60&gt;PERCENT!AN$100,(PERCENT!AN60-PERCENT!AN$100)/(PERCENT!AN$101-PERCENT!AN$100),(PERCENT!AN60-PERCENT!AN$100)/(PERCENT!AN$100-PERCENT!AN$102))</f>
        <v>0.88159837552428988</v>
      </c>
      <c r="BE60" s="124">
        <f>IF(PERCENT!AO60&gt;PERCENT!AO$100,(PERCENT!AO60-PERCENT!AO$100)/(PERCENT!AO$101-PERCENT!AO$100),(PERCENT!AO60-PERCENT!AO$100)/(PERCENT!AO$100-PERCENT!AO$102))</f>
        <v>0.19114410669921955</v>
      </c>
      <c r="BF60" s="124">
        <f>IF(PERCENT!AP60&gt;PERCENT!AP$100,(PERCENT!AP60-PERCENT!AP$100)/(PERCENT!AP$101-PERCENT!AP$100),(PERCENT!AP60-PERCENT!AP$100)/(PERCENT!AP$100-PERCENT!AP$102))</f>
        <v>0.97973689762761784</v>
      </c>
      <c r="BG60" s="124">
        <f>IF(PERCENT!AQ60&gt;PERCENT!AQ$100,(PERCENT!AQ60-PERCENT!AQ$100)/(PERCENT!AQ$101-PERCENT!AQ$100),(PERCENT!AQ60-PERCENT!AQ$100)/(PERCENT!AQ$100-PERCENT!AQ$102))</f>
        <v>9.0853028106768416E-2</v>
      </c>
      <c r="BH60" s="124">
        <f>IF(PERCENT!AR60&gt;PERCENT!AR$100,(PERCENT!AR60-PERCENT!AR$100)/(PERCENT!AR$101-PERCENT!AR$100),(PERCENT!AR60-PERCENT!AR$100)/(PERCENT!AR$100-PERCENT!AR$102))</f>
        <v>0.69747966543778894</v>
      </c>
    </row>
    <row r="61" spans="1:60" x14ac:dyDescent="0.35">
      <c r="A61" s="197" t="s">
        <v>451</v>
      </c>
      <c r="B61" s="125">
        <f>IF(PERCENT!B61&gt;PERCENT!B$100,(PERCENT!B61-PERCENT!B$100)/(PERCENT!B$101-PERCENT!B$100),(PERCENT!B61-PERCENT!B$100)/(PERCENT!B$100-PERCENT!B$102))</f>
        <v>-0.2689756274155532</v>
      </c>
      <c r="C61" s="125">
        <f>IF(PERCENT!H61&gt;PERCENT!H$100,(PERCENT!H61-PERCENT!H$100)/(PERCENT!H$101-PERCENT!H$100),(PERCENT!H61-PERCENT!H$100)/(PERCENT!H$100-PERCENT!H$102))</f>
        <v>-0.54736572661573646</v>
      </c>
      <c r="D61" s="126">
        <f>IF(PERCENT!K61&gt;PERCENT!K$100,(PERCENT!K61-PERCENT!K$100)/(PERCENT!K$101-PERCENT!K$100),(PERCENT!K61-PERCENT!K$100)/(PERCENT!K$100-PERCENT!K$102))</f>
        <v>0.53038598789983848</v>
      </c>
      <c r="E61" s="126">
        <f>IF(PERCENT!L61&gt;PERCENT!L$100,(PERCENT!L61-PERCENT!L$100)/(PERCENT!L$101-PERCENT!L$100),(PERCENT!L61-PERCENT!L$100)/(PERCENT!L$100-PERCENT!L$102))</f>
        <v>2.2168800311126488E-2</v>
      </c>
      <c r="F61" s="127">
        <f>IF(PERCENT!R61&gt;PERCENT!R$100,(PERCENT!R61-PERCENT!R$100)/(PERCENT!R$101-PERCENT!R$100),(PERCENT!R61-PERCENT!R$100)/(PERCENT!R$100-PERCENT!R$102))</f>
        <v>-0.84744634892866944</v>
      </c>
      <c r="G61" s="127">
        <f>IF(PERCENT!V61&gt;PERCENT!V$100,(PERCENT!V61-PERCENT!V$100)/(PERCENT!V$101-PERCENT!V$100),(PERCENT!V61-PERCENT!V$100)/(PERCENT!V$100-PERCENT!V$102))</f>
        <v>-0.69866586852116275</v>
      </c>
      <c r="H61" s="127">
        <f>IF(PERCENT!X61&gt;PERCENT!X$100,(PERCENT!X61-PERCENT!X$100)/(PERCENT!X$101-PERCENT!X$100),(PERCENT!X61-PERCENT!X$100)/(PERCENT!X$100-PERCENT!X$102))</f>
        <v>0.23225551354084123</v>
      </c>
      <c r="I61" s="127">
        <f>IF(PERCENT!AC61&gt;PERCENT!AC$100,(PERCENT!AC61-PERCENT!AC$100)/(PERCENT!AC$101-PERCENT!AC$100),(PERCENT!AC61-PERCENT!AC$100)/(PERCENT!AC$100-PERCENT!AC$102))</f>
        <v>-0.56971522883811043</v>
      </c>
      <c r="J61" s="128">
        <f>IF(PERCENT!AE61&gt;PERCENT!AE$100,(PERCENT!AE61-PERCENT!AE$100)/(PERCENT!AE$101-PERCENT!AE$100),(PERCENT!AE61-PERCENT!AE$100)/(PERCENT!AE$100-PERCENT!AE$102))</f>
        <v>-0.58203194813899517</v>
      </c>
      <c r="K61" s="198">
        <f>IF(PERCENT!AS61&gt;PERCENT!AS$100,(PERCENT!AS61-PERCENT!AS$100)/(PERCENT!AS$101-PERCENT!AS$100),(PERCENT!AS61-PERCENT!AS$100)/(PERCENT!AS$100-PERCENT!AS$102))</f>
        <v>-0.54217371537194725</v>
      </c>
      <c r="L61" s="198">
        <f>IF(PERCENT!AT61&gt;PERCENT!AT$100,(PERCENT!AT61-PERCENT!AT$100)/(PERCENT!AT$101-PERCENT!AT$100),(PERCENT!AT61-PERCENT!AT$100)/(PERCENT!AT$100-PERCENT!AT$102))</f>
        <v>0.29588080835021652</v>
      </c>
      <c r="M61" s="198">
        <f>IF(PERCENT!AU61&gt;PERCENT!AU$100,(PERCENT!AU61-PERCENT!AU$100)/(PERCENT!AU$101-PERCENT!AU$100),(PERCENT!AU61-PERCENT!AU$100)/(PERCENT!AU$100-PERCENT!AU$102))</f>
        <v>-0.40793189173395156</v>
      </c>
      <c r="N61" s="231">
        <f>IF(PERCENT!AV61&gt;PERCENT!AV$100,(PERCENT!AV61-PERCENT!AV$100)/(PERCENT!AV$101-PERCENT!AV$100),(PERCENT!AV61-PERCENT!AV$100)/(PERCENT!AV$100-PERCENT!AV$102))</f>
        <v>-0.58203194813899517</v>
      </c>
      <c r="O61" s="231">
        <f>IF(PERCENT!AW61&gt;PERCENT!AW$100,(PERCENT!AW61-PERCENT!AW$100)/(PERCENT!AW$101-PERCENT!AW$100),(PERCENT!AW61-PERCENT!AW$100)/(PERCENT!AW$100-PERCENT!AW$102))</f>
        <v>-0.15980367139233898</v>
      </c>
      <c r="P61" s="231">
        <f>IF(PERCENT!AX61&gt;PERCENT!AX$100,(PERCENT!AX61-PERCENT!AX$100)/(PERCENT!AX$101-PERCENT!AX$100),(PERCENT!AX61-PERCENT!AX$100)/(PERCENT!AX$100-PERCENT!AX$102))</f>
        <v>-0.58203194813899517</v>
      </c>
      <c r="Q61" s="232">
        <f>IF(PERCENT!AY61&gt;PERCENT!AY$100,(PERCENT!AY61-PERCENT!AY$100)/(PERCENT!AY$101-PERCENT!AY$100),(PERCENT!AY61-PERCENT!AY$100)/(PERCENT!AY$100-PERCENT!AY$102))</f>
        <v>-0.59822324924722325</v>
      </c>
      <c r="S61" s="124">
        <f>IF(PERCENT!C61&gt;PERCENT!C$100,(PERCENT!C61-PERCENT!C$100)/(PERCENT!C$101-PERCENT!C$100),(PERCENT!C61-PERCENT!C$100)/(PERCENT!C$100-PERCENT!C$102))</f>
        <v>0.72266123875806842</v>
      </c>
      <c r="T61" s="124">
        <f>IF(PERCENT!D61&gt;PERCENT!D$100,(PERCENT!D61-PERCENT!D$100)/(PERCENT!D$101-PERCENT!D$100),(PERCENT!D61-PERCENT!D$100)/(PERCENT!D$100-PERCENT!D$102))</f>
        <v>0.25732538193141946</v>
      </c>
      <c r="U61" s="124">
        <f>IF(PERCENT!E61&gt;PERCENT!E$100,(PERCENT!E61-PERCENT!E$100)/(PERCENT!E$101-PERCENT!E$100),(PERCENT!E61-PERCENT!E$100)/(PERCENT!E$100-PERCENT!E$102))</f>
        <v>-0.4300832473972801</v>
      </c>
      <c r="V61" s="124">
        <f>IF(PERCENT!F61&gt;PERCENT!F$100,(PERCENT!F61-PERCENT!F$100)/(PERCENT!F$101-PERCENT!F$100),(PERCENT!F61-PERCENT!F$100)/(PERCENT!F$100-PERCENT!F$102))</f>
        <v>-0.71675542387312763</v>
      </c>
      <c r="W61" s="124">
        <f>IF(PERCENT!G61&gt;PERCENT!G$100,(PERCENT!G61-PERCENT!G$100)/(PERCENT!G$101-PERCENT!G$100),(PERCENT!G61-PERCENT!G$100)/(PERCENT!G$100-PERCENT!G$102))</f>
        <v>0.44342531281841524</v>
      </c>
      <c r="Y61" s="124">
        <f>IF(PERCENT!I61&gt;PERCENT!I$100,(PERCENT!I61-PERCENT!I$100)/(PERCENT!I$101-PERCENT!I$100),(PERCENT!I61-PERCENT!I$100)/(PERCENT!I$100-PERCENT!I$102))</f>
        <v>-0.45822242322437529</v>
      </c>
      <c r="Z61" s="124">
        <f>IF(PERCENT!J61&gt;PERCENT!J$100,(PERCENT!J61-PERCENT!J$100)/(PERCENT!J$101-PERCENT!J$100),(PERCENT!J61-PERCENT!J$100)/(PERCENT!J$100-PERCENT!J$102))</f>
        <v>-0.57238021280955265</v>
      </c>
      <c r="AC61" s="124">
        <f>IF(PERCENT!M61&gt;PERCENT!M$100,(PERCENT!M61-PERCENT!M$100)/(PERCENT!M$101-PERCENT!M$100),(PERCENT!M61-PERCENT!M$100)/(PERCENT!M$100-PERCENT!M$102))</f>
        <v>-1</v>
      </c>
      <c r="AD61" s="124">
        <f>IF(PERCENT!N61&gt;PERCENT!N$100,(PERCENT!N61-PERCENT!N$100)/(PERCENT!N$101-PERCENT!N$100),(PERCENT!N61-PERCENT!N$100)/(PERCENT!N$100-PERCENT!N$102))</f>
        <v>0.11887373510746141</v>
      </c>
      <c r="AE61" s="124">
        <f>IF(PERCENT!O61&gt;PERCENT!O$100,(PERCENT!O61-PERCENT!O$100)/(PERCENT!O$101-PERCENT!O$100),(PERCENT!O61-PERCENT!O$100)/(PERCENT!O$100-PERCENT!O$102))</f>
        <v>-0.51053914632914932</v>
      </c>
      <c r="AF61" s="124">
        <f>IF(PERCENT!P61&gt;PERCENT!P$100,(PERCENT!P61-PERCENT!P$100)/(PERCENT!P$101-PERCENT!P$100),(PERCENT!P61-PERCENT!P$100)/(PERCENT!P$100-PERCENT!P$102))</f>
        <v>-1.7707646878674883E-2</v>
      </c>
      <c r="AG61" s="124">
        <f>IF(PERCENT!Q61&gt;PERCENT!Q$100,(PERCENT!Q61-PERCENT!Q$100)/(PERCENT!Q$101-PERCENT!Q$100),(PERCENT!Q61-PERCENT!Q$100)/(PERCENT!Q$100-PERCENT!Q$102))</f>
        <v>0.21536732551071441</v>
      </c>
      <c r="AI61" s="124">
        <f>IF(PERCENT!S61&gt;PERCENT!S$100,(PERCENT!S61-PERCENT!S$100)/(PERCENT!S$101-PERCENT!S$100),(PERCENT!S61-PERCENT!S$100)/(PERCENT!S$100-PERCENT!S$102))</f>
        <v>-0.84833206088500446</v>
      </c>
      <c r="AJ61" s="124">
        <f>IF(PERCENT!T61&gt;PERCENT!T$100,(PERCENT!T61-PERCENT!T$100)/(PERCENT!T$101-PERCENT!T$100),(PERCENT!T61-PERCENT!T$100)/(PERCENT!T$100-PERCENT!T$102))</f>
        <v>-0.82602704981207964</v>
      </c>
      <c r="AK61" s="124">
        <f>IF(PERCENT!U61&gt;PERCENT!U$100,(PERCENT!U61-PERCENT!U$100)/(PERCENT!U$101-PERCENT!U$100),(PERCENT!U61-PERCENT!U$100)/(PERCENT!U$100-PERCENT!U$102))</f>
        <v>-0.89023862554884425</v>
      </c>
      <c r="AM61" s="124">
        <f>IF(PERCENT!W61&gt;PERCENT!W$100,(PERCENT!W61-PERCENT!W$100)/(PERCENT!W$101-PERCENT!W$100),(PERCENT!W61-PERCENT!W$100)/(PERCENT!W$100-PERCENT!W$102))</f>
        <v>-0.69866586852116275</v>
      </c>
      <c r="AO61" s="124">
        <f>IF(PERCENT!Y61&gt;PERCENT!Y$100,(PERCENT!Y61-PERCENT!Y$100)/(PERCENT!Y$101-PERCENT!Y$100),(PERCENT!Y61-PERCENT!Y$100)/(PERCENT!Y$100-PERCENT!Y$102))</f>
        <v>-0.89268392765086035</v>
      </c>
      <c r="AP61" s="124">
        <f>IF(PERCENT!Z61&gt;PERCENT!Z$100,(PERCENT!Z61-PERCENT!Z$100)/(PERCENT!Z$101-PERCENT!Z$100),(PERCENT!Z61-PERCENT!Z$100)/(PERCENT!Z$100-PERCENT!Z$102))</f>
        <v>-0.68789139863051119</v>
      </c>
      <c r="AQ61" s="124">
        <f>IF(PERCENT!AA61&gt;PERCENT!AA$100,(PERCENT!AA61-PERCENT!AA$100)/(PERCENT!AA$101-PERCENT!AA$100),(PERCENT!AA61-PERCENT!AA$100)/(PERCENT!AA$100-PERCENT!AA$102))</f>
        <v>-0.54334386140349711</v>
      </c>
      <c r="AR61" s="124">
        <f>IF(PERCENT!AB61&gt;PERCENT!AB$100,(PERCENT!AB61-PERCENT!AB$100)/(PERCENT!AB$101-PERCENT!AB$100),(PERCENT!AB61-PERCENT!AB$100)/(PERCENT!AB$100-PERCENT!AB$102))</f>
        <v>0.96283470093018864</v>
      </c>
      <c r="AT61" s="124">
        <f>IF(PERCENT!AD61&gt;PERCENT!AD$100,(PERCENT!AD61-PERCENT!AD$100)/(PERCENT!AD$101-PERCENT!AD$100),(PERCENT!AD61-PERCENT!AD$100)/(PERCENT!AD$100-PERCENT!AD$102))</f>
        <v>-0.56971522883811043</v>
      </c>
      <c r="AV61" s="124">
        <f>IF(PERCENT!AF61&gt;PERCENT!AF$100,(PERCENT!AF61-PERCENT!AF$100)/(PERCENT!AF$101-PERCENT!AF$100),(PERCENT!AF61-PERCENT!AF$100)/(PERCENT!AF$100-PERCENT!AF$102))</f>
        <v>-0.75453268276812813</v>
      </c>
      <c r="AW61" s="124">
        <f>IF(PERCENT!AG61&gt;PERCENT!AG$100,(PERCENT!AG61-PERCENT!AG$100)/(PERCENT!AG$101-PERCENT!AG$100),(PERCENT!AG61-PERCENT!AG$100)/(PERCENT!AG$100-PERCENT!AG$102))</f>
        <v>0.6384491524135133</v>
      </c>
      <c r="AX61" s="124">
        <f>IF(PERCENT!AH61&gt;PERCENT!AH$100,(PERCENT!AH61-PERCENT!AH$100)/(PERCENT!AH$101-PERCENT!AH$100),(PERCENT!AH61-PERCENT!AH$100)/(PERCENT!AH$100-PERCENT!AH$102))</f>
        <v>-0.81619661995969273</v>
      </c>
      <c r="AY61" s="124">
        <f>IF(PERCENT!AI61&gt;PERCENT!AI$100,(PERCENT!AI61-PERCENT!AI$100)/(PERCENT!AI$101-PERCENT!AI$100),(PERCENT!AI61-PERCENT!AI$100)/(PERCENT!AI$100-PERCENT!AI$102))</f>
        <v>-0.76863151886662384</v>
      </c>
      <c r="AZ61" s="124">
        <f>IF(PERCENT!AJ61&gt;PERCENT!AJ$100,(PERCENT!AJ61-PERCENT!AJ$100)/(PERCENT!AJ$101-PERCENT!AJ$100),(PERCENT!AJ61-PERCENT!AJ$100)/(PERCENT!AJ$100-PERCENT!AJ$102))</f>
        <v>7.3570528458197559E-2</v>
      </c>
      <c r="BA61" s="124">
        <f>IF(PERCENT!AK61&gt;PERCENT!AK$100,(PERCENT!AK61-PERCENT!AK$100)/(PERCENT!AK$101-PERCENT!AK$100),(PERCENT!AK61-PERCENT!AK$100)/(PERCENT!AK$100-PERCENT!AK$102))</f>
        <v>-0.12409487177636871</v>
      </c>
      <c r="BB61" s="124">
        <f>IF(PERCENT!AL61&gt;PERCENT!AL$100,(PERCENT!AL61-PERCENT!AL$100)/(PERCENT!AL$101-PERCENT!AL$100),(PERCENT!AL61-PERCENT!AL$100)/(PERCENT!AL$100-PERCENT!AL$102))</f>
        <v>-0.75898091666123435</v>
      </c>
      <c r="BC61" s="124">
        <f>IF(PERCENT!AM61&gt;PERCENT!AM$100,(PERCENT!AM61-PERCENT!AM$100)/(PERCENT!AM$101-PERCENT!AM$100),(PERCENT!AM61-PERCENT!AM$100)/(PERCENT!AM$100-PERCENT!AM$102))</f>
        <v>-0.47847084511568766</v>
      </c>
      <c r="BD61" s="124">
        <f>IF(PERCENT!AN61&gt;PERCENT!AN$100,(PERCENT!AN61-PERCENT!AN$100)/(PERCENT!AN$101-PERCENT!AN$100),(PERCENT!AN61-PERCENT!AN$100)/(PERCENT!AN$100-PERCENT!AN$102))</f>
        <v>-0.51552552648023542</v>
      </c>
      <c r="BE61" s="124">
        <f>IF(PERCENT!AO61&gt;PERCENT!AO$100,(PERCENT!AO61-PERCENT!AO$100)/(PERCENT!AO$101-PERCENT!AO$100),(PERCENT!AO61-PERCENT!AO$100)/(PERCENT!AO$100-PERCENT!AO$102))</f>
        <v>0.14936053370595817</v>
      </c>
      <c r="BF61" s="124">
        <f>IF(PERCENT!AP61&gt;PERCENT!AP$100,(PERCENT!AP61-PERCENT!AP$100)/(PERCENT!AP$101-PERCENT!AP$100),(PERCENT!AP61-PERCENT!AP$100)/(PERCENT!AP$100-PERCENT!AP$102))</f>
        <v>0.86832592252214702</v>
      </c>
      <c r="BG61" s="124">
        <f>IF(PERCENT!AQ61&gt;PERCENT!AQ$100,(PERCENT!AQ61-PERCENT!AQ$100)/(PERCENT!AQ$101-PERCENT!AQ$100),(PERCENT!AQ61-PERCENT!AQ$100)/(PERCENT!AQ$100-PERCENT!AQ$102))</f>
        <v>0.15298225150488184</v>
      </c>
      <c r="BH61" s="124">
        <f>IF(PERCENT!AR61&gt;PERCENT!AR$100,(PERCENT!AR61-PERCENT!AR$100)/(PERCENT!AR$101-PERCENT!AR$100),(PERCENT!AR61-PERCENT!AR$100)/(PERCENT!AR$100-PERCENT!AR$102))</f>
        <v>0.94888911624118866</v>
      </c>
    </row>
    <row r="62" spans="1:60" x14ac:dyDescent="0.35">
      <c r="A62" s="197" t="s">
        <v>452</v>
      </c>
      <c r="B62" s="125">
        <f>IF(PERCENT!B62&gt;PERCENT!B$100,(PERCENT!B62-PERCENT!B$100)/(PERCENT!B$101-PERCENT!B$100),(PERCENT!B62-PERCENT!B$100)/(PERCENT!B$100-PERCENT!B$102))</f>
        <v>-0.12063912956082357</v>
      </c>
      <c r="C62" s="125">
        <f>IF(PERCENT!H62&gt;PERCENT!H$100,(PERCENT!H62-PERCENT!H$100)/(PERCENT!H$101-PERCENT!H$100),(PERCENT!H62-PERCENT!H$100)/(PERCENT!H$100-PERCENT!H$102))</f>
        <v>-0.27407833192846309</v>
      </c>
      <c r="D62" s="126">
        <f>IF(PERCENT!K62&gt;PERCENT!K$100,(PERCENT!K62-PERCENT!K$100)/(PERCENT!K$101-PERCENT!K$100),(PERCENT!K62-PERCENT!K$100)/(PERCENT!K$100-PERCENT!K$102))</f>
        <v>0.79695853989749443</v>
      </c>
      <c r="E62" s="126">
        <f>IF(PERCENT!L62&gt;PERCENT!L$100,(PERCENT!L62-PERCENT!L$100)/(PERCENT!L$101-PERCENT!L$100),(PERCENT!L62-PERCENT!L$100)/(PERCENT!L$100-PERCENT!L$102))</f>
        <v>-0.25584634160164549</v>
      </c>
      <c r="F62" s="127">
        <f>IF(PERCENT!R62&gt;PERCENT!R$100,(PERCENT!R62-PERCENT!R$100)/(PERCENT!R$101-PERCENT!R$100),(PERCENT!R62-PERCENT!R$100)/(PERCENT!R$100-PERCENT!R$102))</f>
        <v>-0.34784238532335326</v>
      </c>
      <c r="G62" s="127">
        <f>IF(PERCENT!V62&gt;PERCENT!V$100,(PERCENT!V62-PERCENT!V$100)/(PERCENT!V$101-PERCENT!V$100),(PERCENT!V62-PERCENT!V$100)/(PERCENT!V$100-PERCENT!V$102))</f>
        <v>-0.5584752685446952</v>
      </c>
      <c r="H62" s="127">
        <f>IF(PERCENT!X62&gt;PERCENT!X$100,(PERCENT!X62-PERCENT!X$100)/(PERCENT!X$101-PERCENT!X$100),(PERCENT!X62-PERCENT!X$100)/(PERCENT!X$100-PERCENT!X$102))</f>
        <v>0.21066008680044834</v>
      </c>
      <c r="I62" s="127">
        <f>IF(PERCENT!AC62&gt;PERCENT!AC$100,(PERCENT!AC62-PERCENT!AC$100)/(PERCENT!AC$101-PERCENT!AC$100),(PERCENT!AC62-PERCENT!AC$100)/(PERCENT!AC$100-PERCENT!AC$102))</f>
        <v>-0.54861295627856821</v>
      </c>
      <c r="J62" s="128">
        <f>IF(PERCENT!AE62&gt;PERCENT!AE$100,(PERCENT!AE62-PERCENT!AE$100)/(PERCENT!AE$101-PERCENT!AE$100),(PERCENT!AE62-PERCENT!AE$100)/(PERCENT!AE$100-PERCENT!AE$102))</f>
        <v>-0.10120705685420942</v>
      </c>
      <c r="K62" s="198">
        <f>IF(PERCENT!AS62&gt;PERCENT!AS$100,(PERCENT!AS62-PERCENT!AS$100)/(PERCENT!AS$101-PERCENT!AS$100),(PERCENT!AS62-PERCENT!AS$100)/(PERCENT!AS$100-PERCENT!AS$102))</f>
        <v>-0.26310389228383529</v>
      </c>
      <c r="L62" s="198">
        <f>IF(PERCENT!AT62&gt;PERCENT!AT$100,(PERCENT!AT62-PERCENT!AT$100)/(PERCENT!AT$101-PERCENT!AT$100),(PERCENT!AT62-PERCENT!AT$100)/(PERCENT!AT$100-PERCENT!AT$102))</f>
        <v>0.32358036615733787</v>
      </c>
      <c r="M62" s="198">
        <f>IF(PERCENT!AU62&gt;PERCENT!AU$100,(PERCENT!AU62-PERCENT!AU$100)/(PERCENT!AU$101-PERCENT!AU$100),(PERCENT!AU62-PERCENT!AU$100)/(PERCENT!AU$100-PERCENT!AU$102))</f>
        <v>-0.29097887297245045</v>
      </c>
      <c r="N62" s="231">
        <f>IF(PERCENT!AV62&gt;PERCENT!AV$100,(PERCENT!AV62-PERCENT!AV$100)/(PERCENT!AV$101-PERCENT!AV$100),(PERCENT!AV62-PERCENT!AV$100)/(PERCENT!AV$100-PERCENT!AV$102))</f>
        <v>-0.10120705685420942</v>
      </c>
      <c r="O62" s="231">
        <f>IF(PERCENT!AW62&gt;PERCENT!AW$100,(PERCENT!AW62-PERCENT!AW$100)/(PERCENT!AW$101-PERCENT!AW$100),(PERCENT!AW62-PERCENT!AW$100)/(PERCENT!AW$100-PERCENT!AW$102))</f>
        <v>-4.5104802068173071E-2</v>
      </c>
      <c r="P62" s="231">
        <f>IF(PERCENT!AX62&gt;PERCENT!AX$100,(PERCENT!AX62-PERCENT!AX$100)/(PERCENT!AX$101-PERCENT!AX$100),(PERCENT!AX62-PERCENT!AX$100)/(PERCENT!AX$100-PERCENT!AX$102))</f>
        <v>-0.10120705685420942</v>
      </c>
      <c r="Q62" s="232">
        <f>IF(PERCENT!AY62&gt;PERCENT!AY$100,(PERCENT!AY62-PERCENT!AY$100)/(PERCENT!AY$101-PERCENT!AY$100),(PERCENT!AY62-PERCENT!AY$100)/(PERCENT!AY$100-PERCENT!AY$102))</f>
        <v>-0.52428889108111465</v>
      </c>
      <c r="S62" s="124">
        <f>IF(PERCENT!C62&gt;PERCENT!C$100,(PERCENT!C62-PERCENT!C$100)/(PERCENT!C$101-PERCENT!C$100),(PERCENT!C62-PERCENT!C$100)/(PERCENT!C$100-PERCENT!C$102))</f>
        <v>-0.12711590900510927</v>
      </c>
      <c r="T62" s="124">
        <f>IF(PERCENT!D62&gt;PERCENT!D$100,(PERCENT!D62-PERCENT!D$100)/(PERCENT!D$101-PERCENT!D$100),(PERCENT!D62-PERCENT!D$100)/(PERCENT!D$100-PERCENT!D$102))</f>
        <v>0.12972799463378745</v>
      </c>
      <c r="U62" s="124">
        <f>IF(PERCENT!E62&gt;PERCENT!E$100,(PERCENT!E62-PERCENT!E$100)/(PERCENT!E$101-PERCENT!E$100),(PERCENT!E62-PERCENT!E$100)/(PERCENT!E$100-PERCENT!E$102))</f>
        <v>-0.39968394616474645</v>
      </c>
      <c r="V62" s="124">
        <f>IF(PERCENT!F62&gt;PERCENT!F$100,(PERCENT!F62-PERCENT!F$100)/(PERCENT!F$101-PERCENT!F$100),(PERCENT!F62-PERCENT!F$100)/(PERCENT!F$100-PERCENT!F$102))</f>
        <v>-0.68025011452383266</v>
      </c>
      <c r="W62" s="124">
        <f>IF(PERCENT!G62&gt;PERCENT!G$100,(PERCENT!G62-PERCENT!G$100)/(PERCENT!G$101-PERCENT!G$100),(PERCENT!G62-PERCENT!G$100)/(PERCENT!G$100-PERCENT!G$102))</f>
        <v>0.84486195820215371</v>
      </c>
      <c r="Y62" s="124">
        <f>IF(PERCENT!I62&gt;PERCENT!I$100,(PERCENT!I62-PERCENT!I$100)/(PERCENT!I$101-PERCENT!I$100),(PERCENT!I62-PERCENT!I$100)/(PERCENT!I$100-PERCENT!I$102))</f>
        <v>-0.45822242322437529</v>
      </c>
      <c r="Z62" s="124">
        <f>IF(PERCENT!J62&gt;PERCENT!J$100,(PERCENT!J62-PERCENT!J$100)/(PERCENT!J$101-PERCENT!J$100),(PERCENT!J62-PERCENT!J$100)/(PERCENT!J$100-PERCENT!J$102))</f>
        <v>-0.13567708220224839</v>
      </c>
      <c r="AC62" s="124">
        <f>IF(PERCENT!M62&gt;PERCENT!M$100,(PERCENT!M62-PERCENT!M$100)/(PERCENT!M$101-PERCENT!M$100),(PERCENT!M62-PERCENT!M$100)/(PERCENT!M$100-PERCENT!M$102))</f>
        <v>-1</v>
      </c>
      <c r="AD62" s="124">
        <f>IF(PERCENT!N62&gt;PERCENT!N$100,(PERCENT!N62-PERCENT!N$100)/(PERCENT!N$101-PERCENT!N$100),(PERCENT!N62-PERCENT!N$100)/(PERCENT!N$100-PERCENT!N$102))</f>
        <v>-8.1061521086535374E-2</v>
      </c>
      <c r="AE62" s="124">
        <f>IF(PERCENT!O62&gt;PERCENT!O$100,(PERCENT!O62-PERCENT!O$100)/(PERCENT!O$101-PERCENT!O$100),(PERCENT!O62-PERCENT!O$100)/(PERCENT!O$100-PERCENT!O$102))</f>
        <v>-2.107829265829872E-2</v>
      </c>
      <c r="AF62" s="124">
        <f>IF(PERCENT!P62&gt;PERCENT!P$100,(PERCENT!P62-PERCENT!P$100)/(PERCENT!P$101-PERCENT!P$100),(PERCENT!P62-PERCENT!P$100)/(PERCENT!P$100-PERCENT!P$102))</f>
        <v>0.27564487058352832</v>
      </c>
      <c r="AG62" s="124">
        <f>IF(PERCENT!Q62&gt;PERCENT!Q$100,(PERCENT!Q62-PERCENT!Q$100)/(PERCENT!Q$101-PERCENT!Q$100),(PERCENT!Q62-PERCENT!Q$100)/(PERCENT!Q$100-PERCENT!Q$102))</f>
        <v>0.17550765122076734</v>
      </c>
      <c r="AI62" s="124">
        <f>IF(PERCENT!S62&gt;PERCENT!S$100,(PERCENT!S62-PERCENT!S$100)/(PERCENT!S$101-PERCENT!S$100),(PERCENT!S62-PERCENT!S$100)/(PERCENT!S$100-PERCENT!S$102))</f>
        <v>-0.29814649716613184</v>
      </c>
      <c r="AJ62" s="124">
        <f>IF(PERCENT!T62&gt;PERCENT!T$100,(PERCENT!T62-PERCENT!T$100)/(PERCENT!T$101-PERCENT!T$100),(PERCENT!T62-PERCENT!T$100)/(PERCENT!T$100-PERCENT!T$102))</f>
        <v>-0.56020208165054897</v>
      </c>
      <c r="AK62" s="124">
        <f>IF(PERCENT!U62&gt;PERCENT!U$100,(PERCENT!U62-PERCENT!U$100)/(PERCENT!U$101-PERCENT!U$100),(PERCENT!U62-PERCENT!U$100)/(PERCENT!U$100-PERCENT!U$102))</f>
        <v>4.9232630320315699E-3</v>
      </c>
      <c r="AM62" s="124">
        <f>IF(PERCENT!W62&gt;PERCENT!W$100,(PERCENT!W62-PERCENT!W$100)/(PERCENT!W$101-PERCENT!W$100),(PERCENT!W62-PERCENT!W$100)/(PERCENT!W$100-PERCENT!W$102))</f>
        <v>-0.5584752685446952</v>
      </c>
      <c r="AO62" s="124">
        <f>IF(PERCENT!Y62&gt;PERCENT!Y$100,(PERCENT!Y62-PERCENT!Y$100)/(PERCENT!Y$101-PERCENT!Y$100),(PERCENT!Y62-PERCENT!Y$100)/(PERCENT!Y$100-PERCENT!Y$102))</f>
        <v>-5.5064348869431234E-2</v>
      </c>
      <c r="AP62" s="124">
        <f>IF(PERCENT!Z62&gt;PERCENT!Z$100,(PERCENT!Z62-PERCENT!Z$100)/(PERCENT!Z$101-PERCENT!Z$100),(PERCENT!Z62-PERCENT!Z$100)/(PERCENT!Z$100-PERCENT!Z$102))</f>
        <v>-0.27491874009729483</v>
      </c>
      <c r="AQ62" s="124">
        <f>IF(PERCENT!AA62&gt;PERCENT!AA$100,(PERCENT!AA62-PERCENT!AA$100)/(PERCENT!AA$101-PERCENT!AA$100),(PERCENT!AA62-PERCENT!AA$100)/(PERCENT!AA$100-PERCENT!AA$102))</f>
        <v>-0.44435705202923215</v>
      </c>
      <c r="AR62" s="124">
        <f>IF(PERCENT!AB62&gt;PERCENT!AB$100,(PERCENT!AB62-PERCENT!AB$100)/(PERCENT!AB$101-PERCENT!AB$100),(PERCENT!AB62-PERCENT!AB$100)/(PERCENT!AB$100-PERCENT!AB$102))</f>
        <v>0.66213364481989834</v>
      </c>
      <c r="AT62" s="124">
        <f>IF(PERCENT!AD62&gt;PERCENT!AD$100,(PERCENT!AD62-PERCENT!AD$100)/(PERCENT!AD$101-PERCENT!AD$100),(PERCENT!AD62-PERCENT!AD$100)/(PERCENT!AD$100-PERCENT!AD$102))</f>
        <v>-0.54861295627856821</v>
      </c>
      <c r="AV62" s="124">
        <f>IF(PERCENT!AF62&gt;PERCENT!AF$100,(PERCENT!AF62-PERCENT!AF$100)/(PERCENT!AF$101-PERCENT!AF$100),(PERCENT!AF62-PERCENT!AF$100)/(PERCENT!AF$100-PERCENT!AF$102))</f>
        <v>-0.42335886520129407</v>
      </c>
      <c r="AW62" s="124">
        <f>IF(PERCENT!AG62&gt;PERCENT!AG$100,(PERCENT!AG62-PERCENT!AG$100)/(PERCENT!AG$101-PERCENT!AG$100),(PERCENT!AG62-PERCENT!AG$100)/(PERCENT!AG$100-PERCENT!AG$102))</f>
        <v>0.28775048676031845</v>
      </c>
      <c r="AX62" s="124">
        <f>IF(PERCENT!AH62&gt;PERCENT!AH$100,(PERCENT!AH62-PERCENT!AH$100)/(PERCENT!AH$101-PERCENT!AH$100),(PERCENT!AH62-PERCENT!AH$100)/(PERCENT!AH$100-PERCENT!AH$102))</f>
        <v>0.14176378514354862</v>
      </c>
      <c r="AY62" s="124">
        <f>IF(PERCENT!AI62&gt;PERCENT!AI$100,(PERCENT!AI62-PERCENT!AI$100)/(PERCENT!AI$101-PERCENT!AI$100),(PERCENT!AI62-PERCENT!AI$100)/(PERCENT!AI$100-PERCENT!AI$102))</f>
        <v>-0.77416270714191415</v>
      </c>
      <c r="AZ62" s="124">
        <f>IF(PERCENT!AJ62&gt;PERCENT!AJ$100,(PERCENT!AJ62-PERCENT!AJ$100)/(PERCENT!AJ$101-PERCENT!AJ$100),(PERCENT!AJ62-PERCENT!AJ$100)/(PERCENT!AJ$100-PERCENT!AJ$102))</f>
        <v>0.11827842536006111</v>
      </c>
      <c r="BA62" s="124">
        <f>IF(PERCENT!AK62&gt;PERCENT!AK$100,(PERCENT!AK62-PERCENT!AK$100)/(PERCENT!AK$101-PERCENT!AK$100),(PERCENT!AK62-PERCENT!AK$100)/(PERCENT!AK$100-PERCENT!AK$102))</f>
        <v>1.1066414992132005E-2</v>
      </c>
      <c r="BB62" s="124">
        <f>IF(PERCENT!AL62&gt;PERCENT!AL$100,(PERCENT!AL62-PERCENT!AL$100)/(PERCENT!AL$101-PERCENT!AL$100),(PERCENT!AL62-PERCENT!AL$100)/(PERCENT!AL$100-PERCENT!AL$102))</f>
        <v>0.22988650671619798</v>
      </c>
      <c r="BC62" s="124">
        <f>IF(PERCENT!AM62&gt;PERCENT!AM$100,(PERCENT!AM62-PERCENT!AM$100)/(PERCENT!AM$101-PERCENT!AM$100),(PERCENT!AM62-PERCENT!AM$100)/(PERCENT!AM$100-PERCENT!AM$102))</f>
        <v>-0.19081490864594874</v>
      </c>
      <c r="BD62" s="124">
        <f>IF(PERCENT!AN62&gt;PERCENT!AN$100,(PERCENT!AN62-PERCENT!AN$100)/(PERCENT!AN$101-PERCENT!AN$100),(PERCENT!AN62-PERCENT!AN$100)/(PERCENT!AN$100-PERCENT!AN$102))</f>
        <v>-0.51552552648023542</v>
      </c>
      <c r="BE62" s="124">
        <f>IF(PERCENT!AO62&gt;PERCENT!AO$100,(PERCENT!AO62-PERCENT!AO$100)/(PERCENT!AO$101-PERCENT!AO$100),(PERCENT!AO62-PERCENT!AO$100)/(PERCENT!AO$100-PERCENT!AO$102))</f>
        <v>0.14936053370595817</v>
      </c>
      <c r="BF62" s="124">
        <f>IF(PERCENT!AP62&gt;PERCENT!AP$100,(PERCENT!AP62-PERCENT!AP$100)/(PERCENT!AP$101-PERCENT!AP$100),(PERCENT!AP62-PERCENT!AP$100)/(PERCENT!AP$100-PERCENT!AP$102))</f>
        <v>0.84043483993039636</v>
      </c>
      <c r="BG62" s="124">
        <f>IF(PERCENT!AQ62&gt;PERCENT!AQ$100,(PERCENT!AQ62-PERCENT!AQ$100)/(PERCENT!AQ$101-PERCENT!AQ$100),(PERCENT!AQ62-PERCENT!AQ$100)/(PERCENT!AQ$100-PERCENT!AQ$102))</f>
        <v>6.460875879837559E-2</v>
      </c>
      <c r="BH62" s="124">
        <f>IF(PERCENT!AR62&gt;PERCENT!AR$100,(PERCENT!AR62-PERCENT!AR$100)/(PERCENT!AR$101-PERCENT!AR$100),(PERCENT!AR62-PERCENT!AR$100)/(PERCENT!AR$100-PERCENT!AR$102))</f>
        <v>0.55997619157938328</v>
      </c>
    </row>
    <row r="63" spans="1:60" x14ac:dyDescent="0.35">
      <c r="A63" s="197" t="s">
        <v>830</v>
      </c>
      <c r="B63" s="125">
        <f>IF(PERCENT!B63&gt;PERCENT!B$100,(PERCENT!B63-PERCENT!B$100)/(PERCENT!B$101-PERCENT!B$100),(PERCENT!B63-PERCENT!B$100)/(PERCENT!B$100-PERCENT!B$102))</f>
        <v>0.33881882635537164</v>
      </c>
      <c r="C63" s="125">
        <f>IF(PERCENT!H63&gt;PERCENT!H$100,(PERCENT!H63-PERCENT!H$100)/(PERCENT!H$101-PERCENT!H$100),(PERCENT!H63-PERCENT!H$100)/(PERCENT!H$100-PERCENT!H$102))</f>
        <v>0.57221890775276507</v>
      </c>
      <c r="D63" s="126">
        <f>IF(PERCENT!K63&gt;PERCENT!K$100,(PERCENT!K63-PERCENT!K$100)/(PERCENT!K$101-PERCENT!K$100),(PERCENT!K63-PERCENT!K$100)/(PERCENT!K$100-PERCENT!K$102))</f>
        <v>-0.10051360677642251</v>
      </c>
      <c r="E63" s="126">
        <f>IF(PERCENT!L63&gt;PERCENT!L$100,(PERCENT!L63-PERCENT!L$100)/(PERCENT!L$101-PERCENT!L$100),(PERCENT!L63-PERCENT!L$100)/(PERCENT!L$100-PERCENT!L$102))</f>
        <v>-3.1658894434448165E-2</v>
      </c>
      <c r="F63" s="127">
        <f>IF(PERCENT!R63&gt;PERCENT!R$100,(PERCENT!R63-PERCENT!R$100)/(PERCENT!R$101-PERCENT!R$100),(PERCENT!R63-PERCENT!R$100)/(PERCENT!R$100-PERCENT!R$102))</f>
        <v>0.60643830596803006</v>
      </c>
      <c r="G63" s="127">
        <f>IF(PERCENT!V63&gt;PERCENT!V$100,(PERCENT!V63-PERCENT!V$100)/(PERCENT!V$101-PERCENT!V$100),(PERCENT!V63-PERCENT!V$100)/(PERCENT!V$100-PERCENT!V$102))</f>
        <v>0.24067016118772577</v>
      </c>
      <c r="H63" s="127">
        <f>IF(PERCENT!X63&gt;PERCENT!X$100,(PERCENT!X63-PERCENT!X$100)/(PERCENT!X$101-PERCENT!X$100),(PERCENT!X63-PERCENT!X$100)/(PERCENT!X$100-PERCENT!X$102))</f>
        <v>0.3213616356440317</v>
      </c>
      <c r="I63" s="127">
        <f>IF(PERCENT!AC63&gt;PERCENT!AC$100,(PERCENT!AC63-PERCENT!AC$100)/(PERCENT!AC$101-PERCENT!AC$100),(PERCENT!AC63-PERCENT!AC$100)/(PERCENT!AC$100-PERCENT!AC$102))</f>
        <v>0.84027611235363031</v>
      </c>
      <c r="J63" s="128">
        <f>IF(PERCENT!AE63&gt;PERCENT!AE$100,(PERCENT!AE63-PERCENT!AE$100)/(PERCENT!AE$101-PERCENT!AE$100),(PERCENT!AE63-PERCENT!AE$100)/(PERCENT!AE$100-PERCENT!AE$102))</f>
        <v>0.37180890353403911</v>
      </c>
      <c r="K63" s="198">
        <f>IF(PERCENT!AS63&gt;PERCENT!AS$100,(PERCENT!AS63-PERCENT!AS$100)/(PERCENT!AS$101-PERCENT!AS$100),(PERCENT!AS63-PERCENT!AS$100)/(PERCENT!AS$100-PERCENT!AS$102))</f>
        <v>0.52195405341171786</v>
      </c>
      <c r="L63" s="198">
        <f>IF(PERCENT!AT63&gt;PERCENT!AT$100,(PERCENT!AT63-PERCENT!AT$100)/(PERCENT!AT$101-PERCENT!AT$100),(PERCENT!AT63-PERCENT!AT$100)/(PERCENT!AT$100-PERCENT!AT$102))</f>
        <v>-0.10675026719684898</v>
      </c>
      <c r="M63" s="198">
        <f>IF(PERCENT!AU63&gt;PERCENT!AU$100,(PERCENT!AU63-PERCENT!AU$100)/(PERCENT!AU$101-PERCENT!AU$100),(PERCENT!AU63-PERCENT!AU$100)/(PERCENT!AU$100-PERCENT!AU$102))</f>
        <v>0.71385135535569022</v>
      </c>
      <c r="N63" s="231">
        <f>IF(PERCENT!AV63&gt;PERCENT!AV$100,(PERCENT!AV63-PERCENT!AV$100)/(PERCENT!AV$101-PERCENT!AV$100),(PERCENT!AV63-PERCENT!AV$100)/(PERCENT!AV$100-PERCENT!AV$102))</f>
        <v>0.37180890353403911</v>
      </c>
      <c r="O63" s="231">
        <f>IF(PERCENT!AW63&gt;PERCENT!AW$100,(PERCENT!AW63-PERCENT!AW$100)/(PERCENT!AW$101-PERCENT!AW$100),(PERCENT!AW63-PERCENT!AW$100)/(PERCENT!AW$100-PERCENT!AW$102))</f>
        <v>0.50834447836039398</v>
      </c>
      <c r="P63" s="231">
        <f>IF(PERCENT!AX63&gt;PERCENT!AX$100,(PERCENT!AX63-PERCENT!AX$100)/(PERCENT!AX$101-PERCENT!AX$100),(PERCENT!AX63-PERCENT!AX$100)/(PERCENT!AX$100-PERCENT!AX$102))</f>
        <v>0.37180890353403911</v>
      </c>
      <c r="Q63" s="232">
        <f>IF(PERCENT!AY63&gt;PERCENT!AY$100,(PERCENT!AY63-PERCENT!AY$100)/(PERCENT!AY$101-PERCENT!AY$100),(PERCENT!AY63-PERCENT!AY$100)/(PERCENT!AY$100-PERCENT!AY$102))</f>
        <v>-8.1502722370100714E-2</v>
      </c>
      <c r="S63" s="124">
        <f>IF(PERCENT!C63&gt;PERCENT!C$100,(PERCENT!C63-PERCENT!C$100)/(PERCENT!C$101-PERCENT!C$100),(PERCENT!C63-PERCENT!C$100)/(PERCENT!C$100-PERCENT!C$102))</f>
        <v>0.6338710270963045</v>
      </c>
      <c r="T63" s="124">
        <f>IF(PERCENT!D63&gt;PERCENT!D$100,(PERCENT!D63-PERCENT!D$100)/(PERCENT!D$101-PERCENT!D$100),(PERCENT!D63-PERCENT!D$100)/(PERCENT!D$100-PERCENT!D$102))</f>
        <v>-6.3734025791854169E-3</v>
      </c>
      <c r="U63" s="124">
        <f>IF(PERCENT!E63&gt;PERCENT!E$100,(PERCENT!E63-PERCENT!E$100)/(PERCENT!E$101-PERCENT!E$100),(PERCENT!E63-PERCENT!E$100)/(PERCENT!E$100-PERCENT!E$102))</f>
        <v>0.75893231994682264</v>
      </c>
      <c r="V63" s="124">
        <f>IF(PERCENT!F63&gt;PERCENT!F$100,(PERCENT!F63-PERCENT!F$100)/(PERCENT!F$101-PERCENT!F$100),(PERCENT!F63-PERCENT!F$100)/(PERCENT!F$100-PERCENT!F$102))</f>
        <v>-0.69832308638629859</v>
      </c>
      <c r="W63" s="124">
        <f>IF(PERCENT!G63&gt;PERCENT!G$100,(PERCENT!G63-PERCENT!G$100)/(PERCENT!G$101-PERCENT!G$100),(PERCENT!G63-PERCENT!G$100)/(PERCENT!G$100-PERCENT!G$102))</f>
        <v>0.22886558665090573</v>
      </c>
      <c r="Y63" s="124">
        <f>IF(PERCENT!I63&gt;PERCENT!I$100,(PERCENT!I63-PERCENT!I$100)/(PERCENT!I$101-PERCENT!I$100),(PERCENT!I63-PERCENT!I$100)/(PERCENT!I$100-PERCENT!I$102))</f>
        <v>2.2566880159056082E-2</v>
      </c>
      <c r="Z63" s="124">
        <f>IF(PERCENT!J63&gt;PERCENT!J$100,(PERCENT!J63-PERCENT!J$100)/(PERCENT!J$101-PERCENT!J$100),(PERCENT!J63-PERCENT!J$100)/(PERCENT!J$100-PERCENT!J$102))</f>
        <v>0.64326595604995551</v>
      </c>
      <c r="AC63" s="124">
        <f>IF(PERCENT!M63&gt;PERCENT!M$100,(PERCENT!M63-PERCENT!M$100)/(PERCENT!M$101-PERCENT!M$100),(PERCENT!M63-PERCENT!M$100)/(PERCENT!M$100-PERCENT!M$102))</f>
        <v>0.34341071810498719</v>
      </c>
      <c r="AD63" s="124">
        <f>IF(PERCENT!N63&gt;PERCENT!N$100,(PERCENT!N63-PERCENT!N$100)/(PERCENT!N$101-PERCENT!N$100),(PERCENT!N63-PERCENT!N$100)/(PERCENT!N$100-PERCENT!N$102))</f>
        <v>-0.46293936831230953</v>
      </c>
      <c r="AE63" s="124">
        <f>IF(PERCENT!O63&gt;PERCENT!O$100,(PERCENT!O63-PERCENT!O$100)/(PERCENT!O$101-PERCENT!O$100),(PERCENT!O63-PERCENT!O$100)/(PERCENT!O$100-PERCENT!O$102))</f>
        <v>0.12595590631525283</v>
      </c>
      <c r="AF63" s="124">
        <f>IF(PERCENT!P63&gt;PERCENT!P$100,(PERCENT!P63-PERCENT!P$100)/(PERCENT!P$101-PERCENT!P$100),(PERCENT!P63-PERCENT!P$100)/(PERCENT!P$100-PERCENT!P$102))</f>
        <v>-0.24239532742770259</v>
      </c>
      <c r="AG63" s="124">
        <f>IF(PERCENT!Q63&gt;PERCENT!Q$100,(PERCENT!Q63-PERCENT!Q$100)/(PERCENT!Q$101-PERCENT!Q$100),(PERCENT!Q63-PERCENT!Q$100)/(PERCENT!Q$100-PERCENT!Q$102))</f>
        <v>-0.84288770406491187</v>
      </c>
      <c r="AI63" s="124">
        <f>IF(PERCENT!S63&gt;PERCENT!S$100,(PERCENT!S63-PERCENT!S$100)/(PERCENT!S$101-PERCENT!S$100),(PERCENT!S63-PERCENT!S$100)/(PERCENT!S$100-PERCENT!S$102))</f>
        <v>0.44166694691302727</v>
      </c>
      <c r="AJ63" s="124">
        <f>IF(PERCENT!T63&gt;PERCENT!T$100,(PERCENT!T63-PERCENT!T$100)/(PERCENT!T$101-PERCENT!T$100),(PERCENT!T63-PERCENT!T$100)/(PERCENT!T$100-PERCENT!T$102))</f>
        <v>0.25943892965418786</v>
      </c>
      <c r="AK63" s="124">
        <f>IF(PERCENT!U63&gt;PERCENT!U$100,(PERCENT!U63-PERCENT!U$100)/(PERCENT!U$101-PERCENT!U$100),(PERCENT!U63-PERCENT!U$100)/(PERCENT!U$100-PERCENT!U$102))</f>
        <v>0.85908208746265613</v>
      </c>
      <c r="AM63" s="124">
        <f>IF(PERCENT!W63&gt;PERCENT!W$100,(PERCENT!W63-PERCENT!W$100)/(PERCENT!W$101-PERCENT!W$100),(PERCENT!W63-PERCENT!W$100)/(PERCENT!W$100-PERCENT!W$102))</f>
        <v>0.24067016118772577</v>
      </c>
      <c r="AO63" s="124">
        <f>IF(PERCENT!Y63&gt;PERCENT!Y$100,(PERCENT!Y63-PERCENT!Y$100)/(PERCENT!Y$101-PERCENT!Y$100),(PERCENT!Y63-PERCENT!Y$100)/(PERCENT!Y$100-PERCENT!Y$102))</f>
        <v>8.9380379503842089E-2</v>
      </c>
      <c r="AP63" s="124">
        <f>IF(PERCENT!Z63&gt;PERCENT!Z$100,(PERCENT!Z63-PERCENT!Z$100)/(PERCENT!Z$101-PERCENT!Z$100),(PERCENT!Z63-PERCENT!Z$100)/(PERCENT!Z$100-PERCENT!Z$102))</f>
        <v>5.2070135337926255E-3</v>
      </c>
      <c r="AQ63" s="124">
        <f>IF(PERCENT!AA63&gt;PERCENT!AA$100,(PERCENT!AA63-PERCENT!AA$100)/(PERCENT!AA$101-PERCENT!AA$100),(PERCENT!AA63-PERCENT!AA$100)/(PERCENT!AA$100-PERCENT!AA$102))</f>
        <v>0.8368522535277324</v>
      </c>
      <c r="AR63" s="124">
        <f>IF(PERCENT!AB63&gt;PERCENT!AB$100,(PERCENT!AB63-PERCENT!AB$100)/(PERCENT!AB$101-PERCENT!AB$100),(PERCENT!AB63-PERCENT!AB$100)/(PERCENT!AB$100-PERCENT!AB$102))</f>
        <v>-4.8583144862944403E-3</v>
      </c>
      <c r="AT63" s="124">
        <f>IF(PERCENT!AD63&gt;PERCENT!AD$100,(PERCENT!AD63-PERCENT!AD$100)/(PERCENT!AD$101-PERCENT!AD$100),(PERCENT!AD63-PERCENT!AD$100)/(PERCENT!AD$100-PERCENT!AD$102))</f>
        <v>0.84027611235363031</v>
      </c>
      <c r="AV63" s="124">
        <f>IF(PERCENT!AF63&gt;PERCENT!AF$100,(PERCENT!AF63-PERCENT!AF$100)/(PERCENT!AF$101-PERCENT!AF$100),(PERCENT!AF63-PERCENT!AF$100)/(PERCENT!AF$100-PERCENT!AF$102))</f>
        <v>-0.90696168111685538</v>
      </c>
      <c r="AW63" s="124">
        <f>IF(PERCENT!AG63&gt;PERCENT!AG$100,(PERCENT!AG63-PERCENT!AG$100)/(PERCENT!AG$101-PERCENT!AG$100),(PERCENT!AG63-PERCENT!AG$100)/(PERCENT!AG$100-PERCENT!AG$102))</f>
        <v>-0.83119165660108896</v>
      </c>
      <c r="AX63" s="124">
        <f>IF(PERCENT!AH63&gt;PERCENT!AH$100,(PERCENT!AH63-PERCENT!AH$100)/(PERCENT!AH$101-PERCENT!AH$100),(PERCENT!AH63-PERCENT!AH$100)/(PERCENT!AH$100-PERCENT!AH$102))</f>
        <v>0.20125605164641377</v>
      </c>
      <c r="AY63" s="124">
        <f>IF(PERCENT!AI63&gt;PERCENT!AI$100,(PERCENT!AI63-PERCENT!AI$100)/(PERCENT!AI$101-PERCENT!AI$100),(PERCENT!AI63-PERCENT!AI$100)/(PERCENT!AI$100-PERCENT!AI$102))</f>
        <v>0.288624590871917</v>
      </c>
      <c r="AZ63" s="124">
        <f>IF(PERCENT!AJ63&gt;PERCENT!AJ$100,(PERCENT!AJ63-PERCENT!AJ$100)/(PERCENT!AJ$101-PERCENT!AJ$100),(PERCENT!AJ63-PERCENT!AJ$100)/(PERCENT!AJ$100-PERCENT!AJ$102))</f>
        <v>-0.69063085243591849</v>
      </c>
      <c r="BA63" s="124">
        <f>IF(PERCENT!AK63&gt;PERCENT!AK$100,(PERCENT!AK63-PERCENT!AK$100)/(PERCENT!AK$101-PERCENT!AK$100),(PERCENT!AK63-PERCENT!AK$100)/(PERCENT!AK$100-PERCENT!AK$102))</f>
        <v>1</v>
      </c>
      <c r="BB63" s="124">
        <f>IF(PERCENT!AL63&gt;PERCENT!AL$100,(PERCENT!AL63-PERCENT!AL$100)/(PERCENT!AL$101-PERCENT!AL$100),(PERCENT!AL63-PERCENT!AL$100)/(PERCENT!AL$100-PERCENT!AL$102))</f>
        <v>0.29762439119101197</v>
      </c>
      <c r="BC63" s="124">
        <f>IF(PERCENT!AM63&gt;PERCENT!AM$100,(PERCENT!AM63-PERCENT!AM$100)/(PERCENT!AM$101-PERCENT!AM$100),(PERCENT!AM63-PERCENT!AM$100)/(PERCENT!AM$100-PERCENT!AM$102))</f>
        <v>0.37627358778257664</v>
      </c>
      <c r="BD63" s="124">
        <f>IF(PERCENT!AN63&gt;PERCENT!AN$100,(PERCENT!AN63-PERCENT!AN$100)/(PERCENT!AN$101-PERCENT!AN$100),(PERCENT!AN63-PERCENT!AN$100)/(PERCENT!AN$100-PERCENT!AN$102))</f>
        <v>-0.47079396461957262</v>
      </c>
      <c r="BE63" s="124">
        <f>IF(PERCENT!AO63&gt;PERCENT!AO$100,(PERCENT!AO63-PERCENT!AO$100)/(PERCENT!AO$101-PERCENT!AO$100),(PERCENT!AO63-PERCENT!AO$100)/(PERCENT!AO$100-PERCENT!AO$102))</f>
        <v>0.62506114746516139</v>
      </c>
      <c r="BF63" s="124">
        <f>IF(PERCENT!AP63&gt;PERCENT!AP$100,(PERCENT!AP63-PERCENT!AP$100)/(PERCENT!AP$101-PERCENT!AP$100),(PERCENT!AP63-PERCENT!AP$100)/(PERCENT!AP$100-PERCENT!AP$102))</f>
        <v>-0.39194455181458165</v>
      </c>
      <c r="BG63" s="124">
        <f>IF(PERCENT!AQ63&gt;PERCENT!AQ$100,(PERCENT!AQ63-PERCENT!AQ$100)/(PERCENT!AQ$101-PERCENT!AQ$100),(PERCENT!AQ63-PERCENT!AQ$100)/(PERCENT!AQ$100-PERCENT!AQ$102))</f>
        <v>0.36678619629578352</v>
      </c>
      <c r="BH63" s="124">
        <f>IF(PERCENT!AR63&gt;PERCENT!AR$100,(PERCENT!AR63-PERCENT!AR$100)/(PERCENT!AR$101-PERCENT!AR$100),(PERCENT!AR63-PERCENT!AR$100)/(PERCENT!AR$100-PERCENT!AR$102))</f>
        <v>-0.10596502737797033</v>
      </c>
    </row>
    <row r="64" spans="1:60" x14ac:dyDescent="0.35">
      <c r="A64" s="197" t="s">
        <v>453</v>
      </c>
      <c r="B64" s="125">
        <f>IF(PERCENT!B64&gt;PERCENT!B$100,(PERCENT!B64-PERCENT!B$100)/(PERCENT!B$101-PERCENT!B$100),(PERCENT!B64-PERCENT!B$100)/(PERCENT!B$100-PERCENT!B$102))</f>
        <v>-0.66232382190522243</v>
      </c>
      <c r="C64" s="125">
        <f>IF(PERCENT!H64&gt;PERCENT!H$100,(PERCENT!H64-PERCENT!H$100)/(PERCENT!H$101-PERCENT!H$100),(PERCENT!H64-PERCENT!H$100)/(PERCENT!H$100-PERCENT!H$102))</f>
        <v>0.17354651616645023</v>
      </c>
      <c r="D64" s="126">
        <f>IF(PERCENT!K64&gt;PERCENT!K$100,(PERCENT!K64-PERCENT!K$100)/(PERCENT!K$101-PERCENT!K$100),(PERCENT!K64-PERCENT!K$100)/(PERCENT!K$100-PERCENT!K$102))</f>
        <v>0.34064686957494728</v>
      </c>
      <c r="E64" s="126">
        <f>IF(PERCENT!L64&gt;PERCENT!L$100,(PERCENT!L64-PERCENT!L$100)/(PERCENT!L$101-PERCENT!L$100),(PERCENT!L64-PERCENT!L$100)/(PERCENT!L$100-PERCENT!L$102))</f>
        <v>-0.55994210737630035</v>
      </c>
      <c r="F64" s="127">
        <f>IF(PERCENT!R64&gt;PERCENT!R$100,(PERCENT!R64-PERCENT!R$100)/(PERCENT!R$101-PERCENT!R$100),(PERCENT!R64-PERCENT!R$100)/(PERCENT!R$100-PERCENT!R$102))</f>
        <v>0.59900776995299432</v>
      </c>
      <c r="G64" s="127">
        <f>IF(PERCENT!V64&gt;PERCENT!V$100,(PERCENT!V64-PERCENT!V$100)/(PERCENT!V$101-PERCENT!V$100),(PERCENT!V64-PERCENT!V$100)/(PERCENT!V$100-PERCENT!V$102))</f>
        <v>0.6446866286020525</v>
      </c>
      <c r="H64" s="127">
        <f>IF(PERCENT!X64&gt;PERCENT!X$100,(PERCENT!X64-PERCENT!X$100)/(PERCENT!X$101-PERCENT!X$100),(PERCENT!X64-PERCENT!X$100)/(PERCENT!X$100-PERCENT!X$102))</f>
        <v>0.22411295669093848</v>
      </c>
      <c r="I64" s="127">
        <f>IF(PERCENT!AC64&gt;PERCENT!AC$100,(PERCENT!AC64-PERCENT!AC$100)/(PERCENT!AC$101-PERCENT!AC$100),(PERCENT!AC64-PERCENT!AC$100)/(PERCENT!AC$100-PERCENT!AC$102))</f>
        <v>-0.79277096662888358</v>
      </c>
      <c r="J64" s="128">
        <f>IF(PERCENT!AE64&gt;PERCENT!AE$100,(PERCENT!AE64-PERCENT!AE$100)/(PERCENT!AE$101-PERCENT!AE$100),(PERCENT!AE64-PERCENT!AE$100)/(PERCENT!AE$100-PERCENT!AE$102))</f>
        <v>-0.68887322060005085</v>
      </c>
      <c r="K64" s="198">
        <f>IF(PERCENT!AS64&gt;PERCENT!AS$100,(PERCENT!AS64-PERCENT!AS$100)/(PERCENT!AS$101-PERCENT!AS$100),(PERCENT!AS64-PERCENT!AS$100)/(PERCENT!AS$100-PERCENT!AS$102))</f>
        <v>-5.2527253334250977E-2</v>
      </c>
      <c r="L64" s="198">
        <f>IF(PERCENT!AT64&gt;PERCENT!AT$100,(PERCENT!AT64-PERCENT!AT$100)/(PERCENT!AT$101-PERCENT!AT$100),(PERCENT!AT64-PERCENT!AT$100)/(PERCENT!AT$100-PERCENT!AT$102))</f>
        <v>-1.6584808886382914E-2</v>
      </c>
      <c r="M64" s="198">
        <f>IF(PERCENT!AU64&gt;PERCENT!AU$100,(PERCENT!AU64-PERCENT!AU$100)/(PERCENT!AU$101-PERCENT!AU$100),(PERCENT!AU64-PERCENT!AU$100)/(PERCENT!AU$100-PERCENT!AU$102))</f>
        <v>0.17020586893938242</v>
      </c>
      <c r="N64" s="231">
        <f>IF(PERCENT!AV64&gt;PERCENT!AV$100,(PERCENT!AV64-PERCENT!AV$100)/(PERCENT!AV$101-PERCENT!AV$100),(PERCENT!AV64-PERCENT!AV$100)/(PERCENT!AV$100-PERCENT!AV$102))</f>
        <v>-0.68887322060005085</v>
      </c>
      <c r="O64" s="231">
        <f>IF(PERCENT!AW64&gt;PERCENT!AW$100,(PERCENT!AW64-PERCENT!AW$100)/(PERCENT!AW$101-PERCENT!AW$100),(PERCENT!AW64-PERCENT!AW$100)/(PERCENT!AW$100-PERCENT!AW$102))</f>
        <v>4.86417380239407E-2</v>
      </c>
      <c r="P64" s="231">
        <f>IF(PERCENT!AX64&gt;PERCENT!AX$100,(PERCENT!AX64-PERCENT!AX$100)/(PERCENT!AX$101-PERCENT!AX$100),(PERCENT!AX64-PERCENT!AX$100)/(PERCENT!AX$100-PERCENT!AX$102))</f>
        <v>-0.68887322060005085</v>
      </c>
      <c r="Q64" s="232">
        <f>IF(PERCENT!AY64&gt;PERCENT!AY$100,(PERCENT!AY64-PERCENT!AY$100)/(PERCENT!AY$101-PERCENT!AY$100),(PERCENT!AY64-PERCENT!AY$100)/(PERCENT!AY$100-PERCENT!AY$102))</f>
        <v>1</v>
      </c>
      <c r="S64" s="124">
        <f>IF(PERCENT!C64&gt;PERCENT!C$100,(PERCENT!C64-PERCENT!C$100)/(PERCENT!C$101-PERCENT!C$100),(PERCENT!C64-PERCENT!C$100)/(PERCENT!C$100-PERCENT!C$102))</f>
        <v>0.2881384168612261</v>
      </c>
      <c r="T64" s="124">
        <f>IF(PERCENT!D64&gt;PERCENT!D$100,(PERCENT!D64-PERCENT!D$100)/(PERCENT!D$101-PERCENT!D$100),(PERCENT!D64-PERCENT!D$100)/(PERCENT!D$100-PERCENT!D$102))</f>
        <v>-0.10602987319876417</v>
      </c>
      <c r="U64" s="124">
        <f>IF(PERCENT!E64&gt;PERCENT!E$100,(PERCENT!E64-PERCENT!E$100)/(PERCENT!E$101-PERCENT!E$100),(PERCENT!E64-PERCENT!E$100)/(PERCENT!E$100-PERCENT!E$102))</f>
        <v>-0.40602488771369516</v>
      </c>
      <c r="V64" s="124">
        <f>IF(PERCENT!F64&gt;PERCENT!F$100,(PERCENT!F64-PERCENT!F$100)/(PERCENT!F$101-PERCENT!F$100),(PERCENT!F64-PERCENT!F$100)/(PERCENT!F$100-PERCENT!F$102))</f>
        <v>-0.63929084088610422</v>
      </c>
      <c r="W64" s="124">
        <f>IF(PERCENT!G64&gt;PERCENT!G$100,(PERCENT!G64-PERCENT!G$100)/(PERCENT!G$101-PERCENT!G$100),(PERCENT!G64-PERCENT!G$100)/(PERCENT!G$100-PERCENT!G$102))</f>
        <v>-0.31141160274394936</v>
      </c>
      <c r="Y64" s="124">
        <f>IF(PERCENT!I64&gt;PERCENT!I$100,(PERCENT!I64-PERCENT!I$100)/(PERCENT!I$101-PERCENT!I$100),(PERCENT!I64-PERCENT!I$100)/(PERCENT!I$100-PERCENT!I$102))</f>
        <v>0.18348549097516453</v>
      </c>
      <c r="Z64" s="124">
        <f>IF(PERCENT!J64&gt;PERCENT!J$100,(PERCENT!J64-PERCENT!J$100)/(PERCENT!J$101-PERCENT!J$100),(PERCENT!J64-PERCENT!J$100)/(PERCENT!J$100-PERCENT!J$102))</f>
        <v>2.3222756520816661E-2</v>
      </c>
      <c r="AC64" s="124">
        <f>IF(PERCENT!M64&gt;PERCENT!M$100,(PERCENT!M64-PERCENT!M$100)/(PERCENT!M$101-PERCENT!M$100),(PERCENT!M64-PERCENT!M$100)/(PERCENT!M$100-PERCENT!M$102))</f>
        <v>-1</v>
      </c>
      <c r="AD64" s="124">
        <f>IF(PERCENT!N64&gt;PERCENT!N$100,(PERCENT!N64-PERCENT!N$100)/(PERCENT!N$101-PERCENT!N$100),(PERCENT!N64-PERCENT!N$100)/(PERCENT!N$100-PERCENT!N$102))</f>
        <v>-1</v>
      </c>
      <c r="AE64" s="124">
        <f>IF(PERCENT!O64&gt;PERCENT!O$100,(PERCENT!O64-PERCENT!O$100)/(PERCENT!O$101-PERCENT!O$100),(PERCENT!O64-PERCENT!O$100)/(PERCENT!O$100-PERCENT!O$102))</f>
        <v>-1</v>
      </c>
      <c r="AF64" s="124">
        <f>IF(PERCENT!P64&gt;PERCENT!P$100,(PERCENT!P64-PERCENT!P$100)/(PERCENT!P$101-PERCENT!P$100),(PERCENT!P64-PERCENT!P$100)/(PERCENT!P$100-PERCENT!P$102))</f>
        <v>0.41494393393284956</v>
      </c>
      <c r="AG64" s="124">
        <f>IF(PERCENT!Q64&gt;PERCENT!Q$100,(PERCENT!Q64-PERCENT!Q$100)/(PERCENT!Q$101-PERCENT!Q$100),(PERCENT!Q64-PERCENT!Q$100)/(PERCENT!Q$100-PERCENT!Q$102))</f>
        <v>0.38997667110135825</v>
      </c>
      <c r="AI64" s="124">
        <f>IF(PERCENT!S64&gt;PERCENT!S$100,(PERCENT!S64-PERCENT!S$100)/(PERCENT!S$101-PERCENT!S$100),(PERCENT!S64-PERCENT!S$100)/(PERCENT!S$100-PERCENT!S$102))</f>
        <v>0.414434301385318</v>
      </c>
      <c r="AJ64" s="124">
        <f>IF(PERCENT!T64&gt;PERCENT!T$100,(PERCENT!T64-PERCENT!T$100)/(PERCENT!T$101-PERCENT!T$100),(PERCENT!T64-PERCENT!T$100)/(PERCENT!T$100-PERCENT!T$102))</f>
        <v>0.68272476018786221</v>
      </c>
      <c r="AK64" s="124">
        <f>IF(PERCENT!U64&gt;PERCENT!U$100,(PERCENT!U64-PERCENT!U$100)/(PERCENT!U$101-PERCENT!U$100),(PERCENT!U64-PERCENT!U$100)/(PERCENT!U$100-PERCENT!U$102))</f>
        <v>0.24285073255964942</v>
      </c>
      <c r="AM64" s="124">
        <f>IF(PERCENT!W64&gt;PERCENT!W$100,(PERCENT!W64-PERCENT!W$100)/(PERCENT!W$101-PERCENT!W$100),(PERCENT!W64-PERCENT!W$100)/(PERCENT!W$100-PERCENT!W$102))</f>
        <v>0.6446866286020525</v>
      </c>
      <c r="AO64" s="124">
        <f>IF(PERCENT!Y64&gt;PERCENT!Y$100,(PERCENT!Y64-PERCENT!Y$100)/(PERCENT!Y$101-PERCENT!Y$100),(PERCENT!Y64-PERCENT!Y$100)/(PERCENT!Y$100-PERCENT!Y$102))</f>
        <v>-0.99458381324998479</v>
      </c>
      <c r="AP64" s="124">
        <f>IF(PERCENT!Z64&gt;PERCENT!Z$100,(PERCENT!Z64-PERCENT!Z$100)/(PERCENT!Z$101-PERCENT!Z$100),(PERCENT!Z64-PERCENT!Z$100)/(PERCENT!Z$100-PERCENT!Z$102))</f>
        <v>0.67520212517646472</v>
      </c>
      <c r="AQ64" s="124">
        <f>IF(PERCENT!AA64&gt;PERCENT!AA$100,(PERCENT!AA64-PERCENT!AA$100)/(PERCENT!AA$101-PERCENT!AA$100),(PERCENT!AA64-PERCENT!AA$100)/(PERCENT!AA$100-PERCENT!AA$102))</f>
        <v>0.2761317313273689</v>
      </c>
      <c r="AR64" s="124">
        <f>IF(PERCENT!AB64&gt;PERCENT!AB$100,(PERCENT!AB64-PERCENT!AB$100)/(PERCENT!AB$101-PERCENT!AB$100),(PERCENT!AB64-PERCENT!AB$100)/(PERCENT!AB$100-PERCENT!AB$102))</f>
        <v>-0.18533084620684528</v>
      </c>
      <c r="AT64" s="124">
        <f>IF(PERCENT!AD64&gt;PERCENT!AD$100,(PERCENT!AD64-PERCENT!AD$100)/(PERCENT!AD$101-PERCENT!AD$100),(PERCENT!AD64-PERCENT!AD$100)/(PERCENT!AD$100-PERCENT!AD$102))</f>
        <v>-0.79277096662888358</v>
      </c>
      <c r="AV64" s="124">
        <f>IF(PERCENT!AF64&gt;PERCENT!AF$100,(PERCENT!AF64-PERCENT!AF$100)/(PERCENT!AF$101-PERCENT!AF$100),(PERCENT!AF64-PERCENT!AF$100)/(PERCENT!AF$100-PERCENT!AF$102))</f>
        <v>0.32815591633667679</v>
      </c>
      <c r="AW64" s="124">
        <f>IF(PERCENT!AG64&gt;PERCENT!AG$100,(PERCENT!AG64-PERCENT!AG$100)/(PERCENT!AG$101-PERCENT!AG$100),(PERCENT!AG64-PERCENT!AG$100)/(PERCENT!AG$100-PERCENT!AG$102))</f>
        <v>0.16325086100708852</v>
      </c>
      <c r="AX64" s="124">
        <f>IF(PERCENT!AH64&gt;PERCENT!AH$100,(PERCENT!AH64-PERCENT!AH$100)/(PERCENT!AH$101-PERCENT!AH$100),(PERCENT!AH64-PERCENT!AH$100)/(PERCENT!AH$100-PERCENT!AH$102))</f>
        <v>0.3316093719644515</v>
      </c>
      <c r="AY64" s="124">
        <f>IF(PERCENT!AI64&gt;PERCENT!AI$100,(PERCENT!AI64-PERCENT!AI$100)/(PERCENT!AI$101-PERCENT!AI$100),(PERCENT!AI64-PERCENT!AI$100)/(PERCENT!AI$100-PERCENT!AI$102))</f>
        <v>-0.19613244438533839</v>
      </c>
      <c r="AZ64" s="124">
        <f>IF(PERCENT!AJ64&gt;PERCENT!AJ$100,(PERCENT!AJ64-PERCENT!AJ$100)/(PERCENT!AJ$101-PERCENT!AJ$100),(PERCENT!AJ64-PERCENT!AJ$100)/(PERCENT!AJ$100-PERCENT!AJ$102))</f>
        <v>1</v>
      </c>
      <c r="BA64" s="124">
        <f>IF(PERCENT!AK64&gt;PERCENT!AK$100,(PERCENT!AK64-PERCENT!AK$100)/(PERCENT!AK$101-PERCENT!AK$100),(PERCENT!AK64-PERCENT!AK$100)/(PERCENT!AK$100-PERCENT!AK$102))</f>
        <v>-6.0000151982349224E-2</v>
      </c>
      <c r="BB64" s="124">
        <f>IF(PERCENT!AL64&gt;PERCENT!AL$100,(PERCENT!AL64-PERCENT!AL$100)/(PERCENT!AL$101-PERCENT!AL$100),(PERCENT!AL64-PERCENT!AL$100)/(PERCENT!AL$100-PERCENT!AL$102))</f>
        <v>0.1466371853320782</v>
      </c>
      <c r="BC64" s="124">
        <f>IF(PERCENT!AM64&gt;PERCENT!AM$100,(PERCENT!AM64-PERCENT!AM$100)/(PERCENT!AM$101-PERCENT!AM$100),(PERCENT!AM64-PERCENT!AM$100)/(PERCENT!AM$100-PERCENT!AM$102))</f>
        <v>0.25664000787482738</v>
      </c>
      <c r="BD64" s="124">
        <f>IF(PERCENT!AN64&gt;PERCENT!AN$100,(PERCENT!AN64-PERCENT!AN$100)/(PERCENT!AN$101-PERCENT!AN$100),(PERCENT!AN64-PERCENT!AN$100)/(PERCENT!AN$100-PERCENT!AN$102))</f>
        <v>-0.11270405411549041</v>
      </c>
      <c r="BE64" s="124">
        <f>IF(PERCENT!AO64&gt;PERCENT!AO$100,(PERCENT!AO64-PERCENT!AO$100)/(PERCENT!AO$101-PERCENT!AO$100),(PERCENT!AO64-PERCENT!AO$100)/(PERCENT!AO$100-PERCENT!AO$102))</f>
        <v>-1</v>
      </c>
      <c r="BF64" s="124">
        <f>IF(PERCENT!AP64&gt;PERCENT!AP$100,(PERCENT!AP64-PERCENT!AP$100)/(PERCENT!AP$101-PERCENT!AP$100),(PERCENT!AP64-PERCENT!AP$100)/(PERCENT!AP$100-PERCENT!AP$102))</f>
        <v>-1</v>
      </c>
      <c r="BG64" s="124">
        <f>IF(PERCENT!AQ64&gt;PERCENT!AQ$100,(PERCENT!AQ64-PERCENT!AQ$100)/(PERCENT!AQ$101-PERCENT!AQ$100),(PERCENT!AQ64-PERCENT!AQ$100)/(PERCENT!AQ$100-PERCENT!AQ$102))</f>
        <v>-0.13620356029430933</v>
      </c>
      <c r="BH64" s="124">
        <f>IF(PERCENT!AR64&gt;PERCENT!AR$100,(PERCENT!AR64-PERCENT!AR$100)/(PERCENT!AR$101-PERCENT!AR$100),(PERCENT!AR64-PERCENT!AR$100)/(PERCENT!AR$100-PERCENT!AR$102))</f>
        <v>0.99015437162570119</v>
      </c>
    </row>
    <row r="65" spans="1:60" x14ac:dyDescent="0.35">
      <c r="A65" s="197" t="s">
        <v>454</v>
      </c>
      <c r="B65" s="125">
        <f>IF(PERCENT!B65&gt;PERCENT!B$100,(PERCENT!B65-PERCENT!B$100)/(PERCENT!B$101-PERCENT!B$100),(PERCENT!B65-PERCENT!B$100)/(PERCENT!B$100-PERCENT!B$102))</f>
        <v>-0.60606096166783274</v>
      </c>
      <c r="C65" s="125">
        <f>IF(PERCENT!H65&gt;PERCENT!H$100,(PERCENT!H65-PERCENT!H$100)/(PERCENT!H$101-PERCENT!H$100),(PERCENT!H65-PERCENT!H$100)/(PERCENT!H$100-PERCENT!H$102))</f>
        <v>-0.79273344394687462</v>
      </c>
      <c r="D65" s="126">
        <f>IF(PERCENT!K65&gt;PERCENT!K$100,(PERCENT!K65-PERCENT!K$100)/(PERCENT!K$101-PERCENT!K$100),(PERCENT!K65-PERCENT!K$100)/(PERCENT!K$100-PERCENT!K$102))</f>
        <v>-0.22931255400233108</v>
      </c>
      <c r="E65" s="126">
        <f>IF(PERCENT!L65&gt;PERCENT!L$100,(PERCENT!L65-PERCENT!L$100)/(PERCENT!L$101-PERCENT!L$100),(PERCENT!L65-PERCENT!L$100)/(PERCENT!L$100-PERCENT!L$102))</f>
        <v>-0.25408227980215004</v>
      </c>
      <c r="F65" s="127">
        <f>IF(PERCENT!R65&gt;PERCENT!R$100,(PERCENT!R65-PERCENT!R$100)/(PERCENT!R$101-PERCENT!R$100),(PERCENT!R65-PERCENT!R$100)/(PERCENT!R$100-PERCENT!R$102))</f>
        <v>-0.26971204675712313</v>
      </c>
      <c r="G65" s="127">
        <f>IF(PERCENT!V65&gt;PERCENT!V$100,(PERCENT!V65-PERCENT!V$100)/(PERCENT!V$101-PERCENT!V$100),(PERCENT!V65-PERCENT!V$100)/(PERCENT!V$100-PERCENT!V$102))</f>
        <v>-0.86857380431144304</v>
      </c>
      <c r="H65" s="127">
        <f>IF(PERCENT!X65&gt;PERCENT!X$100,(PERCENT!X65-PERCENT!X$100)/(PERCENT!X$101-PERCENT!X$100),(PERCENT!X65-PERCENT!X$100)/(PERCENT!X$100-PERCENT!X$102))</f>
        <v>-0.77062290852064064</v>
      </c>
      <c r="I65" s="127">
        <f>IF(PERCENT!AC65&gt;PERCENT!AC$100,(PERCENT!AC65-PERCENT!AC$100)/(PERCENT!AC$101-PERCENT!AC$100),(PERCENT!AC65-PERCENT!AC$100)/(PERCENT!AC$100-PERCENT!AC$102))</f>
        <v>-0.646172199740918</v>
      </c>
      <c r="J65" s="128">
        <f>IF(PERCENT!AE65&gt;PERCENT!AE$100,(PERCENT!AE65-PERCENT!AE$100)/(PERCENT!AE$101-PERCENT!AE$100),(PERCENT!AE65-PERCENT!AE$100)/(PERCENT!AE$100-PERCENT!AE$102))</f>
        <v>9.8861280689683598E-2</v>
      </c>
      <c r="K65" s="198">
        <f>IF(PERCENT!AS65&gt;PERCENT!AS$100,(PERCENT!AS65-PERCENT!AS$100)/(PERCENT!AS$101-PERCENT!AS$100),(PERCENT!AS65-PERCENT!AS$100)/(PERCENT!AS$100-PERCENT!AS$102))</f>
        <v>-0.9143326891401149</v>
      </c>
      <c r="L65" s="198">
        <f>IF(PERCENT!AT65&gt;PERCENT!AT$100,(PERCENT!AT65-PERCENT!AT$100)/(PERCENT!AT$101-PERCENT!AT$100),(PERCENT!AT65-PERCENT!AT$100)/(PERCENT!AT$100-PERCENT!AT$102))</f>
        <v>-0.28349356867111308</v>
      </c>
      <c r="M65" s="198">
        <f>IF(PERCENT!AU65&gt;PERCENT!AU$100,(PERCENT!AU65-PERCENT!AU$100)/(PERCENT!AU$101-PERCENT!AU$100),(PERCENT!AU65-PERCENT!AU$100)/(PERCENT!AU$100-PERCENT!AU$102))</f>
        <v>-0.67059951590767741</v>
      </c>
      <c r="N65" s="231">
        <f>IF(PERCENT!AV65&gt;PERCENT!AV$100,(PERCENT!AV65-PERCENT!AV$100)/(PERCENT!AV$101-PERCENT!AV$100),(PERCENT!AV65-PERCENT!AV$100)/(PERCENT!AV$100-PERCENT!AV$102))</f>
        <v>9.8861280689683598E-2</v>
      </c>
      <c r="O65" s="231">
        <f>IF(PERCENT!AW65&gt;PERCENT!AW$100,(PERCENT!AW65-PERCENT!AW$100)/(PERCENT!AW$101-PERCENT!AW$100),(PERCENT!AW65-PERCENT!AW$100)/(PERCENT!AW$100-PERCENT!AW$102))</f>
        <v>-0.58188792183222038</v>
      </c>
      <c r="P65" s="231">
        <f>IF(PERCENT!AX65&gt;PERCENT!AX$100,(PERCENT!AX65-PERCENT!AX$100)/(PERCENT!AX$101-PERCENT!AX$100),(PERCENT!AX65-PERCENT!AX$100)/(PERCENT!AX$100-PERCENT!AX$102))</f>
        <v>9.8861280689683598E-2</v>
      </c>
      <c r="Q65" s="232">
        <f>IF(PERCENT!AY65&gt;PERCENT!AY$100,(PERCENT!AY65-PERCENT!AY$100)/(PERCENT!AY$101-PERCENT!AY$100),(PERCENT!AY65-PERCENT!AY$100)/(PERCENT!AY$100-PERCENT!AY$102))</f>
        <v>-0.67161083267756416</v>
      </c>
      <c r="S65" s="124">
        <f>IF(PERCENT!C65&gt;PERCENT!C$100,(PERCENT!C65-PERCENT!C$100)/(PERCENT!C$101-PERCENT!C$100),(PERCENT!C65-PERCENT!C$100)/(PERCENT!C$100-PERCENT!C$102))</f>
        <v>0.31687576944822093</v>
      </c>
      <c r="T65" s="124">
        <f>IF(PERCENT!D65&gt;PERCENT!D$100,(PERCENT!D65-PERCENT!D$100)/(PERCENT!D$101-PERCENT!D$100),(PERCENT!D65-PERCENT!D$100)/(PERCENT!D$100-PERCENT!D$102))</f>
        <v>-0.67190068068728459</v>
      </c>
      <c r="U65" s="124">
        <f>IF(PERCENT!E65&gt;PERCENT!E$100,(PERCENT!E65-PERCENT!E$100)/(PERCENT!E$101-PERCENT!E$100),(PERCENT!E65-PERCENT!E$100)/(PERCENT!E$100-PERCENT!E$102))</f>
        <v>-0.17375621365595303</v>
      </c>
      <c r="V65" s="124">
        <f>IF(PERCENT!F65&gt;PERCENT!F$100,(PERCENT!F65-PERCENT!F$100)/(PERCENT!F$101-PERCENT!F$100),(PERCENT!F65-PERCENT!F$100)/(PERCENT!F$100-PERCENT!F$102))</f>
        <v>-0.2339039725239038</v>
      </c>
      <c r="W65" s="124">
        <f>IF(PERCENT!G65&gt;PERCENT!G$100,(PERCENT!G65-PERCENT!G$100)/(PERCENT!G$101-PERCENT!G$100),(PERCENT!G65-PERCENT!G$100)/(PERCENT!G$100-PERCENT!G$102))</f>
        <v>-0.47455482966900775</v>
      </c>
      <c r="Y65" s="124">
        <f>IF(PERCENT!I65&gt;PERCENT!I$100,(PERCENT!I65-PERCENT!I$100)/(PERCENT!I$101-PERCENT!I$100),(PERCENT!I65-PERCENT!I$100)/(PERCENT!I$100-PERCENT!I$102))</f>
        <v>-0.76680813773060885</v>
      </c>
      <c r="Z65" s="124">
        <f>IF(PERCENT!J65&gt;PERCENT!J$100,(PERCENT!J65-PERCENT!J$100)/(PERCENT!J$101-PERCENT!J$100),(PERCENT!J65-PERCENT!J$100)/(PERCENT!J$100-PERCENT!J$102))</f>
        <v>-0.76089433074936486</v>
      </c>
      <c r="AC65" s="124">
        <f>IF(PERCENT!M65&gt;PERCENT!M$100,(PERCENT!M65-PERCENT!M$100)/(PERCENT!M$101-PERCENT!M$100),(PERCENT!M65-PERCENT!M$100)/(PERCENT!M$100-PERCENT!M$102))</f>
        <v>-1</v>
      </c>
      <c r="AD65" s="124">
        <f>IF(PERCENT!N65&gt;PERCENT!N$100,(PERCENT!N65-PERCENT!N$100)/(PERCENT!N$101-PERCENT!N$100),(PERCENT!N65-PERCENT!N$100)/(PERCENT!N$100-PERCENT!N$102))</f>
        <v>-1.4104007858801171E-2</v>
      </c>
      <c r="AE65" s="124">
        <f>IF(PERCENT!O65&gt;PERCENT!O$100,(PERCENT!O65-PERCENT!O$100)/(PERCENT!O$101-PERCENT!O$100),(PERCENT!O65-PERCENT!O$100)/(PERCENT!O$100-PERCENT!O$102))</f>
        <v>-0.51053914632914932</v>
      </c>
      <c r="AF65" s="124">
        <f>IF(PERCENT!P65&gt;PERCENT!P$100,(PERCENT!P65-PERCENT!P$100)/(PERCENT!P$101-PERCENT!P$100),(PERCENT!P65-PERCENT!P$100)/(PERCENT!P$100-PERCENT!P$102))</f>
        <v>0.58210280995203623</v>
      </c>
      <c r="AG65" s="124">
        <f>IF(PERCENT!Q65&gt;PERCENT!Q$100,(PERCENT!Q65-PERCENT!Q$100)/(PERCENT!Q$101-PERCENT!Q$100),(PERCENT!Q65-PERCENT!Q$100)/(PERCENT!Q$100-PERCENT!Q$102))</f>
        <v>-3.3523763624373946E-2</v>
      </c>
      <c r="AI65" s="124">
        <f>IF(PERCENT!S65&gt;PERCENT!S$100,(PERCENT!S65-PERCENT!S$100)/(PERCENT!S$101-PERCENT!S$100),(PERCENT!S65-PERCENT!S$100)/(PERCENT!S$100-PERCENT!S$102))</f>
        <v>-0.18216342574418573</v>
      </c>
      <c r="AJ65" s="124">
        <f>IF(PERCENT!T65&gt;PERCENT!T$100,(PERCENT!T65-PERCENT!T$100)/(PERCENT!T$101-PERCENT!T$100),(PERCENT!T65-PERCENT!T$100)/(PERCENT!T$100-PERCENT!T$102))</f>
        <v>-0.13990042019969454</v>
      </c>
      <c r="AK65" s="124">
        <f>IF(PERCENT!U65&gt;PERCENT!U$100,(PERCENT!U65-PERCENT!U$100)/(PERCENT!U$101-PERCENT!U$100),(PERCENT!U65-PERCENT!U$100)/(PERCENT!U$100-PERCENT!U$102))</f>
        <v>-0.66060115087309368</v>
      </c>
      <c r="AM65" s="124">
        <f>IF(PERCENT!W65&gt;PERCENT!W$100,(PERCENT!W65-PERCENT!W$100)/(PERCENT!W$101-PERCENT!W$100),(PERCENT!W65-PERCENT!W$100)/(PERCENT!W$100-PERCENT!W$102))</f>
        <v>-0.86857380431144304</v>
      </c>
      <c r="AO65" s="124">
        <f>IF(PERCENT!Y65&gt;PERCENT!Y$100,(PERCENT!Y65-PERCENT!Y$100)/(PERCENT!Y$101-PERCENT!Y$100),(PERCENT!Y65-PERCENT!Y$100)/(PERCENT!Y$100-PERCENT!Y$102))</f>
        <v>-0.78032954204589278</v>
      </c>
      <c r="AP65" s="124">
        <f>IF(PERCENT!Z65&gt;PERCENT!Z$100,(PERCENT!Z65-PERCENT!Z$100)/(PERCENT!Z$101-PERCENT!Z$100),(PERCENT!Z65-PERCENT!Z$100)/(PERCENT!Z$100-PERCENT!Z$102))</f>
        <v>-0.79343102444303848</v>
      </c>
      <c r="AQ65" s="124">
        <f>IF(PERCENT!AA65&gt;PERCENT!AA$100,(PERCENT!AA65-PERCENT!AA$100)/(PERCENT!AA$101-PERCENT!AA$100),(PERCENT!AA65-PERCENT!AA$100)/(PERCENT!AA$100-PERCENT!AA$102))</f>
        <v>-0.71054174426563088</v>
      </c>
      <c r="AR65" s="124">
        <f>IF(PERCENT!AB65&gt;PERCENT!AB$100,(PERCENT!AB65-PERCENT!AB$100)/(PERCENT!AB$101-PERCENT!AB$100),(PERCENT!AB65-PERCENT!AB$100)/(PERCENT!AB$100-PERCENT!AB$102))</f>
        <v>-0.73098152553870888</v>
      </c>
      <c r="AT65" s="124">
        <f>IF(PERCENT!AD65&gt;PERCENT!AD$100,(PERCENT!AD65-PERCENT!AD$100)/(PERCENT!AD$101-PERCENT!AD$100),(PERCENT!AD65-PERCENT!AD$100)/(PERCENT!AD$100-PERCENT!AD$102))</f>
        <v>-0.646172199740918</v>
      </c>
      <c r="AV65" s="124">
        <f>IF(PERCENT!AF65&gt;PERCENT!AF$100,(PERCENT!AF65-PERCENT!AF$100)/(PERCENT!AF$101-PERCENT!AF$100),(PERCENT!AF65-PERCENT!AF$100)/(PERCENT!AF$100-PERCENT!AF$102))</f>
        <v>0.40147841699230274</v>
      </c>
      <c r="AW65" s="124">
        <f>IF(PERCENT!AG65&gt;PERCENT!AG$100,(PERCENT!AG65-PERCENT!AG$100)/(PERCENT!AG$101-PERCENT!AG$100),(PERCENT!AG65-PERCENT!AG$100)/(PERCENT!AG$100-PERCENT!AG$102))</f>
        <v>0.68992384679622942</v>
      </c>
      <c r="AX65" s="124">
        <f>IF(PERCENT!AH65&gt;PERCENT!AH$100,(PERCENT!AH65-PERCENT!AH$100)/(PERCENT!AH$101-PERCENT!AH$100),(PERCENT!AH65-PERCENT!AH$100)/(PERCENT!AH$100-PERCENT!AH$102))</f>
        <v>-0.51719247509807365</v>
      </c>
      <c r="AY65" s="124">
        <f>IF(PERCENT!AI65&gt;PERCENT!AI$100,(PERCENT!AI65-PERCENT!AI$100)/(PERCENT!AI$101-PERCENT!AI$100),(PERCENT!AI65-PERCENT!AI$100)/(PERCENT!AI$100-PERCENT!AI$102))</f>
        <v>-0.7703272697787541</v>
      </c>
      <c r="AZ65" s="124">
        <f>IF(PERCENT!AJ65&gt;PERCENT!AJ$100,(PERCENT!AJ65-PERCENT!AJ$100)/(PERCENT!AJ$101-PERCENT!AJ$100),(PERCENT!AJ65-PERCENT!AJ$100)/(PERCENT!AJ$100-PERCENT!AJ$102))</f>
        <v>-1.0271511150019355E-2</v>
      </c>
      <c r="BA65" s="124">
        <f>IF(PERCENT!AK65&gt;PERCENT!AK$100,(PERCENT!AK65-PERCENT!AK$100)/(PERCENT!AK$101-PERCENT!AK$100),(PERCENT!AK65-PERCENT!AK$100)/(PERCENT!AK$100-PERCENT!AK$102))</f>
        <v>-0.46006480514640935</v>
      </c>
      <c r="BB65" s="124">
        <f>IF(PERCENT!AL65&gt;PERCENT!AL$100,(PERCENT!AL65-PERCENT!AL$100)/(PERCENT!AL$101-PERCENT!AL$100),(PERCENT!AL65-PERCENT!AL$100)/(PERCENT!AL$100-PERCENT!AL$102))</f>
        <v>-0.49746696930766887</v>
      </c>
      <c r="BC65" s="124">
        <f>IF(PERCENT!AM65&gt;PERCENT!AM$100,(PERCENT!AM65-PERCENT!AM$100)/(PERCENT!AM$101-PERCENT!AM$100),(PERCENT!AM65-PERCENT!AM$100)/(PERCENT!AM$100-PERCENT!AM$102))</f>
        <v>-6.6946378158546871E-2</v>
      </c>
      <c r="BD65" s="124">
        <f>IF(PERCENT!AN65&gt;PERCENT!AN$100,(PERCENT!AN65-PERCENT!AN$100)/(PERCENT!AN$101-PERCENT!AN$100),(PERCENT!AN65-PERCENT!AN$100)/(PERCENT!AN$100-PERCENT!AN$102))</f>
        <v>0.20306598910576945</v>
      </c>
      <c r="BE65" s="124">
        <f>IF(PERCENT!AO65&gt;PERCENT!AO$100,(PERCENT!AO65-PERCENT!AO$100)/(PERCENT!AO$101-PERCENT!AO$100),(PERCENT!AO65-PERCENT!AO$100)/(PERCENT!AO$100-PERCENT!AO$102))</f>
        <v>0.34565752313473352</v>
      </c>
      <c r="BF65" s="124">
        <f>IF(PERCENT!AP65&gt;PERCENT!AP$100,(PERCENT!AP65-PERCENT!AP$100)/(PERCENT!AP$101-PERCENT!AP$100),(PERCENT!AP65-PERCENT!AP$100)/(PERCENT!AP$100-PERCENT!AP$102))</f>
        <v>0.58011454636164972</v>
      </c>
      <c r="BG65" s="124">
        <f>IF(PERCENT!AQ65&gt;PERCENT!AQ$100,(PERCENT!AQ65-PERCENT!AQ$100)/(PERCENT!AQ$101-PERCENT!AQ$100),(PERCENT!AQ65-PERCENT!AQ$100)/(PERCENT!AQ$100-PERCENT!AQ$102))</f>
        <v>0.58246590699781498</v>
      </c>
      <c r="BH65" s="124">
        <f>IF(PERCENT!AR65&gt;PERCENT!AR$100,(PERCENT!AR65-PERCENT!AR$100)/(PERCENT!AR$101-PERCENT!AR$100),(PERCENT!AR65-PERCENT!AR$100)/(PERCENT!AR$100-PERCENT!AR$102))</f>
        <v>0.53541856332428917</v>
      </c>
    </row>
    <row r="66" spans="1:60" x14ac:dyDescent="0.35">
      <c r="A66" s="197" t="s">
        <v>455</v>
      </c>
      <c r="B66" s="125">
        <f>IF(PERCENT!B66&gt;PERCENT!B$100,(PERCENT!B66-PERCENT!B$100)/(PERCENT!B$101-PERCENT!B$100),(PERCENT!B66-PERCENT!B$100)/(PERCENT!B$100-PERCENT!B$102))</f>
        <v>0.50376719420612559</v>
      </c>
      <c r="C66" s="125">
        <f>IF(PERCENT!H66&gt;PERCENT!H$100,(PERCENT!H66-PERCENT!H$100)/(PERCENT!H$101-PERCENT!H$100),(PERCENT!H66-PERCENT!H$100)/(PERCENT!H$100-PERCENT!H$102))</f>
        <v>0.10798264148085765</v>
      </c>
      <c r="D66" s="126">
        <f>IF(PERCENT!K66&gt;PERCENT!K$100,(PERCENT!K66-PERCENT!K$100)/(PERCENT!K$101-PERCENT!K$100),(PERCENT!K66-PERCENT!K$100)/(PERCENT!K$100-PERCENT!K$102))</f>
        <v>0.54812168514019777</v>
      </c>
      <c r="E66" s="126">
        <f>IF(PERCENT!L66&gt;PERCENT!L$100,(PERCENT!L66-PERCENT!L$100)/(PERCENT!L$101-PERCENT!L$100),(PERCENT!L66-PERCENT!L$100)/(PERCENT!L$100-PERCENT!L$102))</f>
        <v>-0.32855860002862086</v>
      </c>
      <c r="F66" s="127">
        <f>IF(PERCENT!R66&gt;PERCENT!R$100,(PERCENT!R66-PERCENT!R$100)/(PERCENT!R$101-PERCENT!R$100),(PERCENT!R66-PERCENT!R$100)/(PERCENT!R$100-PERCENT!R$102))</f>
        <v>-0.5017072253217445</v>
      </c>
      <c r="G66" s="127">
        <f>IF(PERCENT!V66&gt;PERCENT!V$100,(PERCENT!V66-PERCENT!V$100)/(PERCENT!V$101-PERCENT!V$100),(PERCENT!V66-PERCENT!V$100)/(PERCENT!V$100-PERCENT!V$102))</f>
        <v>-0.84314261328401119</v>
      </c>
      <c r="H66" s="127">
        <f>IF(PERCENT!X66&gt;PERCENT!X$100,(PERCENT!X66-PERCENT!X$100)/(PERCENT!X$101-PERCENT!X$100),(PERCENT!X66-PERCENT!X$100)/(PERCENT!X$100-PERCENT!X$102))</f>
        <v>0.20566686064587503</v>
      </c>
      <c r="I66" s="127">
        <f>IF(PERCENT!AC66&gt;PERCENT!AC$100,(PERCENT!AC66-PERCENT!AC$100)/(PERCENT!AC$101-PERCENT!AC$100),(PERCENT!AC66-PERCENT!AC$100)/(PERCENT!AC$100-PERCENT!AC$102))</f>
        <v>0.56865904569360615</v>
      </c>
      <c r="J66" s="128">
        <f>IF(PERCENT!AE66&gt;PERCENT!AE$100,(PERCENT!AE66-PERCENT!AE$100)/(PERCENT!AE$101-PERCENT!AE$100),(PERCENT!AE66-PERCENT!AE$100)/(PERCENT!AE$100-PERCENT!AE$102))</f>
        <v>0.83492057874576797</v>
      </c>
      <c r="K66" s="198">
        <f>IF(PERCENT!AS66&gt;PERCENT!AS$100,(PERCENT!AS66-PERCENT!AS$100)/(PERCENT!AS$101-PERCENT!AS$100),(PERCENT!AS66-PERCENT!AS$100)/(PERCENT!AS$100-PERCENT!AS$102))</f>
        <v>0.19321848533345665</v>
      </c>
      <c r="L66" s="198">
        <f>IF(PERCENT!AT66&gt;PERCENT!AT$100,(PERCENT!AT66-PERCENT!AT$100)/(PERCENT!AT$101-PERCENT!AT$100),(PERCENT!AT66-PERCENT!AT$100)/(PERCENT!AT$100-PERCENT!AT$102))</f>
        <v>0.16628092968827565</v>
      </c>
      <c r="M66" s="198">
        <f>IF(PERCENT!AU66&gt;PERCENT!AU$100,(PERCENT!AU66-PERCENT!AU$100)/(PERCENT!AU$101-PERCENT!AU$100),(PERCENT!AU66-PERCENT!AU$100)/(PERCENT!AU$100-PERCENT!AU$102))</f>
        <v>0.21175079093681951</v>
      </c>
      <c r="N66" s="231">
        <f>IF(PERCENT!AV66&gt;PERCENT!AV$100,(PERCENT!AV66-PERCENT!AV$100)/(PERCENT!AV$101-PERCENT!AV$100),(PERCENT!AV66-PERCENT!AV$100)/(PERCENT!AV$100-PERCENT!AV$102))</f>
        <v>0.83492057874576797</v>
      </c>
      <c r="O66" s="231">
        <f>IF(PERCENT!AW66&gt;PERCENT!AW$100,(PERCENT!AW66-PERCENT!AW$100)/(PERCENT!AW$101-PERCENT!AW$100),(PERCENT!AW66-PERCENT!AW$100)/(PERCENT!AW$100-PERCENT!AW$102))</f>
        <v>0.22823017257672418</v>
      </c>
      <c r="P66" s="231">
        <f>IF(PERCENT!AX66&gt;PERCENT!AX$100,(PERCENT!AX66-PERCENT!AX$100)/(PERCENT!AX$101-PERCENT!AX$100),(PERCENT!AX66-PERCENT!AX$100)/(PERCENT!AX$100-PERCENT!AX$102))</f>
        <v>0.83492057874576797</v>
      </c>
      <c r="Q66" s="232">
        <f>IF(PERCENT!AY66&gt;PERCENT!AY$100,(PERCENT!AY66-PERCENT!AY$100)/(PERCENT!AY$101-PERCENT!AY$100),(PERCENT!AY66-PERCENT!AY$100)/(PERCENT!AY$100-PERCENT!AY$102))</f>
        <v>-0.36164576110909319</v>
      </c>
      <c r="S66" s="124">
        <f>IF(PERCENT!C66&gt;PERCENT!C$100,(PERCENT!C66-PERCENT!C$100)/(PERCENT!C$101-PERCENT!C$100),(PERCENT!C66-PERCENT!C$100)/(PERCENT!C$100-PERCENT!C$102))</f>
        <v>0.58991581081648925</v>
      </c>
      <c r="T66" s="124">
        <f>IF(PERCENT!D66&gt;PERCENT!D$100,(PERCENT!D66-PERCENT!D$100)/(PERCENT!D$101-PERCENT!D$100),(PERCENT!D66-PERCENT!D$100)/(PERCENT!D$100-PERCENT!D$102))</f>
        <v>0.32285397821341083</v>
      </c>
      <c r="U66" s="124">
        <f>IF(PERCENT!E66&gt;PERCENT!E$100,(PERCENT!E66-PERCENT!E$100)/(PERCENT!E$101-PERCENT!E$100),(PERCENT!E66-PERCENT!E$100)/(PERCENT!E$100-PERCENT!E$102))</f>
        <v>-6.2830170725942658E-2</v>
      </c>
      <c r="V66" s="124">
        <f>IF(PERCENT!F66&gt;PERCENT!F$100,(PERCENT!F66-PERCENT!F$100)/(PERCENT!F$101-PERCENT!F$100),(PERCENT!F66-PERCENT!F$100)/(PERCENT!F$100-PERCENT!F$102))</f>
        <v>0.6716988843504722</v>
      </c>
      <c r="W66" s="124">
        <f>IF(PERCENT!G66&gt;PERCENT!G$100,(PERCENT!G66-PERCENT!G$100)/(PERCENT!G$101-PERCENT!G$100),(PERCENT!G66-PERCENT!G$100)/(PERCENT!G$100-PERCENT!G$102))</f>
        <v>9.4633558646471563E-2</v>
      </c>
      <c r="Y66" s="124">
        <f>IF(PERCENT!I66&gt;PERCENT!I$100,(PERCENT!I66-PERCENT!I$100)/(PERCENT!I$101-PERCENT!I$100),(PERCENT!I66-PERCENT!I$100)/(PERCENT!I$100-PERCENT!I$102))</f>
        <v>-0.70510422182098254</v>
      </c>
      <c r="Z66" s="124">
        <f>IF(PERCENT!J66&gt;PERCENT!J$100,(PERCENT!J66-PERCENT!J$100)/(PERCENT!J$101-PERCENT!J$100),(PERCENT!J66-PERCENT!J$100)/(PERCENT!J$100-PERCENT!J$102))</f>
        <v>0.24514474488855981</v>
      </c>
      <c r="AC66" s="124">
        <f>IF(PERCENT!M66&gt;PERCENT!M$100,(PERCENT!M66-PERCENT!M$100)/(PERCENT!M$101-PERCENT!M$100),(PERCENT!M66-PERCENT!M$100)/(PERCENT!M$100-PERCENT!M$102))</f>
        <v>-1</v>
      </c>
      <c r="AD66" s="124">
        <f>IF(PERCENT!N66&gt;PERCENT!N$100,(PERCENT!N66-PERCENT!N$100)/(PERCENT!N$101-PERCENT!N$100),(PERCENT!N66-PERCENT!N$100)/(PERCENT!N$100-PERCENT!N$102))</f>
        <v>-1</v>
      </c>
      <c r="AE66" s="124">
        <f>IF(PERCENT!O66&gt;PERCENT!O$100,(PERCENT!O66-PERCENT!O$100)/(PERCENT!O$101-PERCENT!O$100),(PERCENT!O66-PERCENT!O$100)/(PERCENT!O$100-PERCENT!O$102))</f>
        <v>-1</v>
      </c>
      <c r="AF66" s="124">
        <f>IF(PERCENT!P66&gt;PERCENT!P$100,(PERCENT!P66-PERCENT!P$100)/(PERCENT!P$101-PERCENT!P$100),(PERCENT!P66-PERCENT!P$100)/(PERCENT!P$100-PERCENT!P$102))</f>
        <v>0.98275344929960839</v>
      </c>
      <c r="AG66" s="124">
        <f>IF(PERCENT!Q66&gt;PERCENT!Q$100,(PERCENT!Q66-PERCENT!Q$100)/(PERCENT!Q$101-PERCENT!Q$100),(PERCENT!Q66-PERCENT!Q$100)/(PERCENT!Q$100-PERCENT!Q$102))</f>
        <v>0.90865884307456268</v>
      </c>
      <c r="AI66" s="124">
        <f>IF(PERCENT!S66&gt;PERCENT!S$100,(PERCENT!S66-PERCENT!S$100)/(PERCENT!S$101-PERCENT!S$100),(PERCENT!S66-PERCENT!S$100)/(PERCENT!S$100-PERCENT!S$102))</f>
        <v>-0.42698058330282029</v>
      </c>
      <c r="AJ66" s="124">
        <f>IF(PERCENT!T66&gt;PERCENT!T$100,(PERCENT!T66-PERCENT!T$100)/(PERCENT!T$101-PERCENT!T$100),(PERCENT!T66-PERCENT!T$100)/(PERCENT!T$100-PERCENT!T$102))</f>
        <v>-0.42947906590368923</v>
      </c>
      <c r="AK66" s="124">
        <f>IF(PERCENT!U66&gt;PERCENT!U$100,(PERCENT!U66-PERCENT!U$100)/(PERCENT!U$101-PERCENT!U$100),(PERCENT!U66-PERCENT!U$100)/(PERCENT!U$100-PERCENT!U$102))</f>
        <v>-0.75603009581807323</v>
      </c>
      <c r="AM66" s="124">
        <f>IF(PERCENT!W66&gt;PERCENT!W$100,(PERCENT!W66-PERCENT!W$100)/(PERCENT!W$101-PERCENT!W$100),(PERCENT!W66-PERCENT!W$100)/(PERCENT!W$100-PERCENT!W$102))</f>
        <v>-0.84314261328401119</v>
      </c>
      <c r="AO66" s="124">
        <f>IF(PERCENT!Y66&gt;PERCENT!Y$100,(PERCENT!Y66-PERCENT!Y$100)/(PERCENT!Y$101-PERCENT!Y$100),(PERCENT!Y66-PERCENT!Y$100)/(PERCENT!Y$100-PERCENT!Y$102))</f>
        <v>-0.86724044570892833</v>
      </c>
      <c r="AP66" s="124">
        <f>IF(PERCENT!Z66&gt;PERCENT!Z$100,(PERCENT!Z66-PERCENT!Z$100)/(PERCENT!Z$101-PERCENT!Z$100),(PERCENT!Z66-PERCENT!Z$100)/(PERCENT!Z$100-PERCENT!Z$102))</f>
        <v>-0.98247632721349942</v>
      </c>
      <c r="AQ66" s="124">
        <f>IF(PERCENT!AA66&gt;PERCENT!AA$100,(PERCENT!AA66-PERCENT!AA$100)/(PERCENT!AA$101-PERCENT!AA$100),(PERCENT!AA66-PERCENT!AA$100)/(PERCENT!AA$100-PERCENT!AA$102))</f>
        <v>-0.12795137351368724</v>
      </c>
      <c r="AR66" s="124">
        <f>IF(PERCENT!AB66&gt;PERCENT!AB$100,(PERCENT!AB66-PERCENT!AB$100)/(PERCENT!AB$101-PERCENT!AB$100),(PERCENT!AB66-PERCENT!AB$100)/(PERCENT!AB$100-PERCENT!AB$102))</f>
        <v>0.80065885044374008</v>
      </c>
      <c r="AT66" s="124">
        <f>IF(PERCENT!AD66&gt;PERCENT!AD$100,(PERCENT!AD66-PERCENT!AD$100)/(PERCENT!AD$101-PERCENT!AD$100),(PERCENT!AD66-PERCENT!AD$100)/(PERCENT!AD$100-PERCENT!AD$102))</f>
        <v>0.56865904569360615</v>
      </c>
      <c r="AV66" s="124">
        <f>IF(PERCENT!AF66&gt;PERCENT!AF$100,(PERCENT!AF66-PERCENT!AF$100)/(PERCENT!AF$101-PERCENT!AF$100),(PERCENT!AF66-PERCENT!AF$100)/(PERCENT!AF$100-PERCENT!AF$102))</f>
        <v>-0.9357886764775879</v>
      </c>
      <c r="AW66" s="124">
        <f>IF(PERCENT!AG66&gt;PERCENT!AG$100,(PERCENT!AG66-PERCENT!AG$100)/(PERCENT!AG$101-PERCENT!AG$100),(PERCENT!AG66-PERCENT!AG$100)/(PERCENT!AG$100-PERCENT!AG$102))</f>
        <v>-0.98394708496574979</v>
      </c>
      <c r="AX66" s="124">
        <f>IF(PERCENT!AH66&gt;PERCENT!AH$100,(PERCENT!AH66-PERCENT!AH$100)/(PERCENT!AH$101-PERCENT!AH$100),(PERCENT!AH66-PERCENT!AH$100)/(PERCENT!AH$100-PERCENT!AH$102))</f>
        <v>-0.83848047336474729</v>
      </c>
      <c r="AY66" s="124">
        <f>IF(PERCENT!AI66&gt;PERCENT!AI$100,(PERCENT!AI66-PERCENT!AI$100)/(PERCENT!AI$101-PERCENT!AI$100),(PERCENT!AI66-PERCENT!AI$100)/(PERCENT!AI$100-PERCENT!AI$102))</f>
        <v>0.53735390239970227</v>
      </c>
      <c r="AZ66" s="124">
        <f>IF(PERCENT!AJ66&gt;PERCENT!AJ$100,(PERCENT!AJ66-PERCENT!AJ$100)/(PERCENT!AJ$101-PERCENT!AJ$100),(PERCENT!AJ66-PERCENT!AJ$100)/(PERCENT!AJ$100-PERCENT!AJ$102))</f>
        <v>-0.21656268076726407</v>
      </c>
      <c r="BA66" s="124">
        <f>IF(PERCENT!AK66&gt;PERCENT!AK$100,(PERCENT!AK66-PERCENT!AK$100)/(PERCENT!AK$101-PERCENT!AK$100),(PERCENT!AK66-PERCENT!AK$100)/(PERCENT!AK$100-PERCENT!AK$102))</f>
        <v>0.83983282228176959</v>
      </c>
      <c r="BB66" s="124">
        <f>IF(PERCENT!AL66&gt;PERCENT!AL$100,(PERCENT!AL66-PERCENT!AL$100)/(PERCENT!AL$101-PERCENT!AL$100),(PERCENT!AL66-PERCENT!AL$100)/(PERCENT!AL$100-PERCENT!AL$102))</f>
        <v>-0.86437972525991147</v>
      </c>
      <c r="BC66" s="124">
        <f>IF(PERCENT!AM66&gt;PERCENT!AM$100,(PERCENT!AM66-PERCENT!AM$100)/(PERCENT!AM$101-PERCENT!AM$100),(PERCENT!AM66-PERCENT!AM$100)/(PERCENT!AM$100-PERCENT!AM$102))</f>
        <v>0.89503792266739091</v>
      </c>
      <c r="BD66" s="124">
        <f>IF(PERCENT!AN66&gt;PERCENT!AN$100,(PERCENT!AN66-PERCENT!AN$100)/(PERCENT!AN$101-PERCENT!AN$100),(PERCENT!AN66-PERCENT!AN$100)/(PERCENT!AN$100-PERCENT!AN$102))</f>
        <v>0.56282477116659635</v>
      </c>
      <c r="BE66" s="124">
        <f>IF(PERCENT!AO66&gt;PERCENT!AO$100,(PERCENT!AO66-PERCENT!AO$100)/(PERCENT!AO$101-PERCENT!AO$100),(PERCENT!AO66-PERCENT!AO$100)/(PERCENT!AO$100-PERCENT!AO$102))</f>
        <v>0.6500645103243996</v>
      </c>
      <c r="BF66" s="124">
        <f>IF(PERCENT!AP66&gt;PERCENT!AP$100,(PERCENT!AP66-PERCENT!AP$100)/(PERCENT!AP$101-PERCENT!AP$100),(PERCENT!AP66-PERCENT!AP$100)/(PERCENT!AP$100-PERCENT!AP$102))</f>
        <v>0.98692419691203215</v>
      </c>
      <c r="BG66" s="124">
        <f>IF(PERCENT!AQ66&gt;PERCENT!AQ$100,(PERCENT!AQ66-PERCENT!AQ$100)/(PERCENT!AQ$101-PERCENT!AQ$100),(PERCENT!AQ66-PERCENT!AQ$100)/(PERCENT!AQ$100-PERCENT!AQ$102))</f>
        <v>0.38232638485400627</v>
      </c>
      <c r="BH66" s="124">
        <f>IF(PERCENT!AR66&gt;PERCENT!AR$100,(PERCENT!AR66-PERCENT!AR$100)/(PERCENT!AR$101-PERCENT!AR$100),(PERCENT!AR66-PERCENT!AR$100)/(PERCENT!AR$100-PERCENT!AR$102))</f>
        <v>0.95601815805274937</v>
      </c>
    </row>
    <row r="67" spans="1:60" x14ac:dyDescent="0.35">
      <c r="A67" s="197" t="s">
        <v>456</v>
      </c>
      <c r="B67" s="125">
        <f>IF(PERCENT!B67&gt;PERCENT!B$100,(PERCENT!B67-PERCENT!B$100)/(PERCENT!B$101-PERCENT!B$100),(PERCENT!B67-PERCENT!B$100)/(PERCENT!B$100-PERCENT!B$102))</f>
        <v>0.40142763525223429</v>
      </c>
      <c r="C67" s="125">
        <f>IF(PERCENT!H67&gt;PERCENT!H$100,(PERCENT!H67-PERCENT!H$100)/(PERCENT!H$101-PERCENT!H$100),(PERCENT!H67-PERCENT!H$100)/(PERCENT!H$100-PERCENT!H$102))</f>
        <v>7.6318958619367175E-2</v>
      </c>
      <c r="D67" s="126">
        <f>IF(PERCENT!K67&gt;PERCENT!K$100,(PERCENT!K67-PERCENT!K$100)/(PERCENT!K$101-PERCENT!K$100),(PERCENT!K67-PERCENT!K$100)/(PERCENT!K$100-PERCENT!K$102))</f>
        <v>0.29087931308152454</v>
      </c>
      <c r="E67" s="126">
        <f>IF(PERCENT!L67&gt;PERCENT!L$100,(PERCENT!L67-PERCENT!L$100)/(PERCENT!L$101-PERCENT!L$100),(PERCENT!L67-PERCENT!L$100)/(PERCENT!L$100-PERCENT!L$102))</f>
        <v>-0.78287948117577455</v>
      </c>
      <c r="F67" s="127">
        <f>IF(PERCENT!R67&gt;PERCENT!R$100,(PERCENT!R67-PERCENT!R$100)/(PERCENT!R$101-PERCENT!R$100),(PERCENT!R67-PERCENT!R$100)/(PERCENT!R$100-PERCENT!R$102))</f>
        <v>0.74091217436253409</v>
      </c>
      <c r="G67" s="127">
        <f>IF(PERCENT!V67&gt;PERCENT!V$100,(PERCENT!V67-PERCENT!V$100)/(PERCENT!V$101-PERCENT!V$100),(PERCENT!V67-PERCENT!V$100)/(PERCENT!V$100-PERCENT!V$102))</f>
        <v>0.56549110397895264</v>
      </c>
      <c r="H67" s="127">
        <f>IF(PERCENT!X67&gt;PERCENT!X$100,(PERCENT!X67-PERCENT!X$100)/(PERCENT!X$101-PERCENT!X$100),(PERCENT!X67-PERCENT!X$100)/(PERCENT!X$100-PERCENT!X$102))</f>
        <v>0.77169869056468743</v>
      </c>
      <c r="I67" s="127">
        <f>IF(PERCENT!AC67&gt;PERCENT!AC$100,(PERCENT!AC67-PERCENT!AC$100)/(PERCENT!AC$101-PERCENT!AC$100),(PERCENT!AC67-PERCENT!AC$100)/(PERCENT!AC$100-PERCENT!AC$102))</f>
        <v>-0.79485018018441123</v>
      </c>
      <c r="J67" s="128">
        <f>IF(PERCENT!AE67&gt;PERCENT!AE$100,(PERCENT!AE67-PERCENT!AE$100)/(PERCENT!AE$101-PERCENT!AE$100),(PERCENT!AE67-PERCENT!AE$100)/(PERCENT!AE$100-PERCENT!AE$102))</f>
        <v>-0.16450686176480325</v>
      </c>
      <c r="K67" s="198">
        <f>IF(PERCENT!AS67&gt;PERCENT!AS$100,(PERCENT!AS67-PERCENT!AS$100)/(PERCENT!AS$101-PERCENT!AS$100),(PERCENT!AS67-PERCENT!AS$100)/(PERCENT!AS$100-PERCENT!AS$102))</f>
        <v>0.14633410247931355</v>
      </c>
      <c r="L67" s="198">
        <f>IF(PERCENT!AT67&gt;PERCENT!AT$100,(PERCENT!AT67-PERCENT!AT$100)/(PERCENT!AT$101-PERCENT!AT$100),(PERCENT!AT67-PERCENT!AT$100)/(PERCENT!AT$100-PERCENT!AT$102))</f>
        <v>-8.1112271659079582E-2</v>
      </c>
      <c r="M67" s="198">
        <f>IF(PERCENT!AU67&gt;PERCENT!AU$100,(PERCENT!AU67-PERCENT!AU$100)/(PERCENT!AU$101-PERCENT!AU$100),(PERCENT!AU67-PERCENT!AU$100)/(PERCENT!AU$100-PERCENT!AU$102))</f>
        <v>0.28547815273790783</v>
      </c>
      <c r="N67" s="231">
        <f>IF(PERCENT!AV67&gt;PERCENT!AV$100,(PERCENT!AV67-PERCENT!AV$100)/(PERCENT!AV$101-PERCENT!AV$100),(PERCENT!AV67-PERCENT!AV$100)/(PERCENT!AV$100-PERCENT!AV$102))</f>
        <v>-0.16450686176480325</v>
      </c>
      <c r="O67" s="231">
        <f>IF(PERCENT!AW67&gt;PERCENT!AW$100,(PERCENT!AW67-PERCENT!AW$100)/(PERCENT!AW$101-PERCENT!AW$100),(PERCENT!AW67-PERCENT!AW$100)/(PERCENT!AW$100-PERCENT!AW$102))</f>
        <v>0.15364648951031984</v>
      </c>
      <c r="P67" s="231">
        <f>IF(PERCENT!AX67&gt;PERCENT!AX$100,(PERCENT!AX67-PERCENT!AX$100)/(PERCENT!AX$101-PERCENT!AX$100),(PERCENT!AX67-PERCENT!AX$100)/(PERCENT!AX$100-PERCENT!AX$102))</f>
        <v>-0.16450686176480325</v>
      </c>
      <c r="Q67" s="232">
        <f>IF(PERCENT!AY67&gt;PERCENT!AY$100,(PERCENT!AY67-PERCENT!AY$100)/(PERCENT!AY$101-PERCENT!AY$100),(PERCENT!AY67-PERCENT!AY$100)/(PERCENT!AY$100-PERCENT!AY$102))</f>
        <v>0.83843650253044133</v>
      </c>
      <c r="S67" s="124">
        <f>IF(PERCENT!C67&gt;PERCENT!C$100,(PERCENT!C67-PERCENT!C$100)/(PERCENT!C$101-PERCENT!C$100),(PERCENT!C67-PERCENT!C$100)/(PERCENT!C$100-PERCENT!C$102))</f>
        <v>0.67348977003756461</v>
      </c>
      <c r="T67" s="124">
        <f>IF(PERCENT!D67&gt;PERCENT!D$100,(PERCENT!D67-PERCENT!D$100)/(PERCENT!D$101-PERCENT!D$100),(PERCENT!D67-PERCENT!D$100)/(PERCENT!D$100-PERCENT!D$102))</f>
        <v>1</v>
      </c>
      <c r="U67" s="124">
        <f>IF(PERCENT!E67&gt;PERCENT!E$100,(PERCENT!E67-PERCENT!E$100)/(PERCENT!E$101-PERCENT!E$100),(PERCENT!E67-PERCENT!E$100)/(PERCENT!E$100-PERCENT!E$102))</f>
        <v>0.1279161743013392</v>
      </c>
      <c r="V67" s="124">
        <f>IF(PERCENT!F67&gt;PERCENT!F$100,(PERCENT!F67-PERCENT!F$100)/(PERCENT!F$101-PERCENT!F$100),(PERCENT!F67-PERCENT!F$100)/(PERCENT!F$100-PERCENT!F$102))</f>
        <v>-0.63744242545343377</v>
      </c>
      <c r="W67" s="124">
        <f>IF(PERCENT!G67&gt;PERCENT!G$100,(PERCENT!G67-PERCENT!G$100)/(PERCENT!G$101-PERCENT!G$100),(PERCENT!G67-PERCENT!G$100)/(PERCENT!G$100-PERCENT!G$102))</f>
        <v>0.24635792613032809</v>
      </c>
      <c r="Y67" s="124">
        <f>IF(PERCENT!I67&gt;PERCENT!I$100,(PERCENT!I67-PERCENT!I$100)/(PERCENT!I$101-PERCENT!I$100),(PERCENT!I67-PERCENT!I$100)/(PERCENT!I$100-PERCENT!I$102))</f>
        <v>0.10822756256444499</v>
      </c>
      <c r="Z67" s="124">
        <f>IF(PERCENT!J67&gt;PERCENT!J$100,(PERCENT!J67-PERCENT!J$100)/(PERCENT!J$101-PERCENT!J$100),(PERCENT!J67-PERCENT!J$100)/(PERCENT!J$100-PERCENT!J$102))</f>
        <v>-6.4485066758434809E-2</v>
      </c>
      <c r="AC67" s="124">
        <f>IF(PERCENT!M67&gt;PERCENT!M$100,(PERCENT!M67-PERCENT!M$100)/(PERCENT!M$101-PERCENT!M$100),(PERCENT!M67-PERCENT!M$100)/(PERCENT!M$100-PERCENT!M$102))</f>
        <v>-1</v>
      </c>
      <c r="AD67" s="124">
        <f>IF(PERCENT!N67&gt;PERCENT!N$100,(PERCENT!N67-PERCENT!N$100)/(PERCENT!N$101-PERCENT!N$100),(PERCENT!N67-PERCENT!N$100)/(PERCENT!N$100-PERCENT!N$102))</f>
        <v>0.13437282363660838</v>
      </c>
      <c r="AE67" s="124">
        <f>IF(PERCENT!O67&gt;PERCENT!O$100,(PERCENT!O67-PERCENT!O$100)/(PERCENT!O$101-PERCENT!O$100),(PERCENT!O67-PERCENT!O$100)/(PERCENT!O$100-PERCENT!O$102))</f>
        <v>-0.51053914632914932</v>
      </c>
      <c r="AF67" s="124">
        <f>IF(PERCENT!P67&gt;PERCENT!P$100,(PERCENT!P67-PERCENT!P$100)/(PERCENT!P$101-PERCENT!P$100),(PERCENT!P67-PERCENT!P$100)/(PERCENT!P$100-PERCENT!P$102))</f>
        <v>-1</v>
      </c>
      <c r="AG67" s="124">
        <f>IF(PERCENT!Q67&gt;PERCENT!Q$100,(PERCENT!Q67-PERCENT!Q$100)/(PERCENT!Q$101-PERCENT!Q$100),(PERCENT!Q67-PERCENT!Q$100)/(PERCENT!Q$100-PERCENT!Q$102))</f>
        <v>-0.39310338635544911</v>
      </c>
      <c r="AI67" s="124">
        <f>IF(PERCENT!S67&gt;PERCENT!S$100,(PERCENT!S67-PERCENT!S$100)/(PERCENT!S$101-PERCENT!S$100),(PERCENT!S67-PERCENT!S$100)/(PERCENT!S$100-PERCENT!S$102))</f>
        <v>0.65771953650642401</v>
      </c>
      <c r="AJ67" s="124">
        <f>IF(PERCENT!T67&gt;PERCENT!T$100,(PERCENT!T67-PERCENT!T$100)/(PERCENT!T$101-PERCENT!T$100),(PERCENT!T67-PERCENT!T$100)/(PERCENT!T$100-PERCENT!T$102))</f>
        <v>0.81027117219468936</v>
      </c>
      <c r="AK67" s="124">
        <f>IF(PERCENT!U67&gt;PERCENT!U$100,(PERCENT!U67-PERCENT!U$100)/(PERCENT!U$101-PERCENT!U$100),(PERCENT!U67-PERCENT!U$100)/(PERCENT!U$100-PERCENT!U$102))</f>
        <v>0.19319694615910005</v>
      </c>
      <c r="AM67" s="124">
        <f>IF(PERCENT!W67&gt;PERCENT!W$100,(PERCENT!W67-PERCENT!W$100)/(PERCENT!W$101-PERCENT!W$100),(PERCENT!W67-PERCENT!W$100)/(PERCENT!W$100-PERCENT!W$102))</f>
        <v>0.56549110397895264</v>
      </c>
      <c r="AO67" s="124">
        <f>IF(PERCENT!Y67&gt;PERCENT!Y$100,(PERCENT!Y67-PERCENT!Y$100)/(PERCENT!Y$101-PERCENT!Y$100),(PERCENT!Y67-PERCENT!Y$100)/(PERCENT!Y$100-PERCENT!Y$102))</f>
        <v>-0.75740521673187478</v>
      </c>
      <c r="AP67" s="124">
        <f>IF(PERCENT!Z67&gt;PERCENT!Z$100,(PERCENT!Z67-PERCENT!Z$100)/(PERCENT!Z$101-PERCENT!Z$100),(PERCENT!Z67-PERCENT!Z$100)/(PERCENT!Z$100-PERCENT!Z$102))</f>
        <v>0.8433223811476942</v>
      </c>
      <c r="AQ67" s="124">
        <f>IF(PERCENT!AA67&gt;PERCENT!AA$100,(PERCENT!AA67-PERCENT!AA$100)/(PERCENT!AA$101-PERCENT!AA$100),(PERCENT!AA67-PERCENT!AA$100)/(PERCENT!AA$100-PERCENT!AA$102))</f>
        <v>3.4812524461305602E-2</v>
      </c>
      <c r="AR67" s="124">
        <f>IF(PERCENT!AB67&gt;PERCENT!AB$100,(PERCENT!AB67-PERCENT!AB$100)/(PERCENT!AB$101-PERCENT!AB$100),(PERCENT!AB67-PERCENT!AB$100)/(PERCENT!AB$100-PERCENT!AB$102))</f>
        <v>0.79390152334013808</v>
      </c>
      <c r="AT67" s="124">
        <f>IF(PERCENT!AD67&gt;PERCENT!AD$100,(PERCENT!AD67-PERCENT!AD$100)/(PERCENT!AD$101-PERCENT!AD$100),(PERCENT!AD67-PERCENT!AD$100)/(PERCENT!AD$100-PERCENT!AD$102))</f>
        <v>-0.79485018018441123</v>
      </c>
      <c r="AV67" s="124">
        <f>IF(PERCENT!AF67&gt;PERCENT!AF$100,(PERCENT!AF67-PERCENT!AF$100)/(PERCENT!AF$101-PERCENT!AF$100),(PERCENT!AF67-PERCENT!AF$100)/(PERCENT!AF$100-PERCENT!AF$102))</f>
        <v>-0.90704364088775435</v>
      </c>
      <c r="AW67" s="124">
        <f>IF(PERCENT!AG67&gt;PERCENT!AG$100,(PERCENT!AG67-PERCENT!AG$100)/(PERCENT!AG$101-PERCENT!AG$100),(PERCENT!AG67-PERCENT!AG$100)/(PERCENT!AG$100-PERCENT!AG$102))</f>
        <v>8.5784440578140136E-2</v>
      </c>
      <c r="AX67" s="124">
        <f>IF(PERCENT!AH67&gt;PERCENT!AH$100,(PERCENT!AH67-PERCENT!AH$100)/(PERCENT!AH$101-PERCENT!AH$100),(PERCENT!AH67-PERCENT!AH$100)/(PERCENT!AH$100-PERCENT!AH$102))</f>
        <v>0.53623583494533855</v>
      </c>
      <c r="AY67" s="124">
        <f>IF(PERCENT!AI67&gt;PERCENT!AI$100,(PERCENT!AI67-PERCENT!AI$100)/(PERCENT!AI$101-PERCENT!AI$100),(PERCENT!AI67-PERCENT!AI$100)/(PERCENT!AI$100-PERCENT!AI$102))</f>
        <v>0.59602147836387553</v>
      </c>
      <c r="AZ67" s="124">
        <f>IF(PERCENT!AJ67&gt;PERCENT!AJ$100,(PERCENT!AJ67-PERCENT!AJ$100)/(PERCENT!AJ$101-PERCENT!AJ$100),(PERCENT!AJ67-PERCENT!AJ$100)/(PERCENT!AJ$100-PERCENT!AJ$102))</f>
        <v>0.76399992630556546</v>
      </c>
      <c r="BA67" s="124">
        <f>IF(PERCENT!AK67&gt;PERCENT!AK$100,(PERCENT!AK67-PERCENT!AK$100)/(PERCENT!AK$101-PERCENT!AK$100),(PERCENT!AK67-PERCENT!AK$100)/(PERCENT!AK$100-PERCENT!AK$102))</f>
        <v>0.13142687773664574</v>
      </c>
      <c r="BB67" s="124">
        <f>IF(PERCENT!AL67&gt;PERCENT!AL$100,(PERCENT!AL67-PERCENT!AL$100)/(PERCENT!AL$101-PERCENT!AL$100),(PERCENT!AL67-PERCENT!AL$100)/(PERCENT!AL$100-PERCENT!AL$102))</f>
        <v>0.65891889166064554</v>
      </c>
      <c r="BC67" s="124">
        <f>IF(PERCENT!AM67&gt;PERCENT!AM$100,(PERCENT!AM67-PERCENT!AM$100)/(PERCENT!AM$101-PERCENT!AM$100),(PERCENT!AM67-PERCENT!AM$100)/(PERCENT!AM$100-PERCENT!AM$102))</f>
        <v>-7.1046617343066373E-2</v>
      </c>
      <c r="BD67" s="124">
        <f>IF(PERCENT!AN67&gt;PERCENT!AN$100,(PERCENT!AN67-PERCENT!AN$100)/(PERCENT!AN$101-PERCENT!AN$100),(PERCENT!AN67-PERCENT!AN$100)/(PERCENT!AN$100-PERCENT!AN$102))</f>
        <v>-0.87752049826747847</v>
      </c>
      <c r="BE67" s="124">
        <f>IF(PERCENT!AO67&gt;PERCENT!AO$100,(PERCENT!AO67-PERCENT!AO$100)/(PERCENT!AO$101-PERCENT!AO$100),(PERCENT!AO67-PERCENT!AO$100)/(PERCENT!AO$100-PERCENT!AO$102))</f>
        <v>0.44916935487118215</v>
      </c>
      <c r="BF67" s="124">
        <f>IF(PERCENT!AP67&gt;PERCENT!AP$100,(PERCENT!AP67-PERCENT!AP$100)/(PERCENT!AP$101-PERCENT!AP$100),(PERCENT!AP67-PERCENT!AP$100)/(PERCENT!AP$100-PERCENT!AP$102))</f>
        <v>-0.25829344287344891</v>
      </c>
      <c r="BG67" s="124">
        <f>IF(PERCENT!AQ67&gt;PERCENT!AQ$100,(PERCENT!AQ67-PERCENT!AQ$100)/(PERCENT!AQ$101-PERCENT!AQ$100),(PERCENT!AQ67-PERCENT!AQ$100)/(PERCENT!AQ$100-PERCENT!AQ$102))</f>
        <v>-0.6774486012951455</v>
      </c>
      <c r="BH67" s="124">
        <f>IF(PERCENT!AR67&gt;PERCENT!AR$100,(PERCENT!AR67-PERCENT!AR$100)/(PERCENT!AR$101-PERCENT!AR$100),(PERCENT!AR67-PERCENT!AR$100)/(PERCENT!AR$100-PERCENT!AR$102))</f>
        <v>1</v>
      </c>
    </row>
    <row r="68" spans="1:60" x14ac:dyDescent="0.35">
      <c r="A68" s="197" t="s">
        <v>829</v>
      </c>
      <c r="B68" s="125">
        <f>IF(PERCENT!B68&gt;PERCENT!B$100,(PERCENT!B68-PERCENT!B$100)/(PERCENT!B$101-PERCENT!B$100),(PERCENT!B68-PERCENT!B$100)/(PERCENT!B$100-PERCENT!B$102))</f>
        <v>-0.30720610613709021</v>
      </c>
      <c r="C68" s="125">
        <f>IF(PERCENT!H68&gt;PERCENT!H$100,(PERCENT!H68-PERCENT!H$100)/(PERCENT!H$101-PERCENT!H$100),(PERCENT!H68-PERCENT!H$100)/(PERCENT!H$100-PERCENT!H$102))</f>
        <v>-0.719484983930611</v>
      </c>
      <c r="D68" s="126">
        <f>IF(PERCENT!K68&gt;PERCENT!K$100,(PERCENT!K68-PERCENT!K$100)/(PERCENT!K$101-PERCENT!K$100),(PERCENT!K68-PERCENT!K$100)/(PERCENT!K$100-PERCENT!K$102))</f>
        <v>0.17352991787200264</v>
      </c>
      <c r="E68" s="126">
        <f>IF(PERCENT!L68&gt;PERCENT!L$100,(PERCENT!L68-PERCENT!L$100)/(PERCENT!L$101-PERCENT!L$100),(PERCENT!L68-PERCENT!L$100)/(PERCENT!L$100-PERCENT!L$102))</f>
        <v>0.15690579340085184</v>
      </c>
      <c r="F68" s="127">
        <f>IF(PERCENT!R68&gt;PERCENT!R$100,(PERCENT!R68-PERCENT!R$100)/(PERCENT!R$101-PERCENT!R$100),(PERCENT!R68-PERCENT!R$100)/(PERCENT!R$100-PERCENT!R$102))</f>
        <v>-0.13489577595818761</v>
      </c>
      <c r="G68" s="127">
        <f>IF(PERCENT!V68&gt;PERCENT!V$100,(PERCENT!V68-PERCENT!V$100)/(PERCENT!V$101-PERCENT!V$100),(PERCENT!V68-PERCENT!V$100)/(PERCENT!V$100-PERCENT!V$102))</f>
        <v>-0.85921558628830996</v>
      </c>
      <c r="H68" s="127">
        <f>IF(PERCENT!X68&gt;PERCENT!X$100,(PERCENT!X68-PERCENT!X$100)/(PERCENT!X$101-PERCENT!X$100),(PERCENT!X68-PERCENT!X$100)/(PERCENT!X$100-PERCENT!X$102))</f>
        <v>-0.72346292303247794</v>
      </c>
      <c r="I68" s="127">
        <f>IF(PERCENT!AC68&gt;PERCENT!AC$100,(PERCENT!AC68-PERCENT!AC$100)/(PERCENT!AC$101-PERCENT!AC$100),(PERCENT!AC68-PERCENT!AC$100)/(PERCENT!AC$100-PERCENT!AC$102))</f>
        <v>-0.56899230889853214</v>
      </c>
      <c r="J68" s="128">
        <f>IF(PERCENT!AE68&gt;PERCENT!AE$100,(PERCENT!AE68-PERCENT!AE$100)/(PERCENT!AE$101-PERCENT!AE$100),(PERCENT!AE68-PERCENT!AE$100)/(PERCENT!AE$100-PERCENT!AE$102))</f>
        <v>0.15727609526626074</v>
      </c>
      <c r="K68" s="198">
        <f>IF(PERCENT!AS68&gt;PERCENT!AS$100,(PERCENT!AS68-PERCENT!AS$100)/(PERCENT!AS$101-PERCENT!AS$100),(PERCENT!AS68-PERCENT!AS$100)/(PERCENT!AS$100-PERCENT!AS$102))</f>
        <v>-0.68501971536440587</v>
      </c>
      <c r="L68" s="198">
        <f>IF(PERCENT!AT68&gt;PERCENT!AT$100,(PERCENT!AT68-PERCENT!AT$100)/(PERCENT!AT$101-PERCENT!AT$100),(PERCENT!AT68-PERCENT!AT$100)/(PERCENT!AT$100-PERCENT!AT$102))</f>
        <v>0.21663151862731539</v>
      </c>
      <c r="M68" s="198">
        <f>IF(PERCENT!AU68&gt;PERCENT!AU$100,(PERCENT!AU68-PERCENT!AU$100)/(PERCENT!AU$101-PERCENT!AU$100),(PERCENT!AU68-PERCENT!AU$100)/(PERCENT!AU$100-PERCENT!AU$102))</f>
        <v>-0.59912036808794777</v>
      </c>
      <c r="N68" s="231">
        <f>IF(PERCENT!AV68&gt;PERCENT!AV$100,(PERCENT!AV68-PERCENT!AV$100)/(PERCENT!AV$101-PERCENT!AV$100),(PERCENT!AV68-PERCENT!AV$100)/(PERCENT!AV$100-PERCENT!AV$102))</f>
        <v>0.15727609526626074</v>
      </c>
      <c r="O68" s="231">
        <f>IF(PERCENT!AW68&gt;PERCENT!AW$100,(PERCENT!AW68-PERCENT!AW$100)/(PERCENT!AW$101-PERCENT!AW$100),(PERCENT!AW68-PERCENT!AW$100)/(PERCENT!AW$100-PERCENT!AW$102))</f>
        <v>-0.27659643423927827</v>
      </c>
      <c r="P68" s="231">
        <f>IF(PERCENT!AX68&gt;PERCENT!AX$100,(PERCENT!AX68-PERCENT!AX$100)/(PERCENT!AX$101-PERCENT!AX$100),(PERCENT!AX68-PERCENT!AX$100)/(PERCENT!AX$100-PERCENT!AX$102))</f>
        <v>0.15727609526626074</v>
      </c>
      <c r="Q68" s="232">
        <f>IF(PERCENT!AY68&gt;PERCENT!AY$100,(PERCENT!AY68-PERCENT!AY$100)/(PERCENT!AY$101-PERCENT!AY$100),(PERCENT!AY68-PERCENT!AY$100)/(PERCENT!AY$100-PERCENT!AY$102))</f>
        <v>-0.67161083267756416</v>
      </c>
      <c r="S68" s="124">
        <f>IF(PERCENT!C68&gt;PERCENT!C$100,(PERCENT!C68-PERCENT!C$100)/(PERCENT!C$101-PERCENT!C$100),(PERCENT!C68-PERCENT!C$100)/(PERCENT!C$100-PERCENT!C$102))</f>
        <v>0.76933767793577146</v>
      </c>
      <c r="T68" s="124">
        <f>IF(PERCENT!D68&gt;PERCENT!D$100,(PERCENT!D68-PERCENT!D$100)/(PERCENT!D$101-PERCENT!D$100),(PERCENT!D68-PERCENT!D$100)/(PERCENT!D$100-PERCENT!D$102))</f>
        <v>-0.5567444831405759</v>
      </c>
      <c r="U68" s="124">
        <f>IF(PERCENT!E68&gt;PERCENT!E$100,(PERCENT!E68-PERCENT!E$100)/(PERCENT!E$101-PERCENT!E$100),(PERCENT!E68-PERCENT!E$100)/(PERCENT!E$100-PERCENT!E$102))</f>
        <v>4.3224888492656099E-2</v>
      </c>
      <c r="V68" s="124">
        <f>IF(PERCENT!F68&gt;PERCENT!F$100,(PERCENT!F68-PERCENT!F$100)/(PERCENT!F$101-PERCENT!F$100),(PERCENT!F68-PERCENT!F$100)/(PERCENT!F$100-PERCENT!F$102))</f>
        <v>-8.6684982465593446E-2</v>
      </c>
      <c r="W68" s="124">
        <f>IF(PERCENT!G68&gt;PERCENT!G$100,(PERCENT!G68-PERCENT!G$100)/(PERCENT!G$101-PERCENT!G$100),(PERCENT!G68-PERCENT!G$100)/(PERCENT!G$100-PERCENT!G$102))</f>
        <v>-0.22663487018374084</v>
      </c>
      <c r="Y68" s="124">
        <f>IF(PERCENT!I68&gt;PERCENT!I$100,(PERCENT!I68-PERCENT!I$100)/(PERCENT!I$101-PERCENT!I$100),(PERCENT!I68-PERCENT!I$100)/(PERCENT!I$100-PERCENT!I$102))</f>
        <v>-0.70223636954690183</v>
      </c>
      <c r="Z68" s="124">
        <f>IF(PERCENT!J68&gt;PERCENT!J$100,(PERCENT!J68-PERCENT!J$100)/(PERCENT!J$101-PERCENT!J$100),(PERCENT!J68-PERCENT!J$100)/(PERCENT!J$100-PERCENT!J$102))</f>
        <v>-0.68644408632923948</v>
      </c>
      <c r="AC68" s="124">
        <f>IF(PERCENT!M68&gt;PERCENT!M$100,(PERCENT!M68-PERCENT!M$100)/(PERCENT!M$101-PERCENT!M$100),(PERCENT!M68-PERCENT!M$100)/(PERCENT!M$100-PERCENT!M$102))</f>
        <v>-1</v>
      </c>
      <c r="AD68" s="124">
        <f>IF(PERCENT!N68&gt;PERCENT!N$100,(PERCENT!N68-PERCENT!N$100)/(PERCENT!N$101-PERCENT!N$100),(PERCENT!N68-PERCENT!N$100)/(PERCENT!N$100-PERCENT!N$102))</f>
        <v>0.16201735176254101</v>
      </c>
      <c r="AE68" s="124">
        <f>IF(PERCENT!O68&gt;PERCENT!O$100,(PERCENT!O68-PERCENT!O$100)/(PERCENT!O$101-PERCENT!O$100),(PERCENT!O68-PERCENT!O$100)/(PERCENT!O$100-PERCENT!O$102))</f>
        <v>-0.4215462638435401</v>
      </c>
      <c r="AF68" s="124">
        <f>IF(PERCENT!P68&gt;PERCENT!P$100,(PERCENT!P68-PERCENT!P$100)/(PERCENT!P$101-PERCENT!P$100),(PERCENT!P68-PERCENT!P$100)/(PERCENT!P$100-PERCENT!P$102))</f>
        <v>0.48851313622123499</v>
      </c>
      <c r="AG68" s="124">
        <f>IF(PERCENT!Q68&gt;PERCENT!Q$100,(PERCENT!Q68-PERCENT!Q$100)/(PERCENT!Q$101-PERCENT!Q$100),(PERCENT!Q68-PERCENT!Q$100)/(PERCENT!Q$100-PERCENT!Q$102))</f>
        <v>0.56762605367644292</v>
      </c>
      <c r="AI68" s="124">
        <f>IF(PERCENT!S68&gt;PERCENT!S$100,(PERCENT!S68-PERCENT!S$100)/(PERCENT!S$101-PERCENT!S$100),(PERCENT!S68-PERCENT!S$100)/(PERCENT!S$100-PERCENT!S$102))</f>
        <v>-3.2287350542700002E-2</v>
      </c>
      <c r="AJ68" s="124">
        <f>IF(PERCENT!T68&gt;PERCENT!T$100,(PERCENT!T68-PERCENT!T$100)/(PERCENT!T$101-PERCENT!T$100),(PERCENT!T68-PERCENT!T$100)/(PERCENT!T$100-PERCENT!T$102))</f>
        <v>6.8508537881246667E-3</v>
      </c>
      <c r="AK68" s="124">
        <f>IF(PERCENT!U68&gt;PERCENT!U$100,(PERCENT!U68-PERCENT!U$100)/(PERCENT!U$101-PERCENT!U$100),(PERCENT!U68-PERCENT!U$100)/(PERCENT!U$100-PERCENT!U$102))</f>
        <v>-0.595540218168365</v>
      </c>
      <c r="AM68" s="124">
        <f>IF(PERCENT!W68&gt;PERCENT!W$100,(PERCENT!W68-PERCENT!W$100)/(PERCENT!W$101-PERCENT!W$100),(PERCENT!W68-PERCENT!W$100)/(PERCENT!W$100-PERCENT!W$102))</f>
        <v>-0.85921558628830996</v>
      </c>
      <c r="AO68" s="124">
        <f>IF(PERCENT!Y68&gt;PERCENT!Y$100,(PERCENT!Y68-PERCENT!Y$100)/(PERCENT!Y$101-PERCENT!Y$100),(PERCENT!Y68-PERCENT!Y$100)/(PERCENT!Y$100-PERCENT!Y$102))</f>
        <v>-0.73246556611552538</v>
      </c>
      <c r="AP68" s="124">
        <f>IF(PERCENT!Z68&gt;PERCENT!Z$100,(PERCENT!Z68-PERCENT!Z$100)/(PERCENT!Z$101-PERCENT!Z$100),(PERCENT!Z68-PERCENT!Z$100)/(PERCENT!Z$100-PERCENT!Z$102))</f>
        <v>-0.79343102444303848</v>
      </c>
      <c r="AQ68" s="124">
        <f>IF(PERCENT!AA68&gt;PERCENT!AA$100,(PERCENT!AA68-PERCENT!AA$100)/(PERCENT!AA$101-PERCENT!AA$100),(PERCENT!AA68-PERCENT!AA$100)/(PERCENT!AA$100-PERCENT!AA$102))</f>
        <v>-0.65468864880839917</v>
      </c>
      <c r="AR68" s="124">
        <f>IF(PERCENT!AB68&gt;PERCENT!AB$100,(PERCENT!AB68-PERCENT!AB$100)/(PERCENT!AB$101-PERCENT!AB$100),(PERCENT!AB68-PERCENT!AB$100)/(PERCENT!AB$100-PERCENT!AB$102))</f>
        <v>-0.68206907563665586</v>
      </c>
      <c r="AT68" s="124">
        <f>IF(PERCENT!AD68&gt;PERCENT!AD$100,(PERCENT!AD68-PERCENT!AD$100)/(PERCENT!AD$101-PERCENT!AD$100),(PERCENT!AD68-PERCENT!AD$100)/(PERCENT!AD$100-PERCENT!AD$102))</f>
        <v>-0.56899230889853214</v>
      </c>
      <c r="AV68" s="124">
        <f>IF(PERCENT!AF68&gt;PERCENT!AF$100,(PERCENT!AF68-PERCENT!AF$100)/(PERCENT!AF$101-PERCENT!AF$100),(PERCENT!AF68-PERCENT!AF$100)/(PERCENT!AF$100-PERCENT!AF$102))</f>
        <v>0.77959769630028175</v>
      </c>
      <c r="AW68" s="124">
        <f>IF(PERCENT!AG68&gt;PERCENT!AG$100,(PERCENT!AG68-PERCENT!AG$100)/(PERCENT!AG$101-PERCENT!AG$100),(PERCENT!AG68-PERCENT!AG$100)/(PERCENT!AG$100-PERCENT!AG$102))</f>
        <v>0.68992384679622942</v>
      </c>
      <c r="AX68" s="124">
        <f>IF(PERCENT!AH68&gt;PERCENT!AH$100,(PERCENT!AH68-PERCENT!AH$100)/(PERCENT!AH$101-PERCENT!AH$100),(PERCENT!AH68-PERCENT!AH$100)/(PERCENT!AH$100-PERCENT!AH$102))</f>
        <v>-0.42672483103424758</v>
      </c>
      <c r="AY68" s="124">
        <f>IF(PERCENT!AI68&gt;PERCENT!AI$100,(PERCENT!AI68-PERCENT!AI$100)/(PERCENT!AI$101-PERCENT!AI$100),(PERCENT!AI68-PERCENT!AI$100)/(PERCENT!AI$100-PERCENT!AI$102))</f>
        <v>-0.59129709081251081</v>
      </c>
      <c r="AZ68" s="124">
        <f>IF(PERCENT!AJ68&gt;PERCENT!AJ$100,(PERCENT!AJ68-PERCENT!AJ$100)/(PERCENT!AJ$101-PERCENT!AJ$100),(PERCENT!AJ68-PERCENT!AJ$100)/(PERCENT!AJ$100-PERCENT!AJ$102))</f>
        <v>-3.3823869067108126E-3</v>
      </c>
      <c r="BA68" s="124">
        <f>IF(PERCENT!AK68&gt;PERCENT!AK$100,(PERCENT!AK68-PERCENT!AK$100)/(PERCENT!AK$101-PERCENT!AK$100),(PERCENT!AK68-PERCENT!AK$100)/(PERCENT!AK$100-PERCENT!AK$102))</f>
        <v>-1</v>
      </c>
      <c r="BB68" s="124">
        <f>IF(PERCENT!AL68&gt;PERCENT!AL$100,(PERCENT!AL68-PERCENT!AL$100)/(PERCENT!AL$101-PERCENT!AL$100),(PERCENT!AL68-PERCENT!AL$100)/(PERCENT!AL$100-PERCENT!AL$102))</f>
        <v>-0.40421348237506194</v>
      </c>
      <c r="BC68" s="124">
        <f>IF(PERCENT!AM68&gt;PERCENT!AM$100,(PERCENT!AM68-PERCENT!AM$100)/(PERCENT!AM$101-PERCENT!AM$100),(PERCENT!AM68-PERCENT!AM$100)/(PERCENT!AM$100-PERCENT!AM$102))</f>
        <v>0.27164515663225547</v>
      </c>
      <c r="BD68" s="124">
        <f>IF(PERCENT!AN68&gt;PERCENT!AN$100,(PERCENT!AN68-PERCENT!AN$100)/(PERCENT!AN$101-PERCENT!AN$100),(PERCENT!AN68-PERCENT!AN$100)/(PERCENT!AN$100-PERCENT!AN$102))</f>
        <v>-0.17753158836583585</v>
      </c>
      <c r="BE68" s="124">
        <f>IF(PERCENT!AO68&gt;PERCENT!AO$100,(PERCENT!AO68-PERCENT!AO$100)/(PERCENT!AO$101-PERCENT!AO$100),(PERCENT!AO68-PERCENT!AO$100)/(PERCENT!AO$100-PERCENT!AO$102))</f>
        <v>0.52722849419843187</v>
      </c>
      <c r="BF68" s="124">
        <f>IF(PERCENT!AP68&gt;PERCENT!AP$100,(PERCENT!AP68-PERCENT!AP$100)/(PERCENT!AP$101-PERCENT!AP$100),(PERCENT!AP68-PERCENT!AP$100)/(PERCENT!AP$100-PERCENT!AP$102))</f>
        <v>0.58011454636164972</v>
      </c>
      <c r="BG68" s="124">
        <f>IF(PERCENT!AQ68&gt;PERCENT!AQ$100,(PERCENT!AQ68-PERCENT!AQ$100)/(PERCENT!AQ$101-PERCENT!AQ$100),(PERCENT!AQ68-PERCENT!AQ$100)/(PERCENT!AQ$100-PERCENT!AQ$102))</f>
        <v>0.28169548523887133</v>
      </c>
      <c r="BH68" s="124">
        <f>IF(PERCENT!AR68&gt;PERCENT!AR$100,(PERCENT!AR68-PERCENT!AR$100)/(PERCENT!AR$101-PERCENT!AR$100),(PERCENT!AR68-PERCENT!AR$100)/(PERCENT!AR$100-PERCENT!AR$102))</f>
        <v>0.44750340650563747</v>
      </c>
    </row>
    <row r="69" spans="1:60" x14ac:dyDescent="0.35">
      <c r="A69" s="197" t="s">
        <v>457</v>
      </c>
      <c r="B69" s="125">
        <f>IF(PERCENT!B69&gt;PERCENT!B$100,(PERCENT!B69-PERCENT!B$100)/(PERCENT!B$101-PERCENT!B$100),(PERCENT!B69-PERCENT!B$100)/(PERCENT!B$100-PERCENT!B$102))</f>
        <v>-0.3475185105052242</v>
      </c>
      <c r="C69" s="125">
        <f>IF(PERCENT!H69&gt;PERCENT!H$100,(PERCENT!H69-PERCENT!H$100)/(PERCENT!H$101-PERCENT!H$100),(PERCENT!H69-PERCENT!H$100)/(PERCENT!H$100-PERCENT!H$102))</f>
        <v>-0.82648342842069678</v>
      </c>
      <c r="D69" s="126">
        <f>IF(PERCENT!K69&gt;PERCENT!K$100,(PERCENT!K69-PERCENT!K$100)/(PERCENT!K$101-PERCENT!K$100),(PERCENT!K69-PERCENT!K$100)/(PERCENT!K$100-PERCENT!K$102))</f>
        <v>0.31570680690706948</v>
      </c>
      <c r="E69" s="126">
        <f>IF(PERCENT!L69&gt;PERCENT!L$100,(PERCENT!L69-PERCENT!L$100)/(PERCENT!L$101-PERCENT!L$100),(PERCENT!L69-PERCENT!L$100)/(PERCENT!L$100-PERCENT!L$102))</f>
        <v>-0.52011653952613046</v>
      </c>
      <c r="F69" s="127">
        <f>IF(PERCENT!R69&gt;PERCENT!R$100,(PERCENT!R69-PERCENT!R$100)/(PERCENT!R$101-PERCENT!R$100),(PERCENT!R69-PERCENT!R$100)/(PERCENT!R$100-PERCENT!R$102))</f>
        <v>-0.67275426044323361</v>
      </c>
      <c r="G69" s="127">
        <f>IF(PERCENT!V69&gt;PERCENT!V$100,(PERCENT!V69-PERCENT!V$100)/(PERCENT!V$101-PERCENT!V$100),(PERCENT!V69-PERCENT!V$100)/(PERCENT!V$100-PERCENT!V$102))</f>
        <v>-0.66484700398814844</v>
      </c>
      <c r="H69" s="127">
        <f>IF(PERCENT!X69&gt;PERCENT!X$100,(PERCENT!X69-PERCENT!X$100)/(PERCENT!X$101-PERCENT!X$100),(PERCENT!X69-PERCENT!X$100)/(PERCENT!X$100-PERCENT!X$102))</f>
        <v>0.25131476470919439</v>
      </c>
      <c r="I69" s="127">
        <f>IF(PERCENT!AC69&gt;PERCENT!AC$100,(PERCENT!AC69-PERCENT!AC$100)/(PERCENT!AC$101-PERCENT!AC$100),(PERCENT!AC69-PERCENT!AC$100)/(PERCENT!AC$100-PERCENT!AC$102))</f>
        <v>-0.27020252014452989</v>
      </c>
      <c r="J69" s="128">
        <f>IF(PERCENT!AE69&gt;PERCENT!AE$100,(PERCENT!AE69-PERCENT!AE$100)/(PERCENT!AE$101-PERCENT!AE$100),(PERCENT!AE69-PERCENT!AE$100)/(PERCENT!AE$100-PERCENT!AE$102))</f>
        <v>-0.22289917343426358</v>
      </c>
      <c r="K69" s="198">
        <f>IF(PERCENT!AS69&gt;PERCENT!AS$100,(PERCENT!AS69-PERCENT!AS$100)/(PERCENT!AS$101-PERCENT!AS$100),(PERCENT!AS69-PERCENT!AS$100)/(PERCENT!AS$100-PERCENT!AS$102))</f>
        <v>-0.78368789999040878</v>
      </c>
      <c r="L69" s="198">
        <f>IF(PERCENT!AT69&gt;PERCENT!AT$100,(PERCENT!AT69-PERCENT!AT$100)/(PERCENT!AT$101-PERCENT!AT$100),(PERCENT!AT69-PERCENT!AT$100)/(PERCENT!AT$100-PERCENT!AT$102))</f>
        <v>-1.5627600822363009E-2</v>
      </c>
      <c r="M69" s="198">
        <f>IF(PERCENT!AU69&gt;PERCENT!AU$100,(PERCENT!AU69-PERCENT!AU$100)/(PERCENT!AU$101-PERCENT!AU$100),(PERCENT!AU69-PERCENT!AU$100)/(PERCENT!AU$100-PERCENT!AU$102))</f>
        <v>-0.25012192180050391</v>
      </c>
      <c r="N69" s="231">
        <f>IF(PERCENT!AV69&gt;PERCENT!AV$100,(PERCENT!AV69-PERCENT!AV$100)/(PERCENT!AV$101-PERCENT!AV$100),(PERCENT!AV69-PERCENT!AV$100)/(PERCENT!AV$100-PERCENT!AV$102))</f>
        <v>-0.22289917343426358</v>
      </c>
      <c r="O69" s="231">
        <f>IF(PERCENT!AW69&gt;PERCENT!AW$100,(PERCENT!AW69-PERCENT!AW$100)/(PERCENT!AW$101-PERCENT!AW$100),(PERCENT!AW69-PERCENT!AW$100)/(PERCENT!AW$100-PERCENT!AW$102))</f>
        <v>-0.28331333253426444</v>
      </c>
      <c r="P69" s="231">
        <f>IF(PERCENT!AX69&gt;PERCENT!AX$100,(PERCENT!AX69-PERCENT!AX$100)/(PERCENT!AX$101-PERCENT!AX$100),(PERCENT!AX69-PERCENT!AX$100)/(PERCENT!AX$100-PERCENT!AX$102))</f>
        <v>-0.22289917343426358</v>
      </c>
      <c r="Q69" s="232">
        <f>IF(PERCENT!AY69&gt;PERCENT!AY$100,(PERCENT!AY69-PERCENT!AY$100)/(PERCENT!AY$101-PERCENT!AY$100),(PERCENT!AY69-PERCENT!AY$100)/(PERCENT!AY$100-PERCENT!AY$102))</f>
        <v>-0.23349887631440736</v>
      </c>
      <c r="S69" s="124">
        <f>IF(PERCENT!C69&gt;PERCENT!C$100,(PERCENT!C69-PERCENT!C$100)/(PERCENT!C$101-PERCENT!C$100),(PERCENT!C69-PERCENT!C$100)/(PERCENT!C$100-PERCENT!C$102))</f>
        <v>0.47303647927681275</v>
      </c>
      <c r="T69" s="124">
        <f>IF(PERCENT!D69&gt;PERCENT!D$100,(PERCENT!D69-PERCENT!D$100)/(PERCENT!D$101-PERCENT!D$100),(PERCENT!D69-PERCENT!D$100)/(PERCENT!D$100-PERCENT!D$102))</f>
        <v>-8.080625935722463E-2</v>
      </c>
      <c r="U69" s="124">
        <f>IF(PERCENT!E69&gt;PERCENT!E$100,(PERCENT!E69-PERCENT!E$100)/(PERCENT!E$101-PERCENT!E$100),(PERCENT!E69-PERCENT!E$100)/(PERCENT!E$100-PERCENT!E$102))</f>
        <v>0.12989555279746431</v>
      </c>
      <c r="V69" s="124">
        <f>IF(PERCENT!F69&gt;PERCENT!F$100,(PERCENT!F69-PERCENT!F$100)/(PERCENT!F$101-PERCENT!F$100),(PERCENT!F69-PERCENT!F$100)/(PERCENT!F$100-PERCENT!F$102))</f>
        <v>-0.67580666044785531</v>
      </c>
      <c r="W69" s="124">
        <f>IF(PERCENT!G69&gt;PERCENT!G$100,(PERCENT!G69-PERCENT!G$100)/(PERCENT!G$101-PERCENT!G$100),(PERCENT!G69-PERCENT!G$100)/(PERCENT!G$100-PERCENT!G$102))</f>
        <v>-0.23875984462452521</v>
      </c>
      <c r="Y69" s="124">
        <f>IF(PERCENT!I69&gt;PERCENT!I$100,(PERCENT!I69-PERCENT!I$100)/(PERCENT!I$101-PERCENT!I$100),(PERCENT!I69-PERCENT!I$100)/(PERCENT!I$100-PERCENT!I$102))</f>
        <v>-0.86720100413019352</v>
      </c>
      <c r="Z69" s="124">
        <f>IF(PERCENT!J69&gt;PERCENT!J$100,(PERCENT!J69-PERCENT!J$100)/(PERCENT!J$101-PERCENT!J$100),(PERCENT!J69-PERCENT!J$100)/(PERCENT!J$100-PERCENT!J$102))</f>
        <v>-0.74859624906107525</v>
      </c>
      <c r="AC69" s="124">
        <f>IF(PERCENT!M69&gt;PERCENT!M$100,(PERCENT!M69-PERCENT!M$100)/(PERCENT!M$101-PERCENT!M$100),(PERCENT!M69-PERCENT!M$100)/(PERCENT!M$100-PERCENT!M$102))</f>
        <v>-1</v>
      </c>
      <c r="AD69" s="124">
        <f>IF(PERCENT!N69&gt;PERCENT!N$100,(PERCENT!N69-PERCENT!N$100)/(PERCENT!N$101-PERCENT!N$100),(PERCENT!N69-PERCENT!N$100)/(PERCENT!N$100-PERCENT!N$102))</f>
        <v>-0.40687316534971046</v>
      </c>
      <c r="AE69" s="124">
        <f>IF(PERCENT!O69&gt;PERCENT!O$100,(PERCENT!O69-PERCENT!O$100)/(PERCENT!O$101-PERCENT!O$100),(PERCENT!O69-PERCENT!O$100)/(PERCENT!O$100-PERCENT!O$102))</f>
        <v>-2.107829265829872E-2</v>
      </c>
      <c r="AF69" s="124">
        <f>IF(PERCENT!P69&gt;PERCENT!P$100,(PERCENT!P69-PERCENT!P$100)/(PERCENT!P$101-PERCENT!P$100),(PERCENT!P69-PERCENT!P$100)/(PERCENT!P$100-PERCENT!P$102))</f>
        <v>5.807300020934969E-2</v>
      </c>
      <c r="AG69" s="124">
        <f>IF(PERCENT!Q69&gt;PERCENT!Q$100,(PERCENT!Q69-PERCENT!Q$100)/(PERCENT!Q$101-PERCENT!Q$100),(PERCENT!Q69-PERCENT!Q$100)/(PERCENT!Q$100-PERCENT!Q$102))</f>
        <v>-0.15151063205137202</v>
      </c>
      <c r="AI69" s="124">
        <f>IF(PERCENT!S69&gt;PERCENT!S$100,(PERCENT!S69-PERCENT!S$100)/(PERCENT!S$101-PERCENT!S$100),(PERCENT!S69-PERCENT!S$100)/(PERCENT!S$100-PERCENT!S$102))</f>
        <v>-0.64244753395613141</v>
      </c>
      <c r="AJ69" s="124">
        <f>IF(PERCENT!T69&gt;PERCENT!T$100,(PERCENT!T69-PERCENT!T$100)/(PERCENT!T$101-PERCENT!T$100),(PERCENT!T69-PERCENT!T$100)/(PERCENT!T$100-PERCENT!T$102))</f>
        <v>-0.71349735987319352</v>
      </c>
      <c r="AK69" s="124">
        <f>IF(PERCENT!U69&gt;PERCENT!U$100,(PERCENT!U69-PERCENT!U$100)/(PERCENT!U$101-PERCENT!U$100),(PERCENT!U69-PERCENT!U$100)/(PERCENT!U$100-PERCENT!U$102))</f>
        <v>-0.63187772908138107</v>
      </c>
      <c r="AM69" s="124">
        <f>IF(PERCENT!W69&gt;PERCENT!W$100,(PERCENT!W69-PERCENT!W$100)/(PERCENT!W$101-PERCENT!W$100),(PERCENT!W69-PERCENT!W$100)/(PERCENT!W$100-PERCENT!W$102))</f>
        <v>-0.66484700398814844</v>
      </c>
      <c r="AO69" s="124">
        <f>IF(PERCENT!Y69&gt;PERCENT!Y$100,(PERCENT!Y69-PERCENT!Y$100)/(PERCENT!Y$101-PERCENT!Y$100),(PERCENT!Y69-PERCENT!Y$100)/(PERCENT!Y$100-PERCENT!Y$102))</f>
        <v>-0.38721515025990172</v>
      </c>
      <c r="AP69" s="124">
        <f>IF(PERCENT!Z69&gt;PERCENT!Z$100,(PERCENT!Z69-PERCENT!Z$100)/(PERCENT!Z$101-PERCENT!Z$100),(PERCENT!Z69-PERCENT!Z$100)/(PERCENT!Z$100-PERCENT!Z$102))</f>
        <v>-0.48893235505153065</v>
      </c>
      <c r="AQ69" s="124">
        <f>IF(PERCENT!AA69&gt;PERCENT!AA$100,(PERCENT!AA69-PERCENT!AA$100)/(PERCENT!AA$101-PERCENT!AA$100),(PERCENT!AA69-PERCENT!AA$100)/(PERCENT!AA$100-PERCENT!AA$102))</f>
        <v>-0.4258879429900056</v>
      </c>
      <c r="AR69" s="124">
        <f>IF(PERCENT!AB69&gt;PERCENT!AB$100,(PERCENT!AB69-PERCENT!AB$100)/(PERCENT!AB$101-PERCENT!AB$100),(PERCENT!AB69-PERCENT!AB$100)/(PERCENT!AB$100-PERCENT!AB$102))</f>
        <v>0.831066822409949</v>
      </c>
      <c r="AT69" s="124">
        <f>IF(PERCENT!AD69&gt;PERCENT!AD$100,(PERCENT!AD69-PERCENT!AD$100)/(PERCENT!AD$101-PERCENT!AD$100),(PERCENT!AD69-PERCENT!AD$100)/(PERCENT!AD$100-PERCENT!AD$102))</f>
        <v>-0.27020252014452989</v>
      </c>
      <c r="AV69" s="124">
        <f>IF(PERCENT!AF69&gt;PERCENT!AF$100,(PERCENT!AF69-PERCENT!AF$100)/(PERCENT!AF$101-PERCENT!AF$100),(PERCENT!AF69-PERCENT!AF$100)/(PERCENT!AF$100-PERCENT!AF$102))</f>
        <v>-9.5047623629116132E-2</v>
      </c>
      <c r="AW69" s="124">
        <f>IF(PERCENT!AG69&gt;PERCENT!AG$100,(PERCENT!AG69-PERCENT!AG$100)/(PERCENT!AG$101-PERCENT!AG$100),(PERCENT!AG69-PERCENT!AG$100)/(PERCENT!AG$100-PERCENT!AG$102))</f>
        <v>1.6376834907476014E-2</v>
      </c>
      <c r="AX69" s="124">
        <f>IF(PERCENT!AH69&gt;PERCENT!AH$100,(PERCENT!AH69-PERCENT!AH$100)/(PERCENT!AH$101-PERCENT!AH$100),(PERCENT!AH69-PERCENT!AH$100)/(PERCENT!AH$100-PERCENT!AH$102))</f>
        <v>-0.13402068909708154</v>
      </c>
      <c r="AY69" s="124">
        <f>IF(PERCENT!AI69&gt;PERCENT!AI$100,(PERCENT!AI69-PERCENT!AI$100)/(PERCENT!AI$101-PERCENT!AI$100),(PERCENT!AI69-PERCENT!AI$100)/(PERCENT!AI$100-PERCENT!AI$102))</f>
        <v>8.1845052344089092E-2</v>
      </c>
      <c r="AZ69" s="124">
        <f>IF(PERCENT!AJ69&gt;PERCENT!AJ$100,(PERCENT!AJ69-PERCENT!AJ$100)/(PERCENT!AJ$101-PERCENT!AJ$100),(PERCENT!AJ69-PERCENT!AJ$100)/(PERCENT!AJ$100-PERCENT!AJ$102))</f>
        <v>0.4658052540896585</v>
      </c>
      <c r="BA69" s="124">
        <f>IF(PERCENT!AK69&gt;PERCENT!AK$100,(PERCENT!AK69-PERCENT!AK$100)/(PERCENT!AK$101-PERCENT!AK$100),(PERCENT!AK69-PERCENT!AK$100)/(PERCENT!AK$100-PERCENT!AK$102))</f>
        <v>-0.20198010318174991</v>
      </c>
      <c r="BB69" s="124">
        <f>IF(PERCENT!AL69&gt;PERCENT!AL$100,(PERCENT!AL69-PERCENT!AL$100)/(PERCENT!AL$101-PERCENT!AL$100),(PERCENT!AL69-PERCENT!AL$100)/(PERCENT!AL$100-PERCENT!AL$102))</f>
        <v>-0.16932721182796731</v>
      </c>
      <c r="BC69" s="124">
        <f>IF(PERCENT!AM69&gt;PERCENT!AM$100,(PERCENT!AM69-PERCENT!AM$100)/(PERCENT!AM$101-PERCENT!AM$100),(PERCENT!AM69-PERCENT!AM$100)/(PERCENT!AM$100-PERCENT!AM$102))</f>
        <v>-0.25195923688180977</v>
      </c>
      <c r="BD69" s="124">
        <f>IF(PERCENT!AN69&gt;PERCENT!AN$100,(PERCENT!AN69-PERCENT!AN$100)/(PERCENT!AN$101-PERCENT!AN$100),(PERCENT!AN69-PERCENT!AN$100)/(PERCENT!AN$100-PERCENT!AN$102))</f>
        <v>5.7340912827970415E-2</v>
      </c>
      <c r="BE69" s="124">
        <f>IF(PERCENT!AO69&gt;PERCENT!AO$100,(PERCENT!AO69-PERCENT!AO$100)/(PERCENT!AO$101-PERCENT!AO$100),(PERCENT!AO69-PERCENT!AO$100)/(PERCENT!AO$100-PERCENT!AO$102))</f>
        <v>-0.32818802864421798</v>
      </c>
      <c r="BF69" s="124">
        <f>IF(PERCENT!AP69&gt;PERCENT!AP$100,(PERCENT!AP69-PERCENT!AP$100)/(PERCENT!AP$101-PERCENT!AP$100),(PERCENT!AP69-PERCENT!AP$100)/(PERCENT!AP$100-PERCENT!AP$102))</f>
        <v>0.70508370009208732</v>
      </c>
      <c r="BG69" s="124">
        <f>IF(PERCENT!AQ69&gt;PERCENT!AQ$100,(PERCENT!AQ69-PERCENT!AQ$100)/(PERCENT!AQ$101-PERCENT!AQ$100),(PERCENT!AQ69-PERCENT!AQ$100)/(PERCENT!AQ$100-PERCENT!AQ$102))</f>
        <v>0.16127793533160201</v>
      </c>
      <c r="BH69" s="124">
        <f>IF(PERCENT!AR69&gt;PERCENT!AR$100,(PERCENT!AR69-PERCENT!AR$100)/(PERCENT!AR$101-PERCENT!AR$100),(PERCENT!AR69-PERCENT!AR$100)/(PERCENT!AR$100-PERCENT!AR$102))</f>
        <v>0.74090942223589307</v>
      </c>
    </row>
    <row r="70" spans="1:60" x14ac:dyDescent="0.35">
      <c r="A70" s="197" t="s">
        <v>458</v>
      </c>
      <c r="B70" s="125">
        <f>IF(PERCENT!B70&gt;PERCENT!B$100,(PERCENT!B70-PERCENT!B$100)/(PERCENT!B$101-PERCENT!B$100),(PERCENT!B70-PERCENT!B$100)/(PERCENT!B$100-PERCENT!B$102))</f>
        <v>-0.37950134541937613</v>
      </c>
      <c r="C70" s="125">
        <f>IF(PERCENT!H70&gt;PERCENT!H$100,(PERCENT!H70-PERCENT!H$100)/(PERCENT!H$101-PERCENT!H$100),(PERCENT!H70-PERCENT!H$100)/(PERCENT!H$100-PERCENT!H$102))</f>
        <v>-0.4763755463271292</v>
      </c>
      <c r="D70" s="126">
        <f>IF(PERCENT!K70&gt;PERCENT!K$100,(PERCENT!K70-PERCENT!K$100)/(PERCENT!K$101-PERCENT!K$100),(PERCENT!K70-PERCENT!K$100)/(PERCENT!K$100-PERCENT!K$102))</f>
        <v>-0.74752051681718745</v>
      </c>
      <c r="E70" s="126">
        <f>IF(PERCENT!L70&gt;PERCENT!L$100,(PERCENT!L70-PERCENT!L$100)/(PERCENT!L$101-PERCENT!L$100),(PERCENT!L70-PERCENT!L$100)/(PERCENT!L$100-PERCENT!L$102))</f>
        <v>-9.8087069383314712E-2</v>
      </c>
      <c r="F70" s="127">
        <f>IF(PERCENT!R70&gt;PERCENT!R$100,(PERCENT!R70-PERCENT!R$100)/(PERCENT!R$101-PERCENT!R$100),(PERCENT!R70-PERCENT!R$100)/(PERCENT!R$100-PERCENT!R$102))</f>
        <v>-0.96653183929012365</v>
      </c>
      <c r="G70" s="127">
        <f>IF(PERCENT!V70&gt;PERCENT!V$100,(PERCENT!V70-PERCENT!V$100)/(PERCENT!V$101-PERCENT!V$100),(PERCENT!V70-PERCENT!V$100)/(PERCENT!V$100-PERCENT!V$102))</f>
        <v>-0.92678574246152334</v>
      </c>
      <c r="H70" s="127">
        <f>IF(PERCENT!X70&gt;PERCENT!X$100,(PERCENT!X70-PERCENT!X$100)/(PERCENT!X$101-PERCENT!X$100),(PERCENT!X70-PERCENT!X$100)/(PERCENT!X$100-PERCENT!X$102))</f>
        <v>-0.89779790644247148</v>
      </c>
      <c r="I70" s="127">
        <f>IF(PERCENT!AC70&gt;PERCENT!AC$100,(PERCENT!AC70-PERCENT!AC$100)/(PERCENT!AC$101-PERCENT!AC$100),(PERCENT!AC70-PERCENT!AC$100)/(PERCENT!AC$100-PERCENT!AC$102))</f>
        <v>-0.88081868058922608</v>
      </c>
      <c r="J70" s="128">
        <f>IF(PERCENT!AE70&gt;PERCENT!AE$100,(PERCENT!AE70-PERCENT!AE$100)/(PERCENT!AE$101-PERCENT!AE$100),(PERCENT!AE70-PERCENT!AE$100)/(PERCENT!AE$100-PERCENT!AE$102))</f>
        <v>-0.55014382045324217</v>
      </c>
      <c r="K70" s="198">
        <f>IF(PERCENT!AS70&gt;PERCENT!AS$100,(PERCENT!AS70-PERCENT!AS$100)/(PERCENT!AS$101-PERCENT!AS$100),(PERCENT!AS70-PERCENT!AS$100)/(PERCENT!AS$100-PERCENT!AS$102))</f>
        <v>-0.55857368467918767</v>
      </c>
      <c r="L70" s="198">
        <f>IF(PERCENT!AT70&gt;PERCENT!AT$100,(PERCENT!AT70-PERCENT!AT$100)/(PERCENT!AT$101-PERCENT!AT$100),(PERCENT!AT70-PERCENT!AT$100)/(PERCENT!AT$100-PERCENT!AT$102))</f>
        <v>-0.76372528131624307</v>
      </c>
      <c r="M70" s="198">
        <f>IF(PERCENT!AU70&gt;PERCENT!AU$100,(PERCENT!AU70-PERCENT!AU$100)/(PERCENT!AU$101-PERCENT!AU$100),(PERCENT!AU70-PERCENT!AU$100)/(PERCENT!AU$100-PERCENT!AU$102))</f>
        <v>-0.941712164372975</v>
      </c>
      <c r="N70" s="231">
        <f>IF(PERCENT!AV70&gt;PERCENT!AV$100,(PERCENT!AV70-PERCENT!AV$100)/(PERCENT!AV$101-PERCENT!AV$100),(PERCENT!AV70-PERCENT!AV$100)/(PERCENT!AV$100-PERCENT!AV$102))</f>
        <v>-0.55014382045324217</v>
      </c>
      <c r="O70" s="231">
        <f>IF(PERCENT!AW70&gt;PERCENT!AW$100,(PERCENT!AW70-PERCENT!AW$100)/(PERCENT!AW$101-PERCENT!AW$100),(PERCENT!AW70-PERCENT!AW$100)/(PERCENT!AW$100-PERCENT!AW$102))</f>
        <v>-0.82757880747903179</v>
      </c>
      <c r="P70" s="231">
        <f>IF(PERCENT!AX70&gt;PERCENT!AX$100,(PERCENT!AX70-PERCENT!AX$100)/(PERCENT!AX$101-PERCENT!AX$100),(PERCENT!AX70-PERCENT!AX$100)/(PERCENT!AX$100-PERCENT!AX$102))</f>
        <v>-0.55014382045324217</v>
      </c>
      <c r="Q70" s="232">
        <f>IF(PERCENT!AY70&gt;PERCENT!AY$100,(PERCENT!AY70-PERCENT!AY$100)/(PERCENT!AY$101-PERCENT!AY$100),(PERCENT!AY70-PERCENT!AY$100)/(PERCENT!AY$100-PERCENT!AY$102))</f>
        <v>-0.92037008493553296</v>
      </c>
      <c r="S70" s="124">
        <f>IF(PERCENT!C70&gt;PERCENT!C$100,(PERCENT!C70-PERCENT!C$100)/(PERCENT!C$101-PERCENT!C$100),(PERCENT!C70-PERCENT!C$100)/(PERCENT!C$100-PERCENT!C$102))</f>
        <v>-0.83990449022604585</v>
      </c>
      <c r="T70" s="124">
        <f>IF(PERCENT!D70&gt;PERCENT!D$100,(PERCENT!D70-PERCENT!D$100)/(PERCENT!D$101-PERCENT!D$100),(PERCENT!D70-PERCENT!D$100)/(PERCENT!D$100-PERCENT!D$102))</f>
        <v>-0.72273480983932903</v>
      </c>
      <c r="U70" s="124">
        <f>IF(PERCENT!E70&gt;PERCENT!E$100,(PERCENT!E70-PERCENT!E$100)/(PERCENT!E$101-PERCENT!E$100),(PERCENT!E70-PERCENT!E$100)/(PERCENT!E$100-PERCENT!E$102))</f>
        <v>-0.61649783682388959</v>
      </c>
      <c r="V70" s="124">
        <f>IF(PERCENT!F70&gt;PERCENT!F$100,(PERCENT!F70-PERCENT!F$100)/(PERCENT!F$101-PERCENT!F$100),(PERCENT!F70-PERCENT!F$100)/(PERCENT!F$100-PERCENT!F$102))</f>
        <v>0.72744062058393721</v>
      </c>
      <c r="W70" s="124">
        <f>IF(PERCENT!G70&gt;PERCENT!G$100,(PERCENT!G70-PERCENT!G$100)/(PERCENT!G$101-PERCENT!G$100),(PERCENT!G70-PERCENT!G$100)/(PERCENT!G$100-PERCENT!G$102))</f>
        <v>-0.40831198449136125</v>
      </c>
      <c r="Y70" s="124">
        <f>IF(PERCENT!I70&gt;PERCENT!I$100,(PERCENT!I70-PERCENT!I$100)/(PERCENT!I$101-PERCENT!I$100),(PERCENT!I70-PERCENT!I$100)/(PERCENT!I$100-PERCENT!I$102))</f>
        <v>-1</v>
      </c>
      <c r="Z70" s="124">
        <f>IF(PERCENT!J70&gt;PERCENT!J$100,(PERCENT!J70-PERCENT!J$100)/(PERCENT!J$101-PERCENT!J$100),(PERCENT!J70-PERCENT!J$100)/(PERCENT!J$100-PERCENT!J$102))</f>
        <v>-0.10152915332073592</v>
      </c>
      <c r="AC70" s="124">
        <f>IF(PERCENT!M70&gt;PERCENT!M$100,(PERCENT!M70-PERCENT!M$100)/(PERCENT!M$101-PERCENT!M$100),(PERCENT!M70-PERCENT!M$100)/(PERCENT!M$100-PERCENT!M$102))</f>
        <v>-1</v>
      </c>
      <c r="AD70" s="124">
        <f>IF(PERCENT!N70&gt;PERCENT!N$100,(PERCENT!N70-PERCENT!N$100)/(PERCENT!N$101-PERCENT!N$100),(PERCENT!N70-PERCENT!N$100)/(PERCENT!N$100-PERCENT!N$102))</f>
        <v>-4.6936806857027835E-2</v>
      </c>
      <c r="AE70" s="124">
        <f>IF(PERCENT!O70&gt;PERCENT!O$100,(PERCENT!O70-PERCENT!O$100)/(PERCENT!O$101-PERCENT!O$100),(PERCENT!O70-PERCENT!O$100)/(PERCENT!O$100-PERCENT!O$102))</f>
        <v>-0.51053914632914932</v>
      </c>
      <c r="AF70" s="124">
        <f>IF(PERCENT!P70&gt;PERCENT!P$100,(PERCENT!P70-PERCENT!P$100)/(PERCENT!P$101-PERCENT!P$100),(PERCENT!P70-PERCENT!P$100)/(PERCENT!P$100-PERCENT!P$102))</f>
        <v>0.79038807610292572</v>
      </c>
      <c r="AG70" s="124">
        <f>IF(PERCENT!Q70&gt;PERCENT!Q$100,(PERCENT!Q70-PERCENT!Q$100)/(PERCENT!Q$101-PERCENT!Q$100),(PERCENT!Q70-PERCENT!Q$100)/(PERCENT!Q$100-PERCENT!Q$102))</f>
        <v>0.43177034449767382</v>
      </c>
      <c r="AI70" s="124">
        <f>IF(PERCENT!S70&gt;PERCENT!S$100,(PERCENT!S70-PERCENT!S$100)/(PERCENT!S$101-PERCENT!S$100),(PERCENT!S70-PERCENT!S$100)/(PERCENT!S$100-PERCENT!S$102))</f>
        <v>-0.98028829586264532</v>
      </c>
      <c r="AJ70" s="124">
        <f>IF(PERCENT!T70&gt;PERCENT!T$100,(PERCENT!T70-PERCENT!T$100)/(PERCENT!T$101-PERCENT!T$100),(PERCENT!T70-PERCENT!T$100)/(PERCENT!T$100-PERCENT!T$102))</f>
        <v>-0.95130746390749543</v>
      </c>
      <c r="AK70" s="124">
        <f>IF(PERCENT!U70&gt;PERCENT!U$100,(PERCENT!U70-PERCENT!U$100)/(PERCENT!U$101-PERCENT!U$100),(PERCENT!U70-PERCENT!U$100)/(PERCENT!U$100-PERCENT!U$102))</f>
        <v>-0.97836322906602424</v>
      </c>
      <c r="AM70" s="124">
        <f>IF(PERCENT!W70&gt;PERCENT!W$100,(PERCENT!W70-PERCENT!W$100)/(PERCENT!W$101-PERCENT!W$100),(PERCENT!W70-PERCENT!W$100)/(PERCENT!W$100-PERCENT!W$102))</f>
        <v>-0.92678574246152334</v>
      </c>
      <c r="AO70" s="124">
        <f>IF(PERCENT!Y70&gt;PERCENT!Y$100,(PERCENT!Y70-PERCENT!Y$100)/(PERCENT!Y$101-PERCENT!Y$100),(PERCENT!Y70-PERCENT!Y$100)/(PERCENT!Y$100-PERCENT!Y$102))</f>
        <v>-0.90742099392415776</v>
      </c>
      <c r="AP70" s="124">
        <f>IF(PERCENT!Z70&gt;PERCENT!Z$100,(PERCENT!Z70-PERCENT!Z$100)/(PERCENT!Z$101-PERCENT!Z$100),(PERCENT!Z70-PERCENT!Z$100)/(PERCENT!Z$100-PERCENT!Z$102))</f>
        <v>-0.77862805782902167</v>
      </c>
      <c r="AQ70" s="124">
        <f>IF(PERCENT!AA70&gt;PERCENT!AA$100,(PERCENT!AA70-PERCENT!AA$100)/(PERCENT!AA$101-PERCENT!AA$100),(PERCENT!AA70-PERCENT!AA$100)/(PERCENT!AA$100-PERCENT!AA$102))</f>
        <v>-0.73853251077380033</v>
      </c>
      <c r="AR70" s="124">
        <f>IF(PERCENT!AB70&gt;PERCENT!AB$100,(PERCENT!AB70-PERCENT!AB$100)/(PERCENT!AB$101-PERCENT!AB$100),(PERCENT!AB70-PERCENT!AB$100)/(PERCENT!AB$100-PERCENT!AB$102))</f>
        <v>-0.90355941481576374</v>
      </c>
      <c r="AT70" s="124">
        <f>IF(PERCENT!AD70&gt;PERCENT!AD$100,(PERCENT!AD70-PERCENT!AD$100)/(PERCENT!AD$101-PERCENT!AD$100),(PERCENT!AD70-PERCENT!AD$100)/(PERCENT!AD$100-PERCENT!AD$102))</f>
        <v>-0.88081868058922608</v>
      </c>
      <c r="AV70" s="124">
        <f>IF(PERCENT!AF70&gt;PERCENT!AF$100,(PERCENT!AF70-PERCENT!AF$100)/(PERCENT!AF$101-PERCENT!AF$100),(PERCENT!AF70-PERCENT!AF$100)/(PERCENT!AF$100-PERCENT!AF$102))</f>
        <v>0.88950540226482566</v>
      </c>
      <c r="AW70" s="124">
        <f>IF(PERCENT!AG70&gt;PERCENT!AG$100,(PERCENT!AG70-PERCENT!AG$100)/(PERCENT!AG$101-PERCENT!AG$100),(PERCENT!AG70-PERCENT!AG$100)/(PERCENT!AG$100-PERCENT!AG$102))</f>
        <v>-6.7979131136560816E-2</v>
      </c>
      <c r="AX70" s="124">
        <f>IF(PERCENT!AH70&gt;PERCENT!AH$100,(PERCENT!AH70-PERCENT!AH$100)/(PERCENT!AH$101-PERCENT!AH$100),(PERCENT!AH70-PERCENT!AH$100)/(PERCENT!AH$100-PERCENT!AH$102))</f>
        <v>-0.79139939912451041</v>
      </c>
      <c r="AY70" s="124">
        <f>IF(PERCENT!AI70&gt;PERCENT!AI$100,(PERCENT!AI70-PERCENT!AI$100)/(PERCENT!AI$101-PERCENT!AI$100),(PERCENT!AI70-PERCENT!AI$100)/(PERCENT!AI$100-PERCENT!AI$102))</f>
        <v>-0.76777811637693261</v>
      </c>
      <c r="AZ70" s="124">
        <f>IF(PERCENT!AJ70&gt;PERCENT!AJ$100,(PERCENT!AJ70-PERCENT!AJ$100)/(PERCENT!AJ$101-PERCENT!AJ$100),(PERCENT!AJ70-PERCENT!AJ$100)/(PERCENT!AJ$100-PERCENT!AJ$102))</f>
        <v>0.32213772592364687</v>
      </c>
      <c r="BA70" s="124">
        <f>IF(PERCENT!AK70&gt;PERCENT!AK$100,(PERCENT!AK70-PERCENT!AK$100)/(PERCENT!AK$101-PERCENT!AK$100),(PERCENT!AK70-PERCENT!AK$100)/(PERCENT!AK$100-PERCENT!AK$102))</f>
        <v>-0.38371222182072806</v>
      </c>
      <c r="BB70" s="124">
        <f>IF(PERCENT!AL70&gt;PERCENT!AL$100,(PERCENT!AL70-PERCENT!AL$100)/(PERCENT!AL$101-PERCENT!AL$100),(PERCENT!AL70-PERCENT!AL$100)/(PERCENT!AL$100-PERCENT!AL$102))</f>
        <v>-0.8538837732059128</v>
      </c>
      <c r="BC70" s="124">
        <f>IF(PERCENT!AM70&gt;PERCENT!AM$100,(PERCENT!AM70-PERCENT!AM$100)/(PERCENT!AM$101-PERCENT!AM$100),(PERCENT!AM70-PERCENT!AM$100)/(PERCENT!AM$100-PERCENT!AM$102))</f>
        <v>-0.29643291191895271</v>
      </c>
      <c r="BD70" s="124">
        <f>IF(PERCENT!AN70&gt;PERCENT!AN$100,(PERCENT!AN70-PERCENT!AN$100)/(PERCENT!AN$101-PERCENT!AN$100),(PERCENT!AN70-PERCENT!AN$100)/(PERCENT!AN$100-PERCENT!AN$102))</f>
        <v>1</v>
      </c>
      <c r="BE70" s="124">
        <f>IF(PERCENT!AO70&gt;PERCENT!AO$100,(PERCENT!AO70-PERCENT!AO$100)/(PERCENT!AO$101-PERCENT!AO$100),(PERCENT!AO70-PERCENT!AO$100)/(PERCENT!AO$100-PERCENT!AO$102))</f>
        <v>-0.49140695793129541</v>
      </c>
      <c r="BF70" s="124">
        <f>IF(PERCENT!AP70&gt;PERCENT!AP$100,(PERCENT!AP70-PERCENT!AP$100)/(PERCENT!AP$101-PERCENT!AP$100),(PERCENT!AP70-PERCENT!AP$100)/(PERCENT!AP$100-PERCENT!AP$102))</f>
        <v>0.9547854989848289</v>
      </c>
      <c r="BG70" s="124">
        <f>IF(PERCENT!AQ70&gt;PERCENT!AQ$100,(PERCENT!AQ70-PERCENT!AQ$100)/(PERCENT!AQ$101-PERCENT!AQ$100),(PERCENT!AQ70-PERCENT!AQ$100)/(PERCENT!AQ$100-PERCENT!AQ$102))</f>
        <v>0.11012741591462136</v>
      </c>
      <c r="BH70" s="124">
        <f>IF(PERCENT!AR70&gt;PERCENT!AR$100,(PERCENT!AR70-PERCENT!AR$100)/(PERCENT!AR$101-PERCENT!AR$100),(PERCENT!AR70-PERCENT!AR$100)/(PERCENT!AR$100-PERCENT!AR$102))</f>
        <v>0.85025995317614744</v>
      </c>
    </row>
    <row r="71" spans="1:60" x14ac:dyDescent="0.35">
      <c r="A71" s="197" t="s">
        <v>459</v>
      </c>
      <c r="B71" s="125">
        <f>IF(PERCENT!B71&gt;PERCENT!B$100,(PERCENT!B71-PERCENT!B$100)/(PERCENT!B$101-PERCENT!B$100),(PERCENT!B71-PERCENT!B$100)/(PERCENT!B$100-PERCENT!B$102))</f>
        <v>-0.45568040089090089</v>
      </c>
      <c r="C71" s="125">
        <f>IF(PERCENT!H71&gt;PERCENT!H$100,(PERCENT!H71-PERCENT!H$100)/(PERCENT!H$101-PERCENT!H$100),(PERCENT!H71-PERCENT!H$100)/(PERCENT!H$100-PERCENT!H$102))</f>
        <v>-0.58266672349069826</v>
      </c>
      <c r="D71" s="126">
        <f>IF(PERCENT!K71&gt;PERCENT!K$100,(PERCENT!K71-PERCENT!K$100)/(PERCENT!K$101-PERCENT!K$100),(PERCENT!K71-PERCENT!K$100)/(PERCENT!K$100-PERCENT!K$102))</f>
        <v>0.10218530166746978</v>
      </c>
      <c r="E71" s="126">
        <f>IF(PERCENT!L71&gt;PERCENT!L$100,(PERCENT!L71-PERCENT!L$100)/(PERCENT!L$101-PERCENT!L$100),(PERCENT!L71-PERCENT!L$100)/(PERCENT!L$100-PERCENT!L$102))</f>
        <v>0.32516293692076947</v>
      </c>
      <c r="F71" s="127">
        <f>IF(PERCENT!R71&gt;PERCENT!R$100,(PERCENT!R71-PERCENT!R$100)/(PERCENT!R$101-PERCENT!R$100),(PERCENT!R71-PERCENT!R$100)/(PERCENT!R$100-PERCENT!R$102))</f>
        <v>-0.79331427753558326</v>
      </c>
      <c r="G71" s="127">
        <f>IF(PERCENT!V71&gt;PERCENT!V$100,(PERCENT!V71-PERCENT!V$100)/(PERCENT!V$101-PERCENT!V$100),(PERCENT!V71-PERCENT!V$100)/(PERCENT!V$100-PERCENT!V$102))</f>
        <v>-0.64016259125478103</v>
      </c>
      <c r="H71" s="127">
        <f>IF(PERCENT!X71&gt;PERCENT!X$100,(PERCENT!X71-PERCENT!X$100)/(PERCENT!X$101-PERCENT!X$100),(PERCENT!X71-PERCENT!X$100)/(PERCENT!X$100-PERCENT!X$102))</f>
        <v>7.0664395143256897E-2</v>
      </c>
      <c r="I71" s="127">
        <f>IF(PERCENT!AC71&gt;PERCENT!AC$100,(PERCENT!AC71-PERCENT!AC$100)/(PERCENT!AC$101-PERCENT!AC$100),(PERCENT!AC71-PERCENT!AC$100)/(PERCENT!AC$100-PERCENT!AC$102))</f>
        <v>5.2015565967020956E-2</v>
      </c>
      <c r="J71" s="128">
        <f>IF(PERCENT!AE71&gt;PERCENT!AE$100,(PERCENT!AE71-PERCENT!AE$100)/(PERCENT!AE$101-PERCENT!AE$100),(PERCENT!AE71-PERCENT!AE$100)/(PERCENT!AE$100-PERCENT!AE$102))</f>
        <v>9.4336219459820014E-2</v>
      </c>
      <c r="K71" s="198">
        <f>IF(PERCENT!AS71&gt;PERCENT!AS$100,(PERCENT!AS71-PERCENT!AS$100)/(PERCENT!AS$101-PERCENT!AS$100),(PERCENT!AS71-PERCENT!AS$100)/(PERCENT!AS$100-PERCENT!AS$102))</f>
        <v>-0.67813798386359758</v>
      </c>
      <c r="L71" s="198">
        <f>IF(PERCENT!AT71&gt;PERCENT!AT$100,(PERCENT!AT71-PERCENT!AT$100)/(PERCENT!AT$101-PERCENT!AT$100),(PERCENT!AT71-PERCENT!AT$100)/(PERCENT!AT$100-PERCENT!AT$102))</f>
        <v>0.31394168153500213</v>
      </c>
      <c r="M71" s="198">
        <f>IF(PERCENT!AU71&gt;PERCENT!AU$100,(PERCENT!AU71-PERCENT!AU$100)/(PERCENT!AU$101-PERCENT!AU$100),(PERCENT!AU71-PERCENT!AU$100)/(PERCENT!AU$100-PERCENT!AU$102))</f>
        <v>-0.17466762897584426</v>
      </c>
      <c r="N71" s="231">
        <f>IF(PERCENT!AV71&gt;PERCENT!AV$100,(PERCENT!AV71-PERCENT!AV$100)/(PERCENT!AV$101-PERCENT!AV$100),(PERCENT!AV71-PERCENT!AV$100)/(PERCENT!AV$100-PERCENT!AV$102))</f>
        <v>9.4336219459820014E-2</v>
      </c>
      <c r="O71" s="231">
        <f>IF(PERCENT!AW71&gt;PERCENT!AW$100,(PERCENT!AW71-PERCENT!AW$100)/(PERCENT!AW$101-PERCENT!AW$100),(PERCENT!AW71-PERCENT!AW$100)/(PERCENT!AW$100-PERCENT!AW$102))</f>
        <v>-0.12385264246314241</v>
      </c>
      <c r="P71" s="231">
        <f>IF(PERCENT!AX71&gt;PERCENT!AX$100,(PERCENT!AX71-PERCENT!AX$100)/(PERCENT!AX$101-PERCENT!AX$100),(PERCENT!AX71-PERCENT!AX$100)/(PERCENT!AX$100-PERCENT!AX$102))</f>
        <v>9.4336219459820014E-2</v>
      </c>
      <c r="Q71" s="232">
        <f>IF(PERCENT!AY71&gt;PERCENT!AY$100,(PERCENT!AY71-PERCENT!AY$100)/(PERCENT!AY$101-PERCENT!AY$100),(PERCENT!AY71-PERCENT!AY$100)/(PERCENT!AY$100-PERCENT!AY$102))</f>
        <v>-0.3672887665954227</v>
      </c>
      <c r="S71" s="124">
        <f>IF(PERCENT!C71&gt;PERCENT!C$100,(PERCENT!C71-PERCENT!C$100)/(PERCENT!C$101-PERCENT!C$100),(PERCENT!C71-PERCENT!C$100)/(PERCENT!C$100-PERCENT!C$102))</f>
        <v>-2.5280803095061553E-2</v>
      </c>
      <c r="T71" s="124">
        <f>IF(PERCENT!D71&gt;PERCENT!D$100,(PERCENT!D71-PERCENT!D$100)/(PERCENT!D$101-PERCENT!D$100),(PERCENT!D71-PERCENT!D$100)/(PERCENT!D$100-PERCENT!D$102))</f>
        <v>9.3491065379103899E-2</v>
      </c>
      <c r="U71" s="124">
        <f>IF(PERCENT!E71&gt;PERCENT!E$100,(PERCENT!E71-PERCENT!E$100)/(PERCENT!E$101-PERCENT!E$100),(PERCENT!E71-PERCENT!E$100)/(PERCENT!E$100-PERCENT!E$102))</f>
        <v>-0.38629531113842669</v>
      </c>
      <c r="V71" s="124">
        <f>IF(PERCENT!F71&gt;PERCENT!F$100,(PERCENT!F71-PERCENT!F$100)/(PERCENT!F$101-PERCENT!F$100),(PERCENT!F71-PERCENT!F$100)/(PERCENT!F$100-PERCENT!F$102))</f>
        <v>-0.64608690089190191</v>
      </c>
      <c r="W71" s="124">
        <f>IF(PERCENT!G71&gt;PERCENT!G$100,(PERCENT!G71-PERCENT!G$100)/(PERCENT!G$101-PERCENT!G$100),(PERCENT!G71-PERCENT!G$100)/(PERCENT!G$100-PERCENT!G$102))</f>
        <v>7.8253578025743259E-2</v>
      </c>
      <c r="Y71" s="124">
        <f>IF(PERCENT!I71&gt;PERCENT!I$100,(PERCENT!I71-PERCENT!I$100)/(PERCENT!I$101-PERCENT!I$100),(PERCENT!I71-PERCENT!I$100)/(PERCENT!I$100-PERCENT!I$102))</f>
        <v>-0.86720100413019352</v>
      </c>
      <c r="Z71" s="124">
        <f>IF(PERCENT!J71&gt;PERCENT!J$100,(PERCENT!J71-PERCENT!J$100)/(PERCENT!J$101-PERCENT!J$100),(PERCENT!J71-PERCENT!J$100)/(PERCENT!J$100-PERCENT!J$102))</f>
        <v>-0.35898618871003318</v>
      </c>
      <c r="AC71" s="124">
        <f>IF(PERCENT!M71&gt;PERCENT!M$100,(PERCENT!M71-PERCENT!M$100)/(PERCENT!M$101-PERCENT!M$100),(PERCENT!M71-PERCENT!M$100)/(PERCENT!M$100-PERCENT!M$102))</f>
        <v>0.40893613056377309</v>
      </c>
      <c r="AD71" s="124">
        <f>IF(PERCENT!N71&gt;PERCENT!N$100,(PERCENT!N71-PERCENT!N$100)/(PERCENT!N$101-PERCENT!N$100),(PERCENT!N71-PERCENT!N$100)/(PERCENT!N$100-PERCENT!N$102))</f>
        <v>-0.38766043875925543</v>
      </c>
      <c r="AE71" s="124">
        <f>IF(PERCENT!O71&gt;PERCENT!O$100,(PERCENT!O71-PERCENT!O$100)/(PERCENT!O$101-PERCENT!O$100),(PERCENT!O71-PERCENT!O$100)/(PERCENT!O$100-PERCENT!O$102))</f>
        <v>-0.51053914632914932</v>
      </c>
      <c r="AF71" s="124">
        <f>IF(PERCENT!P71&gt;PERCENT!P$100,(PERCENT!P71-PERCENT!P$100)/(PERCENT!P$101-PERCENT!P$100),(PERCENT!P71-PERCENT!P$100)/(PERCENT!P$100-PERCENT!P$102))</f>
        <v>0.18941211708156655</v>
      </c>
      <c r="AG71" s="124">
        <f>IF(PERCENT!Q71&gt;PERCENT!Q$100,(PERCENT!Q71-PERCENT!Q$100)/(PERCENT!Q$101-PERCENT!Q$100),(PERCENT!Q71-PERCENT!Q$100)/(PERCENT!Q$100-PERCENT!Q$102))</f>
        <v>0.48195989931285105</v>
      </c>
      <c r="AI71" s="124">
        <f>IF(PERCENT!S71&gt;PERCENT!S$100,(PERCENT!S71-PERCENT!S$100)/(PERCENT!S$101-PERCENT!S$100),(PERCENT!S71-PERCENT!S$100)/(PERCENT!S$100-PERCENT!S$102))</f>
        <v>-0.78388565278156275</v>
      </c>
      <c r="AJ71" s="124">
        <f>IF(PERCENT!T71&gt;PERCENT!T$100,(PERCENT!T71-PERCENT!T$100)/(PERCENT!T$101-PERCENT!T$100),(PERCENT!T71-PERCENT!T$100)/(PERCENT!T$100-PERCENT!T$102))</f>
        <v>-0.82718419360719386</v>
      </c>
      <c r="AK71" s="124">
        <f>IF(PERCENT!U71&gt;PERCENT!U$100,(PERCENT!U71-PERCENT!U$100)/(PERCENT!U$101-PERCENT!U$100),(PERCENT!U71-PERCENT!U$100)/(PERCENT!U$100-PERCENT!U$102))</f>
        <v>-0.73701343410083187</v>
      </c>
      <c r="AM71" s="124">
        <f>IF(PERCENT!W71&gt;PERCENT!W$100,(PERCENT!W71-PERCENT!W$100)/(PERCENT!W$101-PERCENT!W$100),(PERCENT!W71-PERCENT!W$100)/(PERCENT!W$100-PERCENT!W$102))</f>
        <v>-0.64016259125478103</v>
      </c>
      <c r="AO71" s="124">
        <f>IF(PERCENT!Y71&gt;PERCENT!Y$100,(PERCENT!Y71-PERCENT!Y$100)/(PERCENT!Y$101-PERCENT!Y$100),(PERCENT!Y71-PERCENT!Y$100)/(PERCENT!Y$100-PERCENT!Y$102))</f>
        <v>-0.61973330701637075</v>
      </c>
      <c r="AP71" s="124">
        <f>IF(PERCENT!Z71&gt;PERCENT!Z$100,(PERCENT!Z71-PERCENT!Z$100)/(PERCENT!Z$101-PERCENT!Z$100),(PERCENT!Z71-PERCENT!Z$100)/(PERCENT!Z$100-PERCENT!Z$102))</f>
        <v>-0.82759550296461082</v>
      </c>
      <c r="AQ71" s="124">
        <f>IF(PERCENT!AA71&gt;PERCENT!AA$100,(PERCENT!AA71-PERCENT!AA$100)/(PERCENT!AA$101-PERCENT!AA$100),(PERCENT!AA71-PERCENT!AA$100)/(PERCENT!AA$100-PERCENT!AA$102))</f>
        <v>-0.69257403678600504</v>
      </c>
      <c r="AR71" s="124">
        <f>IF(PERCENT!AB71&gt;PERCENT!AB$100,(PERCENT!AB71-PERCENT!AB$100)/(PERCENT!AB$101-PERCENT!AB$100),(PERCENT!AB71-PERCENT!AB$100)/(PERCENT!AB$100-PERCENT!AB$102))</f>
        <v>0.6992989438897097</v>
      </c>
      <c r="AT71" s="124">
        <f>IF(PERCENT!AD71&gt;PERCENT!AD$100,(PERCENT!AD71-PERCENT!AD$100)/(PERCENT!AD$101-PERCENT!AD$100),(PERCENT!AD71-PERCENT!AD$100)/(PERCENT!AD$100-PERCENT!AD$102))</f>
        <v>5.2015565967020956E-2</v>
      </c>
      <c r="AV71" s="124">
        <f>IF(PERCENT!AF71&gt;PERCENT!AF$100,(PERCENT!AF71-PERCENT!AF$100)/(PERCENT!AF$101-PERCENT!AF$100),(PERCENT!AF71-PERCENT!AF$100)/(PERCENT!AF$100-PERCENT!AF$102))</f>
        <v>-0.14325805880017994</v>
      </c>
      <c r="AW71" s="124">
        <f>IF(PERCENT!AG71&gt;PERCENT!AG$100,(PERCENT!AG71-PERCENT!AG$100)/(PERCENT!AG$101-PERCENT!AG$100),(PERCENT!AG71-PERCENT!AG$100)/(PERCENT!AG$100-PERCENT!AG$102))</f>
        <v>0.14499606067782186</v>
      </c>
      <c r="AX71" s="124">
        <f>IF(PERCENT!AH71&gt;PERCENT!AH$100,(PERCENT!AH71-PERCENT!AH$100)/(PERCENT!AH$101-PERCENT!AH$100),(PERCENT!AH71-PERCENT!AH$100)/(PERCENT!AH$100-PERCENT!AH$102))</f>
        <v>-0.41246218535366241</v>
      </c>
      <c r="AY71" s="124">
        <f>IF(PERCENT!AI71&gt;PERCENT!AI$100,(PERCENT!AI71-PERCENT!AI$100)/(PERCENT!AI$101-PERCENT!AI$100),(PERCENT!AI71-PERCENT!AI$100)/(PERCENT!AI$100-PERCENT!AI$102))</f>
        <v>0.15536676980085848</v>
      </c>
      <c r="AZ71" s="124">
        <f>IF(PERCENT!AJ71&gt;PERCENT!AJ$100,(PERCENT!AJ71-PERCENT!AJ$100)/(PERCENT!AJ$101-PERCENT!AJ$100),(PERCENT!AJ71-PERCENT!AJ$100)/(PERCENT!AJ$100-PERCENT!AJ$102))</f>
        <v>0.28025657326861808</v>
      </c>
      <c r="BA71" s="124">
        <f>IF(PERCENT!AK71&gt;PERCENT!AK$100,(PERCENT!AK71-PERCENT!AK$100)/(PERCENT!AK$101-PERCENT!AK$100),(PERCENT!AK71-PERCENT!AK$100)/(PERCENT!AK$100-PERCENT!AK$102))</f>
        <v>-0.17419293354299006</v>
      </c>
      <c r="BB71" s="124">
        <f>IF(PERCENT!AL71&gt;PERCENT!AL$100,(PERCENT!AL71-PERCENT!AL$100)/(PERCENT!AL$101-PERCENT!AL$100),(PERCENT!AL71-PERCENT!AL$100)/(PERCENT!AL$100-PERCENT!AL$102))</f>
        <v>-0.43521468148950304</v>
      </c>
      <c r="BC71" s="124">
        <f>IF(PERCENT!AM71&gt;PERCENT!AM$100,(PERCENT!AM71-PERCENT!AM$100)/(PERCENT!AM$101-PERCENT!AM$100),(PERCENT!AM71-PERCENT!AM$100)/(PERCENT!AM$100-PERCENT!AM$102))</f>
        <v>0.19500144898301419</v>
      </c>
      <c r="BD71" s="124">
        <f>IF(PERCENT!AN71&gt;PERCENT!AN$100,(PERCENT!AN71-PERCENT!AN$100)/(PERCENT!AN$101-PERCENT!AN$100),(PERCENT!AN71-PERCENT!AN$100)/(PERCENT!AN$100-PERCENT!AN$102))</f>
        <v>5.7340912827970415E-2</v>
      </c>
      <c r="BE71" s="124">
        <f>IF(PERCENT!AO71&gt;PERCENT!AO$100,(PERCENT!AO71-PERCENT!AO$100)/(PERCENT!AO$101-PERCENT!AO$100),(PERCENT!AO71-PERCENT!AO$100)/(PERCENT!AO$100-PERCENT!AO$102))</f>
        <v>-0.27738794000503336</v>
      </c>
      <c r="BF71" s="124">
        <f>IF(PERCENT!AP71&gt;PERCENT!AP$100,(PERCENT!AP71-PERCENT!AP$100)/(PERCENT!AP$101-PERCENT!AP$100),(PERCENT!AP71-PERCENT!AP$100)/(PERCENT!AP$100-PERCENT!AP$102))</f>
        <v>0.98968076349482659</v>
      </c>
      <c r="BG71" s="124">
        <f>IF(PERCENT!AQ71&gt;PERCENT!AQ$100,(PERCENT!AQ71-PERCENT!AQ$100)/(PERCENT!AQ$101-PERCENT!AQ$100),(PERCENT!AQ71-PERCENT!AQ$100)/(PERCENT!AQ$100-PERCENT!AQ$102))</f>
        <v>0.15070106292056892</v>
      </c>
      <c r="BH71" s="124">
        <f>IF(PERCENT!AR71&gt;PERCENT!AR$100,(PERCENT!AR71-PERCENT!AR$100)/(PERCENT!AR$101-PERCENT!AR$100),(PERCENT!AR71-PERCENT!AR$100)/(PERCENT!AR$100-PERCENT!AR$102))</f>
        <v>0.95781669291340332</v>
      </c>
    </row>
    <row r="72" spans="1:60" x14ac:dyDescent="0.35">
      <c r="A72" s="197" t="s">
        <v>460</v>
      </c>
      <c r="B72" s="125">
        <f>IF(PERCENT!B72&gt;PERCENT!B$100,(PERCENT!B72-PERCENT!B$100)/(PERCENT!B$101-PERCENT!B$100),(PERCENT!B72-PERCENT!B$100)/(PERCENT!B$100-PERCENT!B$102))</f>
        <v>0.31612509158905544</v>
      </c>
      <c r="C72" s="125">
        <f>IF(PERCENT!H72&gt;PERCENT!H$100,(PERCENT!H72-PERCENT!H$100)/(PERCENT!H$101-PERCENT!H$100),(PERCENT!H72-PERCENT!H$100)/(PERCENT!H$100-PERCENT!H$102))</f>
        <v>-0.35840117434341495</v>
      </c>
      <c r="D72" s="126">
        <f>IF(PERCENT!K72&gt;PERCENT!K$100,(PERCENT!K72-PERCENT!K$100)/(PERCENT!K$101-PERCENT!K$100),(PERCENT!K72-PERCENT!K$100)/(PERCENT!K$100-PERCENT!K$102))</f>
        <v>4.7480114890992117E-2</v>
      </c>
      <c r="E72" s="126">
        <f>IF(PERCENT!L72&gt;PERCENT!L$100,(PERCENT!L72-PERCENT!L$100)/(PERCENT!L$101-PERCENT!L$100),(PERCENT!L72-PERCENT!L$100)/(PERCENT!L$100-PERCENT!L$102))</f>
        <v>-9.0180042122696855E-2</v>
      </c>
      <c r="F72" s="127">
        <f>IF(PERCENT!R72&gt;PERCENT!R$100,(PERCENT!R72-PERCENT!R$100)/(PERCENT!R$101-PERCENT!R$100),(PERCENT!R72-PERCENT!R$100)/(PERCENT!R$100-PERCENT!R$102))</f>
        <v>-0.88258398342961697</v>
      </c>
      <c r="G72" s="127">
        <f>IF(PERCENT!V72&gt;PERCENT!V$100,(PERCENT!V72-PERCENT!V$100)/(PERCENT!V$101-PERCENT!V$100),(PERCENT!V72-PERCENT!V$100)/(PERCENT!V$100-PERCENT!V$102))</f>
        <v>-0.78545477305116007</v>
      </c>
      <c r="H72" s="127">
        <f>IF(PERCENT!X72&gt;PERCENT!X$100,(PERCENT!X72-PERCENT!X$100)/(PERCENT!X$101-PERCENT!X$100),(PERCENT!X72-PERCENT!X$100)/(PERCENT!X$100-PERCENT!X$102))</f>
        <v>0.34555290028283403</v>
      </c>
      <c r="I72" s="127">
        <f>IF(PERCENT!AC72&gt;PERCENT!AC$100,(PERCENT!AC72-PERCENT!AC$100)/(PERCENT!AC$101-PERCENT!AC$100),(PERCENT!AC72-PERCENT!AC$100)/(PERCENT!AC$100-PERCENT!AC$102))</f>
        <v>-0.52171531219025846</v>
      </c>
      <c r="J72" s="128">
        <f>IF(PERCENT!AE72&gt;PERCENT!AE$100,(PERCENT!AE72-PERCENT!AE$100)/(PERCENT!AE$101-PERCENT!AE$100),(PERCENT!AE72-PERCENT!AE$100)/(PERCENT!AE$100-PERCENT!AE$102))</f>
        <v>-5.4766425184830034E-2</v>
      </c>
      <c r="K72" s="198">
        <f>IF(PERCENT!AS72&gt;PERCENT!AS$100,(PERCENT!AS72-PERCENT!AS$100)/(PERCENT!AS$101-PERCENT!AS$100),(PERCENT!AS72-PERCENT!AS$100)/(PERCENT!AS$100-PERCENT!AS$102))</f>
        <v>-7.8757475145855363E-2</v>
      </c>
      <c r="L72" s="198">
        <f>IF(PERCENT!AT72&gt;PERCENT!AT$100,(PERCENT!AT72-PERCENT!AT$100)/(PERCENT!AT$101-PERCENT!AT$100),(PERCENT!AT72-PERCENT!AT$100)/(PERCENT!AT$100-PERCENT!AT$102))</f>
        <v>-4.9774168862355625E-3</v>
      </c>
      <c r="M72" s="198">
        <f>IF(PERCENT!AU72&gt;PERCENT!AU$100,(PERCENT!AU72-PERCENT!AU$100)/(PERCENT!AU$101-PERCENT!AU$100),(PERCENT!AU72-PERCENT!AU$100)/(PERCENT!AU$100-PERCENT!AU$102))</f>
        <v>-0.3740910107348136</v>
      </c>
      <c r="N72" s="231">
        <f>IF(PERCENT!AV72&gt;PERCENT!AV$100,(PERCENT!AV72-PERCENT!AV$100)/(PERCENT!AV$101-PERCENT!AV$100),(PERCENT!AV72-PERCENT!AV$100)/(PERCENT!AV$100-PERCENT!AV$102))</f>
        <v>-5.4766425184830034E-2</v>
      </c>
      <c r="O72" s="231">
        <f>IF(PERCENT!AW72&gt;PERCENT!AW$100,(PERCENT!AW72-PERCENT!AW$100)/(PERCENT!AW$101-PERCENT!AW$100),(PERCENT!AW72-PERCENT!AW$100)/(PERCENT!AW$100-PERCENT!AW$102))</f>
        <v>-0.12839353603890052</v>
      </c>
      <c r="P72" s="231">
        <f>IF(PERCENT!AX72&gt;PERCENT!AX$100,(PERCENT!AX72-PERCENT!AX$100)/(PERCENT!AX$101-PERCENT!AX$100),(PERCENT!AX72-PERCENT!AX$100)/(PERCENT!AX$100-PERCENT!AX$102))</f>
        <v>-5.4766425184830034E-2</v>
      </c>
      <c r="Q72" s="232">
        <f>IF(PERCENT!AY72&gt;PERCENT!AY$100,(PERCENT!AY72-PERCENT!AY$100)/(PERCENT!AY$101-PERCENT!AY$100),(PERCENT!AY72-PERCENT!AY$100)/(PERCENT!AY$100-PERCENT!AY$102))</f>
        <v>-0.1724203682822775</v>
      </c>
      <c r="S72" s="124">
        <f>IF(PERCENT!C72&gt;PERCENT!C$100,(PERCENT!C72-PERCENT!C$100)/(PERCENT!C$101-PERCENT!C$100),(PERCENT!C72-PERCENT!C$100)/(PERCENT!C$100-PERCENT!C$102))</f>
        <v>0.22387855793328681</v>
      </c>
      <c r="T72" s="124">
        <f>IF(PERCENT!D72&gt;PERCENT!D$100,(PERCENT!D72-PERCENT!D$100)/(PERCENT!D$101-PERCENT!D$100),(PERCENT!D72-PERCENT!D$100)/(PERCENT!D$100-PERCENT!D$102))</f>
        <v>0.19581550514681437</v>
      </c>
      <c r="U72" s="124">
        <f>IF(PERCENT!E72&gt;PERCENT!E$100,(PERCENT!E72-PERCENT!E$100)/(PERCENT!E$101-PERCENT!E$100),(PERCENT!E72-PERCENT!E$100)/(PERCENT!E$100-PERCENT!E$102))</f>
        <v>0.68138811888898398</v>
      </c>
      <c r="V72" s="124">
        <f>IF(PERCENT!F72&gt;PERCENT!F$100,(PERCENT!F72-PERCENT!F$100)/(PERCENT!F$101-PERCENT!F$100),(PERCENT!F72-PERCENT!F$100)/(PERCENT!F$100-PERCENT!F$102))</f>
        <v>-0.18731183156372735</v>
      </c>
      <c r="W72" s="124">
        <f>IF(PERCENT!G72&gt;PERCENT!G$100,(PERCENT!G72-PERCENT!G$100)/(PERCENT!G$101-PERCENT!G$100),(PERCENT!G72-PERCENT!G$100)/(PERCENT!G$100-PERCENT!G$102))</f>
        <v>-0.8258127068569584</v>
      </c>
      <c r="Y72" s="124">
        <f>IF(PERCENT!I72&gt;PERCENT!I$100,(PERCENT!I72-PERCENT!I$100)/(PERCENT!I$101-PERCENT!I$100),(PERCENT!I72-PERCENT!I$100)/(PERCENT!I$100-PERCENT!I$102))</f>
        <v>-0.18528345113538564</v>
      </c>
      <c r="Z72" s="124">
        <f>IF(PERCENT!J72&gt;PERCENT!J$100,(PERCENT!J72-PERCENT!J$100)/(PERCENT!J$101-PERCENT!J$100),(PERCENT!J72-PERCENT!J$100)/(PERCENT!J$100-PERCENT!J$102))</f>
        <v>-0.45048005975412986</v>
      </c>
      <c r="AC72" s="124">
        <f>IF(PERCENT!M72&gt;PERCENT!M$100,(PERCENT!M72-PERCENT!M$100)/(PERCENT!M$101-PERCENT!M$100),(PERCENT!M72-PERCENT!M$100)/(PERCENT!M$100-PERCENT!M$102))</f>
        <v>-1</v>
      </c>
      <c r="AD72" s="124">
        <f>IF(PERCENT!N72&gt;PERCENT!N$100,(PERCENT!N72-PERCENT!N$100)/(PERCENT!N$101-PERCENT!N$100),(PERCENT!N72-PERCENT!N$100)/(PERCENT!N$100-PERCENT!N$102))</f>
        <v>0.12126416692144949</v>
      </c>
      <c r="AE72" s="124">
        <f>IF(PERCENT!O72&gt;PERCENT!O$100,(PERCENT!O72-PERCENT!O$100)/(PERCENT!O$101-PERCENT!O$100),(PERCENT!O72-PERCENT!O$100)/(PERCENT!O$100-PERCENT!O$102))</f>
        <v>-0.51053914632914932</v>
      </c>
      <c r="AF72" s="124">
        <f>IF(PERCENT!P72&gt;PERCENT!P$100,(PERCENT!P72-PERCENT!P$100)/(PERCENT!P$101-PERCENT!P$100),(PERCENT!P72-PERCENT!P$100)/(PERCENT!P$100-PERCENT!P$102))</f>
        <v>0.31544460296904842</v>
      </c>
      <c r="AG72" s="124">
        <f>IF(PERCENT!Q72&gt;PERCENT!Q$100,(PERCENT!Q72-PERCENT!Q$100)/(PERCENT!Q$101-PERCENT!Q$100),(PERCENT!Q72-PERCENT!Q$100)/(PERCENT!Q$100-PERCENT!Q$102))</f>
        <v>-0.43185204331796301</v>
      </c>
      <c r="AI72" s="124">
        <f>IF(PERCENT!S72&gt;PERCENT!S$100,(PERCENT!S72-PERCENT!S$100)/(PERCENT!S$101-PERCENT!S$100),(PERCENT!S72-PERCENT!S$100)/(PERCENT!S$100-PERCENT!S$102))</f>
        <v>-0.88490041798427699</v>
      </c>
      <c r="AJ72" s="124">
        <f>IF(PERCENT!T72&gt;PERCENT!T$100,(PERCENT!T72-PERCENT!T$100)/(PERCENT!T$101-PERCENT!T$100),(PERCENT!T72-PERCENT!T$100)/(PERCENT!T$100-PERCENT!T$102))</f>
        <v>-0.88084249792477798</v>
      </c>
      <c r="AK72" s="124">
        <f>IF(PERCENT!U72&gt;PERCENT!U$100,(PERCENT!U72-PERCENT!U$100)/(PERCENT!U$101-PERCENT!U$100),(PERCENT!U72-PERCENT!U$100)/(PERCENT!U$100-PERCENT!U$102))</f>
        <v>-0.88288564562251726</v>
      </c>
      <c r="AM72" s="124">
        <f>IF(PERCENT!W72&gt;PERCENT!W$100,(PERCENT!W72-PERCENT!W$100)/(PERCENT!W$101-PERCENT!W$100),(PERCENT!W72-PERCENT!W$100)/(PERCENT!W$100-PERCENT!W$102))</f>
        <v>-0.78545477305116007</v>
      </c>
      <c r="AO72" s="124">
        <f>IF(PERCENT!Y72&gt;PERCENT!Y$100,(PERCENT!Y72-PERCENT!Y$100)/(PERCENT!Y$101-PERCENT!Y$100),(PERCENT!Y72-PERCENT!Y$100)/(PERCENT!Y$100-PERCENT!Y$102))</f>
        <v>-0.96876245781386539</v>
      </c>
      <c r="AP72" s="124">
        <f>IF(PERCENT!Z72&gt;PERCENT!Z$100,(PERCENT!Z72-PERCENT!Z$100)/(PERCENT!Z$101-PERCENT!Z$100),(PERCENT!Z72-PERCENT!Z$100)/(PERCENT!Z$100-PERCENT!Z$102))</f>
        <v>-0.98487215122509131</v>
      </c>
      <c r="AQ72" s="124">
        <f>IF(PERCENT!AA72&gt;PERCENT!AA$100,(PERCENT!AA72-PERCENT!AA$100)/(PERCENT!AA$101-PERCENT!AA$100),(PERCENT!AA72-PERCENT!AA$100)/(PERCENT!AA$100-PERCENT!AA$102))</f>
        <v>0.25247341147172953</v>
      </c>
      <c r="AR72" s="124">
        <f>IF(PERCENT!AB72&gt;PERCENT!AB$100,(PERCENT!AB72-PERCENT!AB$100)/(PERCENT!AB$101-PERCENT!AB$100),(PERCENT!AB72-PERCENT!AB$100)/(PERCENT!AB$100-PERCENT!AB$102))</f>
        <v>0.85809613082435754</v>
      </c>
      <c r="AT72" s="124">
        <f>IF(PERCENT!AD72&gt;PERCENT!AD$100,(PERCENT!AD72-PERCENT!AD$100)/(PERCENT!AD$101-PERCENT!AD$100),(PERCENT!AD72-PERCENT!AD$100)/(PERCENT!AD$100-PERCENT!AD$102))</f>
        <v>-0.52171531219025846</v>
      </c>
      <c r="AV72" s="124">
        <f>IF(PERCENT!AF72&gt;PERCENT!AF$100,(PERCENT!AF72-PERCENT!AF$100)/(PERCENT!AF$101-PERCENT!AF$100),(PERCENT!AF72-PERCENT!AF$100)/(PERCENT!AF$100-PERCENT!AF$102))</f>
        <v>-0.43848698250400825</v>
      </c>
      <c r="AW72" s="124">
        <f>IF(PERCENT!AG72&gt;PERCENT!AG$100,(PERCENT!AG72-PERCENT!AG$100)/(PERCENT!AG$101-PERCENT!AG$100),(PERCENT!AG72-PERCENT!AG$100)/(PERCENT!AG$100-PERCENT!AG$102))</f>
        <v>-0.49068152888911803</v>
      </c>
      <c r="AX72" s="124">
        <f>IF(PERCENT!AH72&gt;PERCENT!AH$100,(PERCENT!AH72-PERCENT!AH$100)/(PERCENT!AH$101-PERCENT!AH$100),(PERCENT!AH72-PERCENT!AH$100)/(PERCENT!AH$100-PERCENT!AH$102))</f>
        <v>-1</v>
      </c>
      <c r="AY72" s="124">
        <f>IF(PERCENT!AI72&gt;PERCENT!AI$100,(PERCENT!AI72-PERCENT!AI$100)/(PERCENT!AI$101-PERCENT!AI$100),(PERCENT!AI72-PERCENT!AI$100)/(PERCENT!AI$100-PERCENT!AI$102))</f>
        <v>0.26531163144643194</v>
      </c>
      <c r="AZ72" s="124">
        <f>IF(PERCENT!AJ72&gt;PERCENT!AJ$100,(PERCENT!AJ72-PERCENT!AJ$100)/(PERCENT!AJ$101-PERCENT!AJ$100),(PERCENT!AJ72-PERCENT!AJ$100)/(PERCENT!AJ$100-PERCENT!AJ$102))</f>
        <v>-0.14216430222758508</v>
      </c>
      <c r="BA72" s="124">
        <f>IF(PERCENT!AK72&gt;PERCENT!AK$100,(PERCENT!AK72-PERCENT!AK$100)/(PERCENT!AK$101-PERCENT!AK$100),(PERCENT!AK72-PERCENT!AK$100)/(PERCENT!AK$100-PERCENT!AK$102))</f>
        <v>-0.56855378273675528</v>
      </c>
      <c r="BB72" s="124">
        <f>IF(PERCENT!AL72&gt;PERCENT!AL$100,(PERCENT!AL72-PERCENT!AL$100)/(PERCENT!AL$101-PERCENT!AL$100),(PERCENT!AL72-PERCENT!AL$100)/(PERCENT!AL$100-PERCENT!AL$102))</f>
        <v>-0.99862775653429758</v>
      </c>
      <c r="BC72" s="124">
        <f>IF(PERCENT!AM72&gt;PERCENT!AM$100,(PERCENT!AM72-PERCENT!AM$100)/(PERCENT!AM$101-PERCENT!AM$100),(PERCENT!AM72-PERCENT!AM$100)/(PERCENT!AM$100-PERCENT!AM$102))</f>
        <v>0.51894676931246952</v>
      </c>
      <c r="BD72" s="124">
        <f>IF(PERCENT!AN72&gt;PERCENT!AN$100,(PERCENT!AN72-PERCENT!AN$100)/(PERCENT!AN$101-PERCENT!AN$100),(PERCENT!AN72-PERCENT!AN$100)/(PERCENT!AN$100-PERCENT!AN$102))</f>
        <v>-6.5551526139688747E-3</v>
      </c>
      <c r="BE72" s="124">
        <f>IF(PERCENT!AO72&gt;PERCENT!AO$100,(PERCENT!AO72-PERCENT!AO$100)/(PERCENT!AO$101-PERCENT!AO$100),(PERCENT!AO72-PERCENT!AO$100)/(PERCENT!AO$100-PERCENT!AO$102))</f>
        <v>-0.25475681201865175</v>
      </c>
      <c r="BF72" s="124">
        <f>IF(PERCENT!AP72&gt;PERCENT!AP$100,(PERCENT!AP72-PERCENT!AP$100)/(PERCENT!AP$101-PERCENT!AP$100),(PERCENT!AP72-PERCENT!AP$100)/(PERCENT!AP$100-PERCENT!AP$102))</f>
        <v>0.97791591589809501</v>
      </c>
      <c r="BG72" s="124">
        <f>IF(PERCENT!AQ72&gt;PERCENT!AQ$100,(PERCENT!AQ72-PERCENT!AQ$100)/(PERCENT!AQ$101-PERCENT!AQ$100),(PERCENT!AQ72-PERCENT!AQ$100)/(PERCENT!AQ$100-PERCENT!AQ$102))</f>
        <v>0.75254506128799115</v>
      </c>
      <c r="BH72" s="124">
        <f>IF(PERCENT!AR72&gt;PERCENT!AR$100,(PERCENT!AR72-PERCENT!AR$100)/(PERCENT!AR$101-PERCENT!AR$100),(PERCENT!AR72-PERCENT!AR$100)/(PERCENT!AR$100-PERCENT!AR$102))</f>
        <v>0.97945309405394321</v>
      </c>
    </row>
    <row r="73" spans="1:60" x14ac:dyDescent="0.35">
      <c r="A73" s="197" t="s">
        <v>461</v>
      </c>
      <c r="B73" s="125">
        <f>IF(PERCENT!B73&gt;PERCENT!B$100,(PERCENT!B73-PERCENT!B$100)/(PERCENT!B$101-PERCENT!B$100),(PERCENT!B73-PERCENT!B$100)/(PERCENT!B$100-PERCENT!B$102))</f>
        <v>-0.35036927794930284</v>
      </c>
      <c r="C73" s="125">
        <f>IF(PERCENT!H73&gt;PERCENT!H$100,(PERCENT!H73-PERCENT!H$100)/(PERCENT!H$101-PERCENT!H$100),(PERCENT!H73-PERCENT!H$100)/(PERCENT!H$100-PERCENT!H$102))</f>
        <v>-0.74029909144743089</v>
      </c>
      <c r="D73" s="126">
        <f>IF(PERCENT!K73&gt;PERCENT!K$100,(PERCENT!K73-PERCENT!K$100)/(PERCENT!K$101-PERCENT!K$100),(PERCENT!K73-PERCENT!K$100)/(PERCENT!K$100-PERCENT!K$102))</f>
        <v>0.2394905283102815</v>
      </c>
      <c r="E73" s="126">
        <f>IF(PERCENT!L73&gt;PERCENT!L$100,(PERCENT!L73-PERCENT!L$100)/(PERCENT!L$101-PERCENT!L$100),(PERCENT!L73-PERCENT!L$100)/(PERCENT!L$100-PERCENT!L$102))</f>
        <v>0.24843192668400291</v>
      </c>
      <c r="F73" s="127">
        <f>IF(PERCENT!R73&gt;PERCENT!R$100,(PERCENT!R73-PERCENT!R$100)/(PERCENT!R$101-PERCENT!R$100),(PERCENT!R73-PERCENT!R$100)/(PERCENT!R$100-PERCENT!R$102))</f>
        <v>-0.49760164908361559</v>
      </c>
      <c r="G73" s="127">
        <f>IF(PERCENT!V73&gt;PERCENT!V$100,(PERCENT!V73-PERCENT!V$100)/(PERCENT!V$101-PERCENT!V$100),(PERCENT!V73-PERCENT!V$100)/(PERCENT!V$100-PERCENT!V$102))</f>
        <v>-0.66648470226306655</v>
      </c>
      <c r="H73" s="127">
        <f>IF(PERCENT!X73&gt;PERCENT!X$100,(PERCENT!X73-PERCENT!X$100)/(PERCENT!X$101-PERCENT!X$100),(PERCENT!X73-PERCENT!X$100)/(PERCENT!X$100-PERCENT!X$102))</f>
        <v>-0.62221513123085082</v>
      </c>
      <c r="I73" s="127">
        <f>IF(PERCENT!AC73&gt;PERCENT!AC$100,(PERCENT!AC73-PERCENT!AC$100)/(PERCENT!AC$101-PERCENT!AC$100),(PERCENT!AC73-PERCENT!AC$100)/(PERCENT!AC$100-PERCENT!AC$102))</f>
        <v>0.11845483590486278</v>
      </c>
      <c r="J73" s="128">
        <f>IF(PERCENT!AE73&gt;PERCENT!AE$100,(PERCENT!AE73-PERCENT!AE$100)/(PERCENT!AE$101-PERCENT!AE$100),(PERCENT!AE73-PERCENT!AE$100)/(PERCENT!AE$100-PERCENT!AE$102))</f>
        <v>-0.13400048648737983</v>
      </c>
      <c r="K73" s="198">
        <f>IF(PERCENT!AS73&gt;PERCENT!AS$100,(PERCENT!AS73-PERCENT!AS$100)/(PERCENT!AS$101-PERCENT!AS$100),(PERCENT!AS73-PERCENT!AS$100)/(PERCENT!AS$100-PERCENT!AS$102))</f>
        <v>-0.72527755095627511</v>
      </c>
      <c r="L73" s="198">
        <f>IF(PERCENT!AT73&gt;PERCENT!AT$100,(PERCENT!AT73-PERCENT!AT$100)/(PERCENT!AT$101-PERCENT!AT$100),(PERCENT!AT73-PERCENT!AT$100)/(PERCENT!AT$100-PERCENT!AT$102))</f>
        <v>0.32450531827339957</v>
      </c>
      <c r="M73" s="198">
        <f>IF(PERCENT!AU73&gt;PERCENT!AU$100,(PERCENT!AU73-PERCENT!AU$100)/(PERCENT!AU$101-PERCENT!AU$100),(PERCENT!AU73-PERCENT!AU$100)/(PERCENT!AU$100-PERCENT!AU$102))</f>
        <v>-0.28233344237949937</v>
      </c>
      <c r="N73" s="231">
        <f>IF(PERCENT!AV73&gt;PERCENT!AV$100,(PERCENT!AV73-PERCENT!AV$100)/(PERCENT!AV$101-PERCENT!AV$100),(PERCENT!AV73-PERCENT!AV$100)/(PERCENT!AV$100-PERCENT!AV$102))</f>
        <v>-0.13400048648737983</v>
      </c>
      <c r="O73" s="231">
        <f>IF(PERCENT!AW73&gt;PERCENT!AW$100,(PERCENT!AW73-PERCENT!AW$100)/(PERCENT!AW$101-PERCENT!AW$100),(PERCENT!AW73-PERCENT!AW$100)/(PERCENT!AW$100-PERCENT!AW$102))</f>
        <v>-0.16297012816549855</v>
      </c>
      <c r="P73" s="231">
        <f>IF(PERCENT!AX73&gt;PERCENT!AX$100,(PERCENT!AX73-PERCENT!AX$100)/(PERCENT!AX$101-PERCENT!AX$100),(PERCENT!AX73-PERCENT!AX$100)/(PERCENT!AX$100-PERCENT!AX$102))</f>
        <v>-0.13400048648737983</v>
      </c>
      <c r="Q73" s="232">
        <f>IF(PERCENT!AY73&gt;PERCENT!AY$100,(PERCENT!AY73-PERCENT!AY$100)/(PERCENT!AY$101-PERCENT!AY$100),(PERCENT!AY73-PERCENT!AY$100)/(PERCENT!AY$100-PERCENT!AY$102))</f>
        <v>-0.26169184593261952</v>
      </c>
      <c r="S73" s="124">
        <f>IF(PERCENT!C73&gt;PERCENT!C$100,(PERCENT!C73-PERCENT!C$100)/(PERCENT!C$101-PERCENT!C$100),(PERCENT!C73-PERCENT!C$100)/(PERCENT!C$100-PERCENT!C$102))</f>
        <v>-0.34064833774947245</v>
      </c>
      <c r="T73" s="124">
        <f>IF(PERCENT!D73&gt;PERCENT!D$100,(PERCENT!D73-PERCENT!D$100)/(PERCENT!D$101-PERCENT!D$100),(PERCENT!D73-PERCENT!D$100)/(PERCENT!D$100-PERCENT!D$102))</f>
        <v>-0.78216128910032745</v>
      </c>
      <c r="U73" s="124">
        <f>IF(PERCENT!E73&gt;PERCENT!E$100,(PERCENT!E73-PERCENT!E$100)/(PERCENT!E$101-PERCENT!E$100),(PERCENT!E73-PERCENT!E$100)/(PERCENT!E$100-PERCENT!E$102))</f>
        <v>-1.9592373813996145E-2</v>
      </c>
      <c r="V73" s="124">
        <f>IF(PERCENT!F73&gt;PERCENT!F$100,(PERCENT!F73-PERCENT!F$100)/(PERCENT!F$101-PERCENT!F$100),(PERCENT!F73-PERCENT!F$100)/(PERCENT!F$100-PERCENT!F$102))</f>
        <v>0.14865891559114064</v>
      </c>
      <c r="W73" s="124">
        <f>IF(PERCENT!G73&gt;PERCENT!G$100,(PERCENT!G73-PERCENT!G$100)/(PERCENT!G$101-PERCENT!G$100),(PERCENT!G73-PERCENT!G$100)/(PERCENT!G$100-PERCENT!G$102))</f>
        <v>-0.32873460053347447</v>
      </c>
      <c r="Y73" s="124">
        <f>IF(PERCENT!I73&gt;PERCENT!I$100,(PERCENT!I73-PERCENT!I$100)/(PERCENT!I$101-PERCENT!I$100),(PERCENT!I73-PERCENT!I$100)/(PERCENT!I$100-PERCENT!I$102))</f>
        <v>-0.76680813773060885</v>
      </c>
      <c r="Z73" s="124">
        <f>IF(PERCENT!J73&gt;PERCENT!J$100,(PERCENT!J73-PERCENT!J$100)/(PERCENT!J$101-PERCENT!J$100),(PERCENT!J73-PERCENT!J$100)/(PERCENT!J$100-PERCENT!J$102))</f>
        <v>-0.67710617830246289</v>
      </c>
      <c r="AC73" s="124">
        <f>IF(PERCENT!M73&gt;PERCENT!M$100,(PERCENT!M73-PERCENT!M$100)/(PERCENT!M$101-PERCENT!M$100),(PERCENT!M73-PERCENT!M$100)/(PERCENT!M$100-PERCENT!M$102))</f>
        <v>0.40893613056377309</v>
      </c>
      <c r="AD73" s="124">
        <f>IF(PERCENT!N73&gt;PERCENT!N$100,(PERCENT!N73-PERCENT!N$100)/(PERCENT!N$101-PERCENT!N$100),(PERCENT!N73-PERCENT!N$100)/(PERCENT!N$100-PERCENT!N$102))</f>
        <v>4.1894994658390992E-2</v>
      </c>
      <c r="AE73" s="124">
        <f>IF(PERCENT!O73&gt;PERCENT!O$100,(PERCENT!O73-PERCENT!O$100)/(PERCENT!O$101-PERCENT!O$100),(PERCENT!O73-PERCENT!O$100)/(PERCENT!O$100-PERCENT!O$102))</f>
        <v>-2.107829265829872E-2</v>
      </c>
      <c r="AF73" s="124">
        <f>IF(PERCENT!P73&gt;PERCENT!P$100,(PERCENT!P73-PERCENT!P$100)/(PERCENT!P$101-PERCENT!P$100),(PERCENT!P73-PERCENT!P$100)/(PERCENT!P$100-PERCENT!P$102))</f>
        <v>-7.3966422914140198E-2</v>
      </c>
      <c r="AG73" s="124">
        <f>IF(PERCENT!Q73&gt;PERCENT!Q$100,(PERCENT!Q73-PERCENT!Q$100)/(PERCENT!Q$101-PERCENT!Q$100),(PERCENT!Q73-PERCENT!Q$100)/(PERCENT!Q$100-PERCENT!Q$102))</f>
        <v>-0.7114941011444601</v>
      </c>
      <c r="AI73" s="124">
        <f>IF(PERCENT!S73&gt;PERCENT!S$100,(PERCENT!S73-PERCENT!S$100)/(PERCENT!S$101-PERCENT!S$100),(PERCENT!S73-PERCENT!S$100)/(PERCENT!S$100-PERCENT!S$102))</f>
        <v>-0.38994907808511359</v>
      </c>
      <c r="AJ73" s="124">
        <f>IF(PERCENT!T73&gt;PERCENT!T$100,(PERCENT!T73-PERCENT!T$100)/(PERCENT!T$101-PERCENT!T$100),(PERCENT!T73-PERCENT!T$100)/(PERCENT!T$100-PERCENT!T$102))</f>
        <v>-0.58682755868671177</v>
      </c>
      <c r="AK73" s="124">
        <f>IF(PERCENT!U73&gt;PERCENT!U$100,(PERCENT!U73-PERCENT!U$100)/(PERCENT!U$101-PERCENT!U$100),(PERCENT!U73-PERCENT!U$100)/(PERCENT!U$100-PERCENT!U$102))</f>
        <v>-0.46652847022554628</v>
      </c>
      <c r="AM73" s="124">
        <f>IF(PERCENT!W73&gt;PERCENT!W$100,(PERCENT!W73-PERCENT!W$100)/(PERCENT!W$101-PERCENT!W$100),(PERCENT!W73-PERCENT!W$100)/(PERCENT!W$100-PERCENT!W$102))</f>
        <v>-0.66648470226306655</v>
      </c>
      <c r="AO73" s="124">
        <f>IF(PERCENT!Y73&gt;PERCENT!Y$100,(PERCENT!Y73-PERCENT!Y$100)/(PERCENT!Y$101-PERCENT!Y$100),(PERCENT!Y73-PERCENT!Y$100)/(PERCENT!Y$100-PERCENT!Y$102))</f>
        <v>-0.62955801786523558</v>
      </c>
      <c r="AP73" s="124">
        <f>IF(PERCENT!Z73&gt;PERCENT!Z$100,(PERCENT!Z73-PERCENT!Z$100)/(PERCENT!Z$101-PERCENT!Z$100),(PERCENT!Z73-PERCENT!Z$100)/(PERCENT!Z$100-PERCENT!Z$102))</f>
        <v>-0.62616270562527743</v>
      </c>
      <c r="AQ73" s="124">
        <f>IF(PERCENT!AA73&gt;PERCENT!AA$100,(PERCENT!AA73-PERCENT!AA$100)/(PERCENT!AA$101-PERCENT!AA$100),(PERCENT!AA73-PERCENT!AA$100)/(PERCENT!AA$100-PERCENT!AA$102))</f>
        <v>-0.60233283718560127</v>
      </c>
      <c r="AR73" s="124">
        <f>IF(PERCENT!AB73&gt;PERCENT!AB$100,(PERCENT!AB73-PERCENT!AB$100)/(PERCENT!AB$101-PERCENT!AB$100),(PERCENT!AB73-PERCENT!AB$100)/(PERCENT!AB$100-PERCENT!AB$102))</f>
        <v>-0.58378273762592725</v>
      </c>
      <c r="AT73" s="124">
        <f>IF(PERCENT!AD73&gt;PERCENT!AD$100,(PERCENT!AD73-PERCENT!AD$100)/(PERCENT!AD$101-PERCENT!AD$100),(PERCENT!AD73-PERCENT!AD$100)/(PERCENT!AD$100-PERCENT!AD$102))</f>
        <v>0.11845483590486278</v>
      </c>
      <c r="AV73" s="124">
        <f>IF(PERCENT!AF73&gt;PERCENT!AF$100,(PERCENT!AF73-PERCENT!AF$100)/(PERCENT!AF$101-PERCENT!AF$100),(PERCENT!AF73-PERCENT!AF$100)/(PERCENT!AF$100-PERCENT!AF$102))</f>
        <v>0.73569373741350841</v>
      </c>
      <c r="AW73" s="124">
        <f>IF(PERCENT!AG73&gt;PERCENT!AG$100,(PERCENT!AG73-PERCENT!AG$100)/(PERCENT!AG$101-PERCENT!AG$100),(PERCENT!AG73-PERCENT!AG$100)/(PERCENT!AG$100-PERCENT!AG$102))</f>
        <v>0.42923297187116494</v>
      </c>
      <c r="AX73" s="124">
        <f>IF(PERCENT!AH73&gt;PERCENT!AH$100,(PERCENT!AH73-PERCENT!AH$100)/(PERCENT!AH$101-PERCENT!AH$100),(PERCENT!AH73-PERCENT!AH$100)/(PERCENT!AH$100-PERCENT!AH$102))</f>
        <v>-0.5348948047633868</v>
      </c>
      <c r="AY73" s="124">
        <f>IF(PERCENT!AI73&gt;PERCENT!AI$100,(PERCENT!AI73-PERCENT!AI$100)/(PERCENT!AI$101-PERCENT!AI$100),(PERCENT!AI73-PERCENT!AI$100)/(PERCENT!AI$100-PERCENT!AI$102))</f>
        <v>0.32802935756090357</v>
      </c>
      <c r="AZ73" s="124">
        <f>IF(PERCENT!AJ73&gt;PERCENT!AJ$100,(PERCENT!AJ73-PERCENT!AJ$100)/(PERCENT!AJ$101-PERCENT!AJ$100),(PERCENT!AJ73-PERCENT!AJ$100)/(PERCENT!AJ$100-PERCENT!AJ$102))</f>
        <v>-8.1301048795635461E-2</v>
      </c>
      <c r="BA73" s="124">
        <f>IF(PERCENT!AK73&gt;PERCENT!AK$100,(PERCENT!AK73-PERCENT!AK$100)/(PERCENT!AK$101-PERCENT!AK$100),(PERCENT!AK73-PERCENT!AK$100)/(PERCENT!AK$100-PERCENT!AK$102))</f>
        <v>6.0939988516195989E-2</v>
      </c>
      <c r="BB73" s="124">
        <f>IF(PERCENT!AL73&gt;PERCENT!AL$100,(PERCENT!AL73-PERCENT!AL$100)/(PERCENT!AL$101-PERCENT!AL$100),(PERCENT!AL73-PERCENT!AL$100)/(PERCENT!AL$100-PERCENT!AL$102))</f>
        <v>-0.51571442096268183</v>
      </c>
      <c r="BC73" s="124">
        <f>IF(PERCENT!AM73&gt;PERCENT!AM$100,(PERCENT!AM73-PERCENT!AM$100)/(PERCENT!AM$101-PERCENT!AM$100),(PERCENT!AM73-PERCENT!AM$100)/(PERCENT!AM$100-PERCENT!AM$102))</f>
        <v>-0.2232343450432768</v>
      </c>
      <c r="BD73" s="124">
        <f>IF(PERCENT!AN73&gt;PERCENT!AN$100,(PERCENT!AN73-PERCENT!AN$100)/(PERCENT!AN$101-PERCENT!AN$100),(PERCENT!AN73-PERCENT!AN$100)/(PERCENT!AN$100-PERCENT!AN$102))</f>
        <v>0.20306598910576945</v>
      </c>
      <c r="BE73" s="124">
        <f>IF(PERCENT!AO73&gt;PERCENT!AO$100,(PERCENT!AO73-PERCENT!AO$100)/(PERCENT!AO$101-PERCENT!AO$100),(PERCENT!AO73-PERCENT!AO$100)/(PERCENT!AO$100-PERCENT!AO$102))</f>
        <v>-0.50226095604545518</v>
      </c>
      <c r="BF73" s="124">
        <f>IF(PERCENT!AP73&gt;PERCENT!AP$100,(PERCENT!AP73-PERCENT!AP$100)/(PERCENT!AP$101-PERCENT!AP$100),(PERCENT!AP73-PERCENT!AP$100)/(PERCENT!AP$100-PERCENT!AP$102))</f>
        <v>0.77043143859976926</v>
      </c>
      <c r="BG73" s="124">
        <f>IF(PERCENT!AQ73&gt;PERCENT!AQ$100,(PERCENT!AQ73-PERCENT!AQ$100)/(PERCENT!AQ$101-PERCENT!AQ$100),(PERCENT!AQ73-PERCENT!AQ$100)/(PERCENT!AQ$100-PERCENT!AQ$102))</f>
        <v>7.4821609478294332E-2</v>
      </c>
      <c r="BH73" s="124">
        <f>IF(PERCENT!AR73&gt;PERCENT!AR$100,(PERCENT!AR73-PERCENT!AR$100)/(PERCENT!AR$101-PERCENT!AR$100),(PERCENT!AR73-PERCENT!AR$100)/(PERCENT!AR$100-PERCENT!AR$102))</f>
        <v>0.25848581934553255</v>
      </c>
    </row>
    <row r="74" spans="1:60" x14ac:dyDescent="0.35">
      <c r="A74" s="197" t="s">
        <v>462</v>
      </c>
      <c r="B74" s="125">
        <f>IF(PERCENT!B74&gt;PERCENT!B$100,(PERCENT!B74-PERCENT!B$100)/(PERCENT!B$101-PERCENT!B$100),(PERCENT!B74-PERCENT!B$100)/(PERCENT!B$100-PERCENT!B$102))</f>
        <v>-0.26485314439591723</v>
      </c>
      <c r="C74" s="125">
        <f>IF(PERCENT!H74&gt;PERCENT!H$100,(PERCENT!H74-PERCENT!H$100)/(PERCENT!H$101-PERCENT!H$100),(PERCENT!H74-PERCENT!H$100)/(PERCENT!H$100-PERCENT!H$102))</f>
        <v>-0.2605039560738297</v>
      </c>
      <c r="D74" s="126">
        <f>IF(PERCENT!K74&gt;PERCENT!K$100,(PERCENT!K74-PERCENT!K$100)/(PERCENT!K$101-PERCENT!K$100),(PERCENT!K74-PERCENT!K$100)/(PERCENT!K$100-PERCENT!K$102))</f>
        <v>-8.8526461765788295E-2</v>
      </c>
      <c r="E74" s="126">
        <f>IF(PERCENT!L74&gt;PERCENT!L$100,(PERCENT!L74-PERCENT!L$100)/(PERCENT!L$101-PERCENT!L$100),(PERCENT!L74-PERCENT!L$100)/(PERCENT!L$100-PERCENT!L$102))</f>
        <v>0.18771890449820863</v>
      </c>
      <c r="F74" s="127">
        <f>IF(PERCENT!R74&gt;PERCENT!R$100,(PERCENT!R74-PERCENT!R$100)/(PERCENT!R$101-PERCENT!R$100),(PERCENT!R74-PERCENT!R$100)/(PERCENT!R$100-PERCENT!R$102))</f>
        <v>0.15168702993543628</v>
      </c>
      <c r="G74" s="127">
        <f>IF(PERCENT!V74&gt;PERCENT!V$100,(PERCENT!V74-PERCENT!V$100)/(PERCENT!V$101-PERCENT!V$100),(PERCENT!V74-PERCENT!V$100)/(PERCENT!V$100-PERCENT!V$102))</f>
        <v>-0.70717842265640096</v>
      </c>
      <c r="H74" s="127">
        <f>IF(PERCENT!X74&gt;PERCENT!X$100,(PERCENT!X74-PERCENT!X$100)/(PERCENT!X$101-PERCENT!X$100),(PERCENT!X74-PERCENT!X$100)/(PERCENT!X$100-PERCENT!X$102))</f>
        <v>-0.45592184643940137</v>
      </c>
      <c r="I74" s="127">
        <f>IF(PERCENT!AC74&gt;PERCENT!AC$100,(PERCENT!AC74-PERCENT!AC$100)/(PERCENT!AC$101-PERCENT!AC$100),(PERCENT!AC74-PERCENT!AC$100)/(PERCENT!AC$100-PERCENT!AC$102))</f>
        <v>3.0114582259918921E-2</v>
      </c>
      <c r="J74" s="128">
        <f>IF(PERCENT!AE74&gt;PERCENT!AE$100,(PERCENT!AE74-PERCENT!AE$100)/(PERCENT!AE$101-PERCENT!AE$100),(PERCENT!AE74-PERCENT!AE$100)/(PERCENT!AE$100-PERCENT!AE$102))</f>
        <v>0.39147676427629591</v>
      </c>
      <c r="K74" s="198">
        <f>IF(PERCENT!AS74&gt;PERCENT!AS$100,(PERCENT!AS74-PERCENT!AS$100)/(PERCENT!AS$101-PERCENT!AS$100),(PERCENT!AS74-PERCENT!AS$100)/(PERCENT!AS$100-PERCENT!AS$102))</f>
        <v>-0.33963961634932144</v>
      </c>
      <c r="L74" s="198">
        <f>IF(PERCENT!AT74&gt;PERCENT!AT$100,(PERCENT!AT74-PERCENT!AT$100)/(PERCENT!AT$101-PERCENT!AT$100),(PERCENT!AT74-PERCENT!AT$100)/(PERCENT!AT$100-PERCENT!AT$102))</f>
        <v>2.7867296922360852E-3</v>
      </c>
      <c r="M74" s="198">
        <f>IF(PERCENT!AU74&gt;PERCENT!AU$100,(PERCENT!AU74-PERCENT!AU$100)/(PERCENT!AU$101-PERCENT!AU$100),(PERCENT!AU74-PERCENT!AU$100)/(PERCENT!AU$100-PERCENT!AU$102))</f>
        <v>-0.15270427733812028</v>
      </c>
      <c r="N74" s="231">
        <f>IF(PERCENT!AV74&gt;PERCENT!AV$100,(PERCENT!AV74-PERCENT!AV$100)/(PERCENT!AV$101-PERCENT!AV$100),(PERCENT!AV74-PERCENT!AV$100)/(PERCENT!AV$100-PERCENT!AV$102))</f>
        <v>0.39147676427629591</v>
      </c>
      <c r="O74" s="231">
        <f>IF(PERCENT!AW74&gt;PERCENT!AW$100,(PERCENT!AW74-PERCENT!AW$100)/(PERCENT!AW$101-PERCENT!AW$100),(PERCENT!AW74-PERCENT!AW$100)/(PERCENT!AW$100-PERCENT!AW$102))</f>
        <v>-0.13062760052153419</v>
      </c>
      <c r="P74" s="231">
        <f>IF(PERCENT!AX74&gt;PERCENT!AX$100,(PERCENT!AX74-PERCENT!AX$100)/(PERCENT!AX$101-PERCENT!AX$100),(PERCENT!AX74-PERCENT!AX$100)/(PERCENT!AX$100-PERCENT!AX$102))</f>
        <v>0.39147676427629591</v>
      </c>
      <c r="Q74" s="232">
        <f>IF(PERCENT!AY74&gt;PERCENT!AY$100,(PERCENT!AY74-PERCENT!AY$100)/(PERCENT!AY$101-PERCENT!AY$100),(PERCENT!AY74-PERCENT!AY$100)/(PERCENT!AY$100-PERCENT!AY$102))</f>
        <v>-0.4187057546644663</v>
      </c>
      <c r="S74" s="124">
        <f>IF(PERCENT!C74&gt;PERCENT!C$100,(PERCENT!C74-PERCENT!C$100)/(PERCENT!C$101-PERCENT!C$100),(PERCENT!C74-PERCENT!C$100)/(PERCENT!C$100-PERCENT!C$102))</f>
        <v>-0.50788273249280558</v>
      </c>
      <c r="T74" s="124">
        <f>IF(PERCENT!D74&gt;PERCENT!D$100,(PERCENT!D74-PERCENT!D$100)/(PERCENT!D$101-PERCENT!D$100),(PERCENT!D74-PERCENT!D$100)/(PERCENT!D$100-PERCENT!D$102))</f>
        <v>-0.42231316317193079</v>
      </c>
      <c r="U74" s="124">
        <f>IF(PERCENT!E74&gt;PERCENT!E$100,(PERCENT!E74-PERCENT!E$100)/(PERCENT!E$101-PERCENT!E$100),(PERCENT!E74-PERCENT!E$100)/(PERCENT!E$100-PERCENT!E$102))</f>
        <v>-0.5560604257661782</v>
      </c>
      <c r="V74" s="124">
        <f>IF(PERCENT!F74&gt;PERCENT!F$100,(PERCENT!F74-PERCENT!F$100)/(PERCENT!F$101-PERCENT!F$100),(PERCENT!F74-PERCENT!F$100)/(PERCENT!F$100-PERCENT!F$102))</f>
        <v>0.66277395446144705</v>
      </c>
      <c r="W74" s="124">
        <f>IF(PERCENT!G74&gt;PERCENT!G$100,(PERCENT!G74-PERCENT!G$100)/(PERCENT!G$101-PERCENT!G$100),(PERCENT!G74-PERCENT!G$100)/(PERCENT!G$100-PERCENT!G$102))</f>
        <v>-0.41284106736085208</v>
      </c>
      <c r="Y74" s="124">
        <f>IF(PERCENT!I74&gt;PERCENT!I$100,(PERCENT!I74-PERCENT!I$100)/(PERCENT!I$101-PERCENT!I$100),(PERCENT!I74-PERCENT!I$100)/(PERCENT!I$100-PERCENT!I$102))</f>
        <v>-0.76522089873614896</v>
      </c>
      <c r="Z74" s="124">
        <f>IF(PERCENT!J74&gt;PERCENT!J$100,(PERCENT!J74-PERCENT!J$100)/(PERCENT!J$101-PERCENT!J$100),(PERCENT!J74-PERCENT!J$100)/(PERCENT!J$100-PERCENT!J$102))</f>
        <v>2.2767686254346959E-2</v>
      </c>
      <c r="AC74" s="124">
        <f>IF(PERCENT!M74&gt;PERCENT!M$100,(PERCENT!M74-PERCENT!M$100)/(PERCENT!M$101-PERCENT!M$100),(PERCENT!M74-PERCENT!M$100)/(PERCENT!M$100-PERCENT!M$102))</f>
        <v>0.40893613056377309</v>
      </c>
      <c r="AD74" s="124">
        <f>IF(PERCENT!N74&gt;PERCENT!N$100,(PERCENT!N74-PERCENT!N$100)/(PERCENT!N$101-PERCENT!N$100),(PERCENT!N74-PERCENT!N$100)/(PERCENT!N$100-PERCENT!N$102))</f>
        <v>-0.49264873024250522</v>
      </c>
      <c r="AE74" s="124">
        <f>IF(PERCENT!O74&gt;PERCENT!O$100,(PERCENT!O74-PERCENT!O$100)/(PERCENT!O$101-PERCENT!O$100),(PERCENT!O74-PERCENT!O$100)/(PERCENT!O$100-PERCENT!O$102))</f>
        <v>-2.107829265829872E-2</v>
      </c>
      <c r="AF74" s="124">
        <f>IF(PERCENT!P74&gt;PERCENT!P$100,(PERCENT!P74-PERCENT!P$100)/(PERCENT!P$101-PERCENT!P$100),(PERCENT!P74-PERCENT!P$100)/(PERCENT!P$100-PERCENT!P$102))</f>
        <v>-7.5378777124235616E-2</v>
      </c>
      <c r="AG74" s="124">
        <f>IF(PERCENT!Q74&gt;PERCENT!Q$100,(PERCENT!Q74-PERCENT!Q$100)/(PERCENT!Q$101-PERCENT!Q$100),(PERCENT!Q74-PERCENT!Q$100)/(PERCENT!Q$100-PERCENT!Q$102))</f>
        <v>-9.5012008868529951E-2</v>
      </c>
      <c r="AI74" s="124">
        <f>IF(PERCENT!S74&gt;PERCENT!S$100,(PERCENT!S74-PERCENT!S$100)/(PERCENT!S$101-PERCENT!S$100),(PERCENT!S74-PERCENT!S$100)/(PERCENT!S$100-PERCENT!S$102))</f>
        <v>0.12777089040862968</v>
      </c>
      <c r="AJ74" s="124">
        <f>IF(PERCENT!T74&gt;PERCENT!T$100,(PERCENT!T74-PERCENT!T$100)/(PERCENT!T$101-PERCENT!T$100),(PERCENT!T74-PERCENT!T$100)/(PERCENT!T$100-PERCENT!T$102))</f>
        <v>0.1285715531587911</v>
      </c>
      <c r="AK74" s="124">
        <f>IF(PERCENT!U74&gt;PERCENT!U$100,(PERCENT!U74-PERCENT!U$100)/(PERCENT!U$101-PERCENT!U$100),(PERCENT!U74-PERCENT!U$100)/(PERCENT!U$100-PERCENT!U$102))</f>
        <v>0.10210534810147875</v>
      </c>
      <c r="AM74" s="124">
        <f>IF(PERCENT!W74&gt;PERCENT!W$100,(PERCENT!W74-PERCENT!W$100)/(PERCENT!W$101-PERCENT!W$100),(PERCENT!W74-PERCENT!W$100)/(PERCENT!W$100-PERCENT!W$102))</f>
        <v>-0.70717842265640096</v>
      </c>
      <c r="AO74" s="124">
        <f>IF(PERCENT!Y74&gt;PERCENT!Y$100,(PERCENT!Y74-PERCENT!Y$100)/(PERCENT!Y$101-PERCENT!Y$100),(PERCENT!Y74-PERCENT!Y$100)/(PERCENT!Y$100-PERCENT!Y$102))</f>
        <v>-0.27624630080028678</v>
      </c>
      <c r="AP74" s="124">
        <f>IF(PERCENT!Z74&gt;PERCENT!Z$100,(PERCENT!Z74-PERCENT!Z$100)/(PERCENT!Z$101-PERCENT!Z$100),(PERCENT!Z74-PERCENT!Z$100)/(PERCENT!Z$100-PERCENT!Z$102))</f>
        <v>-0.6263157336097458</v>
      </c>
      <c r="AQ74" s="124">
        <f>IF(PERCENT!AA74&gt;PERCENT!AA$100,(PERCENT!AA74-PERCENT!AA$100)/(PERCENT!AA$101-PERCENT!AA$100),(PERCENT!AA74-PERCENT!AA$100)/(PERCENT!AA$100-PERCENT!AA$102))</f>
        <v>-3.9435352477716588E-2</v>
      </c>
      <c r="AR74" s="124">
        <f>IF(PERCENT!AB74&gt;PERCENT!AB$100,(PERCENT!AB74-PERCENT!AB$100)/(PERCENT!AB$101-PERCENT!AB$100),(PERCENT!AB74-PERCENT!AB$100)/(PERCENT!AB$100-PERCENT!AB$102))</f>
        <v>-0.54571408557951817</v>
      </c>
      <c r="AT74" s="124">
        <f>IF(PERCENT!AD74&gt;PERCENT!AD$100,(PERCENT!AD74-PERCENT!AD$100)/(PERCENT!AD$101-PERCENT!AD$100),(PERCENT!AD74-PERCENT!AD$100)/(PERCENT!AD$100-PERCENT!AD$102))</f>
        <v>3.0114582259918921E-2</v>
      </c>
      <c r="AV74" s="124">
        <f>IF(PERCENT!AF74&gt;PERCENT!AF$100,(PERCENT!AF74-PERCENT!AF$100)/(PERCENT!AF$101-PERCENT!AF$100),(PERCENT!AF74-PERCENT!AF$100)/(PERCENT!AF$100-PERCENT!AF$102))</f>
        <v>-0.11574147527906999</v>
      </c>
      <c r="AW74" s="124">
        <f>IF(PERCENT!AG74&gt;PERCENT!AG$100,(PERCENT!AG74-PERCENT!AG$100)/(PERCENT!AG$101-PERCENT!AG$100),(PERCENT!AG74-PERCENT!AG$100)/(PERCENT!AG$100-PERCENT!AG$102))</f>
        <v>0.14284631165043687</v>
      </c>
      <c r="AX74" s="124">
        <f>IF(PERCENT!AH74&gt;PERCENT!AH$100,(PERCENT!AH74-PERCENT!AH$100)/(PERCENT!AH$101-PERCENT!AH$100),(PERCENT!AH74-PERCENT!AH$100)/(PERCENT!AH$100-PERCENT!AH$102))</f>
        <v>0.13411102725601437</v>
      </c>
      <c r="AY74" s="124">
        <f>IF(PERCENT!AI74&gt;PERCENT!AI$100,(PERCENT!AI74-PERCENT!AI$100)/(PERCENT!AI$101-PERCENT!AI$100),(PERCENT!AI74-PERCENT!AI$100)/(PERCENT!AI$100-PERCENT!AI$102))</f>
        <v>0.2980864156124125</v>
      </c>
      <c r="AZ74" s="124">
        <f>IF(PERCENT!AJ74&gt;PERCENT!AJ$100,(PERCENT!AJ74-PERCENT!AJ$100)/(PERCENT!AJ$101-PERCENT!AJ$100),(PERCENT!AJ74-PERCENT!AJ$100)/(PERCENT!AJ$100-PERCENT!AJ$102))</f>
        <v>-0.20454749713071682</v>
      </c>
      <c r="BA74" s="124">
        <f>IF(PERCENT!AK74&gt;PERCENT!AK$100,(PERCENT!AK74-PERCENT!AK$100)/(PERCENT!AK$101-PERCENT!AK$100),(PERCENT!AK74-PERCENT!AK$100)/(PERCENT!AK$100-PERCENT!AK$102))</f>
        <v>0.42925409636848777</v>
      </c>
      <c r="BB74" s="124">
        <f>IF(PERCENT!AL74&gt;PERCENT!AL$100,(PERCENT!AL74-PERCENT!AL$100)/(PERCENT!AL$101-PERCENT!AL$100),(PERCENT!AL74-PERCENT!AL$100)/(PERCENT!AL$100-PERCENT!AL$102))</f>
        <v>0.13015062460548449</v>
      </c>
      <c r="BC74" s="124">
        <f>IF(PERCENT!AM74&gt;PERCENT!AM$100,(PERCENT!AM74-PERCENT!AM$100)/(PERCENT!AM$101-PERCENT!AM$100),(PERCENT!AM74-PERCENT!AM$100)/(PERCENT!AM$100-PERCENT!AM$102))</f>
        <v>0.40006268882735091</v>
      </c>
      <c r="BD74" s="124">
        <f>IF(PERCENT!AN74&gt;PERCENT!AN$100,(PERCENT!AN74-PERCENT!AN$100)/(PERCENT!AN$101-PERCENT!AN$100),(PERCENT!AN74-PERCENT!AN$100)/(PERCENT!AN$100-PERCENT!AN$102))</f>
        <v>0.18029644593736416</v>
      </c>
      <c r="BE74" s="124">
        <f>IF(PERCENT!AO74&gt;PERCENT!AO$100,(PERCENT!AO74-PERCENT!AO$100)/(PERCENT!AO$101-PERCENT!AO$100),(PERCENT!AO74-PERCENT!AO$100)/(PERCENT!AO$100-PERCENT!AO$102))</f>
        <v>-0.19945196657644701</v>
      </c>
      <c r="BF74" s="124">
        <f>IF(PERCENT!AP74&gt;PERCENT!AP$100,(PERCENT!AP74-PERCENT!AP$100)/(PERCENT!AP$101-PERCENT!AP$100),(PERCENT!AP74-PERCENT!AP$100)/(PERCENT!AP$100-PERCENT!AP$102))</f>
        <v>0.95402570772980544</v>
      </c>
      <c r="BG74" s="124">
        <f>IF(PERCENT!AQ74&gt;PERCENT!AQ$100,(PERCENT!AQ74-PERCENT!AQ$100)/(PERCENT!AQ$101-PERCENT!AQ$100),(PERCENT!AQ74-PERCENT!AQ$100)/(PERCENT!AQ$100-PERCENT!AQ$102))</f>
        <v>6.2860089947216091E-2</v>
      </c>
      <c r="BH74" s="124">
        <f>IF(PERCENT!AR74&gt;PERCENT!AR$100,(PERCENT!AR74-PERCENT!AR$100)/(PERCENT!AR$101-PERCENT!AR$100),(PERCENT!AR74-PERCENT!AR$100)/(PERCENT!AR$100-PERCENT!AR$102))</f>
        <v>0.57902118504383937</v>
      </c>
    </row>
    <row r="75" spans="1:60" x14ac:dyDescent="0.35">
      <c r="A75" s="197" t="s">
        <v>463</v>
      </c>
      <c r="B75" s="125">
        <f>IF(PERCENT!B75&gt;PERCENT!B$100,(PERCENT!B75-PERCENT!B$100)/(PERCENT!B$101-PERCENT!B$100),(PERCENT!B75-PERCENT!B$100)/(PERCENT!B$100-PERCENT!B$102))</f>
        <v>0.21012013050489062</v>
      </c>
      <c r="C75" s="125">
        <f>IF(PERCENT!H75&gt;PERCENT!H$100,(PERCENT!H75-PERCENT!H$100)/(PERCENT!H$101-PERCENT!H$100),(PERCENT!H75-PERCENT!H$100)/(PERCENT!H$100-PERCENT!H$102))</f>
        <v>0.17958998860911077</v>
      </c>
      <c r="D75" s="126">
        <f>IF(PERCENT!K75&gt;PERCENT!K$100,(PERCENT!K75-PERCENT!K$100)/(PERCENT!K$101-PERCENT!K$100),(PERCENT!K75-PERCENT!K$100)/(PERCENT!K$100-PERCENT!K$102))</f>
        <v>0.23957642275828253</v>
      </c>
      <c r="E75" s="126">
        <f>IF(PERCENT!L75&gt;PERCENT!L$100,(PERCENT!L75-PERCENT!L$100)/(PERCENT!L$101-PERCENT!L$100),(PERCENT!L75-PERCENT!L$100)/(PERCENT!L$100-PERCENT!L$102))</f>
        <v>0.22779900853755758</v>
      </c>
      <c r="F75" s="127">
        <f>IF(PERCENT!R75&gt;PERCENT!R$100,(PERCENT!R75-PERCENT!R$100)/(PERCENT!R$101-PERCENT!R$100),(PERCENT!R75-PERCENT!R$100)/(PERCENT!R$100-PERCENT!R$102))</f>
        <v>4.6014698758568652E-2</v>
      </c>
      <c r="G75" s="127">
        <f>IF(PERCENT!V75&gt;PERCENT!V$100,(PERCENT!V75-PERCENT!V$100)/(PERCENT!V$101-PERCENT!V$100),(PERCENT!V75-PERCENT!V$100)/(PERCENT!V$100-PERCENT!V$102))</f>
        <v>0.22881995985975362</v>
      </c>
      <c r="H75" s="127">
        <f>IF(PERCENT!X75&gt;PERCENT!X$100,(PERCENT!X75-PERCENT!X$100)/(PERCENT!X$101-PERCENT!X$100),(PERCENT!X75-PERCENT!X$100)/(PERCENT!X$100-PERCENT!X$102))</f>
        <v>0.67010596115448295</v>
      </c>
      <c r="I75" s="127">
        <f>IF(PERCENT!AC75&gt;PERCENT!AC$100,(PERCENT!AC75-PERCENT!AC$100)/(PERCENT!AC$101-PERCENT!AC$100),(PERCENT!AC75-PERCENT!AC$100)/(PERCENT!AC$100-PERCENT!AC$102))</f>
        <v>-0.44310159348085665</v>
      </c>
      <c r="J75" s="128">
        <f>IF(PERCENT!AE75&gt;PERCENT!AE$100,(PERCENT!AE75-PERCENT!AE$100)/(PERCENT!AE$101-PERCENT!AE$100),(PERCENT!AE75-PERCENT!AE$100)/(PERCENT!AE$100-PERCENT!AE$102))</f>
        <v>2.5890559119762253E-2</v>
      </c>
      <c r="K75" s="198">
        <f>IF(PERCENT!AS75&gt;PERCENT!AS$100,(PERCENT!AS75-PERCENT!AS$100)/(PERCENT!AS$101-PERCENT!AS$100),(PERCENT!AS75-PERCENT!AS$100)/(PERCENT!AS$100-PERCENT!AS$102))</f>
        <v>0.18616493548237284</v>
      </c>
      <c r="L75" s="198">
        <f>IF(PERCENT!AT75&gt;PERCENT!AT$100,(PERCENT!AT75-PERCENT!AT$100)/(PERCENT!AT$101-PERCENT!AT$100),(PERCENT!AT75-PERCENT!AT$100)/(PERCENT!AT$100-PERCENT!AT$102))</f>
        <v>0.30802967648974477</v>
      </c>
      <c r="M75" s="198">
        <f>IF(PERCENT!AU75&gt;PERCENT!AU$100,(PERCENT!AU75-PERCENT!AU$100)/(PERCENT!AU$101-PERCENT!AU$100),(PERCENT!AU75-PERCENT!AU$100)/(PERCENT!AU$100-PERCENT!AU$102))</f>
        <v>8.6298697859872653E-2</v>
      </c>
      <c r="N75" s="231">
        <f>IF(PERCENT!AV75&gt;PERCENT!AV$100,(PERCENT!AV75-PERCENT!AV$100)/(PERCENT!AV$101-PERCENT!AV$100),(PERCENT!AV75-PERCENT!AV$100)/(PERCENT!AV$100-PERCENT!AV$102))</f>
        <v>2.5890559119762253E-2</v>
      </c>
      <c r="O75" s="231">
        <f>IF(PERCENT!AW75&gt;PERCENT!AW$100,(PERCENT!AW75-PERCENT!AW$100)/(PERCENT!AW$101-PERCENT!AW$100),(PERCENT!AW75-PERCENT!AW$100)/(PERCENT!AW$100-PERCENT!AW$102))</f>
        <v>0.21219841311168591</v>
      </c>
      <c r="P75" s="231">
        <f>IF(PERCENT!AX75&gt;PERCENT!AX$100,(PERCENT!AX75-PERCENT!AX$100)/(PERCENT!AX$101-PERCENT!AX$100),(PERCENT!AX75-PERCENT!AX$100)/(PERCENT!AX$100-PERCENT!AX$102))</f>
        <v>2.5890559119762253E-2</v>
      </c>
      <c r="Q75" s="232">
        <f>IF(PERCENT!AY75&gt;PERCENT!AY$100,(PERCENT!AY75-PERCENT!AY$100)/(PERCENT!AY$101-PERCENT!AY$100),(PERCENT!AY75-PERCENT!AY$100)/(PERCENT!AY$100-PERCENT!AY$102))</f>
        <v>0.18704817349080188</v>
      </c>
      <c r="S75" s="124">
        <f>IF(PERCENT!C75&gt;PERCENT!C$100,(PERCENT!C75-PERCENT!C$100)/(PERCENT!C$101-PERCENT!C$100),(PERCENT!C75-PERCENT!C$100)/(PERCENT!C$100-PERCENT!C$102))</f>
        <v>0.1588381883888064</v>
      </c>
      <c r="T75" s="124">
        <f>IF(PERCENT!D75&gt;PERCENT!D$100,(PERCENT!D75-PERCENT!D$100)/(PERCENT!D$101-PERCENT!D$100),(PERCENT!D75-PERCENT!D$100)/(PERCENT!D$100-PERCENT!D$102))</f>
        <v>4.5337005881494134E-2</v>
      </c>
      <c r="U75" s="124">
        <f>IF(PERCENT!E75&gt;PERCENT!E$100,(PERCENT!E75-PERCENT!E$100)/(PERCENT!E$101-PERCENT!E$100),(PERCENT!E75-PERCENT!E$100)/(PERCENT!E$100-PERCENT!E$102))</f>
        <v>0.59576507032960213</v>
      </c>
      <c r="V75" s="124">
        <f>IF(PERCENT!F75&gt;PERCENT!F$100,(PERCENT!F75-PERCENT!F$100)/(PERCENT!F$101-PERCENT!F$100),(PERCENT!F75-PERCENT!F$100)/(PERCENT!F$100-PERCENT!F$102))</f>
        <v>-0.65209062883971769</v>
      </c>
      <c r="W75" s="124">
        <f>IF(PERCENT!G75&gt;PERCENT!G$100,(PERCENT!G75-PERCENT!G$100)/(PERCENT!G$101-PERCENT!G$100),(PERCENT!G75-PERCENT!G$100)/(PERCENT!G$100-PERCENT!G$102))</f>
        <v>0.13720534842675364</v>
      </c>
      <c r="Y75" s="124">
        <f>IF(PERCENT!I75&gt;PERCENT!I$100,(PERCENT!I75-PERCENT!I$100)/(PERCENT!I$101-PERCENT!I$100),(PERCENT!I75-PERCENT!I$100)/(PERCENT!I$100-PERCENT!I$102))</f>
        <v>-9.3884939037739923E-2</v>
      </c>
      <c r="Z75" s="124">
        <f>IF(PERCENT!J75&gt;PERCENT!J$100,(PERCENT!J75-PERCENT!J$100)/(PERCENT!J$101-PERCENT!J$100),(PERCENT!J75-PERCENT!J$100)/(PERCENT!J$100-PERCENT!J$102))</f>
        <v>0.22470562223454135</v>
      </c>
      <c r="AC75" s="124">
        <f>IF(PERCENT!M75&gt;PERCENT!M$100,(PERCENT!M75-PERCENT!M$100)/(PERCENT!M$101-PERCENT!M$100),(PERCENT!M75-PERCENT!M$100)/(PERCENT!M$100-PERCENT!M$102))</f>
        <v>0.40893613056377309</v>
      </c>
      <c r="AD75" s="124">
        <f>IF(PERCENT!N75&gt;PERCENT!N$100,(PERCENT!N75-PERCENT!N$100)/(PERCENT!N$101-PERCENT!N$100),(PERCENT!N75-PERCENT!N$100)/(PERCENT!N$100-PERCENT!N$102))</f>
        <v>-0.69183582684409661</v>
      </c>
      <c r="AE75" s="124">
        <f>IF(PERCENT!O75&gt;PERCENT!O$100,(PERCENT!O75-PERCENT!O$100)/(PERCENT!O$101-PERCENT!O$100),(PERCENT!O75-PERCENT!O$100)/(PERCENT!O$100-PERCENT!O$102))</f>
        <v>0.59652492506972654</v>
      </c>
      <c r="AF75" s="124">
        <f>IF(PERCENT!P75&gt;PERCENT!P$100,(PERCENT!P75-PERCENT!P$100)/(PERCENT!P$101-PERCENT!P$100),(PERCENT!P75-PERCENT!P$100)/(PERCENT!P$100-PERCENT!P$102))</f>
        <v>0.34463107338509663</v>
      </c>
      <c r="AG75" s="124">
        <f>IF(PERCENT!Q75&gt;PERCENT!Q$100,(PERCENT!Q75-PERCENT!Q$100)/(PERCENT!Q$101-PERCENT!Q$100),(PERCENT!Q75-PERCENT!Q$100)/(PERCENT!Q$100-PERCENT!Q$102))</f>
        <v>0.15250483685996979</v>
      </c>
      <c r="AI75" s="124">
        <f>IF(PERCENT!S75&gt;PERCENT!S$100,(PERCENT!S75-PERCENT!S$100)/(PERCENT!S$101-PERCENT!S$100),(PERCENT!S75-PERCENT!S$100)/(PERCENT!S$100-PERCENT!S$102))</f>
        <v>1.3563758749658929E-2</v>
      </c>
      <c r="AJ75" s="124">
        <f>IF(PERCENT!T75&gt;PERCENT!T$100,(PERCENT!T75-PERCENT!T$100)/(PERCENT!T$101-PERCENT!T$100),(PERCENT!T75-PERCENT!T$100)/(PERCENT!T$100-PERCENT!T$102))</f>
        <v>3.1637473098438715E-2</v>
      </c>
      <c r="AK75" s="124">
        <f>IF(PERCENT!U75&gt;PERCENT!U$100,(PERCENT!U75-PERCENT!U$100)/(PERCENT!U$101-PERCENT!U$100),(PERCENT!U75-PERCENT!U$100)/(PERCENT!U$100-PERCENT!U$102))</f>
        <v>6.9217263641960583E-2</v>
      </c>
      <c r="AM75" s="124">
        <f>IF(PERCENT!W75&gt;PERCENT!W$100,(PERCENT!W75-PERCENT!W$100)/(PERCENT!W$101-PERCENT!W$100),(PERCENT!W75-PERCENT!W$100)/(PERCENT!W$100-PERCENT!W$102))</f>
        <v>0.22881995985975362</v>
      </c>
      <c r="AO75" s="124">
        <f>IF(PERCENT!Y75&gt;PERCENT!Y$100,(PERCENT!Y75-PERCENT!Y$100)/(PERCENT!Y$101-PERCENT!Y$100),(PERCENT!Y75-PERCENT!Y$100)/(PERCENT!Y$100-PERCENT!Y$102))</f>
        <v>1</v>
      </c>
      <c r="AP75" s="124">
        <f>IF(PERCENT!Z75&gt;PERCENT!Z$100,(PERCENT!Z75-PERCENT!Z$100)/(PERCENT!Z$101-PERCENT!Z$100),(PERCENT!Z75-PERCENT!Z$100)/(PERCENT!Z$100-PERCENT!Z$102))</f>
        <v>0.20626262330763032</v>
      </c>
      <c r="AQ75" s="124">
        <f>IF(PERCENT!AA75&gt;PERCENT!AA$100,(PERCENT!AA75-PERCENT!AA$100)/(PERCENT!AA$101-PERCENT!AA$100),(PERCENT!AA75-PERCENT!AA$100)/(PERCENT!AA$100-PERCENT!AA$102))</f>
        <v>0.35000537762882644</v>
      </c>
      <c r="AR75" s="124">
        <f>IF(PERCENT!AB75&gt;PERCENT!AB$100,(PERCENT!AB75-PERCENT!AB$100)/(PERCENT!AB$101-PERCENT!AB$100),(PERCENT!AB75-PERCENT!AB$100)/(PERCENT!AB$100-PERCENT!AB$102))</f>
        <v>0.4458991775046332</v>
      </c>
      <c r="AT75" s="124">
        <f>IF(PERCENT!AD75&gt;PERCENT!AD$100,(PERCENT!AD75-PERCENT!AD$100)/(PERCENT!AD$101-PERCENT!AD$100),(PERCENT!AD75-PERCENT!AD$100)/(PERCENT!AD$100-PERCENT!AD$102))</f>
        <v>-0.44310159348085665</v>
      </c>
      <c r="AV75" s="124">
        <f>IF(PERCENT!AF75&gt;PERCENT!AF$100,(PERCENT!AF75-PERCENT!AF$100)/(PERCENT!AF$101-PERCENT!AF$100),(PERCENT!AF75-PERCENT!AF$100)/(PERCENT!AF$100-PERCENT!AF$102))</f>
        <v>-0.48759337189647162</v>
      </c>
      <c r="AW75" s="124">
        <f>IF(PERCENT!AG75&gt;PERCENT!AG$100,(PERCENT!AG75-PERCENT!AG$100)/(PERCENT!AG$101-PERCENT!AG$100),(PERCENT!AG75-PERCENT!AG$100)/(PERCENT!AG$100-PERCENT!AG$102))</f>
        <v>-0.26980536380890646</v>
      </c>
      <c r="AX75" s="124">
        <f>IF(PERCENT!AH75&gt;PERCENT!AH$100,(PERCENT!AH75-PERCENT!AH$100)/(PERCENT!AH$101-PERCENT!AH$100),(PERCENT!AH75-PERCENT!AH$100)/(PERCENT!AH$100-PERCENT!AH$102))</f>
        <v>0.14385328527838304</v>
      </c>
      <c r="AY75" s="124">
        <f>IF(PERCENT!AI75&gt;PERCENT!AI$100,(PERCENT!AI75-PERCENT!AI$100)/(PERCENT!AI$101-PERCENT!AI$100),(PERCENT!AI75-PERCENT!AI$100)/(PERCENT!AI$100-PERCENT!AI$102))</f>
        <v>0.69307627091890989</v>
      </c>
      <c r="AZ75" s="124">
        <f>IF(PERCENT!AJ75&gt;PERCENT!AJ$100,(PERCENT!AJ75-PERCENT!AJ$100)/(PERCENT!AJ$101-PERCENT!AJ$100),(PERCENT!AJ75-PERCENT!AJ$100)/(PERCENT!AJ$100-PERCENT!AJ$102))</f>
        <v>-0.20686419189420099</v>
      </c>
      <c r="BA75" s="124">
        <f>IF(PERCENT!AK75&gt;PERCENT!AK$100,(PERCENT!AK75-PERCENT!AK$100)/(PERCENT!AK$101-PERCENT!AK$100),(PERCENT!AK75-PERCENT!AK$100)/(PERCENT!AK$100-PERCENT!AK$102))</f>
        <v>0.41480269235863554</v>
      </c>
      <c r="BB75" s="124">
        <f>IF(PERCENT!AL75&gt;PERCENT!AL$100,(PERCENT!AL75-PERCENT!AL$100)/(PERCENT!AL$101-PERCENT!AL$100),(PERCENT!AL75-PERCENT!AL$100)/(PERCENT!AL$100-PERCENT!AL$102))</f>
        <v>0.26361622233926979</v>
      </c>
      <c r="BC75" s="124">
        <f>IF(PERCENT!AM75&gt;PERCENT!AM$100,(PERCENT!AM75-PERCENT!AM$100)/(PERCENT!AM$101-PERCENT!AM$100),(PERCENT!AM75-PERCENT!AM$100)/(PERCENT!AM$100-PERCENT!AM$102))</f>
        <v>0.3106220215229834</v>
      </c>
      <c r="BD75" s="124">
        <f>IF(PERCENT!AN75&gt;PERCENT!AN$100,(PERCENT!AN75-PERCENT!AN$100)/(PERCENT!AN$101-PERCENT!AN$100),(PERCENT!AN75-PERCENT!AN$100)/(PERCENT!AN$100-PERCENT!AN$102))</f>
        <v>-0.51552552648023542</v>
      </c>
      <c r="BE75" s="124">
        <f>IF(PERCENT!AO75&gt;PERCENT!AO$100,(PERCENT!AO75-PERCENT!AO$100)/(PERCENT!AO$101-PERCENT!AO$100),(PERCENT!AO75-PERCENT!AO$100)/(PERCENT!AO$100-PERCENT!AO$102))</f>
        <v>0.27227173607009331</v>
      </c>
      <c r="BF75" s="124">
        <f>IF(PERCENT!AP75&gt;PERCENT!AP$100,(PERCENT!AP75-PERCENT!AP$100)/(PERCENT!AP$101-PERCENT!AP$100),(PERCENT!AP75-PERCENT!AP$100)/(PERCENT!AP$100-PERCENT!AP$102))</f>
        <v>-0.53456409216730694</v>
      </c>
      <c r="BG75" s="124">
        <f>IF(PERCENT!AQ75&gt;PERCENT!AQ$100,(PERCENT!AQ75-PERCENT!AQ$100)/(PERCENT!AQ$101-PERCENT!AQ$100),(PERCENT!AQ75-PERCENT!AQ$100)/(PERCENT!AQ$100-PERCENT!AQ$102))</f>
        <v>-0.10159919427022333</v>
      </c>
      <c r="BH75" s="124">
        <f>IF(PERCENT!AR75&gt;PERCENT!AR$100,(PERCENT!AR75-PERCENT!AR$100)/(PERCENT!AR$101-PERCENT!AR$100),(PERCENT!AR75-PERCENT!AR$100)/(PERCENT!AR$100-PERCENT!AR$102))</f>
        <v>-0.26027168394862005</v>
      </c>
    </row>
    <row r="76" spans="1:60" x14ac:dyDescent="0.35">
      <c r="A76" s="197" t="s">
        <v>464</v>
      </c>
      <c r="B76" s="125">
        <f>IF(PERCENT!B76&gt;PERCENT!B$100,(PERCENT!B76-PERCENT!B$100)/(PERCENT!B$101-PERCENT!B$100),(PERCENT!B76-PERCENT!B$100)/(PERCENT!B$100-PERCENT!B$102))</f>
        <v>-0.1806664331883073</v>
      </c>
      <c r="C76" s="125">
        <f>IF(PERCENT!H76&gt;PERCENT!H$100,(PERCENT!H76-PERCENT!H$100)/(PERCENT!H$101-PERCENT!H$100),(PERCENT!H76-PERCENT!H$100)/(PERCENT!H$100-PERCENT!H$102))</f>
        <v>-0.48302778185717588</v>
      </c>
      <c r="D76" s="126">
        <f>IF(PERCENT!K76&gt;PERCENT!K$100,(PERCENT!K76-PERCENT!K$100)/(PERCENT!K$101-PERCENT!K$100),(PERCENT!K76-PERCENT!K$100)/(PERCENT!K$100-PERCENT!K$102))</f>
        <v>0.67417763406671283</v>
      </c>
      <c r="E76" s="126">
        <f>IF(PERCENT!L76&gt;PERCENT!L$100,(PERCENT!L76-PERCENT!L$100)/(PERCENT!L$101-PERCENT!L$100),(PERCENT!L76-PERCENT!L$100)/(PERCENT!L$100-PERCENT!L$102))</f>
        <v>0.24194535409400686</v>
      </c>
      <c r="F76" s="127">
        <f>IF(PERCENT!R76&gt;PERCENT!R$100,(PERCENT!R76-PERCENT!R$100)/(PERCENT!R$101-PERCENT!R$100),(PERCENT!R76-PERCENT!R$100)/(PERCENT!R$100-PERCENT!R$102))</f>
        <v>-9.5225919898795031E-2</v>
      </c>
      <c r="G76" s="127">
        <f>IF(PERCENT!V76&gt;PERCENT!V$100,(PERCENT!V76-PERCENT!V$100)/(PERCENT!V$101-PERCENT!V$100),(PERCENT!V76-PERCENT!V$100)/(PERCENT!V$100-PERCENT!V$102))</f>
        <v>3.6365929846901214E-2</v>
      </c>
      <c r="H76" s="127">
        <f>IF(PERCENT!X76&gt;PERCENT!X$100,(PERCENT!X76-PERCENT!X$100)/(PERCENT!X$101-PERCENT!X$100),(PERCENT!X76-PERCENT!X$100)/(PERCENT!X$100-PERCENT!X$102))</f>
        <v>0.16420898808060394</v>
      </c>
      <c r="I76" s="127">
        <f>IF(PERCENT!AC76&gt;PERCENT!AC$100,(PERCENT!AC76-PERCENT!AC$100)/(PERCENT!AC$101-PERCENT!AC$100),(PERCENT!AC76-PERCENT!AC$100)/(PERCENT!AC$100-PERCENT!AC$102))</f>
        <v>0.57725538445977131</v>
      </c>
      <c r="J76" s="128">
        <f>IF(PERCENT!AE76&gt;PERCENT!AE$100,(PERCENT!AE76-PERCENT!AE$100)/(PERCENT!AE$101-PERCENT!AE$100),(PERCENT!AE76-PERCENT!AE$100)/(PERCENT!AE$100-PERCENT!AE$102))</f>
        <v>0.13406468029805804</v>
      </c>
      <c r="K76" s="198">
        <f>IF(PERCENT!AS76&gt;PERCENT!AS$100,(PERCENT!AS76-PERCENT!AS$100)/(PERCENT!AS$101-PERCENT!AS$100),(PERCENT!AS76-PERCENT!AS$100)/(PERCENT!AS$100-PERCENT!AS$102))</f>
        <v>-0.44463634508995636</v>
      </c>
      <c r="L76" s="198">
        <f>IF(PERCENT!AT76&gt;PERCENT!AT$100,(PERCENT!AT76-PERCENT!AT$100)/(PERCENT!AT$101-PERCENT!AT$100),(PERCENT!AT76-PERCENT!AT$100)/(PERCENT!AT$100-PERCENT!AT$102))</f>
        <v>0.54725813831773151</v>
      </c>
      <c r="M76" s="198">
        <f>IF(PERCENT!AU76&gt;PERCENT!AU$100,(PERCENT!AU76-PERCENT!AU$100)/(PERCENT!AU$101-PERCENT!AU$100),(PERCENT!AU76-PERCENT!AU$100)/(PERCENT!AU$100-PERCENT!AU$102))</f>
        <v>0.33210039931910895</v>
      </c>
      <c r="N76" s="231">
        <f>IF(PERCENT!AV76&gt;PERCENT!AV$100,(PERCENT!AV76-PERCENT!AV$100)/(PERCENT!AV$101-PERCENT!AV$100),(PERCENT!AV76-PERCENT!AV$100)/(PERCENT!AV$100-PERCENT!AV$102))</f>
        <v>0.13406468029805804</v>
      </c>
      <c r="O76" s="231">
        <f>IF(PERCENT!AW76&gt;PERCENT!AW$100,(PERCENT!AW76-PERCENT!AW$100)/(PERCENT!AW$101-PERCENT!AW$100),(PERCENT!AW76-PERCENT!AW$100)/(PERCENT!AW$100-PERCENT!AW$102))</f>
        <v>0.18028856831969114</v>
      </c>
      <c r="P76" s="231">
        <f>IF(PERCENT!AX76&gt;PERCENT!AX$100,(PERCENT!AX76-PERCENT!AX$100)/(PERCENT!AX$101-PERCENT!AX$100),(PERCENT!AX76-PERCENT!AX$100)/(PERCENT!AX$100-PERCENT!AX$102))</f>
        <v>0.13406468029805804</v>
      </c>
      <c r="Q76" s="232">
        <f>IF(PERCENT!AY76&gt;PERCENT!AY$100,(PERCENT!AY76-PERCENT!AY$100)/(PERCENT!AY$101-PERCENT!AY$100),(PERCENT!AY76-PERCENT!AY$100)/(PERCENT!AY$100-PERCENT!AY$102))</f>
        <v>-0.13991243962512365</v>
      </c>
      <c r="S76" s="124">
        <f>IF(PERCENT!C76&gt;PERCENT!C$100,(PERCENT!C76-PERCENT!C$100)/(PERCENT!C$101-PERCENT!C$100),(PERCENT!C76-PERCENT!C$100)/(PERCENT!C$100-PERCENT!C$102))</f>
        <v>0.47225605796462244</v>
      </c>
      <c r="T76" s="124">
        <f>IF(PERCENT!D76&gt;PERCENT!D$100,(PERCENT!D76-PERCENT!D$100)/(PERCENT!D$101-PERCENT!D$100),(PERCENT!D76-PERCENT!D$100)/(PERCENT!D$100-PERCENT!D$102))</f>
        <v>0.27494375875903942</v>
      </c>
      <c r="U76" s="124">
        <f>IF(PERCENT!E76&gt;PERCENT!E$100,(PERCENT!E76-PERCENT!E$100)/(PERCENT!E$101-PERCENT!E$100),(PERCENT!E76-PERCENT!E$100)/(PERCENT!E$100-PERCENT!E$102))</f>
        <v>2.3742265304746789E-2</v>
      </c>
      <c r="V76" s="124">
        <f>IF(PERCENT!F76&gt;PERCENT!F$100,(PERCENT!F76-PERCENT!F$100)/(PERCENT!F$101-PERCENT!F$100),(PERCENT!F76-PERCENT!F$100)/(PERCENT!F$100-PERCENT!F$102))</f>
        <v>-0.66451030793356269</v>
      </c>
      <c r="W76" s="124">
        <f>IF(PERCENT!G76&gt;PERCENT!G$100,(PERCENT!G76-PERCENT!G$100)/(PERCENT!G$101-PERCENT!G$100),(PERCENT!G76-PERCENT!G$100)/(PERCENT!G$100-PERCENT!G$102))</f>
        <v>3.3153703518794903E-2</v>
      </c>
      <c r="Y76" s="124">
        <f>IF(PERCENT!I76&gt;PERCENT!I$100,(PERCENT!I76-PERCENT!I$100)/(PERCENT!I$101-PERCENT!I$100),(PERCENT!I76-PERCENT!I$100)/(PERCENT!I$100-PERCENT!I$102))</f>
        <v>-0.63639000035249205</v>
      </c>
      <c r="Z76" s="124">
        <f>IF(PERCENT!J76&gt;PERCENT!J$100,(PERCENT!J76-PERCENT!J$100)/(PERCENT!J$101-PERCENT!J$100),(PERCENT!J76-PERCENT!J$100)/(PERCENT!J$100-PERCENT!J$102))</f>
        <v>-0.35203317543382906</v>
      </c>
      <c r="AC76" s="124">
        <f>IF(PERCENT!M76&gt;PERCENT!M$100,(PERCENT!M76-PERCENT!M$100)/(PERCENT!M$101-PERCENT!M$100),(PERCENT!M76-PERCENT!M$100)/(PERCENT!M$100-PERCENT!M$102))</f>
        <v>0.40893613056377309</v>
      </c>
      <c r="AD76" s="124">
        <f>IF(PERCENT!N76&gt;PERCENT!N$100,(PERCENT!N76-PERCENT!N$100)/(PERCENT!N$101-PERCENT!N$100),(PERCENT!N76-PERCENT!N$100)/(PERCENT!N$100-PERCENT!N$102))</f>
        <v>-0.56608396246488024</v>
      </c>
      <c r="AE76" s="124">
        <f>IF(PERCENT!O76&gt;PERCENT!O$100,(PERCENT!O76-PERCENT!O$100)/(PERCENT!O$101-PERCENT!O$100),(PERCENT!O76-PERCENT!O$100)/(PERCENT!O$100-PERCENT!O$102))</f>
        <v>-2.107829265829872E-2</v>
      </c>
      <c r="AF76" s="124">
        <f>IF(PERCENT!P76&gt;PERCENT!P$100,(PERCENT!P76-PERCENT!P$100)/(PERCENT!P$101-PERCENT!P$100),(PERCENT!P76-PERCENT!P$100)/(PERCENT!P$100-PERCENT!P$102))</f>
        <v>6.3333481081730078E-3</v>
      </c>
      <c r="AG76" s="124">
        <f>IF(PERCENT!Q76&gt;PERCENT!Q$100,(PERCENT!Q76-PERCENT!Q$100)/(PERCENT!Q$101-PERCENT!Q$100),(PERCENT!Q76-PERCENT!Q$100)/(PERCENT!Q$100-PERCENT!Q$102))</f>
        <v>0.21555832299328107</v>
      </c>
      <c r="AI76" s="124">
        <f>IF(PERCENT!S76&gt;PERCENT!S$100,(PERCENT!S76-PERCENT!S$100)/(PERCENT!S$101-PERCENT!S$100),(PERCENT!S76-PERCENT!S$100)/(PERCENT!S$100-PERCENT!S$102))</f>
        <v>-0.13895017318499567</v>
      </c>
      <c r="AJ76" s="124">
        <f>IF(PERCENT!T76&gt;PERCENT!T$100,(PERCENT!T76-PERCENT!T$100)/(PERCENT!T$101-PERCENT!T$100),(PERCENT!T76-PERCENT!T$100)/(PERCENT!T$100-PERCENT!T$102))</f>
        <v>-0.21262704474380853</v>
      </c>
      <c r="AK76" s="124">
        <f>IF(PERCENT!U76&gt;PERCENT!U$100,(PERCENT!U76-PERCENT!U$100)/(PERCENT!U$101-PERCENT!U$100),(PERCENT!U76-PERCENT!U$100)/(PERCENT!U$100-PERCENT!U$102))</f>
        <v>5.5400786842586577E-2</v>
      </c>
      <c r="AM76" s="124">
        <f>IF(PERCENT!W76&gt;PERCENT!W$100,(PERCENT!W76-PERCENT!W$100)/(PERCENT!W$101-PERCENT!W$100),(PERCENT!W76-PERCENT!W$100)/(PERCENT!W$100-PERCENT!W$102))</f>
        <v>3.6365929846901214E-2</v>
      </c>
      <c r="AO76" s="124">
        <f>IF(PERCENT!Y76&gt;PERCENT!Y$100,(PERCENT!Y76-PERCENT!Y$100)/(PERCENT!Y$101-PERCENT!Y$100),(PERCENT!Y76-PERCENT!Y$100)/(PERCENT!Y$100-PERCENT!Y$102))</f>
        <v>0.27338470674789067</v>
      </c>
      <c r="AP76" s="124">
        <f>IF(PERCENT!Z76&gt;PERCENT!Z$100,(PERCENT!Z76-PERCENT!Z$100)/(PERCENT!Z$101-PERCENT!Z$100),(PERCENT!Z76-PERCENT!Z$100)/(PERCENT!Z$100-PERCENT!Z$102))</f>
        <v>2.7958327205079825E-3</v>
      </c>
      <c r="AQ76" s="124">
        <f>IF(PERCENT!AA76&gt;PERCENT!AA$100,(PERCENT!AA76-PERCENT!AA$100)/(PERCENT!AA$101-PERCENT!AA$100),(PERCENT!AA76-PERCENT!AA$100)/(PERCENT!AA$100-PERCENT!AA$102))</f>
        <v>-0.11350982755639452</v>
      </c>
      <c r="AR76" s="124">
        <f>IF(PERCENT!AB76&gt;PERCENT!AB$100,(PERCENT!AB76-PERCENT!AB$100)/(PERCENT!AB$101-PERCENT!AB$100),(PERCENT!AB76-PERCENT!AB$100)/(PERCENT!AB$100-PERCENT!AB$102))</f>
        <v>0.24993669150017453</v>
      </c>
      <c r="AT76" s="124">
        <f>IF(PERCENT!AD76&gt;PERCENT!AD$100,(PERCENT!AD76-PERCENT!AD$100)/(PERCENT!AD$101-PERCENT!AD$100),(PERCENT!AD76-PERCENT!AD$100)/(PERCENT!AD$100-PERCENT!AD$102))</f>
        <v>0.57725538445977131</v>
      </c>
      <c r="AV76" s="124">
        <f>IF(PERCENT!AF76&gt;PERCENT!AF$100,(PERCENT!AF76-PERCENT!AF$100)/(PERCENT!AF$101-PERCENT!AF$100),(PERCENT!AF76-PERCENT!AF$100)/(PERCENT!AF$100-PERCENT!AF$102))</f>
        <v>7.2536101421900812E-2</v>
      </c>
      <c r="AW76" s="124">
        <f>IF(PERCENT!AG76&gt;PERCENT!AG$100,(PERCENT!AG76-PERCENT!AG$100)/(PERCENT!AG$101-PERCENT!AG$100),(PERCENT!AG76-PERCENT!AG$100)/(PERCENT!AG$100-PERCENT!AG$102))</f>
        <v>0.52323051799473053</v>
      </c>
      <c r="AX76" s="124">
        <f>IF(PERCENT!AH76&gt;PERCENT!AH$100,(PERCENT!AH76-PERCENT!AH$100)/(PERCENT!AH$101-PERCENT!AH$100),(PERCENT!AH76-PERCENT!AH$100)/(PERCENT!AH$100-PERCENT!AH$102))</f>
        <v>0.43004790074773547</v>
      </c>
      <c r="AY76" s="124">
        <f>IF(PERCENT!AI76&gt;PERCENT!AI$100,(PERCENT!AI76-PERCENT!AI$100)/(PERCENT!AI$101-PERCENT!AI$100),(PERCENT!AI76-PERCENT!AI$100)/(PERCENT!AI$100-PERCENT!AI$102))</f>
        <v>0.70797266115793001</v>
      </c>
      <c r="AZ76" s="124">
        <f>IF(PERCENT!AJ76&gt;PERCENT!AJ$100,(PERCENT!AJ76-PERCENT!AJ$100)/(PERCENT!AJ$101-PERCENT!AJ$100),(PERCENT!AJ76-PERCENT!AJ$100)/(PERCENT!AJ$100-PERCENT!AJ$102))</f>
        <v>-1.5426134292270461E-2</v>
      </c>
      <c r="BA76" s="124">
        <f>IF(PERCENT!AK76&gt;PERCENT!AK$100,(PERCENT!AK76-PERCENT!AK$100)/(PERCENT!AK$101-PERCENT!AK$100),(PERCENT!AK76-PERCENT!AK$100)/(PERCENT!AK$100-PERCENT!AK$102))</f>
        <v>-1.1990042954348641E-2</v>
      </c>
      <c r="BB76" s="124">
        <f>IF(PERCENT!AL76&gt;PERCENT!AL$100,(PERCENT!AL76-PERCENT!AL$100)/(PERCENT!AL$101-PERCENT!AL$100),(PERCENT!AL76-PERCENT!AL$100)/(PERCENT!AL$100-PERCENT!AL$102))</f>
        <v>0.22218806660731605</v>
      </c>
      <c r="BC76" s="124">
        <f>IF(PERCENT!AM76&gt;PERCENT!AM$100,(PERCENT!AM76-PERCENT!AM$100)/(PERCENT!AM$101-PERCENT!AM$100),(PERCENT!AM76-PERCENT!AM$100)/(PERCENT!AM$100-PERCENT!AM$102))</f>
        <v>-6.2437062289062142E-4</v>
      </c>
      <c r="BD76" s="124">
        <f>IF(PERCENT!AN76&gt;PERCENT!AN$100,(PERCENT!AN76-PERCENT!AN$100)/(PERCENT!AN$101-PERCENT!AN$100),(PERCENT!AN76-PERCENT!AN$100)/(PERCENT!AN$100-PERCENT!AN$102))</f>
        <v>0.42620751215615815</v>
      </c>
      <c r="BE76" s="124">
        <f>IF(PERCENT!AO76&gt;PERCENT!AO$100,(PERCENT!AO76-PERCENT!AO$100)/(PERCENT!AO$101-PERCENT!AO$100),(PERCENT!AO76-PERCENT!AO$100)/(PERCENT!AO$100-PERCENT!AO$102))</f>
        <v>-0.45350591003946972</v>
      </c>
      <c r="BF76" s="124">
        <f>IF(PERCENT!AP76&gt;PERCENT!AP$100,(PERCENT!AP76-PERCENT!AP$100)/(PERCENT!AP$101-PERCENT!AP$100),(PERCENT!AP76-PERCENT!AP$100)/(PERCENT!AP$100-PERCENT!AP$102))</f>
        <v>2.9041318683709991E-2</v>
      </c>
      <c r="BG76" s="124">
        <f>IF(PERCENT!AQ76&gt;PERCENT!AQ$100,(PERCENT!AQ76-PERCENT!AQ$100)/(PERCENT!AQ$101-PERCENT!AQ$100),(PERCENT!AQ76-PERCENT!AQ$100)/(PERCENT!AQ$100-PERCENT!AQ$102))</f>
        <v>-6.6368942326475088E-3</v>
      </c>
      <c r="BH76" s="124">
        <f>IF(PERCENT!AR76&gt;PERCENT!AR$100,(PERCENT!AR76-PERCENT!AR$100)/(PERCENT!AR$101-PERCENT!AR$100),(PERCENT!AR76-PERCENT!AR$100)/(PERCENT!AR$100-PERCENT!AR$102))</f>
        <v>-4.8451575554677308E-2</v>
      </c>
    </row>
    <row r="77" spans="1:60" x14ac:dyDescent="0.35">
      <c r="A77" s="197" t="s">
        <v>825</v>
      </c>
      <c r="B77" s="125">
        <f>IF(PERCENT!B77&gt;PERCENT!B$100,(PERCENT!B77-PERCENT!B$100)/(PERCENT!B$101-PERCENT!B$100),(PERCENT!B77-PERCENT!B$100)/(PERCENT!B$100-PERCENT!B$102))</f>
        <v>-0.14982395295084272</v>
      </c>
      <c r="C77" s="125">
        <f>IF(PERCENT!H77&gt;PERCENT!H$100,(PERCENT!H77-PERCENT!H$100)/(PERCENT!H$101-PERCENT!H$100),(PERCENT!H77-PERCENT!H$100)/(PERCENT!H$100-PERCENT!H$102))</f>
        <v>-0.83287369337652861</v>
      </c>
      <c r="D77" s="126">
        <f>IF(PERCENT!K77&gt;PERCENT!K$100,(PERCENT!K77-PERCENT!K$100)/(PERCENT!K$101-PERCENT!K$100),(PERCENT!K77-PERCENT!K$100)/(PERCENT!K$100-PERCENT!K$102))</f>
        <v>-1</v>
      </c>
      <c r="E77" s="126">
        <f>IF(PERCENT!L77&gt;PERCENT!L$100,(PERCENT!L77-PERCENT!L$100)/(PERCENT!L$101-PERCENT!L$100),(PERCENT!L77-PERCENT!L$100)/(PERCENT!L$100-PERCENT!L$102))</f>
        <v>-3.2543110847590075E-2</v>
      </c>
      <c r="F77" s="127">
        <f>IF(PERCENT!R77&gt;PERCENT!R$100,(PERCENT!R77-PERCENT!R$100)/(PERCENT!R$101-PERCENT!R$100),(PERCENT!R77-PERCENT!R$100)/(PERCENT!R$100-PERCENT!R$102))</f>
        <v>-0.99100967617989133</v>
      </c>
      <c r="G77" s="127">
        <f>IF(PERCENT!V77&gt;PERCENT!V$100,(PERCENT!V77-PERCENT!V$100)/(PERCENT!V$101-PERCENT!V$100),(PERCENT!V77-PERCENT!V$100)/(PERCENT!V$100-PERCENT!V$102))</f>
        <v>-0.95094685733927953</v>
      </c>
      <c r="H77" s="127">
        <f>IF(PERCENT!X77&gt;PERCENT!X$100,(PERCENT!X77-PERCENT!X$100)/(PERCENT!X$101-PERCENT!X$100),(PERCENT!X77-PERCENT!X$100)/(PERCENT!X$100-PERCENT!X$102))</f>
        <v>-0.98561513310252291</v>
      </c>
      <c r="I77" s="127">
        <f>IF(PERCENT!AC77&gt;PERCENT!AC$100,(PERCENT!AC77-PERCENT!AC$100)/(PERCENT!AC$101-PERCENT!AC$100),(PERCENT!AC77-PERCENT!AC$100)/(PERCENT!AC$100-PERCENT!AC$102))</f>
        <v>-0.91826746095730694</v>
      </c>
      <c r="J77" s="128">
        <f>IF(PERCENT!AE77&gt;PERCENT!AE$100,(PERCENT!AE77-PERCENT!AE$100)/(PERCENT!AE$101-PERCENT!AE$100),(PERCENT!AE77-PERCENT!AE$100)/(PERCENT!AE$100-PERCENT!AE$102))</f>
        <v>-0.82742524711313237</v>
      </c>
      <c r="K77" s="198">
        <f>IF(PERCENT!AS77&gt;PERCENT!AS$100,(PERCENT!AS77-PERCENT!AS$100)/(PERCENT!AS$101-PERCENT!AS$100),(PERCENT!AS77-PERCENT!AS$100)/(PERCENT!AS$100-PERCENT!AS$102))</f>
        <v>-0.67024790649807442</v>
      </c>
      <c r="L77" s="198">
        <f>IF(PERCENT!AT77&gt;PERCENT!AT$100,(PERCENT!AT77-PERCENT!AT$100)/(PERCENT!AT$101-PERCENT!AT$100),(PERCENT!AT77-PERCENT!AT$100)/(PERCENT!AT$100-PERCENT!AT$102))</f>
        <v>-1</v>
      </c>
      <c r="M77" s="198">
        <f>IF(PERCENT!AU77&gt;PERCENT!AU$100,(PERCENT!AU77-PERCENT!AU$100)/(PERCENT!AU$101-PERCENT!AU$100),(PERCENT!AU77-PERCENT!AU$100)/(PERCENT!AU$100-PERCENT!AU$102))</f>
        <v>-0.99229084622579877</v>
      </c>
      <c r="N77" s="231">
        <f>IF(PERCENT!AV77&gt;PERCENT!AV$100,(PERCENT!AV77-PERCENT!AV$100)/(PERCENT!AV$101-PERCENT!AV$100),(PERCENT!AV77-PERCENT!AV$100)/(PERCENT!AV$100-PERCENT!AV$102))</f>
        <v>-0.82742524711313237</v>
      </c>
      <c r="O77" s="231">
        <f>IF(PERCENT!AW77&gt;PERCENT!AW$100,(PERCENT!AW77-PERCENT!AW$100)/(PERCENT!AW$101-PERCENT!AW$100),(PERCENT!AW77-PERCENT!AW$100)/(PERCENT!AW$100-PERCENT!AW$102))</f>
        <v>-1</v>
      </c>
      <c r="P77" s="231">
        <f>IF(PERCENT!AX77&gt;PERCENT!AX$100,(PERCENT!AX77-PERCENT!AX$100)/(PERCENT!AX$101-PERCENT!AX$100),(PERCENT!AX77-PERCENT!AX$100)/(PERCENT!AX$100-PERCENT!AX$102))</f>
        <v>-0.82742524711313237</v>
      </c>
      <c r="Q77" s="232">
        <f>IF(PERCENT!AY77&gt;PERCENT!AY$100,(PERCENT!AY77-PERCENT!AY$100)/(PERCENT!AY$101-PERCENT!AY$100),(PERCENT!AY77-PERCENT!AY$100)/(PERCENT!AY$100-PERCENT!AY$102))</f>
        <v>-0.99219454346191627</v>
      </c>
      <c r="S77" s="124">
        <f>IF(PERCENT!C77&gt;PERCENT!C$100,(PERCENT!C77-PERCENT!C$100)/(PERCENT!C$101-PERCENT!C$100),(PERCENT!C77-PERCENT!C$100)/(PERCENT!C$100-PERCENT!C$102))</f>
        <v>-0.82722314677274356</v>
      </c>
      <c r="T77" s="124">
        <f>IF(PERCENT!D77&gt;PERCENT!D$100,(PERCENT!D77-PERCENT!D$100)/(PERCENT!D$101-PERCENT!D$100),(PERCENT!D77-PERCENT!D$100)/(PERCENT!D$100-PERCENT!D$102))</f>
        <v>-0.6904372706364631</v>
      </c>
      <c r="U77" s="124">
        <f>IF(PERCENT!E77&gt;PERCENT!E$100,(PERCENT!E77-PERCENT!E$100)/(PERCENT!E$101-PERCENT!E$100),(PERCENT!E77-PERCENT!E$100)/(PERCENT!E$100-PERCENT!E$102))</f>
        <v>-0.6719480568359002</v>
      </c>
      <c r="V77" s="124">
        <f>IF(PERCENT!F77&gt;PERCENT!F$100,(PERCENT!F77-PERCENT!F$100)/(PERCENT!F$101-PERCENT!F$100),(PERCENT!F77-PERCENT!F$100)/(PERCENT!F$100-PERCENT!F$102))</f>
        <v>0.70907210671522714</v>
      </c>
      <c r="W77" s="124">
        <f>IF(PERCENT!G77&gt;PERCENT!G$100,(PERCENT!G77-PERCENT!G$100)/(PERCENT!G$101-PERCENT!G$100),(PERCENT!G77-PERCENT!G$100)/(PERCENT!G$100-PERCENT!G$102))</f>
        <v>0.34117124634165386</v>
      </c>
      <c r="Y77" s="124">
        <f>IF(PERCENT!I77&gt;PERCENT!I$100,(PERCENT!I77-PERCENT!I$100)/(PERCENT!I$101-PERCENT!I$100),(PERCENT!I77-PERCENT!I$100)/(PERCENT!I$100-PERCENT!I$102))</f>
        <v>-1</v>
      </c>
      <c r="Z77" s="124">
        <f>IF(PERCENT!J77&gt;PERCENT!J$100,(PERCENT!J77-PERCENT!J$100)/(PERCENT!J$101-PERCENT!J$100),(PERCENT!J77-PERCENT!J$100)/(PERCENT!J$100-PERCENT!J$102))</f>
        <v>-0.67119998299923989</v>
      </c>
      <c r="AC77" s="124">
        <f>IF(PERCENT!M77&gt;PERCENT!M$100,(PERCENT!M77-PERCENT!M$100)/(PERCENT!M$101-PERCENT!M$100),(PERCENT!M77-PERCENT!M$100)/(PERCENT!M$100-PERCENT!M$102))</f>
        <v>-1</v>
      </c>
      <c r="AD77" s="124">
        <f>IF(PERCENT!N77&gt;PERCENT!N$100,(PERCENT!N77-PERCENT!N$100)/(PERCENT!N$101-PERCENT!N$100),(PERCENT!N77-PERCENT!N$100)/(PERCENT!N$100-PERCENT!N$102))</f>
        <v>5.7445162690153276E-2</v>
      </c>
      <c r="AE77" s="124">
        <f>IF(PERCENT!O77&gt;PERCENT!O$100,(PERCENT!O77-PERCENT!O$100)/(PERCENT!O$101-PERCENT!O$100),(PERCENT!O77-PERCENT!O$100)/(PERCENT!O$100-PERCENT!O$102))</f>
        <v>-1</v>
      </c>
      <c r="AF77" s="124">
        <f>IF(PERCENT!P77&gt;PERCENT!P$100,(PERCENT!P77-PERCENT!P$100)/(PERCENT!P$101-PERCENT!P$100),(PERCENT!P77-PERCENT!P$100)/(PERCENT!P$100-PERCENT!P$102))</f>
        <v>-4.5256742511181067E-3</v>
      </c>
      <c r="AG77" s="124">
        <f>IF(PERCENT!Q77&gt;PERCENT!Q$100,(PERCENT!Q77-PERCENT!Q$100)/(PERCENT!Q$101-PERCENT!Q$100),(PERCENT!Q77-PERCENT!Q$100)/(PERCENT!Q$100-PERCENT!Q$102))</f>
        <v>0.43177034449767382</v>
      </c>
      <c r="AI77" s="124">
        <f>IF(PERCENT!S77&gt;PERCENT!S$100,(PERCENT!S77-PERCENT!S$100)/(PERCENT!S$101-PERCENT!S$100),(PERCENT!S77-PERCENT!S$100)/(PERCENT!S$100-PERCENT!S$102))</f>
        <v>-0.994797692571745</v>
      </c>
      <c r="AJ77" s="124">
        <f>IF(PERCENT!T77&gt;PERCENT!T$100,(PERCENT!T77-PERCENT!T$100)/(PERCENT!T$101-PERCENT!T$100),(PERCENT!T77-PERCENT!T$100)/(PERCENT!T$100-PERCENT!T$102))</f>
        <v>-0.99122544352686881</v>
      </c>
      <c r="AK77" s="124">
        <f>IF(PERCENT!U77&gt;PERCENT!U$100,(PERCENT!U77-PERCENT!U$100)/(PERCENT!U$101-PERCENT!U$100),(PERCENT!U77-PERCENT!U$100)/(PERCENT!U$100-PERCENT!U$102))</f>
        <v>-0.98520308895721498</v>
      </c>
      <c r="AM77" s="124">
        <f>IF(PERCENT!W77&gt;PERCENT!W$100,(PERCENT!W77-PERCENT!W$100)/(PERCENT!W$101-PERCENT!W$100),(PERCENT!W77-PERCENT!W$100)/(PERCENT!W$100-PERCENT!W$102))</f>
        <v>-0.95094685733927953</v>
      </c>
      <c r="AO77" s="124">
        <f>IF(PERCENT!Y77&gt;PERCENT!Y$100,(PERCENT!Y77-PERCENT!Y$100)/(PERCENT!Y$101-PERCENT!Y$100),(PERCENT!Y77-PERCENT!Y$100)/(PERCENT!Y$100-PERCENT!Y$102))</f>
        <v>-0.95616667467429506</v>
      </c>
      <c r="AP77" s="124">
        <f>IF(PERCENT!Z77&gt;PERCENT!Z$100,(PERCENT!Z77-PERCENT!Z$100)/(PERCENT!Z$101-PERCENT!Z$100),(PERCENT!Z77-PERCENT!Z$100)/(PERCENT!Z$100-PERCENT!Z$102))</f>
        <v>-0.9275347988478162</v>
      </c>
      <c r="AQ77" s="124">
        <f>IF(PERCENT!AA77&gt;PERCENT!AA$100,(PERCENT!AA77-PERCENT!AA$100)/(PERCENT!AA$101-PERCENT!AA$100),(PERCENT!AA77-PERCENT!AA$100)/(PERCENT!AA$100-PERCENT!AA$102))</f>
        <v>-0.9572061206060033</v>
      </c>
      <c r="AR77" s="124">
        <f>IF(PERCENT!AB77&gt;PERCENT!AB$100,(PERCENT!AB77-PERCENT!AB$100)/(PERCENT!AB$101-PERCENT!AB$100),(PERCENT!AB77-PERCENT!AB$100)/(PERCENT!AB$100-PERCENT!AB$102))</f>
        <v>-0.93909015672574536</v>
      </c>
      <c r="AT77" s="124">
        <f>IF(PERCENT!AD77&gt;PERCENT!AD$100,(PERCENT!AD77-PERCENT!AD$100)/(PERCENT!AD$101-PERCENT!AD$100),(PERCENT!AD77-PERCENT!AD$100)/(PERCENT!AD$100-PERCENT!AD$102))</f>
        <v>-0.91826746095730694</v>
      </c>
      <c r="AV77" s="124">
        <f>IF(PERCENT!AF77&gt;PERCENT!AF$100,(PERCENT!AF77-PERCENT!AF$100)/(PERCENT!AF$101-PERCENT!AF$100),(PERCENT!AF77-PERCENT!AF$100)/(PERCENT!AF$100-PERCENT!AF$102))</f>
        <v>0.8099121412820347</v>
      </c>
      <c r="AW77" s="124">
        <f>IF(PERCENT!AG77&gt;PERCENT!AG$100,(PERCENT!AG77-PERCENT!AG$100)/(PERCENT!AG$101-PERCENT!AG$100),(PERCENT!AG77-PERCENT!AG$100)/(PERCENT!AG$100-PERCENT!AG$102))</f>
        <v>0.1402111530128787</v>
      </c>
      <c r="AX77" s="124">
        <f>IF(PERCENT!AH77&gt;PERCENT!AH$100,(PERCENT!AH77-PERCENT!AH$100)/(PERCENT!AH$101-PERCENT!AH$100),(PERCENT!AH77-PERCENT!AH$100)/(PERCENT!AH$100-PERCENT!AH$102))</f>
        <v>-0.60691730961401502</v>
      </c>
      <c r="AY77" s="124">
        <f>IF(PERCENT!AI77&gt;PERCENT!AI$100,(PERCENT!AI77-PERCENT!AI$100)/(PERCENT!AI$101-PERCENT!AI$100),(PERCENT!AI77-PERCENT!AI$100)/(PERCENT!AI$100-PERCENT!AI$102))</f>
        <v>-8.6333980693308748E-2</v>
      </c>
      <c r="AZ77" s="124">
        <f>IF(PERCENT!AJ77&gt;PERCENT!AJ$100,(PERCENT!AJ77-PERCENT!AJ$100)/(PERCENT!AJ$101-PERCENT!AJ$100),(PERCENT!AJ77-PERCENT!AJ$100)/(PERCENT!AJ$100-PERCENT!AJ$102))</f>
        <v>-0.18356678748221222</v>
      </c>
      <c r="BA77" s="124">
        <f>IF(PERCENT!AK77&gt;PERCENT!AK$100,(PERCENT!AK77-PERCENT!AK$100)/(PERCENT!AK$101-PERCENT!AK$100),(PERCENT!AK77-PERCENT!AK$100)/(PERCENT!AK$100-PERCENT!AK$102))</f>
        <v>-0.18582940906934037</v>
      </c>
      <c r="BB77" s="124">
        <f>IF(PERCENT!AL77&gt;PERCENT!AL$100,(PERCENT!AL77-PERCENT!AL$100)/(PERCENT!AL$101-PERCENT!AL$100),(PERCENT!AL77-PERCENT!AL$100)/(PERCENT!AL$100-PERCENT!AL$102))</f>
        <v>-0.72464572033632701</v>
      </c>
      <c r="BC77" s="124">
        <f>IF(PERCENT!AM77&gt;PERCENT!AM$100,(PERCENT!AM77-PERCENT!AM$100)/(PERCENT!AM$101-PERCENT!AM$100),(PERCENT!AM77-PERCENT!AM$100)/(PERCENT!AM$100-PERCENT!AM$102))</f>
        <v>-0.85001634813521265</v>
      </c>
      <c r="BD77" s="124">
        <f>IF(PERCENT!AN77&gt;PERCENT!AN$100,(PERCENT!AN77-PERCENT!AN$100)/(PERCENT!AN$101-PERCENT!AN$100),(PERCENT!AN77-PERCENT!AN$100)/(PERCENT!AN$100-PERCENT!AN$102))</f>
        <v>1</v>
      </c>
      <c r="BE77" s="124">
        <f>IF(PERCENT!AO77&gt;PERCENT!AO$100,(PERCENT!AO77-PERCENT!AO$100)/(PERCENT!AO$101-PERCENT!AO$100),(PERCENT!AO77-PERCENT!AO$100)/(PERCENT!AO$100-PERCENT!AO$102))</f>
        <v>-0.17399149134187714</v>
      </c>
      <c r="BF77" s="124">
        <f>IF(PERCENT!AP77&gt;PERCENT!AP$100,(PERCENT!AP77-PERCENT!AP$100)/(PERCENT!AP$101-PERCENT!AP$100),(PERCENT!AP77-PERCENT!AP$100)/(PERCENT!AP$100-PERCENT!AP$102))</f>
        <v>0.94619836819708691</v>
      </c>
      <c r="BG77" s="124">
        <f>IF(PERCENT!AQ77&gt;PERCENT!AQ$100,(PERCENT!AQ77-PERCENT!AQ$100)/(PERCENT!AQ$101-PERCENT!AQ$100),(PERCENT!AQ77-PERCENT!AQ$100)/(PERCENT!AQ$100-PERCENT!AQ$102))</f>
        <v>9.6691356820754901E-2</v>
      </c>
      <c r="BH77" s="124">
        <f>IF(PERCENT!AR77&gt;PERCENT!AR$100,(PERCENT!AR77-PERCENT!AR$100)/(PERCENT!AR$101-PERCENT!AR$100),(PERCENT!AR77-PERCENT!AR$100)/(PERCENT!AR$100-PERCENT!AR$102))</f>
        <v>0.66112519753073828</v>
      </c>
    </row>
    <row r="78" spans="1:60" x14ac:dyDescent="0.35">
      <c r="A78" s="197" t="s">
        <v>465</v>
      </c>
      <c r="B78" s="125">
        <f>IF(PERCENT!B78&gt;PERCENT!B$100,(PERCENT!B78-PERCENT!B$100)/(PERCENT!B$101-PERCENT!B$100),(PERCENT!B78-PERCENT!B$100)/(PERCENT!B$100-PERCENT!B$102))</f>
        <v>-0.26398215204011877</v>
      </c>
      <c r="C78" s="125">
        <f>IF(PERCENT!H78&gt;PERCENT!H$100,(PERCENT!H78-PERCENT!H$100)/(PERCENT!H$101-PERCENT!H$100),(PERCENT!H78-PERCENT!H$100)/(PERCENT!H$100-PERCENT!H$102))</f>
        <v>-0.83287369337652861</v>
      </c>
      <c r="D78" s="126">
        <f>IF(PERCENT!K78&gt;PERCENT!K$100,(PERCENT!K78-PERCENT!K$100)/(PERCENT!K$101-PERCENT!K$100),(PERCENT!K78-PERCENT!K$100)/(PERCENT!K$100-PERCENT!K$102))</f>
        <v>-0.7887418775876438</v>
      </c>
      <c r="E78" s="126">
        <f>IF(PERCENT!L78&gt;PERCENT!L$100,(PERCENT!L78-PERCENT!L$100)/(PERCENT!L$101-PERCENT!L$100),(PERCENT!L78-PERCENT!L$100)/(PERCENT!L$100-PERCENT!L$102))</f>
        <v>-3.2543110847590075E-2</v>
      </c>
      <c r="F78" s="127">
        <f>IF(PERCENT!R78&gt;PERCENT!R$100,(PERCENT!R78-PERCENT!R$100)/(PERCENT!R$101-PERCENT!R$100),(PERCENT!R78-PERCENT!R$100)/(PERCENT!R$100-PERCENT!R$102))</f>
        <v>-0.9444869325282611</v>
      </c>
      <c r="G78" s="127">
        <f>IF(PERCENT!V78&gt;PERCENT!V$100,(PERCENT!V78-PERCENT!V$100)/(PERCENT!V$101-PERCENT!V$100),(PERCENT!V78-PERCENT!V$100)/(PERCENT!V$100-PERCENT!V$102))</f>
        <v>-0.90191271328704126</v>
      </c>
      <c r="H78" s="127">
        <f>IF(PERCENT!X78&gt;PERCENT!X$100,(PERCENT!X78-PERCENT!X$100)/(PERCENT!X$101-PERCENT!X$100),(PERCENT!X78-PERCENT!X$100)/(PERCENT!X$100-PERCENT!X$102))</f>
        <v>-0.90328309453784983</v>
      </c>
      <c r="I78" s="127">
        <f>IF(PERCENT!AC78&gt;PERCENT!AC$100,(PERCENT!AC78-PERCENT!AC$100)/(PERCENT!AC$101-PERCENT!AC$100),(PERCENT!AC78-PERCENT!AC$100)/(PERCENT!AC$100-PERCENT!AC$102))</f>
        <v>-0.91826746095730694</v>
      </c>
      <c r="J78" s="128">
        <f>IF(PERCENT!AE78&gt;PERCENT!AE$100,(PERCENT!AE78-PERCENT!AE$100)/(PERCENT!AE$101-PERCENT!AE$100),(PERCENT!AE78-PERCENT!AE$100)/(PERCENT!AE$100-PERCENT!AE$102))</f>
        <v>-0.11823048106503255</v>
      </c>
      <c r="K78" s="198">
        <f>IF(PERCENT!AS78&gt;PERCENT!AS$100,(PERCENT!AS78-PERCENT!AS$100)/(PERCENT!AS$101-PERCENT!AS$100),(PERCENT!AS78-PERCENT!AS$100)/(PERCENT!AS$100-PERCENT!AS$102))</f>
        <v>-0.73832719990739948</v>
      </c>
      <c r="L78" s="198">
        <f>IF(PERCENT!AT78&gt;PERCENT!AT$100,(PERCENT!AT78-PERCENT!AT$100)/(PERCENT!AT$101-PERCENT!AT$100),(PERCENT!AT78-PERCENT!AT$100)/(PERCENT!AT$100-PERCENT!AT$102))</f>
        <v>-0.79025227692584921</v>
      </c>
      <c r="M78" s="198">
        <f>IF(PERCENT!AU78&gt;PERCENT!AU$100,(PERCENT!AU78-PERCENT!AU$100)/(PERCENT!AU$101-PERCENT!AU$100),(PERCENT!AU78-PERCENT!AU$100)/(PERCENT!AU$100-PERCENT!AU$102))</f>
        <v>-0.94986526062237653</v>
      </c>
      <c r="N78" s="231">
        <f>IF(PERCENT!AV78&gt;PERCENT!AV$100,(PERCENT!AV78-PERCENT!AV$100)/(PERCENT!AV$101-PERCENT!AV$100),(PERCENT!AV78-PERCENT!AV$100)/(PERCENT!AV$100-PERCENT!AV$102))</f>
        <v>-0.11823048106503255</v>
      </c>
      <c r="O78" s="231">
        <f>IF(PERCENT!AW78&gt;PERCENT!AW$100,(PERCENT!AW78-PERCENT!AW$100)/(PERCENT!AW$101-PERCENT!AW$100),(PERCENT!AW78-PERCENT!AW$100)/(PERCENT!AW$100-PERCENT!AW$102))</f>
        <v>-0.89126411952216078</v>
      </c>
      <c r="P78" s="231">
        <f>IF(PERCENT!AX78&gt;PERCENT!AX$100,(PERCENT!AX78-PERCENT!AX$100)/(PERCENT!AX$101-PERCENT!AX$100),(PERCENT!AX78-PERCENT!AX$100)/(PERCENT!AX$100-PERCENT!AX$102))</f>
        <v>-0.11823048106503255</v>
      </c>
      <c r="Q78" s="232">
        <f>IF(PERCENT!AY78&gt;PERCENT!AY$100,(PERCENT!AY78-PERCENT!AY$100)/(PERCENT!AY$101-PERCENT!AY$100),(PERCENT!AY78-PERCENT!AY$100)/(PERCENT!AY$100-PERCENT!AY$102))</f>
        <v>-0.99219454346191627</v>
      </c>
      <c r="S78" s="124">
        <f>IF(PERCENT!C78&gt;PERCENT!C$100,(PERCENT!C78-PERCENT!C$100)/(PERCENT!C$101-PERCENT!C$100),(PERCENT!C78-PERCENT!C$100)/(PERCENT!C$100-PERCENT!C$102))</f>
        <v>-0.82722314677274356</v>
      </c>
      <c r="T78" s="124">
        <f>IF(PERCENT!D78&gt;PERCENT!D$100,(PERCENT!D78-PERCENT!D$100)/(PERCENT!D$101-PERCENT!D$100),(PERCENT!D78-PERCENT!D$100)/(PERCENT!D$100-PERCENT!D$102))</f>
        <v>-0.75648468635738164</v>
      </c>
      <c r="U78" s="124">
        <f>IF(PERCENT!E78&gt;PERCENT!E$100,(PERCENT!E78-PERCENT!E$100)/(PERCENT!E$101-PERCENT!E$100),(PERCENT!E78-PERCENT!E$100)/(PERCENT!E$100-PERCENT!E$102))</f>
        <v>-0.6719480568359002</v>
      </c>
      <c r="V78" s="124">
        <f>IF(PERCENT!F78&gt;PERCENT!F$100,(PERCENT!F78-PERCENT!F$100)/(PERCENT!F$101-PERCENT!F$100),(PERCENT!F78-PERCENT!F$100)/(PERCENT!F$100-PERCENT!F$102))</f>
        <v>0.70907210671522714</v>
      </c>
      <c r="W78" s="124">
        <f>IF(PERCENT!G78&gt;PERCENT!G$100,(PERCENT!G78-PERCENT!G$100)/(PERCENT!G$101-PERCENT!G$100),(PERCENT!G78-PERCENT!G$100)/(PERCENT!G$100-PERCENT!G$102))</f>
        <v>0.14126068337465686</v>
      </c>
      <c r="Y78" s="124">
        <f>IF(PERCENT!I78&gt;PERCENT!I$100,(PERCENT!I78-PERCENT!I$100)/(PERCENT!I$101-PERCENT!I$100),(PERCENT!I78-PERCENT!I$100)/(PERCENT!I$100-PERCENT!I$102))</f>
        <v>-1</v>
      </c>
      <c r="Z78" s="124">
        <f>IF(PERCENT!J78&gt;PERCENT!J$100,(PERCENT!J78-PERCENT!J$100)/(PERCENT!J$101-PERCENT!J$100),(PERCENT!J78-PERCENT!J$100)/(PERCENT!J$100-PERCENT!J$102))</f>
        <v>-0.67119998299923989</v>
      </c>
      <c r="AC78" s="124">
        <f>IF(PERCENT!M78&gt;PERCENT!M$100,(PERCENT!M78-PERCENT!M$100)/(PERCENT!M$101-PERCENT!M$100),(PERCENT!M78-PERCENT!M$100)/(PERCENT!M$100-PERCENT!M$102))</f>
        <v>-1</v>
      </c>
      <c r="AD78" s="124">
        <f>IF(PERCENT!N78&gt;PERCENT!N$100,(PERCENT!N78-PERCENT!N$100)/(PERCENT!N$101-PERCENT!N$100),(PERCENT!N78-PERCENT!N$100)/(PERCENT!N$100-PERCENT!N$102))</f>
        <v>5.7445162690153276E-2</v>
      </c>
      <c r="AE78" s="124">
        <f>IF(PERCENT!O78&gt;PERCENT!O$100,(PERCENT!O78-PERCENT!O$100)/(PERCENT!O$101-PERCENT!O$100),(PERCENT!O78-PERCENT!O$100)/(PERCENT!O$100-PERCENT!O$102))</f>
        <v>-1</v>
      </c>
      <c r="AF78" s="124">
        <f>IF(PERCENT!P78&gt;PERCENT!P$100,(PERCENT!P78-PERCENT!P$100)/(PERCENT!P$101-PERCENT!P$100),(PERCENT!P78-PERCENT!P$100)/(PERCENT!P$100-PERCENT!P$102))</f>
        <v>-4.5256742511181067E-3</v>
      </c>
      <c r="AG78" s="124">
        <f>IF(PERCENT!Q78&gt;PERCENT!Q$100,(PERCENT!Q78-PERCENT!Q$100)/(PERCENT!Q$101-PERCENT!Q$100),(PERCENT!Q78-PERCENT!Q$100)/(PERCENT!Q$100-PERCENT!Q$102))</f>
        <v>0.43177034449767382</v>
      </c>
      <c r="AI78" s="124">
        <f>IF(PERCENT!S78&gt;PERCENT!S$100,(PERCENT!S78-PERCENT!S$100)/(PERCENT!S$101-PERCENT!S$100),(PERCENT!S78-PERCENT!S$100)/(PERCENT!S$100-PERCENT!S$102))</f>
        <v>-0.96787701432650275</v>
      </c>
      <c r="AJ78" s="124">
        <f>IF(PERCENT!T78&gt;PERCENT!T$100,(PERCENT!T78-PERCENT!T$100)/(PERCENT!T$101-PERCENT!T$100),(PERCENT!T78-PERCENT!T$100)/(PERCENT!T$100-PERCENT!T$102))</f>
        <v>-0.94581924352513125</v>
      </c>
      <c r="AK78" s="124">
        <f>IF(PERCENT!U78&gt;PERCENT!U$100,(PERCENT!U78-PERCENT!U$100)/(PERCENT!U$101-PERCENT!U$100),(PERCENT!U78-PERCENT!U$100)/(PERCENT!U$100-PERCENT!U$102))</f>
        <v>-0.90863266579406488</v>
      </c>
      <c r="AM78" s="124">
        <f>IF(PERCENT!W78&gt;PERCENT!W$100,(PERCENT!W78-PERCENT!W$100)/(PERCENT!W$101-PERCENT!W$100),(PERCENT!W78-PERCENT!W$100)/(PERCENT!W$100-PERCENT!W$102))</f>
        <v>-0.90191271328704126</v>
      </c>
      <c r="AO78" s="124">
        <f>IF(PERCENT!Y78&gt;PERCENT!Y$100,(PERCENT!Y78-PERCENT!Y$100)/(PERCENT!Y$101-PERCENT!Y$100),(PERCENT!Y78-PERCENT!Y$100)/(PERCENT!Y$100-PERCENT!Y$102))</f>
        <v>-0.75476010227256496</v>
      </c>
      <c r="AP78" s="124">
        <f>IF(PERCENT!Z78&gt;PERCENT!Z$100,(PERCENT!Z78-PERCENT!Z$100)/(PERCENT!Z$101-PERCENT!Z$100),(PERCENT!Z78-PERCENT!Z$100)/(PERCENT!Z$100-PERCENT!Z$102))</f>
        <v>-0.74540956706881789</v>
      </c>
      <c r="AQ78" s="124">
        <f>IF(PERCENT!AA78&gt;PERCENT!AA$100,(PERCENT!AA78-PERCENT!AA$100)/(PERCENT!AA$101-PERCENT!AA$100),(PERCENT!AA78-PERCENT!AA$100)/(PERCENT!AA$100-PERCENT!AA$102))</f>
        <v>-0.72458828863109426</v>
      </c>
      <c r="AR78" s="124">
        <f>IF(PERCENT!AB78&gt;PERCENT!AB$100,(PERCENT!AB78-PERCENT!AB$100)/(PERCENT!AB$101-PERCENT!AB$100),(PERCENT!AB78-PERCENT!AB$100)/(PERCENT!AB$100-PERCENT!AB$102))</f>
        <v>-0.93909015672574536</v>
      </c>
      <c r="AT78" s="124">
        <f>IF(PERCENT!AD78&gt;PERCENT!AD$100,(PERCENT!AD78-PERCENT!AD$100)/(PERCENT!AD$101-PERCENT!AD$100),(PERCENT!AD78-PERCENT!AD$100)/(PERCENT!AD$100-PERCENT!AD$102))</f>
        <v>-0.91826746095730694</v>
      </c>
      <c r="AV78" s="124">
        <f>IF(PERCENT!AF78&gt;PERCENT!AF$100,(PERCENT!AF78-PERCENT!AF$100)/(PERCENT!AF$101-PERCENT!AF$100),(PERCENT!AF78-PERCENT!AF$100)/(PERCENT!AF$100-PERCENT!AF$102))</f>
        <v>0.8099121412820347</v>
      </c>
      <c r="AW78" s="124">
        <f>IF(PERCENT!AG78&gt;PERCENT!AG$100,(PERCENT!AG78-PERCENT!AG$100)/(PERCENT!AG$101-PERCENT!AG$100),(PERCENT!AG78-PERCENT!AG$100)/(PERCENT!AG$100-PERCENT!AG$102))</f>
        <v>0.1402111530128787</v>
      </c>
      <c r="AX78" s="124">
        <f>IF(PERCENT!AH78&gt;PERCENT!AH$100,(PERCENT!AH78-PERCENT!AH$100)/(PERCENT!AH$101-PERCENT!AH$100),(PERCENT!AH78-PERCENT!AH$100)/(PERCENT!AH$100-PERCENT!AH$102))</f>
        <v>-0.60691730961401502</v>
      </c>
      <c r="AY78" s="124">
        <f>IF(PERCENT!AI78&gt;PERCENT!AI$100,(PERCENT!AI78-PERCENT!AI$100)/(PERCENT!AI$101-PERCENT!AI$100),(PERCENT!AI78-PERCENT!AI$100)/(PERCENT!AI$100-PERCENT!AI$102))</f>
        <v>-8.6333980693308748E-2</v>
      </c>
      <c r="AZ78" s="124">
        <f>IF(PERCENT!AJ78&gt;PERCENT!AJ$100,(PERCENT!AJ78-PERCENT!AJ$100)/(PERCENT!AJ$101-PERCENT!AJ$100),(PERCENT!AJ78-PERCENT!AJ$100)/(PERCENT!AJ$100-PERCENT!AJ$102))</f>
        <v>-6.3579837796141653E-2</v>
      </c>
      <c r="BA78" s="124">
        <f>IF(PERCENT!AK78&gt;PERCENT!AK$100,(PERCENT!AK78-PERCENT!AK$100)/(PERCENT!AK$101-PERCENT!AK$100),(PERCENT!AK78-PERCENT!AK$100)/(PERCENT!AK$100-PERCENT!AK$102))</f>
        <v>-0.18582940906934037</v>
      </c>
      <c r="BB78" s="124">
        <f>IF(PERCENT!AL78&gt;PERCENT!AL$100,(PERCENT!AL78-PERCENT!AL$100)/(PERCENT!AL$101-PERCENT!AL$100),(PERCENT!AL78-PERCENT!AL$100)/(PERCENT!AL$100-PERCENT!AL$102))</f>
        <v>-0.72464572033632701</v>
      </c>
      <c r="BC78" s="124">
        <f>IF(PERCENT!AM78&gt;PERCENT!AM$100,(PERCENT!AM78-PERCENT!AM$100)/(PERCENT!AM$101-PERCENT!AM$100),(PERCENT!AM78-PERCENT!AM$100)/(PERCENT!AM$100-PERCENT!AM$102))</f>
        <v>-0.17085471668958291</v>
      </c>
      <c r="BD78" s="124">
        <f>IF(PERCENT!AN78&gt;PERCENT!AN$100,(PERCENT!AN78-PERCENT!AN$100)/(PERCENT!AN$101-PERCENT!AN$100),(PERCENT!AN78-PERCENT!AN$100)/(PERCENT!AN$100-PERCENT!AN$102))</f>
        <v>1</v>
      </c>
      <c r="BE78" s="124">
        <f>IF(PERCENT!AO78&gt;PERCENT!AO$100,(PERCENT!AO78-PERCENT!AO$100)/(PERCENT!AO$101-PERCENT!AO$100),(PERCENT!AO78-PERCENT!AO$100)/(PERCENT!AO$100-PERCENT!AO$102))</f>
        <v>-0.17399149134187714</v>
      </c>
      <c r="BF78" s="124">
        <f>IF(PERCENT!AP78&gt;PERCENT!AP$100,(PERCENT!AP78-PERCENT!AP$100)/(PERCENT!AP$101-PERCENT!AP$100),(PERCENT!AP78-PERCENT!AP$100)/(PERCENT!AP$100-PERCENT!AP$102))</f>
        <v>0.94619836819708691</v>
      </c>
      <c r="BG78" s="124">
        <f>IF(PERCENT!AQ78&gt;PERCENT!AQ$100,(PERCENT!AQ78-PERCENT!AQ$100)/(PERCENT!AQ$101-PERCENT!AQ$100),(PERCENT!AQ78-PERCENT!AQ$100)/(PERCENT!AQ$100-PERCENT!AQ$102))</f>
        <v>9.6691356820754901E-2</v>
      </c>
      <c r="BH78" s="124">
        <f>IF(PERCENT!AR78&gt;PERCENT!AR$100,(PERCENT!AR78-PERCENT!AR$100)/(PERCENT!AR$101-PERCENT!AR$100),(PERCENT!AR78-PERCENT!AR$100)/(PERCENT!AR$100-PERCENT!AR$102))</f>
        <v>0.66112519753073828</v>
      </c>
    </row>
    <row r="79" spans="1:60" x14ac:dyDescent="0.35">
      <c r="A79" s="197" t="s">
        <v>466</v>
      </c>
      <c r="B79" s="125">
        <f>IF(PERCENT!B79&gt;PERCENT!B$100,(PERCENT!B79-PERCENT!B$100)/(PERCENT!B$101-PERCENT!B$100),(PERCENT!B79-PERCENT!B$100)/(PERCENT!B$100-PERCENT!B$102))</f>
        <v>1</v>
      </c>
      <c r="C79" s="125">
        <f>IF(PERCENT!H79&gt;PERCENT!H$100,(PERCENT!H79-PERCENT!H$100)/(PERCENT!H$101-PERCENT!H$100),(PERCENT!H79-PERCENT!H$100)/(PERCENT!H$100-PERCENT!H$102))</f>
        <v>1</v>
      </c>
      <c r="D79" s="126">
        <f>IF(PERCENT!K79&gt;PERCENT!K$100,(PERCENT!K79-PERCENT!K$100)/(PERCENT!K$101-PERCENT!K$100),(PERCENT!K79-PERCENT!K$100)/(PERCENT!K$100-PERCENT!K$102))</f>
        <v>0.96715162488380357</v>
      </c>
      <c r="E79" s="126">
        <f>IF(PERCENT!L79&gt;PERCENT!L$100,(PERCENT!L79-PERCENT!L$100)/(PERCENT!L$101-PERCENT!L$100),(PERCENT!L79-PERCENT!L$100)/(PERCENT!L$100-PERCENT!L$102))</f>
        <v>-0.40954801147503456</v>
      </c>
      <c r="F79" s="127">
        <f>IF(PERCENT!R79&gt;PERCENT!R$100,(PERCENT!R79-PERCENT!R$100)/(PERCENT!R$101-PERCENT!R$100),(PERCENT!R79-PERCENT!R$100)/(PERCENT!R$100-PERCENT!R$102))</f>
        <v>0.25507201866924245</v>
      </c>
      <c r="G79" s="127">
        <f>IF(PERCENT!V79&gt;PERCENT!V$100,(PERCENT!V79-PERCENT!V$100)/(PERCENT!V$101-PERCENT!V$100),(PERCENT!V79-PERCENT!V$100)/(PERCENT!V$100-PERCENT!V$102))</f>
        <v>-0.16932825656149711</v>
      </c>
      <c r="H79" s="127">
        <f>IF(PERCENT!X79&gt;PERCENT!X$100,(PERCENT!X79-PERCENT!X$100)/(PERCENT!X$101-PERCENT!X$100),(PERCENT!X79-PERCENT!X$100)/(PERCENT!X$100-PERCENT!X$102))</f>
        <v>0.6565935995984854</v>
      </c>
      <c r="I79" s="127">
        <f>IF(PERCENT!AC79&gt;PERCENT!AC$100,(PERCENT!AC79-PERCENT!AC$100)/(PERCENT!AC$101-PERCENT!AC$100),(PERCENT!AC79-PERCENT!AC$100)/(PERCENT!AC$100-PERCENT!AC$102))</f>
        <v>2.4883477603801649E-2</v>
      </c>
      <c r="J79" s="128">
        <f>IF(PERCENT!AE79&gt;PERCENT!AE$100,(PERCENT!AE79-PERCENT!AE$100)/(PERCENT!AE$101-PERCENT!AE$100),(PERCENT!AE79-PERCENT!AE$100)/(PERCENT!AE$100-PERCENT!AE$102))</f>
        <v>-0.11483719276886679</v>
      </c>
      <c r="K79" s="198">
        <f>IF(PERCENT!AS79&gt;PERCENT!AS$100,(PERCENT!AS79-PERCENT!AS$100)/(PERCENT!AS$101-PERCENT!AS$100),(PERCENT!AS79-PERCENT!AS$100)/(PERCENT!AS$100-PERCENT!AS$102))</f>
        <v>1</v>
      </c>
      <c r="L79" s="198">
        <f>IF(PERCENT!AT79&gt;PERCENT!AT$100,(PERCENT!AT79-PERCENT!AT$100)/(PERCENT!AT$101-PERCENT!AT$100),(PERCENT!AT79-PERCENT!AT$100)/(PERCENT!AT$100-PERCENT!AT$102))</f>
        <v>0.35615367911101647</v>
      </c>
      <c r="M79" s="198">
        <f>IF(PERCENT!AU79&gt;PERCENT!AU$100,(PERCENT!AU79-PERCENT!AU$100)/(PERCENT!AU$101-PERCENT!AU$100),(PERCENT!AU79-PERCENT!AU$100)/(PERCENT!AU$100-PERCENT!AU$102))</f>
        <v>0.18154778562659735</v>
      </c>
      <c r="N79" s="231">
        <f>IF(PERCENT!AV79&gt;PERCENT!AV$100,(PERCENT!AV79-PERCENT!AV$100)/(PERCENT!AV$101-PERCENT!AV$100),(PERCENT!AV79-PERCENT!AV$100)/(PERCENT!AV$100-PERCENT!AV$102))</f>
        <v>-0.11483719276886679</v>
      </c>
      <c r="O79" s="231">
        <f>IF(PERCENT!AW79&gt;PERCENT!AW$100,(PERCENT!AW79-PERCENT!AW$100)/(PERCENT!AW$101-PERCENT!AW$100),(PERCENT!AW79-PERCENT!AW$100)/(PERCENT!AW$100-PERCENT!AW$102))</f>
        <v>0.69026199453492887</v>
      </c>
      <c r="P79" s="231">
        <f>IF(PERCENT!AX79&gt;PERCENT!AX$100,(PERCENT!AX79-PERCENT!AX$100)/(PERCENT!AX$101-PERCENT!AX$100),(PERCENT!AX79-PERCENT!AX$100)/(PERCENT!AX$100-PERCENT!AX$102))</f>
        <v>-0.11483719276886679</v>
      </c>
      <c r="Q79" s="232">
        <f>IF(PERCENT!AY79&gt;PERCENT!AY$100,(PERCENT!AY79-PERCENT!AY$100)/(PERCENT!AY$101-PERCENT!AY$100),(PERCENT!AY79-PERCENT!AY$100)/(PERCENT!AY$100-PERCENT!AY$102))</f>
        <v>0.33677756409834098</v>
      </c>
      <c r="S79" s="124">
        <f>IF(PERCENT!C79&gt;PERCENT!C$100,(PERCENT!C79-PERCENT!C$100)/(PERCENT!C$101-PERCENT!C$100),(PERCENT!C79-PERCENT!C$100)/(PERCENT!C$100-PERCENT!C$102))</f>
        <v>0.8151764320644127</v>
      </c>
      <c r="T79" s="124">
        <f>IF(PERCENT!D79&gt;PERCENT!D$100,(PERCENT!D79-PERCENT!D$100)/(PERCENT!D$101-PERCENT!D$100),(PERCENT!D79-PERCENT!D$100)/(PERCENT!D$100-PERCENT!D$102))</f>
        <v>0.56206146817928004</v>
      </c>
      <c r="U79" s="124">
        <f>IF(PERCENT!E79&gt;PERCENT!E$100,(PERCENT!E79-PERCENT!E$100)/(PERCENT!E$101-PERCENT!E$100),(PERCENT!E79-PERCENT!E$100)/(PERCENT!E$100-PERCENT!E$102))</f>
        <v>0.6418386655269398</v>
      </c>
      <c r="V79" s="124">
        <f>IF(PERCENT!F79&gt;PERCENT!F$100,(PERCENT!F79-PERCENT!F$100)/(PERCENT!F$101-PERCENT!F$100),(PERCENT!F79-PERCENT!F$100)/(PERCENT!F$100-PERCENT!F$102))</f>
        <v>0.69009408541182771</v>
      </c>
      <c r="W79" s="124">
        <f>IF(PERCENT!G79&gt;PERCENT!G$100,(PERCENT!G79-PERCENT!G$100)/(PERCENT!G$101-PERCENT!G$100),(PERCENT!G79-PERCENT!G$100)/(PERCENT!G$100-PERCENT!G$102))</f>
        <v>-0.60451705133815958</v>
      </c>
      <c r="Y79" s="124">
        <f>IF(PERCENT!I79&gt;PERCENT!I$100,(PERCENT!I79-PERCENT!I$100)/(PERCENT!I$101-PERCENT!I$100),(PERCENT!I79-PERCENT!I$100)/(PERCENT!I$100-PERCENT!I$102))</f>
        <v>1</v>
      </c>
      <c r="Z79" s="124">
        <f>IF(PERCENT!J79&gt;PERCENT!J$100,(PERCENT!J79-PERCENT!J$100)/(PERCENT!J$101-PERCENT!J$100),(PERCENT!J79-PERCENT!J$100)/(PERCENT!J$100-PERCENT!J$102))</f>
        <v>0.18953620935726861</v>
      </c>
      <c r="AC79" s="124">
        <f>IF(PERCENT!M79&gt;PERCENT!M$100,(PERCENT!M79-PERCENT!M$100)/(PERCENT!M$101-PERCENT!M$100),(PERCENT!M79-PERCENT!M$100)/(PERCENT!M$100-PERCENT!M$102))</f>
        <v>-1</v>
      </c>
      <c r="AD79" s="124">
        <f>IF(PERCENT!N79&gt;PERCENT!N$100,(PERCENT!N79-PERCENT!N$100)/(PERCENT!N$101-PERCENT!N$100),(PERCENT!N79-PERCENT!N$100)/(PERCENT!N$100-PERCENT!N$102))</f>
        <v>-0.58373280331816046</v>
      </c>
      <c r="AE79" s="124">
        <f>IF(PERCENT!O79&gt;PERCENT!O$100,(PERCENT!O79-PERCENT!O$100)/(PERCENT!O$101-PERCENT!O$100),(PERCENT!O79-PERCENT!O$100)/(PERCENT!O$100-PERCENT!O$102))</f>
        <v>-2.107829265829872E-2</v>
      </c>
      <c r="AF79" s="124">
        <f>IF(PERCENT!P79&gt;PERCENT!P$100,(PERCENT!P79-PERCENT!P$100)/(PERCENT!P$101-PERCENT!P$100),(PERCENT!P79-PERCENT!P$100)/(PERCENT!P$100-PERCENT!P$102))</f>
        <v>0.84212772820410242</v>
      </c>
      <c r="AG79" s="124">
        <f>IF(PERCENT!Q79&gt;PERCENT!Q$100,(PERCENT!Q79-PERCENT!Q$100)/(PERCENT!Q$101-PERCENT!Q$100),(PERCENT!Q79-PERCENT!Q$100)/(PERCENT!Q$100-PERCENT!Q$102))</f>
        <v>0.13773405893549664</v>
      </c>
      <c r="AI79" s="124">
        <f>IF(PERCENT!S79&gt;PERCENT!S$100,(PERCENT!S79-PERCENT!S$100)/(PERCENT!S$101-PERCENT!S$100),(PERCENT!S79-PERCENT!S$100)/(PERCENT!S$100-PERCENT!S$102))</f>
        <v>0.26696341270011842</v>
      </c>
      <c r="AJ79" s="124">
        <f>IF(PERCENT!T79&gt;PERCENT!T$100,(PERCENT!T79-PERCENT!T$100)/(PERCENT!T$101-PERCENT!T$100),(PERCENT!T79-PERCENT!T$100)/(PERCENT!T$100-PERCENT!T$102))</f>
        <v>0.18532480039488225</v>
      </c>
      <c r="AK79" s="124">
        <f>IF(PERCENT!U79&gt;PERCENT!U$100,(PERCENT!U79-PERCENT!U$100)/(PERCENT!U$101-PERCENT!U$100),(PERCENT!U79-PERCENT!U$100)/(PERCENT!U$100-PERCENT!U$102))</f>
        <v>0.16065674558015813</v>
      </c>
      <c r="AM79" s="124">
        <f>IF(PERCENT!W79&gt;PERCENT!W$100,(PERCENT!W79-PERCENT!W$100)/(PERCENT!W$101-PERCENT!W$100),(PERCENT!W79-PERCENT!W$100)/(PERCENT!W$100-PERCENT!W$102))</f>
        <v>-0.16932825656149711</v>
      </c>
      <c r="AO79" s="124">
        <f>IF(PERCENT!Y79&gt;PERCENT!Y$100,(PERCENT!Y79-PERCENT!Y$100)/(PERCENT!Y$101-PERCENT!Y$100),(PERCENT!Y79-PERCENT!Y$100)/(PERCENT!Y$100-PERCENT!Y$102))</f>
        <v>0.30108625551543933</v>
      </c>
      <c r="AP79" s="124">
        <f>IF(PERCENT!Z79&gt;PERCENT!Z$100,(PERCENT!Z79-PERCENT!Z$100)/(PERCENT!Z$101-PERCENT!Z$100),(PERCENT!Z79-PERCENT!Z$100)/(PERCENT!Z$100-PERCENT!Z$102))</f>
        <v>4.2886778091656308E-2</v>
      </c>
      <c r="AQ79" s="124">
        <f>IF(PERCENT!AA79&gt;PERCENT!AA$100,(PERCENT!AA79-PERCENT!AA$100)/(PERCENT!AA$101-PERCENT!AA$100),(PERCENT!AA79-PERCENT!AA$100)/(PERCENT!AA$100-PERCENT!AA$102))</f>
        <v>0.15871375499061965</v>
      </c>
      <c r="AR79" s="124">
        <f>IF(PERCENT!AB79&gt;PERCENT!AB$100,(PERCENT!AB79-PERCENT!AB$100)/(PERCENT!AB$101-PERCENT!AB$100),(PERCENT!AB79-PERCENT!AB$100)/(PERCENT!AB$100-PERCENT!AB$102))</f>
        <v>1</v>
      </c>
      <c r="AT79" s="124">
        <f>IF(PERCENT!AD79&gt;PERCENT!AD$100,(PERCENT!AD79-PERCENT!AD$100)/(PERCENT!AD$101-PERCENT!AD$100),(PERCENT!AD79-PERCENT!AD$100)/(PERCENT!AD$100-PERCENT!AD$102))</f>
        <v>2.4883477603801649E-2</v>
      </c>
      <c r="AV79" s="124">
        <f>IF(PERCENT!AF79&gt;PERCENT!AF$100,(PERCENT!AF79-PERCENT!AF$100)/(PERCENT!AF$101-PERCENT!AF$100),(PERCENT!AF79-PERCENT!AF$100)/(PERCENT!AF$100-PERCENT!AF$102))</f>
        <v>-0.36112504844930488</v>
      </c>
      <c r="AW79" s="124">
        <f>IF(PERCENT!AG79&gt;PERCENT!AG$100,(PERCENT!AG79-PERCENT!AG$100)/(PERCENT!AG$101-PERCENT!AG$100),(PERCENT!AG79-PERCENT!AG$100)/(PERCENT!AG$100-PERCENT!AG$102))</f>
        <v>-3.0937249934374245E-2</v>
      </c>
      <c r="AX79" s="124">
        <f>IF(PERCENT!AH79&gt;PERCENT!AH$100,(PERCENT!AH79-PERCENT!AH$100)/(PERCENT!AH$101-PERCENT!AH$100),(PERCENT!AH79-PERCENT!AH$100)/(PERCENT!AH$100-PERCENT!AH$102))</f>
        <v>0.35259603485226032</v>
      </c>
      <c r="AY79" s="124">
        <f>IF(PERCENT!AI79&gt;PERCENT!AI$100,(PERCENT!AI79-PERCENT!AI$100)/(PERCENT!AI$101-PERCENT!AI$100),(PERCENT!AI79-PERCENT!AI$100)/(PERCENT!AI$100-PERCENT!AI$102))</f>
        <v>0.76520388579482645</v>
      </c>
      <c r="AZ79" s="124">
        <f>IF(PERCENT!AJ79&gt;PERCENT!AJ$100,(PERCENT!AJ79-PERCENT!AJ$100)/(PERCENT!AJ$101-PERCENT!AJ$100),(PERCENT!AJ79-PERCENT!AJ$100)/(PERCENT!AJ$100-PERCENT!AJ$102))</f>
        <v>0.50811807331503434</v>
      </c>
      <c r="BA79" s="124">
        <f>IF(PERCENT!AK79&gt;PERCENT!AK$100,(PERCENT!AK79-PERCENT!AK$100)/(PERCENT!AK$101-PERCENT!AK$100),(PERCENT!AK79-PERCENT!AK$100)/(PERCENT!AK$100-PERCENT!AK$102))</f>
        <v>-0.24652898584840757</v>
      </c>
      <c r="BB79" s="124">
        <f>IF(PERCENT!AL79&gt;PERCENT!AL$100,(PERCENT!AL79-PERCENT!AL$100)/(PERCENT!AL$101-PERCENT!AL$100),(PERCENT!AL79-PERCENT!AL$100)/(PERCENT!AL$100-PERCENT!AL$102))</f>
        <v>0.53449773874866446</v>
      </c>
      <c r="BC79" s="124">
        <f>IF(PERCENT!AM79&gt;PERCENT!AM$100,(PERCENT!AM79-PERCENT!AM$100)/(PERCENT!AM$101-PERCENT!AM$100),(PERCENT!AM79-PERCENT!AM$100)/(PERCENT!AM$100-PERCENT!AM$102))</f>
        <v>-8.9325785453648852E-3</v>
      </c>
      <c r="BD79" s="124">
        <f>IF(PERCENT!AN79&gt;PERCENT!AN$100,(PERCENT!AN79-PERCENT!AN$100)/(PERCENT!AN$101-PERCENT!AN$100),(PERCENT!AN79-PERCENT!AN$100)/(PERCENT!AN$100-PERCENT!AN$102))</f>
        <v>-0.72782332948327855</v>
      </c>
      <c r="BE79" s="124">
        <f>IF(PERCENT!AO79&gt;PERCENT!AO$100,(PERCENT!AO79-PERCENT!AO$100)/(PERCENT!AO$101-PERCENT!AO$100),(PERCENT!AO79-PERCENT!AO$100)/(PERCENT!AO$100-PERCENT!AO$102))</f>
        <v>0.15198992148481533</v>
      </c>
      <c r="BF79" s="124">
        <f>IF(PERCENT!AP79&gt;PERCENT!AP$100,(PERCENT!AP79-PERCENT!AP$100)/(PERCENT!AP$101-PERCENT!AP$100),(PERCENT!AP79-PERCENT!AP$100)/(PERCENT!AP$100-PERCENT!AP$102))</f>
        <v>-0.46835187906705872</v>
      </c>
      <c r="BG79" s="124">
        <f>IF(PERCENT!AQ79&gt;PERCENT!AQ$100,(PERCENT!AQ79-PERCENT!AQ$100)/(PERCENT!AQ$101-PERCENT!AQ$100),(PERCENT!AQ79-PERCENT!AQ$100)/(PERCENT!AQ$100-PERCENT!AQ$102))</f>
        <v>-7.9060699792147471E-2</v>
      </c>
      <c r="BH79" s="124">
        <f>IF(PERCENT!AR79&gt;PERCENT!AR$100,(PERCENT!AR79-PERCENT!AR$100)/(PERCENT!AR$101-PERCENT!AR$100),(PERCENT!AR79-PERCENT!AR$100)/(PERCENT!AR$100-PERCENT!AR$102))</f>
        <v>-0.15132192853682772</v>
      </c>
    </row>
    <row r="80" spans="1:60" x14ac:dyDescent="0.35">
      <c r="A80" s="197" t="s">
        <v>467</v>
      </c>
      <c r="B80" s="125">
        <f>IF(PERCENT!B80&gt;PERCENT!B$100,(PERCENT!B80-PERCENT!B$100)/(PERCENT!B$101-PERCENT!B$100),(PERCENT!B80-PERCENT!B$100)/(PERCENT!B$100-PERCENT!B$102))</f>
        <v>0.44525364792268818</v>
      </c>
      <c r="C80" s="125">
        <f>IF(PERCENT!H80&gt;PERCENT!H$100,(PERCENT!H80-PERCENT!H$100)/(PERCENT!H$101-PERCENT!H$100),(PERCENT!H80-PERCENT!H$100)/(PERCENT!H$100-PERCENT!H$102))</f>
        <v>-7.071301909132309E-2</v>
      </c>
      <c r="D80" s="126">
        <f>IF(PERCENT!K80&gt;PERCENT!K$100,(PERCENT!K80-PERCENT!K$100)/(PERCENT!K$101-PERCENT!K$100),(PERCENT!K80-PERCENT!K$100)/(PERCENT!K$100-PERCENT!K$102))</f>
        <v>-0.3238662753934391</v>
      </c>
      <c r="E80" s="126">
        <f>IF(PERCENT!L80&gt;PERCENT!L$100,(PERCENT!L80-PERCENT!L$100)/(PERCENT!L$101-PERCENT!L$100),(PERCENT!L80-PERCENT!L$100)/(PERCENT!L$100-PERCENT!L$102))</f>
        <v>0.22318334184859445</v>
      </c>
      <c r="F80" s="127">
        <f>IF(PERCENT!R80&gt;PERCENT!R$100,(PERCENT!R80-PERCENT!R$100)/(PERCENT!R$101-PERCENT!R$100),(PERCENT!R80-PERCENT!R$100)/(PERCENT!R$100-PERCENT!R$102))</f>
        <v>-0.26447263991964903</v>
      </c>
      <c r="G80" s="127">
        <f>IF(PERCENT!V80&gt;PERCENT!V$100,(PERCENT!V80-PERCENT!V$100)/(PERCENT!V$101-PERCENT!V$100),(PERCENT!V80-PERCENT!V$100)/(PERCENT!V$100-PERCENT!V$102))</f>
        <v>-0.34915427135066174</v>
      </c>
      <c r="H80" s="127">
        <f>IF(PERCENT!X80&gt;PERCENT!X$100,(PERCENT!X80-PERCENT!X$100)/(PERCENT!X$101-PERCENT!X$100),(PERCENT!X80-PERCENT!X$100)/(PERCENT!X$100-PERCENT!X$102))</f>
        <v>9.4219735843068642E-2</v>
      </c>
      <c r="I80" s="127">
        <f>IF(PERCENT!AC80&gt;PERCENT!AC$100,(PERCENT!AC80-PERCENT!AC$100)/(PERCENT!AC$101-PERCENT!AC$100),(PERCENT!AC80-PERCENT!AC$100)/(PERCENT!AC$100-PERCENT!AC$102))</f>
        <v>-0.56971522883811043</v>
      </c>
      <c r="J80" s="128">
        <f>IF(PERCENT!AE80&gt;PERCENT!AE$100,(PERCENT!AE80-PERCENT!AE$100)/(PERCENT!AE$101-PERCENT!AE$100),(PERCENT!AE80-PERCENT!AE$100)/(PERCENT!AE$100-PERCENT!AE$102))</f>
        <v>1.4421373073922107E-3</v>
      </c>
      <c r="K80" s="198">
        <f>IF(PERCENT!AS80&gt;PERCENT!AS$100,(PERCENT!AS80-PERCENT!AS$100)/(PERCENT!AS$101-PERCENT!AS$100),(PERCENT!AS80-PERCENT!AS$100)/(PERCENT!AS$100-PERCENT!AS$102))</f>
        <v>7.6278307060794581E-2</v>
      </c>
      <c r="L80" s="198">
        <f>IF(PERCENT!AT80&gt;PERCENT!AT$100,(PERCENT!AT80-PERCENT!AT$100)/(PERCENT!AT$101-PERCENT!AT$100),(PERCENT!AT80-PERCENT!AT$100)/(PERCENT!AT$100-PERCENT!AT$102))</f>
        <v>-0.21507807333373075</v>
      </c>
      <c r="M80" s="198">
        <f>IF(PERCENT!AU80&gt;PERCENT!AU$100,(PERCENT!AU80-PERCENT!AU$100)/(PERCENT!AU$101-PERCENT!AU$100),(PERCENT!AU80-PERCENT!AU$100)/(PERCENT!AU$100-PERCENT!AU$102))</f>
        <v>-0.28852416218751198</v>
      </c>
      <c r="N80" s="231">
        <f>IF(PERCENT!AV80&gt;PERCENT!AV$100,(PERCENT!AV80-PERCENT!AV$100)/(PERCENT!AV$101-PERCENT!AV$100),(PERCENT!AV80-PERCENT!AV$100)/(PERCENT!AV$100-PERCENT!AV$102))</f>
        <v>1.4421373073922107E-3</v>
      </c>
      <c r="O80" s="231">
        <f>IF(PERCENT!AW80&gt;PERCENT!AW$100,(PERCENT!AW80-PERCENT!AW$100)/(PERCENT!AW$101-PERCENT!AW$100),(PERCENT!AW80-PERCENT!AW$100)/(PERCENT!AW$100-PERCENT!AW$102))</f>
        <v>-0.14851366990238132</v>
      </c>
      <c r="P80" s="231">
        <f>IF(PERCENT!AX80&gt;PERCENT!AX$100,(PERCENT!AX80-PERCENT!AX$100)/(PERCENT!AX$101-PERCENT!AX$100),(PERCENT!AX80-PERCENT!AX$100)/(PERCENT!AX$100-PERCENT!AX$102))</f>
        <v>1.4421373073922107E-3</v>
      </c>
      <c r="Q80" s="232">
        <f>IF(PERCENT!AY80&gt;PERCENT!AY$100,(PERCENT!AY80-PERCENT!AY$100)/(PERCENT!AY$101-PERCENT!AY$100),(PERCENT!AY80-PERCENT!AY$100)/(PERCENT!AY$100-PERCENT!AY$102))</f>
        <v>-0.12926761766772205</v>
      </c>
      <c r="S80" s="124">
        <f>IF(PERCENT!C80&gt;PERCENT!C$100,(PERCENT!C80-PERCENT!C$100)/(PERCENT!C$101-PERCENT!C$100),(PERCENT!C80-PERCENT!C$100)/(PERCENT!C$100-PERCENT!C$102))</f>
        <v>-0.32319772947996683</v>
      </c>
      <c r="T80" s="124">
        <f>IF(PERCENT!D80&gt;PERCENT!D$100,(PERCENT!D80-PERCENT!D$100)/(PERCENT!D$101-PERCENT!D$100),(PERCENT!D80-PERCENT!D$100)/(PERCENT!D$100-PERCENT!D$102))</f>
        <v>2.1417846103837616E-3</v>
      </c>
      <c r="U80" s="124">
        <f>IF(PERCENT!E80&gt;PERCENT!E$100,(PERCENT!E80-PERCENT!E$100)/(PERCENT!E$101-PERCENT!E$100),(PERCENT!E80-PERCENT!E$100)/(PERCENT!E$100-PERCENT!E$102))</f>
        <v>0.38685934170393171</v>
      </c>
      <c r="V80" s="124">
        <f>IF(PERCENT!F80&gt;PERCENT!F$100,(PERCENT!F80-PERCENT!F$100)/(PERCENT!F$101-PERCENT!F$100),(PERCENT!F80-PERCENT!F$100)/(PERCENT!F$100-PERCENT!F$102))</f>
        <v>-0.6319493037336148</v>
      </c>
      <c r="W80" s="124">
        <f>IF(PERCENT!G80&gt;PERCENT!G$100,(PERCENT!G80-PERCENT!G$100)/(PERCENT!G$101-PERCENT!G$100),(PERCENT!G80-PERCENT!G$100)/(PERCENT!G$100-PERCENT!G$102))</f>
        <v>1</v>
      </c>
      <c r="Y80" s="124">
        <f>IF(PERCENT!I80&gt;PERCENT!I$100,(PERCENT!I80-PERCENT!I$100)/(PERCENT!I$101-PERCENT!I$100),(PERCENT!I80-PERCENT!I$100)/(PERCENT!I$100-PERCENT!I$102))</f>
        <v>4.0171815354756862E-3</v>
      </c>
      <c r="Z80" s="124">
        <f>IF(PERCENT!J80&gt;PERCENT!J$100,(PERCENT!J80-PERCENT!J$100)/(PERCENT!J$101-PERCENT!J$100),(PERCENT!J80-PERCENT!J$100)/(PERCENT!J$100-PERCENT!J$102))</f>
        <v>-0.12819740241052674</v>
      </c>
      <c r="AC80" s="124">
        <f>IF(PERCENT!M80&gt;PERCENT!M$100,(PERCENT!M80-PERCENT!M$100)/(PERCENT!M$101-PERCENT!M$100),(PERCENT!M80-PERCENT!M$100)/(PERCENT!M$100-PERCENT!M$102))</f>
        <v>-1</v>
      </c>
      <c r="AD80" s="124">
        <f>IF(PERCENT!N80&gt;PERCENT!N$100,(PERCENT!N80-PERCENT!N$100)/(PERCENT!N$101-PERCENT!N$100),(PERCENT!N80-PERCENT!N$100)/(PERCENT!N$100-PERCENT!N$102))</f>
        <v>0.3265262633558797</v>
      </c>
      <c r="AE80" s="124">
        <f>IF(PERCENT!O80&gt;PERCENT!O$100,(PERCENT!O80-PERCENT!O$100)/(PERCENT!O$101-PERCENT!O$100),(PERCENT!O80-PERCENT!O$100)/(PERCENT!O$100-PERCENT!O$102))</f>
        <v>-2.107829265829872E-2</v>
      </c>
      <c r="AF80" s="124">
        <f>IF(PERCENT!P80&gt;PERCENT!P$100,(PERCENT!P80-PERCENT!P$100)/(PERCENT!P$101-PERCENT!P$100),(PERCENT!P80-PERCENT!P$100)/(PERCENT!P$100-PERCENT!P$102))</f>
        <v>0.3685109128164098</v>
      </c>
      <c r="AG80" s="124">
        <f>IF(PERCENT!Q80&gt;PERCENT!Q$100,(PERCENT!Q80-PERCENT!Q$100)/(PERCENT!Q$101-PERCENT!Q$100),(PERCENT!Q80-PERCENT!Q$100)/(PERCENT!Q$100-PERCENT!Q$102))</f>
        <v>-0.28654721450942494</v>
      </c>
      <c r="AI80" s="124">
        <f>IF(PERCENT!S80&gt;PERCENT!S$100,(PERCENT!S80-PERCENT!S$100)/(PERCENT!S$101-PERCENT!S$100),(PERCENT!S80-PERCENT!S$100)/(PERCENT!S$100-PERCENT!S$102))</f>
        <v>-0.12701333851649454</v>
      </c>
      <c r="AJ80" s="124">
        <f>IF(PERCENT!T80&gt;PERCENT!T$100,(PERCENT!T80-PERCENT!T$100)/(PERCENT!T$101-PERCENT!T$100),(PERCENT!T80-PERCENT!T$100)/(PERCENT!T$100-PERCENT!T$102))</f>
        <v>-0.1511692691769275</v>
      </c>
      <c r="AK80" s="124">
        <f>IF(PERCENT!U80&gt;PERCENT!U$100,(PERCENT!U80-PERCENT!U$100)/(PERCENT!U$101-PERCENT!U$100),(PERCENT!U80-PERCENT!U$100)/(PERCENT!U$100-PERCENT!U$102))</f>
        <v>-0.6920755817439207</v>
      </c>
      <c r="AM80" s="124">
        <f>IF(PERCENT!W80&gt;PERCENT!W$100,(PERCENT!W80-PERCENT!W$100)/(PERCENT!W$101-PERCENT!W$100),(PERCENT!W80-PERCENT!W$100)/(PERCENT!W$100-PERCENT!W$102))</f>
        <v>-0.34915427135066174</v>
      </c>
      <c r="AO80" s="124">
        <f>IF(PERCENT!Y80&gt;PERCENT!Y$100,(PERCENT!Y80-PERCENT!Y$100)/(PERCENT!Y$101-PERCENT!Y$100),(PERCENT!Y80-PERCENT!Y$100)/(PERCENT!Y$100-PERCENT!Y$102))</f>
        <v>-1</v>
      </c>
      <c r="AP80" s="124">
        <f>IF(PERCENT!Z80&gt;PERCENT!Z$100,(PERCENT!Z80-PERCENT!Z$100)/(PERCENT!Z$101-PERCENT!Z$100),(PERCENT!Z80-PERCENT!Z$100)/(PERCENT!Z$100-PERCENT!Z$102))</f>
        <v>-0.96322652448423918</v>
      </c>
      <c r="AQ80" s="124">
        <f>IF(PERCENT!AA80&gt;PERCENT!AA$100,(PERCENT!AA80-PERCENT!AA$100)/(PERCENT!AA$101-PERCENT!AA$100),(PERCENT!AA80-PERCENT!AA$100)/(PERCENT!AA$100-PERCENT!AA$102))</f>
        <v>0.76177912708790885</v>
      </c>
      <c r="AR80" s="124">
        <f>IF(PERCENT!AB80&gt;PERCENT!AB$100,(PERCENT!AB80-PERCENT!AB$100)/(PERCENT!AB$101-PERCENT!AB$100),(PERCENT!AB80-PERCENT!AB$100)/(PERCENT!AB$100-PERCENT!AB$102))</f>
        <v>1.0051579322302464E-2</v>
      </c>
      <c r="AT80" s="124">
        <f>IF(PERCENT!AD80&gt;PERCENT!AD$100,(PERCENT!AD80-PERCENT!AD$100)/(PERCENT!AD$101-PERCENT!AD$100),(PERCENT!AD80-PERCENT!AD$100)/(PERCENT!AD$100-PERCENT!AD$102))</f>
        <v>-0.56971522883811043</v>
      </c>
      <c r="AV80" s="124">
        <f>IF(PERCENT!AF80&gt;PERCENT!AF$100,(PERCENT!AF80-PERCENT!AF$100)/(PERCENT!AF$101-PERCENT!AF$100),(PERCENT!AF80-PERCENT!AF$100)/(PERCENT!AF$100-PERCENT!AF$102))</f>
        <v>-0.71309553509955703</v>
      </c>
      <c r="AW80" s="124">
        <f>IF(PERCENT!AG80&gt;PERCENT!AG$100,(PERCENT!AG80-PERCENT!AG$100)/(PERCENT!AG$101-PERCENT!AG$100),(PERCENT!AG80-PERCENT!AG$100)/(PERCENT!AG$100-PERCENT!AG$102))</f>
        <v>-0.39023042260473362</v>
      </c>
      <c r="AX80" s="124">
        <f>IF(PERCENT!AH80&gt;PERCENT!AH$100,(PERCENT!AH80-PERCENT!AH$100)/(PERCENT!AH$101-PERCENT!AH$100),(PERCENT!AH80-PERCENT!AH$100)/(PERCENT!AH$100-PERCENT!AH$102))</f>
        <v>-0.95724349231224881</v>
      </c>
      <c r="AY80" s="124">
        <f>IF(PERCENT!AI80&gt;PERCENT!AI$100,(PERCENT!AI80-PERCENT!AI$100)/(PERCENT!AI$101-PERCENT!AI$100),(PERCENT!AI80-PERCENT!AI$100)/(PERCENT!AI$100-PERCENT!AI$102))</f>
        <v>-0.92521792974607098</v>
      </c>
      <c r="AZ80" s="124">
        <f>IF(PERCENT!AJ80&gt;PERCENT!AJ$100,(PERCENT!AJ80-PERCENT!AJ$100)/(PERCENT!AJ$101-PERCENT!AJ$100),(PERCENT!AJ80-PERCENT!AJ$100)/(PERCENT!AJ$100-PERCENT!AJ$102))</f>
        <v>-0.55719456419609692</v>
      </c>
      <c r="BA80" s="124">
        <f>IF(PERCENT!AK80&gt;PERCENT!AK$100,(PERCENT!AK80-PERCENT!AK$100)/(PERCENT!AK$101-PERCENT!AK$100),(PERCENT!AK80-PERCENT!AK$100)/(PERCENT!AK$100-PERCENT!AK$102))</f>
        <v>0.42043766024128232</v>
      </c>
      <c r="BB80" s="124">
        <f>IF(PERCENT!AL80&gt;PERCENT!AL$100,(PERCENT!AL80-PERCENT!AL$100)/(PERCENT!AL$101-PERCENT!AL$100),(PERCENT!AL80-PERCENT!AL$100)/(PERCENT!AL$100-PERCENT!AL$102))</f>
        <v>-0.97861211007535154</v>
      </c>
      <c r="BC80" s="124">
        <f>IF(PERCENT!AM80&gt;PERCENT!AM$100,(PERCENT!AM80-PERCENT!AM$100)/(PERCENT!AM$101-PERCENT!AM$100),(PERCENT!AM80-PERCENT!AM$100)/(PERCENT!AM$100-PERCENT!AM$102))</f>
        <v>0.77836023561514578</v>
      </c>
      <c r="BD80" s="124">
        <f>IF(PERCENT!AN80&gt;PERCENT!AN$100,(PERCENT!AN80-PERCENT!AN$100)/(PERCENT!AN$101-PERCENT!AN$100),(PERCENT!AN80-PERCENT!AN$100)/(PERCENT!AN$100-PERCENT!AN$102))</f>
        <v>-0.71149272925227458</v>
      </c>
      <c r="BE80" s="124">
        <f>IF(PERCENT!AO80&gt;PERCENT!AO$100,(PERCENT!AO80-PERCENT!AO$100)/(PERCENT!AO$101-PERCENT!AO$100),(PERCENT!AO80-PERCENT!AO$100)/(PERCENT!AO$100-PERCENT!AO$102))</f>
        <v>-0.10055502584031016</v>
      </c>
      <c r="BF80" s="124">
        <f>IF(PERCENT!AP80&gt;PERCENT!AP$100,(PERCENT!AP80-PERCENT!AP$100)/(PERCENT!AP$101-PERCENT!AP$100),(PERCENT!AP80-PERCENT!AP$100)/(PERCENT!AP$100-PERCENT!AP$102))</f>
        <v>0.97750887498090377</v>
      </c>
      <c r="BG80" s="124">
        <f>IF(PERCENT!AQ80&gt;PERCENT!AQ$100,(PERCENT!AQ80-PERCENT!AQ$100)/(PERCENT!AQ$101-PERCENT!AQ$100),(PERCENT!AQ80-PERCENT!AQ$100)/(PERCENT!AQ$100-PERCENT!AQ$102))</f>
        <v>0.33893192275073414</v>
      </c>
      <c r="BH80" s="124">
        <f>IF(PERCENT!AR80&gt;PERCENT!AR$100,(PERCENT!AR80-PERCENT!AR$100)/(PERCENT!AR$101-PERCENT!AR$100),(PERCENT!AR80-PERCENT!AR$100)/(PERCENT!AR$100-PERCENT!AR$102))</f>
        <v>0.83853868424969313</v>
      </c>
    </row>
    <row r="81" spans="1:60" x14ac:dyDescent="0.35">
      <c r="A81" s="197" t="s">
        <v>468</v>
      </c>
      <c r="B81" s="125">
        <f>IF(PERCENT!B81&gt;PERCENT!B$100,(PERCENT!B81-PERCENT!B$100)/(PERCENT!B$101-PERCENT!B$100),(PERCENT!B81-PERCENT!B$100)/(PERCENT!B$100-PERCENT!B$102))</f>
        <v>-0.15127572399732575</v>
      </c>
      <c r="C81" s="125">
        <f>IF(PERCENT!H81&gt;PERCENT!H$100,(PERCENT!H81-PERCENT!H$100)/(PERCENT!H$101-PERCENT!H$100),(PERCENT!H81-PERCENT!H$100)/(PERCENT!H$100-PERCENT!H$102))</f>
        <v>4.8295455146705919E-2</v>
      </c>
      <c r="D81" s="126">
        <f>IF(PERCENT!K81&gt;PERCENT!K$100,(PERCENT!K81-PERCENT!K$100)/(PERCENT!K$101-PERCENT!K$100),(PERCENT!K81-PERCENT!K$100)/(PERCENT!K$100-PERCENT!K$102))</f>
        <v>0.553955283976445</v>
      </c>
      <c r="E81" s="126">
        <f>IF(PERCENT!L81&gt;PERCENT!L$100,(PERCENT!L81-PERCENT!L$100)/(PERCENT!L$101-PERCENT!L$100),(PERCENT!L81-PERCENT!L$100)/(PERCENT!L$100-PERCENT!L$102))</f>
        <v>-0.72024273166225172</v>
      </c>
      <c r="F81" s="127">
        <f>IF(PERCENT!R81&gt;PERCENT!R$100,(PERCENT!R81-PERCENT!R$100)/(PERCENT!R$101-PERCENT!R$100),(PERCENT!R81-PERCENT!R$100)/(PERCENT!R$100-PERCENT!R$102))</f>
        <v>0.3781954300683199</v>
      </c>
      <c r="G81" s="127">
        <f>IF(PERCENT!V81&gt;PERCENT!V$100,(PERCENT!V81-PERCENT!V$100)/(PERCENT!V$101-PERCENT!V$100),(PERCENT!V81-PERCENT!V$100)/(PERCENT!V$100-PERCENT!V$102))</f>
        <v>-3.5717552829033668E-2</v>
      </c>
      <c r="H81" s="127">
        <f>IF(PERCENT!X81&gt;PERCENT!X$100,(PERCENT!X81-PERCENT!X$100)/(PERCENT!X$101-PERCENT!X$100),(PERCENT!X81-PERCENT!X$100)/(PERCENT!X$100-PERCENT!X$102))</f>
        <v>-0.3579849981071685</v>
      </c>
      <c r="I81" s="127">
        <f>IF(PERCENT!AC81&gt;PERCENT!AC$100,(PERCENT!AC81-PERCENT!AC$100)/(PERCENT!AC$101-PERCENT!AC$100),(PERCENT!AC81-PERCENT!AC$100)/(PERCENT!AC$100-PERCENT!AC$102))</f>
        <v>-0.31396647543026007</v>
      </c>
      <c r="J81" s="128">
        <f>IF(PERCENT!AE81&gt;PERCENT!AE$100,(PERCENT!AE81-PERCENT!AE$100)/(PERCENT!AE$101-PERCENT!AE$100),(PERCENT!AE81-PERCENT!AE$100)/(PERCENT!AE$100-PERCENT!AE$102))</f>
        <v>0.20035284710695481</v>
      </c>
      <c r="K81" s="198">
        <f>IF(PERCENT!AS81&gt;PERCENT!AS$100,(PERCENT!AS81-PERCENT!AS$100)/(PERCENT!AS$101-PERCENT!AS$100),(PERCENT!AS81-PERCENT!AS$100)/(PERCENT!AS$100-PERCENT!AS$102))</f>
        <v>2.0222524317843799E-3</v>
      </c>
      <c r="L81" s="198">
        <f>IF(PERCENT!AT81&gt;PERCENT!AT$100,(PERCENT!AT81-PERCENT!AT$100)/(PERCENT!AT$101-PERCENT!AT$100),(PERCENT!AT81-PERCENT!AT$100)/(PERCENT!AT$100-PERCENT!AT$102))</f>
        <v>2.4913771926271745E-2</v>
      </c>
      <c r="M81" s="198">
        <f>IF(PERCENT!AU81&gt;PERCENT!AU$100,(PERCENT!AU81-PERCENT!AU$100)/(PERCENT!AU$101-PERCENT!AU$100),(PERCENT!AU81-PERCENT!AU$100)/(PERCENT!AU$100-PERCENT!AU$102))</f>
        <v>-6.7477356595108229E-2</v>
      </c>
      <c r="N81" s="231">
        <f>IF(PERCENT!AV81&gt;PERCENT!AV$100,(PERCENT!AV81-PERCENT!AV$100)/(PERCENT!AV$101-PERCENT!AV$100),(PERCENT!AV81-PERCENT!AV$100)/(PERCENT!AV$100-PERCENT!AV$102))</f>
        <v>0.20035284710695481</v>
      </c>
      <c r="O81" s="231">
        <f>IF(PERCENT!AW81&gt;PERCENT!AW$100,(PERCENT!AW81-PERCENT!AW$100)/(PERCENT!AW$101-PERCENT!AW$100),(PERCENT!AW81-PERCENT!AW$100)/(PERCENT!AW$100-PERCENT!AW$102))</f>
        <v>-9.5262325153773302E-3</v>
      </c>
      <c r="P81" s="231">
        <f>IF(PERCENT!AX81&gt;PERCENT!AX$100,(PERCENT!AX81-PERCENT!AX$100)/(PERCENT!AX$101-PERCENT!AX$100),(PERCENT!AX81-PERCENT!AX$100)/(PERCENT!AX$100-PERCENT!AX$102))</f>
        <v>0.20035284710695481</v>
      </c>
      <c r="Q81" s="232">
        <f>IF(PERCENT!AY81&gt;PERCENT!AY$100,(PERCENT!AY81-PERCENT!AY$100)/(PERCENT!AY$101-PERCENT!AY$100),(PERCENT!AY81-PERCENT!AY$100)/(PERCENT!AY$100-PERCENT!AY$102))</f>
        <v>0.59462414525872775</v>
      </c>
      <c r="S81" s="124">
        <f>IF(PERCENT!C81&gt;PERCENT!C$100,(PERCENT!C81-PERCENT!C$100)/(PERCENT!C$101-PERCENT!C$100),(PERCENT!C81-PERCENT!C$100)/(PERCENT!C$100-PERCENT!C$102))</f>
        <v>0.37294123991819</v>
      </c>
      <c r="T81" s="124">
        <f>IF(PERCENT!D81&gt;PERCENT!D$100,(PERCENT!D81-PERCENT!D$100)/(PERCENT!D$101-PERCENT!D$100),(PERCENT!D81-PERCENT!D$100)/(PERCENT!D$100-PERCENT!D$102))</f>
        <v>0.42192578418249221</v>
      </c>
      <c r="U81" s="124">
        <f>IF(PERCENT!E81&gt;PERCENT!E$100,(PERCENT!E81-PERCENT!E$100)/(PERCENT!E$101-PERCENT!E$100),(PERCENT!E81-PERCENT!E$100)/(PERCENT!E$100-PERCENT!E$102))</f>
        <v>-0.30800561737426696</v>
      </c>
      <c r="V81" s="124">
        <f>IF(PERCENT!F81&gt;PERCENT!F$100,(PERCENT!F81-PERCENT!F$100)/(PERCENT!F$101-PERCENT!F$100),(PERCENT!F81-PERCENT!F$100)/(PERCENT!F$100-PERCENT!F$102))</f>
        <v>-0.16867576237121101</v>
      </c>
      <c r="W81" s="124">
        <f>IF(PERCENT!G81&gt;PERCENT!G$100,(PERCENT!G81-PERCENT!G$100)/(PERCENT!G$101-PERCENT!G$100),(PERCENT!G81-PERCENT!G$100)/(PERCENT!G$100-PERCENT!G$102))</f>
        <v>-0.37650486030333141</v>
      </c>
      <c r="Y81" s="124">
        <f>IF(PERCENT!I81&gt;PERCENT!I$100,(PERCENT!I81-PERCENT!I$100)/(PERCENT!I$101-PERCENT!I$100),(PERCENT!I81-PERCENT!I$100)/(PERCENT!I$100-PERCENT!I$102))</f>
        <v>0.18348549097516453</v>
      </c>
      <c r="Z81" s="124">
        <f>IF(PERCENT!J81&gt;PERCENT!J$100,(PERCENT!J81-PERCENT!J$100)/(PERCENT!J$101-PERCENT!J$100),(PERCENT!J81-PERCENT!J$100)/(PERCENT!J$100-PERCENT!J$102))</f>
        <v>-0.47594764366818654</v>
      </c>
      <c r="AC81" s="124">
        <f>IF(PERCENT!M81&gt;PERCENT!M$100,(PERCENT!M81-PERCENT!M$100)/(PERCENT!M$101-PERCENT!M$100),(PERCENT!M81-PERCENT!M$100)/(PERCENT!M$100-PERCENT!M$102))</f>
        <v>-1</v>
      </c>
      <c r="AD81" s="124">
        <f>IF(PERCENT!N81&gt;PERCENT!N$100,(PERCENT!N81-PERCENT!N$100)/(PERCENT!N$101-PERCENT!N$100),(PERCENT!N81-PERCENT!N$100)/(PERCENT!N$100-PERCENT!N$102))</f>
        <v>-1</v>
      </c>
      <c r="AE81" s="124">
        <f>IF(PERCENT!O81&gt;PERCENT!O$100,(PERCENT!O81-PERCENT!O$100)/(PERCENT!O$101-PERCENT!O$100),(PERCENT!O81-PERCENT!O$100)/(PERCENT!O$100-PERCENT!O$102))</f>
        <v>-0.51053914632914932</v>
      </c>
      <c r="AF81" s="124">
        <f>IF(PERCENT!P81&gt;PERCENT!P$100,(PERCENT!P81-PERCENT!P$100)/(PERCENT!P$101-PERCENT!P$100),(PERCENT!P81-PERCENT!P$100)/(PERCENT!P$100-PERCENT!P$102))</f>
        <v>0.78906141835674293</v>
      </c>
      <c r="AG81" s="124">
        <f>IF(PERCENT!Q81&gt;PERCENT!Q$100,(PERCENT!Q81-PERCENT!Q$100)/(PERCENT!Q$101-PERCENT!Q$100),(PERCENT!Q81-PERCENT!Q$100)/(PERCENT!Q$100-PERCENT!Q$102))</f>
        <v>-0.28654721450942494</v>
      </c>
      <c r="AI81" s="124">
        <f>IF(PERCENT!S81&gt;PERCENT!S$100,(PERCENT!S81-PERCENT!S$100)/(PERCENT!S$101-PERCENT!S$100),(PERCENT!S81-PERCENT!S$100)/(PERCENT!S$100-PERCENT!S$102))</f>
        <v>0.36622507381087427</v>
      </c>
      <c r="AJ81" s="124">
        <f>IF(PERCENT!T81&gt;PERCENT!T$100,(PERCENT!T81-PERCENT!T$100)/(PERCENT!T$101-PERCENT!T$100),(PERCENT!T81-PERCENT!T$100)/(PERCENT!T$100-PERCENT!T$102))</f>
        <v>0.4833242245038934</v>
      </c>
      <c r="AK81" s="124">
        <f>IF(PERCENT!U81&gt;PERCENT!U$100,(PERCENT!U81-PERCENT!U$100)/(PERCENT!U$101-PERCENT!U$100),(PERCENT!U81-PERCENT!U$100)/(PERCENT!U$100-PERCENT!U$102))</f>
        <v>-0.14055588844222042</v>
      </c>
      <c r="AM81" s="124">
        <f>IF(PERCENT!W81&gt;PERCENT!W$100,(PERCENT!W81-PERCENT!W$100)/(PERCENT!W$101-PERCENT!W$100),(PERCENT!W81-PERCENT!W$100)/(PERCENT!W$100-PERCENT!W$102))</f>
        <v>-3.5717552829033668E-2</v>
      </c>
      <c r="AO81" s="124">
        <f>IF(PERCENT!Y81&gt;PERCENT!Y$100,(PERCENT!Y81-PERCENT!Y$100)/(PERCENT!Y$101-PERCENT!Y$100),(PERCENT!Y81-PERCENT!Y$100)/(PERCENT!Y$100-PERCENT!Y$102))</f>
        <v>-0.88084389149966424</v>
      </c>
      <c r="AP81" s="124">
        <f>IF(PERCENT!Z81&gt;PERCENT!Z$100,(PERCENT!Z81-PERCENT!Z$100)/(PERCENT!Z$101-PERCENT!Z$100),(PERCENT!Z81-PERCENT!Z$100)/(PERCENT!Z$100-PERCENT!Z$102))</f>
        <v>-0.24433003005966625</v>
      </c>
      <c r="AQ81" s="124">
        <f>IF(PERCENT!AA81&gt;PERCENT!AA$100,(PERCENT!AA81-PERCENT!AA$100)/(PERCENT!AA$101-PERCENT!AA$100),(PERCENT!AA81-PERCENT!AA$100)/(PERCENT!AA$100-PERCENT!AA$102))</f>
        <v>-0.23679472822348188</v>
      </c>
      <c r="AR81" s="124">
        <f>IF(PERCENT!AB81&gt;PERCENT!AB$100,(PERCENT!AB81-PERCENT!AB$100)/(PERCENT!AB$101-PERCENT!AB$100),(PERCENT!AB81-PERCENT!AB$100)/(PERCENT!AB$100-PERCENT!AB$102))</f>
        <v>-0.3299917239831997</v>
      </c>
      <c r="AT81" s="124">
        <f>IF(PERCENT!AD81&gt;PERCENT!AD$100,(PERCENT!AD81-PERCENT!AD$100)/(PERCENT!AD$101-PERCENT!AD$100),(PERCENT!AD81-PERCENT!AD$100)/(PERCENT!AD$100-PERCENT!AD$102))</f>
        <v>-0.31396647543026007</v>
      </c>
      <c r="AV81" s="124">
        <f>IF(PERCENT!AF81&gt;PERCENT!AF$100,(PERCENT!AF81-PERCENT!AF$100)/(PERCENT!AF$101-PERCENT!AF$100),(PERCENT!AF81-PERCENT!AF$100)/(PERCENT!AF$100-PERCENT!AF$102))</f>
        <v>0.71169090768813692</v>
      </c>
      <c r="AW81" s="124">
        <f>IF(PERCENT!AG81&gt;PERCENT!AG$100,(PERCENT!AG81-PERCENT!AG$100)/(PERCENT!AG$101-PERCENT!AG$100),(PERCENT!AG81-PERCENT!AG$100)/(PERCENT!AG$100-PERCENT!AG$102))</f>
        <v>-0.2675690446759455</v>
      </c>
      <c r="AX81" s="124">
        <f>IF(PERCENT!AH81&gt;PERCENT!AH$100,(PERCENT!AH81-PERCENT!AH$100)/(PERCENT!AH$101-PERCENT!AH$100),(PERCENT!AH81-PERCENT!AH$100)/(PERCENT!AH$100-PERCENT!AH$102))</f>
        <v>1.7884166391126517E-2</v>
      </c>
      <c r="AY81" s="124">
        <f>IF(PERCENT!AI81&gt;PERCENT!AI$100,(PERCENT!AI81-PERCENT!AI$100)/(PERCENT!AI$101-PERCENT!AI$100),(PERCENT!AI81-PERCENT!AI$100)/(PERCENT!AI$100-PERCENT!AI$102))</f>
        <v>-0.69488672492589887</v>
      </c>
      <c r="AZ81" s="124">
        <f>IF(PERCENT!AJ81&gt;PERCENT!AJ$100,(PERCENT!AJ81-PERCENT!AJ$100)/(PERCENT!AJ$101-PERCENT!AJ$100),(PERCENT!AJ81-PERCENT!AJ$100)/(PERCENT!AJ$100-PERCENT!AJ$102))</f>
        <v>0.46949107908870236</v>
      </c>
      <c r="BA81" s="124">
        <f>IF(PERCENT!AK81&gt;PERCENT!AK$100,(PERCENT!AK81-PERCENT!AK$100)/(PERCENT!AK$101-PERCENT!AK$100),(PERCENT!AK81-PERCENT!AK$100)/(PERCENT!AK$100-PERCENT!AK$102))</f>
        <v>-0.12286728806695585</v>
      </c>
      <c r="BB81" s="124">
        <f>IF(PERCENT!AL81&gt;PERCENT!AL$100,(PERCENT!AL81-PERCENT!AL$100)/(PERCENT!AL$101-PERCENT!AL$100),(PERCENT!AL81-PERCENT!AL$100)/(PERCENT!AL$100-PERCENT!AL$102))</f>
        <v>-0.41905401162979605</v>
      </c>
      <c r="BC81" s="124">
        <f>IF(PERCENT!AM81&gt;PERCENT!AM$100,(PERCENT!AM81-PERCENT!AM$100)/(PERCENT!AM$101-PERCENT!AM$100),(PERCENT!AM81-PERCENT!AM$100)/(PERCENT!AM$100-PERCENT!AM$102))</f>
        <v>0.35102036458672337</v>
      </c>
      <c r="BD81" s="124">
        <f>IF(PERCENT!AN81&gt;PERCENT!AN$100,(PERCENT!AN81-PERCENT!AN$100)/(PERCENT!AN$101-PERCENT!AN$100),(PERCENT!AN81-PERCENT!AN$100)/(PERCENT!AN$100-PERCENT!AN$102))</f>
        <v>-0.11270405411549041</v>
      </c>
      <c r="BE81" s="124">
        <f>IF(PERCENT!AO81&gt;PERCENT!AO$100,(PERCENT!AO81-PERCENT!AO$100)/(PERCENT!AO$101-PERCENT!AO$100),(PERCENT!AO81-PERCENT!AO$100)/(PERCENT!AO$100-PERCENT!AO$102))</f>
        <v>-9.8127374088192068E-2</v>
      </c>
      <c r="BF81" s="124">
        <f>IF(PERCENT!AP81&gt;PERCENT!AP$100,(PERCENT!AP81-PERCENT!AP$100)/(PERCENT!AP$101-PERCENT!AP$100),(PERCENT!AP81-PERCENT!AP$100)/(PERCENT!AP$100-PERCENT!AP$102))</f>
        <v>6.1172799661197482E-3</v>
      </c>
      <c r="BG81" s="124">
        <f>IF(PERCENT!AQ81&gt;PERCENT!AQ$100,(PERCENT!AQ81-PERCENT!AQ$100)/(PERCENT!AQ$101-PERCENT!AQ$100),(PERCENT!AQ81-PERCENT!AQ$100)/(PERCENT!AQ$100-PERCENT!AQ$102))</f>
        <v>0.6652577479636802</v>
      </c>
      <c r="BH81" s="124">
        <f>IF(PERCENT!AR81&gt;PERCENT!AR$100,(PERCENT!AR81-PERCENT!AR$100)/(PERCENT!AR$101-PERCENT!AR$100),(PERCENT!AR81-PERCENT!AR$100)/(PERCENT!AR$100-PERCENT!AR$102))</f>
        <v>0.92330555043376161</v>
      </c>
    </row>
    <row r="82" spans="1:60" x14ac:dyDescent="0.35">
      <c r="A82" s="197" t="s">
        <v>469</v>
      </c>
      <c r="B82" s="125">
        <f>IF(PERCENT!B82&gt;PERCENT!B$100,(PERCENT!B82-PERCENT!B$100)/(PERCENT!B$101-PERCENT!B$100),(PERCENT!B82-PERCENT!B$100)/(PERCENT!B$100-PERCENT!B$102))</f>
        <v>7.8258938183488072E-2</v>
      </c>
      <c r="C82" s="125">
        <f>IF(PERCENT!H82&gt;PERCENT!H$100,(PERCENT!H82-PERCENT!H$100)/(PERCENT!H$101-PERCENT!H$100),(PERCENT!H82-PERCENT!H$100)/(PERCENT!H$100-PERCENT!H$102))</f>
        <v>0.62790043299919263</v>
      </c>
      <c r="D82" s="126">
        <f>IF(PERCENT!K82&gt;PERCENT!K$100,(PERCENT!K82-PERCENT!K$100)/(PERCENT!K$101-PERCENT!K$100),(PERCENT!K82-PERCENT!K$100)/(PERCENT!K$100-PERCENT!K$102))</f>
        <v>0.63362367401975839</v>
      </c>
      <c r="E82" s="126">
        <f>IF(PERCENT!L82&gt;PERCENT!L$100,(PERCENT!L82-PERCENT!L$100)/(PERCENT!L$101-PERCENT!L$100),(PERCENT!L82-PERCENT!L$100)/(PERCENT!L$100-PERCENT!L$102))</f>
        <v>0.71705124847595447</v>
      </c>
      <c r="F82" s="127">
        <f>IF(PERCENT!R82&gt;PERCENT!R$100,(PERCENT!R82-PERCENT!R$100)/(PERCENT!R$101-PERCENT!R$100),(PERCENT!R82-PERCENT!R$100)/(PERCENT!R$100-PERCENT!R$102))</f>
        <v>0.49108849827880902</v>
      </c>
      <c r="G82" s="127">
        <f>IF(PERCENT!V82&gt;PERCENT!V$100,(PERCENT!V82-PERCENT!V$100)/(PERCENT!V$101-PERCENT!V$100),(PERCENT!V82-PERCENT!V$100)/(PERCENT!V$100-PERCENT!V$102))</f>
        <v>0.52543431622668102</v>
      </c>
      <c r="H82" s="127">
        <f>IF(PERCENT!X82&gt;PERCENT!X$100,(PERCENT!X82-PERCENT!X$100)/(PERCENT!X$101-PERCENT!X$100),(PERCENT!X82-PERCENT!X$100)/(PERCENT!X$100-PERCENT!X$102))</f>
        <v>0.17538738540734325</v>
      </c>
      <c r="I82" s="127">
        <f>IF(PERCENT!AC82&gt;PERCENT!AC$100,(PERCENT!AC82-PERCENT!AC$100)/(PERCENT!AC$101-PERCENT!AC$100),(PERCENT!AC82-PERCENT!AC$100)/(PERCENT!AC$100-PERCENT!AC$102))</f>
        <v>-3.7037915211800929E-2</v>
      </c>
      <c r="J82" s="128">
        <f>IF(PERCENT!AE82&gt;PERCENT!AE$100,(PERCENT!AE82-PERCENT!AE$100)/(PERCENT!AE$101-PERCENT!AE$100),(PERCENT!AE82-PERCENT!AE$100)/(PERCENT!AE$100-PERCENT!AE$102))</f>
        <v>1</v>
      </c>
      <c r="K82" s="198">
        <f>IF(PERCENT!AS82&gt;PERCENT!AS$100,(PERCENT!AS82-PERCENT!AS$100)/(PERCENT!AS$101-PERCENT!AS$100),(PERCENT!AS82-PERCENT!AS$100)/(PERCENT!AS$100-PERCENT!AS$102))</f>
        <v>0.50953008149247159</v>
      </c>
      <c r="L82" s="198">
        <f>IF(PERCENT!AT82&gt;PERCENT!AT$100,(PERCENT!AT82-PERCENT!AT$100)/(PERCENT!AT$101-PERCENT!AT$100),(PERCENT!AT82-PERCENT!AT$100)/(PERCENT!AT$100-PERCENT!AT$102))</f>
        <v>0.90640709151965149</v>
      </c>
      <c r="M82" s="198">
        <f>IF(PERCENT!AU82&gt;PERCENT!AU$100,(PERCENT!AU82-PERCENT!AU$100)/(PERCENT!AU$101-PERCENT!AU$100),(PERCENT!AU82-PERCENT!AU$100)/(PERCENT!AU$100-PERCENT!AU$102))</f>
        <v>0.27073935940912308</v>
      </c>
      <c r="N82" s="231">
        <f>IF(PERCENT!AV82&gt;PERCENT!AV$100,(PERCENT!AV82-PERCENT!AV$100)/(PERCENT!AV$101-PERCENT!AV$100),(PERCENT!AV82-PERCENT!AV$100)/(PERCENT!AV$100-PERCENT!AV$102))</f>
        <v>1</v>
      </c>
      <c r="O82" s="231">
        <f>IF(PERCENT!AW82&gt;PERCENT!AW$100,(PERCENT!AW82-PERCENT!AW$100)/(PERCENT!AW$101-PERCENT!AW$100),(PERCENT!AW82-PERCENT!AW$100)/(PERCENT!AW$100-PERCENT!AW$102))</f>
        <v>0.61088120561250625</v>
      </c>
      <c r="P82" s="231">
        <f>IF(PERCENT!AX82&gt;PERCENT!AX$100,(PERCENT!AX82-PERCENT!AX$100)/(PERCENT!AX$101-PERCENT!AX$100),(PERCENT!AX82-PERCENT!AX$100)/(PERCENT!AX$100-PERCENT!AX$102))</f>
        <v>1</v>
      </c>
      <c r="Q82" s="232">
        <f>IF(PERCENT!AY82&gt;PERCENT!AY$100,(PERCENT!AY82-PERCENT!AY$100)/(PERCENT!AY$101-PERCENT!AY$100),(PERCENT!AY82-PERCENT!AY$100)/(PERCENT!AY$100-PERCENT!AY$102))</f>
        <v>4.0731451119518772E-2</v>
      </c>
      <c r="S82" s="124">
        <f>IF(PERCENT!C82&gt;PERCENT!C$100,(PERCENT!C82-PERCENT!C$100)/(PERCENT!C$101-PERCENT!C$100),(PERCENT!C82-PERCENT!C$100)/(PERCENT!C$100-PERCENT!C$102))</f>
        <v>-4.8282659098555898E-2</v>
      </c>
      <c r="T82" s="124">
        <f>IF(PERCENT!D82&gt;PERCENT!D$100,(PERCENT!D82-PERCENT!D$100)/(PERCENT!D$101-PERCENT!D$100),(PERCENT!D82-PERCENT!D$100)/(PERCENT!D$100-PERCENT!D$102))</f>
        <v>-0.24804494514104672</v>
      </c>
      <c r="U82" s="124">
        <f>IF(PERCENT!E82&gt;PERCENT!E$100,(PERCENT!E82-PERCENT!E$100)/(PERCENT!E$101-PERCENT!E$100),(PERCENT!E82-PERCENT!E$100)/(PERCENT!E$100-PERCENT!E$102))</f>
        <v>0.17246380537820519</v>
      </c>
      <c r="V82" s="124">
        <f>IF(PERCENT!F82&gt;PERCENT!F$100,(PERCENT!F82-PERCENT!F$100)/(PERCENT!F$101-PERCENT!F$100),(PERCENT!F82-PERCENT!F$100)/(PERCENT!F$100-PERCENT!F$102))</f>
        <v>0.58202626440020433</v>
      </c>
      <c r="W82" s="124">
        <f>IF(PERCENT!G82&gt;PERCENT!G$100,(PERCENT!G82-PERCENT!G$100)/(PERCENT!G$101-PERCENT!G$100),(PERCENT!G82-PERCENT!G$100)/(PERCENT!G$100-PERCENT!G$102))</f>
        <v>-0.83570153141733783</v>
      </c>
      <c r="Y82" s="124">
        <f>IF(PERCENT!I82&gt;PERCENT!I$100,(PERCENT!I82-PERCENT!I$100)/(PERCENT!I$101-PERCENT!I$100),(PERCENT!I82-PERCENT!I$100)/(PERCENT!I$100-PERCENT!I$102))</f>
        <v>2.3676254300953995E-2</v>
      </c>
      <c r="Z82" s="124">
        <f>IF(PERCENT!J82&gt;PERCENT!J$100,(PERCENT!J82-PERCENT!J$100)/(PERCENT!J$101-PERCENT!J$100),(PERCENT!J82-PERCENT!J$100)/(PERCENT!J$100-PERCENT!J$102))</f>
        <v>0.70691815854527118</v>
      </c>
      <c r="AC82" s="124">
        <f>IF(PERCENT!M82&gt;PERCENT!M$100,(PERCENT!M82-PERCENT!M$100)/(PERCENT!M$101-PERCENT!M$100),(PERCENT!M82-PERCENT!M$100)/(PERCENT!M$100-PERCENT!M$102))</f>
        <v>1</v>
      </c>
      <c r="AD82" s="124">
        <f>IF(PERCENT!N82&gt;PERCENT!N$100,(PERCENT!N82-PERCENT!N$100)/(PERCENT!N$101-PERCENT!N$100),(PERCENT!N82-PERCENT!N$100)/(PERCENT!N$100-PERCENT!N$102))</f>
        <v>-0.35553284116815836</v>
      </c>
      <c r="AE82" s="124">
        <f>IF(PERCENT!O82&gt;PERCENT!O$100,(PERCENT!O82-PERCENT!O$100)/(PERCENT!O$101-PERCENT!O$100),(PERCENT!O82-PERCENT!O$100)/(PERCENT!O$100-PERCENT!O$102))</f>
        <v>0.19304985013945297</v>
      </c>
      <c r="AF82" s="124">
        <f>IF(PERCENT!P82&gt;PERCENT!P$100,(PERCENT!P82-PERCENT!P$100)/(PERCENT!P$101-PERCENT!P$100),(PERCENT!P82-PERCENT!P$100)/(PERCENT!P$100-PERCENT!P$102))</f>
        <v>5.9399657955534382E-2</v>
      </c>
      <c r="AG82" s="124">
        <f>IF(PERCENT!Q82&gt;PERCENT!Q$100,(PERCENT!Q82-PERCENT!Q$100)/(PERCENT!Q$101-PERCENT!Q$100),(PERCENT!Q82-PERCENT!Q$100)/(PERCENT!Q$100-PERCENT!Q$102))</f>
        <v>-1.2741192670261818E-2</v>
      </c>
      <c r="AI82" s="124">
        <f>IF(PERCENT!S82&gt;PERCENT!S$100,(PERCENT!S82-PERCENT!S$100)/(PERCENT!S$101-PERCENT!S$100),(PERCENT!S82-PERCENT!S$100)/(PERCENT!S$100-PERCENT!S$102))</f>
        <v>0.38046452467670461</v>
      </c>
      <c r="AJ82" s="124">
        <f>IF(PERCENT!T82&gt;PERCENT!T$100,(PERCENT!T82-PERCENT!T$100)/(PERCENT!T$101-PERCENT!T$100),(PERCENT!T82-PERCENT!T$100)/(PERCENT!T$100-PERCENT!T$102))</f>
        <v>0.19154086280810226</v>
      </c>
      <c r="AK82" s="124">
        <f>IF(PERCENT!U82&gt;PERCENT!U$100,(PERCENT!U82-PERCENT!U$100)/(PERCENT!U$101-PERCENT!U$100),(PERCENT!U82-PERCENT!U$100)/(PERCENT!U$100-PERCENT!U$102))</f>
        <v>0.69827831756197523</v>
      </c>
      <c r="AM82" s="124">
        <f>IF(PERCENT!W82&gt;PERCENT!W$100,(PERCENT!W82-PERCENT!W$100)/(PERCENT!W$101-PERCENT!W$100),(PERCENT!W82-PERCENT!W$100)/(PERCENT!W$100-PERCENT!W$102))</f>
        <v>0.52543431622668102</v>
      </c>
      <c r="AO82" s="124">
        <f>IF(PERCENT!Y82&gt;PERCENT!Y$100,(PERCENT!Y82-PERCENT!Y$100)/(PERCENT!Y$101-PERCENT!Y$100),(PERCENT!Y82-PERCENT!Y$100)/(PERCENT!Y$100-PERCENT!Y$102))</f>
        <v>0.20656159986987999</v>
      </c>
      <c r="AP82" s="124">
        <f>IF(PERCENT!Z82&gt;PERCENT!Z$100,(PERCENT!Z82-PERCENT!Z$100)/(PERCENT!Z$101-PERCENT!Z$100),(PERCENT!Z82-PERCENT!Z$100)/(PERCENT!Z$100-PERCENT!Z$102))</f>
        <v>0.10605097700996607</v>
      </c>
      <c r="AQ82" s="124">
        <f>IF(PERCENT!AA82&gt;PERCENT!AA$100,(PERCENT!AA82-PERCENT!AA$100)/(PERCENT!AA$101-PERCENT!AA$100),(PERCENT!AA82-PERCENT!AA$100)/(PERCENT!AA$100-PERCENT!AA$102))</f>
        <v>0.58918189266277776</v>
      </c>
      <c r="AR82" s="124">
        <f>IF(PERCENT!AB82&gt;PERCENT!AB$100,(PERCENT!AB82-PERCENT!AB$100)/(PERCENT!AB$101-PERCENT!AB$100),(PERCENT!AB82-PERCENT!AB$100)/(PERCENT!AB$100-PERCENT!AB$102))</f>
        <v>-0.1954824867525542</v>
      </c>
      <c r="AT82" s="124">
        <f>IF(PERCENT!AD82&gt;PERCENT!AD$100,(PERCENT!AD82-PERCENT!AD$100)/(PERCENT!AD$101-PERCENT!AD$100),(PERCENT!AD82-PERCENT!AD$100)/(PERCENT!AD$100-PERCENT!AD$102))</f>
        <v>-3.7037915211800929E-2</v>
      </c>
      <c r="AV82" s="124">
        <f>IF(PERCENT!AF82&gt;PERCENT!AF$100,(PERCENT!AF82-PERCENT!AF$100)/(PERCENT!AF$101-PERCENT!AF$100),(PERCENT!AF82-PERCENT!AF$100)/(PERCENT!AF$100-PERCENT!AF$102))</f>
        <v>0.36178136521762749</v>
      </c>
      <c r="AW82" s="124">
        <f>IF(PERCENT!AG82&gt;PERCENT!AG$100,(PERCENT!AG82-PERCENT!AG$100)/(PERCENT!AG$101-PERCENT!AG$100),(PERCENT!AG82-PERCENT!AG$100)/(PERCENT!AG$100-PERCENT!AG$102))</f>
        <v>0.32644226078133154</v>
      </c>
      <c r="AX82" s="124">
        <f>IF(PERCENT!AH82&gt;PERCENT!AH$100,(PERCENT!AH82-PERCENT!AH$100)/(PERCENT!AH$101-PERCENT!AH$100),(PERCENT!AH82-PERCENT!AH$100)/(PERCENT!AH$100-PERCENT!AH$102))</f>
        <v>1</v>
      </c>
      <c r="AY82" s="124">
        <f>IF(PERCENT!AI82&gt;PERCENT!AI$100,(PERCENT!AI82-PERCENT!AI$100)/(PERCENT!AI$101-PERCENT!AI$100),(PERCENT!AI82-PERCENT!AI$100)/(PERCENT!AI$100-PERCENT!AI$102))</f>
        <v>0.41604174532600646</v>
      </c>
      <c r="AZ82" s="124">
        <f>IF(PERCENT!AJ82&gt;PERCENT!AJ$100,(PERCENT!AJ82-PERCENT!AJ$100)/(PERCENT!AJ$101-PERCENT!AJ$100),(PERCENT!AJ82-PERCENT!AJ$100)/(PERCENT!AJ$100-PERCENT!AJ$102))</f>
        <v>-0.1314950902628263</v>
      </c>
      <c r="BA82" s="124">
        <f>IF(PERCENT!AK82&gt;PERCENT!AK$100,(PERCENT!AK82-PERCENT!AK$100)/(PERCENT!AK$101-PERCENT!AK$100),(PERCENT!AK82-PERCENT!AK$100)/(PERCENT!AK$100-PERCENT!AK$102))</f>
        <v>0.3219155544370807</v>
      </c>
      <c r="BB82" s="124">
        <f>IF(PERCENT!AL82&gt;PERCENT!AL$100,(PERCENT!AL82-PERCENT!AL$100)/(PERCENT!AL$101-PERCENT!AL$100),(PERCENT!AL82-PERCENT!AL$100)/(PERCENT!AL$100-PERCENT!AL$102))</f>
        <v>0.45371649822465171</v>
      </c>
      <c r="BC82" s="124">
        <f>IF(PERCENT!AM82&gt;PERCENT!AM$100,(PERCENT!AM82-PERCENT!AM$100)/(PERCENT!AM$101-PERCENT!AM$100),(PERCENT!AM82-PERCENT!AM$100)/(PERCENT!AM$100-PERCENT!AM$102))</f>
        <v>0.42873334314660716</v>
      </c>
      <c r="BD82" s="124">
        <f>IF(PERCENT!AN82&gt;PERCENT!AN$100,(PERCENT!AN82-PERCENT!AN$100)/(PERCENT!AN$101-PERCENT!AN$100),(PERCENT!AN82-PERCENT!AN$100)/(PERCENT!AN$100-PERCENT!AN$102))</f>
        <v>0.64024121793917954</v>
      </c>
      <c r="BE82" s="124">
        <f>IF(PERCENT!AO82&gt;PERCENT!AO$100,(PERCENT!AO82-PERCENT!AO$100)/(PERCENT!AO$101-PERCENT!AO$100),(PERCENT!AO82-PERCENT!AO$100)/(PERCENT!AO$100-PERCENT!AO$102))</f>
        <v>0.82835166528704862</v>
      </c>
      <c r="BF82" s="124">
        <f>IF(PERCENT!AP82&gt;PERCENT!AP$100,(PERCENT!AP82-PERCENT!AP$100)/(PERCENT!AP$101-PERCENT!AP$100),(PERCENT!AP82-PERCENT!AP$100)/(PERCENT!AP$100-PERCENT!AP$102))</f>
        <v>0.60995485773548941</v>
      </c>
      <c r="BG82" s="124">
        <f>IF(PERCENT!AQ82&gt;PERCENT!AQ$100,(PERCENT!AQ82-PERCENT!AQ$100)/(PERCENT!AQ$101-PERCENT!AQ$100),(PERCENT!AQ82-PERCENT!AQ$100)/(PERCENT!AQ$100-PERCENT!AQ$102))</f>
        <v>-3.4616712733842064E-2</v>
      </c>
      <c r="BH82" s="124">
        <f>IF(PERCENT!AR82&gt;PERCENT!AR$100,(PERCENT!AR82-PERCENT!AR$100)/(PERCENT!AR$101-PERCENT!AR$100),(PERCENT!AR82-PERCENT!AR$100)/(PERCENT!AR$100-PERCENT!AR$102))</f>
        <v>-0.21548986326643435</v>
      </c>
    </row>
    <row r="83" spans="1:60" x14ac:dyDescent="0.35">
      <c r="A83" s="197" t="s">
        <v>470</v>
      </c>
      <c r="B83" s="125">
        <f>IF(PERCENT!B83&gt;PERCENT!B$100,(PERCENT!B83-PERCENT!B$100)/(PERCENT!B$101-PERCENT!B$100),(PERCENT!B83-PERCENT!B$100)/(PERCENT!B$100-PERCENT!B$102))</f>
        <v>0.31874053275476921</v>
      </c>
      <c r="C83" s="125">
        <f>IF(PERCENT!H83&gt;PERCENT!H$100,(PERCENT!H83-PERCENT!H$100)/(PERCENT!H$101-PERCENT!H$100),(PERCENT!H83-PERCENT!H$100)/(PERCENT!H$100-PERCENT!H$102))</f>
        <v>-0.23313986366345565</v>
      </c>
      <c r="D83" s="126">
        <f>IF(PERCENT!K83&gt;PERCENT!K$100,(PERCENT!K83-PERCENT!K$100)/(PERCENT!K$101-PERCENT!K$100),(PERCENT!K83-PERCENT!K$100)/(PERCENT!K$100-PERCENT!K$102))</f>
        <v>0.1920199918216714</v>
      </c>
      <c r="E83" s="126">
        <f>IF(PERCENT!L83&gt;PERCENT!L$100,(PERCENT!L83-PERCENT!L$100)/(PERCENT!L$101-PERCENT!L$100),(PERCENT!L83-PERCENT!L$100)/(PERCENT!L$100-PERCENT!L$102))</f>
        <v>-0.47224413150068451</v>
      </c>
      <c r="F83" s="127">
        <f>IF(PERCENT!R83&gt;PERCENT!R$100,(PERCENT!R83-PERCENT!R$100)/(PERCENT!R$101-PERCENT!R$100),(PERCENT!R83-PERCENT!R$100)/(PERCENT!R$100-PERCENT!R$102))</f>
        <v>-0.66720432703814769</v>
      </c>
      <c r="G83" s="127">
        <f>IF(PERCENT!V83&gt;PERCENT!V$100,(PERCENT!V83-PERCENT!V$100)/(PERCENT!V$101-PERCENT!V$100),(PERCENT!V83-PERCENT!V$100)/(PERCENT!V$100-PERCENT!V$102))</f>
        <v>-0.76744112478157023</v>
      </c>
      <c r="H83" s="127">
        <f>IF(PERCENT!X83&gt;PERCENT!X$100,(PERCENT!X83-PERCENT!X$100)/(PERCENT!X$101-PERCENT!X$100),(PERCENT!X83-PERCENT!X$100)/(PERCENT!X$100-PERCENT!X$102))</f>
        <v>-0.31434734203172099</v>
      </c>
      <c r="I83" s="127">
        <f>IF(PERCENT!AC83&gt;PERCENT!AC$100,(PERCENT!AC83-PERCENT!AC$100)/(PERCENT!AC$101-PERCENT!AC$100),(PERCENT!AC83-PERCENT!AC$100)/(PERCENT!AC$100-PERCENT!AC$102))</f>
        <v>-0.48270712165553187</v>
      </c>
      <c r="J83" s="128">
        <f>IF(PERCENT!AE83&gt;PERCENT!AE$100,(PERCENT!AE83-PERCENT!AE$100)/(PERCENT!AE$101-PERCENT!AE$100),(PERCENT!AE83-PERCENT!AE$100)/(PERCENT!AE$100-PERCENT!AE$102))</f>
        <v>-7.0897492468427983E-2</v>
      </c>
      <c r="K83" s="198">
        <f>IF(PERCENT!AS83&gt;PERCENT!AS$100,(PERCENT!AS83-PERCENT!AS$100)/(PERCENT!AS$101-PERCENT!AS$100),(PERCENT!AS83-PERCENT!AS$100)/(PERCENT!AS$100-PERCENT!AS$102))</f>
        <v>3.9859724905785942E-3</v>
      </c>
      <c r="L83" s="198">
        <f>IF(PERCENT!AT83&gt;PERCENT!AT$100,(PERCENT!AT83-PERCENT!AT$100)/(PERCENT!AT$101-PERCENT!AT$100),(PERCENT!AT83-PERCENT!AT$100)/(PERCENT!AT$100-PERCENT!AT$102))</f>
        <v>-4.3754899535813331E-2</v>
      </c>
      <c r="M83" s="198">
        <f>IF(PERCENT!AU83&gt;PERCENT!AU$100,(PERCENT!AU83-PERCENT!AU$100)/(PERCENT!AU$101-PERCENT!AU$100),(PERCENT!AU83-PERCENT!AU$100)/(PERCENT!AU$100-PERCENT!AU$102))</f>
        <v>-0.52311543037556951</v>
      </c>
      <c r="N83" s="231">
        <f>IF(PERCENT!AV83&gt;PERCENT!AV$100,(PERCENT!AV83-PERCENT!AV$100)/(PERCENT!AV$101-PERCENT!AV$100),(PERCENT!AV83-PERCENT!AV$100)/(PERCENT!AV$100-PERCENT!AV$102))</f>
        <v>-7.0897492468427983E-2</v>
      </c>
      <c r="O83" s="231">
        <f>IF(PERCENT!AW83&gt;PERCENT!AW$100,(PERCENT!AW83-PERCENT!AW$100)/(PERCENT!AW$101-PERCENT!AW$100),(PERCENT!AW83-PERCENT!AW$100)/(PERCENT!AW$100-PERCENT!AW$102))</f>
        <v>-0.16828804099370762</v>
      </c>
      <c r="P83" s="231">
        <f>IF(PERCENT!AX83&gt;PERCENT!AX$100,(PERCENT!AX83-PERCENT!AX$100)/(PERCENT!AX$101-PERCENT!AX$100),(PERCENT!AX83-PERCENT!AX$100)/(PERCENT!AX$100-PERCENT!AX$102))</f>
        <v>-7.0897492468427983E-2</v>
      </c>
      <c r="Q83" s="232">
        <f>IF(PERCENT!AY83&gt;PERCENT!AY$100,(PERCENT!AY83-PERCENT!AY$100)/(PERCENT!AY$101-PERCENT!AY$100),(PERCENT!AY83-PERCENT!AY$100)/(PERCENT!AY$100-PERCENT!AY$102))</f>
        <v>-0.45229748291115768</v>
      </c>
      <c r="S83" s="124">
        <f>IF(PERCENT!C83&gt;PERCENT!C$100,(PERCENT!C83-PERCENT!C$100)/(PERCENT!C$101-PERCENT!C$100),(PERCENT!C83-PERCENT!C$100)/(PERCENT!C$100-PERCENT!C$102))</f>
        <v>-0.47367018847592635</v>
      </c>
      <c r="T83" s="124">
        <f>IF(PERCENT!D83&gt;PERCENT!D$100,(PERCENT!D83-PERCENT!D$100)/(PERCENT!D$101-PERCENT!D$100),(PERCENT!D83-PERCENT!D$100)/(PERCENT!D$100-PERCENT!D$102))</f>
        <v>-0.25522026215590415</v>
      </c>
      <c r="U83" s="124">
        <f>IF(PERCENT!E83&gt;PERCENT!E$100,(PERCENT!E83-PERCENT!E$100)/(PERCENT!E$101-PERCENT!E$100),(PERCENT!E83-PERCENT!E$100)/(PERCENT!E$100-PERCENT!E$102))</f>
        <v>0.37917254535782668</v>
      </c>
      <c r="V83" s="124">
        <f>IF(PERCENT!F83&gt;PERCENT!F$100,(PERCENT!F83-PERCENT!F$100)/(PERCENT!F$101-PERCENT!F$100),(PERCENT!F83-PERCENT!F$100)/(PERCENT!F$100-PERCENT!F$102))</f>
        <v>0.58303542490643212</v>
      </c>
      <c r="W83" s="124">
        <f>IF(PERCENT!G83&gt;PERCENT!G$100,(PERCENT!G83-PERCENT!G$100)/(PERCENT!G$101-PERCENT!G$100),(PERCENT!G83-PERCENT!G$100)/(PERCENT!G$100-PERCENT!G$102))</f>
        <v>-0.57970423975651564</v>
      </c>
      <c r="Y83" s="124">
        <f>IF(PERCENT!I83&gt;PERCENT!I$100,(PERCENT!I83-PERCENT!I$100)/(PERCENT!I$101-PERCENT!I$100),(PERCENT!I83-PERCENT!I$100)/(PERCENT!I$100-PERCENT!I$102))</f>
        <v>2.3676254300953995E-2</v>
      </c>
      <c r="Z83" s="124">
        <f>IF(PERCENT!J83&gt;PERCENT!J$100,(PERCENT!J83-PERCENT!J$100)/(PERCENT!J$101-PERCENT!J$100),(PERCENT!J83-PERCENT!J$100)/(PERCENT!J$100-PERCENT!J$102))</f>
        <v>-0.46213747065009508</v>
      </c>
      <c r="AC83" s="124">
        <f>IF(PERCENT!M83&gt;PERCENT!M$100,(PERCENT!M83-PERCENT!M$100)/(PERCENT!M$101-PERCENT!M$100),(PERCENT!M83-PERCENT!M$100)/(PERCENT!M$100-PERCENT!M$102))</f>
        <v>-1</v>
      </c>
      <c r="AD83" s="124">
        <f>IF(PERCENT!N83&gt;PERCENT!N$100,(PERCENT!N83-PERCENT!N$100)/(PERCENT!N$101-PERCENT!N$100),(PERCENT!N83-PERCENT!N$100)/(PERCENT!N$100-PERCENT!N$102))</f>
        <v>-0.343113165144381</v>
      </c>
      <c r="AE83" s="124">
        <f>IF(PERCENT!O83&gt;PERCENT!O$100,(PERCENT!O83-PERCENT!O$100)/(PERCENT!O$101-PERCENT!O$100),(PERCENT!O83-PERCENT!O$100)/(PERCENT!O$100-PERCENT!O$102))</f>
        <v>-0.51053914632914932</v>
      </c>
      <c r="AF83" s="124">
        <f>IF(PERCENT!P83&gt;PERCENT!P$100,(PERCENT!P83-PERCENT!P$100)/(PERCENT!P$101-PERCENT!P$100),(PERCENT!P83-PERCENT!P$100)/(PERCENT!P$100-PERCENT!P$102))</f>
        <v>0.60332933389097998</v>
      </c>
      <c r="AG83" s="124">
        <f>IF(PERCENT!Q83&gt;PERCENT!Q$100,(PERCENT!Q83-PERCENT!Q$100)/(PERCENT!Q$101-PERCENT!Q$100),(PERCENT!Q83-PERCENT!Q$100)/(PERCENT!Q$100-PERCENT!Q$102))</f>
        <v>-0.30757105264171286</v>
      </c>
      <c r="AI83" s="124">
        <f>IF(PERCENT!S83&gt;PERCENT!S$100,(PERCENT!S83-PERCENT!S$100)/(PERCENT!S$101-PERCENT!S$100),(PERCENT!S83-PERCENT!S$100)/(PERCENT!S$100-PERCENT!S$102))</f>
        <v>-0.70995642587868901</v>
      </c>
      <c r="AJ83" s="124">
        <f>IF(PERCENT!T83&gt;PERCENT!T$100,(PERCENT!T83-PERCENT!T$100)/(PERCENT!T$101-PERCENT!T$100),(PERCENT!T83-PERCENT!T$100)/(PERCENT!T$100-PERCENT!T$102))</f>
        <v>-0.70970273791926364</v>
      </c>
      <c r="AK83" s="124">
        <f>IF(PERCENT!U83&gt;PERCENT!U$100,(PERCENT!U83-PERCENT!U$100)/(PERCENT!U$101-PERCENT!U$100),(PERCENT!U83-PERCENT!U$100)/(PERCENT!U$100-PERCENT!U$102))</f>
        <v>-0.51928511222253948</v>
      </c>
      <c r="AM83" s="124">
        <f>IF(PERCENT!W83&gt;PERCENT!W$100,(PERCENT!W83-PERCENT!W$100)/(PERCENT!W$101-PERCENT!W$100),(PERCENT!W83-PERCENT!W$100)/(PERCENT!W$100-PERCENT!W$102))</f>
        <v>-0.76744112478157023</v>
      </c>
      <c r="AO83" s="124">
        <f>IF(PERCENT!Y83&gt;PERCENT!Y$100,(PERCENT!Y83-PERCENT!Y$100)/(PERCENT!Y$101-PERCENT!Y$100),(PERCENT!Y83-PERCENT!Y$100)/(PERCENT!Y$100-PERCENT!Y$102))</f>
        <v>-5.5820095857805459E-2</v>
      </c>
      <c r="AP83" s="124">
        <f>IF(PERCENT!Z83&gt;PERCENT!Z$100,(PERCENT!Z83-PERCENT!Z$100)/(PERCENT!Z$101-PERCENT!Z$100),(PERCENT!Z83-PERCENT!Z$100)/(PERCENT!Z$100-PERCENT!Z$102))</f>
        <v>-0.35739194830368248</v>
      </c>
      <c r="AQ83" s="124">
        <f>IF(PERCENT!AA83&gt;PERCENT!AA$100,(PERCENT!AA83-PERCENT!AA$100)/(PERCENT!AA$101-PERCENT!AA$100),(PERCENT!AA83-PERCENT!AA$100)/(PERCENT!AA$100-PERCENT!AA$102))</f>
        <v>-0.29019823086441937</v>
      </c>
      <c r="AR83" s="124">
        <f>IF(PERCENT!AB83&gt;PERCENT!AB$100,(PERCENT!AB83-PERCENT!AB$100)/(PERCENT!AB$101-PERCENT!AB$100),(PERCENT!AB83-PERCENT!AB$100)/(PERCENT!AB$100-PERCENT!AB$102))</f>
        <v>-0.32237799357391805</v>
      </c>
      <c r="AT83" s="124">
        <f>IF(PERCENT!AD83&gt;PERCENT!AD$100,(PERCENT!AD83-PERCENT!AD$100)/(PERCENT!AD$101-PERCENT!AD$100),(PERCENT!AD83-PERCENT!AD$100)/(PERCENT!AD$100-PERCENT!AD$102))</f>
        <v>-0.48270712165553187</v>
      </c>
      <c r="AV83" s="124">
        <f>IF(PERCENT!AF83&gt;PERCENT!AF$100,(PERCENT!AF83-PERCENT!AF$100)/(PERCENT!AF$101-PERCENT!AF$100),(PERCENT!AF83-PERCENT!AF$100)/(PERCENT!AF$100-PERCENT!AF$102))</f>
        <v>0.86287631909032492</v>
      </c>
      <c r="AW83" s="124">
        <f>IF(PERCENT!AG83&gt;PERCENT!AG$100,(PERCENT!AG83-PERCENT!AG$100)/(PERCENT!AG$101-PERCENT!AG$100),(PERCENT!AG83-PERCENT!AG$100)/(PERCENT!AG$100-PERCENT!AG$102))</f>
        <v>0.277083761144862</v>
      </c>
      <c r="AX83" s="124">
        <f>IF(PERCENT!AH83&gt;PERCENT!AH$100,(PERCENT!AH83-PERCENT!AH$100)/(PERCENT!AH$101-PERCENT!AH$100),(PERCENT!AH83-PERCENT!AH$100)/(PERCENT!AH$100-PERCENT!AH$102))</f>
        <v>5.1505543336119355E-2</v>
      </c>
      <c r="AY83" s="124">
        <f>IF(PERCENT!AI83&gt;PERCENT!AI$100,(PERCENT!AI83-PERCENT!AI$100)/(PERCENT!AI$101-PERCENT!AI$100),(PERCENT!AI83-PERCENT!AI$100)/(PERCENT!AI$100-PERCENT!AI$102))</f>
        <v>0.48111581792604236</v>
      </c>
      <c r="AZ83" s="124">
        <f>IF(PERCENT!AJ83&gt;PERCENT!AJ$100,(PERCENT!AJ83-PERCENT!AJ$100)/(PERCENT!AJ$101-PERCENT!AJ$100),(PERCENT!AJ83-PERCENT!AJ$100)/(PERCENT!AJ$100-PERCENT!AJ$102))</f>
        <v>-0.11485084378937176</v>
      </c>
      <c r="BA83" s="124">
        <f>IF(PERCENT!AK83&gt;PERCENT!AK$100,(PERCENT!AK83-PERCENT!AK$100)/(PERCENT!AK$101-PERCENT!AK$100),(PERCENT!AK83-PERCENT!AK$100)/(PERCENT!AK$100-PERCENT!AK$102))</f>
        <v>-0.11881003362300671</v>
      </c>
      <c r="BB83" s="124">
        <f>IF(PERCENT!AL83&gt;PERCENT!AL$100,(PERCENT!AL83-PERCENT!AL$100)/(PERCENT!AL$101-PERCENT!AL$100),(PERCENT!AL83-PERCENT!AL$100)/(PERCENT!AL$100-PERCENT!AL$102))</f>
        <v>-0.21030111026417944</v>
      </c>
      <c r="BC83" s="124">
        <f>IF(PERCENT!AM83&gt;PERCENT!AM$100,(PERCENT!AM83-PERCENT!AM$100)/(PERCENT!AM$101-PERCENT!AM$100),(PERCENT!AM83-PERCENT!AM$100)/(PERCENT!AM$100-PERCENT!AM$102))</f>
        <v>-0.20740336288927852</v>
      </c>
      <c r="BD83" s="124">
        <f>IF(PERCENT!AN83&gt;PERCENT!AN$100,(PERCENT!AN83-PERCENT!AN$100)/(PERCENT!AN$101-PERCENT!AN$100),(PERCENT!AN83-PERCENT!AN$100)/(PERCENT!AN$100-PERCENT!AN$102))</f>
        <v>0.64024121793917954</v>
      </c>
      <c r="BE83" s="124">
        <f>IF(PERCENT!AO83&gt;PERCENT!AO$100,(PERCENT!AO83-PERCENT!AO$100)/(PERCENT!AO$101-PERCENT!AO$100),(PERCENT!AO83-PERCENT!AO$100)/(PERCENT!AO$100-PERCENT!AO$102))</f>
        <v>-0.41713309219735867</v>
      </c>
      <c r="BF83" s="124">
        <f>IF(PERCENT!AP83&gt;PERCENT!AP$100,(PERCENT!AP83-PERCENT!AP$100)/(PERCENT!AP$101-PERCENT!AP$100),(PERCENT!AP83-PERCENT!AP$100)/(PERCENT!AP$100-PERCENT!AP$102))</f>
        <v>0.96911220685141386</v>
      </c>
      <c r="BG83" s="124">
        <f>IF(PERCENT!AQ83&gt;PERCENT!AQ$100,(PERCENT!AQ83-PERCENT!AQ$100)/(PERCENT!AQ$101-PERCENT!AQ$100),(PERCENT!AQ83-PERCENT!AQ$100)/(PERCENT!AQ$100-PERCENT!AQ$102))</f>
        <v>8.0630955382376187E-3</v>
      </c>
      <c r="BH83" s="124">
        <f>IF(PERCENT!AR83&gt;PERCENT!AR$100,(PERCENT!AR83-PERCENT!AR$100)/(PERCENT!AR$101-PERCENT!AR$100),(PERCENT!AR83-PERCENT!AR$100)/(PERCENT!AR$100-PERCENT!AR$102))</f>
        <v>-6.5183759259331273E-2</v>
      </c>
    </row>
    <row r="84" spans="1:60" x14ac:dyDescent="0.35">
      <c r="A84" s="197" t="s">
        <v>471</v>
      </c>
      <c r="B84" s="125">
        <f>IF(PERCENT!B84&gt;PERCENT!B$100,(PERCENT!B84-PERCENT!B$100)/(PERCENT!B$101-PERCENT!B$100),(PERCENT!B84-PERCENT!B$100)/(PERCENT!B$100-PERCENT!B$102))</f>
        <v>-0.69000070492321097</v>
      </c>
      <c r="C84" s="125">
        <f>IF(PERCENT!H84&gt;PERCENT!H$100,(PERCENT!H84-PERCENT!H$100)/(PERCENT!H$101-PERCENT!H$100),(PERCENT!H84-PERCENT!H$100)/(PERCENT!H$100-PERCENT!H$102))</f>
        <v>0.10088076586961806</v>
      </c>
      <c r="D84" s="126">
        <f>IF(PERCENT!K84&gt;PERCENT!K$100,(PERCENT!K84-PERCENT!K$100)/(PERCENT!K$101-PERCENT!K$100),(PERCENT!K84-PERCENT!K$100)/(PERCENT!K$100-PERCENT!K$102))</f>
        <v>0.77548032614380658</v>
      </c>
      <c r="E84" s="126">
        <f>IF(PERCENT!L84&gt;PERCENT!L$100,(PERCENT!L84-PERCENT!L$100)/(PERCENT!L$101-PERCENT!L$100),(PERCENT!L84-PERCENT!L$100)/(PERCENT!L$100-PERCENT!L$102))</f>
        <v>-0.6978616415355684</v>
      </c>
      <c r="F84" s="127">
        <f>IF(PERCENT!R84&gt;PERCENT!R$100,(PERCENT!R84-PERCENT!R$100)/(PERCENT!R$101-PERCENT!R$100),(PERCENT!R84-PERCENT!R$100)/(PERCENT!R$100-PERCENT!R$102))</f>
        <v>0.62225926350242355</v>
      </c>
      <c r="G84" s="127">
        <f>IF(PERCENT!V84&gt;PERCENT!V$100,(PERCENT!V84-PERCENT!V$100)/(PERCENT!V$101-PERCENT!V$100),(PERCENT!V84-PERCENT!V$100)/(PERCENT!V$100-PERCENT!V$102))</f>
        <v>0.54934291497035515</v>
      </c>
      <c r="H84" s="127">
        <f>IF(PERCENT!X84&gt;PERCENT!X$100,(PERCENT!X84-PERCENT!X$100)/(PERCENT!X$101-PERCENT!X$100),(PERCENT!X84-PERCENT!X$100)/(PERCENT!X$100-PERCENT!X$102))</f>
        <v>3.3703355814826967E-2</v>
      </c>
      <c r="I84" s="127">
        <f>IF(PERCENT!AC84&gt;PERCENT!AC$100,(PERCENT!AC84-PERCENT!AC$100)/(PERCENT!AC$101-PERCENT!AC$100),(PERCENT!AC84-PERCENT!AC$100)/(PERCENT!AC$100-PERCENT!AC$102))</f>
        <v>-0.3245176117100313</v>
      </c>
      <c r="J84" s="128">
        <f>IF(PERCENT!AE84&gt;PERCENT!AE$100,(PERCENT!AE84-PERCENT!AE$100)/(PERCENT!AE$101-PERCENT!AE$100),(PERCENT!AE84-PERCENT!AE$100)/(PERCENT!AE$100-PERCENT!AE$102))</f>
        <v>0.18773767765702817</v>
      </c>
      <c r="K84" s="198">
        <f>IF(PERCENT!AS84&gt;PERCENT!AS$100,(PERCENT!AS84-PERCENT!AS$100)/(PERCENT!AS$101-PERCENT!AS$100),(PERCENT!AS84-PERCENT!AS$100)/(PERCENT!AS$100-PERCENT!AS$102))</f>
        <v>-0.21242240055067477</v>
      </c>
      <c r="L84" s="198">
        <f>IF(PERCENT!AT84&gt;PERCENT!AT$100,(PERCENT!AT84-PERCENT!AT$100)/(PERCENT!AT$101-PERCENT!AT$100),(PERCENT!AT84-PERCENT!AT$100)/(PERCENT!AT$100-PERCENT!AT$102))</f>
        <v>0.14933241906807876</v>
      </c>
      <c r="M84" s="198">
        <f>IF(PERCENT!AU84&gt;PERCENT!AU$100,(PERCENT!AU84-PERCENT!AU$100)/(PERCENT!AU$101-PERCENT!AU$100),(PERCENT!AU84-PERCENT!AU$100)/(PERCENT!AU$100-PERCENT!AU$102))</f>
        <v>0.22272413268291311</v>
      </c>
      <c r="N84" s="231">
        <f>IF(PERCENT!AV84&gt;PERCENT!AV$100,(PERCENT!AV84-PERCENT!AV$100)/(PERCENT!AV$101-PERCENT!AV$100),(PERCENT!AV84-PERCENT!AV$100)/(PERCENT!AV$100-PERCENT!AV$102))</f>
        <v>0.18773767765702817</v>
      </c>
      <c r="O84" s="231">
        <f>IF(PERCENT!AW84&gt;PERCENT!AW$100,(PERCENT!AW84-PERCENT!AW$100)/(PERCENT!AW$101-PERCENT!AW$100),(PERCENT!AW84-PERCENT!AW$100)/(PERCENT!AW$100-PERCENT!AW$102))</f>
        <v>8.2059201758235611E-2</v>
      </c>
      <c r="P84" s="231">
        <f>IF(PERCENT!AX84&gt;PERCENT!AX$100,(PERCENT!AX84-PERCENT!AX$100)/(PERCENT!AX$101-PERCENT!AX$100),(PERCENT!AX84-PERCENT!AX$100)/(PERCENT!AX$100-PERCENT!AX$102))</f>
        <v>0.18773767765702817</v>
      </c>
      <c r="Q84" s="232">
        <f>IF(PERCENT!AY84&gt;PERCENT!AY$100,(PERCENT!AY84-PERCENT!AY$100)/(PERCENT!AY$101-PERCENT!AY$100),(PERCENT!AY84-PERCENT!AY$100)/(PERCENT!AY$100-PERCENT!AY$102))</f>
        <v>0.77709278399882931</v>
      </c>
      <c r="S84" s="124">
        <f>IF(PERCENT!C84&gt;PERCENT!C$100,(PERCENT!C84-PERCENT!C$100)/(PERCENT!C$101-PERCENT!C$100),(PERCENT!C84-PERCENT!C$100)/(PERCENT!C$100-PERCENT!C$102))</f>
        <v>0.15931117046326232</v>
      </c>
      <c r="T84" s="124">
        <f>IF(PERCENT!D84&gt;PERCENT!D$100,(PERCENT!D84-PERCENT!D$100)/(PERCENT!D$101-PERCENT!D$100),(PERCENT!D84-PERCENT!D$100)/(PERCENT!D$100-PERCENT!D$102))</f>
        <v>-0.11082603616064619</v>
      </c>
      <c r="U84" s="124">
        <f>IF(PERCENT!E84&gt;PERCENT!E$100,(PERCENT!E84-PERCENT!E$100)/(PERCENT!E$101-PERCENT!E$100),(PERCENT!E84-PERCENT!E$100)/(PERCENT!E$100-PERCENT!E$102))</f>
        <v>-0.50070581654866897</v>
      </c>
      <c r="V84" s="124">
        <f>IF(PERCENT!F84&gt;PERCENT!F$100,(PERCENT!F84-PERCENT!F$100)/(PERCENT!F$101-PERCENT!F$100),(PERCENT!F84-PERCENT!F$100)/(PERCENT!F$100-PERCENT!F$102))</f>
        <v>-0.69154354108425897</v>
      </c>
      <c r="W84" s="124">
        <f>IF(PERCENT!G84&gt;PERCENT!G$100,(PERCENT!G84-PERCENT!G$100)/(PERCENT!G$101-PERCENT!G$100),(PERCENT!G84-PERCENT!G$100)/(PERCENT!G$100-PERCENT!G$102))</f>
        <v>-0.12181252804772216</v>
      </c>
      <c r="Y84" s="124">
        <f>IF(PERCENT!I84&gt;PERCENT!I$100,(PERCENT!I84-PERCENT!I$100)/(PERCENT!I$101-PERCENT!I$100),(PERCENT!I84-PERCENT!I$100)/(PERCENT!I$100-PERCENT!I$102))</f>
        <v>0.23231609107006213</v>
      </c>
      <c r="Z84" s="124">
        <f>IF(PERCENT!J84&gt;PERCENT!J$100,(PERCENT!J84-PERCENT!J$100)/(PERCENT!J$101-PERCENT!J$100),(PERCENT!J84-PERCENT!J$100)/(PERCENT!J$100-PERCENT!J$102))</f>
        <v>-0.42298008517616825</v>
      </c>
      <c r="AC84" s="124">
        <f>IF(PERCENT!M84&gt;PERCENT!M$100,(PERCENT!M84-PERCENT!M$100)/(PERCENT!M$101-PERCENT!M$100),(PERCENT!M84-PERCENT!M$100)/(PERCENT!M$100-PERCENT!M$102))</f>
        <v>-1</v>
      </c>
      <c r="AD84" s="124">
        <f>IF(PERCENT!N84&gt;PERCENT!N$100,(PERCENT!N84-PERCENT!N$100)/(PERCENT!N$101-PERCENT!N$100),(PERCENT!N84-PERCENT!N$100)/(PERCENT!N$100-PERCENT!N$102))</f>
        <v>-1</v>
      </c>
      <c r="AE84" s="124">
        <f>IF(PERCENT!O84&gt;PERCENT!O$100,(PERCENT!O84-PERCENT!O$100)/(PERCENT!O$101-PERCENT!O$100),(PERCENT!O84-PERCENT!O$100)/(PERCENT!O$100-PERCENT!O$102))</f>
        <v>-0.51053914632914932</v>
      </c>
      <c r="AF84" s="124">
        <f>IF(PERCENT!P84&gt;PERCENT!P$100,(PERCENT!P84-PERCENT!P$100)/(PERCENT!P$101-PERCENT!P$100),(PERCENT!P84-PERCENT!P$100)/(PERCENT!P$100-PERCENT!P$102))</f>
        <v>0.30085136776102434</v>
      </c>
      <c r="AG84" s="124">
        <f>IF(PERCENT!Q84&gt;PERCENT!Q$100,(PERCENT!Q84-PERCENT!Q$100)/(PERCENT!Q$101-PERCENT!Q$100),(PERCENT!Q84-PERCENT!Q$100)/(PERCENT!Q$100-PERCENT!Q$102))</f>
        <v>-9.1413618473205286E-3</v>
      </c>
      <c r="AI84" s="124">
        <f>IF(PERCENT!S84&gt;PERCENT!S$100,(PERCENT!S84-PERCENT!S$100)/(PERCENT!S$101-PERCENT!S$100),(PERCENT!S84-PERCENT!S$100)/(PERCENT!S$100-PERCENT!S$102))</f>
        <v>0.45248615260182157</v>
      </c>
      <c r="AJ84" s="124">
        <f>IF(PERCENT!T84&gt;PERCENT!T$100,(PERCENT!T84-PERCENT!T$100)/(PERCENT!T$101-PERCENT!T$100),(PERCENT!T84-PERCENT!T$100)/(PERCENT!T$100-PERCENT!T$102))</f>
        <v>0.64499766244501266</v>
      </c>
      <c r="AK84" s="124">
        <f>IF(PERCENT!U84&gt;PERCENT!U$100,(PERCENT!U84-PERCENT!U$100)/(PERCENT!U$101-PERCENT!U$100),(PERCENT!U84-PERCENT!U$100)/(PERCENT!U$100-PERCENT!U$102))</f>
        <v>0.32320764624655351</v>
      </c>
      <c r="AM84" s="124">
        <f>IF(PERCENT!W84&gt;PERCENT!W$100,(PERCENT!W84-PERCENT!W$100)/(PERCENT!W$101-PERCENT!W$100),(PERCENT!W84-PERCENT!W$100)/(PERCENT!W$100-PERCENT!W$102))</f>
        <v>0.54934291497035515</v>
      </c>
      <c r="AO84" s="124">
        <f>IF(PERCENT!Y84&gt;PERCENT!Y$100,(PERCENT!Y84-PERCENT!Y$100)/(PERCENT!Y$101-PERCENT!Y$100),(PERCENT!Y84-PERCENT!Y$100)/(PERCENT!Y$100-PERCENT!Y$102))</f>
        <v>-0.98690038553484682</v>
      </c>
      <c r="AP84" s="124">
        <f>IF(PERCENT!Z84&gt;PERCENT!Z$100,(PERCENT!Z84-PERCENT!Z$100)/(PERCENT!Z$101-PERCENT!Z$100),(PERCENT!Z84-PERCENT!Z$100)/(PERCENT!Z$100-PERCENT!Z$102))</f>
        <v>0.30519399477197917</v>
      </c>
      <c r="AQ84" s="124">
        <f>IF(PERCENT!AA84&gt;PERCENT!AA$100,(PERCENT!AA84-PERCENT!AA$100)/(PERCENT!AA$101-PERCENT!AA$100),(PERCENT!AA84-PERCENT!AA$100)/(PERCENT!AA$100-PERCENT!AA$102))</f>
        <v>0.23600246469714087</v>
      </c>
      <c r="AR84" s="124">
        <f>IF(PERCENT!AB84&gt;PERCENT!AB$100,(PERCENT!AB84-PERCENT!AB$100)/(PERCENT!AB$101-PERCENT!AB$100),(PERCENT!AB84-PERCENT!AB$100)/(PERCENT!AB$100-PERCENT!AB$102))</f>
        <v>-0.18025502593399073</v>
      </c>
      <c r="AT84" s="124">
        <f>IF(PERCENT!AD84&gt;PERCENT!AD$100,(PERCENT!AD84-PERCENT!AD$100)/(PERCENT!AD$101-PERCENT!AD$100),(PERCENT!AD84-PERCENT!AD$100)/(PERCENT!AD$100-PERCENT!AD$102))</f>
        <v>-0.3245176117100313</v>
      </c>
      <c r="AV84" s="124">
        <f>IF(PERCENT!AF84&gt;PERCENT!AF$100,(PERCENT!AF84-PERCENT!AF$100)/(PERCENT!AF$101-PERCENT!AF$100),(PERCENT!AF84-PERCENT!AF$100)/(PERCENT!AF$100-PERCENT!AF$102))</f>
        <v>-0.26838938382470084</v>
      </c>
      <c r="AW84" s="124">
        <f>IF(PERCENT!AG84&gt;PERCENT!AG$100,(PERCENT!AG84-PERCENT!AG$100)/(PERCENT!AG$101-PERCENT!AG$100),(PERCENT!AG84-PERCENT!AG$100)/(PERCENT!AG$100-PERCENT!AG$102))</f>
        <v>-0.23545048549912967</v>
      </c>
      <c r="AX84" s="124">
        <f>IF(PERCENT!AH84&gt;PERCENT!AH$100,(PERCENT!AH84-PERCENT!AH$100)/(PERCENT!AH$101-PERCENT!AH$100),(PERCENT!AH84-PERCENT!AH$100)/(PERCENT!AH$100-PERCENT!AH$102))</f>
        <v>-4.9239453380368614E-2</v>
      </c>
      <c r="AY84" s="124">
        <f>IF(PERCENT!AI84&gt;PERCENT!AI$100,(PERCENT!AI84-PERCENT!AI$100)/(PERCENT!AI$101-PERCENT!AI$100),(PERCENT!AI84-PERCENT!AI$100)/(PERCENT!AI$100-PERCENT!AI$102))</f>
        <v>-6.1150387111719847E-3</v>
      </c>
      <c r="AZ84" s="124">
        <f>IF(PERCENT!AJ84&gt;PERCENT!AJ$100,(PERCENT!AJ84-PERCENT!AJ$100)/(PERCENT!AJ$101-PERCENT!AJ$100),(PERCENT!AJ84-PERCENT!AJ$100)/(PERCENT!AJ$100-PERCENT!AJ$102))</f>
        <v>-9.0078905022265177E-2</v>
      </c>
      <c r="BA84" s="124">
        <f>IF(PERCENT!AK84&gt;PERCENT!AK$100,(PERCENT!AK84-PERCENT!AK$100)/(PERCENT!AK$101-PERCENT!AK$100),(PERCENT!AK84-PERCENT!AK$100)/(PERCENT!AK$100-PERCENT!AK$102))</f>
        <v>0.27961070367305346</v>
      </c>
      <c r="BB84" s="124">
        <f>IF(PERCENT!AL84&gt;PERCENT!AL$100,(PERCENT!AL84-PERCENT!AL$100)/(PERCENT!AL$101-PERCENT!AL$100),(PERCENT!AL84-PERCENT!AL$100)/(PERCENT!AL$100-PERCENT!AL$102))</f>
        <v>-0.22894012997656729</v>
      </c>
      <c r="BC84" s="124">
        <f>IF(PERCENT!AM84&gt;PERCENT!AM$100,(PERCENT!AM84-PERCENT!AM$100)/(PERCENT!AM$101-PERCENT!AM$100),(PERCENT!AM84-PERCENT!AM$100)/(PERCENT!AM$100-PERCENT!AM$102))</f>
        <v>0.92656068488439836</v>
      </c>
      <c r="BD84" s="124">
        <f>IF(PERCENT!AN84&gt;PERCENT!AN$100,(PERCENT!AN84-PERCENT!AN$100)/(PERCENT!AN$101-PERCENT!AN$100),(PERCENT!AN84-PERCENT!AN$100)/(PERCENT!AN$100-PERCENT!AN$102))</f>
        <v>0.14386517686791442</v>
      </c>
      <c r="BE84" s="124">
        <f>IF(PERCENT!AO84&gt;PERCENT!AO$100,(PERCENT!AO84-PERCENT!AO$100)/(PERCENT!AO$101-PERCENT!AO$100),(PERCENT!AO84-PERCENT!AO$100)/(PERCENT!AO$100-PERCENT!AO$102))</f>
        <v>-0.38519719377613632</v>
      </c>
      <c r="BF84" s="124">
        <f>IF(PERCENT!AP84&gt;PERCENT!AP$100,(PERCENT!AP84-PERCENT!AP$100)/(PERCENT!AP$101-PERCENT!AP$100),(PERCENT!AP84-PERCENT!AP$100)/(PERCENT!AP$100-PERCENT!AP$102))</f>
        <v>-0.13489698087317462</v>
      </c>
      <c r="BG84" s="124">
        <f>IF(PERCENT!AQ84&gt;PERCENT!AQ$100,(PERCENT!AQ84-PERCENT!AQ$100)/(PERCENT!AQ$101-PERCENT!AQ$100),(PERCENT!AQ84-PERCENT!AQ$100)/(PERCENT!AQ$100-PERCENT!AQ$102))</f>
        <v>4.4891101235153434E-2</v>
      </c>
      <c r="BH84" s="124">
        <f>IF(PERCENT!AR84&gt;PERCENT!AR$100,(PERCENT!AR84-PERCENT!AR$100)/(PERCENT!AR$101-PERCENT!AR$100),(PERCENT!AR84-PERCENT!AR$100)/(PERCENT!AR$100-PERCENT!AR$102))</f>
        <v>0.94872862546348591</v>
      </c>
    </row>
    <row r="85" spans="1:60" x14ac:dyDescent="0.35">
      <c r="A85" s="197" t="s">
        <v>472</v>
      </c>
      <c r="B85" s="125">
        <f>IF(PERCENT!B85&gt;PERCENT!B$100,(PERCENT!B85-PERCENT!B$100)/(PERCENT!B$101-PERCENT!B$100),(PERCENT!B85-PERCENT!B$100)/(PERCENT!B$100-PERCENT!B$102))</f>
        <v>0.24078835083349573</v>
      </c>
      <c r="C85" s="125">
        <f>IF(PERCENT!H85&gt;PERCENT!H$100,(PERCENT!H85-PERCENT!H$100)/(PERCENT!H$101-PERCENT!H$100),(PERCENT!H85-PERCENT!H$100)/(PERCENT!H$100-PERCENT!H$102))</f>
        <v>-0.75697898960019683</v>
      </c>
      <c r="D85" s="126">
        <f>IF(PERCENT!K85&gt;PERCENT!K$100,(PERCENT!K85-PERCENT!K$100)/(PERCENT!K$101-PERCENT!K$100),(PERCENT!K85-PERCENT!K$100)/(PERCENT!K$100-PERCENT!K$102))</f>
        <v>0.6643576541832672</v>
      </c>
      <c r="E85" s="126">
        <f>IF(PERCENT!L85&gt;PERCENT!L$100,(PERCENT!L85-PERCENT!L$100)/(PERCENT!L$101-PERCENT!L$100),(PERCENT!L85-PERCENT!L$100)/(PERCENT!L$100-PERCENT!L$102))</f>
        <v>-0.32053124528643379</v>
      </c>
      <c r="F85" s="127">
        <f>IF(PERCENT!R85&gt;PERCENT!R$100,(PERCENT!R85-PERCENT!R$100)/(PERCENT!R$101-PERCENT!R$100),(PERCENT!R85-PERCENT!R$100)/(PERCENT!R$100-PERCENT!R$102))</f>
        <v>-0.85432100851777881</v>
      </c>
      <c r="G85" s="127">
        <f>IF(PERCENT!V85&gt;PERCENT!V$100,(PERCENT!V85-PERCENT!V$100)/(PERCENT!V$101-PERCENT!V$100),(PERCENT!V85-PERCENT!V$100)/(PERCENT!V$100-PERCENT!V$102))</f>
        <v>-0.611236427250891</v>
      </c>
      <c r="H85" s="127">
        <f>IF(PERCENT!X85&gt;PERCENT!X$100,(PERCENT!X85-PERCENT!X$100)/(PERCENT!X$101-PERCENT!X$100),(PERCENT!X85-PERCENT!X$100)/(PERCENT!X$100-PERCENT!X$102))</f>
        <v>-4.1922396607010033E-2</v>
      </c>
      <c r="I85" s="127">
        <f>IF(PERCENT!AC85&gt;PERCENT!AC$100,(PERCENT!AC85-PERCENT!AC$100)/(PERCENT!AC$101-PERCENT!AC$100),(PERCENT!AC85-PERCENT!AC$100)/(PERCENT!AC$100-PERCENT!AC$102))</f>
        <v>-0.63510126007226486</v>
      </c>
      <c r="J85" s="128">
        <f>IF(PERCENT!AE85&gt;PERCENT!AE$100,(PERCENT!AE85-PERCENT!AE$100)/(PERCENT!AE$101-PERCENT!AE$100),(PERCENT!AE85-PERCENT!AE$100)/(PERCENT!AE$100-PERCENT!AE$102))</f>
        <v>-0.22008964050092464</v>
      </c>
      <c r="K85" s="198">
        <f>IF(PERCENT!AS85&gt;PERCENT!AS$100,(PERCENT!AS85-PERCENT!AS$100)/(PERCENT!AS$101-PERCENT!AS$100),(PERCENT!AS85-PERCENT!AS$100)/(PERCENT!AS$100-PERCENT!AS$102))</f>
        <v>-0.39755355592617275</v>
      </c>
      <c r="L85" s="198">
        <f>IF(PERCENT!AT85&gt;PERCENT!AT$100,(PERCENT!AT85-PERCENT!AT$100)/(PERCENT!AT$101-PERCENT!AT$100),(PERCENT!AT85-PERCENT!AT$100)/(PERCENT!AT$100-PERCENT!AT$102))</f>
        <v>0.23019411974311235</v>
      </c>
      <c r="M85" s="198">
        <f>IF(PERCENT!AU85&gt;PERCENT!AU$100,(PERCENT!AU85-PERCENT!AU$100)/(PERCENT!AU$101-PERCENT!AU$100),(PERCENT!AU85-PERCENT!AU$100)/(PERCENT!AU$100-PERCENT!AU$102))</f>
        <v>-0.50644290299209005</v>
      </c>
      <c r="N85" s="231">
        <f>IF(PERCENT!AV85&gt;PERCENT!AV$100,(PERCENT!AV85-PERCENT!AV$100)/(PERCENT!AV$101-PERCENT!AV$100),(PERCENT!AV85-PERCENT!AV$100)/(PERCENT!AV$100-PERCENT!AV$102))</f>
        <v>-0.22008964050092464</v>
      </c>
      <c r="O85" s="231">
        <f>IF(PERCENT!AW85&gt;PERCENT!AW$100,(PERCENT!AW85-PERCENT!AW$100)/(PERCENT!AW$101-PERCENT!AW$100),(PERCENT!AW85-PERCENT!AW$100)/(PERCENT!AW$100-PERCENT!AW$102))</f>
        <v>-0.1711295956148377</v>
      </c>
      <c r="P85" s="231">
        <f>IF(PERCENT!AX85&gt;PERCENT!AX$100,(PERCENT!AX85-PERCENT!AX$100)/(PERCENT!AX$101-PERCENT!AX$100),(PERCENT!AX85-PERCENT!AX$100)/(PERCENT!AX$100-PERCENT!AX$102))</f>
        <v>-0.22008964050092464</v>
      </c>
      <c r="Q85" s="232">
        <f>IF(PERCENT!AY85&gt;PERCENT!AY$100,(PERCENT!AY85-PERCENT!AY$100)/(PERCENT!AY$101-PERCENT!AY$100),(PERCENT!AY85-PERCENT!AY$100)/(PERCENT!AY$100-PERCENT!AY$102))</f>
        <v>-0.53698161064327665</v>
      </c>
      <c r="S85" s="124">
        <f>IF(PERCENT!C85&gt;PERCENT!C$100,(PERCENT!C85-PERCENT!C$100)/(PERCENT!C$101-PERCENT!C$100),(PERCENT!C85-PERCENT!C$100)/(PERCENT!C$100-PERCENT!C$102))</f>
        <v>-0.30061689783740225</v>
      </c>
      <c r="T85" s="124">
        <f>IF(PERCENT!D85&gt;PERCENT!D$100,(PERCENT!D85-PERCENT!D$100)/(PERCENT!D$101-PERCENT!D$100),(PERCENT!D85-PERCENT!D$100)/(PERCENT!D$100-PERCENT!D$102))</f>
        <v>-0.163647293007879</v>
      </c>
      <c r="U85" s="124">
        <f>IF(PERCENT!E85&gt;PERCENT!E$100,(PERCENT!E85-PERCENT!E$100)/(PERCENT!E$101-PERCENT!E$100),(PERCENT!E85-PERCENT!E$100)/(PERCENT!E$100-PERCENT!E$102))</f>
        <v>8.1019458914190601E-2</v>
      </c>
      <c r="V85" s="124">
        <f>IF(PERCENT!F85&gt;PERCENT!F$100,(PERCENT!F85-PERCENT!F$100)/(PERCENT!F$101-PERCENT!F$100),(PERCENT!F85-PERCENT!F$100)/(PERCENT!F$100-PERCENT!F$102))</f>
        <v>0.6784560170915992</v>
      </c>
      <c r="W85" s="124">
        <f>IF(PERCENT!G85&gt;PERCENT!G$100,(PERCENT!G85-PERCENT!G$100)/(PERCENT!G$101-PERCENT!G$100),(PERCENT!G85-PERCENT!G$100)/(PERCENT!G$100-PERCENT!G$102))</f>
        <v>-0.2814175357960364</v>
      </c>
      <c r="Y85" s="124">
        <f>IF(PERCENT!I85&gt;PERCENT!I$100,(PERCENT!I85-PERCENT!I$100)/(PERCENT!I$101-PERCENT!I$100),(PERCENT!I85-PERCENT!I$100)/(PERCENT!I$100-PERCENT!I$102))</f>
        <v>-0.70510422182098254</v>
      </c>
      <c r="Z85" s="124">
        <f>IF(PERCENT!J85&gt;PERCENT!J$100,(PERCENT!J85-PERCENT!J$100)/(PERCENT!J$101-PERCENT!J$100),(PERCENT!J85-PERCENT!J$100)/(PERCENT!J$100-PERCENT!J$102))</f>
        <v>-0.744466192199146</v>
      </c>
      <c r="AC85" s="124">
        <f>IF(PERCENT!M85&gt;PERCENT!M$100,(PERCENT!M85-PERCENT!M$100)/(PERCENT!M$101-PERCENT!M$100),(PERCENT!M85-PERCENT!M$100)/(PERCENT!M$100-PERCENT!M$102))</f>
        <v>-1</v>
      </c>
      <c r="AD85" s="124">
        <f>IF(PERCENT!N85&gt;PERCENT!N$100,(PERCENT!N85-PERCENT!N$100)/(PERCENT!N$101-PERCENT!N$100),(PERCENT!N85-PERCENT!N$100)/(PERCENT!N$100-PERCENT!N$102))</f>
        <v>5.7367661060789025E-3</v>
      </c>
      <c r="AE85" s="124">
        <f>IF(PERCENT!O85&gt;PERCENT!O$100,(PERCENT!O85-PERCENT!O$100)/(PERCENT!O$101-PERCENT!O$100),(PERCENT!O85-PERCENT!O$100)/(PERCENT!O$100-PERCENT!O$102))</f>
        <v>-0.51053914632914932</v>
      </c>
      <c r="AF85" s="124">
        <f>IF(PERCENT!P85&gt;PERCENT!P$100,(PERCENT!P85-PERCENT!P$100)/(PERCENT!P$101-PERCENT!P$100),(PERCENT!P85-PERCENT!P$100)/(PERCENT!P$100-PERCENT!P$102))</f>
        <v>-7.6555738965981696E-2</v>
      </c>
      <c r="AG85" s="124">
        <f>IF(PERCENT!Q85&gt;PERCENT!Q$100,(PERCENT!Q85-PERCENT!Q$100)/(PERCENT!Q$101-PERCENT!Q$100),(PERCENT!Q85-PERCENT!Q$100)/(PERCENT!Q$100-PERCENT!Q$102))</f>
        <v>9.2022875100547005E-2</v>
      </c>
      <c r="AI85" s="124">
        <f>IF(PERCENT!S85&gt;PERCENT!S$100,(PERCENT!S85-PERCENT!S$100)/(PERCENT!S$101-PERCENT!S$100),(PERCENT!S85-PERCENT!S$100)/(PERCENT!S$100-PERCENT!S$102))</f>
        <v>-0.87709861627470065</v>
      </c>
      <c r="AJ85" s="124">
        <f>IF(PERCENT!T85&gt;PERCENT!T$100,(PERCENT!T85-PERCENT!T$100)/(PERCENT!T$101-PERCENT!T$100),(PERCENT!T85-PERCENT!T$100)/(PERCENT!T$100-PERCENT!T$102))</f>
        <v>-0.90327229133313602</v>
      </c>
      <c r="AK85" s="124">
        <f>IF(PERCENT!U85&gt;PERCENT!U$100,(PERCENT!U85-PERCENT!U$100)/(PERCENT!U$101-PERCENT!U$100),(PERCENT!U85-PERCENT!U$100)/(PERCENT!U$100-PERCENT!U$102))</f>
        <v>-0.72141113833038506</v>
      </c>
      <c r="AM85" s="124">
        <f>IF(PERCENT!W85&gt;PERCENT!W$100,(PERCENT!W85-PERCENT!W$100)/(PERCENT!W$101-PERCENT!W$100),(PERCENT!W85-PERCENT!W$100)/(PERCENT!W$100-PERCENT!W$102))</f>
        <v>-0.611236427250891</v>
      </c>
      <c r="AO85" s="124">
        <f>IF(PERCENT!Y85&gt;PERCENT!Y$100,(PERCENT!Y85-PERCENT!Y$100)/(PERCENT!Y$101-PERCENT!Y$100),(PERCENT!Y85-PERCENT!Y$100)/(PERCENT!Y$100-PERCENT!Y$102))</f>
        <v>-0.66734536728394667</v>
      </c>
      <c r="AP85" s="124">
        <f>IF(PERCENT!Z85&gt;PERCENT!Z$100,(PERCENT!Z85-PERCENT!Z$100)/(PERCENT!Z$101-PERCENT!Z$100),(PERCENT!Z85-PERCENT!Z$100)/(PERCENT!Z$100-PERCENT!Z$102))</f>
        <v>-0.72560940974675836</v>
      </c>
      <c r="AQ85" s="124">
        <f>IF(PERCENT!AA85&gt;PERCENT!AA$100,(PERCENT!AA85-PERCENT!AA$100)/(PERCENT!AA$101-PERCENT!AA$100),(PERCENT!AA85-PERCENT!AA$100)/(PERCENT!AA$100-PERCENT!AA$102))</f>
        <v>-0.64599192702068908</v>
      </c>
      <c r="AR85" s="124">
        <f>IF(PERCENT!AB85&gt;PERCENT!AB$100,(PERCENT!AB85-PERCENT!AB$100)/(PERCENT!AB$101-PERCENT!AB$100),(PERCENT!AB85-PERCENT!AB$100)/(PERCENT!AB$100-PERCENT!AB$102))</f>
        <v>0.44252051395283243</v>
      </c>
      <c r="AT85" s="124">
        <f>IF(PERCENT!AD85&gt;PERCENT!AD$100,(PERCENT!AD85-PERCENT!AD$100)/(PERCENT!AD$101-PERCENT!AD$100),(PERCENT!AD85-PERCENT!AD$100)/(PERCENT!AD$100-PERCENT!AD$102))</f>
        <v>-0.63510126007226486</v>
      </c>
      <c r="AV85" s="124">
        <f>IF(PERCENT!AF85&gt;PERCENT!AF$100,(PERCENT!AF85-PERCENT!AF$100)/(PERCENT!AF$101-PERCENT!AF$100),(PERCENT!AF85-PERCENT!AF$100)/(PERCENT!AF$100-PERCENT!AF$102))</f>
        <v>0.61892180983025613</v>
      </c>
      <c r="AW85" s="124">
        <f>IF(PERCENT!AG85&gt;PERCENT!AG$100,(PERCENT!AG85-PERCENT!AG$100)/(PERCENT!AG$101-PERCENT!AG$100),(PERCENT!AG85-PERCENT!AG$100)/(PERCENT!AG$100-PERCENT!AG$102))</f>
        <v>-0.12110406254010232</v>
      </c>
      <c r="AX85" s="124">
        <f>IF(PERCENT!AH85&gt;PERCENT!AH$100,(PERCENT!AH85-PERCENT!AH$100)/(PERCENT!AH$101-PERCENT!AH$100),(PERCENT!AH85-PERCENT!AH$100)/(PERCENT!AH$100-PERCENT!AH$102))</f>
        <v>-0.62771647479546366</v>
      </c>
      <c r="AY85" s="124">
        <f>IF(PERCENT!AI85&gt;PERCENT!AI$100,(PERCENT!AI85-PERCENT!AI$100)/(PERCENT!AI$101-PERCENT!AI$100),(PERCENT!AI85-PERCENT!AI$100)/(PERCENT!AI$100-PERCENT!AI$102))</f>
        <v>0.57517712619076056</v>
      </c>
      <c r="AZ85" s="124">
        <f>IF(PERCENT!AJ85&gt;PERCENT!AJ$100,(PERCENT!AJ85-PERCENT!AJ$100)/(PERCENT!AJ$101-PERCENT!AJ$100),(PERCENT!AJ85-PERCENT!AJ$100)/(PERCENT!AJ$100-PERCENT!AJ$102))</f>
        <v>-5.7756426343211688E-2</v>
      </c>
      <c r="BA85" s="124">
        <f>IF(PERCENT!AK85&gt;PERCENT!AK$100,(PERCENT!AK85-PERCENT!AK$100)/(PERCENT!AK$101-PERCENT!AK$100),(PERCENT!AK85-PERCENT!AK$100)/(PERCENT!AK$100-PERCENT!AK$102))</f>
        <v>-0.3750222919956902</v>
      </c>
      <c r="BB85" s="124">
        <f>IF(PERCENT!AL85&gt;PERCENT!AL$100,(PERCENT!AL85-PERCENT!AL$100)/(PERCENT!AL$101-PERCENT!AL$100),(PERCENT!AL85-PERCENT!AL$100)/(PERCENT!AL$100-PERCENT!AL$102))</f>
        <v>-0.69002431459325053</v>
      </c>
      <c r="BC85" s="124">
        <f>IF(PERCENT!AM85&gt;PERCENT!AM$100,(PERCENT!AM85-PERCENT!AM$100)/(PERCENT!AM$101-PERCENT!AM$100),(PERCENT!AM85-PERCENT!AM$100)/(PERCENT!AM$100-PERCENT!AM$102))</f>
        <v>-0.13152357075788459</v>
      </c>
      <c r="BD85" s="124">
        <f>IF(PERCENT!AN85&gt;PERCENT!AN$100,(PERCENT!AN85-PERCENT!AN$100)/(PERCENT!AN$101-PERCENT!AN$100),(PERCENT!AN85-PERCENT!AN$100)/(PERCENT!AN$100-PERCENT!AN$102))</f>
        <v>0.56282477116659635</v>
      </c>
      <c r="BE85" s="124">
        <f>IF(PERCENT!AO85&gt;PERCENT!AO$100,(PERCENT!AO85-PERCENT!AO$100)/(PERCENT!AO$101-PERCENT!AO$100),(PERCENT!AO85-PERCENT!AO$100)/(PERCENT!AO$100-PERCENT!AO$102))</f>
        <v>-0.3666547677237606</v>
      </c>
      <c r="BF85" s="124">
        <f>IF(PERCENT!AP85&gt;PERCENT!AP$100,(PERCENT!AP85-PERCENT!AP$100)/(PERCENT!AP$101-PERCENT!AP$100),(PERCENT!AP85-PERCENT!AP$100)/(PERCENT!AP$100-PERCENT!AP$102))</f>
        <v>0.71665478824911399</v>
      </c>
      <c r="BG85" s="124">
        <f>IF(PERCENT!AQ85&gt;PERCENT!AQ$100,(PERCENT!AQ85-PERCENT!AQ$100)/(PERCENT!AQ$101-PERCENT!AQ$100),(PERCENT!AQ85-PERCENT!AQ$100)/(PERCENT!AQ$100-PERCENT!AQ$102))</f>
        <v>5.0567855456395425E-3</v>
      </c>
      <c r="BH85" s="124">
        <f>IF(PERCENT!AR85&gt;PERCENT!AR$100,(PERCENT!AR85-PERCENT!AR$100)/(PERCENT!AR$101-PERCENT!AR$100),(PERCENT!AR85-PERCENT!AR$100)/(PERCENT!AR$100-PERCENT!AR$102))</f>
        <v>0.88467823701164461</v>
      </c>
    </row>
    <row r="86" spans="1:60" x14ac:dyDescent="0.35">
      <c r="A86" s="197" t="s">
        <v>473</v>
      </c>
      <c r="B86" s="125">
        <f>IF(PERCENT!B86&gt;PERCENT!B$100,(PERCENT!B86-PERCENT!B$100)/(PERCENT!B$101-PERCENT!B$100),(PERCENT!B86-PERCENT!B$100)/(PERCENT!B$100-PERCENT!B$102))</f>
        <v>-0.59149413239766047</v>
      </c>
      <c r="C86" s="125">
        <f>IF(PERCENT!H86&gt;PERCENT!H$100,(PERCENT!H86-PERCENT!H$100)/(PERCENT!H$101-PERCENT!H$100),(PERCENT!H86-PERCENT!H$100)/(PERCENT!H$100-PERCENT!H$102))</f>
        <v>-0.49116325416664403</v>
      </c>
      <c r="D86" s="126">
        <f>IF(PERCENT!K86&gt;PERCENT!K$100,(PERCENT!K86-PERCENT!K$100)/(PERCENT!K$101-PERCENT!K$100),(PERCENT!K86-PERCENT!K$100)/(PERCENT!K$100-PERCENT!K$102))</f>
        <v>-0.55773489033032342</v>
      </c>
      <c r="E86" s="126">
        <f>IF(PERCENT!L86&gt;PERCENT!L$100,(PERCENT!L86-PERCENT!L$100)/(PERCENT!L$101-PERCENT!L$100),(PERCENT!L86-PERCENT!L$100)/(PERCENT!L$100-PERCENT!L$102))</f>
        <v>-0.28465523029775025</v>
      </c>
      <c r="F86" s="127">
        <f>IF(PERCENT!R86&gt;PERCENT!R$100,(PERCENT!R86-PERCENT!R$100)/(PERCENT!R$101-PERCENT!R$100),(PERCENT!R86-PERCENT!R$100)/(PERCENT!R$100-PERCENT!R$102))</f>
        <v>-0.71501726554971368</v>
      </c>
      <c r="G86" s="127">
        <f>IF(PERCENT!V86&gt;PERCENT!V$100,(PERCENT!V86-PERCENT!V$100)/(PERCENT!V$101-PERCENT!V$100),(PERCENT!V86-PERCENT!V$100)/(PERCENT!V$100-PERCENT!V$102))</f>
        <v>-0.66784371599308845</v>
      </c>
      <c r="H86" s="127">
        <f>IF(PERCENT!X86&gt;PERCENT!X$100,(PERCENT!X86-PERCENT!X$100)/(PERCENT!X$101-PERCENT!X$100),(PERCENT!X86-PERCENT!X$100)/(PERCENT!X$100-PERCENT!X$102))</f>
        <v>-1.0234263139620062E-2</v>
      </c>
      <c r="I86" s="127">
        <f>IF(PERCENT!AC86&gt;PERCENT!AC$100,(PERCENT!AC86-PERCENT!AC$100)/(PERCENT!AC$101-PERCENT!AC$100),(PERCENT!AC86-PERCENT!AC$100)/(PERCENT!AC$100-PERCENT!AC$102))</f>
        <v>0.37980438943584527</v>
      </c>
      <c r="J86" s="128">
        <f>IF(PERCENT!AE86&gt;PERCENT!AE$100,(PERCENT!AE86-PERCENT!AE$100)/(PERCENT!AE$101-PERCENT!AE$100),(PERCENT!AE86-PERCENT!AE$100)/(PERCENT!AE$100-PERCENT!AE$102))</f>
        <v>0.35451713820709496</v>
      </c>
      <c r="K86" s="198">
        <f>IF(PERCENT!AS86&gt;PERCENT!AS$100,(PERCENT!AS86-PERCENT!AS$100)/(PERCENT!AS$101-PERCENT!AS$100),(PERCENT!AS86-PERCENT!AS$100)/(PERCENT!AS$100-PERCENT!AS$102))</f>
        <v>-0.69531142228320975</v>
      </c>
      <c r="L86" s="198">
        <f>IF(PERCENT!AT86&gt;PERCENT!AT$100,(PERCENT!AT86-PERCENT!AT$100)/(PERCENT!AT$101-PERCENT!AT$100),(PERCENT!AT86-PERCENT!AT$100)/(PERCENT!AT$100-PERCENT!AT$102))</f>
        <v>-0.61628454584821191</v>
      </c>
      <c r="M86" s="198">
        <f>IF(PERCENT!AU86&gt;PERCENT!AU$100,(PERCENT!AU86-PERCENT!AU$100)/(PERCENT!AU$101-PERCENT!AU$100),(PERCENT!AU86-PERCENT!AU$100)/(PERCENT!AU$100-PERCENT!AU$102))</f>
        <v>6.5018998674874831E-2</v>
      </c>
      <c r="N86" s="231">
        <f>IF(PERCENT!AV86&gt;PERCENT!AV$100,(PERCENT!AV86-PERCENT!AV$100)/(PERCENT!AV$101-PERCENT!AV$100),(PERCENT!AV86-PERCENT!AV$100)/(PERCENT!AV$100-PERCENT!AV$102))</f>
        <v>0.35451713820709496</v>
      </c>
      <c r="O86" s="231">
        <f>IF(PERCENT!AW86&gt;PERCENT!AW$100,(PERCENT!AW86-PERCENT!AW$100)/(PERCENT!AW$101-PERCENT!AW$100),(PERCENT!AW86-PERCENT!AW$100)/(PERCENT!AW$100-PERCENT!AW$102))</f>
        <v>-0.48620585140496558</v>
      </c>
      <c r="P86" s="231">
        <f>IF(PERCENT!AX86&gt;PERCENT!AX$100,(PERCENT!AX86-PERCENT!AX$100)/(PERCENT!AX$101-PERCENT!AX$100),(PERCENT!AX86-PERCENT!AX$100)/(PERCENT!AX$100-PERCENT!AX$102))</f>
        <v>0.35451713820709496</v>
      </c>
      <c r="Q86" s="232">
        <f>IF(PERCENT!AY86&gt;PERCENT!AY$100,(PERCENT!AY86-PERCENT!AY$100)/(PERCENT!AY$101-PERCENT!AY$100),(PERCENT!AY86-PERCENT!AY$100)/(PERCENT!AY$100-PERCENT!AY$102))</f>
        <v>-0.85539262156483042</v>
      </c>
      <c r="S86" s="124">
        <f>IF(PERCENT!C86&gt;PERCENT!C$100,(PERCENT!C86-PERCENT!C$100)/(PERCENT!C$101-PERCENT!C$100),(PERCENT!C86-PERCENT!C$100)/(PERCENT!C$100-PERCENT!C$102))</f>
        <v>-0.40825083798505873</v>
      </c>
      <c r="T86" s="124">
        <f>IF(PERCENT!D86&gt;PERCENT!D$100,(PERCENT!D86-PERCENT!D$100)/(PERCENT!D$101-PERCENT!D$100),(PERCENT!D86-PERCENT!D$100)/(PERCENT!D$100-PERCENT!D$102))</f>
        <v>-0.35167313633916797</v>
      </c>
      <c r="U86" s="124">
        <f>IF(PERCENT!E86&gt;PERCENT!E$100,(PERCENT!E86-PERCENT!E$100)/(PERCENT!E$101-PERCENT!E$100),(PERCENT!E86-PERCENT!E$100)/(PERCENT!E$100-PERCENT!E$102))</f>
        <v>-1</v>
      </c>
      <c r="V86" s="124">
        <f>IF(PERCENT!F86&gt;PERCENT!F$100,(PERCENT!F86-PERCENT!F$100)/(PERCENT!F$101-PERCENT!F$100),(PERCENT!F86-PERCENT!F$100)/(PERCENT!F$100-PERCENT!F$102))</f>
        <v>0.58734782180505152</v>
      </c>
      <c r="W86" s="124">
        <f>IF(PERCENT!G86&gt;PERCENT!G$100,(PERCENT!G86-PERCENT!G$100)/(PERCENT!G$101-PERCENT!G$100),(PERCENT!G86-PERCENT!G$100)/(PERCENT!G$100-PERCENT!G$102))</f>
        <v>-0.78264962343465239</v>
      </c>
      <c r="Y86" s="124">
        <f>IF(PERCENT!I86&gt;PERCENT!I$100,(PERCENT!I86-PERCENT!I$100)/(PERCENT!I$101-PERCENT!I$100),(PERCENT!I86-PERCENT!I$100)/(PERCENT!I$100-PERCENT!I$102))</f>
        <v>-0.82196469278808815</v>
      </c>
      <c r="Z86" s="124">
        <f>IF(PERCENT!J86&gt;PERCENT!J$100,(PERCENT!J86-PERCENT!J$100)/(PERCENT!J$101-PERCENT!J$100),(PERCENT!J86-PERCENT!J$100)/(PERCENT!J$100-PERCENT!J$102))</f>
        <v>-0.24260948944392499</v>
      </c>
      <c r="AC86" s="124">
        <f>IF(PERCENT!M86&gt;PERCENT!M$100,(PERCENT!M86-PERCENT!M$100)/(PERCENT!M$101-PERCENT!M$100),(PERCENT!M86-PERCENT!M$100)/(PERCENT!M$100-PERCENT!M$102))</f>
        <v>-1</v>
      </c>
      <c r="AD86" s="124">
        <f>IF(PERCENT!N86&gt;PERCENT!N$100,(PERCENT!N86-PERCENT!N$100)/(PERCENT!N$101-PERCENT!N$100),(PERCENT!N86-PERCENT!N$100)/(PERCENT!N$100-PERCENT!N$102))</f>
        <v>1.4833309091114705E-2</v>
      </c>
      <c r="AE86" s="124">
        <f>IF(PERCENT!O86&gt;PERCENT!O$100,(PERCENT!O86-PERCENT!O$100)/(PERCENT!O$101-PERCENT!O$100),(PERCENT!O86-PERCENT!O$100)/(PERCENT!O$100-PERCENT!O$102))</f>
        <v>-2.107829265829872E-2</v>
      </c>
      <c r="AF86" s="124">
        <f>IF(PERCENT!P86&gt;PERCENT!P$100,(PERCENT!P86-PERCENT!P$100)/(PERCENT!P$101-PERCENT!P$100),(PERCENT!P86-PERCENT!P$100)/(PERCENT!P$100-PERCENT!P$102))</f>
        <v>-1.3705976616737982E-2</v>
      </c>
      <c r="AG86" s="124">
        <f>IF(PERCENT!Q86&gt;PERCENT!Q$100,(PERCENT!Q86-PERCENT!Q$100)/(PERCENT!Q$101-PERCENT!Q$100),(PERCENT!Q86-PERCENT!Q$100)/(PERCENT!Q$100-PERCENT!Q$102))</f>
        <v>-9.1413618473205286E-3</v>
      </c>
      <c r="AI86" s="124">
        <f>IF(PERCENT!S86&gt;PERCENT!S$100,(PERCENT!S86-PERCENT!S$100)/(PERCENT!S$101-PERCENT!S$100),(PERCENT!S86-PERCENT!S$100)/(PERCENT!S$100-PERCENT!S$102))</f>
        <v>-0.72226747967244698</v>
      </c>
      <c r="AJ86" s="124">
        <f>IF(PERCENT!T86&gt;PERCENT!T$100,(PERCENT!T86-PERCENT!T$100)/(PERCENT!T$101-PERCENT!T$100),(PERCENT!T86-PERCENT!T$100)/(PERCENT!T$100-PERCENT!T$102))</f>
        <v>-0.75518278786441806</v>
      </c>
      <c r="AK86" s="124">
        <f>IF(PERCENT!U86&gt;PERCENT!U$100,(PERCENT!U86-PERCENT!U$100)/(PERCENT!U$101-PERCENT!U$100),(PERCENT!U86-PERCENT!U$100)/(PERCENT!U$100-PERCENT!U$102))</f>
        <v>-0.62215718097777184</v>
      </c>
      <c r="AM86" s="124">
        <f>IF(PERCENT!W86&gt;PERCENT!W$100,(PERCENT!W86-PERCENT!W$100)/(PERCENT!W$101-PERCENT!W$100),(PERCENT!W86-PERCENT!W$100)/(PERCENT!W$100-PERCENT!W$102))</f>
        <v>-0.66784371599308845</v>
      </c>
      <c r="AO86" s="124">
        <f>IF(PERCENT!Y86&gt;PERCENT!Y$100,(PERCENT!Y86-PERCENT!Y$100)/(PERCENT!Y$101-PERCENT!Y$100),(PERCENT!Y86-PERCENT!Y$100)/(PERCENT!Y$100-PERCENT!Y$102))</f>
        <v>-0.6863649998246979</v>
      </c>
      <c r="AP86" s="124">
        <f>IF(PERCENT!Z86&gt;PERCENT!Z$100,(PERCENT!Z86-PERCENT!Z$100)/(PERCENT!Z$101-PERCENT!Z$100),(PERCENT!Z86-PERCENT!Z$100)/(PERCENT!Z$100-PERCENT!Z$102))</f>
        <v>-0.8410450997196014</v>
      </c>
      <c r="AQ86" s="124">
        <f>IF(PERCENT!AA86&gt;PERCENT!AA$100,(PERCENT!AA86-PERCENT!AA$100)/(PERCENT!AA$101-PERCENT!AA$100),(PERCENT!AA86-PERCENT!AA$100)/(PERCENT!AA$100-PERCENT!AA$102))</f>
        <v>-0.46300255757177078</v>
      </c>
      <c r="AR86" s="124">
        <f>IF(PERCENT!AB86&gt;PERCENT!AB$100,(PERCENT!AB86-PERCENT!AB$100)/(PERCENT!AB$101-PERCENT!AB$100),(PERCENT!AB86-PERCENT!AB$100)/(PERCENT!AB$100-PERCENT!AB$102))</f>
        <v>0.45941383171183725</v>
      </c>
      <c r="AT86" s="124">
        <f>IF(PERCENT!AD86&gt;PERCENT!AD$100,(PERCENT!AD86-PERCENT!AD$100)/(PERCENT!AD$101-PERCENT!AD$100),(PERCENT!AD86-PERCENT!AD$100)/(PERCENT!AD$100-PERCENT!AD$102))</f>
        <v>0.37980438943584527</v>
      </c>
      <c r="AV86" s="124">
        <f>IF(PERCENT!AF86&gt;PERCENT!AF$100,(PERCENT!AF86-PERCENT!AF$100)/(PERCENT!AF$101-PERCENT!AF$100),(PERCENT!AF86-PERCENT!AF$100)/(PERCENT!AF$100-PERCENT!AF$102))</f>
        <v>0.34518319703766048</v>
      </c>
      <c r="AW86" s="124">
        <f>IF(PERCENT!AG86&gt;PERCENT!AG$100,(PERCENT!AG86-PERCENT!AG$100)/(PERCENT!AG$101-PERCENT!AG$100),(PERCENT!AG86-PERCENT!AG$100)/(PERCENT!AG$100-PERCENT!AG$102))</f>
        <v>0.51634158653895934</v>
      </c>
      <c r="AX86" s="124">
        <f>IF(PERCENT!AH86&gt;PERCENT!AH$100,(PERCENT!AH86-PERCENT!AH$100)/(PERCENT!AH$101-PERCENT!AH$100),(PERCENT!AH86-PERCENT!AH$100)/(PERCENT!AH$100-PERCENT!AH$102))</f>
        <v>-0.39331531178067602</v>
      </c>
      <c r="AY86" s="124">
        <f>IF(PERCENT!AI86&gt;PERCENT!AI$100,(PERCENT!AI86-PERCENT!AI$100)/(PERCENT!AI$101-PERCENT!AI$100),(PERCENT!AI86-PERCENT!AI$100)/(PERCENT!AI$100-PERCENT!AI$102))</f>
        <v>0.53968062383363125</v>
      </c>
      <c r="AZ86" s="124">
        <f>IF(PERCENT!AJ86&gt;PERCENT!AJ$100,(PERCENT!AJ86-PERCENT!AJ$100)/(PERCENT!AJ$101-PERCENT!AJ$100),(PERCENT!AJ86-PERCENT!AJ$100)/(PERCENT!AJ$100-PERCENT!AJ$102))</f>
        <v>-0.24892225495304973</v>
      </c>
      <c r="BA86" s="124">
        <f>IF(PERCENT!AK86&gt;PERCENT!AK$100,(PERCENT!AK86-PERCENT!AK$100)/(PERCENT!AK$101-PERCENT!AK$100),(PERCENT!AK86-PERCENT!AK$100)/(PERCENT!AK$100-PERCENT!AK$102))</f>
        <v>-3.1699742506956854E-2</v>
      </c>
      <c r="BB86" s="124">
        <f>IF(PERCENT!AL86&gt;PERCENT!AL$100,(PERCENT!AL86-PERCENT!AL$100)/(PERCENT!AL$101-PERCENT!AL$100),(PERCENT!AL86-PERCENT!AL$100)/(PERCENT!AL$100-PERCENT!AL$102))</f>
        <v>-0.75668408210143168</v>
      </c>
      <c r="BC86" s="124">
        <f>IF(PERCENT!AM86&gt;PERCENT!AM$100,(PERCENT!AM86-PERCENT!AM$100)/(PERCENT!AM$101-PERCENT!AM$100),(PERCENT!AM86-PERCENT!AM$100)/(PERCENT!AM$100-PERCENT!AM$102))</f>
        <v>0.28474863058892069</v>
      </c>
      <c r="BD86" s="124">
        <f>IF(PERCENT!AN86&gt;PERCENT!AN$100,(PERCENT!AN86-PERCENT!AN$100)/(PERCENT!AN$101-PERCENT!AN$100),(PERCENT!AN86-PERCENT!AN$100)/(PERCENT!AN$100-PERCENT!AN$102))</f>
        <v>0.85882883235588459</v>
      </c>
      <c r="BE86" s="124">
        <f>IF(PERCENT!AO86&gt;PERCENT!AO$100,(PERCENT!AO86-PERCENT!AO$100)/(PERCENT!AO$101-PERCENT!AO$100),(PERCENT!AO86-PERCENT!AO$100)/(PERCENT!AO$100-PERCENT!AO$102))</f>
        <v>0.18408177116932559</v>
      </c>
      <c r="BF86" s="124">
        <f>IF(PERCENT!AP86&gt;PERCENT!AP$100,(PERCENT!AP86-PERCENT!AP$100)/(PERCENT!AP$101-PERCENT!AP$100),(PERCENT!AP86-PERCENT!AP$100)/(PERCENT!AP$100-PERCENT!AP$102))</f>
        <v>0.92937612300105854</v>
      </c>
      <c r="BG86" s="124">
        <f>IF(PERCENT!AQ86&gt;PERCENT!AQ$100,(PERCENT!AQ86-PERCENT!AQ$100)/(PERCENT!AQ$101-PERCENT!AQ$100),(PERCENT!AQ86-PERCENT!AQ$100)/(PERCENT!AQ$100-PERCENT!AQ$102))</f>
        <v>-7.7532593335463201E-3</v>
      </c>
      <c r="BH86" s="124">
        <f>IF(PERCENT!AR86&gt;PERCENT!AR$100,(PERCENT!AR86-PERCENT!AR$100)/(PERCENT!AR$101-PERCENT!AR$100),(PERCENT!AR86-PERCENT!AR$100)/(PERCENT!AR$100-PERCENT!AR$102))</f>
        <v>0.90854123483271587</v>
      </c>
    </row>
    <row r="87" spans="1:60" x14ac:dyDescent="0.35">
      <c r="A87" s="197" t="s">
        <v>474</v>
      </c>
      <c r="B87" s="125">
        <f>IF(PERCENT!B87&gt;PERCENT!B$100,(PERCENT!B87-PERCENT!B$100)/(PERCENT!B$101-PERCENT!B$100),(PERCENT!B87-PERCENT!B$100)/(PERCENT!B$100-PERCENT!B$102))</f>
        <v>0.10261282428947217</v>
      </c>
      <c r="C87" s="125">
        <f>IF(PERCENT!H87&gt;PERCENT!H$100,(PERCENT!H87-PERCENT!H$100)/(PERCENT!H$101-PERCENT!H$100),(PERCENT!H87-PERCENT!H$100)/(PERCENT!H$100-PERCENT!H$102))</f>
        <v>-0.27828834526093932</v>
      </c>
      <c r="D87" s="126">
        <f>IF(PERCENT!K87&gt;PERCENT!K$100,(PERCENT!K87-PERCENT!K$100)/(PERCENT!K$101-PERCENT!K$100),(PERCENT!K87-PERCENT!K$100)/(PERCENT!K$100-PERCENT!K$102))</f>
        <v>0.30948549250281249</v>
      </c>
      <c r="E87" s="126">
        <f>IF(PERCENT!L87&gt;PERCENT!L$100,(PERCENT!L87-PERCENT!L$100)/(PERCENT!L$101-PERCENT!L$100),(PERCENT!L87-PERCENT!L$100)/(PERCENT!L$100-PERCENT!L$102))</f>
        <v>-0.26971056040592334</v>
      </c>
      <c r="F87" s="127">
        <f>IF(PERCENT!R87&gt;PERCENT!R$100,(PERCENT!R87-PERCENT!R$100)/(PERCENT!R$101-PERCENT!R$100),(PERCENT!R87-PERCENT!R$100)/(PERCENT!R$100-PERCENT!R$102))</f>
        <v>-0.25010615999339292</v>
      </c>
      <c r="G87" s="127">
        <f>IF(PERCENT!V87&gt;PERCENT!V$100,(PERCENT!V87-PERCENT!V$100)/(PERCENT!V$101-PERCENT!V$100),(PERCENT!V87-PERCENT!V$100)/(PERCENT!V$100-PERCENT!V$102))</f>
        <v>-0.63640184173060144</v>
      </c>
      <c r="H87" s="127">
        <f>IF(PERCENT!X87&gt;PERCENT!X$100,(PERCENT!X87-PERCENT!X$100)/(PERCENT!X$101-PERCENT!X$100),(PERCENT!X87-PERCENT!X$100)/(PERCENT!X$100-PERCENT!X$102))</f>
        <v>0.57115001188777814</v>
      </c>
      <c r="I87" s="127">
        <f>IF(PERCENT!AC87&gt;PERCENT!AC$100,(PERCENT!AC87-PERCENT!AC$100)/(PERCENT!AC$101-PERCENT!AC$100),(PERCENT!AC87-PERCENT!AC$100)/(PERCENT!AC$100-PERCENT!AC$102))</f>
        <v>-0.90719652128865391</v>
      </c>
      <c r="J87" s="128">
        <f>IF(PERCENT!AE87&gt;PERCENT!AE$100,(PERCENT!AE87-PERCENT!AE$100)/(PERCENT!AE$101-PERCENT!AE$100),(PERCENT!AE87-PERCENT!AE$100)/(PERCENT!AE$100-PERCENT!AE$102))</f>
        <v>-0.15684755480261622</v>
      </c>
      <c r="K87" s="198">
        <f>IF(PERCENT!AS87&gt;PERCENT!AS$100,(PERCENT!AS87-PERCENT!AS$100)/(PERCENT!AS$101-PERCENT!AS$100),(PERCENT!AS87-PERCENT!AS$100)/(PERCENT!AS$100-PERCENT!AS$102))</f>
        <v>-0.13852056354751724</v>
      </c>
      <c r="L87" s="198">
        <f>IF(PERCENT!AT87&gt;PERCENT!AT$100,(PERCENT!AT87-PERCENT!AT$100)/(PERCENT!AT$101-PERCENT!AT$100),(PERCENT!AT87-PERCENT!AT$100)/(PERCENT!AT$100-PERCENT!AT$102))</f>
        <v>6.2841059937607011E-2</v>
      </c>
      <c r="M87" s="198">
        <f>IF(PERCENT!AU87&gt;PERCENT!AU$100,(PERCENT!AU87-PERCENT!AU$100)/(PERCENT!AU$101-PERCENT!AU$100),(PERCENT!AU87-PERCENT!AU$100)/(PERCENT!AU$100-PERCENT!AU$102))</f>
        <v>-0.3086298909182682</v>
      </c>
      <c r="N87" s="231">
        <f>IF(PERCENT!AV87&gt;PERCENT!AV$100,(PERCENT!AV87-PERCENT!AV$100)/(PERCENT!AV$101-PERCENT!AV$100),(PERCENT!AV87-PERCENT!AV$100)/(PERCENT!AV$100-PERCENT!AV$102))</f>
        <v>-0.15684755480261622</v>
      </c>
      <c r="O87" s="231">
        <f>IF(PERCENT!AW87&gt;PERCENT!AW$100,(PERCENT!AW87-PERCENT!AW$100)/(PERCENT!AW$101-PERCENT!AW$100),(PERCENT!AW87-PERCENT!AW$100)/(PERCENT!AW$100-PERCENT!AW$102))</f>
        <v>-0.10242030709952005</v>
      </c>
      <c r="P87" s="231">
        <f>IF(PERCENT!AX87&gt;PERCENT!AX$100,(PERCENT!AX87-PERCENT!AX$100)/(PERCENT!AX$101-PERCENT!AX$100),(PERCENT!AX87-PERCENT!AX$100)/(PERCENT!AX$100-PERCENT!AX$102))</f>
        <v>-0.15684755480261622</v>
      </c>
      <c r="Q87" s="232">
        <f>IF(PERCENT!AY87&gt;PERCENT!AY$100,(PERCENT!AY87-PERCENT!AY$100)/(PERCENT!AY$101-PERCENT!AY$100),(PERCENT!AY87-PERCENT!AY$100)/(PERCENT!AY$100-PERCENT!AY$102))</f>
        <v>0.1361584955484344</v>
      </c>
      <c r="S87" s="124">
        <f>IF(PERCENT!C87&gt;PERCENT!C$100,(PERCENT!C87-PERCENT!C$100)/(PERCENT!C$101-PERCENT!C$100),(PERCENT!C87-PERCENT!C$100)/(PERCENT!C$100-PERCENT!C$102))</f>
        <v>0.30419170283715408</v>
      </c>
      <c r="T87" s="124">
        <f>IF(PERCENT!D87&gt;PERCENT!D$100,(PERCENT!D87-PERCENT!D$100)/(PERCENT!D$101-PERCENT!D$100),(PERCENT!D87-PERCENT!D$100)/(PERCENT!D$100-PERCENT!D$102))</f>
        <v>0.391732438706689</v>
      </c>
      <c r="U87" s="124">
        <f>IF(PERCENT!E87&gt;PERCENT!E$100,(PERCENT!E87-PERCENT!E$100)/(PERCENT!E$101-PERCENT!E$100),(PERCENT!E87-PERCENT!E$100)/(PERCENT!E$100-PERCENT!E$102))</f>
        <v>0.60562104052418131</v>
      </c>
      <c r="V87" s="124">
        <f>IF(PERCENT!F87&gt;PERCENT!F$100,(PERCENT!F87-PERCENT!F$100)/(PERCENT!F$101-PERCENT!F$100),(PERCENT!F87-PERCENT!F$100)/(PERCENT!F$100-PERCENT!F$102))</f>
        <v>-0.64294144881965676</v>
      </c>
      <c r="W87" s="124">
        <f>IF(PERCENT!G87&gt;PERCENT!G$100,(PERCENT!G87-PERCENT!G$100)/(PERCENT!G$101-PERCENT!G$100),(PERCENT!G87-PERCENT!G$100)/(PERCENT!G$100-PERCENT!G$102))</f>
        <v>-0.87579663547560282</v>
      </c>
      <c r="Y87" s="124">
        <f>IF(PERCENT!I87&gt;PERCENT!I$100,(PERCENT!I87-PERCENT!I$100)/(PERCENT!I$101-PERCENT!I$100),(PERCENT!I87-PERCENT!I$100)/(PERCENT!I$100-PERCENT!I$102))</f>
        <v>-0.10817008998787858</v>
      </c>
      <c r="Z87" s="124">
        <f>IF(PERCENT!J87&gt;PERCENT!J$100,(PERCENT!J87-PERCENT!J$100)/(PERCENT!J$101-PERCENT!J$100),(PERCENT!J87-PERCENT!J$100)/(PERCENT!J$100-PERCENT!J$102))</f>
        <v>-0.37333451332676432</v>
      </c>
      <c r="AC87" s="124">
        <f>IF(PERCENT!M87&gt;PERCENT!M$100,(PERCENT!M87-PERCENT!M$100)/(PERCENT!M$101-PERCENT!M$100),(PERCENT!M87-PERCENT!M$100)/(PERCENT!M$100-PERCENT!M$102))</f>
        <v>-1</v>
      </c>
      <c r="AD87" s="124">
        <f>IF(PERCENT!N87&gt;PERCENT!N$100,(PERCENT!N87-PERCENT!N$100)/(PERCENT!N$101-PERCENT!N$100),(PERCENT!N87-PERCENT!N$100)/(PERCENT!N$100-PERCENT!N$102))</f>
        <v>-0.41262182908349326</v>
      </c>
      <c r="AE87" s="124">
        <f>IF(PERCENT!O87&gt;PERCENT!O$100,(PERCENT!O87-PERCENT!O$100)/(PERCENT!O$101-PERCENT!O$100),(PERCENT!O87-PERCENT!O$100)/(PERCENT!O$100-PERCENT!O$102))</f>
        <v>-1</v>
      </c>
      <c r="AF87" s="124">
        <f>IF(PERCENT!P87&gt;PERCENT!P$100,(PERCENT!P87-PERCENT!P$100)/(PERCENT!P$101-PERCENT!P$100),(PERCENT!P87-PERCENT!P$100)/(PERCENT!P$100-PERCENT!P$102))</f>
        <v>0.75589497470214262</v>
      </c>
      <c r="AG87" s="124">
        <f>IF(PERCENT!Q87&gt;PERCENT!Q$100,(PERCENT!Q87-PERCENT!Q$100)/(PERCENT!Q$101-PERCENT!Q$100),(PERCENT!Q87-PERCENT!Q$100)/(PERCENT!Q$100-PERCENT!Q$102))</f>
        <v>0.38997667110135825</v>
      </c>
      <c r="AI87" s="124">
        <f>IF(PERCENT!S87&gt;PERCENT!S$100,(PERCENT!S87-PERCENT!S$100)/(PERCENT!S$101-PERCENT!S$100),(PERCENT!S87-PERCENT!S$100)/(PERCENT!S$100-PERCENT!S$102))</f>
        <v>-1.4529650403294E-2</v>
      </c>
      <c r="AJ87" s="124">
        <f>IF(PERCENT!T87&gt;PERCENT!T$100,(PERCENT!T87-PERCENT!T$100)/(PERCENT!T$101-PERCENT!T$100),(PERCENT!T87-PERCENT!T$100)/(PERCENT!T$100-PERCENT!T$102))</f>
        <v>-0.40587064007278312</v>
      </c>
      <c r="AK87" s="124">
        <f>IF(PERCENT!U87&gt;PERCENT!U$100,(PERCENT!U87-PERCENT!U$100)/(PERCENT!U$101-PERCENT!U$100),(PERCENT!U87-PERCENT!U$100)/(PERCENT!U$100-PERCENT!U$102))</f>
        <v>-0.26331280516323741</v>
      </c>
      <c r="AM87" s="124">
        <f>IF(PERCENT!W87&gt;PERCENT!W$100,(PERCENT!W87-PERCENT!W$100)/(PERCENT!W$101-PERCENT!W$100),(PERCENT!W87-PERCENT!W$100)/(PERCENT!W$100-PERCENT!W$102))</f>
        <v>-0.63640184173060144</v>
      </c>
      <c r="AO87" s="124">
        <f>IF(PERCENT!Y87&gt;PERCENT!Y$100,(PERCENT!Y87-PERCENT!Y$100)/(PERCENT!Y$101-PERCENT!Y$100),(PERCENT!Y87-PERCENT!Y$100)/(PERCENT!Y$100-PERCENT!Y$102))</f>
        <v>-0.82265137339484928</v>
      </c>
      <c r="AP87" s="124">
        <f>IF(PERCENT!Z87&gt;PERCENT!Z$100,(PERCENT!Z87-PERCENT!Z$100)/(PERCENT!Z$101-PERCENT!Z$100),(PERCENT!Z87-PERCENT!Z$100)/(PERCENT!Z$100-PERCENT!Z$102))</f>
        <v>-0.48611041825530082</v>
      </c>
      <c r="AQ87" s="124">
        <f>IF(PERCENT!AA87&gt;PERCENT!AA$100,(PERCENT!AA87-PERCENT!AA$100)/(PERCENT!AA$101-PERCENT!AA$100),(PERCENT!AA87-PERCENT!AA$100)/(PERCENT!AA$100-PERCENT!AA$102))</f>
        <v>0.73627535385166187</v>
      </c>
      <c r="AR87" s="124">
        <f>IF(PERCENT!AB87&gt;PERCENT!AB$100,(PERCENT!AB87-PERCENT!AB$100)/(PERCENT!AB$101-PERCENT!AB$100),(PERCENT!AB87-PERCENT!AB$100)/(PERCENT!AB$100-PERCENT!AB$102))</f>
        <v>0.82430949530634701</v>
      </c>
      <c r="AT87" s="124">
        <f>IF(PERCENT!AD87&gt;PERCENT!AD$100,(PERCENT!AD87-PERCENT!AD$100)/(PERCENT!AD$101-PERCENT!AD$100),(PERCENT!AD87-PERCENT!AD$100)/(PERCENT!AD$100-PERCENT!AD$102))</f>
        <v>-0.90719652128865391</v>
      </c>
      <c r="AV87" s="124">
        <f>IF(PERCENT!AF87&gt;PERCENT!AF$100,(PERCENT!AF87-PERCENT!AF$100)/(PERCENT!AF$101-PERCENT!AF$100),(PERCENT!AF87-PERCENT!AF$100)/(PERCENT!AF$100-PERCENT!AF$102))</f>
        <v>-0.68287622964759742</v>
      </c>
      <c r="AW87" s="124">
        <f>IF(PERCENT!AG87&gt;PERCENT!AG$100,(PERCENT!AG87-PERCENT!AG$100)/(PERCENT!AG$101-PERCENT!AG$100),(PERCENT!AG87-PERCENT!AG$100)/(PERCENT!AG$100-PERCENT!AG$102))</f>
        <v>-0.46794416183005411</v>
      </c>
      <c r="AX87" s="124">
        <f>IF(PERCENT!AH87&gt;PERCENT!AH$100,(PERCENT!AH87-PERCENT!AH$100)/(PERCENT!AH$101-PERCENT!AH$100),(PERCENT!AH87-PERCENT!AH$100)/(PERCENT!AH$100-PERCENT!AH$102))</f>
        <v>-0.84892044851638782</v>
      </c>
      <c r="AY87" s="124">
        <f>IF(PERCENT!AI87&gt;PERCENT!AI$100,(PERCENT!AI87-PERCENT!AI$100)/(PERCENT!AI$101-PERCENT!AI$100),(PERCENT!AI87-PERCENT!AI$100)/(PERCENT!AI$100-PERCENT!AI$102))</f>
        <v>-0.7622348264072828</v>
      </c>
      <c r="AZ87" s="124">
        <f>IF(PERCENT!AJ87&gt;PERCENT!AJ$100,(PERCENT!AJ87-PERCENT!AJ$100)/(PERCENT!AJ$101-PERCENT!AJ$100),(PERCENT!AJ87-PERCENT!AJ$100)/(PERCENT!AJ$100-PERCENT!AJ$102))</f>
        <v>-0.41566759707420214</v>
      </c>
      <c r="BA87" s="124">
        <f>IF(PERCENT!AK87&gt;PERCENT!AK$100,(PERCENT!AK87-PERCENT!AK$100)/(PERCENT!AK$101-PERCENT!AK$100),(PERCENT!AK87-PERCENT!AK$100)/(PERCENT!AK$100-PERCENT!AK$102))</f>
        <v>0.38803496630866796</v>
      </c>
      <c r="BB87" s="124">
        <f>IF(PERCENT!AL87&gt;PERCENT!AL$100,(PERCENT!AL87-PERCENT!AL$100)/(PERCENT!AL$101-PERCENT!AL$100),(PERCENT!AL87-PERCENT!AL$100)/(PERCENT!AL$100-PERCENT!AL$102))</f>
        <v>-0.79899874939528459</v>
      </c>
      <c r="BC87" s="124">
        <f>IF(PERCENT!AM87&gt;PERCENT!AM$100,(PERCENT!AM87-PERCENT!AM$100)/(PERCENT!AM$101-PERCENT!AM$100),(PERCENT!AM87-PERCENT!AM$100)/(PERCENT!AM$100-PERCENT!AM$102))</f>
        <v>0.30866476770231521</v>
      </c>
      <c r="BD87" s="124">
        <f>IF(PERCENT!AN87&gt;PERCENT!AN$100,(PERCENT!AN87-PERCENT!AN$100)/(PERCENT!AN$101-PERCENT!AN$100),(PERCENT!AN87-PERCENT!AN$100)/(PERCENT!AN$100-PERCENT!AN$102))</f>
        <v>-0.68155329549543542</v>
      </c>
      <c r="BE87" s="124">
        <f>IF(PERCENT!AO87&gt;PERCENT!AO$100,(PERCENT!AO87-PERCENT!AO$100)/(PERCENT!AO$101-PERCENT!AO$100),(PERCENT!AO87-PERCENT!AO$100)/(PERCENT!AO$100-PERCENT!AO$102))</f>
        <v>2.3507632977401844E-2</v>
      </c>
      <c r="BF87" s="124">
        <f>IF(PERCENT!AP87&gt;PERCENT!AP$100,(PERCENT!AP87-PERCENT!AP$100)/(PERCENT!AP$101-PERCENT!AP$100),(PERCENT!AP87-PERCENT!AP$100)/(PERCENT!AP$100-PERCENT!AP$102))</f>
        <v>0.88917079800771637</v>
      </c>
      <c r="BG87" s="124">
        <f>IF(PERCENT!AQ87&gt;PERCENT!AQ$100,(PERCENT!AQ87-PERCENT!AQ$100)/(PERCENT!AQ$101-PERCENT!AQ$100),(PERCENT!AQ87-PERCENT!AQ$100)/(PERCENT!AQ$100-PERCENT!AQ$102))</f>
        <v>8.2733393541177855E-2</v>
      </c>
      <c r="BH87" s="124">
        <f>IF(PERCENT!AR87&gt;PERCENT!AR$100,(PERCENT!AR87-PERCENT!AR$100)/(PERCENT!AR$101-PERCENT!AR$100),(PERCENT!AR87-PERCENT!AR$100)/(PERCENT!AR$100-PERCENT!AR$102))</f>
        <v>0.87763897533208479</v>
      </c>
    </row>
    <row r="88" spans="1:60" x14ac:dyDescent="0.35">
      <c r="A88" s="197" t="s">
        <v>475</v>
      </c>
      <c r="B88" s="125">
        <f>IF(PERCENT!B88&gt;PERCENT!B$100,(PERCENT!B88-PERCENT!B$100)/(PERCENT!B$101-PERCENT!B$100),(PERCENT!B88-PERCENT!B$100)/(PERCENT!B$100-PERCENT!B$102))</f>
        <v>7.2422121243546966E-2</v>
      </c>
      <c r="C88" s="125">
        <f>IF(PERCENT!H88&gt;PERCENT!H$100,(PERCENT!H88-PERCENT!H$100)/(PERCENT!H$101-PERCENT!H$100),(PERCENT!H88-PERCENT!H$100)/(PERCENT!H$100-PERCENT!H$102))</f>
        <v>1.1002846795702717</v>
      </c>
      <c r="D88" s="126">
        <f>IF(PERCENT!K88&gt;PERCENT!K$100,(PERCENT!K88-PERCENT!K$100)/(PERCENT!K$101-PERCENT!K$100),(PERCENT!K88-PERCENT!K$100)/(PERCENT!K$100-PERCENT!K$102))</f>
        <v>1.0955070797458262</v>
      </c>
      <c r="E88" s="126">
        <f>IF(PERCENT!L88&gt;PERCENT!L$100,(PERCENT!L88-PERCENT!L$100)/(PERCENT!L$101-PERCENT!L$100),(PERCENT!L88-PERCENT!L$100)/(PERCENT!L$100-PERCENT!L$102))</f>
        <v>0.70695838294583713</v>
      </c>
      <c r="F88" s="127">
        <f>IF(PERCENT!R88&gt;PERCENT!R$100,(PERCENT!R88-PERCENT!R$100)/(PERCENT!R$101-PERCENT!R$100),(PERCENT!R88-PERCENT!R$100)/(PERCENT!R$100-PERCENT!R$102))</f>
        <v>1.3155127278768701</v>
      </c>
      <c r="G88" s="127">
        <f>IF(PERCENT!V88&gt;PERCENT!V$100,(PERCENT!V88-PERCENT!V$100)/(PERCENT!V$101-PERCENT!V$100),(PERCENT!V88-PERCENT!V$100)/(PERCENT!V$100-PERCENT!V$102))</f>
        <v>1.2811639229497997</v>
      </c>
      <c r="H88" s="127">
        <f>IF(PERCENT!X88&gt;PERCENT!X$100,(PERCENT!X88-PERCENT!X$100)/(PERCENT!X$101-PERCENT!X$100),(PERCENT!X88-PERCENT!X$100)/(PERCENT!X$100-PERCENT!X$102))</f>
        <v>1.2495560603877744</v>
      </c>
      <c r="I88" s="127">
        <f>IF(PERCENT!AC88&gt;PERCENT!AC$100,(PERCENT!AC88-PERCENT!AC$100)/(PERCENT!AC$101-PERCENT!AC$100),(PERCENT!AC88-PERCENT!AC$100)/(PERCENT!AC$100-PERCENT!AC$102))</f>
        <v>1.199381648354169</v>
      </c>
      <c r="J88" s="128">
        <f>IF(PERCENT!AE88&gt;PERCENT!AE$100,(PERCENT!AE88-PERCENT!AE$100)/(PERCENT!AE$101-PERCENT!AE$100),(PERCENT!AE88-PERCENT!AE$100)/(PERCENT!AE$100-PERCENT!AE$102))</f>
        <v>0.31169457545436074</v>
      </c>
      <c r="K88" s="198">
        <f>IF(PERCENT!AS88&gt;PERCENT!AS$100,(PERCENT!AS88-PERCENT!AS$100)/(PERCENT!AS$101-PERCENT!AS$100),(PERCENT!AS88-PERCENT!AS$100)/(PERCENT!AS$100-PERCENT!AS$102))</f>
        <v>0.87892502336286005</v>
      </c>
      <c r="L88" s="198">
        <f>IF(PERCENT!AT88&gt;PERCENT!AT$100,(PERCENT!AT88-PERCENT!AT$100)/(PERCENT!AT$101-PERCENT!AT$100),(PERCENT!AT88-PERCENT!AT$100)/(PERCENT!AT$100-PERCENT!AT$102))</f>
        <v>1.1405339005597352</v>
      </c>
      <c r="M88" s="198">
        <f>IF(PERCENT!AU88&gt;PERCENT!AU$100,(PERCENT!AU88-PERCENT!AU$100)/(PERCENT!AU$101-PERCENT!AU$100),(PERCENT!AU88-PERCENT!AU$100)/(PERCENT!AU$100-PERCENT!AU$102))</f>
        <v>1.4899426188569935</v>
      </c>
      <c r="N88" s="231">
        <f>IF(PERCENT!AV88&gt;PERCENT!AV$100,(PERCENT!AV88-PERCENT!AV$100)/(PERCENT!AV$101-PERCENT!AV$100),(PERCENT!AV88-PERCENT!AV$100)/(PERCENT!AV$100-PERCENT!AV$102))</f>
        <v>0.31169457545436074</v>
      </c>
      <c r="O88" s="231">
        <f>IF(PERCENT!AW88&gt;PERCENT!AW$100,(PERCENT!AW88-PERCENT!AW$100)/(PERCENT!AW$101-PERCENT!AW$100),(PERCENT!AW88-PERCENT!AW$100)/(PERCENT!AW$100-PERCENT!AW$102))</f>
        <v>1.345403596854714</v>
      </c>
      <c r="P88" s="231">
        <f>IF(PERCENT!AX88&gt;PERCENT!AX$100,(PERCENT!AX88-PERCENT!AX$100)/(PERCENT!AX$101-PERCENT!AX$100),(PERCENT!AX88-PERCENT!AX$100)/(PERCENT!AX$100-PERCENT!AX$102))</f>
        <v>0.31169457545436074</v>
      </c>
      <c r="Q88" s="232">
        <f>IF(PERCENT!AY88&gt;PERCENT!AY$100,(PERCENT!AY88-PERCENT!AY$100)/(PERCENT!AY$101-PERCENT!AY$100),(PERCENT!AY88-PERCENT!AY$100)/(PERCENT!AY$100-PERCENT!AY$102))</f>
        <v>1.2546068411602733</v>
      </c>
      <c r="S88" s="124">
        <f>IF(PERCENT!C88&gt;PERCENT!C$100,(PERCENT!C88-PERCENT!C$100)/(PERCENT!C$101-PERCENT!C$100),(PERCENT!C88-PERCENT!C$100)/(PERCENT!C$100-PERCENT!C$102))</f>
        <v>0.29872481240160914</v>
      </c>
      <c r="T88" s="124">
        <f>IF(PERCENT!D88&gt;PERCENT!D$100,(PERCENT!D88-PERCENT!D$100)/(PERCENT!D$101-PERCENT!D$100),(PERCENT!D88-PERCENT!D$100)/(PERCENT!D$100-PERCENT!D$102))</f>
        <v>4.3127249466825036E-2</v>
      </c>
      <c r="U88" s="124">
        <f>IF(PERCENT!E88&gt;PERCENT!E$100,(PERCENT!E88-PERCENT!E$100)/(PERCENT!E$101-PERCENT!E$100),(PERCENT!E88-PERCENT!E$100)/(PERCENT!E$100-PERCENT!E$102))</f>
        <v>-0.43616886825061602</v>
      </c>
      <c r="V88" s="124">
        <f>IF(PERCENT!F88&gt;PERCENT!F$100,(PERCENT!F88-PERCENT!F$100)/(PERCENT!F$101-PERCENT!F$100),(PERCENT!F88-PERCENT!F$100)/(PERCENT!F$100-PERCENT!F$102))</f>
        <v>0.44203277222026272</v>
      </c>
      <c r="W88" s="124">
        <f>IF(PERCENT!G88&gt;PERCENT!G$100,(PERCENT!G88-PERCENT!G$100)/(PERCENT!G$101-PERCENT!G$100),(PERCENT!G88-PERCENT!G$100)/(PERCENT!G$100-PERCENT!G$102))</f>
        <v>0.19358856981065906</v>
      </c>
      <c r="Y88" s="124">
        <f>IF(PERCENT!I88&gt;PERCENT!I$100,(PERCENT!I88-PERCENT!I$100)/(PERCENT!I$101-PERCENT!I$100),(PERCENT!I88-PERCENT!I$100)/(PERCENT!I$100-PERCENT!I$102))</f>
        <v>0.23231609107006213</v>
      </c>
      <c r="Z88" s="124">
        <f>IF(PERCENT!J88&gt;PERCENT!J$100,(PERCENT!J88-PERCENT!J$100)/(PERCENT!J$101-PERCENT!J$100),(PERCENT!J88-PERCENT!J$100)/(PERCENT!J$100-PERCENT!J$102))</f>
        <v>1.0530745876483258</v>
      </c>
      <c r="AC88" s="124">
        <f>IF(PERCENT!M88&gt;PERCENT!M$100,(PERCENT!M88-PERCENT!M$100)/(PERCENT!M$101-PERCENT!M$100),(PERCENT!M88-PERCENT!M$100)/(PERCENT!M$100-PERCENT!M$102))</f>
        <v>1</v>
      </c>
      <c r="AD88" s="124">
        <f>IF(PERCENT!N88&gt;PERCENT!N$100,(PERCENT!N88-PERCENT!N$100)/(PERCENT!N$101-PERCENT!N$100),(PERCENT!N88-PERCENT!N$100)/(PERCENT!N$100-PERCENT!N$102))</f>
        <v>-0.58838940799538442</v>
      </c>
      <c r="AE88" s="124">
        <f>IF(PERCENT!O88&gt;PERCENT!O$100,(PERCENT!O88-PERCENT!O$100)/(PERCENT!O$101-PERCENT!O$100),(PERCENT!O88-PERCENT!O$100)/(PERCENT!O$100-PERCENT!O$102))</f>
        <v>1.4034750749302736</v>
      </c>
      <c r="AF88" s="124">
        <f>IF(PERCENT!P88&gt;PERCENT!P$100,(PERCENT!P88-PERCENT!P$100)/(PERCENT!P$101-PERCENT!P$100),(PERCENT!P88-PERCENT!P$100)/(PERCENT!P$100-PERCENT!P$102))</f>
        <v>0.41892390717140177</v>
      </c>
      <c r="AG88" s="124">
        <f>IF(PERCENT!Q88&gt;PERCENT!Q$100,(PERCENT!Q88-PERCENT!Q$100)/(PERCENT!Q$101-PERCENT!Q$100),(PERCENT!Q88-PERCENT!Q$100)/(PERCENT!Q$100-PERCENT!Q$102))</f>
        <v>9.0231036508200357E-2</v>
      </c>
      <c r="AI88" s="124">
        <f>IF(PERCENT!S88&gt;PERCENT!S$100,(PERCENT!S88-PERCENT!S$100)/(PERCENT!S$101-PERCENT!S$100),(PERCENT!S88-PERCENT!S$100)/(PERCENT!S$100-PERCENT!S$102))</f>
        <v>1.0917523473142741</v>
      </c>
      <c r="AJ88" s="124">
        <f>IF(PERCENT!T88&gt;PERCENT!T$100,(PERCENT!T88-PERCENT!T$100)/(PERCENT!T$101-PERCENT!T$100),(PERCENT!T88-PERCENT!T$100)/(PERCENT!T$100-PERCENT!T$102))</f>
        <v>0.9247723220470635</v>
      </c>
      <c r="AK88" s="124">
        <f>IF(PERCENT!U88&gt;PERCENT!U$100,(PERCENT!U88-PERCENT!U$100)/(PERCENT!U$101-PERCENT!U$100),(PERCENT!U88-PERCENT!U$100)/(PERCENT!U$100-PERCENT!U$102))</f>
        <v>1.1840893614093757</v>
      </c>
      <c r="AM88" s="124">
        <f>IF(PERCENT!W88&gt;PERCENT!W$100,(PERCENT!W88-PERCENT!W$100)/(PERCENT!W$101-PERCENT!W$100),(PERCENT!W88-PERCENT!W$100)/(PERCENT!W$100-PERCENT!W$102))</f>
        <v>1.2811639229497997</v>
      </c>
      <c r="AO88" s="124">
        <f>IF(PERCENT!Y88&gt;PERCENT!Y$100,(PERCENT!Y88-PERCENT!Y$100)/(PERCENT!Y$101-PERCENT!Y$100),(PERCENT!Y88-PERCENT!Y$100)/(PERCENT!Y$100-PERCENT!Y$102))</f>
        <v>2.7195140172068464</v>
      </c>
      <c r="AP88" s="124">
        <f>IF(PERCENT!Z88&gt;PERCENT!Z$100,(PERCENT!Z88-PERCENT!Z$100)/(PERCENT!Z$101-PERCENT!Z$100),(PERCENT!Z88-PERCENT!Z$100)/(PERCENT!Z$100-PERCENT!Z$102))</f>
        <v>0.69456818343700788</v>
      </c>
      <c r="AQ88" s="124">
        <f>IF(PERCENT!AA88&gt;PERCENT!AA$100,(PERCENT!AA88-PERCENT!AA$100)/(PERCENT!AA$101-PERCENT!AA$100),(PERCENT!AA88-PERCENT!AA$100)/(PERCENT!AA$100-PERCENT!AA$102))</f>
        <v>1.2757994833403197</v>
      </c>
      <c r="AR88" s="124">
        <f>IF(PERCENT!AB88&gt;PERCENT!AB$100,(PERCENT!AB88-PERCENT!AB$100)/(PERCENT!AB$101-PERCENT!AB$100),(PERCENT!AB88-PERCENT!AB$100)/(PERCENT!AB$100-PERCENT!AB$102))</f>
        <v>-0.19294457661612693</v>
      </c>
      <c r="AT88" s="124">
        <f>IF(PERCENT!AD88&gt;PERCENT!AD$100,(PERCENT!AD88-PERCENT!AD$100)/(PERCENT!AD$101-PERCENT!AD$100),(PERCENT!AD88-PERCENT!AD$100)/(PERCENT!AD$100-PERCENT!AD$102))</f>
        <v>1.199381648354169</v>
      </c>
      <c r="AV88" s="124">
        <f>IF(PERCENT!AF88&gt;PERCENT!AF$100,(PERCENT!AF88-PERCENT!AF$100)/(PERCENT!AF$101-PERCENT!AF$100),(PERCENT!AF88-PERCENT!AF$100)/(PERCENT!AF$100-PERCENT!AF$102))</f>
        <v>-0.12468603620009698</v>
      </c>
      <c r="AW88" s="124">
        <f>IF(PERCENT!AG88&gt;PERCENT!AG$100,(PERCENT!AG88-PERCENT!AG$100)/(PERCENT!AG$101-PERCENT!AG$100),(PERCENT!AG88-PERCENT!AG$100)/(PERCENT!AG$100-PERCENT!AG$102))</f>
        <v>0.26776380727281929</v>
      </c>
      <c r="AX88" s="124">
        <f>IF(PERCENT!AH88&gt;PERCENT!AH$100,(PERCENT!AH88-PERCENT!AH$100)/(PERCENT!AH$101-PERCENT!AH$100),(PERCENT!AH88-PERCENT!AH$100)/(PERCENT!AH$100-PERCENT!AH$102))</f>
        <v>1.238942624556931</v>
      </c>
      <c r="AY88" s="124">
        <f>IF(PERCENT!AI88&gt;PERCENT!AI$100,(PERCENT!AI88-PERCENT!AI$100)/(PERCENT!AI$101-PERCENT!AI$100),(PERCENT!AI88-PERCENT!AI$100)/(PERCENT!AI$100-PERCENT!AI$102))</f>
        <v>1.3399009827702215</v>
      </c>
      <c r="AZ88" s="124">
        <f>IF(PERCENT!AJ88&gt;PERCENT!AJ$100,(PERCENT!AJ88-PERCENT!AJ$100)/(PERCENT!AJ$101-PERCENT!AJ$100),(PERCENT!AJ88-PERCENT!AJ$100)/(PERCENT!AJ$100-PERCENT!AJ$102))</f>
        <v>0.62348481588128468</v>
      </c>
      <c r="BA88" s="124">
        <f>IF(PERCENT!AK88&gt;PERCENT!AK$100,(PERCENT!AK88-PERCENT!AK$100)/(PERCENT!AK$101-PERCENT!AK$100),(PERCENT!AK88-PERCENT!AK$100)/(PERCENT!AK$100-PERCENT!AK$102))</f>
        <v>0.31125490485318213</v>
      </c>
      <c r="BB88" s="124">
        <f>IF(PERCENT!AL88&gt;PERCENT!AL$100,(PERCENT!AL88-PERCENT!AL$100)/(PERCENT!AL$101-PERCENT!AL$100),(PERCENT!AL88-PERCENT!AL$100)/(PERCENT!AL$100-PERCENT!AL$102))</f>
        <v>0.72410795581555953</v>
      </c>
      <c r="BC88" s="124">
        <f>IF(PERCENT!AM88&gt;PERCENT!AM$100,(PERCENT!AM88-PERCENT!AM$100)/(PERCENT!AM$101-PERCENT!AM$100),(PERCENT!AM88-PERCENT!AM$100)/(PERCENT!AM$100-PERCENT!AM$102))</f>
        <v>0.39271913693940053</v>
      </c>
      <c r="BD88" s="124">
        <f>IF(PERCENT!AN88&gt;PERCENT!AN$100,(PERCENT!AN88-PERCENT!AN$100)/(PERCENT!AN$101-PERCENT!AN$100),(PERCENT!AN88-PERCENT!AN$100)/(PERCENT!AN$100-PERCENT!AN$102))</f>
        <v>0.14386517686791442</v>
      </c>
      <c r="BE88" s="124">
        <f>IF(PERCENT!AO88&gt;PERCENT!AO$100,(PERCENT!AO88-PERCENT!AO$100)/(PERCENT!AO$101-PERCENT!AO$100),(PERCENT!AO88-PERCENT!AO$100)/(PERCENT!AO$100-PERCENT!AO$102))</f>
        <v>0.59180716800597566</v>
      </c>
      <c r="BF88" s="124">
        <f>IF(PERCENT!AP88&gt;PERCENT!AP$100,(PERCENT!AP88-PERCENT!AP$100)/(PERCENT!AP$101-PERCENT!AP$100),(PERCENT!AP88-PERCENT!AP$100)/(PERCENT!AP$100-PERCENT!AP$102))</f>
        <v>-0.93563921352435975</v>
      </c>
      <c r="BG88" s="124">
        <f>IF(PERCENT!AQ88&gt;PERCENT!AQ$100,(PERCENT!AQ88-PERCENT!AQ$100)/(PERCENT!AQ$101-PERCENT!AQ$100),(PERCENT!AQ88-PERCENT!AQ$100)/(PERCENT!AQ$100-PERCENT!AQ$102))</f>
        <v>-0.22740994893745226</v>
      </c>
      <c r="BH88" s="124">
        <f>IF(PERCENT!AR88&gt;PERCENT!AR$100,(PERCENT!AR88-PERCENT!AR$100)/(PERCENT!AR$101-PERCENT!AR$100),(PERCENT!AR88-PERCENT!AR$100)/(PERCENT!AR$100-PERCENT!AR$102))</f>
        <v>-1.6183133210289509</v>
      </c>
    </row>
    <row r="89" spans="1:60" x14ac:dyDescent="0.35">
      <c r="A89" s="197" t="s">
        <v>476</v>
      </c>
      <c r="B89" s="125">
        <f>IF(PERCENT!B89&gt;PERCENT!B$100,(PERCENT!B89-PERCENT!B$100)/(PERCENT!B$101-PERCENT!B$100),(PERCENT!B89-PERCENT!B$100)/(PERCENT!B$100-PERCENT!B$102))</f>
        <v>-0.49404585028902653</v>
      </c>
      <c r="C89" s="125">
        <f>IF(PERCENT!H89&gt;PERCENT!H$100,(PERCENT!H89-PERCENT!H$100)/(PERCENT!H$101-PERCENT!H$100),(PERCENT!H89-PERCENT!H$100)/(PERCENT!H$100-PERCENT!H$102))</f>
        <v>-0.82499660456834956</v>
      </c>
      <c r="D89" s="126">
        <f>IF(PERCENT!K89&gt;PERCENT!K$100,(PERCENT!K89-PERCENT!K$100)/(PERCENT!K$101-PERCENT!K$100),(PERCENT!K89-PERCENT!K$100)/(PERCENT!K$100-PERCENT!K$102))</f>
        <v>-0.18611027213151651</v>
      </c>
      <c r="E89" s="126">
        <f>IF(PERCENT!L89&gt;PERCENT!L$100,(PERCENT!L89-PERCENT!L$100)/(PERCENT!L$101-PERCENT!L$100),(PERCENT!L89-PERCENT!L$100)/(PERCENT!L$100-PERCENT!L$102))</f>
        <v>1.823131553222301E-2</v>
      </c>
      <c r="F89" s="127">
        <f>IF(PERCENT!R89&gt;PERCENT!R$100,(PERCENT!R89-PERCENT!R$100)/(PERCENT!R$101-PERCENT!R$100),(PERCENT!R89-PERCENT!R$100)/(PERCENT!R$100-PERCENT!R$102))</f>
        <v>-0.64728609027924544</v>
      </c>
      <c r="G89" s="127">
        <f>IF(PERCENT!V89&gt;PERCENT!V$100,(PERCENT!V89-PERCENT!V$100)/(PERCENT!V$101-PERCENT!V$100),(PERCENT!V89-PERCENT!V$100)/(PERCENT!V$100-PERCENT!V$102))</f>
        <v>-0.88273213697499686</v>
      </c>
      <c r="H89" s="127">
        <f>IF(PERCENT!X89&gt;PERCENT!X$100,(PERCENT!X89-PERCENT!X$100)/(PERCENT!X$101-PERCENT!X$100),(PERCENT!X89-PERCENT!X$100)/(PERCENT!X$100-PERCENT!X$102))</f>
        <v>-0.34658010137518097</v>
      </c>
      <c r="I89" s="127">
        <f>IF(PERCENT!AC89&gt;PERCENT!AC$100,(PERCENT!AC89-PERCENT!AC$100)/(PERCENT!AC$101-PERCENT!AC$100),(PERCENT!AC89-PERCENT!AC$100)/(PERCENT!AC$100-PERCENT!AC$102))</f>
        <v>-0.3519350591872229</v>
      </c>
      <c r="J89" s="128">
        <f>IF(PERCENT!AE89&gt;PERCENT!AE$100,(PERCENT!AE89-PERCENT!AE$100)/(PERCENT!AE$101-PERCENT!AE$100),(PERCENT!AE89-PERCENT!AE$100)/(PERCENT!AE$100-PERCENT!AE$102))</f>
        <v>-0.45312385824911927</v>
      </c>
      <c r="K89" s="198">
        <f>IF(PERCENT!AS89&gt;PERCENT!AS$100,(PERCENT!AS89-PERCENT!AS$100)/(PERCENT!AS$101-PERCENT!AS$100),(PERCENT!AS89-PERCENT!AS$100)/(PERCENT!AS$100-PERCENT!AS$102))</f>
        <v>-0.87003382318088829</v>
      </c>
      <c r="L89" s="198">
        <f>IF(PERCENT!AT89&gt;PERCENT!AT$100,(PERCENT!AT89-PERCENT!AT$100)/(PERCENT!AT$101-PERCENT!AT$100),(PERCENT!AT89-PERCENT!AT$100)/(PERCENT!AT$100-PERCENT!AT$102))</f>
        <v>-0.17608216677357835</v>
      </c>
      <c r="M89" s="198">
        <f>IF(PERCENT!AU89&gt;PERCENT!AU$100,(PERCENT!AU89-PERCENT!AU$100)/(PERCENT!AU$101-PERCENT!AU$100),(PERCENT!AU89-PERCENT!AU$100)/(PERCENT!AU$100-PERCENT!AU$102))</f>
        <v>-0.49681941265178214</v>
      </c>
      <c r="N89" s="231">
        <f>IF(PERCENT!AV89&gt;PERCENT!AV$100,(PERCENT!AV89-PERCENT!AV$100)/(PERCENT!AV$101-PERCENT!AV$100),(PERCENT!AV89-PERCENT!AV$100)/(PERCENT!AV$100-PERCENT!AV$102))</f>
        <v>-0.45312385824911927</v>
      </c>
      <c r="O89" s="231">
        <f>IF(PERCENT!AW89&gt;PERCENT!AW$100,(PERCENT!AW89-PERCENT!AW$100)/(PERCENT!AW$101-PERCENT!AW$100),(PERCENT!AW89-PERCENT!AW$100)/(PERCENT!AW$100-PERCENT!AW$102))</f>
        <v>-0.46281949097749936</v>
      </c>
      <c r="P89" s="231">
        <f>IF(PERCENT!AX89&gt;PERCENT!AX$100,(PERCENT!AX89-PERCENT!AX$100)/(PERCENT!AX$101-PERCENT!AX$100),(PERCENT!AX89-PERCENT!AX$100)/(PERCENT!AX$100-PERCENT!AX$102))</f>
        <v>-0.45312385824911927</v>
      </c>
      <c r="Q89" s="232">
        <f>IF(PERCENT!AY89&gt;PERCENT!AY$100,(PERCENT!AY89-PERCENT!AY$100)/(PERCENT!AY$101-PERCENT!AY$100),(PERCENT!AY89-PERCENT!AY$100)/(PERCENT!AY$100-PERCENT!AY$102))</f>
        <v>-0.73241206776548906</v>
      </c>
      <c r="S89" s="124">
        <f>IF(PERCENT!C89&gt;PERCENT!C$100,(PERCENT!C89-PERCENT!C$100)/(PERCENT!C$101-PERCENT!C$100),(PERCENT!C89-PERCENT!C$100)/(PERCENT!C$100-PERCENT!C$102))</f>
        <v>-0.63279046659053206</v>
      </c>
      <c r="T89" s="124">
        <f>IF(PERCENT!D89&gt;PERCENT!D$100,(PERCENT!D89-PERCENT!D$100)/(PERCENT!D$101-PERCENT!D$100),(PERCENT!D89-PERCENT!D$100)/(PERCENT!D$100-PERCENT!D$102))</f>
        <v>-0.50385446994181138</v>
      </c>
      <c r="U89" s="124">
        <f>IF(PERCENT!E89&gt;PERCENT!E$100,(PERCENT!E89-PERCENT!E$100)/(PERCENT!E$101-PERCENT!E$100),(PERCENT!E89-PERCENT!E$100)/(PERCENT!E$100-PERCENT!E$102))</f>
        <v>-0.6576195819756554</v>
      </c>
      <c r="V89" s="124">
        <f>IF(PERCENT!F89&gt;PERCENT!F$100,(PERCENT!F89-PERCENT!F$100)/(PERCENT!F$101-PERCENT!F$100),(PERCENT!F89-PERCENT!F$100)/(PERCENT!F$100-PERCENT!F$102))</f>
        <v>-0.63372011486556568</v>
      </c>
      <c r="W89" s="124">
        <f>IF(PERCENT!G89&gt;PERCENT!G$100,(PERCENT!G89-PERCENT!G$100)/(PERCENT!G$101-PERCENT!G$100),(PERCENT!G89-PERCENT!G$100)/(PERCENT!G$100-PERCENT!G$102))</f>
        <v>0.82859256808877391</v>
      </c>
      <c r="Y89" s="124">
        <f>IF(PERCENT!I89&gt;PERCENT!I$100,(PERCENT!I89-PERCENT!I$100)/(PERCENT!I$101-PERCENT!I$100),(PERCENT!I89-PERCENT!I$100)/(PERCENT!I$100-PERCENT!I$102))</f>
        <v>-0.86184407252389161</v>
      </c>
      <c r="Z89" s="124">
        <f>IF(PERCENT!J89&gt;PERCENT!J$100,(PERCENT!J89-PERCENT!J$100)/(PERCENT!J$101-PERCENT!J$100),(PERCENT!J89-PERCENT!J$100)/(PERCENT!J$100-PERCENT!J$102))</f>
        <v>-0.74975433448051665</v>
      </c>
      <c r="AC89" s="124">
        <f>IF(PERCENT!M89&gt;PERCENT!M$100,(PERCENT!M89-PERCENT!M$100)/(PERCENT!M$101-PERCENT!M$100),(PERCENT!M89-PERCENT!M$100)/(PERCENT!M$100-PERCENT!M$102))</f>
        <v>-1</v>
      </c>
      <c r="AD89" s="124">
        <f>IF(PERCENT!N89&gt;PERCENT!N$100,(PERCENT!N89-PERCENT!N$100)/(PERCENT!N$101-PERCENT!N$100),(PERCENT!N89-PERCENT!N$100)/(PERCENT!N$100-PERCENT!N$102))</f>
        <v>0.13141454322026558</v>
      </c>
      <c r="AE89" s="124">
        <f>IF(PERCENT!O89&gt;PERCENT!O$100,(PERCENT!O89-PERCENT!O$100)/(PERCENT!O$101-PERCENT!O$100),(PERCENT!O89-PERCENT!O$100)/(PERCENT!O$100-PERCENT!O$102))</f>
        <v>-2.107829265829872E-2</v>
      </c>
      <c r="AF89" s="124">
        <f>IF(PERCENT!P89&gt;PERCENT!P$100,(PERCENT!P89-PERCENT!P$100)/(PERCENT!P$101-PERCENT!P$100),(PERCENT!P89-PERCENT!P$100)/(PERCENT!P$100-PERCENT!P$102))</f>
        <v>-3.1125011874581009E-2</v>
      </c>
      <c r="AG89" s="124">
        <f>IF(PERCENT!Q89&gt;PERCENT!Q$100,(PERCENT!Q89-PERCENT!Q$100)/(PERCENT!Q$101-PERCENT!Q$100),(PERCENT!Q89-PERCENT!Q$100)/(PERCENT!Q$100-PERCENT!Q$102))</f>
        <v>0.11471843793871092</v>
      </c>
      <c r="AI89" s="124">
        <f>IF(PERCENT!S89&gt;PERCENT!S$100,(PERCENT!S89-PERCENT!S$100)/(PERCENT!S$101-PERCENT!S$100),(PERCENT!S89-PERCENT!S$100)/(PERCENT!S$100-PERCENT!S$102))</f>
        <v>-0.60178288809921454</v>
      </c>
      <c r="AJ89" s="124">
        <f>IF(PERCENT!T89&gt;PERCENT!T$100,(PERCENT!T89-PERCENT!T$100)/(PERCENT!T$101-PERCENT!T$100),(PERCENT!T89-PERCENT!T$100)/(PERCENT!T$100-PERCENT!T$102))</f>
        <v>-0.59975593373754388</v>
      </c>
      <c r="AK89" s="124">
        <f>IF(PERCENT!U89&gt;PERCENT!U$100,(PERCENT!U89-PERCENT!U$100)/(PERCENT!U$101-PERCENT!U$100),(PERCENT!U89-PERCENT!U$100)/(PERCENT!U$100-PERCENT!U$102))</f>
        <v>-0.80944736454351673</v>
      </c>
      <c r="AM89" s="124">
        <f>IF(PERCENT!W89&gt;PERCENT!W$100,(PERCENT!W89-PERCENT!W$100)/(PERCENT!W$101-PERCENT!W$100),(PERCENT!W89-PERCENT!W$100)/(PERCENT!W$100-PERCENT!W$102))</f>
        <v>-0.88273213697499686</v>
      </c>
      <c r="AO89" s="124">
        <f>IF(PERCENT!Y89&gt;PERCENT!Y$100,(PERCENT!Y89-PERCENT!Y$100)/(PERCENT!Y$101-PERCENT!Y$100),(PERCENT!Y89-PERCENT!Y$100)/(PERCENT!Y$100-PERCENT!Y$102))</f>
        <v>-0.82680798183090742</v>
      </c>
      <c r="AP89" s="124">
        <f>IF(PERCENT!Z89&gt;PERCENT!Z$100,(PERCENT!Z89-PERCENT!Z$100)/(PERCENT!Z$101-PERCENT!Z$100),(PERCENT!Z89-PERCENT!Z$100)/(PERCENT!Z$100-PERCENT!Z$102))</f>
        <v>-0.87801162445835135</v>
      </c>
      <c r="AQ89" s="124">
        <f>IF(PERCENT!AA89&gt;PERCENT!AA$100,(PERCENT!AA89-PERCENT!AA$100)/(PERCENT!AA$101-PERCENT!AA$100),(PERCENT!AA89-PERCENT!AA$100)/(PERCENT!AA$100-PERCENT!AA$102))</f>
        <v>-0.4851606419303417</v>
      </c>
      <c r="AR89" s="124">
        <f>IF(PERCENT!AB89&gt;PERCENT!AB$100,(PERCENT!AB89-PERCENT!AB$100)/(PERCENT!AB$101-PERCENT!AB$100),(PERCENT!AB89-PERCENT!AB$100)/(PERCENT!AB$100-PERCENT!AB$102))</f>
        <v>-0.13711055361472699</v>
      </c>
      <c r="AT89" s="124">
        <f>IF(PERCENT!AD89&gt;PERCENT!AD$100,(PERCENT!AD89-PERCENT!AD$100)/(PERCENT!AD$101-PERCENT!AD$100),(PERCENT!AD89-PERCENT!AD$100)/(PERCENT!AD$100-PERCENT!AD$102))</f>
        <v>-0.3519350591872229</v>
      </c>
      <c r="AV89" s="124">
        <f>IF(PERCENT!AF89&gt;PERCENT!AF$100,(PERCENT!AF89-PERCENT!AF$100)/(PERCENT!AF$101-PERCENT!AF$100),(PERCENT!AF89-PERCENT!AF$100)/(PERCENT!AF$100-PERCENT!AF$102))</f>
        <v>0.88515244190813269</v>
      </c>
      <c r="AW89" s="124">
        <f>IF(PERCENT!AG89&gt;PERCENT!AG$100,(PERCENT!AG89-PERCENT!AG$100)/(PERCENT!AG$101-PERCENT!AG$100),(PERCENT!AG89-PERCENT!AG$100)/(PERCENT!AG$100-PERCENT!AG$102))</f>
        <v>0.25070462663428128</v>
      </c>
      <c r="AX89" s="124">
        <f>IF(PERCENT!AH89&gt;PERCENT!AH$100,(PERCENT!AH89-PERCENT!AH$100)/(PERCENT!AH$101-PERCENT!AH$100),(PERCENT!AH89-PERCENT!AH$100)/(PERCENT!AH$100-PERCENT!AH$102))</f>
        <v>-0.68821149360160394</v>
      </c>
      <c r="AY89" s="124">
        <f>IF(PERCENT!AI89&gt;PERCENT!AI$100,(PERCENT!AI89-PERCENT!AI$100)/(PERCENT!AI$101-PERCENT!AI$100),(PERCENT!AI89-PERCENT!AI$100)/(PERCENT!AI$100-PERCENT!AI$102))</f>
        <v>-0.79924302415156867</v>
      </c>
      <c r="AZ89" s="124">
        <f>IF(PERCENT!AJ89&gt;PERCENT!AJ$100,(PERCENT!AJ89-PERCENT!AJ$100)/(PERCENT!AJ$101-PERCENT!AJ$100),(PERCENT!AJ89-PERCENT!AJ$100)/(PERCENT!AJ$100-PERCENT!AJ$102))</f>
        <v>0.46320251283290731</v>
      </c>
      <c r="BA89" s="124">
        <f>IF(PERCENT!AK89&gt;PERCENT!AK$100,(PERCENT!AK89-PERCENT!AK$100)/(PERCENT!AK$101-PERCENT!AK$100),(PERCENT!AK89-PERCENT!AK$100)/(PERCENT!AK$100-PERCENT!AK$102))</f>
        <v>-0.46579107991591673</v>
      </c>
      <c r="BB89" s="124">
        <f>IF(PERCENT!AL89&gt;PERCENT!AL$100,(PERCENT!AL89-PERCENT!AL$100)/(PERCENT!AL$101-PERCENT!AL$100),(PERCENT!AL89-PERCENT!AL$100)/(PERCENT!AL$100-PERCENT!AL$102))</f>
        <v>-0.7846571239295993</v>
      </c>
      <c r="BC89" s="124">
        <f>IF(PERCENT!AM89&gt;PERCENT!AM$100,(PERCENT!AM89-PERCENT!AM$100)/(PERCENT!AM$101-PERCENT!AM$100),(PERCENT!AM89-PERCENT!AM$100)/(PERCENT!AM$100-PERCENT!AM$102))</f>
        <v>-0.28176129090956209</v>
      </c>
      <c r="BD89" s="124">
        <f>IF(PERCENT!AN89&gt;PERCENT!AN$100,(PERCENT!AN89-PERCENT!AN$100)/(PERCENT!AN$101-PERCENT!AN$100),(PERCENT!AN89-PERCENT!AN$100)/(PERCENT!AN$100-PERCENT!AN$102))</f>
        <v>0.8861522841579671</v>
      </c>
      <c r="BE89" s="124">
        <f>IF(PERCENT!AO89&gt;PERCENT!AO$100,(PERCENT!AO89-PERCENT!AO$100)/(PERCENT!AO$101-PERCENT!AO$100),(PERCENT!AO89-PERCENT!AO$100)/(PERCENT!AO$100-PERCENT!AO$102))</f>
        <v>-0.36412648608944487</v>
      </c>
      <c r="BF89" s="124">
        <f>IF(PERCENT!AP89&gt;PERCENT!AP$100,(PERCENT!AP89-PERCENT!AP$100)/(PERCENT!AP$101-PERCENT!AP$100),(PERCENT!AP89-PERCENT!AP$100)/(PERCENT!AP$100-PERCENT!AP$102))</f>
        <v>0.97619653546434604</v>
      </c>
      <c r="BG89" s="124">
        <f>IF(PERCENT!AQ89&gt;PERCENT!AQ$100,(PERCENT!AQ89-PERCENT!AQ$100)/(PERCENT!AQ$101-PERCENT!AQ$100),(PERCENT!AQ89-PERCENT!AQ$100)/(PERCENT!AQ$100-PERCENT!AQ$102))</f>
        <v>1.8241291109360482E-2</v>
      </c>
      <c r="BH89" s="124">
        <f>IF(PERCENT!AR89&gt;PERCENT!AR$100,(PERCENT!AR89-PERCENT!AR$100)/(PERCENT!AR$101-PERCENT!AR$100),(PERCENT!AR89-PERCENT!AR$100)/(PERCENT!AR$100-PERCENT!AR$102))</f>
        <v>0.88625777935798344</v>
      </c>
    </row>
    <row r="90" spans="1:60" x14ac:dyDescent="0.35">
      <c r="A90" s="197" t="s">
        <v>477</v>
      </c>
      <c r="B90" s="125">
        <f>IF(PERCENT!B90&gt;PERCENT!B$100,(PERCENT!B90-PERCENT!B$100)/(PERCENT!B$101-PERCENT!B$100),(PERCENT!B90-PERCENT!B$100)/(PERCENT!B$100-PERCENT!B$102))</f>
        <v>-0.13061624057997492</v>
      </c>
      <c r="C90" s="125">
        <f>IF(PERCENT!H90&gt;PERCENT!H$100,(PERCENT!H90-PERCENT!H$100)/(PERCENT!H$101-PERCENT!H$100),(PERCENT!H90-PERCENT!H$100)/(PERCENT!H$100-PERCENT!H$102))</f>
        <v>-3.3267705962357882E-2</v>
      </c>
      <c r="D90" s="126">
        <f>IF(PERCENT!K90&gt;PERCENT!K$100,(PERCENT!K90-PERCENT!K$100)/(PERCENT!K$101-PERCENT!K$100),(PERCENT!K90-PERCENT!K$100)/(PERCENT!K$100-PERCENT!K$102))</f>
        <v>-0.64982452500716803</v>
      </c>
      <c r="E90" s="126">
        <f>IF(PERCENT!L90&gt;PERCENT!L$100,(PERCENT!L90-PERCENT!L$100)/(PERCENT!L$101-PERCENT!L$100),(PERCENT!L90-PERCENT!L$100)/(PERCENT!L$100-PERCENT!L$102))</f>
        <v>1</v>
      </c>
      <c r="F90" s="127">
        <f>IF(PERCENT!R90&gt;PERCENT!R$100,(PERCENT!R90-PERCENT!R$100)/(PERCENT!R$101-PERCENT!R$100),(PERCENT!R90-PERCENT!R$100)/(PERCENT!R$100-PERCENT!R$102))</f>
        <v>-0.87140404971916641</v>
      </c>
      <c r="G90" s="127">
        <f>IF(PERCENT!V90&gt;PERCENT!V$100,(PERCENT!V90-PERCENT!V$100)/(PERCENT!V$101-PERCENT!V$100),(PERCENT!V90-PERCENT!V$100)/(PERCENT!V$100-PERCENT!V$102))</f>
        <v>-0.89486563412749631</v>
      </c>
      <c r="H90" s="127">
        <f>IF(PERCENT!X90&gt;PERCENT!X$100,(PERCENT!X90-PERCENT!X$100)/(PERCENT!X$101-PERCENT!X$100),(PERCENT!X90-PERCENT!X$100)/(PERCENT!X$100-PERCENT!X$102))</f>
        <v>-0.39941260178925669</v>
      </c>
      <c r="I90" s="127">
        <f>IF(PERCENT!AC90&gt;PERCENT!AC$100,(PERCENT!AC90-PERCENT!AC$100)/(PERCENT!AC$101-PERCENT!AC$100),(PERCENT!AC90-PERCENT!AC$100)/(PERCENT!AC$100-PERCENT!AC$102))</f>
        <v>-0.76639312592945574</v>
      </c>
      <c r="J90" s="128">
        <f>IF(PERCENT!AE90&gt;PERCENT!AE$100,(PERCENT!AE90-PERCENT!AE$100)/(PERCENT!AE$101-PERCENT!AE$100),(PERCENT!AE90-PERCENT!AE$100)/(PERCENT!AE$100-PERCENT!AE$102))</f>
        <v>-0.3674313613612501</v>
      </c>
      <c r="K90" s="198">
        <f>IF(PERCENT!AS90&gt;PERCENT!AS$100,(PERCENT!AS90-PERCENT!AS$100)/(PERCENT!AS$101-PERCENT!AS$100),(PERCENT!AS90-PERCENT!AS$100)/(PERCENT!AS$100-PERCENT!AS$102))</f>
        <v>-0.10109720910785511</v>
      </c>
      <c r="L90" s="198">
        <f>IF(PERCENT!AT90&gt;PERCENT!AT$100,(PERCENT!AT90-PERCENT!AT$100)/(PERCENT!AT$101-PERCENT!AT$100),(PERCENT!AT90-PERCENT!AT$100)/(PERCENT!AT$100-PERCENT!AT$102))</f>
        <v>-0.16811471937032843</v>
      </c>
      <c r="M90" s="198">
        <f>IF(PERCENT!AU90&gt;PERCENT!AU$100,(PERCENT!AU90-PERCENT!AU$100)/(PERCENT!AU$101-PERCENT!AU$100),(PERCENT!AU90-PERCENT!AU$100)/(PERCENT!AU$100-PERCENT!AU$102))</f>
        <v>-0.71559465316275794</v>
      </c>
      <c r="N90" s="231">
        <f>IF(PERCENT!AV90&gt;PERCENT!AV$100,(PERCENT!AV90-PERCENT!AV$100)/(PERCENT!AV$101-PERCENT!AV$100),(PERCENT!AV90-PERCENT!AV$100)/(PERCENT!AV$100-PERCENT!AV$102))</f>
        <v>-0.3674313613612501</v>
      </c>
      <c r="O90" s="231">
        <f>IF(PERCENT!AW90&gt;PERCENT!AW$100,(PERCENT!AW90-PERCENT!AW$100)/(PERCENT!AW$101-PERCENT!AW$100),(PERCENT!AW90-PERCENT!AW$100)/(PERCENT!AW$100-PERCENT!AW$102))</f>
        <v>-0.31930562747935687</v>
      </c>
      <c r="P90" s="231">
        <f>IF(PERCENT!AX90&gt;PERCENT!AX$100,(PERCENT!AX90-PERCENT!AX$100)/(PERCENT!AX$101-PERCENT!AX$100),(PERCENT!AX90-PERCENT!AX$100)/(PERCENT!AX$100-PERCENT!AX$102))</f>
        <v>-0.3674313613612501</v>
      </c>
      <c r="Q90" s="232">
        <f>IF(PERCENT!AY90&gt;PERCENT!AY$100,(PERCENT!AY90-PERCENT!AY$100)/(PERCENT!AY$101-PERCENT!AY$100),(PERCENT!AY90-PERCENT!AY$100)/(PERCENT!AY$100-PERCENT!AY$102))</f>
        <v>-0.41045858542863289</v>
      </c>
      <c r="S90" s="124">
        <f>IF(PERCENT!C90&gt;PERCENT!C$100,(PERCENT!C90-PERCENT!C$100)/(PERCENT!C$101-PERCENT!C$100),(PERCENT!C90-PERCENT!C$100)/(PERCENT!C$100-PERCENT!C$102))</f>
        <v>-0.46940091252971405</v>
      </c>
      <c r="T90" s="124">
        <f>IF(PERCENT!D90&gt;PERCENT!D$100,(PERCENT!D90-PERCENT!D$100)/(PERCENT!D$101-PERCENT!D$100),(PERCENT!D90-PERCENT!D$100)/(PERCENT!D$100-PERCENT!D$102))</f>
        <v>-0.25922476904904695</v>
      </c>
      <c r="U90" s="124">
        <f>IF(PERCENT!E90&gt;PERCENT!E$100,(PERCENT!E90-PERCENT!E$100)/(PERCENT!E$101-PERCENT!E$100),(PERCENT!E90-PERCENT!E$100)/(PERCENT!E$100-PERCENT!E$102))</f>
        <v>-0.54358802742640033</v>
      </c>
      <c r="V90" s="124">
        <f>IF(PERCENT!F90&gt;PERCENT!F$100,(PERCENT!F90-PERCENT!F$100)/(PERCENT!F$101-PERCENT!F$100),(PERCENT!F90-PERCENT!F$100)/(PERCENT!F$100-PERCENT!F$102))</f>
        <v>0.17686143663505299</v>
      </c>
      <c r="W90" s="124">
        <f>IF(PERCENT!G90&gt;PERCENT!G$100,(PERCENT!G90-PERCENT!G$100)/(PERCENT!G$101-PERCENT!G$100),(PERCENT!G90-PERCENT!G$100)/(PERCENT!G$100-PERCENT!G$102))</f>
        <v>0.42636117627012166</v>
      </c>
      <c r="Y90" s="124">
        <f>IF(PERCENT!I90&gt;PERCENT!I$100,(PERCENT!I90-PERCENT!I$100)/(PERCENT!I$101-PERCENT!I$100),(PERCENT!I90-PERCENT!I$100)/(PERCENT!I$100-PERCENT!I$102))</f>
        <v>4.0171815354756862E-3</v>
      </c>
      <c r="Z90" s="124">
        <f>IF(PERCENT!J90&gt;PERCENT!J$100,(PERCENT!J90-PERCENT!J$100)/(PERCENT!J$101-PERCENT!J$100),(PERCENT!J90-PERCENT!J$100)/(PERCENT!J$100-PERCENT!J$102))</f>
        <v>-6.836117948958953E-2</v>
      </c>
      <c r="AC90" s="124">
        <f>IF(PERCENT!M90&gt;PERCENT!M$100,(PERCENT!M90-PERCENT!M$100)/(PERCENT!M$101-PERCENT!M$100),(PERCENT!M90-PERCENT!M$100)/(PERCENT!M$100-PERCENT!M$102))</f>
        <v>-1</v>
      </c>
      <c r="AD90" s="124">
        <f>IF(PERCENT!N90&gt;PERCENT!N$100,(PERCENT!N90-PERCENT!N$100)/(PERCENT!N$101-PERCENT!N$100),(PERCENT!N90-PERCENT!N$100)/(PERCENT!N$100-PERCENT!N$102))</f>
        <v>1</v>
      </c>
      <c r="AE90" s="124">
        <f>IF(PERCENT!O90&gt;PERCENT!O$100,(PERCENT!O90-PERCENT!O$100)/(PERCENT!O$101-PERCENT!O$100),(PERCENT!O90-PERCENT!O$100)/(PERCENT!O$100-PERCENT!O$102))</f>
        <v>-0.51053914632914932</v>
      </c>
      <c r="AF90" s="124">
        <f>IF(PERCENT!P90&gt;PERCENT!P$100,(PERCENT!P90-PERCENT!P$100)/(PERCENT!P$101-PERCENT!P$100),(PERCENT!P90-PERCENT!P$100)/(PERCENT!P$100-PERCENT!P$102))</f>
        <v>0.43086382688705838</v>
      </c>
      <c r="AG90" s="124">
        <f>IF(PERCENT!Q90&gt;PERCENT!Q$100,(PERCENT!Q90-PERCENT!Q$100)/(PERCENT!Q$101-PERCENT!Q$100),(PERCENT!Q90-PERCENT!Q$100)/(PERCENT!Q$100-PERCENT!Q$102))</f>
        <v>-0.42984502338535147</v>
      </c>
      <c r="AI90" s="124">
        <f>IF(PERCENT!S90&gt;PERCENT!S$100,(PERCENT!S90-PERCENT!S$100)/(PERCENT!S$101-PERCENT!S$100),(PERCENT!S90-PERCENT!S$100)/(PERCENT!S$100-PERCENT!S$102))</f>
        <v>-0.89727959036737581</v>
      </c>
      <c r="AJ90" s="124">
        <f>IF(PERCENT!T90&gt;PERCENT!T$100,(PERCENT!T90-PERCENT!T$100)/(PERCENT!T$101-PERCENT!T$100),(PERCENT!T90-PERCENT!T$100)/(PERCENT!T$100-PERCENT!T$102))</f>
        <v>-0.95430210932430415</v>
      </c>
      <c r="AK90" s="124">
        <f>IF(PERCENT!U90&gt;PERCENT!U$100,(PERCENT!U90-PERCENT!U$100)/(PERCENT!U$101-PERCENT!U$100),(PERCENT!U90-PERCENT!U$100)/(PERCENT!U$100-PERCENT!U$102))</f>
        <v>-0.66430079633113004</v>
      </c>
      <c r="AM90" s="124">
        <f>IF(PERCENT!W90&gt;PERCENT!W$100,(PERCENT!W90-PERCENT!W$100)/(PERCENT!W$101-PERCENT!W$100),(PERCENT!W90-PERCENT!W$100)/(PERCENT!W$100-PERCENT!W$102))</f>
        <v>-0.89486563412749631</v>
      </c>
      <c r="AO90" s="124">
        <f>IF(PERCENT!Y90&gt;PERCENT!Y$100,(PERCENT!Y90-PERCENT!Y$100)/(PERCENT!Y$101-PERCENT!Y$100),(PERCENT!Y90-PERCENT!Y$100)/(PERCENT!Y$100-PERCENT!Y$102))</f>
        <v>-0.98841187951159526</v>
      </c>
      <c r="AP90" s="124">
        <f>IF(PERCENT!Z90&gt;PERCENT!Z$100,(PERCENT!Z90-PERCENT!Z$100)/(PERCENT!Z$101-PERCENT!Z$100),(PERCENT!Z90-PERCENT!Z$100)/(PERCENT!Z$100-PERCENT!Z$102))</f>
        <v>-0.95525663440775166</v>
      </c>
      <c r="AQ90" s="124">
        <f>IF(PERCENT!AA90&gt;PERCENT!AA$100,(PERCENT!AA90-PERCENT!AA$100)/(PERCENT!AA$101-PERCENT!AA$100),(PERCENT!AA90-PERCENT!AA$100)/(PERCENT!AA$100-PERCENT!AA$102))</f>
        <v>-0.26698647586494334</v>
      </c>
      <c r="AR90" s="124">
        <f>IF(PERCENT!AB90&gt;PERCENT!AB$100,(PERCENT!AB90-PERCENT!AB$100)/(PERCENT!AB$101-PERCENT!AB$100),(PERCENT!AB90-PERCENT!AB$100)/(PERCENT!AB$100-PERCENT!AB$102))</f>
        <v>-0.2538544198903816</v>
      </c>
      <c r="AT90" s="124">
        <f>IF(PERCENT!AD90&gt;PERCENT!AD$100,(PERCENT!AD90-PERCENT!AD$100)/(PERCENT!AD$101-PERCENT!AD$100),(PERCENT!AD90-PERCENT!AD$100)/(PERCENT!AD$100-PERCENT!AD$102))</f>
        <v>-0.76639312592945574</v>
      </c>
      <c r="AV90" s="124">
        <f>IF(PERCENT!AF90&gt;PERCENT!AF$100,(PERCENT!AF90-PERCENT!AF$100)/(PERCENT!AF$101-PERCENT!AF$100),(PERCENT!AF90-PERCENT!AF$100)/(PERCENT!AF$100-PERCENT!AF$102))</f>
        <v>-0.79726466825434594</v>
      </c>
      <c r="AW90" s="124">
        <f>IF(PERCENT!AG90&gt;PERCENT!AG$100,(PERCENT!AG90-PERCENT!AG$100)/(PERCENT!AG$101-PERCENT!AG$100),(PERCENT!AG90-PERCENT!AG$100)/(PERCENT!AG$100-PERCENT!AG$102))</f>
        <v>-0.35128876376394225</v>
      </c>
      <c r="AX90" s="124">
        <f>IF(PERCENT!AH90&gt;PERCENT!AH$100,(PERCENT!AH90-PERCENT!AH$100)/(PERCENT!AH$101-PERCENT!AH$100),(PERCENT!AH90-PERCENT!AH$100)/(PERCENT!AH$100-PERCENT!AH$102))</f>
        <v>-0.77694899262590156</v>
      </c>
      <c r="AY90" s="124">
        <f>IF(PERCENT!AI90&gt;PERCENT!AI$100,(PERCENT!AI90-PERCENT!AI$100)/(PERCENT!AI$101-PERCENT!AI$100),(PERCENT!AI90-PERCENT!AI$100)/(PERCENT!AI$100-PERCENT!AI$102))</f>
        <v>-0.43116431195933241</v>
      </c>
      <c r="AZ90" s="124">
        <f>IF(PERCENT!AJ90&gt;PERCENT!AJ$100,(PERCENT!AJ90-PERCENT!AJ$100)/(PERCENT!AJ$101-PERCENT!AJ$100),(PERCENT!AJ90-PERCENT!AJ$100)/(PERCENT!AJ$100-PERCENT!AJ$102))</f>
        <v>-1.8923942033776547E-2</v>
      </c>
      <c r="BA90" s="124">
        <f>IF(PERCENT!AK90&gt;PERCENT!AK$100,(PERCENT!AK90-PERCENT!AK$100)/(PERCENT!AK$101-PERCENT!AK$100),(PERCENT!AK90-PERCENT!AK$100)/(PERCENT!AK$100-PERCENT!AK$102))</f>
        <v>-0.52628402246522854</v>
      </c>
      <c r="BB90" s="124">
        <f>IF(PERCENT!AL90&gt;PERCENT!AL$100,(PERCENT!AL90-PERCENT!AL$100)/(PERCENT!AL$101-PERCENT!AL$100),(PERCENT!AL90-PERCENT!AL$100)/(PERCENT!AL$100-PERCENT!AL$102))</f>
        <v>-0.87909625460790131</v>
      </c>
      <c r="BC90" s="124">
        <f>IF(PERCENT!AM90&gt;PERCENT!AM$100,(PERCENT!AM90-PERCENT!AM$100)/(PERCENT!AM$101-PERCENT!AM$100),(PERCENT!AM90-PERCENT!AM$100)/(PERCENT!AM$100-PERCENT!AM$102))</f>
        <v>0.33052867802681507</v>
      </c>
      <c r="BD90" s="124">
        <f>IF(PERCENT!AN90&gt;PERCENT!AN$100,(PERCENT!AN90-PERCENT!AN$100)/(PERCENT!AN$101-PERCENT!AN$100),(PERCENT!AN90-PERCENT!AN$100)/(PERCENT!AN$100-PERCENT!AN$102))</f>
        <v>-0.71149272925227458</v>
      </c>
      <c r="BE90" s="124">
        <f>IF(PERCENT!AO90&gt;PERCENT!AO$100,(PERCENT!AO90-PERCENT!AO$100)/(PERCENT!AO$101-PERCENT!AO$100),(PERCENT!AO90-PERCENT!AO$100)/(PERCENT!AO$100-PERCENT!AO$102))</f>
        <v>-0.10055502584031016</v>
      </c>
      <c r="BF90" s="124">
        <f>IF(PERCENT!AP90&gt;PERCENT!AP$100,(PERCENT!AP90-PERCENT!AP$100)/(PERCENT!AP$101-PERCENT!AP$100),(PERCENT!AP90-PERCENT!AP$100)/(PERCENT!AP$100-PERCENT!AP$102))</f>
        <v>0.93303895073822163</v>
      </c>
      <c r="BG90" s="124">
        <f>IF(PERCENT!AQ90&gt;PERCENT!AQ$100,(PERCENT!AQ90-PERCENT!AQ$100)/(PERCENT!AQ$101-PERCENT!AQ$100),(PERCENT!AQ90-PERCENT!AQ$100)/(PERCENT!AQ$100-PERCENT!AQ$102))</f>
        <v>0.27275244149093381</v>
      </c>
      <c r="BH90" s="124">
        <f>IF(PERCENT!AR90&gt;PERCENT!AR$100,(PERCENT!AR90-PERCENT!AR$100)/(PERCENT!AR$101-PERCENT!AR$100),(PERCENT!AR90-PERCENT!AR$100)/(PERCENT!AR$100-PERCENT!AR$102))</f>
        <v>0.79056753331009488</v>
      </c>
    </row>
    <row r="91" spans="1:60" x14ac:dyDescent="0.35">
      <c r="A91" s="197" t="s">
        <v>478</v>
      </c>
      <c r="B91" s="125">
        <f>IF(PERCENT!B91&gt;PERCENT!B$100,(PERCENT!B91-PERCENT!B$100)/(PERCENT!B$101-PERCENT!B$100),(PERCENT!B91-PERCENT!B$100)/(PERCENT!B$100-PERCENT!B$102))</f>
        <v>1.0315125099592839E-2</v>
      </c>
      <c r="C91" s="125">
        <f>IF(PERCENT!H91&gt;PERCENT!H$100,(PERCENT!H91-PERCENT!H$100)/(PERCENT!H$101-PERCENT!H$100),(PERCENT!H91-PERCENT!H$100)/(PERCENT!H$100-PERCENT!H$102))</f>
        <v>-0.17022963701231189</v>
      </c>
      <c r="D91" s="126">
        <f>IF(PERCENT!K91&gt;PERCENT!K$100,(PERCENT!K91-PERCENT!K$100)/(PERCENT!K$101-PERCENT!K$100),(PERCENT!K91-PERCENT!K$100)/(PERCENT!K$100-PERCENT!K$102))</f>
        <v>0.30075827105708364</v>
      </c>
      <c r="E91" s="126">
        <f>IF(PERCENT!L91&gt;PERCENT!L$100,(PERCENT!L91-PERCENT!L$100)/(PERCENT!L$101-PERCENT!L$100),(PERCENT!L91-PERCENT!L$100)/(PERCENT!L$100-PERCENT!L$102))</f>
        <v>0.15173406656414912</v>
      </c>
      <c r="F91" s="127">
        <f>IF(PERCENT!R91&gt;PERCENT!R$100,(PERCENT!R91-PERCENT!R$100)/(PERCENT!R$101-PERCENT!R$100),(PERCENT!R91-PERCENT!R$100)/(PERCENT!R$100-PERCENT!R$102))</f>
        <v>-0.5143944932681882</v>
      </c>
      <c r="G91" s="127">
        <f>IF(PERCENT!V91&gt;PERCENT!V$100,(PERCENT!V91-PERCENT!V$100)/(PERCENT!V$101-PERCENT!V$100),(PERCENT!V91-PERCENT!V$100)/(PERCENT!V$100-PERCENT!V$102))</f>
        <v>-0.68118289150866929</v>
      </c>
      <c r="H91" s="127">
        <f>IF(PERCENT!X91&gt;PERCENT!X$100,(PERCENT!X91-PERCENT!X$100)/(PERCENT!X$101-PERCENT!X$100),(PERCENT!X91-PERCENT!X$100)/(PERCENT!X$100-PERCENT!X$102))</f>
        <v>0.34917889390750073</v>
      </c>
      <c r="I91" s="127">
        <f>IF(PERCENT!AC91&gt;PERCENT!AC$100,(PERCENT!AC91-PERCENT!AC$100)/(PERCENT!AC$101-PERCENT!AC$100),(PERCENT!AC91-PERCENT!AC$100)/(PERCENT!AC$100-PERCENT!AC$102))</f>
        <v>-0.85392103650091633</v>
      </c>
      <c r="J91" s="128">
        <f>IF(PERCENT!AE91&gt;PERCENT!AE$100,(PERCENT!AE91-PERCENT!AE$100)/(PERCENT!AE$101-PERCENT!AE$100),(PERCENT!AE91-PERCENT!AE$100)/(PERCENT!AE$100-PERCENT!AE$102))</f>
        <v>0.33372330847746345</v>
      </c>
      <c r="K91" s="198">
        <f>IF(PERCENT!AS91&gt;PERCENT!AS$100,(PERCENT!AS91-PERCENT!AS$100)/(PERCENT!AS$101-PERCENT!AS$100),(PERCENT!AS91-PERCENT!AS$100)/(PERCENT!AS$100-PERCENT!AS$102))</f>
        <v>-0.11314225900322224</v>
      </c>
      <c r="L91" s="198">
        <f>IF(PERCENT!AT91&gt;PERCENT!AT$100,(PERCENT!AT91-PERCENT!AT$100)/(PERCENT!AT$101-PERCENT!AT$100),(PERCENT!AT91-PERCENT!AT$100)/(PERCENT!AT$100-PERCENT!AT$102))</f>
        <v>0.27920811443278148</v>
      </c>
      <c r="M91" s="198">
        <f>IF(PERCENT!AU91&gt;PERCENT!AU$100,(PERCENT!AU91-PERCENT!AU$100)/(PERCENT!AU$101-PERCENT!AU$100),(PERCENT!AU91-PERCENT!AU$100)/(PERCENT!AU$100-PERCENT!AU$102))</f>
        <v>-0.41377142551130069</v>
      </c>
      <c r="N91" s="231">
        <f>IF(PERCENT!AV91&gt;PERCENT!AV$100,(PERCENT!AV91-PERCENT!AV$100)/(PERCENT!AV$101-PERCENT!AV$100),(PERCENT!AV91-PERCENT!AV$100)/(PERCENT!AV$100-PERCENT!AV$102))</f>
        <v>0.33372330847746345</v>
      </c>
      <c r="O91" s="231">
        <f>IF(PERCENT!AW91&gt;PERCENT!AW$100,(PERCENT!AW91-PERCENT!AW$100)/(PERCENT!AW$101-PERCENT!AW$100),(PERCENT!AW91-PERCENT!AW$100)/(PERCENT!AW$100-PERCENT!AW$102))</f>
        <v>-5.492314597185799E-2</v>
      </c>
      <c r="P91" s="231">
        <f>IF(PERCENT!AX91&gt;PERCENT!AX$100,(PERCENT!AX91-PERCENT!AX$100)/(PERCENT!AX$101-PERCENT!AX$100),(PERCENT!AX91-PERCENT!AX$100)/(PERCENT!AX$100-PERCENT!AX$102))</f>
        <v>0.33372330847746345</v>
      </c>
      <c r="Q91" s="232">
        <f>IF(PERCENT!AY91&gt;PERCENT!AY$100,(PERCENT!AY91-PERCENT!AY$100)/(PERCENT!AY$101-PERCENT!AY$100),(PERCENT!AY91-PERCENT!AY$100)/(PERCENT!AY$100-PERCENT!AY$102))</f>
        <v>-3.7569408896493565E-2</v>
      </c>
      <c r="S91" s="124">
        <f>IF(PERCENT!C91&gt;PERCENT!C$100,(PERCENT!C91-PERCENT!C$100)/(PERCENT!C$101-PERCENT!C$100),(PERCENT!C91-PERCENT!C$100)/(PERCENT!C$100-PERCENT!C$102))</f>
        <v>0.75778180710585497</v>
      </c>
      <c r="T91" s="124">
        <f>IF(PERCENT!D91&gt;PERCENT!D$100,(PERCENT!D91-PERCENT!D$100)/(PERCENT!D$101-PERCENT!D$100),(PERCENT!D91-PERCENT!D$100)/(PERCENT!D$100-PERCENT!D$102))</f>
        <v>0.26581066621380628</v>
      </c>
      <c r="U91" s="124">
        <f>IF(PERCENT!E91&gt;PERCENT!E$100,(PERCENT!E91-PERCENT!E$100)/(PERCENT!E$101-PERCENT!E$100),(PERCENT!E91-PERCENT!E$100)/(PERCENT!E$100-PERCENT!E$102))</f>
        <v>-8.0852436658050489E-3</v>
      </c>
      <c r="V91" s="124">
        <f>IF(PERCENT!F91&gt;PERCENT!F$100,(PERCENT!F91-PERCENT!F$100)/(PERCENT!F$101-PERCENT!F$100),(PERCENT!F91-PERCENT!F$100)/(PERCENT!F$100-PERCENT!F$102))</f>
        <v>4.4227551393240624E-2</v>
      </c>
      <c r="W91" s="124">
        <f>IF(PERCENT!G91&gt;PERCENT!G$100,(PERCENT!G91-PERCENT!G$100)/(PERCENT!G$101-PERCENT!G$100),(PERCENT!G91-PERCENT!G$100)/(PERCENT!G$100-PERCENT!G$102))</f>
        <v>-0.44440694465459168</v>
      </c>
      <c r="Y91" s="124">
        <f>IF(PERCENT!I91&gt;PERCENT!I$100,(PERCENT!I91-PERCENT!I$100)/(PERCENT!I$101-PERCENT!I$100),(PERCENT!I91-PERCENT!I$100)/(PERCENT!I$100-PERCENT!I$102))</f>
        <v>-0.86720100413019352</v>
      </c>
      <c r="Z91" s="124">
        <f>IF(PERCENT!J91&gt;PERCENT!J$100,(PERCENT!J91-PERCENT!J$100)/(PERCENT!J$101-PERCENT!J$100),(PERCENT!J91-PERCENT!J$100)/(PERCENT!J$100-PERCENT!J$102))</f>
        <v>7.7161134995463274E-2</v>
      </c>
      <c r="AC91" s="124">
        <f>IF(PERCENT!M91&gt;PERCENT!M$100,(PERCENT!M91-PERCENT!M$100)/(PERCENT!M$101-PERCENT!M$100),(PERCENT!M91-PERCENT!M$100)/(PERCENT!M$100-PERCENT!M$102))</f>
        <v>-1</v>
      </c>
      <c r="AD91" s="124">
        <f>IF(PERCENT!N91&gt;PERCENT!N$100,(PERCENT!N91-PERCENT!N$100)/(PERCENT!N$101-PERCENT!N$100),(PERCENT!N91-PERCENT!N$100)/(PERCENT!N$100-PERCENT!N$102))</f>
        <v>0.11193603235090306</v>
      </c>
      <c r="AE91" s="124">
        <f>IF(PERCENT!O91&gt;PERCENT!O$100,(PERCENT!O91-PERCENT!O$100)/(PERCENT!O$101-PERCENT!O$100),(PERCENT!O91-PERCENT!O$100)/(PERCENT!O$100-PERCENT!O$102))</f>
        <v>-0.51053914632914932</v>
      </c>
      <c r="AF91" s="124">
        <f>IF(PERCENT!P91&gt;PERCENT!P$100,(PERCENT!P91-PERCENT!P$100)/(PERCENT!P$101-PERCENT!P$100),(PERCENT!P91-PERCENT!P$100)/(PERCENT!P$100-PERCENT!P$102))</f>
        <v>0.44811037758744998</v>
      </c>
      <c r="AG91" s="124">
        <f>IF(PERCENT!Q91&gt;PERCENT!Q$100,(PERCENT!Q91-PERCENT!Q$100)/(PERCENT!Q$101-PERCENT!Q$100),(PERCENT!Q91-PERCENT!Q$100)/(PERCENT!Q$100-PERCENT!Q$102))</f>
        <v>0.9601261815341815</v>
      </c>
      <c r="AI91" s="124">
        <f>IF(PERCENT!S91&gt;PERCENT!S$100,(PERCENT!S91-PERCENT!S$100)/(PERCENT!S$101-PERCENT!S$100),(PERCENT!S91-PERCENT!S$100)/(PERCENT!S$100-PERCENT!S$102))</f>
        <v>-0.42312836432707662</v>
      </c>
      <c r="AJ91" s="124">
        <f>IF(PERCENT!T91&gt;PERCENT!T$100,(PERCENT!T91-PERCENT!T$100)/(PERCENT!T$101-PERCENT!T$100),(PERCENT!T91-PERCENT!T$100)/(PERCENT!T$100-PERCENT!T$102))</f>
        <v>-0.55716140593074304</v>
      </c>
      <c r="AK91" s="124">
        <f>IF(PERCENT!U91&gt;PERCENT!U$100,(PERCENT!U91-PERCENT!U$100)/(PERCENT!U$101-PERCENT!U$100),(PERCENT!U91-PERCENT!U$100)/(PERCENT!U$100-PERCENT!U$102))</f>
        <v>-0.55565955944734724</v>
      </c>
      <c r="AM91" s="124">
        <f>IF(PERCENT!W91&gt;PERCENT!W$100,(PERCENT!W91-PERCENT!W$100)/(PERCENT!W$101-PERCENT!W$100),(PERCENT!W91-PERCENT!W$100)/(PERCENT!W$100-PERCENT!W$102))</f>
        <v>-0.68118289150866929</v>
      </c>
      <c r="AO91" s="124">
        <f>IF(PERCENT!Y91&gt;PERCENT!Y$100,(PERCENT!Y91-PERCENT!Y$100)/(PERCENT!Y$101-PERCENT!Y$100),(PERCENT!Y91-PERCENT!Y$100)/(PERCENT!Y$100-PERCENT!Y$102))</f>
        <v>-0.88890519270898938</v>
      </c>
      <c r="AP91" s="124">
        <f>IF(PERCENT!Z91&gt;PERCENT!Z$100,(PERCENT!Z91-PERCENT!Z$100)/(PERCENT!Z$101-PERCENT!Z$100),(PERCENT!Z91-PERCENT!Z$100)/(PERCENT!Z$100-PERCENT!Z$102))</f>
        <v>-0.59573666131151515</v>
      </c>
      <c r="AQ91" s="124">
        <f>IF(PERCENT!AA91&gt;PERCENT!AA$100,(PERCENT!AA91-PERCENT!AA$100)/(PERCENT!AA$101-PERCENT!AA$100),(PERCENT!AA91-PERCENT!AA$100)/(PERCENT!AA$100-PERCENT!AA$102))</f>
        <v>7.5869267510817337E-2</v>
      </c>
      <c r="AR91" s="124">
        <f>IF(PERCENT!AB91&gt;PERCENT!AB$100,(PERCENT!AB91-PERCENT!AB$100)/(PERCENT!AB$101-PERCENT!AB$100),(PERCENT!AB91-PERCENT!AB$100)/(PERCENT!AB$100-PERCENT!AB$102))</f>
        <v>0.89188276634236763</v>
      </c>
      <c r="AT91" s="124">
        <f>IF(PERCENT!AD91&gt;PERCENT!AD$100,(PERCENT!AD91-PERCENT!AD$100)/(PERCENT!AD$101-PERCENT!AD$100),(PERCENT!AD91-PERCENT!AD$100)/(PERCENT!AD$100-PERCENT!AD$102))</f>
        <v>-0.85392103650091633</v>
      </c>
      <c r="AV91" s="124">
        <f>IF(PERCENT!AF91&gt;PERCENT!AF$100,(PERCENT!AF91-PERCENT!AF$100)/(PERCENT!AF$101-PERCENT!AF$100),(PERCENT!AF91-PERCENT!AF$100)/(PERCENT!AF$100-PERCENT!AF$102))</f>
        <v>-0.29535494469141504</v>
      </c>
      <c r="AW91" s="124">
        <f>IF(PERCENT!AG91&gt;PERCENT!AG$100,(PERCENT!AG91-PERCENT!AG$100)/(PERCENT!AG$101-PERCENT!AG$100),(PERCENT!AG91-PERCENT!AG$100)/(PERCENT!AG$100-PERCENT!AG$102))</f>
        <v>-0.23421170312932921</v>
      </c>
      <c r="AX91" s="124">
        <f>IF(PERCENT!AH91&gt;PERCENT!AH$100,(PERCENT!AH91-PERCENT!AH$100)/(PERCENT!AH$101-PERCENT!AH$100),(PERCENT!AH91-PERCENT!AH$100)/(PERCENT!AH$100-PERCENT!AH$102))</f>
        <v>-0.69227548592201438</v>
      </c>
      <c r="AY91" s="124">
        <f>IF(PERCENT!AI91&gt;PERCENT!AI$100,(PERCENT!AI91-PERCENT!AI$100)/(PERCENT!AI$101-PERCENT!AI$100),(PERCENT!AI91-PERCENT!AI$100)/(PERCENT!AI$100-PERCENT!AI$102))</f>
        <v>-0.76344112459729474</v>
      </c>
      <c r="AZ91" s="124">
        <f>IF(PERCENT!AJ91&gt;PERCENT!AJ$100,(PERCENT!AJ91-PERCENT!AJ$100)/(PERCENT!AJ$101-PERCENT!AJ$100),(PERCENT!AJ91-PERCENT!AJ$100)/(PERCENT!AJ$100-PERCENT!AJ$102))</f>
        <v>-0.22461159123580426</v>
      </c>
      <c r="BA91" s="124">
        <f>IF(PERCENT!AK91&gt;PERCENT!AK$100,(PERCENT!AK91-PERCENT!AK$100)/(PERCENT!AK$101-PERCENT!AK$100),(PERCENT!AK91-PERCENT!AK$100)/(PERCENT!AK$100-PERCENT!AK$102))</f>
        <v>0.41933679525652268</v>
      </c>
      <c r="BB91" s="124">
        <f>IF(PERCENT!AL91&gt;PERCENT!AL$100,(PERCENT!AL91-PERCENT!AL$100)/(PERCENT!AL$101-PERCENT!AL$100),(PERCENT!AL91-PERCENT!AL$100)/(PERCENT!AL$100-PERCENT!AL$102))</f>
        <v>-0.70241210459273107</v>
      </c>
      <c r="BC91" s="124">
        <f>IF(PERCENT!AM91&gt;PERCENT!AM$100,(PERCENT!AM91-PERCENT!AM$100)/(PERCENT!AM$101-PERCENT!AM$100),(PERCENT!AM91-PERCENT!AM$100)/(PERCENT!AM$100-PERCENT!AM$102))</f>
        <v>0.19848262247347717</v>
      </c>
      <c r="BD91" s="124">
        <f>IF(PERCENT!AN91&gt;PERCENT!AN$100,(PERCENT!AN91-PERCENT!AN$100)/(PERCENT!AN$101-PERCENT!AN$100),(PERCENT!AN91-PERCENT!AN$100)/(PERCENT!AN$100-PERCENT!AN$102))</f>
        <v>5.7340912827970415E-2</v>
      </c>
      <c r="BE91" s="124">
        <f>IF(PERCENT!AO91&gt;PERCENT!AO$100,(PERCENT!AO91-PERCENT!AO$100)/(PERCENT!AO$101-PERCENT!AO$100),(PERCENT!AO91-PERCENT!AO$100)/(PERCENT!AO$100-PERCENT!AO$102))</f>
        <v>0.64387488013144412</v>
      </c>
      <c r="BF91" s="124">
        <f>IF(PERCENT!AP91&gt;PERCENT!AP$100,(PERCENT!AP91-PERCENT!AP$100)/(PERCENT!AP$101-PERCENT!AP$100),(PERCENT!AP91-PERCENT!AP$100)/(PERCENT!AP$100-PERCENT!AP$102))</f>
        <v>0.85221068962444291</v>
      </c>
      <c r="BG91" s="124">
        <f>IF(PERCENT!AQ91&gt;PERCENT!AQ$100,(PERCENT!AQ91-PERCENT!AQ$100)/(PERCENT!AQ$101-PERCENT!AQ$100),(PERCENT!AQ91-PERCENT!AQ$100)/(PERCENT!AQ$100-PERCENT!AQ$102))</f>
        <v>7.1092361555941314E-2</v>
      </c>
      <c r="BH91" s="124">
        <f>IF(PERCENT!AR91&gt;PERCENT!AR$100,(PERCENT!AR91-PERCENT!AR$100)/(PERCENT!AR$101-PERCENT!AR$100),(PERCENT!AR91-PERCENT!AR$100)/(PERCENT!AR$100-PERCENT!AR$102))</f>
        <v>0.99664165360763912</v>
      </c>
    </row>
    <row r="92" spans="1:60" x14ac:dyDescent="0.35">
      <c r="A92" s="197" t="s">
        <v>479</v>
      </c>
      <c r="B92" s="125">
        <f>IF(PERCENT!B92&gt;PERCENT!B$100,(PERCENT!B92-PERCENT!B$100)/(PERCENT!B$101-PERCENT!B$100),(PERCENT!B92-PERCENT!B$100)/(PERCENT!B$100-PERCENT!B$102))</f>
        <v>0.11283567560053936</v>
      </c>
      <c r="C92" s="125">
        <f>IF(PERCENT!H92&gt;PERCENT!H$100,(PERCENT!H92-PERCENT!H$100)/(PERCENT!H$101-PERCENT!H$100),(PERCENT!H92-PERCENT!H$100)/(PERCENT!H$100-PERCENT!H$102))</f>
        <v>-0.46692132817546927</v>
      </c>
      <c r="D92" s="126">
        <f>IF(PERCENT!K92&gt;PERCENT!K$100,(PERCENT!K92-PERCENT!K$100)/(PERCENT!K$101-PERCENT!K$100),(PERCENT!K92-PERCENT!K$100)/(PERCENT!K$100-PERCENT!K$102))</f>
        <v>0.69668484277458187</v>
      </c>
      <c r="E92" s="126">
        <f>IF(PERCENT!L92&gt;PERCENT!L$100,(PERCENT!L92-PERCENT!L$100)/(PERCENT!L$101-PERCENT!L$100),(PERCENT!L92-PERCENT!L$100)/(PERCENT!L$100-PERCENT!L$102))</f>
        <v>0.37605221451216114</v>
      </c>
      <c r="F92" s="127">
        <f>IF(PERCENT!R92&gt;PERCENT!R$100,(PERCENT!R92-PERCENT!R$100)/(PERCENT!R$101-PERCENT!R$100),(PERCENT!R92-PERCENT!R$100)/(PERCENT!R$100-PERCENT!R$102))</f>
        <v>-0.4270696699094883</v>
      </c>
      <c r="G92" s="127">
        <f>IF(PERCENT!V92&gt;PERCENT!V$100,(PERCENT!V92-PERCENT!V$100)/(PERCENT!V$101-PERCENT!V$100),(PERCENT!V92-PERCENT!V$100)/(PERCENT!V$100-PERCENT!V$102))</f>
        <v>-0.40702089285768711</v>
      </c>
      <c r="H92" s="127">
        <f>IF(PERCENT!X92&gt;PERCENT!X$100,(PERCENT!X92-PERCENT!X$100)/(PERCENT!X$101-PERCENT!X$100),(PERCENT!X92-PERCENT!X$100)/(PERCENT!X$100-PERCENT!X$102))</f>
        <v>-6.3703906909218164E-2</v>
      </c>
      <c r="I92" s="127">
        <f>IF(PERCENT!AC92&gt;PERCENT!AC$100,(PERCENT!AC92-PERCENT!AC$100)/(PERCENT!AC$101-PERCENT!AC$100),(PERCENT!AC92-PERCENT!AC$100)/(PERCENT!AC$100-PERCENT!AC$102))</f>
        <v>0.2452139099045228</v>
      </c>
      <c r="J92" s="128">
        <f>IF(PERCENT!AE92&gt;PERCENT!AE$100,(PERCENT!AE92-PERCENT!AE$100)/(PERCENT!AE$101-PERCENT!AE$100),(PERCENT!AE92-PERCENT!AE$100)/(PERCENT!AE$100-PERCENT!AE$102))</f>
        <v>3.3462148014696616E-2</v>
      </c>
      <c r="K92" s="198">
        <f>IF(PERCENT!AS92&gt;PERCENT!AS$100,(PERCENT!AS92-PERCENT!AS$100)/(PERCENT!AS$101-PERCENT!AS$100),(PERCENT!AS92-PERCENT!AS$100)/(PERCENT!AS$100-PERCENT!AS$102))</f>
        <v>-0.26454846059137382</v>
      </c>
      <c r="L92" s="198">
        <f>IF(PERCENT!AT92&gt;PERCENT!AT$100,(PERCENT!AT92-PERCENT!AT$100)/(PERCENT!AT$101-PERCENT!AT$100),(PERCENT!AT92-PERCENT!AT$100)/(PERCENT!AT$100-PERCENT!AT$102))</f>
        <v>0.66643950236397032</v>
      </c>
      <c r="M92" s="198">
        <f>IF(PERCENT!AU92&gt;PERCENT!AU$100,(PERCENT!AU92-PERCENT!AU$100)/(PERCENT!AU$101-PERCENT!AU$100),(PERCENT!AU92-PERCENT!AU$100)/(PERCENT!AU$100-PERCENT!AU$102))</f>
        <v>3.7272110780640806E-2</v>
      </c>
      <c r="N92" s="231">
        <f>IF(PERCENT!AV92&gt;PERCENT!AV$100,(PERCENT!AV92-PERCENT!AV$100)/(PERCENT!AV$101-PERCENT!AV$100),(PERCENT!AV92-PERCENT!AV$100)/(PERCENT!AV$100-PERCENT!AV$102))</f>
        <v>3.3462148014696616E-2</v>
      </c>
      <c r="O92" s="231">
        <f>IF(PERCENT!AW92&gt;PERCENT!AW$100,(PERCENT!AW92-PERCENT!AW$100)/(PERCENT!AW$101-PERCENT!AW$100),(PERCENT!AW92-PERCENT!AW$100)/(PERCENT!AW$100-PERCENT!AW$102))</f>
        <v>0.1331816686058532</v>
      </c>
      <c r="P92" s="231">
        <f>IF(PERCENT!AX92&gt;PERCENT!AX$100,(PERCENT!AX92-PERCENT!AX$100)/(PERCENT!AX$101-PERCENT!AX$100),(PERCENT!AX92-PERCENT!AX$100)/(PERCENT!AX$100-PERCENT!AX$102))</f>
        <v>3.3462148014696616E-2</v>
      </c>
      <c r="Q92" s="232">
        <f>IF(PERCENT!AY92&gt;PERCENT!AY$100,(PERCENT!AY92-PERCENT!AY$100)/(PERCENT!AY$101-PERCENT!AY$100),(PERCENT!AY92-PERCENT!AY$100)/(PERCENT!AY$100-PERCENT!AY$102))</f>
        <v>-0.20273721069437761</v>
      </c>
      <c r="S92" s="124">
        <f>IF(PERCENT!C92&gt;PERCENT!C$100,(PERCENT!C92-PERCENT!C$100)/(PERCENT!C$101-PERCENT!C$100),(PERCENT!C92-PERCENT!C$100)/(PERCENT!C$100-PERCENT!C$102))</f>
        <v>-0.1463387797455192</v>
      </c>
      <c r="T92" s="124">
        <f>IF(PERCENT!D92&gt;PERCENT!D$100,(PERCENT!D92-PERCENT!D$100)/(PERCENT!D$101-PERCENT!D$100),(PERCENT!D92-PERCENT!D$100)/(PERCENT!D$100-PERCENT!D$102))</f>
        <v>-0.15841066520259992</v>
      </c>
      <c r="U92" s="124">
        <f>IF(PERCENT!E92&gt;PERCENT!E$100,(PERCENT!E92-PERCENT!E$100)/(PERCENT!E$101-PERCENT!E$100),(PERCENT!E92-PERCENT!E$100)/(PERCENT!E$100-PERCENT!E$102))</f>
        <v>-0.50070581654866897</v>
      </c>
      <c r="V92" s="124">
        <f>IF(PERCENT!F92&gt;PERCENT!F$100,(PERCENT!F92-PERCENT!F$100)/(PERCENT!F$101-PERCENT!F$100),(PERCENT!F92-PERCENT!F$100)/(PERCENT!F$100-PERCENT!F$102))</f>
        <v>1</v>
      </c>
      <c r="W92" s="124">
        <f>IF(PERCENT!G92&gt;PERCENT!G$100,(PERCENT!G92-PERCENT!G$100)/(PERCENT!G$101-PERCENT!G$100),(PERCENT!G92-PERCENT!G$100)/(PERCENT!G$100-PERCENT!G$102))</f>
        <v>-9.5173451716918128E-2</v>
      </c>
      <c r="Y92" s="124">
        <f>IF(PERCENT!I92&gt;PERCENT!I$100,(PERCENT!I92-PERCENT!I$100)/(PERCENT!I$101-PERCENT!I$100),(PERCENT!I92-PERCENT!I$100)/(PERCENT!I$100-PERCENT!I$102))</f>
        <v>-0.62243552419286619</v>
      </c>
      <c r="Z92" s="124">
        <f>IF(PERCENT!J92&gt;PERCENT!J$100,(PERCENT!J92-PERCENT!J$100)/(PERCENT!J$101-PERCENT!J$100),(PERCENT!J92-PERCENT!J$100)/(PERCENT!J$100-PERCENT!J$102))</f>
        <v>-0.33550144556479106</v>
      </c>
      <c r="AC92" s="124">
        <f>IF(PERCENT!M92&gt;PERCENT!M$100,(PERCENT!M92-PERCENT!M$100)/(PERCENT!M$101-PERCENT!M$100),(PERCENT!M92-PERCENT!M$100)/(PERCENT!M$100-PERCENT!M$102))</f>
        <v>0.40893613056377309</v>
      </c>
      <c r="AD92" s="124">
        <f>IF(PERCENT!N92&gt;PERCENT!N$100,(PERCENT!N92-PERCENT!N$100)/(PERCENT!N$101-PERCENT!N$100),(PERCENT!N92-PERCENT!N$100)/(PERCENT!N$100-PERCENT!N$102))</f>
        <v>2.0370683681047112E-2</v>
      </c>
      <c r="AE92" s="124">
        <f>IF(PERCENT!O92&gt;PERCENT!O$100,(PERCENT!O92-PERCENT!O$100)/(PERCENT!O$101-PERCENT!O$100),(PERCENT!O92-PERCENT!O$100)/(PERCENT!O$100-PERCENT!O$102))</f>
        <v>-2.107829265829872E-2</v>
      </c>
      <c r="AF92" s="124">
        <f>IF(PERCENT!P92&gt;PERCENT!P$100,(PERCENT!P92-PERCENT!P$100)/(PERCENT!P$101-PERCENT!P$100),(PERCENT!P92-PERCENT!P$100)/(PERCENT!P$100-PERCENT!P$102))</f>
        <v>0.10715933681815887</v>
      </c>
      <c r="AG92" s="124">
        <f>IF(PERCENT!Q92&gt;PERCENT!Q$100,(PERCENT!Q92-PERCENT!Q$100)/(PERCENT!Q$101-PERCENT!Q$100),(PERCENT!Q92-PERCENT!Q$100)/(PERCENT!Q$100-PERCENT!Q$102))</f>
        <v>0.17578097971134762</v>
      </c>
      <c r="AI92" s="124">
        <f>IF(PERCENT!S92&gt;PERCENT!S$100,(PERCENT!S92-PERCENT!S$100)/(PERCENT!S$101-PERCENT!S$100),(PERCENT!S92-PERCENT!S$100)/(PERCENT!S$100-PERCENT!S$102))</f>
        <v>-0.44552908698825688</v>
      </c>
      <c r="AJ92" s="124">
        <f>IF(PERCENT!T92&gt;PERCENT!T$100,(PERCENT!T92-PERCENT!T$100)/(PERCENT!T$101-PERCENT!T$100),(PERCENT!T92-PERCENT!T$100)/(PERCENT!T$100-PERCENT!T$102))</f>
        <v>-0.55164374381687997</v>
      </c>
      <c r="AK92" s="124">
        <f>IF(PERCENT!U92&gt;PERCENT!U$100,(PERCENT!U92-PERCENT!U$100)/(PERCENT!U$101-PERCENT!U$100),(PERCENT!U92-PERCENT!U$100)/(PERCENT!U$100-PERCENT!U$102))</f>
        <v>-0.14476406639618444</v>
      </c>
      <c r="AM92" s="124">
        <f>IF(PERCENT!W92&gt;PERCENT!W$100,(PERCENT!W92-PERCENT!W$100)/(PERCENT!W$101-PERCENT!W$100),(PERCENT!W92-PERCENT!W$100)/(PERCENT!W$100-PERCENT!W$102))</f>
        <v>-0.40702089285768711</v>
      </c>
      <c r="AO92" s="124">
        <f>IF(PERCENT!Y92&gt;PERCENT!Y$100,(PERCENT!Y92-PERCENT!Y$100)/(PERCENT!Y$101-PERCENT!Y$100),(PERCENT!Y92-PERCENT!Y$100)/(PERCENT!Y$100-PERCENT!Y$102))</f>
        <v>-3.9254693227757168E-3</v>
      </c>
      <c r="AP92" s="124">
        <f>IF(PERCENT!Z92&gt;PERCENT!Z$100,(PERCENT!Z92-PERCENT!Z$100)/(PERCENT!Z$101-PERCENT!Z$100),(PERCENT!Z92-PERCENT!Z$100)/(PERCENT!Z$100-PERCENT!Z$102))</f>
        <v>-0.17889127536927185</v>
      </c>
      <c r="AQ92" s="124">
        <f>IF(PERCENT!AA92&gt;PERCENT!AA$100,(PERCENT!AA92-PERCENT!AA$100)/(PERCENT!AA$101-PERCENT!AA$100),(PERCENT!AA92-PERCENT!AA$100)/(PERCENT!AA$100-PERCENT!AA$102))</f>
        <v>-0.45282095352450313</v>
      </c>
      <c r="AR92" s="124">
        <f>IF(PERCENT!AB92&gt;PERCENT!AB$100,(PERCENT!AB92-PERCENT!AB$100)/(PERCENT!AB$101-PERCENT!AB$100),(PERCENT!AB92-PERCENT!AB$100)/(PERCENT!AB$100-PERCENT!AB$102))</f>
        <v>9.789683166912877E-2</v>
      </c>
      <c r="AT92" s="124">
        <f>IF(PERCENT!AD92&gt;PERCENT!AD$100,(PERCENT!AD92-PERCENT!AD$100)/(PERCENT!AD$101-PERCENT!AD$100),(PERCENT!AD92-PERCENT!AD$100)/(PERCENT!AD$100-PERCENT!AD$102))</f>
        <v>0.2452139099045228</v>
      </c>
      <c r="AV92" s="124">
        <f>IF(PERCENT!AF92&gt;PERCENT!AF$100,(PERCENT!AF92-PERCENT!AF$100)/(PERCENT!AF$101-PERCENT!AF$100),(PERCENT!AF92-PERCENT!AF$100)/(PERCENT!AF$100-PERCENT!AF$102))</f>
        <v>0.16760278987104446</v>
      </c>
      <c r="AW92" s="124">
        <f>IF(PERCENT!AG92&gt;PERCENT!AG$100,(PERCENT!AG92-PERCENT!AG$100)/(PERCENT!AG$101-PERCENT!AG$100),(PERCENT!AG92-PERCENT!AG$100)/(PERCENT!AG$100-PERCENT!AG$102))</f>
        <v>0.42938522600126838</v>
      </c>
      <c r="AX92" s="124">
        <f>IF(PERCENT!AH92&gt;PERCENT!AH$100,(PERCENT!AH92-PERCENT!AH$100)/(PERCENT!AH$101-PERCENT!AH$100),(PERCENT!AH92-PERCENT!AH$100)/(PERCENT!AH$100-PERCENT!AH$102))</f>
        <v>0.17307214141978369</v>
      </c>
      <c r="AY92" s="124">
        <f>IF(PERCENT!AI92&gt;PERCENT!AI$100,(PERCENT!AI92-PERCENT!AI$100)/(PERCENT!AI$101-PERCENT!AI$100),(PERCENT!AI92-PERCENT!AI$100)/(PERCENT!AI$100-PERCENT!AI$102))</f>
        <v>0.55547026889592721</v>
      </c>
      <c r="AZ92" s="124">
        <f>IF(PERCENT!AJ92&gt;PERCENT!AJ$100,(PERCENT!AJ92-PERCENT!AJ$100)/(PERCENT!AJ$101-PERCENT!AJ$100),(PERCENT!AJ92-PERCENT!AJ$100)/(PERCENT!AJ$100-PERCENT!AJ$102))</f>
        <v>4.3348762422576452E-2</v>
      </c>
      <c r="BA92" s="124">
        <f>IF(PERCENT!AK92&gt;PERCENT!AK$100,(PERCENT!AK92-PERCENT!AK$100)/(PERCENT!AK$101-PERCENT!AK$100),(PERCENT!AK92-PERCENT!AK$100)/(PERCENT!AK$100-PERCENT!AK$102))</f>
        <v>-3.3133064508977517E-2</v>
      </c>
      <c r="BB92" s="124">
        <f>IF(PERCENT!AL92&gt;PERCENT!AL$100,(PERCENT!AL92-PERCENT!AL$100)/(PERCENT!AL$101-PERCENT!AL$100),(PERCENT!AL92-PERCENT!AL$100)/(PERCENT!AL$100-PERCENT!AL$102))</f>
        <v>0.15832307773543589</v>
      </c>
      <c r="BC92" s="124">
        <f>IF(PERCENT!AM92&gt;PERCENT!AM$100,(PERCENT!AM92-PERCENT!AM$100)/(PERCENT!AM$101-PERCENT!AM$100),(PERCENT!AM92-PERCENT!AM$100)/(PERCENT!AM$100-PERCENT!AM$102))</f>
        <v>-7.4227170412164936E-2</v>
      </c>
      <c r="BD92" s="124">
        <f>IF(PERCENT!AN92&gt;PERCENT!AN$100,(PERCENT!AN92-PERCENT!AN$100)/(PERCENT!AN$101-PERCENT!AN$100),(PERCENT!AN92-PERCENT!AN$100)/(PERCENT!AN$100-PERCENT!AN$102))</f>
        <v>0.3988840603540692</v>
      </c>
      <c r="BE92" s="124">
        <f>IF(PERCENT!AO92&gt;PERCENT!AO$100,(PERCENT!AO92-PERCENT!AO$100)/(PERCENT!AO$101-PERCENT!AO$100),(PERCENT!AO92-PERCENT!AO$100)/(PERCENT!AO$100-PERCENT!AO$102))</f>
        <v>-0.47930273167190374</v>
      </c>
      <c r="BF92" s="124">
        <f>IF(PERCENT!AP92&gt;PERCENT!AP$100,(PERCENT!AP92-PERCENT!AP$100)/(PERCENT!AP$101-PERCENT!AP$100),(PERCENT!AP92-PERCENT!AP$100)/(PERCENT!AP$100-PERCENT!AP$102))</f>
        <v>0.17091829678337095</v>
      </c>
      <c r="BG92" s="124">
        <f>IF(PERCENT!AQ92&gt;PERCENT!AQ$100,(PERCENT!AQ92-PERCENT!AQ$100)/(PERCENT!AQ$101-PERCENT!AQ$100),(PERCENT!AQ92-PERCENT!AQ$100)/(PERCENT!AQ$100-PERCENT!AQ$102))</f>
        <v>4.357814767543839E-2</v>
      </c>
      <c r="BH92" s="124">
        <f>IF(PERCENT!AR92&gt;PERCENT!AR$100,(PERCENT!AR92-PERCENT!AR$100)/(PERCENT!AR$101-PERCENT!AR$100),(PERCENT!AR92-PERCENT!AR$100)/(PERCENT!AR$100-PERCENT!AR$102))</f>
        <v>0.15549898055998571</v>
      </c>
    </row>
    <row r="93" spans="1:60" x14ac:dyDescent="0.35">
      <c r="A93" s="197" t="s">
        <v>480</v>
      </c>
      <c r="B93" s="125">
        <f>IF(PERCENT!B93&gt;PERCENT!B$100,(PERCENT!B93-PERCENT!B$100)/(PERCENT!B$101-PERCENT!B$100),(PERCENT!B93-PERCENT!B$100)/(PERCENT!B$100-PERCENT!B$102))</f>
        <v>-0.3538087183331744</v>
      </c>
      <c r="C93" s="125">
        <f>IF(PERCENT!H93&gt;PERCENT!H$100,(PERCENT!H93-PERCENT!H$100)/(PERCENT!H$101-PERCENT!H$100),(PERCENT!H93-PERCENT!H$100)/(PERCENT!H$100-PERCENT!H$102))</f>
        <v>-0.45646480323715366</v>
      </c>
      <c r="D93" s="126">
        <f>IF(PERCENT!K93&gt;PERCENT!K$100,(PERCENT!K93-PERCENT!K$100)/(PERCENT!K$101-PERCENT!K$100),(PERCENT!K93-PERCENT!K$100)/(PERCENT!K$100-PERCENT!K$102))</f>
        <v>-0.25525063420524202</v>
      </c>
      <c r="E93" s="126">
        <f>IF(PERCENT!L93&gt;PERCENT!L$100,(PERCENT!L93-PERCENT!L$100)/(PERCENT!L$101-PERCENT!L$100),(PERCENT!L93-PERCENT!L$100)/(PERCENT!L$100-PERCENT!L$102))</f>
        <v>0.26731840759555581</v>
      </c>
      <c r="F93" s="127">
        <f>IF(PERCENT!R93&gt;PERCENT!R$100,(PERCENT!R93-PERCENT!R$100)/(PERCENT!R$101-PERCENT!R$100),(PERCENT!R93-PERCENT!R$100)/(PERCENT!R$100-PERCENT!R$102))</f>
        <v>-0.53281208033945493</v>
      </c>
      <c r="G93" s="127">
        <f>IF(PERCENT!V93&gt;PERCENT!V$100,(PERCENT!V93-PERCENT!V$100)/(PERCENT!V$101-PERCENT!V$100),(PERCENT!V93-PERCENT!V$100)/(PERCENT!V$100-PERCENT!V$102))</f>
        <v>-0.89421633296539238</v>
      </c>
      <c r="H93" s="127">
        <f>IF(PERCENT!X93&gt;PERCENT!X$100,(PERCENT!X93-PERCENT!X$100)/(PERCENT!X$101-PERCENT!X$100),(PERCENT!X93-PERCENT!X$100)/(PERCENT!X$100-PERCENT!X$102))</f>
        <v>-0.38848158723709858</v>
      </c>
      <c r="I93" s="127">
        <f>IF(PERCENT!AC93&gt;PERCENT!AC$100,(PERCENT!AC93-PERCENT!AC$100)/(PERCENT!AC$101-PERCENT!AC$100),(PERCENT!AC93-PERCENT!AC$100)/(PERCENT!AC$100-PERCENT!AC$102))</f>
        <v>-0.3297931798499168</v>
      </c>
      <c r="J93" s="128">
        <f>IF(PERCENT!AE93&gt;PERCENT!AE$100,(PERCENT!AE93-PERCENT!AE$100)/(PERCENT!AE$101-PERCENT!AE$100),(PERCENT!AE93-PERCENT!AE$100)/(PERCENT!AE$100-PERCENT!AE$102))</f>
        <v>6.7705096103116771E-2</v>
      </c>
      <c r="K93" s="198">
        <f>IF(PERCENT!AS93&gt;PERCENT!AS$100,(PERCENT!AS93-PERCENT!AS$100)/(PERCENT!AS$101-PERCENT!AS$100),(PERCENT!AS93-PERCENT!AS$100)/(PERCENT!AS$100-PERCENT!AS$102))</f>
        <v>-0.52936463306307524</v>
      </c>
      <c r="L93" s="198">
        <f>IF(PERCENT!AT93&gt;PERCENT!AT$100,(PERCENT!AT93-PERCENT!AT$100)/(PERCENT!AT$101-PERCENT!AT$100),(PERCENT!AT93-PERCENT!AT$100)/(PERCENT!AT$100-PERCENT!AT$102))</f>
        <v>-0.12589775805914125</v>
      </c>
      <c r="M93" s="198">
        <f>IF(PERCENT!AU93&gt;PERCENT!AU$100,(PERCENT!AU93-PERCENT!AU$100)/(PERCENT!AU$101-PERCENT!AU$100),(PERCENT!AU93-PERCENT!AU$100)/(PERCENT!AU$100-PERCENT!AU$102))</f>
        <v>-0.48172498156169891</v>
      </c>
      <c r="N93" s="231">
        <f>IF(PERCENT!AV93&gt;PERCENT!AV$100,(PERCENT!AV93-PERCENT!AV$100)/(PERCENT!AV$101-PERCENT!AV$100),(PERCENT!AV93-PERCENT!AV$100)/(PERCENT!AV$100-PERCENT!AV$102))</f>
        <v>6.7705096103116771E-2</v>
      </c>
      <c r="O93" s="231">
        <f>IF(PERCENT!AW93&gt;PERCENT!AW$100,(PERCENT!AW93-PERCENT!AW$100)/(PERCENT!AW$101-PERCENT!AW$100),(PERCENT!AW93-PERCENT!AW$100)/(PERCENT!AW$100-PERCENT!AW$102))</f>
        <v>-0.34227233233890991</v>
      </c>
      <c r="P93" s="231">
        <f>IF(PERCENT!AX93&gt;PERCENT!AX$100,(PERCENT!AX93-PERCENT!AX$100)/(PERCENT!AX$101-PERCENT!AX$100),(PERCENT!AX93-PERCENT!AX$100)/(PERCENT!AX$100-PERCENT!AX$102))</f>
        <v>6.7705096103116771E-2</v>
      </c>
      <c r="Q93" s="232">
        <f>IF(PERCENT!AY93&gt;PERCENT!AY$100,(PERCENT!AY93-PERCENT!AY$100)/(PERCENT!AY$101-PERCENT!AY$100),(PERCENT!AY93-PERCENT!AY$100)/(PERCENT!AY$100-PERCENT!AY$102))</f>
        <v>-0.47222299037131621</v>
      </c>
      <c r="S93" s="124">
        <f>IF(PERCENT!C93&gt;PERCENT!C$100,(PERCENT!C93-PERCENT!C$100)/(PERCENT!C$101-PERCENT!C$100),(PERCENT!C93-PERCENT!C$100)/(PERCENT!C$100-PERCENT!C$102))</f>
        <v>0.42244363867048074</v>
      </c>
      <c r="T93" s="124">
        <f>IF(PERCENT!D93&gt;PERCENT!D$100,(PERCENT!D93-PERCENT!D$100)/(PERCENT!D$101-PERCENT!D$100),(PERCENT!D93-PERCENT!D$100)/(PERCENT!D$100-PERCENT!D$102))</f>
        <v>-1</v>
      </c>
      <c r="U93" s="124">
        <f>IF(PERCENT!E93&gt;PERCENT!E$100,(PERCENT!E93-PERCENT!E$100)/(PERCENT!E$101-PERCENT!E$100),(PERCENT!E93-PERCENT!E$100)/(PERCENT!E$100-PERCENT!E$102))</f>
        <v>9.8957771512403009E-2</v>
      </c>
      <c r="V93" s="124">
        <f>IF(PERCENT!F93&gt;PERCENT!F$100,(PERCENT!F93-PERCENT!F$100)/(PERCENT!F$101-PERCENT!F$100),(PERCENT!F93-PERCENT!F$100)/(PERCENT!F$100-PERCENT!F$102))</f>
        <v>0.49842627656058791</v>
      </c>
      <c r="W93" s="124">
        <f>IF(PERCENT!G93&gt;PERCENT!G$100,(PERCENT!G93-PERCENT!G$100)/(PERCENT!G$101-PERCENT!G$100),(PERCENT!G93-PERCENT!G$100)/(PERCENT!G$100-PERCENT!G$102))</f>
        <v>-1</v>
      </c>
      <c r="Y93" s="124">
        <f>IF(PERCENT!I93&gt;PERCENT!I$100,(PERCENT!I93-PERCENT!I$100)/(PERCENT!I$101-PERCENT!I$100),(PERCENT!I93-PERCENT!I$100)/(PERCENT!I$100-PERCENT!I$102))</f>
        <v>2.3676254300953995E-2</v>
      </c>
      <c r="Z93" s="124">
        <f>IF(PERCENT!J93&gt;PERCENT!J$100,(PERCENT!J93-PERCENT!J$100)/(PERCENT!J$101-PERCENT!J$100),(PERCENT!J93-PERCENT!J$100)/(PERCENT!J$100-PERCENT!J$102))</f>
        <v>-0.81900244924203525</v>
      </c>
      <c r="AC93" s="124">
        <f>IF(PERCENT!M93&gt;PERCENT!M$100,(PERCENT!M93-PERCENT!M$100)/(PERCENT!M$101-PERCENT!M$100),(PERCENT!M93-PERCENT!M$100)/(PERCENT!M$100-PERCENT!M$102))</f>
        <v>-1</v>
      </c>
      <c r="AD93" s="124">
        <f>IF(PERCENT!N93&gt;PERCENT!N$100,(PERCENT!N93-PERCENT!N$100)/(PERCENT!N$101-PERCENT!N$100),(PERCENT!N93-PERCENT!N$100)/(PERCENT!N$100-PERCENT!N$102))</f>
        <v>0.40191042361091167</v>
      </c>
      <c r="AE93" s="124">
        <f>IF(PERCENT!O93&gt;PERCENT!O$100,(PERCENT!O93-PERCENT!O$100)/(PERCENT!O$101-PERCENT!O$100),(PERCENT!O93-PERCENT!O$100)/(PERCENT!O$100-PERCENT!O$102))</f>
        <v>-0.51053914632914932</v>
      </c>
      <c r="AF93" s="124">
        <f>IF(PERCENT!P93&gt;PERCENT!P$100,(PERCENT!P93-PERCENT!P$100)/(PERCENT!P$101-PERCENT!P$100),(PERCENT!P93-PERCENT!P$100)/(PERCENT!P$100-PERCENT!P$102))</f>
        <v>-6.4315335811821972E-2</v>
      </c>
      <c r="AG93" s="124">
        <f>IF(PERCENT!Q93&gt;PERCENT!Q$100,(PERCENT!Q93-PERCENT!Q$100)/(PERCENT!Q$101-PERCENT!Q$100),(PERCENT!Q93-PERCENT!Q$100)/(PERCENT!Q$100-PERCENT!Q$102))</f>
        <v>-0.30757105264171286</v>
      </c>
      <c r="AI93" s="124">
        <f>IF(PERCENT!S93&gt;PERCENT!S$100,(PERCENT!S93-PERCENT!S$100)/(PERCENT!S$101-PERCENT!S$100),(PERCENT!S93-PERCENT!S$100)/(PERCENT!S$100-PERCENT!S$102))</f>
        <v>-0.55101951657433657</v>
      </c>
      <c r="AJ93" s="124">
        <f>IF(PERCENT!T93&gt;PERCENT!T$100,(PERCENT!T93-PERCENT!T$100)/(PERCENT!T$101-PERCENT!T$100),(PERCENT!T93-PERCENT!T$100)/(PERCENT!T$100-PERCENT!T$102))</f>
        <v>-0.59026792998403599</v>
      </c>
      <c r="AK93" s="124">
        <f>IF(PERCENT!U93&gt;PERCENT!U$100,(PERCENT!U93-PERCENT!U$100)/(PERCENT!U$101-PERCENT!U$100),(PERCENT!U93-PERCENT!U$100)/(PERCENT!U$100-PERCENT!U$102))</f>
        <v>-0.38888381103671865</v>
      </c>
      <c r="AM93" s="124">
        <f>IF(PERCENT!W93&gt;PERCENT!W$100,(PERCENT!W93-PERCENT!W$100)/(PERCENT!W$101-PERCENT!W$100),(PERCENT!W93-PERCENT!W$100)/(PERCENT!W$100-PERCENT!W$102))</f>
        <v>-0.89421633296539238</v>
      </c>
      <c r="AO93" s="124">
        <f>IF(PERCENT!Y93&gt;PERCENT!Y$100,(PERCENT!Y93-PERCENT!Y$100)/(PERCENT!Y$101-PERCENT!Y$100),(PERCENT!Y93-PERCENT!Y$100)/(PERCENT!Y$100-PERCENT!Y$102))</f>
        <v>-0.96800671082549117</v>
      </c>
      <c r="AP93" s="124">
        <f>IF(PERCENT!Z93&gt;PERCENT!Z$100,(PERCENT!Z93-PERCENT!Z$100)/(PERCENT!Z$101-PERCENT!Z$100),(PERCENT!Z93-PERCENT!Z$100)/(PERCENT!Z$100-PERCENT!Z$102))</f>
        <v>-0.98797631350824044</v>
      </c>
      <c r="AQ93" s="124">
        <f>IF(PERCENT!AA93&gt;PERCENT!AA$100,(PERCENT!AA93-PERCENT!AA$100)/(PERCENT!AA$101-PERCENT!AA$100),(PERCENT!AA93-PERCENT!AA$100)/(PERCENT!AA$100-PERCENT!AA$102))</f>
        <v>0.33637030810791657</v>
      </c>
      <c r="AR93" s="124">
        <f>IF(PERCENT!AB93&gt;PERCENT!AB$100,(PERCENT!AB93-PERCENT!AB$100)/(PERCENT!AB$101-PERCENT!AB$100),(PERCENT!AB93-PERCENT!AB$100)/(PERCENT!AB$100-PERCENT!AB$102))</f>
        <v>-0.49495588285097258</v>
      </c>
      <c r="AT93" s="124">
        <f>IF(PERCENT!AD93&gt;PERCENT!AD$100,(PERCENT!AD93-PERCENT!AD$100)/(PERCENT!AD$101-PERCENT!AD$100),(PERCENT!AD93-PERCENT!AD$100)/(PERCENT!AD$100-PERCENT!AD$102))</f>
        <v>-0.3297931798499168</v>
      </c>
      <c r="AV93" s="124">
        <f>IF(PERCENT!AF93&gt;PERCENT!AF$100,(PERCENT!AF93-PERCENT!AF$100)/(PERCENT!AF$101-PERCENT!AF$100),(PERCENT!AF93-PERCENT!AF$100)/(PERCENT!AF$100-PERCENT!AF$102))</f>
        <v>0.40040851218453583</v>
      </c>
      <c r="AW93" s="124">
        <f>IF(PERCENT!AG93&gt;PERCENT!AG$100,(PERCENT!AG93-PERCENT!AG$100)/(PERCENT!AG$101-PERCENT!AG$100),(PERCENT!AG93-PERCENT!AG$100)/(PERCENT!AG$100-PERCENT!AG$102))</f>
        <v>-2.6535577528671351E-2</v>
      </c>
      <c r="AX93" s="124">
        <f>IF(PERCENT!AH93&gt;PERCENT!AH$100,(PERCENT!AH93-PERCENT!AH$100)/(PERCENT!AH$101-PERCENT!AH$100),(PERCENT!AH93-PERCENT!AH$100)/(PERCENT!AH$100-PERCENT!AH$102))</f>
        <v>-0.88075158845113055</v>
      </c>
      <c r="AY93" s="124">
        <f>IF(PERCENT!AI93&gt;PERCENT!AI$100,(PERCENT!AI93-PERCENT!AI$100)/(PERCENT!AI$101-PERCENT!AI$100),(PERCENT!AI93-PERCENT!AI$100)/(PERCENT!AI$100-PERCENT!AI$102))</f>
        <v>-0.67348577955812072</v>
      </c>
      <c r="AZ93" s="124">
        <f>IF(PERCENT!AJ93&gt;PERCENT!AJ$100,(PERCENT!AJ93-PERCENT!AJ$100)/(PERCENT!AJ$101-PERCENT!AJ$100),(PERCENT!AJ93-PERCENT!AJ$100)/(PERCENT!AJ$100-PERCENT!AJ$102))</f>
        <v>-0.30052393564073365</v>
      </c>
      <c r="BA93" s="124">
        <f>IF(PERCENT!AK93&gt;PERCENT!AK$100,(PERCENT!AK93-PERCENT!AK$100)/(PERCENT!AK$101-PERCENT!AK$100),(PERCENT!AK93-PERCENT!AK$100)/(PERCENT!AK$100-PERCENT!AK$102))</f>
        <v>-5.4843119508202351E-2</v>
      </c>
      <c r="BB93" s="124">
        <f>IF(PERCENT!AL93&gt;PERCENT!AL$100,(PERCENT!AL93-PERCENT!AL$100)/(PERCENT!AL$101-PERCENT!AL$100),(PERCENT!AL93-PERCENT!AL$100)/(PERCENT!AL$100-PERCENT!AL$102))</f>
        <v>-0.91620976381831731</v>
      </c>
      <c r="BC93" s="124">
        <f>IF(PERCENT!AM93&gt;PERCENT!AM$100,(PERCENT!AM93-PERCENT!AM$100)/(PERCENT!AM$101-PERCENT!AM$100),(PERCENT!AM93-PERCENT!AM$100)/(PERCENT!AM$100-PERCENT!AM$102))</f>
        <v>0.86275670300981344</v>
      </c>
      <c r="BD93" s="124">
        <f>IF(PERCENT!AN93&gt;PERCENT!AN$100,(PERCENT!AN93-PERCENT!AN$100)/(PERCENT!AN$101-PERCENT!AN$100),(PERCENT!AN93-PERCENT!AN$100)/(PERCENT!AN$100-PERCENT!AN$102))</f>
        <v>0.64024121793917954</v>
      </c>
      <c r="BE93" s="124">
        <f>IF(PERCENT!AO93&gt;PERCENT!AO$100,(PERCENT!AO93-PERCENT!AO$100)/(PERCENT!AO$101-PERCENT!AO$100),(PERCENT!AO93-PERCENT!AO$100)/(PERCENT!AO$100-PERCENT!AO$102))</f>
        <v>-0.41713309219735867</v>
      </c>
      <c r="BF93" s="124">
        <f>IF(PERCENT!AP93&gt;PERCENT!AP$100,(PERCENT!AP93-PERCENT!AP$100)/(PERCENT!AP$101-PERCENT!AP$100),(PERCENT!AP93-PERCENT!AP$100)/(PERCENT!AP$100-PERCENT!AP$102))</f>
        <v>0.9461651674001843</v>
      </c>
      <c r="BG93" s="124">
        <f>IF(PERCENT!AQ93&gt;PERCENT!AQ$100,(PERCENT!AQ93-PERCENT!AQ$100)/(PERCENT!AQ$101-PERCENT!AQ$100),(PERCENT!AQ93-PERCENT!AQ$100)/(PERCENT!AQ$100-PERCENT!AQ$102))</f>
        <v>0.24042870922897444</v>
      </c>
      <c r="BH93" s="124">
        <f>IF(PERCENT!AR93&gt;PERCENT!AR$100,(PERCENT!AR93-PERCENT!AR$100)/(PERCENT!AR$101-PERCENT!AR$100),(PERCENT!AR93-PERCENT!AR$100)/(PERCENT!AR$100-PERCENT!AR$102))</f>
        <v>0.91163014489022798</v>
      </c>
    </row>
    <row r="94" spans="1:60" x14ac:dyDescent="0.35">
      <c r="A94" s="197" t="s">
        <v>481</v>
      </c>
      <c r="B94" s="125">
        <f>IF(PERCENT!B94&gt;PERCENT!B$100,(PERCENT!B94-PERCENT!B$100)/(PERCENT!B$101-PERCENT!B$100),(PERCENT!B94-PERCENT!B$100)/(PERCENT!B$100-PERCENT!B$102))</f>
        <v>-0.25093598591330385</v>
      </c>
      <c r="C94" s="125">
        <f>IF(PERCENT!H94&gt;PERCENT!H$100,(PERCENT!H94-PERCENT!H$100)/(PERCENT!H$101-PERCENT!H$100),(PERCENT!H94-PERCENT!H$100)/(PERCENT!H$100-PERCENT!H$102))</f>
        <v>-0.41114571005169326</v>
      </c>
      <c r="D94" s="126">
        <f>IF(PERCENT!K94&gt;PERCENT!K$100,(PERCENT!K94-PERCENT!K$100)/(PERCENT!K$101-PERCENT!K$100),(PERCENT!K94-PERCENT!K$100)/(PERCENT!K$100-PERCENT!K$102))</f>
        <v>-0.14321327602071643</v>
      </c>
      <c r="E94" s="126">
        <f>IF(PERCENT!L94&gt;PERCENT!L$100,(PERCENT!L94-PERCENT!L$100)/(PERCENT!L$101-PERCENT!L$100),(PERCENT!L94-PERCENT!L$100)/(PERCENT!L$100-PERCENT!L$102))</f>
        <v>-0.30891394388092425</v>
      </c>
      <c r="F94" s="127">
        <f>IF(PERCENT!R94&gt;PERCENT!R$100,(PERCENT!R94-PERCENT!R$100)/(PERCENT!R$101-PERCENT!R$100),(PERCENT!R94-PERCENT!R$100)/(PERCENT!R$100-PERCENT!R$102))</f>
        <v>-0.84870997187995867</v>
      </c>
      <c r="G94" s="127">
        <f>IF(PERCENT!V94&gt;PERCENT!V$100,(PERCENT!V94-PERCENT!V$100)/(PERCENT!V$101-PERCENT!V$100),(PERCENT!V94-PERCENT!V$100)/(PERCENT!V$100-PERCENT!V$102))</f>
        <v>-0.8523445884475771</v>
      </c>
      <c r="H94" s="127">
        <f>IF(PERCENT!X94&gt;PERCENT!X$100,(PERCENT!X94-PERCENT!X$100)/(PERCENT!X$101-PERCENT!X$100),(PERCENT!X94-PERCENT!X$100)/(PERCENT!X$100-PERCENT!X$102))</f>
        <v>-0.17919394637991584</v>
      </c>
      <c r="I94" s="127">
        <f>IF(PERCENT!AC94&gt;PERCENT!AC$100,(PERCENT!AC94-PERCENT!AC$100)/(PERCENT!AC$101-PERCENT!AC$100),(PERCENT!AC94-PERCENT!AC$100)/(PERCENT!AC$100-PERCENT!AC$102))</f>
        <v>-0.5480931528896863</v>
      </c>
      <c r="J94" s="128">
        <f>IF(PERCENT!AE94&gt;PERCENT!AE$100,(PERCENT!AE94-PERCENT!AE$100)/(PERCENT!AE$101-PERCENT!AE$100),(PERCENT!AE94-PERCENT!AE$100)/(PERCENT!AE$100-PERCENT!AE$102))</f>
        <v>7.2105497605212962E-3</v>
      </c>
      <c r="K94" s="198">
        <f>IF(PERCENT!AS94&gt;PERCENT!AS$100,(PERCENT!AS94-PERCENT!AS$100)/(PERCENT!AS$101-PERCENT!AS$100),(PERCENT!AS94-PERCENT!AS$100)/(PERCENT!AS$100-PERCENT!AS$102))</f>
        <v>-0.43640711768820778</v>
      </c>
      <c r="L94" s="198">
        <f>IF(PERCENT!AT94&gt;PERCENT!AT$100,(PERCENT!AT94-PERCENT!AT$100)/(PERCENT!AT$101-PERCENT!AT$100),(PERCENT!AT94-PERCENT!AT$100)/(PERCENT!AT$100-PERCENT!AT$102))</f>
        <v>-0.21005607968451181</v>
      </c>
      <c r="M94" s="198">
        <f>IF(PERCENT!AU94&gt;PERCENT!AU$100,(PERCENT!AU94-PERCENT!AU$100)/(PERCENT!AU$101-PERCENT!AU$100),(PERCENT!AU94-PERCENT!AU$100)/(PERCENT!AU$100-PERCENT!AU$102))</f>
        <v>-0.55153293549580018</v>
      </c>
      <c r="N94" s="231">
        <f>IF(PERCENT!AV94&gt;PERCENT!AV$100,(PERCENT!AV94-PERCENT!AV$100)/(PERCENT!AV$101-PERCENT!AV$100),(PERCENT!AV94-PERCENT!AV$100)/(PERCENT!AV$100-PERCENT!AV$102))</f>
        <v>7.2105497605212962E-3</v>
      </c>
      <c r="O94" s="231">
        <f>IF(PERCENT!AW94&gt;PERCENT!AW$100,(PERCENT!AW94-PERCENT!AW$100)/(PERCENT!AW$101-PERCENT!AW$100),(PERCENT!AW94-PERCENT!AW$100)/(PERCENT!AW$100-PERCENT!AW$102))</f>
        <v>-0.3836063918659241</v>
      </c>
      <c r="P94" s="231">
        <f>IF(PERCENT!AX94&gt;PERCENT!AX$100,(PERCENT!AX94-PERCENT!AX$100)/(PERCENT!AX$101-PERCENT!AX$100),(PERCENT!AX94-PERCENT!AX$100)/(PERCENT!AX$100-PERCENT!AX$102))</f>
        <v>7.2105497605212962E-3</v>
      </c>
      <c r="Q94" s="232">
        <f>IF(PERCENT!AY94&gt;PERCENT!AY$100,(PERCENT!AY94-PERCENT!AY$100)/(PERCENT!AY$101-PERCENT!AY$100),(PERCENT!AY94-PERCENT!AY$100)/(PERCENT!AY$100-PERCENT!AY$102))</f>
        <v>-0.73132681393747168</v>
      </c>
      <c r="S94" s="124">
        <f>IF(PERCENT!C94&gt;PERCENT!C$100,(PERCENT!C94-PERCENT!C$100)/(PERCENT!C$101-PERCENT!C$100),(PERCENT!C94-PERCENT!C$100)/(PERCENT!C$100-PERCENT!C$102))</f>
        <v>-0.59220850219785925</v>
      </c>
      <c r="T94" s="124">
        <f>IF(PERCENT!D94&gt;PERCENT!D$100,(PERCENT!D94-PERCENT!D$100)/(PERCENT!D$101-PERCENT!D$100),(PERCENT!D94-PERCENT!D$100)/(PERCENT!D$100-PERCENT!D$102))</f>
        <v>-0.26822643147207237</v>
      </c>
      <c r="U94" s="124">
        <f>IF(PERCENT!E94&gt;PERCENT!E$100,(PERCENT!E94-PERCENT!E$100)/(PERCENT!E$101-PERCENT!E$100),(PERCENT!E94-PERCENT!E$100)/(PERCENT!E$100-PERCENT!E$102))</f>
        <v>-0.78904378474429526</v>
      </c>
      <c r="V94" s="124">
        <f>IF(PERCENT!F94&gt;PERCENT!F$100,(PERCENT!F94-PERCENT!F$100)/(PERCENT!F$101-PERCENT!F$100),(PERCENT!F94-PERCENT!F$100)/(PERCENT!F$100-PERCENT!F$102))</f>
        <v>-0.14830134099995501</v>
      </c>
      <c r="W94" s="124">
        <f>IF(PERCENT!G94&gt;PERCENT!G$100,(PERCENT!G94-PERCENT!G$100)/(PERCENT!G$101-PERCENT!G$100),(PERCENT!G94-PERCENT!G$100)/(PERCENT!G$100-PERCENT!G$102))</f>
        <v>0.79259666220947578</v>
      </c>
      <c r="Y94" s="124">
        <f>IF(PERCENT!I94&gt;PERCENT!I$100,(PERCENT!I94-PERCENT!I$100)/(PERCENT!I$101-PERCENT!I$100),(PERCENT!I94-PERCENT!I$100)/(PERCENT!I$100-PERCENT!I$102))</f>
        <v>-0.86184407252389161</v>
      </c>
      <c r="Z94" s="124">
        <f>IF(PERCENT!J94&gt;PERCENT!J$100,(PERCENT!J94-PERCENT!J$100)/(PERCENT!J$101-PERCENT!J$100),(PERCENT!J94-PERCENT!J$100)/(PERCENT!J$100-PERCENT!J$102))</f>
        <v>-8.8435939437566113E-2</v>
      </c>
      <c r="AC94" s="124">
        <f>IF(PERCENT!M94&gt;PERCENT!M$100,(PERCENT!M94-PERCENT!M$100)/(PERCENT!M$101-PERCENT!M$100),(PERCENT!M94-PERCENT!M$100)/(PERCENT!M$100-PERCENT!M$102))</f>
        <v>-1</v>
      </c>
      <c r="AD94" s="124">
        <f>IF(PERCENT!N94&gt;PERCENT!N$100,(PERCENT!N94-PERCENT!N$100)/(PERCENT!N$101-PERCENT!N$100),(PERCENT!N94-PERCENT!N$100)/(PERCENT!N$100-PERCENT!N$102))</f>
        <v>-0.18168283416397712</v>
      </c>
      <c r="AE94" s="124">
        <f>IF(PERCENT!O94&gt;PERCENT!O$100,(PERCENT!O94-PERCENT!O$100)/(PERCENT!O$101-PERCENT!O$100),(PERCENT!O94-PERCENT!O$100)/(PERCENT!O$100-PERCENT!O$102))</f>
        <v>-0.51053914632914932</v>
      </c>
      <c r="AF94" s="124">
        <f>IF(PERCENT!P94&gt;PERCENT!P$100,(PERCENT!P94-PERCENT!P$100)/(PERCENT!P$101-PERCENT!P$100),(PERCENT!P94-PERCENT!P$100)/(PERCENT!P$100-PERCENT!P$102))</f>
        <v>-8.2205155806363353E-2</v>
      </c>
      <c r="AG94" s="124">
        <f>IF(PERCENT!Q94&gt;PERCENT!Q$100,(PERCENT!Q94-PERCENT!Q$100)/(PERCENT!Q$101-PERCENT!Q$100),(PERCENT!Q94-PERCENT!Q$100)/(PERCENT!Q$100-PERCENT!Q$102))</f>
        <v>0.43652997320407672</v>
      </c>
      <c r="AI94" s="124">
        <f>IF(PERCENT!S94&gt;PERCENT!S$100,(PERCENT!S94-PERCENT!S$100)/(PERCENT!S$101-PERCENT!S$100),(PERCENT!S94-PERCENT!S$100)/(PERCENT!S$100-PERCENT!S$102))</f>
        <v>-0.8589894377423859</v>
      </c>
      <c r="AJ94" s="124">
        <f>IF(PERCENT!T94&gt;PERCENT!T$100,(PERCENT!T94-PERCENT!T$100)/(PERCENT!T$101-PERCENT!T$100),(PERCENT!T94-PERCENT!T$100)/(PERCENT!T$100-PERCENT!T$102))</f>
        <v>-0.86725557287530963</v>
      </c>
      <c r="AK94" s="124">
        <f>IF(PERCENT!U94&gt;PERCENT!U$100,(PERCENT!U94-PERCENT!U$100)/(PERCENT!U$101-PERCENT!U$100),(PERCENT!U94-PERCENT!U$100)/(PERCENT!U$100-PERCENT!U$102))</f>
        <v>-0.79602000115152571</v>
      </c>
      <c r="AM94" s="124">
        <f>IF(PERCENT!W94&gt;PERCENT!W$100,(PERCENT!W94-PERCENT!W$100)/(PERCENT!W$101-PERCENT!W$100),(PERCENT!W94-PERCENT!W$100)/(PERCENT!W$100-PERCENT!W$102))</f>
        <v>-0.8523445884475771</v>
      </c>
      <c r="AO94" s="124">
        <f>IF(PERCENT!Y94&gt;PERCENT!Y$100,(PERCENT!Y94-PERCENT!Y$100)/(PERCENT!Y$101-PERCENT!Y$100),(PERCENT!Y94-PERCENT!Y$100)/(PERCENT!Y$100-PERCENT!Y$102))</f>
        <v>-0.88500049993572261</v>
      </c>
      <c r="AP94" s="124">
        <f>IF(PERCENT!Z94&gt;PERCENT!Z$100,(PERCENT!Z94-PERCENT!Z$100)/(PERCENT!Z$101-PERCENT!Z$100),(PERCENT!Z94-PERCENT!Z$100)/(PERCENT!Z$100-PERCENT!Z$102))</f>
        <v>-0.93898347166694374</v>
      </c>
      <c r="AQ94" s="124">
        <f>IF(PERCENT!AA94&gt;PERCENT!AA$100,(PERCENT!AA94-PERCENT!AA$100)/(PERCENT!AA$101-PERCENT!AA$100),(PERCENT!AA94-PERCENT!AA$100)/(PERCENT!AA$100-PERCENT!AA$102))</f>
        <v>-0.28193631499754579</v>
      </c>
      <c r="AR94" s="124">
        <f>IF(PERCENT!AB94&gt;PERCENT!AB$100,(PERCENT!AB94-PERCENT!AB$100)/(PERCENT!AB$101-PERCENT!AB$100),(PERCENT!AB94-PERCENT!AB$100)/(PERCENT!AB$100-PERCENT!AB$102))</f>
        <v>9.4518168117327758E-2</v>
      </c>
      <c r="AT94" s="124">
        <f>IF(PERCENT!AD94&gt;PERCENT!AD$100,(PERCENT!AD94-PERCENT!AD$100)/(PERCENT!AD$101-PERCENT!AD$100),(PERCENT!AD94-PERCENT!AD$100)/(PERCENT!AD$100-PERCENT!AD$102))</f>
        <v>-0.5480931528896863</v>
      </c>
      <c r="AV94" s="124">
        <f>IF(PERCENT!AF94&gt;PERCENT!AF$100,(PERCENT!AF94-PERCENT!AF$100)/(PERCENT!AF$101-PERCENT!AF$100),(PERCENT!AF94-PERCENT!AF$100)/(PERCENT!AF$100-PERCENT!AF$102))</f>
        <v>0.49421873052398602</v>
      </c>
      <c r="AW94" s="124">
        <f>IF(PERCENT!AG94&gt;PERCENT!AG$100,(PERCENT!AG94-PERCENT!AG$100)/(PERCENT!AG$101-PERCENT!AG$100),(PERCENT!AG94-PERCENT!AG$100)/(PERCENT!AG$100-PERCENT!AG$102))</f>
        <v>-0.3791060723676678</v>
      </c>
      <c r="AX94" s="124">
        <f>IF(PERCENT!AH94&gt;PERCENT!AH$100,(PERCENT!AH94-PERCENT!AH$100)/(PERCENT!AH$101-PERCENT!AH$100),(PERCENT!AH94-PERCENT!AH$100)/(PERCENT!AH$100-PERCENT!AH$102))</f>
        <v>-0.81211410579926813</v>
      </c>
      <c r="AY94" s="124">
        <f>IF(PERCENT!AI94&gt;PERCENT!AI$100,(PERCENT!AI94-PERCENT!AI$100)/(PERCENT!AI$101-PERCENT!AI$100),(PERCENT!AI94-PERCENT!AI$100)/(PERCENT!AI$100-PERCENT!AI$102))</f>
        <v>-0.78511290227052577</v>
      </c>
      <c r="AZ94" s="124">
        <f>IF(PERCENT!AJ94&gt;PERCENT!AJ$100,(PERCENT!AJ94-PERCENT!AJ$100)/(PERCENT!AJ$101-PERCENT!AJ$100),(PERCENT!AJ94-PERCENT!AJ$100)/(PERCENT!AJ$100-PERCENT!AJ$102))</f>
        <v>-0.32822461709867884</v>
      </c>
      <c r="BA94" s="124">
        <f>IF(PERCENT!AK94&gt;PERCENT!AK$100,(PERCENT!AK94-PERCENT!AK$100)/(PERCENT!AK$101-PERCENT!AK$100),(PERCENT!AK94-PERCENT!AK$100)/(PERCENT!AK$100-PERCENT!AK$102))</f>
        <v>-0.12752512296854576</v>
      </c>
      <c r="BB94" s="124">
        <f>IF(PERCENT!AL94&gt;PERCENT!AL$100,(PERCENT!AL94-PERCENT!AL$100)/(PERCENT!AL$101-PERCENT!AL$100),(PERCENT!AL94-PERCENT!AL$100)/(PERCENT!AL$100-PERCENT!AL$102))</f>
        <v>-0.8702950328089053</v>
      </c>
      <c r="BC94" s="124">
        <f>IF(PERCENT!AM94&gt;PERCENT!AM$100,(PERCENT!AM94-PERCENT!AM$100)/(PERCENT!AM$101-PERCENT!AM$100),(PERCENT!AM94-PERCENT!AM$100)/(PERCENT!AM$100-PERCENT!AM$102))</f>
        <v>0.4512032165529451</v>
      </c>
      <c r="BD94" s="124">
        <f>IF(PERCENT!AN94&gt;PERCENT!AN$100,(PERCENT!AN94-PERCENT!AN$100)/(PERCENT!AN$101-PERCENT!AN$100),(PERCENT!AN94-PERCENT!AN$100)/(PERCENT!AN$100-PERCENT!AN$102))</f>
        <v>0.8861522841579671</v>
      </c>
      <c r="BE94" s="124">
        <f>IF(PERCENT!AO94&gt;PERCENT!AO$100,(PERCENT!AO94-PERCENT!AO$100)/(PERCENT!AO$101-PERCENT!AO$100),(PERCENT!AO94-PERCENT!AO$100)/(PERCENT!AO$100-PERCENT!AO$102))</f>
        <v>0.10379642692634299</v>
      </c>
      <c r="BF94" s="124">
        <f>IF(PERCENT!AP94&gt;PERCENT!AP$100,(PERCENT!AP94-PERCENT!AP$100)/(PERCENT!AP$101-PERCENT!AP$100),(PERCENT!AP94-PERCENT!AP$100)/(PERCENT!AP$100-PERCENT!AP$102))</f>
        <v>0.94764899164861294</v>
      </c>
      <c r="BG94" s="124">
        <f>IF(PERCENT!AQ94&gt;PERCENT!AQ$100,(PERCENT!AQ94-PERCENT!AQ$100)/(PERCENT!AQ$101-PERCENT!AQ$100),(PERCENT!AQ94-PERCENT!AQ$100)/(PERCENT!AQ$100-PERCENT!AQ$102))</f>
        <v>0.10612712131053241</v>
      </c>
      <c r="BH94" s="124">
        <f>IF(PERCENT!AR94&gt;PERCENT!AR$100,(PERCENT!AR94-PERCENT!AR$100)/(PERCENT!AR$101-PERCENT!AR$100),(PERCENT!AR94-PERCENT!AR$100)/(PERCENT!AR$100-PERCENT!AR$102))</f>
        <v>0.92187933407537503</v>
      </c>
    </row>
    <row r="95" spans="1:60" x14ac:dyDescent="0.35">
      <c r="A95" s="197" t="s">
        <v>482</v>
      </c>
      <c r="B95" s="125">
        <f>IF(PERCENT!B95&gt;PERCENT!B$100,(PERCENT!B95-PERCENT!B$100)/(PERCENT!B$101-PERCENT!B$100),(PERCENT!B95-PERCENT!B$100)/(PERCENT!B$100-PERCENT!B$102))</f>
        <v>0.82864978211223805</v>
      </c>
      <c r="C95" s="125">
        <f>IF(PERCENT!H95&gt;PERCENT!H$100,(PERCENT!H95-PERCENT!H$100)/(PERCENT!H$101-PERCENT!H$100),(PERCENT!H95-PERCENT!H$100)/(PERCENT!H$100-PERCENT!H$102))</f>
        <v>-0.34063301532383716</v>
      </c>
      <c r="D95" s="126">
        <f>IF(PERCENT!K95&gt;PERCENT!K$100,(PERCENT!K95-PERCENT!K$100)/(PERCENT!K$101-PERCENT!K$100),(PERCENT!K95-PERCENT!K$100)/(PERCENT!K$100-PERCENT!K$102))</f>
        <v>0.76604965632237887</v>
      </c>
      <c r="E95" s="126">
        <f>IF(PERCENT!L95&gt;PERCENT!L$100,(PERCENT!L95-PERCENT!L$100)/(PERCENT!L$101-PERCENT!L$100),(PERCENT!L95-PERCENT!L$100)/(PERCENT!L$100-PERCENT!L$102))</f>
        <v>0.21348718098558755</v>
      </c>
      <c r="F95" s="127">
        <f>IF(PERCENT!R95&gt;PERCENT!R$100,(PERCENT!R95-PERCENT!R$100)/(PERCENT!R$101-PERCENT!R$100),(PERCENT!R95-PERCENT!R$100)/(PERCENT!R$100-PERCENT!R$102))</f>
        <v>-0.45006654647197647</v>
      </c>
      <c r="G95" s="127">
        <f>IF(PERCENT!V95&gt;PERCENT!V$100,(PERCENT!V95-PERCENT!V$100)/(PERCENT!V$101-PERCENT!V$100),(PERCENT!V95-PERCENT!V$100)/(PERCENT!V$100-PERCENT!V$102))</f>
        <v>0.17876290049502078</v>
      </c>
      <c r="H95" s="127">
        <f>IF(PERCENT!X95&gt;PERCENT!X$100,(PERCENT!X95-PERCENT!X$100)/(PERCENT!X$101-PERCENT!X$100),(PERCENT!X95-PERCENT!X$100)/(PERCENT!X$100-PERCENT!X$102))</f>
        <v>0.783861116876719</v>
      </c>
      <c r="I95" s="127">
        <f>IF(PERCENT!AC95&gt;PERCENT!AC$100,(PERCENT!AC95-PERCENT!AC$100)/(PERCENT!AC$101-PERCENT!AC$100),(PERCENT!AC95-PERCENT!AC$100)/(PERCENT!AC$100-PERCENT!AC$102))</f>
        <v>0.13668555645164548</v>
      </c>
      <c r="J95" s="128">
        <f>IF(PERCENT!AE95&gt;PERCENT!AE$100,(PERCENT!AE95-PERCENT!AE$100)/(PERCENT!AE$101-PERCENT!AE$100),(PERCENT!AE95-PERCENT!AE$100)/(PERCENT!AE$100-PERCENT!AE$102))</f>
        <v>-0.17133680395557996</v>
      </c>
      <c r="K95" s="198">
        <f>IF(PERCENT!AS95&gt;PERCENT!AS$100,(PERCENT!AS95-PERCENT!AS$100)/(PERCENT!AS$101-PERCENT!AS$100),(PERCENT!AS95-PERCENT!AS$100)/(PERCENT!AS$100-PERCENT!AS$102))</f>
        <v>8.3988057479691111E-2</v>
      </c>
      <c r="L95" s="198">
        <f>IF(PERCENT!AT95&gt;PERCENT!AT$100,(PERCENT!AT95-PERCENT!AT$100)/(PERCENT!AT$101-PERCENT!AT$100),(PERCENT!AT95-PERCENT!AT$100)/(PERCENT!AT$100-PERCENT!AT$102))</f>
        <v>0.57264879281365955</v>
      </c>
      <c r="M95" s="198">
        <f>IF(PERCENT!AU95&gt;PERCENT!AU$100,(PERCENT!AU95-PERCENT!AU$100)/(PERCENT!AU$101-PERCENT!AU$100),(PERCENT!AU95-PERCENT!AU$100)/(PERCENT!AU$100-PERCENT!AU$102))</f>
        <v>0.20256316503519017</v>
      </c>
      <c r="N95" s="231">
        <f>IF(PERCENT!AV95&gt;PERCENT!AV$100,(PERCENT!AV95-PERCENT!AV$100)/(PERCENT!AV$101-PERCENT!AV$100),(PERCENT!AV95-PERCENT!AV$100)/(PERCENT!AV$100-PERCENT!AV$102))</f>
        <v>-0.17133680395557996</v>
      </c>
      <c r="O95" s="231">
        <f>IF(PERCENT!AW95&gt;PERCENT!AW$100,(PERCENT!AW95-PERCENT!AW$100)/(PERCENT!AW$101-PERCENT!AW$100),(PERCENT!AW95-PERCENT!AW$100)/(PERCENT!AW$100-PERCENT!AW$102))</f>
        <v>0.27318051643925789</v>
      </c>
      <c r="P95" s="231">
        <f>IF(PERCENT!AX95&gt;PERCENT!AX$100,(PERCENT!AX95-PERCENT!AX$100)/(PERCENT!AX$101-PERCENT!AX$100),(PERCENT!AX95-PERCENT!AX$100)/(PERCENT!AX$100-PERCENT!AX$102))</f>
        <v>-0.17133680395557996</v>
      </c>
      <c r="Q95" s="232">
        <f>IF(PERCENT!AY95&gt;PERCENT!AY$100,(PERCENT!AY95-PERCENT!AY$100)/(PERCENT!AY$101-PERCENT!AY$100),(PERCENT!AY95-PERCENT!AY$100)/(PERCENT!AY$100-PERCENT!AY$102))</f>
        <v>0.24846971359947187</v>
      </c>
      <c r="S95" s="124">
        <f>IF(PERCENT!C95&gt;PERCENT!C$100,(PERCENT!C95-PERCENT!C$100)/(PERCENT!C$101-PERCENT!C$100),(PERCENT!C95-PERCENT!C$100)/(PERCENT!C$100-PERCENT!C$102))</f>
        <v>0.88121634171959862</v>
      </c>
      <c r="T95" s="124">
        <f>IF(PERCENT!D95&gt;PERCENT!D$100,(PERCENT!D95-PERCENT!D$100)/(PERCENT!D$101-PERCENT!D$100),(PERCENT!D95-PERCENT!D$100)/(PERCENT!D$100-PERCENT!D$102))</f>
        <v>0.63738644567913616</v>
      </c>
      <c r="U95" s="124">
        <f>IF(PERCENT!E95&gt;PERCENT!E$100,(PERCENT!E95-PERCENT!E$100)/(PERCENT!E$101-PERCENT!E$100),(PERCENT!E95-PERCENT!E$100)/(PERCENT!E$100-PERCENT!E$102))</f>
        <v>0.84503080671957242</v>
      </c>
      <c r="V95" s="124">
        <f>IF(PERCENT!F95&gt;PERCENT!F$100,(PERCENT!F95-PERCENT!F$100)/(PERCENT!F$101-PERCENT!F$100),(PERCENT!F95-PERCENT!F$100)/(PERCENT!F$100-PERCENT!F$102))</f>
        <v>-0.61330003552918111</v>
      </c>
      <c r="W95" s="124">
        <f>IF(PERCENT!G95&gt;PERCENT!G$100,(PERCENT!G95-PERCENT!G$100)/(PERCENT!G$101-PERCENT!G$100),(PERCENT!G95-PERCENT!G$100)/(PERCENT!G$100-PERCENT!G$102))</f>
        <v>0.27569854313496106</v>
      </c>
      <c r="Y95" s="124">
        <f>IF(PERCENT!I95&gt;PERCENT!I$100,(PERCENT!I95-PERCENT!I$100)/(PERCENT!I$101-PERCENT!I$100),(PERCENT!I95-PERCENT!I$100)/(PERCENT!I$100-PERCENT!I$102))</f>
        <v>-0.64677318877458367</v>
      </c>
      <c r="Z95" s="124">
        <f>IF(PERCENT!J95&gt;PERCENT!J$100,(PERCENT!J95-PERCENT!J$100)/(PERCENT!J$101-PERCENT!J$100),(PERCENT!J95-PERCENT!J$100)/(PERCENT!J$100-PERCENT!J$102))</f>
        <v>-0.11764181156583528</v>
      </c>
      <c r="AC95" s="124">
        <f>IF(PERCENT!M95&gt;PERCENT!M$100,(PERCENT!M95-PERCENT!M$100)/(PERCENT!M$101-PERCENT!M$100),(PERCENT!M95-PERCENT!M$100)/(PERCENT!M$100-PERCENT!M$102))</f>
        <v>0.40893613056377309</v>
      </c>
      <c r="AD95" s="124">
        <f>IF(PERCENT!N95&gt;PERCENT!N$100,(PERCENT!N95-PERCENT!N$100)/(PERCENT!N$101-PERCENT!N$100),(PERCENT!N95-PERCENT!N$100)/(PERCENT!N$100-PERCENT!N$102))</f>
        <v>-0.58950098255321515</v>
      </c>
      <c r="AE95" s="124">
        <f>IF(PERCENT!O95&gt;PERCENT!O$100,(PERCENT!O95-PERCENT!O$100)/(PERCENT!O$101-PERCENT!O$100),(PERCENT!O95-PERCENT!O$100)/(PERCENT!O$100-PERCENT!O$102))</f>
        <v>0.19304985013945297</v>
      </c>
      <c r="AF95" s="124">
        <f>IF(PERCENT!P95&gt;PERCENT!P$100,(PERCENT!P95-PERCENT!P$100)/(PERCENT!P$101-PERCENT!P$100),(PERCENT!P95-PERCENT!P$100)/(PERCENT!P$100-PERCENT!P$102))</f>
        <v>0.13369249174183767</v>
      </c>
      <c r="AG95" s="124">
        <f>IF(PERCENT!Q95&gt;PERCENT!Q$100,(PERCENT!Q95-PERCENT!Q$100)/(PERCENT!Q$101-PERCENT!Q$100),(PERCENT!Q95-PERCENT!Q$100)/(PERCENT!Q$100-PERCENT!Q$102))</f>
        <v>-2.6546677226823552E-3</v>
      </c>
      <c r="AI95" s="124">
        <f>IF(PERCENT!S95&gt;PERCENT!S$100,(PERCENT!S95-PERCENT!S$100)/(PERCENT!S$101-PERCENT!S$100),(PERCENT!S95-PERCENT!S$100)/(PERCENT!S$100-PERCENT!S$102))</f>
        <v>-0.52190987043230774</v>
      </c>
      <c r="AJ95" s="124">
        <f>IF(PERCENT!T95&gt;PERCENT!T$100,(PERCENT!T95-PERCENT!T$100)/(PERCENT!T$101-PERCENT!T$100),(PERCENT!T95-PERCENT!T$100)/(PERCENT!T$100-PERCENT!T$102))</f>
        <v>-0.46552689225954852</v>
      </c>
      <c r="AK95" s="124">
        <f>IF(PERCENT!U95&gt;PERCENT!U$100,(PERCENT!U95-PERCENT!U$100)/(PERCENT!U$101-PERCENT!U$100),(PERCENT!U95-PERCENT!U$100)/(PERCENT!U$100-PERCENT!U$102))</f>
        <v>-0.31656194793318382</v>
      </c>
      <c r="AM95" s="124">
        <f>IF(PERCENT!W95&gt;PERCENT!W$100,(PERCENT!W95-PERCENT!W$100)/(PERCENT!W$101-PERCENT!W$100),(PERCENT!W95-PERCENT!W$100)/(PERCENT!W$100-PERCENT!W$102))</f>
        <v>0.17876290049502078</v>
      </c>
      <c r="AO95" s="124">
        <f>IF(PERCENT!Y95&gt;PERCENT!Y$100,(PERCENT!Y95-PERCENT!Y$100)/(PERCENT!Y$101-PERCENT!Y$100),(PERCENT!Y95-PERCENT!Y$100)/(PERCENT!Y$100-PERCENT!Y$102))</f>
        <v>0.65597795148115423</v>
      </c>
      <c r="AP95" s="124">
        <f>IF(PERCENT!Z95&gt;PERCENT!Z$100,(PERCENT!Z95-PERCENT!Z$100)/(PERCENT!Z$101-PERCENT!Z$100),(PERCENT!Z95-PERCENT!Z$100)/(PERCENT!Z$100-PERCENT!Z$102))</f>
        <v>0.27263255858548291</v>
      </c>
      <c r="AQ95" s="124">
        <f>IF(PERCENT!AA95&gt;PERCENT!AA$100,(PERCENT!AA95-PERCENT!AA$100)/(PERCENT!AA$101-PERCENT!AA$100),(PERCENT!AA95-PERCENT!AA$100)/(PERCENT!AA$100-PERCENT!AA$102))</f>
        <v>2.0716654173654227E-2</v>
      </c>
      <c r="AR95" s="124">
        <f>IF(PERCENT!AB95&gt;PERCENT!AB$100,(PERCENT!AB95-PERCENT!AB$100)/(PERCENT!AB$101-PERCENT!AB$100),(PERCENT!AB95-PERCENT!AB$100)/(PERCENT!AB$100-PERCENT!AB$102))</f>
        <v>0.9797280186891939</v>
      </c>
      <c r="AT95" s="124">
        <f>IF(PERCENT!AD95&gt;PERCENT!AD$100,(PERCENT!AD95-PERCENT!AD$100)/(PERCENT!AD$101-PERCENT!AD$100),(PERCENT!AD95-PERCENT!AD$100)/(PERCENT!AD$100-PERCENT!AD$102))</f>
        <v>0.13668555645164548</v>
      </c>
      <c r="AV95" s="124">
        <f>IF(PERCENT!AF95&gt;PERCENT!AF$100,(PERCENT!AF95-PERCENT!AF$100)/(PERCENT!AF$101-PERCENT!AF$100),(PERCENT!AF95-PERCENT!AF$100)/(PERCENT!AF$100-PERCENT!AF$102))</f>
        <v>-0.74443003868691249</v>
      </c>
      <c r="AW95" s="124">
        <f>IF(PERCENT!AG95&gt;PERCENT!AG$100,(PERCENT!AG95-PERCENT!AG$100)/(PERCENT!AG$101-PERCENT!AG$100),(PERCENT!AG95-PERCENT!AG$100)/(PERCENT!AG$100-PERCENT!AG$102))</f>
        <v>0.26476302745907837</v>
      </c>
      <c r="AX95" s="124">
        <f>IF(PERCENT!AH95&gt;PERCENT!AH$100,(PERCENT!AH95-PERCENT!AH$100)/(PERCENT!AH$101-PERCENT!AH$100),(PERCENT!AH95-PERCENT!AH$100)/(PERCENT!AH$100-PERCENT!AH$102))</f>
        <v>0.22210392677054133</v>
      </c>
      <c r="AY95" s="124">
        <f>IF(PERCENT!AI95&gt;PERCENT!AI$100,(PERCENT!AI95-PERCENT!AI$100)/(PERCENT!AI$101-PERCENT!AI$100),(PERCENT!AI95-PERCENT!AI$100)/(PERCENT!AI$100-PERCENT!AI$102))</f>
        <v>0.71528592956633374</v>
      </c>
      <c r="AZ95" s="124">
        <f>IF(PERCENT!AJ95&gt;PERCENT!AJ$100,(PERCENT!AJ95-PERCENT!AJ$100)/(PERCENT!AJ$101-PERCENT!AJ$100),(PERCENT!AJ95-PERCENT!AJ$100)/(PERCENT!AJ$100-PERCENT!AJ$102))</f>
        <v>0.48225140308402226</v>
      </c>
      <c r="BA95" s="124">
        <f>IF(PERCENT!AK95&gt;PERCENT!AK$100,(PERCENT!AK95-PERCENT!AK$100)/(PERCENT!AK$101-PERCENT!AK$100),(PERCENT!AK95-PERCENT!AK$100)/(PERCENT!AK$100-PERCENT!AK$102))</f>
        <v>5.0086057157603878E-2</v>
      </c>
      <c r="BB95" s="124">
        <f>IF(PERCENT!AL95&gt;PERCENT!AL$100,(PERCENT!AL95-PERCENT!AL$100)/(PERCENT!AL$101-PERCENT!AL$100),(PERCENT!AL95-PERCENT!AL$100)/(PERCENT!AL$100-PERCENT!AL$102))</f>
        <v>0.27368956783502557</v>
      </c>
      <c r="BC95" s="124">
        <f>IF(PERCENT!AM95&gt;PERCENT!AM$100,(PERCENT!AM95-PERCENT!AM$100)/(PERCENT!AM$101-PERCENT!AM$100),(PERCENT!AM95-PERCENT!AM$100)/(PERCENT!AM$100-PERCENT!AM$102))</f>
        <v>-0.19976399679107681</v>
      </c>
      <c r="BD95" s="124">
        <f>IF(PERCENT!AN95&gt;PERCENT!AN$100,(PERCENT!AN95-PERCENT!AN$100)/(PERCENT!AN$101-PERCENT!AN$100),(PERCENT!AN95-PERCENT!AN$100)/(PERCENT!AN$100-PERCENT!AN$102))</f>
        <v>-0.779536896881455</v>
      </c>
      <c r="BE95" s="124">
        <f>IF(PERCENT!AO95&gt;PERCENT!AO$100,(PERCENT!AO95-PERCENT!AO$100)/(PERCENT!AO$101-PERCENT!AO$100),(PERCENT!AO95-PERCENT!AO$100)/(PERCENT!AO$100-PERCENT!AO$102))</f>
        <v>-0.2360817606783619</v>
      </c>
      <c r="BF95" s="124">
        <f>IF(PERCENT!AP95&gt;PERCENT!AP$100,(PERCENT!AP95-PERCENT!AP$100)/(PERCENT!AP$101-PERCENT!AP$100),(PERCENT!AP95-PERCENT!AP$100)/(PERCENT!AP$100-PERCENT!AP$102))</f>
        <v>-5.3440640402903285E-2</v>
      </c>
      <c r="BG95" s="124">
        <f>IF(PERCENT!AQ95&gt;PERCENT!AQ$100,(PERCENT!AQ95-PERCENT!AQ$100)/(PERCENT!AQ$101-PERCENT!AQ$100),(PERCENT!AQ95-PERCENT!AQ$100)/(PERCENT!AQ$100-PERCENT!AQ$102))</f>
        <v>-5.9150213656642421E-2</v>
      </c>
      <c r="BH95" s="124">
        <f>IF(PERCENT!AR95&gt;PERCENT!AR$100,(PERCENT!AR95-PERCENT!AR$100)/(PERCENT!AR$101-PERCENT!AR$100),(PERCENT!AR95-PERCENT!AR$100)/(PERCENT!AR$100-PERCENT!AR$102))</f>
        <v>-7.9051169866410254E-2</v>
      </c>
    </row>
    <row r="96" spans="1:60" x14ac:dyDescent="0.35">
      <c r="A96" s="197" t="s">
        <v>483</v>
      </c>
      <c r="B96" s="125">
        <f>IF(PERCENT!B96&gt;PERCENT!B$100,(PERCENT!B96-PERCENT!B$100)/(PERCENT!B$101-PERCENT!B$100),(PERCENT!B96-PERCENT!B$100)/(PERCENT!B$100-PERCENT!B$102))</f>
        <v>-0.21210214854815657</v>
      </c>
      <c r="C96" s="125">
        <f>IF(PERCENT!H96&gt;PERCENT!H$100,(PERCENT!H96-PERCENT!H$100)/(PERCENT!H$101-PERCENT!H$100),(PERCENT!H96-PERCENT!H$100)/(PERCENT!H$100-PERCENT!H$102))</f>
        <v>-0.7463635040777078</v>
      </c>
      <c r="D96" s="126">
        <f>IF(PERCENT!K96&gt;PERCENT!K$100,(PERCENT!K96-PERCENT!K$100)/(PERCENT!K$101-PERCENT!K$100),(PERCENT!K96-PERCENT!K$100)/(PERCENT!K$100-PERCENT!K$102))</f>
        <v>0.40174128602557152</v>
      </c>
      <c r="E96" s="126">
        <f>IF(PERCENT!L96&gt;PERCENT!L$100,(PERCENT!L96-PERCENT!L$100)/(PERCENT!L$101-PERCENT!L$100),(PERCENT!L96-PERCENT!L$100)/(PERCENT!L$100-PERCENT!L$102))</f>
        <v>-0.41145827003095936</v>
      </c>
      <c r="F96" s="127">
        <f>IF(PERCENT!R96&gt;PERCENT!R$100,(PERCENT!R96-PERCENT!R$100)/(PERCENT!R$101-PERCENT!R$100),(PERCENT!R96-PERCENT!R$100)/(PERCENT!R$100-PERCENT!R$102))</f>
        <v>-0.4165254482599095</v>
      </c>
      <c r="G96" s="127">
        <f>IF(PERCENT!V96&gt;PERCENT!V$100,(PERCENT!V96-PERCENT!V$100)/(PERCENT!V$101-PERCENT!V$100),(PERCENT!V96-PERCENT!V$100)/(PERCENT!V$100-PERCENT!V$102))</f>
        <v>-0.45573238310889486</v>
      </c>
      <c r="H96" s="127">
        <f>IF(PERCENT!X96&gt;PERCENT!X$100,(PERCENT!X96-PERCENT!X$100)/(PERCENT!X$101-PERCENT!X$100),(PERCENT!X96-PERCENT!X$100)/(PERCENT!X$100-PERCENT!X$102))</f>
        <v>-0.17894849591567252</v>
      </c>
      <c r="I96" s="127">
        <f>IF(PERCENT!AC96&gt;PERCENT!AC$100,(PERCENT!AC96-PERCENT!AC$100)/(PERCENT!AC$101-PERCENT!AC$100),(PERCENT!AC96-PERCENT!AC$100)/(PERCENT!AC$100-PERCENT!AC$102))</f>
        <v>-0.9019209531487683</v>
      </c>
      <c r="J96" s="128">
        <f>IF(PERCENT!AE96&gt;PERCENT!AE$100,(PERCENT!AE96-PERCENT!AE$100)/(PERCENT!AE$101-PERCENT!AE$100),(PERCENT!AE96-PERCENT!AE$100)/(PERCENT!AE$100-PERCENT!AE$102))</f>
        <v>-0.78882680016284679</v>
      </c>
      <c r="K96" s="198">
        <f>IF(PERCENT!AS96&gt;PERCENT!AS$100,(PERCENT!AS96-PERCENT!AS$100)/(PERCENT!AS$101-PERCENT!AS$100),(PERCENT!AS96-PERCENT!AS$100)/(PERCENT!AS$100-PERCENT!AS$102))</f>
        <v>-0.64705038145435645</v>
      </c>
      <c r="L96" s="198">
        <f>IF(PERCENT!AT96&gt;PERCENT!AT$100,(PERCENT!AT96-PERCENT!AT$100)/(PERCENT!AT$101-PERCENT!AT$100),(PERCENT!AT96-PERCENT!AT$100)/(PERCENT!AT$100-PERCENT!AT$102))</f>
        <v>5.8952455031749798E-2</v>
      </c>
      <c r="M96" s="198">
        <f>IF(PERCENT!AU96&gt;PERCENT!AU$100,(PERCENT!AU96-PERCENT!AU$100)/(PERCENT!AU$101-PERCENT!AU$100),(PERCENT!AU96-PERCENT!AU$100)/(PERCENT!AU$100-PERCENT!AU$102))</f>
        <v>-0.54564962202319378</v>
      </c>
      <c r="N96" s="231">
        <f>IF(PERCENT!AV96&gt;PERCENT!AV$100,(PERCENT!AV96-PERCENT!AV$100)/(PERCENT!AV$101-PERCENT!AV$100),(PERCENT!AV96-PERCENT!AV$100)/(PERCENT!AV$100-PERCENT!AV$102))</f>
        <v>-0.78882680016284679</v>
      </c>
      <c r="O96" s="231">
        <f>IF(PERCENT!AW96&gt;PERCENT!AW$100,(PERCENT!AW96-PERCENT!AW$100)/(PERCENT!AW$101-PERCENT!AW$100),(PERCENT!AW96-PERCENT!AW$100)/(PERCENT!AW$100-PERCENT!AW$102))</f>
        <v>-0.30298306274724768</v>
      </c>
      <c r="P96" s="231">
        <f>IF(PERCENT!AX96&gt;PERCENT!AX$100,(PERCENT!AX96-PERCENT!AX$100)/(PERCENT!AX$101-PERCENT!AX$100),(PERCENT!AX96-PERCENT!AX$100)/(PERCENT!AX$100-PERCENT!AX$102))</f>
        <v>-0.78882680016284679</v>
      </c>
      <c r="Q96" s="232">
        <f>IF(PERCENT!AY96&gt;PERCENT!AY$100,(PERCENT!AY96-PERCENT!AY$100)/(PERCENT!AY$101-PERCENT!AY$100),(PERCENT!AY96-PERCENT!AY$100)/(PERCENT!AY$100-PERCENT!AY$102))</f>
        <v>5.5491838921472428E-2</v>
      </c>
      <c r="S96" s="124">
        <f>IF(PERCENT!C96&gt;PERCENT!C$100,(PERCENT!C96-PERCENT!C$100)/(PERCENT!C$101-PERCENT!C$100),(PERCENT!C96-PERCENT!C$100)/(PERCENT!C$100-PERCENT!C$102))</f>
        <v>0.43663894301298806</v>
      </c>
      <c r="T96" s="124">
        <f>IF(PERCENT!D96&gt;PERCENT!D$100,(PERCENT!D96-PERCENT!D$100)/(PERCENT!D$101-PERCENT!D$100),(PERCENT!D96-PERCENT!D$100)/(PERCENT!D$100-PERCENT!D$102))</f>
        <v>0.10356860482998347</v>
      </c>
      <c r="U96" s="124">
        <f>IF(PERCENT!E96&gt;PERCENT!E$100,(PERCENT!E96-PERCENT!E$100)/(PERCENT!E$101-PERCENT!E$100),(PERCENT!E96-PERCENT!E$100)/(PERCENT!E$100-PERCENT!E$102))</f>
        <v>-0.44430917967538092</v>
      </c>
      <c r="V96" s="124">
        <f>IF(PERCENT!F96&gt;PERCENT!F$100,(PERCENT!F96-PERCENT!F$100)/(PERCENT!F$101-PERCENT!F$100),(PERCENT!F96-PERCENT!F$100)/(PERCENT!F$100-PERCENT!F$102))</f>
        <v>-0.16707368210387041</v>
      </c>
      <c r="W96" s="124">
        <f>IF(PERCENT!G96&gt;PERCENT!G$100,(PERCENT!G96-PERCENT!G$100)/(PERCENT!G$101-PERCENT!G$100),(PERCENT!G96-PERCENT!G$100)/(PERCENT!G$100-PERCENT!G$102))</f>
        <v>0.15887426942338168</v>
      </c>
      <c r="Y96" s="124">
        <f>IF(PERCENT!I96&gt;PERCENT!I$100,(PERCENT!I96-PERCENT!I$100)/(PERCENT!I$101-PERCENT!I$100),(PERCENT!I96-PERCENT!I$100)/(PERCENT!I$100-PERCENT!I$102))</f>
        <v>-0.68638802867797699</v>
      </c>
      <c r="Z96" s="124">
        <f>IF(PERCENT!J96&gt;PERCENT!J$100,(PERCENT!J96-PERCENT!J$100)/(PERCENT!J$101-PERCENT!J$100),(PERCENT!J96-PERCENT!J$100)/(PERCENT!J$100-PERCENT!J$102))</f>
        <v>-0.73985013696469448</v>
      </c>
      <c r="AC96" s="124">
        <f>IF(PERCENT!M96&gt;PERCENT!M$100,(PERCENT!M96-PERCENT!M$100)/(PERCENT!M$101-PERCENT!M$100),(PERCENT!M96-PERCENT!M$100)/(PERCENT!M$100-PERCENT!M$102))</f>
        <v>-1</v>
      </c>
      <c r="AD96" s="124">
        <f>IF(PERCENT!N96&gt;PERCENT!N$100,(PERCENT!N96-PERCENT!N$100)/(PERCENT!N$101-PERCENT!N$100),(PERCENT!N96-PERCENT!N$100)/(PERCENT!N$100-PERCENT!N$102))</f>
        <v>-1</v>
      </c>
      <c r="AE96" s="124">
        <f>IF(PERCENT!O96&gt;PERCENT!O$100,(PERCENT!O96-PERCENT!O$100)/(PERCENT!O$101-PERCENT!O$100),(PERCENT!O96-PERCENT!O$100)/(PERCENT!O$100-PERCENT!O$102))</f>
        <v>-0.51053914632914932</v>
      </c>
      <c r="AF96" s="124">
        <f>IF(PERCENT!P96&gt;PERCENT!P$100,(PERCENT!P96-PERCENT!P$100)/(PERCENT!P$101-PERCENT!P$100),(PERCENT!P96-PERCENT!P$100)/(PERCENT!P$100-PERCENT!P$102))</f>
        <v>0.95091366339119265</v>
      </c>
      <c r="AG96" s="124">
        <f>IF(PERCENT!Q96&gt;PERCENT!Q$100,(PERCENT!Q96-PERCENT!Q$100)/(PERCENT!Q$101-PERCENT!Q$100),(PERCENT!Q96-PERCENT!Q$100)/(PERCENT!Q$100-PERCENT!Q$102))</f>
        <v>0.65429051440137953</v>
      </c>
      <c r="AI96" s="124">
        <f>IF(PERCENT!S96&gt;PERCENT!S$100,(PERCENT!S96-PERCENT!S$100)/(PERCENT!S$101-PERCENT!S$100),(PERCENT!S96-PERCENT!S$100)/(PERCENT!S$100-PERCENT!S$102))</f>
        <v>-0.35115583950211554</v>
      </c>
      <c r="AJ96" s="124">
        <f>IF(PERCENT!T96&gt;PERCENT!T$100,(PERCENT!T96-PERCENT!T$100)/(PERCENT!T$101-PERCENT!T$100),(PERCENT!T96-PERCENT!T$100)/(PERCENT!T$100-PERCENT!T$102))</f>
        <v>-0.2816819660555594</v>
      </c>
      <c r="AK96" s="124">
        <f>IF(PERCENT!U96&gt;PERCENT!U$100,(PERCENT!U96-PERCENT!U$100)/(PERCENT!U$101-PERCENT!U$100),(PERCENT!U96-PERCENT!U$100)/(PERCENT!U$100-PERCENT!U$102))</f>
        <v>-0.78636200512197685</v>
      </c>
      <c r="AM96" s="124">
        <f>IF(PERCENT!W96&gt;PERCENT!W$100,(PERCENT!W96-PERCENT!W$100)/(PERCENT!W$101-PERCENT!W$100),(PERCENT!W96-PERCENT!W$100)/(PERCENT!W$100-PERCENT!W$102))</f>
        <v>-0.45573238310889486</v>
      </c>
      <c r="AO96" s="124">
        <f>IF(PERCENT!Y96&gt;PERCENT!Y$100,(PERCENT!Y96-PERCENT!Y$100)/(PERCENT!Y$101-PERCENT!Y$100),(PERCENT!Y96-PERCENT!Y$100)/(PERCENT!Y$100-PERCENT!Y$102))</f>
        <v>-0.76785971673771813</v>
      </c>
      <c r="AP96" s="124">
        <f>IF(PERCENT!Z96&gt;PERCENT!Z$100,(PERCENT!Z96-PERCENT!Z$100)/(PERCENT!Z$101-PERCENT!Z$100),(PERCENT!Z96-PERCENT!Z$100)/(PERCENT!Z$100-PERCENT!Z$102))</f>
        <v>-0.46854552489736939</v>
      </c>
      <c r="AQ96" s="124">
        <f>IF(PERCENT!AA96&gt;PERCENT!AA$100,(PERCENT!AA96-PERCENT!AA$100)/(PERCENT!AA$101-PERCENT!AA$100),(PERCENT!AA96-PERCENT!AA$100)/(PERCENT!AA$100-PERCENT!AA$102))</f>
        <v>-0.50093179487061179</v>
      </c>
      <c r="AR96" s="124">
        <f>IF(PERCENT!AB96&gt;PERCENT!AB$100,(PERCENT!AB96-PERCENT!AB$100)/(PERCENT!AB$101-PERCENT!AB$100),(PERCENT!AB96-PERCENT!AB$100)/(PERCENT!AB$100-PERCENT!AB$102))</f>
        <v>6.4110196151118445E-2</v>
      </c>
      <c r="AT96" s="124">
        <f>IF(PERCENT!AD96&gt;PERCENT!AD$100,(PERCENT!AD96-PERCENT!AD$100)/(PERCENT!AD$101-PERCENT!AD$100),(PERCENT!AD96-PERCENT!AD$100)/(PERCENT!AD$100-PERCENT!AD$102))</f>
        <v>-0.9019209531487683</v>
      </c>
      <c r="AV96" s="124">
        <f>IF(PERCENT!AF96&gt;PERCENT!AF$100,(PERCENT!AF96-PERCENT!AF$100)/(PERCENT!AF$101-PERCENT!AF$100),(PERCENT!AF96-PERCENT!AF$100)/(PERCENT!AF$100-PERCENT!AF$102))</f>
        <v>0.83716243185690375</v>
      </c>
      <c r="AW96" s="124">
        <f>IF(PERCENT!AG96&gt;PERCENT!AG$100,(PERCENT!AG96-PERCENT!AG$100)/(PERCENT!AG$101-PERCENT!AG$100),(PERCENT!AG96-PERCENT!AG$100)/(PERCENT!AG$100-PERCENT!AG$102))</f>
        <v>0.30075108805308837</v>
      </c>
      <c r="AX96" s="124">
        <f>IF(PERCENT!AH96&gt;PERCENT!AH$100,(PERCENT!AH96-PERCENT!AH$100)/(PERCENT!AH$101-PERCENT!AH$100),(PERCENT!AH96-PERCENT!AH$100)/(PERCENT!AH$100-PERCENT!AH$102))</f>
        <v>-0.62722213708239638</v>
      </c>
      <c r="AY96" s="124">
        <f>IF(PERCENT!AI96&gt;PERCENT!AI$100,(PERCENT!AI96-PERCENT!AI$100)/(PERCENT!AI$101-PERCENT!AI$100),(PERCENT!AI96-PERCENT!AI$100)/(PERCENT!AI$100-PERCENT!AI$102))</f>
        <v>-0.76343118972008128</v>
      </c>
      <c r="AZ96" s="124">
        <f>IF(PERCENT!AJ96&gt;PERCENT!AJ$100,(PERCENT!AJ96-PERCENT!AJ$100)/(PERCENT!AJ$101-PERCENT!AJ$100),(PERCENT!AJ96-PERCENT!AJ$100)/(PERCENT!AJ$100-PERCENT!AJ$102))</f>
        <v>0.33202565689137048</v>
      </c>
      <c r="BA96" s="124">
        <f>IF(PERCENT!AK96&gt;PERCENT!AK$100,(PERCENT!AK96-PERCENT!AK$100)/(PERCENT!AK$101-PERCENT!AK$100),(PERCENT!AK96-PERCENT!AK$100)/(PERCENT!AK$100-PERCENT!AK$102))</f>
        <v>-0.48894530621916082</v>
      </c>
      <c r="BB96" s="124">
        <f>IF(PERCENT!AL96&gt;PERCENT!AL$100,(PERCENT!AL96-PERCENT!AL$100)/(PERCENT!AL$101-PERCENT!AL$100),(PERCENT!AL96-PERCENT!AL$100)/(PERCENT!AL$100-PERCENT!AL$102))</f>
        <v>-0.6917205477766577</v>
      </c>
      <c r="BC96" s="124">
        <f>IF(PERCENT!AM96&gt;PERCENT!AM$100,(PERCENT!AM96-PERCENT!AM$100)/(PERCENT!AM$101-PERCENT!AM$100),(PERCENT!AM96-PERCENT!AM$100)/(PERCENT!AM$100-PERCENT!AM$102))</f>
        <v>-0.51118379227670097</v>
      </c>
      <c r="BD96" s="124">
        <f>IF(PERCENT!AN96&gt;PERCENT!AN$100,(PERCENT!AN96-PERCENT!AN$100)/(PERCENT!AN$101-PERCENT!AN$100),(PERCENT!AN96-PERCENT!AN$100)/(PERCENT!AN$100-PERCENT!AN$102))</f>
        <v>0.76319675104857332</v>
      </c>
      <c r="BE96" s="124">
        <f>IF(PERCENT!AO96&gt;PERCENT!AO$100,(PERCENT!AO96-PERCENT!AO$100)/(PERCENT!AO$101-PERCENT!AO$100),(PERCENT!AO96-PERCENT!AO$100)/(PERCENT!AO$100-PERCENT!AO$102))</f>
        <v>-0.54178073178774233</v>
      </c>
      <c r="BF96" s="124">
        <f>IF(PERCENT!AP96&gt;PERCENT!AP$100,(PERCENT!AP96-PERCENT!AP$100)/(PERCENT!AP$101-PERCENT!AP$100),(PERCENT!AP96-PERCENT!AP$100)/(PERCENT!AP$100-PERCENT!AP$102))</f>
        <v>0.22753139709951503</v>
      </c>
      <c r="BG96" s="124">
        <f>IF(PERCENT!AQ96&gt;PERCENT!AQ$100,(PERCENT!AQ96-PERCENT!AQ$100)/(PERCENT!AQ$101-PERCENT!AQ$100),(PERCENT!AQ96-PERCENT!AQ$100)/(PERCENT!AQ$100-PERCENT!AQ$102))</f>
        <v>0.30131518769469651</v>
      </c>
      <c r="BH96" s="124">
        <f>IF(PERCENT!AR96&gt;PERCENT!AR$100,(PERCENT!AR96-PERCENT!AR$100)/(PERCENT!AR$101-PERCENT!AR$100),(PERCENT!AR96-PERCENT!AR$100)/(PERCENT!AR$100-PERCENT!AR$102))</f>
        <v>0.81083192305841867</v>
      </c>
    </row>
    <row r="97" spans="1:60" x14ac:dyDescent="0.35">
      <c r="A97" s="197" t="s">
        <v>484</v>
      </c>
      <c r="B97" s="125">
        <f>IF(PERCENT!B97&gt;PERCENT!B$100,(PERCENT!B97-PERCENT!B$100)/(PERCENT!B$101-PERCENT!B$100),(PERCENT!B97-PERCENT!B$100)/(PERCENT!B$100-PERCENT!B$102))</f>
        <v>-0.45455499986815801</v>
      </c>
      <c r="C97" s="125">
        <f>IF(PERCENT!H97&gt;PERCENT!H$100,(PERCENT!H97-PERCENT!H$100)/(PERCENT!H$101-PERCENT!H$100),(PERCENT!H97-PERCENT!H$100)/(PERCENT!H$100-PERCENT!H$102))</f>
        <v>-0.70302980883670541</v>
      </c>
      <c r="D97" s="126">
        <f>IF(PERCENT!K97&gt;PERCENT!K$100,(PERCENT!K97-PERCENT!K$100)/(PERCENT!K$101-PERCENT!K$100),(PERCENT!K97-PERCENT!K$100)/(PERCENT!K$100-PERCENT!K$102))</f>
        <v>-0.18765275948210575</v>
      </c>
      <c r="E97" s="126">
        <f>IF(PERCENT!L97&gt;PERCENT!L$100,(PERCENT!L97-PERCENT!L$100)/(PERCENT!L$101-PERCENT!L$100),(PERCENT!L97-PERCENT!L$100)/(PERCENT!L$100-PERCENT!L$102))</f>
        <v>-0.26097133754928908</v>
      </c>
      <c r="F97" s="127">
        <f>IF(PERCENT!R97&gt;PERCENT!R$100,(PERCENT!R97-PERCENT!R$100)/(PERCENT!R$101-PERCENT!R$100),(PERCENT!R97-PERCENT!R$100)/(PERCENT!R$100-PERCENT!R$102))</f>
        <v>-0.80772468130405672</v>
      </c>
      <c r="G97" s="127">
        <f>IF(PERCENT!V97&gt;PERCENT!V$100,(PERCENT!V97-PERCENT!V$100)/(PERCENT!V$101-PERCENT!V$100),(PERCENT!V97-PERCENT!V$100)/(PERCENT!V$100-PERCENT!V$102))</f>
        <v>-0.76327343746385934</v>
      </c>
      <c r="H97" s="127">
        <f>IF(PERCENT!X97&gt;PERCENT!X$100,(PERCENT!X97-PERCENT!X$100)/(PERCENT!X$101-PERCENT!X$100),(PERCENT!X97-PERCENT!X$100)/(PERCENT!X$100-PERCENT!X$102))</f>
        <v>-0.19666504261360704</v>
      </c>
      <c r="I97" s="127">
        <f>IF(PERCENT!AC97&gt;PERCENT!AC$100,(PERCENT!AC97-PERCENT!AC$100)/(PERCENT!AC$101-PERCENT!AC$100),(PERCENT!AC97-PERCENT!AC$100)/(PERCENT!AC$100-PERCENT!AC$102))</f>
        <v>8.1533490627065705E-2</v>
      </c>
      <c r="J97" s="128">
        <f>IF(PERCENT!AE97&gt;PERCENT!AE$100,(PERCENT!AE97-PERCENT!AE$100)/(PERCENT!AE$101-PERCENT!AE$100),(PERCENT!AE97-PERCENT!AE$100)/(PERCENT!AE$100-PERCENT!AE$102))</f>
        <v>0.2410107957032892</v>
      </c>
      <c r="K97" s="198">
        <f>IF(PERCENT!AS97&gt;PERCENT!AS$100,(PERCENT!AS97-PERCENT!AS$100)/(PERCENT!AS$101-PERCENT!AS$100),(PERCENT!AS97-PERCENT!AS$100)/(PERCENT!AS$100-PERCENT!AS$102))</f>
        <v>-0.76141570097287881</v>
      </c>
      <c r="L97" s="198">
        <f>IF(PERCENT!AT97&gt;PERCENT!AT$100,(PERCENT!AT97-PERCENT!AT$100)/(PERCENT!AT$101-PERCENT!AT$100),(PERCENT!AT97-PERCENT!AT$100)/(PERCENT!AT$100-PERCENT!AT$102))</f>
        <v>-0.24364511122269994</v>
      </c>
      <c r="M97" s="198">
        <f>IF(PERCENT!AU97&gt;PERCENT!AU$100,(PERCENT!AU97-PERCENT!AU$100)/(PERCENT!AU$101-PERCENT!AU$100),(PERCENT!AU97-PERCENT!AU$100)/(PERCENT!AU$100-PERCENT!AU$102))</f>
        <v>-0.25304078469902896</v>
      </c>
      <c r="N97" s="231">
        <f>IF(PERCENT!AV97&gt;PERCENT!AV$100,(PERCENT!AV97-PERCENT!AV$100)/(PERCENT!AV$101-PERCENT!AV$100),(PERCENT!AV97-PERCENT!AV$100)/(PERCENT!AV$100-PERCENT!AV$102))</f>
        <v>0.2410107957032892</v>
      </c>
      <c r="O97" s="231">
        <f>IF(PERCENT!AW97&gt;PERCENT!AW$100,(PERCENT!AW97-PERCENT!AW$100)/(PERCENT!AW$101-PERCENT!AW$100),(PERCENT!AW97-PERCENT!AW$100)/(PERCENT!AW$100-PERCENT!AW$102))</f>
        <v>-0.4028800096783241</v>
      </c>
      <c r="P97" s="231">
        <f>IF(PERCENT!AX97&gt;PERCENT!AX$100,(PERCENT!AX97-PERCENT!AX$100)/(PERCENT!AX$101-PERCENT!AX$100),(PERCENT!AX97-PERCENT!AX$100)/(PERCENT!AX$100-PERCENT!AX$102))</f>
        <v>0.2410107957032892</v>
      </c>
      <c r="Q97" s="232">
        <f>IF(PERCENT!AY97&gt;PERCENT!AY$100,(PERCENT!AY97-PERCENT!AY$100)/(PERCENT!AY$101-PERCENT!AY$100),(PERCENT!AY97-PERCENT!AY$100)/(PERCENT!AY$100-PERCENT!AY$102))</f>
        <v>-0.99580680946020261</v>
      </c>
      <c r="S97" s="124">
        <f>IF(PERCENT!C97&gt;PERCENT!C$100,(PERCENT!C97-PERCENT!C$100)/(PERCENT!C$101-PERCENT!C$100),(PERCENT!C97-PERCENT!C$100)/(PERCENT!C$100-PERCENT!C$102))</f>
        <v>-0.36586825276812085</v>
      </c>
      <c r="T97" s="124">
        <f>IF(PERCENT!D97&gt;PERCENT!D$100,(PERCENT!D97-PERCENT!D$100)/(PERCENT!D$101-PERCENT!D$100),(PERCENT!D97-PERCENT!D$100)/(PERCENT!D$100-PERCENT!D$102))</f>
        <v>-0.73676095856777546</v>
      </c>
      <c r="U97" s="124">
        <f>IF(PERCENT!E97&gt;PERCENT!E$100,(PERCENT!E97-PERCENT!E$100)/(PERCENT!E$101-PERCENT!E$100),(PERCENT!E97-PERCENT!E$100)/(PERCENT!E$100-PERCENT!E$102))</f>
        <v>-0.50070581654866897</v>
      </c>
      <c r="V97" s="124">
        <f>IF(PERCENT!F97&gt;PERCENT!F$100,(PERCENT!F97-PERCENT!F$100)/(PERCENT!F$101-PERCENT!F$100),(PERCENT!F97-PERCENT!F$100)/(PERCENT!F$100-PERCENT!F$102))</f>
        <v>0.17807954357500583</v>
      </c>
      <c r="W97" s="124">
        <f>IF(PERCENT!G97&gt;PERCENT!G$100,(PERCENT!G97-PERCENT!G$100)/(PERCENT!G$101-PERCENT!G$100),(PERCENT!G97-PERCENT!G$100)/(PERCENT!G$100-PERCENT!G$102))</f>
        <v>5.9639641354597886E-2</v>
      </c>
      <c r="Y97" s="124">
        <f>IF(PERCENT!I97&gt;PERCENT!I$100,(PERCENT!I97-PERCENT!I$100)/(PERCENT!I$101-PERCENT!I$100),(PERCENT!I97-PERCENT!I$100)/(PERCENT!I$100-PERCENT!I$102))</f>
        <v>-0.82196469278808815</v>
      </c>
      <c r="Z97" s="124">
        <f>IF(PERCENT!J97&gt;PERCENT!J$100,(PERCENT!J97-PERCENT!J$100)/(PERCENT!J$101-PERCENT!J$100),(PERCENT!J97-PERCENT!J$100)/(PERCENT!J$100-PERCENT!J$102))</f>
        <v>-0.58116439352676574</v>
      </c>
      <c r="AC97" s="124">
        <f>IF(PERCENT!M97&gt;PERCENT!M$100,(PERCENT!M97-PERCENT!M$100)/(PERCENT!M$101-PERCENT!M$100),(PERCENT!M97-PERCENT!M$100)/(PERCENT!M$100-PERCENT!M$102))</f>
        <v>-1</v>
      </c>
      <c r="AD97" s="124">
        <f>IF(PERCENT!N97&gt;PERCENT!N$100,(PERCENT!N97-PERCENT!N$100)/(PERCENT!N$101-PERCENT!N$100),(PERCENT!N97-PERCENT!N$100)/(PERCENT!N$100-PERCENT!N$102))</f>
        <v>-8.2308807790184471E-2</v>
      </c>
      <c r="AE97" s="124">
        <f>IF(PERCENT!O97&gt;PERCENT!O$100,(PERCENT!O97-PERCENT!O$100)/(PERCENT!O$101-PERCENT!O$100),(PERCENT!O97-PERCENT!O$100)/(PERCENT!O$100-PERCENT!O$102))</f>
        <v>-2.107829265829872E-2</v>
      </c>
      <c r="AF97" s="124">
        <f>IF(PERCENT!P97&gt;PERCENT!P$100,(PERCENT!P97-PERCENT!P$100)/(PERCENT!P$101-PERCENT!P$100),(PERCENT!P97-PERCENT!P$100)/(PERCENT!P$100-PERCENT!P$102))</f>
        <v>0.6709888789463655</v>
      </c>
      <c r="AG97" s="124">
        <f>IF(PERCENT!Q97&gt;PERCENT!Q$100,(PERCENT!Q97-PERCENT!Q$100)/(PERCENT!Q$101-PERCENT!Q$100),(PERCENT!Q97-PERCENT!Q$100)/(PERCENT!Q$100-PERCENT!Q$102))</f>
        <v>2.7893300530502556E-3</v>
      </c>
      <c r="AI97" s="124">
        <f>IF(PERCENT!S97&gt;PERCENT!S$100,(PERCENT!S97-PERCENT!S$100)/(PERCENT!S$101-PERCENT!S$100),(PERCENT!S97-PERCENT!S$100)/(PERCENT!S$100-PERCENT!S$102))</f>
        <v>-0.82285765106887532</v>
      </c>
      <c r="AJ97" s="124">
        <f>IF(PERCENT!T97&gt;PERCENT!T$100,(PERCENT!T97-PERCENT!T$100)/(PERCENT!T$101-PERCENT!T$100),(PERCENT!T97-PERCENT!T$100)/(PERCENT!T$100-PERCENT!T$102))</f>
        <v>-0.856145840413574</v>
      </c>
      <c r="AK97" s="124">
        <f>IF(PERCENT!U97&gt;PERCENT!U$100,(PERCENT!U97-PERCENT!U$100)/(PERCENT!U$101-PERCENT!U$100),(PERCENT!U97-PERCENT!U$100)/(PERCENT!U$100-PERCENT!U$102))</f>
        <v>-0.68672784994443192</v>
      </c>
      <c r="AM97" s="124">
        <f>IF(PERCENT!W97&gt;PERCENT!W$100,(PERCENT!W97-PERCENT!W$100)/(PERCENT!W$101-PERCENT!W$100),(PERCENT!W97-PERCENT!W$100)/(PERCENT!W$100-PERCENT!W$102))</f>
        <v>-0.76327343746385934</v>
      </c>
      <c r="AO97" s="124">
        <f>IF(PERCENT!Y97&gt;PERCENT!Y$100,(PERCENT!Y97-PERCENT!Y$100)/(PERCENT!Y$101-PERCENT!Y$100),(PERCENT!Y97-PERCENT!Y$100)/(PERCENT!Y$100-PERCENT!Y$102))</f>
        <v>-0.61935543352218347</v>
      </c>
      <c r="AP97" s="124">
        <f>IF(PERCENT!Z97&gt;PERCENT!Z$100,(PERCENT!Z97-PERCENT!Z$100)/(PERCENT!Z$101-PERCENT!Z$100),(PERCENT!Z97-PERCENT!Z$100)/(PERCENT!Z$100-PERCENT!Z$102))</f>
        <v>-0.77879662379175774</v>
      </c>
      <c r="AQ97" s="124">
        <f>IF(PERCENT!AA97&gt;PERCENT!AA$100,(PERCENT!AA97-PERCENT!AA$100)/(PERCENT!AA$101-PERCENT!AA$100),(PERCENT!AA97-PERCENT!AA$100)/(PERCENT!AA$100-PERCENT!AA$102))</f>
        <v>-0.34590685029895241</v>
      </c>
      <c r="AR97" s="124">
        <f>IF(PERCENT!AB97&gt;PERCENT!AB$100,(PERCENT!AB97-PERCENT!AB$100)/(PERCENT!AB$101-PERCENT!AB$100),(PERCENT!AB97-PERCENT!AB$100)/(PERCENT!AB$100-PERCENT!AB$102))</f>
        <v>1.0051579322302464E-2</v>
      </c>
      <c r="AT97" s="124">
        <f>IF(PERCENT!AD97&gt;PERCENT!AD$100,(PERCENT!AD97-PERCENT!AD$100)/(PERCENT!AD$101-PERCENT!AD$100),(PERCENT!AD97-PERCENT!AD$100)/(PERCENT!AD$100-PERCENT!AD$102))</f>
        <v>8.1533490627065705E-2</v>
      </c>
      <c r="AV97" s="124">
        <f>IF(PERCENT!AF97&gt;PERCENT!AF$100,(PERCENT!AF97-PERCENT!AF$100)/(PERCENT!AF$101-PERCENT!AF$100),(PERCENT!AF97-PERCENT!AF$100)/(PERCENT!AF$100-PERCENT!AF$102))</f>
        <v>0.59998352275825872</v>
      </c>
      <c r="AW97" s="124">
        <f>IF(PERCENT!AG97&gt;PERCENT!AG$100,(PERCENT!AG97-PERCENT!AG$100)/(PERCENT!AG$101-PERCENT!AG$100),(PERCENT!AG97-PERCENT!AG$100)/(PERCENT!AG$100-PERCENT!AG$102))</f>
        <v>0.78913156051515931</v>
      </c>
      <c r="AX97" s="124">
        <f>IF(PERCENT!AH97&gt;PERCENT!AH$100,(PERCENT!AH97-PERCENT!AH$100)/(PERCENT!AH$101-PERCENT!AH$100),(PERCENT!AH97-PERCENT!AH$100)/(PERCENT!AH$100-PERCENT!AH$102))</f>
        <v>-0.37093352434470334</v>
      </c>
      <c r="AY97" s="124">
        <f>IF(PERCENT!AI97&gt;PERCENT!AI$100,(PERCENT!AI97-PERCENT!AI$100)/(PERCENT!AI$101-PERCENT!AI$100),(PERCENT!AI97-PERCENT!AI$100)/(PERCENT!AI$100-PERCENT!AI$102))</f>
        <v>0.6695493756006119</v>
      </c>
      <c r="AZ97" s="124">
        <f>IF(PERCENT!AJ97&gt;PERCENT!AJ$100,(PERCENT!AJ97-PERCENT!AJ$100)/(PERCENT!AJ$101-PERCENT!AJ$100),(PERCENT!AJ97-PERCENT!AJ$100)/(PERCENT!AJ$100-PERCENT!AJ$102))</f>
        <v>-0.12171699815743783</v>
      </c>
      <c r="BA97" s="124">
        <f>IF(PERCENT!AK97&gt;PERCENT!AK$100,(PERCENT!AK97-PERCENT!AK$100)/(PERCENT!AK$101-PERCENT!AK$100),(PERCENT!AK97-PERCENT!AK$100)/(PERCENT!AK$100-PERCENT!AK$102))</f>
        <v>-1.9844844245067248E-2</v>
      </c>
      <c r="BB97" s="124">
        <f>IF(PERCENT!AL97&gt;PERCENT!AL$100,(PERCENT!AL97-PERCENT!AL$100)/(PERCENT!AL$101-PERCENT!AL$100),(PERCENT!AL97-PERCENT!AL$100)/(PERCENT!AL$100-PERCENT!AL$102))</f>
        <v>-0.74754778238835817</v>
      </c>
      <c r="BC97" s="124">
        <f>IF(PERCENT!AM97&gt;PERCENT!AM$100,(PERCENT!AM97-PERCENT!AM$100)/(PERCENT!AM$101-PERCENT!AM$100),(PERCENT!AM97-PERCENT!AM$100)/(PERCENT!AM$100-PERCENT!AM$102))</f>
        <v>8.5286888858238263E-2</v>
      </c>
      <c r="BD97" s="124">
        <f>IF(PERCENT!AN97&gt;PERCENT!AN$100,(PERCENT!AN97-PERCENT!AN$100)/(PERCENT!AN$101-PERCENT!AN$100),(PERCENT!AN97-PERCENT!AN$100)/(PERCENT!AN$100-PERCENT!AN$102))</f>
        <v>0.85882883235588459</v>
      </c>
      <c r="BE97" s="124">
        <f>IF(PERCENT!AO97&gt;PERCENT!AO$100,(PERCENT!AO97-PERCENT!AO$100)/(PERCENT!AO$101-PERCENT!AO$100),(PERCENT!AO97-PERCENT!AO$100)/(PERCENT!AO$100-PERCENT!AO$102))</f>
        <v>-0.29541876849902965</v>
      </c>
      <c r="BF97" s="124">
        <f>IF(PERCENT!AP97&gt;PERCENT!AP$100,(PERCENT!AP97-PERCENT!AP$100)/(PERCENT!AP$101-PERCENT!AP$100),(PERCENT!AP97-PERCENT!AP$100)/(PERCENT!AP$100-PERCENT!AP$102))</f>
        <v>0.98126690551533524</v>
      </c>
      <c r="BG97" s="124">
        <f>IF(PERCENT!AQ97&gt;PERCENT!AQ$100,(PERCENT!AQ97-PERCENT!AQ$100)/(PERCENT!AQ$101-PERCENT!AQ$100),(PERCENT!AQ97-PERCENT!AQ$100)/(PERCENT!AQ$100-PERCENT!AQ$102))</f>
        <v>9.1632590029341651E-3</v>
      </c>
      <c r="BH97" s="124">
        <f>IF(PERCENT!AR97&gt;PERCENT!AR$100,(PERCENT!AR97-PERCENT!AR$100)/(PERCENT!AR$101-PERCENT!AR$100),(PERCENT!AR97-PERCENT!AR$100)/(PERCENT!AR$100-PERCENT!AR$102))</f>
        <v>0.88782949731194938</v>
      </c>
    </row>
    <row r="98" spans="1:60" x14ac:dyDescent="0.35">
      <c r="A98" s="197" t="s">
        <v>485</v>
      </c>
      <c r="B98" s="125">
        <f>IF(PERCENT!B98&gt;PERCENT!B$100,(PERCENT!B98-PERCENT!B$100)/(PERCENT!B$101-PERCENT!B$100),(PERCENT!B98-PERCENT!B$100)/(PERCENT!B$100-PERCENT!B$102))</f>
        <v>0.66724730333264037</v>
      </c>
      <c r="C98" s="125">
        <f>IF(PERCENT!H98&gt;PERCENT!H$100,(PERCENT!H98-PERCENT!H$100)/(PERCENT!H$101-PERCENT!H$100),(PERCENT!H98-PERCENT!H$100)/(PERCENT!H$100-PERCENT!H$102))</f>
        <v>-0.4709238364487493</v>
      </c>
      <c r="D98" s="126">
        <f>IF(PERCENT!K98&gt;PERCENT!K$100,(PERCENT!K98-PERCENT!K$100)/(PERCENT!K$101-PERCENT!K$100),(PERCENT!K98-PERCENT!K$100)/(PERCENT!K$100-PERCENT!K$102))</f>
        <v>0.38812745485128036</v>
      </c>
      <c r="E98" s="126">
        <f>IF(PERCENT!L98&gt;PERCENT!L$100,(PERCENT!L98-PERCENT!L$100)/(PERCENT!L$101-PERCENT!L$100),(PERCENT!L98-PERCENT!L$100)/(PERCENT!L$100-PERCENT!L$102))</f>
        <v>-0.42431090476023731</v>
      </c>
      <c r="F98" s="127">
        <f>IF(PERCENT!R98&gt;PERCENT!R$100,(PERCENT!R98-PERCENT!R$100)/(PERCENT!R$101-PERCENT!R$100),(PERCENT!R98-PERCENT!R$100)/(PERCENT!R$100-PERCENT!R$102))</f>
        <v>-0.81511431537715651</v>
      </c>
      <c r="G98" s="127">
        <f>IF(PERCENT!V98&gt;PERCENT!V$100,(PERCENT!V98-PERCENT!V$100)/(PERCENT!V$101-PERCENT!V$100),(PERCENT!V98-PERCENT!V$100)/(PERCENT!V$100-PERCENT!V$102))</f>
        <v>-9.2080773902610227E-2</v>
      </c>
      <c r="H98" s="127">
        <f>IF(PERCENT!X98&gt;PERCENT!X$100,(PERCENT!X98-PERCENT!X$100)/(PERCENT!X$101-PERCENT!X$100),(PERCENT!X98-PERCENT!X$100)/(PERCENT!X$100-PERCENT!X$102))</f>
        <v>0.33855464932296214</v>
      </c>
      <c r="I98" s="127">
        <f>IF(PERCENT!AC98&gt;PERCENT!AC$100,(PERCENT!AC98-PERCENT!AC$100)/(PERCENT!AC$101-PERCENT!AC$100),(PERCENT!AC98-PERCENT!AC$100)/(PERCENT!AC$100-PERCENT!AC$102))</f>
        <v>-0.52751068371902587</v>
      </c>
      <c r="J98" s="128">
        <f>IF(PERCENT!AE98&gt;PERCENT!AE$100,(PERCENT!AE98-PERCENT!AE$100)/(PERCENT!AE$101-PERCENT!AE$100),(PERCENT!AE98-PERCENT!AE$100)/(PERCENT!AE$100-PERCENT!AE$102))</f>
        <v>-0.75116328738093019</v>
      </c>
      <c r="K98" s="198">
        <f>IF(PERCENT!AS98&gt;PERCENT!AS$100,(PERCENT!AS98-PERCENT!AS$100)/(PERCENT!AS$101-PERCENT!AS$100),(PERCENT!AS98-PERCENT!AS$100)/(PERCENT!AS$100-PERCENT!AS$102))</f>
        <v>1.3094406295335875E-2</v>
      </c>
      <c r="L98" s="198">
        <f>IF(PERCENT!AT98&gt;PERCENT!AT$100,(PERCENT!AT98-PERCENT!AT$100)/(PERCENT!AT$101-PERCENT!AT$100),(PERCENT!AT98-PERCENT!AT$100)/(PERCENT!AT$100-PERCENT!AT$102))</f>
        <v>4.7074295760585014E-2</v>
      </c>
      <c r="M98" s="198">
        <f>IF(PERCENT!AU98&gt;PERCENT!AU$100,(PERCENT!AU98-PERCENT!AU$100)/(PERCENT!AU$101-PERCENT!AU$100),(PERCENT!AU98-PERCENT!AU$100)/(PERCENT!AU$100-PERCENT!AU$102))</f>
        <v>-0.26450404261769833</v>
      </c>
      <c r="N98" s="231">
        <f>IF(PERCENT!AV98&gt;PERCENT!AV$100,(PERCENT!AV98-PERCENT!AV$100)/(PERCENT!AV$101-PERCENT!AV$100),(PERCENT!AV98-PERCENT!AV$100)/(PERCENT!AV$100-PERCENT!AV$102))</f>
        <v>-0.75116328738093019</v>
      </c>
      <c r="O98" s="231">
        <f>IF(PERCENT!AW98&gt;PERCENT!AW$100,(PERCENT!AW98-PERCENT!AW$100)/(PERCENT!AW$101-PERCENT!AW$100),(PERCENT!AW98-PERCENT!AW$100)/(PERCENT!AW$100-PERCENT!AW$102))</f>
        <v>-5.0414873882083364E-2</v>
      </c>
      <c r="P98" s="231">
        <f>IF(PERCENT!AX98&gt;PERCENT!AX$100,(PERCENT!AX98-PERCENT!AX$100)/(PERCENT!AX$101-PERCENT!AX$100),(PERCENT!AX98-PERCENT!AX$100)/(PERCENT!AX$100-PERCENT!AX$102))</f>
        <v>-0.75116328738093019</v>
      </c>
      <c r="Q98" s="232">
        <f>IF(PERCENT!AY98&gt;PERCENT!AY$100,(PERCENT!AY98-PERCENT!AY$100)/(PERCENT!AY$101-PERCENT!AY$100),(PERCENT!AY98-PERCENT!AY$100)/(PERCENT!AY$100-PERCENT!AY$102))</f>
        <v>0.33564230137068918</v>
      </c>
      <c r="S98" s="124">
        <f>IF(PERCENT!C98&gt;PERCENT!C$100,(PERCENT!C98-PERCENT!C$100)/(PERCENT!C$101-PERCENT!C$100),(PERCENT!C98-PERCENT!C$100)/(PERCENT!C$100-PERCENT!C$102))</f>
        <v>0.89641202179381152</v>
      </c>
      <c r="T98" s="124">
        <f>IF(PERCENT!D98&gt;PERCENT!D$100,(PERCENT!D98-PERCENT!D$100)/(PERCENT!D$101-PERCENT!D$100),(PERCENT!D98-PERCENT!D$100)/(PERCENT!D$100-PERCENT!D$102))</f>
        <v>0.56823790855440537</v>
      </c>
      <c r="U98" s="124">
        <f>IF(PERCENT!E98&gt;PERCENT!E$100,(PERCENT!E98-PERCENT!E$100)/(PERCENT!E$101-PERCENT!E$100),(PERCENT!E98-PERCENT!E$100)/(PERCENT!E$100-PERCENT!E$102))</f>
        <v>0.67797774825721391</v>
      </c>
      <c r="V98" s="124">
        <f>IF(PERCENT!F98&gt;PERCENT!F$100,(PERCENT!F98-PERCENT!F$100)/(PERCENT!F$101-PERCENT!F$100),(PERCENT!F98-PERCENT!F$100)/(PERCENT!F$100-PERCENT!F$102))</f>
        <v>-0.14893430369911267</v>
      </c>
      <c r="W98" s="124">
        <f>IF(PERCENT!G98&gt;PERCENT!G$100,(PERCENT!G98-PERCENT!G$100)/(PERCENT!G$101-PERCENT!G$100),(PERCENT!G98-PERCENT!G$100)/(PERCENT!G$100-PERCENT!G$102))</f>
        <v>-0.35322898714343809</v>
      </c>
      <c r="Y98" s="124">
        <f>IF(PERCENT!I98&gt;PERCENT!I$100,(PERCENT!I98-PERCENT!I$100)/(PERCENT!I$101-PERCENT!I$100),(PERCENT!I98-PERCENT!I$100)/(PERCENT!I$100-PERCENT!I$102))</f>
        <v>-0.10817008998787858</v>
      </c>
      <c r="Z98" s="124">
        <f>IF(PERCENT!J98&gt;PERCENT!J$100,(PERCENT!J98-PERCENT!J$100)/(PERCENT!J$101-PERCENT!J$100),(PERCENT!J98-PERCENT!J$100)/(PERCENT!J$100-PERCENT!J$102))</f>
        <v>-0.68115889053251588</v>
      </c>
      <c r="AC98" s="124">
        <f>IF(PERCENT!M98&gt;PERCENT!M$100,(PERCENT!M98-PERCENT!M$100)/(PERCENT!M$101-PERCENT!M$100),(PERCENT!M98-PERCENT!M$100)/(PERCENT!M$100-PERCENT!M$102))</f>
        <v>-1</v>
      </c>
      <c r="AD98" s="124">
        <f>IF(PERCENT!N98&gt;PERCENT!N$100,(PERCENT!N98-PERCENT!N$100)/(PERCENT!N$101-PERCENT!N$100),(PERCENT!N98-PERCENT!N$100)/(PERCENT!N$100-PERCENT!N$102))</f>
        <v>-0.50547457034197463</v>
      </c>
      <c r="AE98" s="124">
        <f>IF(PERCENT!O98&gt;PERCENT!O$100,(PERCENT!O98-PERCENT!O$100)/(PERCENT!O$101-PERCENT!O$100),(PERCENT!O98-PERCENT!O$100)/(PERCENT!O$100-PERCENT!O$102))</f>
        <v>-0.51053914632914932</v>
      </c>
      <c r="AF98" s="124">
        <f>IF(PERCENT!P98&gt;PERCENT!P$100,(PERCENT!P98-PERCENT!P$100)/(PERCENT!P$101-PERCENT!P$100),(PERCENT!P98-PERCENT!P$100)/(PERCENT!P$100-PERCENT!P$102))</f>
        <v>0.49189008321152228</v>
      </c>
      <c r="AG98" s="124">
        <f>IF(PERCENT!Q98&gt;PERCENT!Q$100,(PERCENT!Q98-PERCENT!Q$100)/(PERCENT!Q$101-PERCENT!Q$100),(PERCENT!Q98-PERCENT!Q$100)/(PERCENT!Q$100-PERCENT!Q$102))</f>
        <v>0.1236201841886797</v>
      </c>
      <c r="AI98" s="124">
        <f>IF(PERCENT!S98&gt;PERCENT!S$100,(PERCENT!S98-PERCENT!S$100)/(PERCENT!S$101-PERCENT!S$100),(PERCENT!S98-PERCENT!S$100)/(PERCENT!S$100-PERCENT!S$102))</f>
        <v>-0.83977641604864806</v>
      </c>
      <c r="AJ98" s="124">
        <f>IF(PERCENT!T98&gt;PERCENT!T$100,(PERCENT!T98-PERCENT!T$100)/(PERCENT!T$101-PERCENT!T$100),(PERCENT!T98-PERCENT!T$100)/(PERCENT!T$100-PERCENT!T$102))</f>
        <v>-0.81570920043623607</v>
      </c>
      <c r="AK98" s="124">
        <f>IF(PERCENT!U98&gt;PERCENT!U$100,(PERCENT!U98-PERCENT!U$100)/(PERCENT!U$101-PERCENT!U$100),(PERCENT!U98-PERCENT!U$100)/(PERCENT!U$100-PERCENT!U$102))</f>
        <v>-0.77897561496360201</v>
      </c>
      <c r="AM98" s="124">
        <f>IF(PERCENT!W98&gt;PERCENT!W$100,(PERCENT!W98-PERCENT!W$100)/(PERCENT!W$101-PERCENT!W$100),(PERCENT!W98-PERCENT!W$100)/(PERCENT!W$100-PERCENT!W$102))</f>
        <v>-9.2080773902610227E-2</v>
      </c>
      <c r="AO98" s="124">
        <f>IF(PERCENT!Y98&gt;PERCENT!Y$100,(PERCENT!Y98-PERCENT!Y$100)/(PERCENT!Y$101-PERCENT!Y$100),(PERCENT!Y98-PERCENT!Y$100)/(PERCENT!Y$100-PERCENT!Y$102))</f>
        <v>-0.25634496343976559</v>
      </c>
      <c r="AP98" s="124">
        <f>IF(PERCENT!Z98&gt;PERCENT!Z$100,(PERCENT!Z98-PERCENT!Z$100)/(PERCENT!Z$101-PERCENT!Z$100),(PERCENT!Z98-PERCENT!Z$100)/(PERCENT!Z$100-PERCENT!Z$102))</f>
        <v>-0.39865847474633087</v>
      </c>
      <c r="AQ98" s="124">
        <f>IF(PERCENT!AA98&gt;PERCENT!AA$100,(PERCENT!AA98-PERCENT!AA$100)/(PERCENT!AA$101-PERCENT!AA$100),(PERCENT!AA98-PERCENT!AA$100)/(PERCENT!AA$100-PERCENT!AA$102))</f>
        <v>-0.50368913502882517</v>
      </c>
      <c r="AR98" s="124">
        <f>IF(PERCENT!AB98&gt;PERCENT!AB$100,(PERCENT!AB98-PERCENT!AB$100)/(PERCENT!AB$101-PERCENT!AB$100),(PERCENT!AB98-PERCENT!AB$100)/(PERCENT!AB$100-PERCENT!AB$102))</f>
        <v>0.993242672896398</v>
      </c>
      <c r="AT98" s="124">
        <f>IF(PERCENT!AD98&gt;PERCENT!AD$100,(PERCENT!AD98-PERCENT!AD$100)/(PERCENT!AD$101-PERCENT!AD$100),(PERCENT!AD98-PERCENT!AD$100)/(PERCENT!AD$100-PERCENT!AD$102))</f>
        <v>-0.52751068371902587</v>
      </c>
      <c r="AV98" s="124">
        <f>IF(PERCENT!AF98&gt;PERCENT!AF$100,(PERCENT!AF98-PERCENT!AF$100)/(PERCENT!AF$101-PERCENT!AF$100),(PERCENT!AF98-PERCENT!AF$100)/(PERCENT!AF$100-PERCENT!AF$102))</f>
        <v>-0.78617142326942635</v>
      </c>
      <c r="AW98" s="124">
        <f>IF(PERCENT!AG98&gt;PERCENT!AG$100,(PERCENT!AG98-PERCENT!AG$100)/(PERCENT!AG$101-PERCENT!AG$100),(PERCENT!AG98-PERCENT!AG$100)/(PERCENT!AG$100-PERCENT!AG$102))</f>
        <v>-0.19288535103855567</v>
      </c>
      <c r="AX98" s="124">
        <f>IF(PERCENT!AH98&gt;PERCENT!AH$100,(PERCENT!AH98-PERCENT!AH$100)/(PERCENT!AH$101-PERCENT!AH$100),(PERCENT!AH98-PERCENT!AH$100)/(PERCENT!AH$100-PERCENT!AH$102))</f>
        <v>-0.15372057302464867</v>
      </c>
      <c r="AY98" s="124">
        <f>IF(PERCENT!AI98&gt;PERCENT!AI$100,(PERCENT!AI98-PERCENT!AI$100)/(PERCENT!AI$101-PERCENT!AI$100),(PERCENT!AI98-PERCENT!AI$100)/(PERCENT!AI$100-PERCENT!AI$102))</f>
        <v>-0.93383084358772406</v>
      </c>
      <c r="AZ98" s="124">
        <f>IF(PERCENT!AJ98&gt;PERCENT!AJ$100,(PERCENT!AJ98-PERCENT!AJ$100)/(PERCENT!AJ$101-PERCENT!AJ$100),(PERCENT!AJ98-PERCENT!AJ$100)/(PERCENT!AJ$100-PERCENT!AJ$102))</f>
        <v>0.20647118556097246</v>
      </c>
      <c r="BA98" s="124">
        <f>IF(PERCENT!AK98&gt;PERCENT!AK$100,(PERCENT!AK98-PERCENT!AK$100)/(PERCENT!AK$101-PERCENT!AK$100),(PERCENT!AK98-PERCENT!AK$100)/(PERCENT!AK$100-PERCENT!AK$102))</f>
        <v>-0.26750791499541116</v>
      </c>
      <c r="BB98" s="124">
        <f>IF(PERCENT!AL98&gt;PERCENT!AL$100,(PERCENT!AL98-PERCENT!AL$100)/(PERCENT!AL$101-PERCENT!AL$100),(PERCENT!AL98-PERCENT!AL$100)/(PERCENT!AL$100-PERCENT!AL$102))</f>
        <v>2.8206582778190267E-2</v>
      </c>
      <c r="BC98" s="124">
        <f>IF(PERCENT!AM98&gt;PERCENT!AM$100,(PERCENT!AM98-PERCENT!AM$100)/(PERCENT!AM$101-PERCENT!AM$100),(PERCENT!AM98-PERCENT!AM$100)/(PERCENT!AM$100-PERCENT!AM$102))</f>
        <v>-0.22800601943131038</v>
      </c>
      <c r="BD98" s="124">
        <f>IF(PERCENT!AN98&gt;PERCENT!AN$100,(PERCENT!AN98-PERCENT!AN$100)/(PERCENT!AN$101-PERCENT!AN$100),(PERCENT!AN98-PERCENT!AN$100)/(PERCENT!AN$100-PERCENT!AN$102))</f>
        <v>-0.68155329549543542</v>
      </c>
      <c r="BE98" s="124">
        <f>IF(PERCENT!AO98&gt;PERCENT!AO$100,(PERCENT!AO98-PERCENT!AO$100)/(PERCENT!AO$101-PERCENT!AO$100),(PERCENT!AO98-PERCENT!AO$100)/(PERCENT!AO$100-PERCENT!AO$102))</f>
        <v>-0.38701793259022477</v>
      </c>
      <c r="BF98" s="124">
        <f>IF(PERCENT!AP98&gt;PERCENT!AP$100,(PERCENT!AP98-PERCENT!AP$100)/(PERCENT!AP$101-PERCENT!AP$100),(PERCENT!AP98-PERCENT!AP$100)/(PERCENT!AP$100-PERCENT!AP$102))</f>
        <v>0.5985552352021849</v>
      </c>
      <c r="BG98" s="124">
        <f>IF(PERCENT!AQ98&gt;PERCENT!AQ$100,(PERCENT!AQ98-PERCENT!AQ$100)/(PERCENT!AQ$101-PERCENT!AQ$100),(PERCENT!AQ98-PERCENT!AQ$100)/(PERCENT!AQ$100-PERCENT!AQ$102))</f>
        <v>0.22454881429961956</v>
      </c>
      <c r="BH98" s="124">
        <f>IF(PERCENT!AR98&gt;PERCENT!AR$100,(PERCENT!AR98-PERCENT!AR$100)/(PERCENT!AR$101-PERCENT!AR$100),(PERCENT!AR98-PERCENT!AR$100)/(PERCENT!AR$100-PERCENT!AR$102))</f>
        <v>0.51541376129297101</v>
      </c>
    </row>
    <row r="103" spans="1:60" x14ac:dyDescent="0.35">
      <c r="A103" s="234" t="s">
        <v>796</v>
      </c>
    </row>
    <row r="105" spans="1:60" x14ac:dyDescent="0.35">
      <c r="A105" s="197" t="s">
        <v>813</v>
      </c>
      <c r="B105" s="125">
        <f>IF(PERCENT!B107&gt;PERCENT!B$133,(PERCENT!B107-PERCENT!B$133)/(PERCENT!B$134-PERCENT!B$133),(PERCENT!B107-PERCENT!B$133)/(PERCENT!B$133-PERCENT!B$135))</f>
        <v>-0.26786034558158506</v>
      </c>
      <c r="C105" s="125">
        <f>IF(PERCENT!H107&gt;PERCENT!H$133,(PERCENT!H107-PERCENT!H$133)/(PERCENT!H$134-PERCENT!H$133),(PERCENT!H107-PERCENT!H$133)/(PERCENT!H$133-PERCENT!H$135))</f>
        <v>-0.6420502795420423</v>
      </c>
      <c r="D105" s="126">
        <f>IF(PERCENT!K107&gt;PERCENT!K$133,(PERCENT!K107-PERCENT!K$133)/(PERCENT!K$134-PERCENT!K$133),(PERCENT!K107-PERCENT!K$133)/(PERCENT!K$133-PERCENT!K$135))</f>
        <v>0.31632050597096367</v>
      </c>
      <c r="E105" s="126">
        <f>IF(PERCENT!L107&gt;PERCENT!L$133,(PERCENT!L107-PERCENT!L$133)/(PERCENT!L$134-PERCENT!L$133),(PERCENT!L107-PERCENT!L$133)/(PERCENT!L$133-PERCENT!L$135))</f>
        <v>3.0566743049018914E-2</v>
      </c>
      <c r="F105" s="127">
        <f>IF(PERCENT!R107&gt;PERCENT!R$133,(PERCENT!R107-PERCENT!R$133)/(PERCENT!R$134-PERCENT!R$133),(PERCENT!R107-PERCENT!R$133)/(PERCENT!R$133-PERCENT!R$135))</f>
        <v>-0.2494904078645912</v>
      </c>
      <c r="G105" s="127">
        <f>IF(PERCENT!V107&gt;PERCENT!V$133,(PERCENT!V107-PERCENT!V$133)/(PERCENT!V$134-PERCENT!V$133),(PERCENT!V107-PERCENT!V$133)/(PERCENT!V$133-PERCENT!V$135))</f>
        <v>-0.64819623689112127</v>
      </c>
      <c r="H105" s="127">
        <f>IF(PERCENT!X107&gt;PERCENT!X$133,(PERCENT!X107-PERCENT!X$133)/(PERCENT!X$134-PERCENT!X$133),(PERCENT!X107-PERCENT!X$133)/(PERCENT!X$133-PERCENT!X$135))</f>
        <v>-0.24969630350944791</v>
      </c>
      <c r="I105" s="127">
        <f>IF(PERCENT!AC107&gt;PERCENT!AC$133,(PERCENT!AC107-PERCENT!AC$133)/(PERCENT!AC$134-PERCENT!AC$133),(PERCENT!AC107-PERCENT!AC$133)/(PERCENT!AC$133-PERCENT!AC$135))</f>
        <v>-0.71030070872067608</v>
      </c>
      <c r="J105" s="128">
        <f>IF(PERCENT!AE107&gt;PERCENT!AE$133,(PERCENT!AE107-PERCENT!AE$133)/(PERCENT!AE$134-PERCENT!AE$133),(PERCENT!AE107-PERCENT!AE$133)/(PERCENT!AE$133-PERCENT!AE$135))</f>
        <v>-0.27673972451386319</v>
      </c>
      <c r="K105" s="198">
        <f>IF(PERCENT!AS107&gt;PERCENT!AS$133,(PERCENT!AS107-PERCENT!AS$133)/(PERCENT!AS$134-PERCENT!AS$133),(PERCENT!AS107-PERCENT!AS$133)/(PERCENT!AS$133-PERCENT!AS$135))</f>
        <v>-0.60415155210590232</v>
      </c>
      <c r="L105" s="198">
        <f>IF(PERCENT!AT107&gt;PERCENT!AT$133,(PERCENT!AT107-PERCENT!AT$133)/(PERCENT!AT$134-PERCENT!AT$133),(PERCENT!AT107-PERCENT!AT$133)/(PERCENT!AT$133-PERCENT!AT$135))</f>
        <v>0.28909580160149179</v>
      </c>
      <c r="M105" s="198">
        <f>IF(PERCENT!AU107&gt;PERCENT!AU$133,(PERCENT!AU107-PERCENT!AU$133)/(PERCENT!AU$134-PERCENT!AU$133),(PERCENT!AU107-PERCENT!AU$133)/(PERCENT!AU$133-PERCENT!AU$135))</f>
        <v>-0.48922718434058643</v>
      </c>
      <c r="N105" s="231">
        <f>IF(PERCENT!AV107&gt;PERCENT!AV$133,(PERCENT!AV107-PERCENT!AV$133)/(PERCENT!AV$134-PERCENT!AV$133),(PERCENT!AV107-PERCENT!AV$133)/(PERCENT!AV$133-PERCENT!AV$135))</f>
        <v>-0.27673972451386319</v>
      </c>
      <c r="O105" s="231">
        <f>IF(PERCENT!AW107&gt;PERCENT!AW$133,(PERCENT!AW107-PERCENT!AW$133)/(PERCENT!AW$134-PERCENT!AW$133),(PERCENT!AW107-PERCENT!AW$133)/(PERCENT!AW$133-PERCENT!AW$135))</f>
        <v>-0.2077288624383393</v>
      </c>
      <c r="P105" s="231">
        <f>IF(PERCENT!AX107&gt;PERCENT!AX$133,(PERCENT!AX107-PERCENT!AX$133)/(PERCENT!AX$134-PERCENT!AX$133),(PERCENT!AX107-PERCENT!AX$133)/(PERCENT!AX$133-PERCENT!AX$135))</f>
        <v>-0.27673972451386319</v>
      </c>
      <c r="Q105" s="232">
        <f>IF(PERCENT!AY107&gt;PERCENT!AY$133,(PERCENT!AY107-PERCENT!AY$133)/(PERCENT!AY$134-PERCENT!AY$133),(PERCENT!AY107-PERCENT!AY$133)/(PERCENT!AY$133-PERCENT!AY$135))</f>
        <v>-0.11530208583523341</v>
      </c>
      <c r="S105" s="124">
        <f>IF(PERCENT!C107&gt;PERCENT!C$133,(PERCENT!C107-PERCENT!C$133)/(PERCENT!C$134-PERCENT!C$133),(PERCENT!C107-PERCENT!C$133)/(PERCENT!C$133-PERCENT!C$135))</f>
        <v>0.35427612364500094</v>
      </c>
      <c r="T105" s="124">
        <f>IF(PERCENT!D107&gt;PERCENT!D$133,(PERCENT!D107-PERCENT!D$133)/(PERCENT!D$134-PERCENT!D$133),(PERCENT!D107-PERCENT!D$133)/(PERCENT!D$133-PERCENT!D$135))</f>
        <v>8.0133914223561295E-2</v>
      </c>
      <c r="U105" s="124">
        <f>IF(PERCENT!E107&gt;PERCENT!E$133,(PERCENT!E107-PERCENT!E$133)/(PERCENT!E$134-PERCENT!E$133),(PERCENT!E107-PERCENT!E$133)/(PERCENT!E$133-PERCENT!E$135))</f>
        <v>-0.53317167685651767</v>
      </c>
      <c r="V105" s="124">
        <f>IF(PERCENT!F107&gt;PERCENT!F$133,(PERCENT!F107-PERCENT!F$133)/(PERCENT!F$134-PERCENT!F$133),(PERCENT!F107-PERCENT!F$133)/(PERCENT!F$133-PERCENT!F$135))</f>
        <v>-0.1867778960869694</v>
      </c>
      <c r="W105" s="124">
        <f>IF(PERCENT!G107&gt;PERCENT!G$133,(PERCENT!G107-PERCENT!G$133)/(PERCENT!G$134-PERCENT!G$133),(PERCENT!G107-PERCENT!G$133)/(PERCENT!G$133-PERCENT!G$135))</f>
        <v>0.15114296795804047</v>
      </c>
      <c r="Y105" s="124">
        <f>IF(PERCENT!I107&gt;PERCENT!I$133,(PERCENT!I107-PERCENT!I$133)/(PERCENT!I$134-PERCENT!I$133),(PERCENT!I107-PERCENT!I$133)/(PERCENT!I$133-PERCENT!I$135))</f>
        <v>-0.72001657298589383</v>
      </c>
      <c r="Z105" s="124">
        <f>IF(PERCENT!J107&gt;PERCENT!J$133,(PERCENT!J107-PERCENT!J$133)/(PERCENT!J$134-PERCENT!J$133),(PERCENT!J107-PERCENT!J$133)/(PERCENT!J$133-PERCENT!J$135))</f>
        <v>-0.57214288838042959</v>
      </c>
      <c r="AC105" s="124">
        <f>IF(PERCENT!M107&gt;PERCENT!M$133,(PERCENT!M107-PERCENT!M$133)/(PERCENT!M$134-PERCENT!M$133),(PERCENT!M107-PERCENT!M$133)/(PERCENT!M$133-PERCENT!M$135))</f>
        <v>5.0455836432589239E-2</v>
      </c>
      <c r="AD105" s="124">
        <f>IF(PERCENT!N107&gt;PERCENT!N$133,(PERCENT!N107-PERCENT!N$133)/(PERCENT!N$134-PERCENT!N$133),(PERCENT!N107-PERCENT!N$133)/(PERCENT!N$133-PERCENT!N$135))</f>
        <v>-0.48164147549932956</v>
      </c>
      <c r="AE105" s="124">
        <f>IF(PERCENT!O107&gt;PERCENT!O$133,(PERCENT!O107-PERCENT!O$133)/(PERCENT!O$134-PERCENT!O$133),(PERCENT!O107-PERCENT!O$133)/(PERCENT!O$133-PERCENT!O$135))</f>
        <v>-0.42307532438980394</v>
      </c>
      <c r="AF105" s="124">
        <f>IF(PERCENT!P107&gt;PERCENT!P$133,(PERCENT!P107-PERCENT!P$133)/(PERCENT!P$134-PERCENT!P$133),(PERCENT!P107-PERCENT!P$133)/(PERCENT!P$133-PERCENT!P$135))</f>
        <v>-1.7777855267002381E-2</v>
      </c>
      <c r="AG105" s="124">
        <f>IF(PERCENT!Q107&gt;PERCENT!Q$133,(PERCENT!Q107-PERCENT!Q$133)/(PERCENT!Q$134-PERCENT!Q$133),(PERCENT!Q107-PERCENT!Q$133)/(PERCENT!Q$133-PERCENT!Q$135))</f>
        <v>0.60317917064100512</v>
      </c>
      <c r="AI105" s="124">
        <f>IF(PERCENT!S107&gt;PERCENT!S$133,(PERCENT!S107-PERCENT!S$133)/(PERCENT!S$134-PERCENT!S$133),(PERCENT!S107-PERCENT!S$133)/(PERCENT!S$133-PERCENT!S$135))</f>
        <v>-4.5222130557401277E-2</v>
      </c>
      <c r="AJ105" s="124">
        <f>IF(PERCENT!T107&gt;PERCENT!T$133,(PERCENT!T107-PERCENT!T$133)/(PERCENT!T$134-PERCENT!T$133),(PERCENT!T107-PERCENT!T$133)/(PERCENT!T$133-PERCENT!T$135))</f>
        <v>-0.16230702611874581</v>
      </c>
      <c r="AK105" s="124">
        <f>IF(PERCENT!U107&gt;PERCENT!U$133,(PERCENT!U107-PERCENT!U$133)/(PERCENT!U$134-PERCENT!U$133),(PERCENT!U107-PERCENT!U$133)/(PERCENT!U$133-PERCENT!U$135))</f>
        <v>-0.67365820200086213</v>
      </c>
      <c r="AM105" s="124">
        <f>IF(PERCENT!W107&gt;PERCENT!W$133,(PERCENT!W107-PERCENT!W$133)/(PERCENT!W$134-PERCENT!W$133),(PERCENT!W107-PERCENT!W$133)/(PERCENT!W$133-PERCENT!W$135))</f>
        <v>-0.64819623689112127</v>
      </c>
      <c r="AO105" s="124">
        <f>IF(PERCENT!Y107&gt;PERCENT!Y$133,(PERCENT!Y107-PERCENT!Y$133)/(PERCENT!Y$134-PERCENT!Y$133),(PERCENT!Y107-PERCENT!Y$133)/(PERCENT!Y$133-PERCENT!Y$135))</f>
        <v>-0.72025606608838322</v>
      </c>
      <c r="AP105" s="124">
        <f>IF(PERCENT!Z107&gt;PERCENT!Z$133,(PERCENT!Z107-PERCENT!Z$133)/(PERCENT!Z$134-PERCENT!Z$133),(PERCENT!Z107-PERCENT!Z$133)/(PERCENT!Z$133-PERCENT!Z$135))</f>
        <v>-0.66097405089458883</v>
      </c>
      <c r="AQ105" s="124">
        <f>IF(PERCENT!AA107&gt;PERCENT!AA$133,(PERCENT!AA107-PERCENT!AA$133)/(PERCENT!AA$134-PERCENT!AA$133),(PERCENT!AA107-PERCENT!AA$133)/(PERCENT!AA$133-PERCENT!AA$135))</f>
        <v>-0.40998575976010582</v>
      </c>
      <c r="AR105" s="124">
        <f>IF(PERCENT!AB107&gt;PERCENT!AB$133,(PERCENT!AB107-PERCENT!AB$133)/(PERCENT!AB$134-PERCENT!AB$133),(PERCENT!AB107-PERCENT!AB$133)/(PERCENT!AB$133-PERCENT!AB$135))</f>
        <v>-1.8774487462147375E-2</v>
      </c>
      <c r="AT105" s="124">
        <f>IF(PERCENT!AD107&gt;PERCENT!AD$133,(PERCENT!AD107-PERCENT!AD$133)/(PERCENT!AD$134-PERCENT!AD$133),(PERCENT!AD107-PERCENT!AD$133)/(PERCENT!AD$133-PERCENT!AD$135))</f>
        <v>-0.71030070872067608</v>
      </c>
      <c r="AV105" s="124">
        <f>IF(PERCENT!AF107&gt;PERCENT!AF$133,(PERCENT!AF107-PERCENT!AF$133)/(PERCENT!AF$134-PERCENT!AF$133),(PERCENT!AF107-PERCENT!AF$133)/(PERCENT!AF$133-PERCENT!AF$135))</f>
        <v>0.64752712595448647</v>
      </c>
      <c r="AW105" s="124">
        <f>IF(PERCENT!AG107&gt;PERCENT!AG$133,(PERCENT!AG107-PERCENT!AG$133)/(PERCENT!AG$134-PERCENT!AG$133),(PERCENT!AG107-PERCENT!AG$133)/(PERCENT!AG$133-PERCENT!AG$135))</f>
        <v>1.9787360741618982E-2</v>
      </c>
      <c r="AX105" s="124">
        <f>IF(PERCENT!AH107&gt;PERCENT!AH$133,(PERCENT!AH107-PERCENT!AH$133)/(PERCENT!AH$134-PERCENT!AH$133),(PERCENT!AH107-PERCENT!AH$133)/(PERCENT!AH$133-PERCENT!AH$135))</f>
        <v>-0.57295155903331452</v>
      </c>
      <c r="AY105" s="124">
        <f>IF(PERCENT!AI107&gt;PERCENT!AI$133,(PERCENT!AI107-PERCENT!AI$133)/(PERCENT!AI$134-PERCENT!AI$133),(PERCENT!AI107-PERCENT!AI$133)/(PERCENT!AI$133-PERCENT!AI$135))</f>
        <v>-0.37937259038225168</v>
      </c>
      <c r="AZ105" s="124">
        <f>IF(PERCENT!AJ107&gt;PERCENT!AJ$133,(PERCENT!AJ107-PERCENT!AJ$133)/(PERCENT!AJ$134-PERCENT!AJ$133),(PERCENT!AJ107-PERCENT!AJ$133)/(PERCENT!AJ$133-PERCENT!AJ$135))</f>
        <v>1.1341799124296672E-2</v>
      </c>
      <c r="BA105" s="124">
        <f>IF(PERCENT!AK107&gt;PERCENT!AK$133,(PERCENT!AK107-PERCENT!AK$133)/(PERCENT!AK$134-PERCENT!AK$133),(PERCENT!AK107-PERCENT!AK$133)/(PERCENT!AK$133-PERCENT!AK$135))</f>
        <v>-0.36059672796536418</v>
      </c>
      <c r="BB105" s="124">
        <f>IF(PERCENT!AL107&gt;PERCENT!AL$133,(PERCENT!AL107-PERCENT!AL$133)/(PERCENT!AL$134-PERCENT!AL$133),(PERCENT!AL107-PERCENT!AL$133)/(PERCENT!AL$133-PERCENT!AL$135))</f>
        <v>-0.66547169131518846</v>
      </c>
      <c r="BC105" s="124">
        <f>IF(PERCENT!AM107&gt;PERCENT!AM$133,(PERCENT!AM107-PERCENT!AM$133)/(PERCENT!AM$134-PERCENT!AM$133),(PERCENT!AM107-PERCENT!AM$133)/(PERCENT!AM$133-PERCENT!AM$135))</f>
        <v>-4.0441896527306342E-2</v>
      </c>
      <c r="BD105" s="124">
        <f>IF(PERCENT!AN107&gt;PERCENT!AN$133,(PERCENT!AN107-PERCENT!AN$133)/(PERCENT!AN$134-PERCENT!AN$133),(PERCENT!AN107-PERCENT!AN$133)/(PERCENT!AN$133-PERCENT!AN$135))</f>
        <v>8.1245041522222547E-2</v>
      </c>
      <c r="BE105" s="124">
        <f>IF(PERCENT!AO107&gt;PERCENT!AO$133,(PERCENT!AO107-PERCENT!AO$133)/(PERCENT!AO$134-PERCENT!AO$133),(PERCENT!AO107-PERCENT!AO$133)/(PERCENT!AO$133-PERCENT!AO$135))</f>
        <v>-0.50078059814607712</v>
      </c>
      <c r="BF105" s="124">
        <f>IF(PERCENT!AP107&gt;PERCENT!AP$133,(PERCENT!AP107-PERCENT!AP$133)/(PERCENT!AP$134-PERCENT!AP$133),(PERCENT!AP107-PERCENT!AP$133)/(PERCENT!AP$133-PERCENT!AP$135))</f>
        <v>0.11064436237552167</v>
      </c>
      <c r="BG105" s="124">
        <f>IF(PERCENT!AQ107&gt;PERCENT!AQ$133,(PERCENT!AQ107-PERCENT!AQ$133)/(PERCENT!AQ$134-PERCENT!AQ$133),(PERCENT!AQ107-PERCENT!AQ$133)/(PERCENT!AQ$133-PERCENT!AQ$135))</f>
        <v>0.25600549728723643</v>
      </c>
      <c r="BH105" s="124">
        <f>IF(PERCENT!AR107&gt;PERCENT!AR$133,(PERCENT!AR107-PERCENT!AR$133)/(PERCENT!AR$134-PERCENT!AR$133),(PERCENT!AR107-PERCENT!AR$133)/(PERCENT!AR$133-PERCENT!AR$135))</f>
        <v>0.15849065059378584</v>
      </c>
    </row>
    <row r="106" spans="1:60" x14ac:dyDescent="0.35">
      <c r="A106" s="197" t="s">
        <v>799</v>
      </c>
      <c r="B106" s="125">
        <f>IF(PERCENT!B108&gt;PERCENT!B$133,(PERCENT!B108-PERCENT!B$133)/(PERCENT!B$134-PERCENT!B$133),(PERCENT!B108-PERCENT!B$133)/(PERCENT!B$133-PERCENT!B$135))</f>
        <v>1.5038863617538676E-2</v>
      </c>
      <c r="C106" s="125">
        <f>IF(PERCENT!H108&gt;PERCENT!H$133,(PERCENT!H108-PERCENT!H$133)/(PERCENT!H$134-PERCENT!H$133),(PERCENT!H108-PERCENT!H$133)/(PERCENT!H$133-PERCENT!H$135))</f>
        <v>0.47020453131115963</v>
      </c>
      <c r="D106" s="126">
        <f>IF(PERCENT!K108&gt;PERCENT!K$133,(PERCENT!K108-PERCENT!K$133)/(PERCENT!K$134-PERCENT!K$133),(PERCENT!K108-PERCENT!K$133)/(PERCENT!K$133-PERCENT!K$135))</f>
        <v>0.42976269806877088</v>
      </c>
      <c r="E106" s="126">
        <f>IF(PERCENT!L108&gt;PERCENT!L$133,(PERCENT!L108-PERCENT!L$133)/(PERCENT!L$134-PERCENT!L$133),(PERCENT!L108-PERCENT!L$133)/(PERCENT!L$133-PERCENT!L$135))</f>
        <v>0.59891071325073431</v>
      </c>
      <c r="F106" s="127">
        <f>IF(PERCENT!R108&gt;PERCENT!R$133,(PERCENT!R108-PERCENT!R$133)/(PERCENT!R$134-PERCENT!R$133),(PERCENT!R108-PERCENT!R$133)/(PERCENT!R$133-PERCENT!R$135))</f>
        <v>0.30011266562393962</v>
      </c>
      <c r="G106" s="127">
        <f>IF(PERCENT!V108&gt;PERCENT!V$133,(PERCENT!V108-PERCENT!V$133)/(PERCENT!V$134-PERCENT!V$133),(PERCENT!V108-PERCENT!V$133)/(PERCENT!V$133-PERCENT!V$135))</f>
        <v>0.24664713914112604</v>
      </c>
      <c r="H106" s="127">
        <f>IF(PERCENT!X108&gt;PERCENT!X$133,(PERCENT!X108-PERCENT!X$133)/(PERCENT!X$134-PERCENT!X$133),(PERCENT!X108-PERCENT!X$133)/(PERCENT!X$133-PERCENT!X$135))</f>
        <v>0.1626530814728577</v>
      </c>
      <c r="I106" s="127">
        <f>IF(PERCENT!AC108&gt;PERCENT!AC$133,(PERCENT!AC108-PERCENT!AC$133)/(PERCENT!AC$134-PERCENT!AC$133),(PERCENT!AC108-PERCENT!AC$133)/(PERCENT!AC$133-PERCENT!AC$135))</f>
        <v>0.46621699121835952</v>
      </c>
      <c r="J106" s="128">
        <f>IF(PERCENT!AE108&gt;PERCENT!AE$133,(PERCENT!AE108-PERCENT!AE$133)/(PERCENT!AE$134-PERCENT!AE$133),(PERCENT!AE108-PERCENT!AE$133)/(PERCENT!AE$133-PERCENT!AE$135))</f>
        <v>0.17569304372639175</v>
      </c>
      <c r="K106" s="198">
        <f>IF(PERCENT!AS108&gt;PERCENT!AS$133,(PERCENT!AS108-PERCENT!AS$133)/(PERCENT!AS$134-PERCENT!AS$133),(PERCENT!AS108-PERCENT!AS$133)/(PERCENT!AS$133-PERCENT!AS$135))</f>
        <v>0.37658389669043441</v>
      </c>
      <c r="L106" s="198">
        <f>IF(PERCENT!AT108&gt;PERCENT!AT$133,(PERCENT!AT108-PERCENT!AT$133)/(PERCENT!AT$134-PERCENT!AT$133),(PERCENT!AT108-PERCENT!AT$133)/(PERCENT!AT$133-PERCENT!AT$135))</f>
        <v>0.75314474076537485</v>
      </c>
      <c r="M106" s="198">
        <f>IF(PERCENT!AU108&gt;PERCENT!AU$133,(PERCENT!AU108-PERCENT!AU$133)/(PERCENT!AU$134-PERCENT!AU$133),(PERCENT!AU108-PERCENT!AU$133)/(PERCENT!AU$133-PERCENT!AU$135))</f>
        <v>0.2987492118556232</v>
      </c>
      <c r="N106" s="231">
        <f>IF(PERCENT!AV108&gt;PERCENT!AV$133,(PERCENT!AV108-PERCENT!AV$133)/(PERCENT!AV$134-PERCENT!AV$133),(PERCENT!AV108-PERCENT!AV$133)/(PERCENT!AV$133-PERCENT!AV$135))</f>
        <v>0.17569304372639175</v>
      </c>
      <c r="O106" s="231">
        <f>IF(PERCENT!AW108&gt;PERCENT!AW$133,(PERCENT!AW108-PERCENT!AW$133)/(PERCENT!AW$134-PERCENT!AW$133),(PERCENT!AW108-PERCENT!AW$133)/(PERCENT!AW$133-PERCENT!AW$135))</f>
        <v>0.38037527251966008</v>
      </c>
      <c r="P106" s="231">
        <f>IF(PERCENT!AX108&gt;PERCENT!AX$133,(PERCENT!AX108-PERCENT!AX$133)/(PERCENT!AX$134-PERCENT!AX$133),(PERCENT!AX108-PERCENT!AX$133)/(PERCENT!AX$133-PERCENT!AX$135))</f>
        <v>0.17569304372639175</v>
      </c>
      <c r="Q106" s="232">
        <f>IF(PERCENT!AY108&gt;PERCENT!AY$133,(PERCENT!AY108-PERCENT!AY$133)/(PERCENT!AY$134-PERCENT!AY$133),(PERCENT!AY108-PERCENT!AY$133)/(PERCENT!AY$133-PERCENT!AY$135))</f>
        <v>0.5089561708516156</v>
      </c>
      <c r="S106" s="124">
        <f>IF(PERCENT!C108&gt;PERCENT!C$133,(PERCENT!C108-PERCENT!C$133)/(PERCENT!C$134-PERCENT!C$133),(PERCENT!C108-PERCENT!C$133)/(PERCENT!C$133-PERCENT!C$135))</f>
        <v>0.17944626834871175</v>
      </c>
      <c r="T106" s="124">
        <f>IF(PERCENT!D108&gt;PERCENT!D$133,(PERCENT!D108-PERCENT!D$133)/(PERCENT!D$134-PERCENT!D$133),(PERCENT!D108-PERCENT!D$133)/(PERCENT!D$133-PERCENT!D$135))</f>
        <v>-3.8841780389793816E-3</v>
      </c>
      <c r="U106" s="124">
        <f>IF(PERCENT!E108&gt;PERCENT!E$133,(PERCENT!E108-PERCENT!E$133)/(PERCENT!E$134-PERCENT!E$133),(PERCENT!E108-PERCENT!E$133)/(PERCENT!E$133-PERCENT!E$135))</f>
        <v>-0.46638602188920225</v>
      </c>
      <c r="V106" s="124">
        <f>IF(PERCENT!F108&gt;PERCENT!F$133,(PERCENT!F108-PERCENT!F$133)/(PERCENT!F$134-PERCENT!F$133),(PERCENT!F108-PERCENT!F$133)/(PERCENT!F$133-PERCENT!F$135))</f>
        <v>0.21396747691179341</v>
      </c>
      <c r="W106" s="124">
        <f>IF(PERCENT!G108&gt;PERCENT!G$133,(PERCENT!G108-PERCENT!G$133)/(PERCENT!G$134-PERCENT!G$133),(PERCENT!G108-PERCENT!G$133)/(PERCENT!G$133-PERCENT!G$135))</f>
        <v>0.17038079536261524</v>
      </c>
      <c r="Y106" s="124">
        <f>IF(PERCENT!I108&gt;PERCENT!I$133,(PERCENT!I108-PERCENT!I$133)/(PERCENT!I$134-PERCENT!I$133),(PERCENT!I108-PERCENT!I$133)/(PERCENT!I$133-PERCENT!I$135))</f>
        <v>0.18846388554015792</v>
      </c>
      <c r="Z106" s="124">
        <f>IF(PERCENT!J108&gt;PERCENT!J$133,(PERCENT!J108-PERCENT!J$133)/(PERCENT!J$134-PERCENT!J$133),(PERCENT!J108-PERCENT!J$133)/(PERCENT!J$133-PERCENT!J$135))</f>
        <v>0.68879390915436822</v>
      </c>
      <c r="AC106" s="124">
        <f>IF(PERCENT!M108&gt;PERCENT!M$133,(PERCENT!M108-PERCENT!M$133)/(PERCENT!M$134-PERCENT!M$133),(PERCENT!M108-PERCENT!M$133)/(PERCENT!M$133-PERCENT!M$135))</f>
        <v>0.80566629456813932</v>
      </c>
      <c r="AD106" s="124">
        <f>IF(PERCENT!N108&gt;PERCENT!N$133,(PERCENT!N108-PERCENT!N$133)/(PERCENT!N$134-PERCENT!N$133),(PERCENT!N108-PERCENT!N$133)/(PERCENT!N$133-PERCENT!N$135))</f>
        <v>-0.47642827516073782</v>
      </c>
      <c r="AE106" s="124">
        <f>IF(PERCENT!O108&gt;PERCENT!O$133,(PERCENT!O108-PERCENT!O$133)/(PERCENT!O$134-PERCENT!O$133),(PERCENT!O108-PERCENT!O$133)/(PERCENT!O$133-PERCENT!O$135))</f>
        <v>0.17350326291592025</v>
      </c>
      <c r="AF106" s="124">
        <f>IF(PERCENT!P108&gt;PERCENT!P$133,(PERCENT!P108-PERCENT!P$133)/(PERCENT!P$134-PERCENT!P$133),(PERCENT!P108-PERCENT!P$133)/(PERCENT!P$133-PERCENT!P$135))</f>
        <v>0.29295532924124273</v>
      </c>
      <c r="AG106" s="124">
        <f>IF(PERCENT!Q108&gt;PERCENT!Q$133,(PERCENT!Q108-PERCENT!Q$133)/(PERCENT!Q$134-PERCENT!Q$133),(PERCENT!Q108-PERCENT!Q$133)/(PERCENT!Q$133-PERCENT!Q$135))</f>
        <v>0.15635917618710538</v>
      </c>
      <c r="AI106" s="124">
        <f>IF(PERCENT!S108&gt;PERCENT!S$133,(PERCENT!S108-PERCENT!S$133)/(PERCENT!S$134-PERCENT!S$133),(PERCENT!S108-PERCENT!S$133)/(PERCENT!S$133-PERCENT!S$135))</f>
        <v>0.36554639907048586</v>
      </c>
      <c r="AJ106" s="124">
        <f>IF(PERCENT!T108&gt;PERCENT!T$133,(PERCENT!T108-PERCENT!T$133)/(PERCENT!T$134-PERCENT!T$133),(PERCENT!T108-PERCENT!T$133)/(PERCENT!T$133-PERCENT!T$135))</f>
        <v>0.36173502382322953</v>
      </c>
      <c r="AK106" s="124">
        <f>IF(PERCENT!U108&gt;PERCENT!U$133,(PERCENT!U108-PERCENT!U$133)/(PERCENT!U$134-PERCENT!U$133),(PERCENT!U108-PERCENT!U$133)/(PERCENT!U$133-PERCENT!U$135))</f>
        <v>0.21445843491216965</v>
      </c>
      <c r="AM106" s="124">
        <f>IF(PERCENT!W108&gt;PERCENT!W$133,(PERCENT!W108-PERCENT!W$133)/(PERCENT!W$134-PERCENT!W$133),(PERCENT!W108-PERCENT!W$133)/(PERCENT!W$133-PERCENT!W$135))</f>
        <v>0.24664713914112604</v>
      </c>
      <c r="AO106" s="124">
        <f>IF(PERCENT!Y108&gt;PERCENT!Y$133,(PERCENT!Y108-PERCENT!Y$133)/(PERCENT!Y$134-PERCENT!Y$133),(PERCENT!Y108-PERCENT!Y$133)/(PERCENT!Y$133-PERCENT!Y$135))</f>
        <v>0.21223867184296086</v>
      </c>
      <c r="AP106" s="124">
        <f>IF(PERCENT!Z108&gt;PERCENT!Z$133,(PERCENT!Z108-PERCENT!Z$133)/(PERCENT!Z$134-PERCENT!Z$133),(PERCENT!Z108-PERCENT!Z$133)/(PERCENT!Z$133-PERCENT!Z$135))</f>
        <v>0.14805566220454613</v>
      </c>
      <c r="AQ106" s="124">
        <f>IF(PERCENT!AA108&gt;PERCENT!AA$133,(PERCENT!AA108-PERCENT!AA$133)/(PERCENT!AA$134-PERCENT!AA$133),(PERCENT!AA108-PERCENT!AA$133)/(PERCENT!AA$133-PERCENT!AA$135))</f>
        <v>0.37404624616882126</v>
      </c>
      <c r="AR106" s="124">
        <f>IF(PERCENT!AB108&gt;PERCENT!AB$133,(PERCENT!AB108-PERCENT!AB$133)/(PERCENT!AB$134-PERCENT!AB$133),(PERCENT!AB108-PERCENT!AB$133)/(PERCENT!AB$133-PERCENT!AB$135))</f>
        <v>-0.27694560230268717</v>
      </c>
      <c r="AT106" s="124">
        <f>IF(PERCENT!AD108&gt;PERCENT!AD$133,(PERCENT!AD108-PERCENT!AD$133)/(PERCENT!AD$134-PERCENT!AD$133),(PERCENT!AD108-PERCENT!AD$133)/(PERCENT!AD$133-PERCENT!AD$135))</f>
        <v>0.46621699121835952</v>
      </c>
      <c r="AV106" s="124">
        <f>IF(PERCENT!AF108&gt;PERCENT!AF$133,(PERCENT!AF108-PERCENT!AF$133)/(PERCENT!AF$134-PERCENT!AF$133),(PERCENT!AF108-PERCENT!AF$133)/(PERCENT!AF$133-PERCENT!AF$135))</f>
        <v>5.4732766688452901E-2</v>
      </c>
      <c r="AW106" s="124">
        <f>IF(PERCENT!AG108&gt;PERCENT!AG$133,(PERCENT!AG108-PERCENT!AG$133)/(PERCENT!AG$134-PERCENT!AG$133),(PERCENT!AG108-PERCENT!AG$133)/(PERCENT!AG$133-PERCENT!AG$135))</f>
        <v>0.27269454037160396</v>
      </c>
      <c r="AX106" s="124">
        <f>IF(PERCENT!AH108&gt;PERCENT!AH$133,(PERCENT!AH108-PERCENT!AH$133)/(PERCENT!AH$134-PERCENT!AH$133),(PERCENT!AH108-PERCENT!AH$133)/(PERCENT!AH$133-PERCENT!AH$135))</f>
        <v>0.23075465333346293</v>
      </c>
      <c r="AY106" s="124">
        <f>IF(PERCENT!AI108&gt;PERCENT!AI$133,(PERCENT!AI108-PERCENT!AI$133)/(PERCENT!AI$134-PERCENT!AI$133),(PERCENT!AI108-PERCENT!AI$133)/(PERCENT!AI$133-PERCENT!AI$135))</f>
        <v>0.4215951470921544</v>
      </c>
      <c r="AZ106" s="124">
        <f>IF(PERCENT!AJ108&gt;PERCENT!AJ$133,(PERCENT!AJ108-PERCENT!AJ$133)/(PERCENT!AJ$134-PERCENT!AJ$133),(PERCENT!AJ108-PERCENT!AJ$133)/(PERCENT!AJ$133-PERCENT!AJ$135))</f>
        <v>0.14082688723683284</v>
      </c>
      <c r="BA106" s="124">
        <f>IF(PERCENT!AK108&gt;PERCENT!AK$133,(PERCENT!AK108-PERCENT!AK$133)/(PERCENT!AK$134-PERCENT!AK$133),(PERCENT!AK108-PERCENT!AK$133)/(PERCENT!AK$133-PERCENT!AK$135))</f>
        <v>0.2291011000895761</v>
      </c>
      <c r="BB106" s="124">
        <f>IF(PERCENT!AL108&gt;PERCENT!AL$133,(PERCENT!AL108-PERCENT!AL$133)/(PERCENT!AL$134-PERCENT!AL$133),(PERCENT!AL108-PERCENT!AL$133)/(PERCENT!AL$133-PERCENT!AL$135))</f>
        <v>0.10497160073890481</v>
      </c>
      <c r="BC106" s="124">
        <f>IF(PERCENT!AM108&gt;PERCENT!AM$133,(PERCENT!AM108-PERCENT!AM$133)/(PERCENT!AM$134-PERCENT!AM$133),(PERCENT!AM108-PERCENT!AM$133)/(PERCENT!AM$133-PERCENT!AM$135))</f>
        <v>0.26664683879747797</v>
      </c>
      <c r="BD106" s="124">
        <f>IF(PERCENT!AN108&gt;PERCENT!AN$133,(PERCENT!AN108-PERCENT!AN$133)/(PERCENT!AN$134-PERCENT!AN$133),(PERCENT!AN108-PERCENT!AN$133)/(PERCENT!AN$133-PERCENT!AN$135))</f>
        <v>0.13905753834431597</v>
      </c>
      <c r="BE106" s="124">
        <f>IF(PERCENT!AO108&gt;PERCENT!AO$133,(PERCENT!AO108-PERCENT!AO$133)/(PERCENT!AO$134-PERCENT!AO$133),(PERCENT!AO108-PERCENT!AO$133)/(PERCENT!AO$133-PERCENT!AO$135))</f>
        <v>0.47246589090623115</v>
      </c>
      <c r="BF106" s="124">
        <f>IF(PERCENT!AP108&gt;PERCENT!AP$133,(PERCENT!AP108-PERCENT!AP$133)/(PERCENT!AP$134-PERCENT!AP$133),(PERCENT!AP108-PERCENT!AP$133)/(PERCENT!AP$133-PERCENT!AP$135))</f>
        <v>-0.33981962135607674</v>
      </c>
      <c r="BG106" s="124">
        <f>IF(PERCENT!AQ108&gt;PERCENT!AQ$133,(PERCENT!AQ108-PERCENT!AQ$133)/(PERCENT!AQ$134-PERCENT!AQ$133),(PERCENT!AQ108-PERCENT!AQ$133)/(PERCENT!AQ$133-PERCENT!AQ$135))</f>
        <v>-0.13399550253008802</v>
      </c>
      <c r="BH106" s="124">
        <f>IF(PERCENT!AR108&gt;PERCENT!AR$133,(PERCENT!AR108-PERCENT!AR$133)/(PERCENT!AR$134-PERCENT!AR$133),(PERCENT!AR108-PERCENT!AR$133)/(PERCENT!AR$133-PERCENT!AR$135))</f>
        <v>-0.24474546015354859</v>
      </c>
    </row>
    <row r="107" spans="1:60" x14ac:dyDescent="0.35">
      <c r="A107" s="197" t="s">
        <v>801</v>
      </c>
      <c r="B107" s="125">
        <f>IF(PERCENT!B109&gt;PERCENT!B$133,(PERCENT!B109-PERCENT!B$133)/(PERCENT!B$134-PERCENT!B$133),(PERCENT!B109-PERCENT!B$133)/(PERCENT!B$133-PERCENT!B$135))</f>
        <v>0.35824357844130533</v>
      </c>
      <c r="C107" s="125">
        <f>IF(PERCENT!H109&gt;PERCENT!H$133,(PERCENT!H109-PERCENT!H$133)/(PERCENT!H$134-PERCENT!H$133),(PERCENT!H109-PERCENT!H$133)/(PERCENT!H$133-PERCENT!H$135))</f>
        <v>-0.35752455480994144</v>
      </c>
      <c r="D107" s="126">
        <f>IF(PERCENT!K109&gt;PERCENT!K$133,(PERCENT!K109-PERCENT!K$133)/(PERCENT!K$134-PERCENT!K$133),(PERCENT!K109-PERCENT!K$133)/(PERCENT!K$133-PERCENT!K$135))</f>
        <v>0.27771860443350577</v>
      </c>
      <c r="E107" s="126">
        <f>IF(PERCENT!L109&gt;PERCENT!L$133,(PERCENT!L109-PERCENT!L$133)/(PERCENT!L$134-PERCENT!L$133),(PERCENT!L109-PERCENT!L$133)/(PERCENT!L$133-PERCENT!L$135))</f>
        <v>-0.11284918652060143</v>
      </c>
      <c r="F107" s="127">
        <f>IF(PERCENT!R109&gt;PERCENT!R$133,(PERCENT!R109-PERCENT!R$133)/(PERCENT!R$134-PERCENT!R$133),(PERCENT!R109-PERCENT!R$133)/(PERCENT!R$133-PERCENT!R$135))</f>
        <v>-0.50889533391747699</v>
      </c>
      <c r="G107" s="127">
        <f>IF(PERCENT!V109&gt;PERCENT!V$133,(PERCENT!V109-PERCENT!V$133)/(PERCENT!V$134-PERCENT!V$133),(PERCENT!V109-PERCENT!V$133)/(PERCENT!V$133-PERCENT!V$135))</f>
        <v>4.8273664701007038E-2</v>
      </c>
      <c r="H107" s="127">
        <f>IF(PERCENT!X109&gt;PERCENT!X$133,(PERCENT!X109-PERCENT!X$133)/(PERCENT!X$134-PERCENT!X$133),(PERCENT!X109-PERCENT!X$133)/(PERCENT!X$133-PERCENT!X$135))</f>
        <v>0.10541971873622458</v>
      </c>
      <c r="I107" s="127">
        <f>IF(PERCENT!AC109&gt;PERCENT!AC$133,(PERCENT!AC109-PERCENT!AC$133)/(PERCENT!AC$134-PERCENT!AC$133),(PERCENT!AC109-PERCENT!AC$133)/(PERCENT!AC$133-PERCENT!AC$135))</f>
        <v>7.6455437894220102E-2</v>
      </c>
      <c r="J107" s="128">
        <f>IF(PERCENT!AE109&gt;PERCENT!AE$133,(PERCENT!AE109-PERCENT!AE$133)/(PERCENT!AE$134-PERCENT!AE$133),(PERCENT!AE109-PERCENT!AE$133)/(PERCENT!AE$133-PERCENT!AE$135))</f>
        <v>-0.4898510672438251</v>
      </c>
      <c r="K107" s="198">
        <f>IF(PERCENT!AS109&gt;PERCENT!AS$133,(PERCENT!AS109-PERCENT!AS$133)/(PERCENT!AS$134-PERCENT!AS$133),(PERCENT!AS109-PERCENT!AS$133)/(PERCENT!AS$133-PERCENT!AS$135))</f>
        <v>9.8662699169696187E-3</v>
      </c>
      <c r="L107" s="198">
        <f>IF(PERCENT!AT109&gt;PERCENT!AT$133,(PERCENT!AT109-PERCENT!AT$133)/(PERCENT!AT$134-PERCENT!AT$133),(PERCENT!AT109-PERCENT!AT$133)/(PERCENT!AT$133-PERCENT!AT$135))</f>
        <v>0.19694669964515862</v>
      </c>
      <c r="M107" s="198">
        <f>IF(PERCENT!AU109&gt;PERCENT!AU$133,(PERCENT!AU109-PERCENT!AU$133)/(PERCENT!AU$134-PERCENT!AU$133),(PERCENT!AU109-PERCENT!AU$133)/(PERCENT!AU$133-PERCENT!AU$135))</f>
        <v>4.1238376538131241E-2</v>
      </c>
      <c r="N107" s="231">
        <f>IF(PERCENT!AV109&gt;PERCENT!AV$133,(PERCENT!AV109-PERCENT!AV$133)/(PERCENT!AV$134-PERCENT!AV$133),(PERCENT!AV109-PERCENT!AV$133)/(PERCENT!AV$133-PERCENT!AV$135))</f>
        <v>-0.4898510672438251</v>
      </c>
      <c r="O107" s="231">
        <f>IF(PERCENT!AW109&gt;PERCENT!AW$133,(PERCENT!AW109-PERCENT!AW$133)/(PERCENT!AW$134-PERCENT!AW$133),(PERCENT!AW109-PERCENT!AW$133)/(PERCENT!AW$133-PERCENT!AW$135))</f>
        <v>4.8394549979402478E-2</v>
      </c>
      <c r="P107" s="231">
        <f>IF(PERCENT!AX109&gt;PERCENT!AX$133,(PERCENT!AX109-PERCENT!AX$133)/(PERCENT!AX$134-PERCENT!AX$133),(PERCENT!AX109-PERCENT!AX$133)/(PERCENT!AX$133-PERCENT!AX$135))</f>
        <v>-0.4898510672438251</v>
      </c>
      <c r="Q107" s="232">
        <f>IF(PERCENT!AY109&gt;PERCENT!AY$133,(PERCENT!AY109-PERCENT!AY$133)/(PERCENT!AY$134-PERCENT!AY$133),(PERCENT!AY109-PERCENT!AY$133)/(PERCENT!AY$133-PERCENT!AY$135))</f>
        <v>0.18815395332731832</v>
      </c>
      <c r="S107" s="124">
        <f>IF(PERCENT!C109&gt;PERCENT!C$133,(PERCENT!C109-PERCENT!C$133)/(PERCENT!C$134-PERCENT!C$133),(PERCENT!C109-PERCENT!C$133)/(PERCENT!C$133-PERCENT!C$135))</f>
        <v>0.78005286935798934</v>
      </c>
      <c r="T107" s="124">
        <f>IF(PERCENT!D109&gt;PERCENT!D$133,(PERCENT!D109-PERCENT!D$133)/(PERCENT!D$134-PERCENT!D$133),(PERCENT!D109-PERCENT!D$133)/(PERCENT!D$133-PERCENT!D$135))</f>
        <v>0.5115633800231788</v>
      </c>
      <c r="U107" s="124">
        <f>IF(PERCENT!E109&gt;PERCENT!E$133,(PERCENT!E109-PERCENT!E$133)/(PERCENT!E$134-PERCENT!E$133),(PERCENT!E109-PERCENT!E$133)/(PERCENT!E$133-PERCENT!E$135))</f>
        <v>0.69114856455950502</v>
      </c>
      <c r="V107" s="124">
        <f>IF(PERCENT!F109&gt;PERCENT!F$133,(PERCENT!F109-PERCENT!F$133)/(PERCENT!F$134-PERCENT!F$133),(PERCENT!F109-PERCENT!F$133)/(PERCENT!F$133-PERCENT!F$135))</f>
        <v>1.3550001823297653E-3</v>
      </c>
      <c r="W107" s="124">
        <f>IF(PERCENT!G109&gt;PERCENT!G$133,(PERCENT!G109-PERCENT!G$133)/(PERCENT!G$134-PERCENT!G$133),(PERCENT!G109-PERCENT!G$133)/(PERCENT!G$133-PERCENT!G$135))</f>
        <v>-0.64625264995701537</v>
      </c>
      <c r="Y107" s="124">
        <f>IF(PERCENT!I109&gt;PERCENT!I$133,(PERCENT!I109-PERCENT!I$133)/(PERCENT!I$134-PERCENT!I$133),(PERCENT!I109-PERCENT!I$133)/(PERCENT!I$133-PERCENT!I$135))</f>
        <v>-0.20380081963618282</v>
      </c>
      <c r="Z107" s="124">
        <f>IF(PERCENT!J109&gt;PERCENT!J$133,(PERCENT!J109-PERCENT!J$133)/(PERCENT!J$134-PERCENT!J$133),(PERCENT!J109-PERCENT!J$133)/(PERCENT!J$133-PERCENT!J$135))</f>
        <v>-0.44996137890925836</v>
      </c>
      <c r="AC107" s="124">
        <f>IF(PERCENT!M109&gt;PERCENT!M$133,(PERCENT!M109-PERCENT!M$133)/(PERCENT!M$134-PERCENT!M$133),(PERCENT!M109-PERCENT!M$133)/(PERCENT!M$133-PERCENT!M$135))</f>
        <v>5.7249731408863427E-2</v>
      </c>
      <c r="AD107" s="124">
        <f>IF(PERCENT!N109&gt;PERCENT!N$133,(PERCENT!N109-PERCENT!N$133)/(PERCENT!N$134-PERCENT!N$133),(PERCENT!N109-PERCENT!N$133)/(PERCENT!N$133-PERCENT!N$135))</f>
        <v>-0.557970373573485</v>
      </c>
      <c r="AE107" s="124">
        <f>IF(PERCENT!O109&gt;PERCENT!O$133,(PERCENT!O109-PERCENT!O$133)/(PERCENT!O$134-PERCENT!O$133),(PERCENT!O109-PERCENT!O$133)/(PERCENT!O$133-PERCENT!O$135))</f>
        <v>1.4456700527909655E-2</v>
      </c>
      <c r="AF107" s="124">
        <f>IF(PERCENT!P109&gt;PERCENT!P$133,(PERCENT!P109-PERCENT!P$133)/(PERCENT!P$134-PERCENT!P$133),(PERCENT!P109-PERCENT!P$133)/(PERCENT!P$133-PERCENT!P$135))</f>
        <v>0.15052212370336354</v>
      </c>
      <c r="AG107" s="124">
        <f>IF(PERCENT!Q109&gt;PERCENT!Q$133,(PERCENT!Q109-PERCENT!Q$133)/(PERCENT!Q$134-PERCENT!Q$133),(PERCENT!Q109-PERCENT!Q$133)/(PERCENT!Q$133-PERCENT!Q$135))</f>
        <v>-0.1409552435448149</v>
      </c>
      <c r="AI107" s="124">
        <f>IF(PERCENT!S109&gt;PERCENT!S$133,(PERCENT!S109-PERCENT!S$133)/(PERCENT!S$134-PERCENT!S$133),(PERCENT!S109-PERCENT!S$133)/(PERCENT!S$133-PERCENT!S$135))</f>
        <v>-0.51400161880145434</v>
      </c>
      <c r="AJ107" s="124">
        <f>IF(PERCENT!T109&gt;PERCENT!T$133,(PERCENT!T109-PERCENT!T$133)/(PERCENT!T$134-PERCENT!T$133),(PERCENT!T109-PERCENT!T$133)/(PERCENT!T$133-PERCENT!T$135))</f>
        <v>-0.46791967372415028</v>
      </c>
      <c r="AK107" s="124">
        <f>IF(PERCENT!U109&gt;PERCENT!U$133,(PERCENT!U109-PERCENT!U$133)/(PERCENT!U$134-PERCENT!U$133),(PERCENT!U109-PERCENT!U$133)/(PERCENT!U$133-PERCENT!U$135))</f>
        <v>-0.58570447717883611</v>
      </c>
      <c r="AM107" s="124">
        <f>IF(PERCENT!W109&gt;PERCENT!W$133,(PERCENT!W109-PERCENT!W$133)/(PERCENT!W$134-PERCENT!W$133),(PERCENT!W109-PERCENT!W$133)/(PERCENT!W$133-PERCENT!W$135))</f>
        <v>4.8273664701007038E-2</v>
      </c>
      <c r="AO107" s="124">
        <f>IF(PERCENT!Y109&gt;PERCENT!Y$133,(PERCENT!Y109-PERCENT!Y$133)/(PERCENT!Y$134-PERCENT!Y$133),(PERCENT!Y109-PERCENT!Y$133)/(PERCENT!Y$133-PERCENT!Y$135))</f>
        <v>8.7814972061195373E-3</v>
      </c>
      <c r="AP107" s="124">
        <f>IF(PERCENT!Z109&gt;PERCENT!Z$133,(PERCENT!Z109-PERCENT!Z$133)/(PERCENT!Z$134-PERCENT!Z$133),(PERCENT!Z109-PERCENT!Z$133)/(PERCENT!Z$133-PERCENT!Z$135))</f>
        <v>2.5548812317889687E-2</v>
      </c>
      <c r="AQ107" s="124">
        <f>IF(PERCENT!AA109&gt;PERCENT!AA$133,(PERCENT!AA109-PERCENT!AA$133)/(PERCENT!AA$134-PERCENT!AA$133),(PERCENT!AA109-PERCENT!AA$133)/(PERCENT!AA$133-PERCENT!AA$135))</f>
        <v>7.5904841022598701E-2</v>
      </c>
      <c r="AR107" s="124">
        <f>IF(PERCENT!AB109&gt;PERCENT!AB$133,(PERCENT!AB109-PERCENT!AB$133)/(PERCENT!AB$134-PERCENT!AB$133),(PERCENT!AB109-PERCENT!AB$133)/(PERCENT!AB$133-PERCENT!AB$135))</f>
        <v>0.77151924691788332</v>
      </c>
      <c r="AT107" s="124">
        <f>IF(PERCENT!AD109&gt;PERCENT!AD$133,(PERCENT!AD109-PERCENT!AD$133)/(PERCENT!AD$134-PERCENT!AD$133),(PERCENT!AD109-PERCENT!AD$133)/(PERCENT!AD$133-PERCENT!AD$135))</f>
        <v>7.6455437894220102E-2</v>
      </c>
      <c r="AV107" s="124">
        <f>IF(PERCENT!AF109&gt;PERCENT!AF$133,(PERCENT!AF109-PERCENT!AF$133)/(PERCENT!AF$134-PERCENT!AF$133),(PERCENT!AF109-PERCENT!AF$133)/(PERCENT!AF$133-PERCENT!AF$135))</f>
        <v>-0.57677672806752311</v>
      </c>
      <c r="AW107" s="124">
        <f>IF(PERCENT!AG109&gt;PERCENT!AG$133,(PERCENT!AG109-PERCENT!AG$133)/(PERCENT!AG$134-PERCENT!AG$133),(PERCENT!AG109-PERCENT!AG$133)/(PERCENT!AG$133-PERCENT!AG$135))</f>
        <v>-0.13503594276519115</v>
      </c>
      <c r="AX107" s="124">
        <f>IF(PERCENT!AH109&gt;PERCENT!AH$133,(PERCENT!AH109-PERCENT!AH$133)/(PERCENT!AH$134-PERCENT!AH$133),(PERCENT!AH109-PERCENT!AH$133)/(PERCENT!AH$133-PERCENT!AH$135))</f>
        <v>-7.4599952654595431E-2</v>
      </c>
      <c r="AY107" s="124">
        <f>IF(PERCENT!AI109&gt;PERCENT!AI$133,(PERCENT!AI109-PERCENT!AI$133)/(PERCENT!AI$134-PERCENT!AI$133),(PERCENT!AI109-PERCENT!AI$133)/(PERCENT!AI$133-PERCENT!AI$135))</f>
        <v>-8.2703591431273024E-2</v>
      </c>
      <c r="AZ107" s="124">
        <f>IF(PERCENT!AJ109&gt;PERCENT!AJ$133,(PERCENT!AJ109-PERCENT!AJ$133)/(PERCENT!AJ$134-PERCENT!AJ$133),(PERCENT!AJ109-PERCENT!AJ$133)/(PERCENT!AJ$133-PERCENT!AJ$135))</f>
        <v>7.4774530264706596E-2</v>
      </c>
      <c r="BA107" s="124">
        <f>IF(PERCENT!AK109&gt;PERCENT!AK$133,(PERCENT!AK109-PERCENT!AK$133)/(PERCENT!AK$134-PERCENT!AK$133),(PERCENT!AK109-PERCENT!AK$133)/(PERCENT!AK$133-PERCENT!AK$135))</f>
        <v>-4.4336759564748029E-2</v>
      </c>
      <c r="BB107" s="124">
        <f>IF(PERCENT!AL109&gt;PERCENT!AL$133,(PERCENT!AL109-PERCENT!AL$133)/(PERCENT!AL$134-PERCENT!AL$133),(PERCENT!AL109-PERCENT!AL$133)/(PERCENT!AL$133-PERCENT!AL$135))</f>
        <v>1.1464432318275663E-2</v>
      </c>
      <c r="BC107" s="124">
        <f>IF(PERCENT!AM109&gt;PERCENT!AM$133,(PERCENT!AM109-PERCENT!AM$133)/(PERCENT!AM$134-PERCENT!AM$133),(PERCENT!AM109-PERCENT!AM$133)/(PERCENT!AM$133-PERCENT!AM$135))</f>
        <v>-0.21432131775322921</v>
      </c>
      <c r="BD107" s="124">
        <f>IF(PERCENT!AN109&gt;PERCENT!AN$133,(PERCENT!AN109-PERCENT!AN$133)/(PERCENT!AN$134-PERCENT!AN$133),(PERCENT!AN109-PERCENT!AN$133)/(PERCENT!AN$133-PERCENT!AN$135))</f>
        <v>-0.68477169376662383</v>
      </c>
      <c r="BE107" s="124">
        <f>IF(PERCENT!AO109&gt;PERCENT!AO$133,(PERCENT!AO109-PERCENT!AO$133)/(PERCENT!AO$134-PERCENT!AO$133),(PERCENT!AO109-PERCENT!AO$133)/(PERCENT!AO$133-PERCENT!AO$135))</f>
        <v>-0.28439642806546228</v>
      </c>
      <c r="BF107" s="124">
        <f>IF(PERCENT!AP109&gt;PERCENT!AP$133,(PERCENT!AP109-PERCENT!AP$133)/(PERCENT!AP$134-PERCENT!AP$133),(PERCENT!AP109-PERCENT!AP$133)/(PERCENT!AP$133-PERCENT!AP$135))</f>
        <v>-1.0431917962462312E-2</v>
      </c>
      <c r="BG107" s="124">
        <f>IF(PERCENT!AQ109&gt;PERCENT!AQ$133,(PERCENT!AQ109-PERCENT!AQ$133)/(PERCENT!AQ$134-PERCENT!AQ$133),(PERCENT!AQ109-PERCENT!AQ$133)/(PERCENT!AQ$133-PERCENT!AQ$135))</f>
        <v>-7.932287422601568E-3</v>
      </c>
      <c r="BH107" s="124">
        <f>IF(PERCENT!AR109&gt;PERCENT!AR$133,(PERCENT!AR109-PERCENT!AR$133)/(PERCENT!AR$134-PERCENT!AR$133),(PERCENT!AR109-PERCENT!AR$133)/(PERCENT!AR$133-PERCENT!AR$135))</f>
        <v>5.2908054270401926E-2</v>
      </c>
    </row>
    <row r="108" spans="1:60" x14ac:dyDescent="0.35">
      <c r="A108" s="197" t="s">
        <v>803</v>
      </c>
      <c r="B108" s="125">
        <f>IF(PERCENT!B110&gt;PERCENT!B$133,(PERCENT!B110-PERCENT!B$133)/(PERCENT!B$134-PERCENT!B$133),(PERCENT!B110-PERCENT!B$133)/(PERCENT!B$133-PERCENT!B$135))</f>
        <v>8.9260826018826109E-2</v>
      </c>
      <c r="C108" s="125">
        <f>IF(PERCENT!H110&gt;PERCENT!H$133,(PERCENT!H110-PERCENT!H$133)/(PERCENT!H$134-PERCENT!H$133),(PERCENT!H110-PERCENT!H$133)/(PERCENT!H$133-PERCENT!H$135))</f>
        <v>-0.37960221882850742</v>
      </c>
      <c r="D108" s="126">
        <f>IF(PERCENT!K110&gt;PERCENT!K$133,(PERCENT!K110-PERCENT!K$133)/(PERCENT!K$134-PERCENT!K$133),(PERCENT!K110-PERCENT!K$133)/(PERCENT!K$133-PERCENT!K$135))</f>
        <v>0.41732049681889127</v>
      </c>
      <c r="E108" s="126">
        <f>IF(PERCENT!L110&gt;PERCENT!L$133,(PERCENT!L110-PERCENT!L$133)/(PERCENT!L$134-PERCENT!L$133),(PERCENT!L110-PERCENT!L$133)/(PERCENT!L$133-PERCENT!L$135))</f>
        <v>0.5116853428607292</v>
      </c>
      <c r="F108" s="127">
        <f>IF(PERCENT!R110&gt;PERCENT!R$133,(PERCENT!R110-PERCENT!R$133)/(PERCENT!R$134-PERCENT!R$133),(PERCENT!R110-PERCENT!R$133)/(PERCENT!R$133-PERCENT!R$135))</f>
        <v>-0.32758454317116781</v>
      </c>
      <c r="G108" s="127">
        <f>IF(PERCENT!V110&gt;PERCENT!V$133,(PERCENT!V110-PERCENT!V$133)/(PERCENT!V$134-PERCENT!V$133),(PERCENT!V110-PERCENT!V$133)/(PERCENT!V$133-PERCENT!V$135))</f>
        <v>7.2209535058931074E-2</v>
      </c>
      <c r="H108" s="127">
        <f>IF(PERCENT!X110&gt;PERCENT!X$133,(PERCENT!X110-PERCENT!X$133)/(PERCENT!X$134-PERCENT!X$133),(PERCENT!X110-PERCENT!X$133)/(PERCENT!X$133-PERCENT!X$135))</f>
        <v>5.1583655277277457E-2</v>
      </c>
      <c r="I108" s="127">
        <f>IF(PERCENT!AC110&gt;PERCENT!AC$133,(PERCENT!AC110-PERCENT!AC$133)/(PERCENT!AC$134-PERCENT!AC$133),(PERCENT!AC110-PERCENT!AC$133)/(PERCENT!AC$133-PERCENT!AC$135))</f>
        <v>-8.7700109305038798E-2</v>
      </c>
      <c r="J108" s="128">
        <f>IF(PERCENT!AE110&gt;PERCENT!AE$133,(PERCENT!AE110-PERCENT!AE$133)/(PERCENT!AE$134-PERCENT!AE$133),(PERCENT!AE110-PERCENT!AE$133)/(PERCENT!AE$133-PERCENT!AE$135))</f>
        <v>4.3473187704570117E-3</v>
      </c>
      <c r="K108" s="198">
        <f>IF(PERCENT!AS110&gt;PERCENT!AS$133,(PERCENT!AS110-PERCENT!AS$133)/(PERCENT!AS$134-PERCENT!AS$133),(PERCENT!AS110-PERCENT!AS$133)/(PERCENT!AS$133-PERCENT!AS$135))</f>
        <v>-0.19833103961503584</v>
      </c>
      <c r="L108" s="198">
        <f>IF(PERCENT!AT110&gt;PERCENT!AT$133,(PERCENT!AT110-PERCENT!AT$133)/(PERCENT!AT$134-PERCENT!AT$133),(PERCENT!AT110-PERCENT!AT$133)/(PERCENT!AT$133-PERCENT!AT$135))</f>
        <v>0.68616058572518568</v>
      </c>
      <c r="M108" s="198">
        <f>IF(PERCENT!AU110&gt;PERCENT!AU$133,(PERCENT!AU110-PERCENT!AU$133)/(PERCENT!AU$134-PERCENT!AU$133),(PERCENT!AU110-PERCENT!AU$133)/(PERCENT!AU$133-PERCENT!AU$135))</f>
        <v>1.3593982123382968E-2</v>
      </c>
      <c r="N108" s="231">
        <f>IF(PERCENT!AV110&gt;PERCENT!AV$133,(PERCENT!AV110-PERCENT!AV$133)/(PERCENT!AV$134-PERCENT!AV$133),(PERCENT!AV110-PERCENT!AV$133)/(PERCENT!AV$133-PERCENT!AV$135))</f>
        <v>4.3473187704570117E-3</v>
      </c>
      <c r="O108" s="231">
        <f>IF(PERCENT!AW110&gt;PERCENT!AW$133,(PERCENT!AW110-PERCENT!AW$133)/(PERCENT!AW$134-PERCENT!AW$133),(PERCENT!AW110-PERCENT!AW$133)/(PERCENT!AW$133-PERCENT!AW$135))</f>
        <v>6.7199706825195063E-2</v>
      </c>
      <c r="P108" s="231">
        <f>IF(PERCENT!AX110&gt;PERCENT!AX$133,(PERCENT!AX110-PERCENT!AX$133)/(PERCENT!AX$134-PERCENT!AX$133),(PERCENT!AX110-PERCENT!AX$133)/(PERCENT!AX$133-PERCENT!AX$135))</f>
        <v>4.3473187704570117E-3</v>
      </c>
      <c r="Q108" s="232">
        <f>IF(PERCENT!AY110&gt;PERCENT!AY$133,(PERCENT!AY110-PERCENT!AY$133)/(PERCENT!AY$134-PERCENT!AY$133),(PERCENT!AY110-PERCENT!AY$133)/(PERCENT!AY$133-PERCENT!AY$135))</f>
        <v>-9.5617569746926007E-2</v>
      </c>
      <c r="S108" s="124">
        <f>IF(PERCENT!C110&gt;PERCENT!C$133,(PERCENT!C110-PERCENT!C$133)/(PERCENT!C$134-PERCENT!C$133),(PERCENT!C110-PERCENT!C$133)/(PERCENT!C$133-PERCENT!C$135))</f>
        <v>0.44141774418634255</v>
      </c>
      <c r="T108" s="124">
        <f>IF(PERCENT!D110&gt;PERCENT!D$133,(PERCENT!D110-PERCENT!D$133)/(PERCENT!D$134-PERCENT!D$133),(PERCENT!D110-PERCENT!D$133)/(PERCENT!D$133-PERCENT!D$135))</f>
        <v>-0.21303752338144546</v>
      </c>
      <c r="U108" s="124">
        <f>IF(PERCENT!E110&gt;PERCENT!E$133,(PERCENT!E110-PERCENT!E$133)/(PERCENT!E$134-PERCENT!E$133),(PERCENT!E110-PERCENT!E$133)/(PERCENT!E$133-PERCENT!E$135))</f>
        <v>-0.80975435567942933</v>
      </c>
      <c r="V108" s="124">
        <f>IF(PERCENT!F110&gt;PERCENT!F$133,(PERCENT!F110-PERCENT!F$133)/(PERCENT!F$134-PERCENT!F$133),(PERCENT!F110-PERCENT!F$133)/(PERCENT!F$133-PERCENT!F$135))</f>
        <v>-3.1729311582103022E-2</v>
      </c>
      <c r="W108" s="124">
        <f>IF(PERCENT!G110&gt;PERCENT!G$133,(PERCENT!G110-PERCENT!G$133)/(PERCENT!G$134-PERCENT!G$133),(PERCENT!G110-PERCENT!G$133)/(PERCENT!G$133-PERCENT!G$135))</f>
        <v>0.16775033175861589</v>
      </c>
      <c r="Y108" s="124">
        <f>IF(PERCENT!I110&gt;PERCENT!I$133,(PERCENT!I110-PERCENT!I$133)/(PERCENT!I$134-PERCENT!I$133),(PERCENT!I110-PERCENT!I$133)/(PERCENT!I$133-PERCENT!I$135))</f>
        <v>-0.21324775095677675</v>
      </c>
      <c r="Z108" s="124">
        <f>IF(PERCENT!J110&gt;PERCENT!J$133,(PERCENT!J110-PERCENT!J$133)/(PERCENT!J$134-PERCENT!J$133),(PERCENT!J110-PERCENT!J$133)/(PERCENT!J$133-PERCENT!J$135))</f>
        <v>-0.47796585273489206</v>
      </c>
      <c r="AC108" s="124">
        <f>IF(PERCENT!M110&gt;PERCENT!M$133,(PERCENT!M110-PERCENT!M$133)/(PERCENT!M$134-PERCENT!M$133),(PERCENT!M110-PERCENT!M$133)/(PERCENT!M$133-PERCENT!M$135))</f>
        <v>0.77812123446213766</v>
      </c>
      <c r="AD108" s="124">
        <f>IF(PERCENT!N110&gt;PERCENT!N$133,(PERCENT!N110-PERCENT!N$133)/(PERCENT!N$134-PERCENT!N$133),(PERCENT!N110-PERCENT!N$133)/(PERCENT!N$133-PERCENT!N$135))</f>
        <v>-0.21929219992417323</v>
      </c>
      <c r="AE108" s="124">
        <f>IF(PERCENT!O110&gt;PERCENT!O$133,(PERCENT!O110-PERCENT!O$133)/(PERCENT!O$134-PERCENT!O$133),(PERCENT!O110-PERCENT!O$133)/(PERCENT!O$133-PERCENT!O$135))</f>
        <v>1.1048693655407497E-2</v>
      </c>
      <c r="AF108" s="124">
        <f>IF(PERCENT!P110&gt;PERCENT!P$133,(PERCENT!P110-PERCENT!P$133)/(PERCENT!P$134-PERCENT!P$133),(PERCENT!P110-PERCENT!P$133)/(PERCENT!P$133-PERCENT!P$135))</f>
        <v>8.7783872944457497E-2</v>
      </c>
      <c r="AG108" s="124">
        <f>IF(PERCENT!Q110&gt;PERCENT!Q$133,(PERCENT!Q110-PERCENT!Q$133)/(PERCENT!Q$134-PERCENT!Q$133),(PERCENT!Q110-PERCENT!Q$133)/(PERCENT!Q$133-PERCENT!Q$135))</f>
        <v>-0.43467972441682873</v>
      </c>
      <c r="AI108" s="124">
        <f>IF(PERCENT!S110&gt;PERCENT!S$133,(PERCENT!S110-PERCENT!S$133)/(PERCENT!S$134-PERCENT!S$133),(PERCENT!S110-PERCENT!S$133)/(PERCENT!S$133-PERCENT!S$135))</f>
        <v>-0.42725069764807311</v>
      </c>
      <c r="AJ108" s="124">
        <f>IF(PERCENT!T110&gt;PERCENT!T$133,(PERCENT!T110-PERCENT!T$133)/(PERCENT!T$134-PERCENT!T$133),(PERCENT!T110-PERCENT!T$133)/(PERCENT!T$133-PERCENT!T$135))</f>
        <v>-0.46039958800631031</v>
      </c>
      <c r="AK108" s="124">
        <f>IF(PERCENT!U110&gt;PERCENT!U$133,(PERCENT!U110-PERCENT!U$133)/(PERCENT!U$134-PERCENT!U$133),(PERCENT!U110-PERCENT!U$133)/(PERCENT!U$133-PERCENT!U$135))</f>
        <v>1.5461337151180948E-3</v>
      </c>
      <c r="AM108" s="124">
        <f>IF(PERCENT!W110&gt;PERCENT!W$133,(PERCENT!W110-PERCENT!W$133)/(PERCENT!W$134-PERCENT!W$133),(PERCENT!W110-PERCENT!W$133)/(PERCENT!W$133-PERCENT!W$135))</f>
        <v>7.2209535058931074E-2</v>
      </c>
      <c r="AO108" s="124">
        <f>IF(PERCENT!Y110&gt;PERCENT!Y$133,(PERCENT!Y110-PERCENT!Y$133)/(PERCENT!Y$134-PERCENT!Y$133),(PERCENT!Y110-PERCENT!Y$133)/(PERCENT!Y$133-PERCENT!Y$135))</f>
        <v>6.1927873402691E-2</v>
      </c>
      <c r="AP108" s="124">
        <f>IF(PERCENT!Z110&gt;PERCENT!Z$133,(PERCENT!Z110-PERCENT!Z$133)/(PERCENT!Z$134-PERCENT!Z$133),(PERCENT!Z110-PERCENT!Z$133)/(PERCENT!Z$133-PERCENT!Z$135))</f>
        <v>1.5936058213711329E-2</v>
      </c>
      <c r="AQ108" s="124">
        <f>IF(PERCENT!AA110&gt;PERCENT!AA$133,(PERCENT!AA110-PERCENT!AA$133)/(PERCENT!AA$134-PERCENT!AA$133),(PERCENT!AA110-PERCENT!AA$133)/(PERCENT!AA$133-PERCENT!AA$135))</f>
        <v>-0.38145311689070888</v>
      </c>
      <c r="AR108" s="124">
        <f>IF(PERCENT!AB110&gt;PERCENT!AB$133,(PERCENT!AB110-PERCENT!AB$133)/(PERCENT!AB$134-PERCENT!AB$133),(PERCENT!AB110-PERCENT!AB$133)/(PERCENT!AB$133-PERCENT!AB$135))</f>
        <v>0.37388116820662526</v>
      </c>
      <c r="AT108" s="124">
        <f>IF(PERCENT!AD110&gt;PERCENT!AD$133,(PERCENT!AD110-PERCENT!AD$133)/(PERCENT!AD$134-PERCENT!AD$133),(PERCENT!AD110-PERCENT!AD$133)/(PERCENT!AD$133-PERCENT!AD$135))</f>
        <v>-8.7700109305038798E-2</v>
      </c>
      <c r="AV108" s="124">
        <f>IF(PERCENT!AF110&gt;PERCENT!AF$133,(PERCENT!AF110-PERCENT!AF$133)/(PERCENT!AF$134-PERCENT!AF$133),(PERCENT!AF110-PERCENT!AF$133)/(PERCENT!AF$133-PERCENT!AF$135))</f>
        <v>-0.26537541113053265</v>
      </c>
      <c r="AW108" s="124">
        <f>IF(PERCENT!AG110&gt;PERCENT!AG$133,(PERCENT!AG110-PERCENT!AG$133)/(PERCENT!AG$134-PERCENT!AG$133),(PERCENT!AG110-PERCENT!AG$133)/(PERCENT!AG$133-PERCENT!AG$135))</f>
        <v>0.29741903071705389</v>
      </c>
      <c r="AX108" s="124">
        <f>IF(PERCENT!AH110&gt;PERCENT!AH$133,(PERCENT!AH110-PERCENT!AH$133)/(PERCENT!AH$134-PERCENT!AH$133),(PERCENT!AH110-PERCENT!AH$133)/(PERCENT!AH$133-PERCENT!AH$135))</f>
        <v>4.0489405950653659E-2</v>
      </c>
      <c r="AY108" s="124">
        <f>IF(PERCENT!AI110&gt;PERCENT!AI$133,(PERCENT!AI110-PERCENT!AI$133)/(PERCENT!AI$134-PERCENT!AI$133),(PERCENT!AI110-PERCENT!AI$133)/(PERCENT!AI$133-PERCENT!AI$135))</f>
        <v>0.14593065027228422</v>
      </c>
      <c r="AZ108" s="124">
        <f>IF(PERCENT!AJ110&gt;PERCENT!AJ$133,(PERCENT!AJ110-PERCENT!AJ$133)/(PERCENT!AJ$134-PERCENT!AJ$133),(PERCENT!AJ110-PERCENT!AJ$133)/(PERCENT!AJ$133-PERCENT!AJ$135))</f>
        <v>-9.7001207994760891E-2</v>
      </c>
      <c r="BA108" s="124">
        <f>IF(PERCENT!AK110&gt;PERCENT!AK$133,(PERCENT!AK110-PERCENT!AK$133)/(PERCENT!AK$134-PERCENT!AK$133),(PERCENT!AK110-PERCENT!AK$133)/(PERCENT!AK$133-PERCENT!AK$135))</f>
        <v>0.20475368533589394</v>
      </c>
      <c r="BB108" s="124">
        <f>IF(PERCENT!AL110&gt;PERCENT!AL$133,(PERCENT!AL110-PERCENT!AL$133)/(PERCENT!AL$134-PERCENT!AL$133),(PERCENT!AL110-PERCENT!AL$133)/(PERCENT!AL$133-PERCENT!AL$135))</f>
        <v>1.6689785488051476E-2</v>
      </c>
      <c r="BC108" s="124">
        <f>IF(PERCENT!AM110&gt;PERCENT!AM$133,(PERCENT!AM110-PERCENT!AM$133)/(PERCENT!AM$134-PERCENT!AM$133),(PERCENT!AM110-PERCENT!AM$133)/(PERCENT!AM$133-PERCENT!AM$135))</f>
        <v>-8.2774206652398187E-3</v>
      </c>
      <c r="BD108" s="124">
        <f>IF(PERCENT!AN110&gt;PERCENT!AN$133,(PERCENT!AN110-PERCENT!AN$133)/(PERCENT!AN$134-PERCENT!AN$133),(PERCENT!AN110-PERCENT!AN$133)/(PERCENT!AN$133-PERCENT!AN$135))</f>
        <v>-1.9289713940620561E-2</v>
      </c>
      <c r="BE108" s="124">
        <f>IF(PERCENT!AO110&gt;PERCENT!AO$133,(PERCENT!AO110-PERCENT!AO$133)/(PERCENT!AO$134-PERCENT!AO$133),(PERCENT!AO110-PERCENT!AO$133)/(PERCENT!AO$133-PERCENT!AO$135))</f>
        <v>-0.51753929816499178</v>
      </c>
      <c r="BF108" s="124">
        <f>IF(PERCENT!AP110&gt;PERCENT!AP$133,(PERCENT!AP110-PERCENT!AP$133)/(PERCENT!AP$134-PERCENT!AP$133),(PERCENT!AP110-PERCENT!AP$133)/(PERCENT!AP$133-PERCENT!AP$135))</f>
        <v>0.26449751483649808</v>
      </c>
      <c r="BG108" s="124">
        <f>IF(PERCENT!AQ110&gt;PERCENT!AQ$133,(PERCENT!AQ110-PERCENT!AQ$133)/(PERCENT!AQ$134-PERCENT!AQ$133),(PERCENT!AQ110-PERCENT!AQ$133)/(PERCENT!AQ$133-PERCENT!AQ$135))</f>
        <v>6.0809151834740664E-2</v>
      </c>
      <c r="BH108" s="124">
        <f>IF(PERCENT!AR110&gt;PERCENT!AR$133,(PERCENT!AR110-PERCENT!AR$133)/(PERCENT!AR$134-PERCENT!AR$133),(PERCENT!AR110-PERCENT!AR$133)/(PERCENT!AR$133-PERCENT!AR$135))</f>
        <v>-6.5706480530461908E-2</v>
      </c>
    </row>
    <row r="109" spans="1:60" x14ac:dyDescent="0.35">
      <c r="A109" s="197" t="s">
        <v>808</v>
      </c>
      <c r="B109" s="125">
        <f>IF(PERCENT!B111&gt;PERCENT!B$133,(PERCENT!B111-PERCENT!B$133)/(PERCENT!B$134-PERCENT!B$133),(PERCENT!B111-PERCENT!B$133)/(PERCENT!B$133-PERCENT!B$135))</f>
        <v>0.21878177249265554</v>
      </c>
      <c r="C109" s="125">
        <f>IF(PERCENT!H111&gt;PERCENT!H$133,(PERCENT!H111-PERCENT!H$133)/(PERCENT!H$134-PERCENT!H$133),(PERCENT!H111-PERCENT!H$133)/(PERCENT!H$133-PERCENT!H$135))</f>
        <v>0.14091687586704174</v>
      </c>
      <c r="D109" s="126">
        <f>IF(PERCENT!K111&gt;PERCENT!K$133,(PERCENT!K111-PERCENT!K$133)/(PERCENT!K$134-PERCENT!K$133),(PERCENT!K111-PERCENT!K$133)/(PERCENT!K$133-PERCENT!K$135))</f>
        <v>-6.1422846898656805E-2</v>
      </c>
      <c r="E109" s="126">
        <f>IF(PERCENT!L111&gt;PERCENT!L$133,(PERCENT!L111-PERCENT!L$133)/(PERCENT!L$134-PERCENT!L$133),(PERCENT!L111-PERCENT!L$133)/(PERCENT!L$133-PERCENT!L$135))</f>
        <v>-0.28398090892170325</v>
      </c>
      <c r="F109" s="127">
        <f>IF(PERCENT!R111&gt;PERCENT!R$133,(PERCENT!R111-PERCENT!R$133)/(PERCENT!R$134-PERCENT!R$133),(PERCENT!R111-PERCENT!R$133)/(PERCENT!R$133-PERCENT!R$135))</f>
        <v>5.4641202068565771E-2</v>
      </c>
      <c r="G109" s="127">
        <f>IF(PERCENT!V111&gt;PERCENT!V$133,(PERCENT!V111-PERCENT!V$133)/(PERCENT!V$134-PERCENT!V$133),(PERCENT!V111-PERCENT!V$133)/(PERCENT!V$133-PERCENT!V$135))</f>
        <v>8.1074559425589072E-3</v>
      </c>
      <c r="H109" s="127">
        <f>IF(PERCENT!X111&gt;PERCENT!X$133,(PERCENT!X111-PERCENT!X$133)/(PERCENT!X$134-PERCENT!X$133),(PERCENT!X111-PERCENT!X$133)/(PERCENT!X$133-PERCENT!X$135))</f>
        <v>2.3103831935219182E-2</v>
      </c>
      <c r="I109" s="127">
        <f>IF(PERCENT!AC111&gt;PERCENT!AC$133,(PERCENT!AC111-PERCENT!AC$133)/(PERCENT!AC$134-PERCENT!AC$133),(PERCENT!AC111-PERCENT!AC$133)/(PERCENT!AC$133-PERCENT!AC$135))</f>
        <v>0.24753042322684943</v>
      </c>
      <c r="J109" s="128">
        <f>IF(PERCENT!AE111&gt;PERCENT!AE$133,(PERCENT!AE111-PERCENT!AE$133)/(PERCENT!AE$134-PERCENT!AE$133),(PERCENT!AE111-PERCENT!AE$133)/(PERCENT!AE$133-PERCENT!AE$135))</f>
        <v>2.5161132483822585E-2</v>
      </c>
      <c r="K109" s="198">
        <f>IF(PERCENT!AS111&gt;PERCENT!AS$133,(PERCENT!AS111-PERCENT!AS$133)/(PERCENT!AS$134-PERCENT!AS$133),(PERCENT!AS111-PERCENT!AS$133)/(PERCENT!AS$133-PERCENT!AS$135))</f>
        <v>0.15632898850200591</v>
      </c>
      <c r="L109" s="198">
        <f>IF(PERCENT!AT111&gt;PERCENT!AT$133,(PERCENT!AT111-PERCENT!AT$133)/(PERCENT!AT$134-PERCENT!AT$133),(PERCENT!AT111-PERCENT!AT$133)/(PERCENT!AT$133-PERCENT!AT$135))</f>
        <v>-0.12647543330561645</v>
      </c>
      <c r="M109" s="198">
        <f>IF(PERCENT!AU111&gt;PERCENT!AU$133,(PERCENT!AU111-PERCENT!AU$133)/(PERCENT!AU$134-PERCENT!AU$133),(PERCENT!AU111-PERCENT!AU$133)/(PERCENT!AU$133-PERCENT!AU$135))</f>
        <v>8.8510393735030002E-2</v>
      </c>
      <c r="N109" s="231">
        <f>IF(PERCENT!AV111&gt;PERCENT!AV$133,(PERCENT!AV111-PERCENT!AV$133)/(PERCENT!AV$134-PERCENT!AV$133),(PERCENT!AV111-PERCENT!AV$133)/(PERCENT!AV$133-PERCENT!AV$135))</f>
        <v>2.5161132483822585E-2</v>
      </c>
      <c r="O109" s="231">
        <f>IF(PERCENT!AW111&gt;PERCENT!AW$133,(PERCENT!AW111-PERCENT!AW$133)/(PERCENT!AW$134-PERCENT!AW$133),(PERCENT!AW111-PERCENT!AW$133)/(PERCENT!AW$133-PERCENT!AW$135))</f>
        <v>8.2806372145579371E-2</v>
      </c>
      <c r="P109" s="231">
        <f>IF(PERCENT!AX111&gt;PERCENT!AX$133,(PERCENT!AX111-PERCENT!AX$133)/(PERCENT!AX$134-PERCENT!AX$133),(PERCENT!AX111-PERCENT!AX$133)/(PERCENT!AX$133-PERCENT!AX$135))</f>
        <v>2.5161132483822585E-2</v>
      </c>
      <c r="Q109" s="232">
        <f>IF(PERCENT!AY111&gt;PERCENT!AY$133,(PERCENT!AY111-PERCENT!AY$133)/(PERCENT!AY$134-PERCENT!AY$133),(PERCENT!AY111-PERCENT!AY$133)/(PERCENT!AY$133-PERCENT!AY$135))</f>
        <v>-6.9599937596524619E-3</v>
      </c>
      <c r="S109" s="124">
        <f>IF(PERCENT!C111&gt;PERCENT!C$133,(PERCENT!C111-PERCENT!C$133)/(PERCENT!C$134-PERCENT!C$133),(PERCENT!C111-PERCENT!C$133)/(PERCENT!C$133-PERCENT!C$135))</f>
        <v>0.49573488247333097</v>
      </c>
      <c r="T109" s="124">
        <f>IF(PERCENT!D111&gt;PERCENT!D$133,(PERCENT!D111-PERCENT!D$133)/(PERCENT!D$134-PERCENT!D$133),(PERCENT!D111-PERCENT!D$133)/(PERCENT!D$133-PERCENT!D$135))</f>
        <v>9.9525958561172398E-2</v>
      </c>
      <c r="U109" s="124">
        <f>IF(PERCENT!E111&gt;PERCENT!E$133,(PERCENT!E111-PERCENT!E$133)/(PERCENT!E$134-PERCENT!E$133),(PERCENT!E111-PERCENT!E$133)/(PERCENT!E$133-PERCENT!E$135))</f>
        <v>0.69010203506941337</v>
      </c>
      <c r="V109" s="124">
        <f>IF(PERCENT!F111&gt;PERCENT!F$133,(PERCENT!F111-PERCENT!F$133)/(PERCENT!F$134-PERCENT!F$133),(PERCENT!F111-PERCENT!F$133)/(PERCENT!F$133-PERCENT!F$135))</f>
        <v>-0.78530510287832667</v>
      </c>
      <c r="W109" s="124">
        <f>IF(PERCENT!G111&gt;PERCENT!G$133,(PERCENT!G111-PERCENT!G$133)/(PERCENT!G$134-PERCENT!G$133),(PERCENT!G111-PERCENT!G$133)/(PERCENT!G$133-PERCENT!G$135))</f>
        <v>0.44033080007897329</v>
      </c>
      <c r="Y109" s="124">
        <f>IF(PERCENT!I111&gt;PERCENT!I$133,(PERCENT!I111-PERCENT!I$133)/(PERCENT!I$134-PERCENT!I$133),(PERCENT!I111-PERCENT!I$133)/(PERCENT!I$133-PERCENT!I$135))</f>
        <v>2.0915396523904509E-2</v>
      </c>
      <c r="Z109" s="124">
        <f>IF(PERCENT!J111&gt;PERCENT!J$133,(PERCENT!J111-PERCENT!J$133)/(PERCENT!J$134-PERCENT!J$133),(PERCENT!J111-PERCENT!J$133)/(PERCENT!J$133-PERCENT!J$135))</f>
        <v>0.22953705894620705</v>
      </c>
      <c r="AC109" s="124">
        <f>IF(PERCENT!M111&gt;PERCENT!M$133,(PERCENT!M111-PERCENT!M$133)/(PERCENT!M$134-PERCENT!M$133),(PERCENT!M111-PERCENT!M$133)/(PERCENT!M$133-PERCENT!M$135))</f>
        <v>8.5542146820183101E-2</v>
      </c>
      <c r="AD109" s="124">
        <f>IF(PERCENT!N111&gt;PERCENT!N$133,(PERCENT!N111-PERCENT!N$133)/(PERCENT!N$134-PERCENT!N$133),(PERCENT!N111-PERCENT!N$133)/(PERCENT!N$133-PERCENT!N$135))</f>
        <v>-0.63366260450517753</v>
      </c>
      <c r="AE109" s="124">
        <f>IF(PERCENT!O111&gt;PERCENT!O$133,(PERCENT!O111-PERCENT!O$133)/(PERCENT!O$134-PERCENT!O$133),(PERCENT!O111-PERCENT!O$133)/(PERCENT!O$133-PERCENT!O$135))</f>
        <v>-0.20011771470411258</v>
      </c>
      <c r="AF109" s="124">
        <f>IF(PERCENT!P111&gt;PERCENT!P$133,(PERCENT!P111-PERCENT!P$133)/(PERCENT!P$134-PERCENT!P$133),(PERCENT!P111-PERCENT!P$133)/(PERCENT!P$133-PERCENT!P$135))</f>
        <v>-9.3790577485556942E-2</v>
      </c>
      <c r="AG109" s="124">
        <f>IF(PERCENT!Q111&gt;PERCENT!Q$133,(PERCENT!Q111-PERCENT!Q$133)/(PERCENT!Q$134-PERCENT!Q$133),(PERCENT!Q111-PERCENT!Q$133)/(PERCENT!Q$133-PERCENT!Q$135))</f>
        <v>-0.43628997890276583</v>
      </c>
      <c r="AI109" s="124">
        <f>IF(PERCENT!S111&gt;PERCENT!S$133,(PERCENT!S111-PERCENT!S$133)/(PERCENT!S$134-PERCENT!S$133),(PERCENT!S111-PERCENT!S$133)/(PERCENT!S$133-PERCENT!S$135))</f>
        <v>4.7678232343401794E-2</v>
      </c>
      <c r="AJ109" s="124">
        <f>IF(PERCENT!T111&gt;PERCENT!T$133,(PERCENT!T111-PERCENT!T$133)/(PERCENT!T$134-PERCENT!T$133),(PERCENT!T111-PERCENT!T$133)/(PERCENT!T$133-PERCENT!T$135))</f>
        <v>4.448048926562303E-3</v>
      </c>
      <c r="AK109" s="124">
        <f>IF(PERCENT!U111&gt;PERCENT!U$133,(PERCENT!U111-PERCENT!U$133)/(PERCENT!U$134-PERCENT!U$133),(PERCENT!U111-PERCENT!U$133)/(PERCENT!U$133-PERCENT!U$135))</f>
        <v>9.3226033715122808E-2</v>
      </c>
      <c r="AM109" s="124">
        <f>IF(PERCENT!W111&gt;PERCENT!W$133,(PERCENT!W111-PERCENT!W$133)/(PERCENT!W$134-PERCENT!W$133),(PERCENT!W111-PERCENT!W$133)/(PERCENT!W$133-PERCENT!W$135))</f>
        <v>8.1074559425589072E-3</v>
      </c>
      <c r="AO109" s="124">
        <f>IF(PERCENT!Y111&gt;PERCENT!Y$133,(PERCENT!Y111-PERCENT!Y$133)/(PERCENT!Y$134-PERCENT!Y$133),(PERCENT!Y111-PERCENT!Y$133)/(PERCENT!Y$133-PERCENT!Y$135))</f>
        <v>-0.22571450995775341</v>
      </c>
      <c r="AP109" s="124">
        <f>IF(PERCENT!Z111&gt;PERCENT!Z$133,(PERCENT!Z111-PERCENT!Z$133)/(PERCENT!Z$134-PERCENT!Z$133),(PERCENT!Z111-PERCENT!Z$133)/(PERCENT!Z$133-PERCENT!Z$135))</f>
        <v>-0.30684717029212843</v>
      </c>
      <c r="AQ109" s="124">
        <f>IF(PERCENT!AA111&gt;PERCENT!AA$133,(PERCENT!AA111-PERCENT!AA$133)/(PERCENT!AA$134-PERCENT!AA$133),(PERCENT!AA111-PERCENT!AA$133)/(PERCENT!AA$133-PERCENT!AA$135))</f>
        <v>0.19279945075893734</v>
      </c>
      <c r="AR109" s="124">
        <f>IF(PERCENT!AB111&gt;PERCENT!AB$133,(PERCENT!AB111-PERCENT!AB$133)/(PERCENT!AB$134-PERCENT!AB$133),(PERCENT!AB111-PERCENT!AB$133)/(PERCENT!AB$133-PERCENT!AB$135))</f>
        <v>1.1390678582580534E-2</v>
      </c>
      <c r="AT109" s="124">
        <f>IF(PERCENT!AD111&gt;PERCENT!AD$133,(PERCENT!AD111-PERCENT!AD$133)/(PERCENT!AD$134-PERCENT!AD$133),(PERCENT!AD111-PERCENT!AD$133)/(PERCENT!AD$133-PERCENT!AD$135))</f>
        <v>0.24753042322684943</v>
      </c>
      <c r="AV109" s="124">
        <f>IF(PERCENT!AF111&gt;PERCENT!AF$133,(PERCENT!AF111-PERCENT!AF$133)/(PERCENT!AF$134-PERCENT!AF$133),(PERCENT!AF111-PERCENT!AF$133)/(PERCENT!AF$133-PERCENT!AF$135))</f>
        <v>-0.78307563286561754</v>
      </c>
      <c r="AW109" s="124">
        <f>IF(PERCENT!AG111&gt;PERCENT!AG$133,(PERCENT!AG111-PERCENT!AG$133)/(PERCENT!AG$134-PERCENT!AG$133),(PERCENT!AG111-PERCENT!AG$133)/(PERCENT!AG$133-PERCENT!AG$135))</f>
        <v>-0.56209051080495043</v>
      </c>
      <c r="AX109" s="124">
        <f>IF(PERCENT!AH111&gt;PERCENT!AH$133,(PERCENT!AH111-PERCENT!AH$133)/(PERCENT!AH$134-PERCENT!AH$133),(PERCENT!AH111-PERCENT!AH$133)/(PERCENT!AH$133-PERCENT!AH$135))</f>
        <v>-7.7962127651255472E-2</v>
      </c>
      <c r="AY109" s="124">
        <f>IF(PERCENT!AI111&gt;PERCENT!AI$133,(PERCENT!AI111-PERCENT!AI$133)/(PERCENT!AI$134-PERCENT!AI$133),(PERCENT!AI111-PERCENT!AI$133)/(PERCENT!AI$133-PERCENT!AI$135))</f>
        <v>5.7311585131941097E-3</v>
      </c>
      <c r="AZ109" s="124">
        <f>IF(PERCENT!AJ111&gt;PERCENT!AJ$133,(PERCENT!AJ111-PERCENT!AJ$133)/(PERCENT!AJ$134-PERCENT!AJ$133),(PERCENT!AJ111-PERCENT!AJ$133)/(PERCENT!AJ$133-PERCENT!AJ$135))</f>
        <v>-0.49456983926028453</v>
      </c>
      <c r="BA109" s="124">
        <f>IF(PERCENT!AK111&gt;PERCENT!AK$133,(PERCENT!AK111-PERCENT!AK$133)/(PERCENT!AK$134-PERCENT!AK$133),(PERCENT!AK111-PERCENT!AK$133)/(PERCENT!AK$133-PERCENT!AK$135))</f>
        <v>0.50490716274959035</v>
      </c>
      <c r="BB109" s="124">
        <f>IF(PERCENT!AL111&gt;PERCENT!AL$133,(PERCENT!AL111-PERCENT!AL$133)/(PERCENT!AL$134-PERCENT!AL$133),(PERCENT!AL111-PERCENT!AL$133)/(PERCENT!AL$133-PERCENT!AL$135))</f>
        <v>1.1814207107452871E-2</v>
      </c>
      <c r="BC109" s="124">
        <f>IF(PERCENT!AM111&gt;PERCENT!AM$133,(PERCENT!AM111-PERCENT!AM$133)/(PERCENT!AM$134-PERCENT!AM$133),(PERCENT!AM111-PERCENT!AM$133)/(PERCENT!AM$133-PERCENT!AM$135))</f>
        <v>0.3412994166196659</v>
      </c>
      <c r="BD109" s="124">
        <f>IF(PERCENT!AN111&gt;PERCENT!AN$133,(PERCENT!AN111-PERCENT!AN$133)/(PERCENT!AN$134-PERCENT!AN$133),(PERCENT!AN111-PERCENT!AN$133)/(PERCENT!AN$133-PERCENT!AN$135))</f>
        <v>-0.66739698659289093</v>
      </c>
      <c r="BE109" s="124">
        <f>IF(PERCENT!AO111&gt;PERCENT!AO$133,(PERCENT!AO111-PERCENT!AO$133)/(PERCENT!AO$134-PERCENT!AO$133),(PERCENT!AO111-PERCENT!AO$133)/(PERCENT!AO$133-PERCENT!AO$135))</f>
        <v>0.30263104525957146</v>
      </c>
      <c r="BF109" s="124">
        <f>IF(PERCENT!AP111&gt;PERCENT!AP$133,(PERCENT!AP111-PERCENT!AP$133)/(PERCENT!AP$134-PERCENT!AP$133),(PERCENT!AP111-PERCENT!AP$133)/(PERCENT!AP$133-PERCENT!AP$135))</f>
        <v>-9.7300528982194018E-2</v>
      </c>
      <c r="BG109" s="124">
        <f>IF(PERCENT!AQ111&gt;PERCENT!AQ$133,(PERCENT!AQ111-PERCENT!AQ$133)/(PERCENT!AQ$134-PERCENT!AQ$133),(PERCENT!AQ111-PERCENT!AQ$133)/(PERCENT!AQ$133-PERCENT!AQ$135))</f>
        <v>0.16145530160547894</v>
      </c>
      <c r="BH109" s="124">
        <f>IF(PERCENT!AR111&gt;PERCENT!AR$133,(PERCENT!AR111-PERCENT!AR$133)/(PERCENT!AR$134-PERCENT!AR$133),(PERCENT!AR111-PERCENT!AR$133)/(PERCENT!AR$133-PERCENT!AR$135))</f>
        <v>-1.5452854665222991E-4</v>
      </c>
    </row>
    <row r="110" spans="1:60" x14ac:dyDescent="0.35">
      <c r="A110" s="197" t="s">
        <v>817</v>
      </c>
      <c r="B110" s="125">
        <f>IF(PERCENT!B112&gt;PERCENT!B$133,(PERCENT!B112-PERCENT!B$133)/(PERCENT!B$134-PERCENT!B$133),(PERCENT!B112-PERCENT!B$133)/(PERCENT!B$133-PERCENT!B$135))</f>
        <v>0.2357353410661383</v>
      </c>
      <c r="C110" s="125">
        <f>IF(PERCENT!H112&gt;PERCENT!H$133,(PERCENT!H112-PERCENT!H$133)/(PERCENT!H$134-PERCENT!H$133),(PERCENT!H112-PERCENT!H$133)/(PERCENT!H$133-PERCENT!H$135))</f>
        <v>0.49284210410581353</v>
      </c>
      <c r="D110" s="126">
        <f>IF(PERCENT!K112&gt;PERCENT!K$133,(PERCENT!K112-PERCENT!K$133)/(PERCENT!K$134-PERCENT!K$133),(PERCENT!K112-PERCENT!K$133)/(PERCENT!K$133-PERCENT!K$135))</f>
        <v>0.1371829952710778</v>
      </c>
      <c r="E110" s="126">
        <f>IF(PERCENT!L112&gt;PERCENT!L$133,(PERCENT!L112-PERCENT!L$133)/(PERCENT!L$134-PERCENT!L$133),(PERCENT!L112-PERCENT!L$133)/(PERCENT!L$133-PERCENT!L$135))</f>
        <v>0.49166470649360794</v>
      </c>
      <c r="F110" s="127">
        <f>IF(PERCENT!R112&gt;PERCENT!R$133,(PERCENT!R112-PERCENT!R$133)/(PERCENT!R$134-PERCENT!R$133),(PERCENT!R112-PERCENT!R$133)/(PERCENT!R$133-PERCENT!R$135))</f>
        <v>0.11083313982616323</v>
      </c>
      <c r="G110" s="127">
        <f>IF(PERCENT!V112&gt;PERCENT!V$133,(PERCENT!V112-PERCENT!V$133)/(PERCENT!V$134-PERCENT!V$133),(PERCENT!V112-PERCENT!V$133)/(PERCENT!V$133-PERCENT!V$135))</f>
        <v>0.22272409771905352</v>
      </c>
      <c r="H110" s="127">
        <f>IF(PERCENT!X112&gt;PERCENT!X$133,(PERCENT!X112-PERCENT!X$133)/(PERCENT!X$134-PERCENT!X$133),(PERCENT!X112-PERCENT!X$133)/(PERCENT!X$133-PERCENT!X$135))</f>
        <v>0.16545733963582651</v>
      </c>
      <c r="I110" s="127">
        <f>IF(PERCENT!AC112&gt;PERCENT!AC$133,(PERCENT!AC112-PERCENT!AC$133)/(PERCENT!AC$134-PERCENT!AC$133),(PERCENT!AC112-PERCENT!AC$133)/(PERCENT!AC$133-PERCENT!AC$135))</f>
        <v>0.42239581591982372</v>
      </c>
      <c r="J110" s="128">
        <f>IF(PERCENT!AE112&gt;PERCENT!AE$133,(PERCENT!AE112-PERCENT!AE$133)/(PERCENT!AE$134-PERCENT!AE$133),(PERCENT!AE112-PERCENT!AE$133)/(PERCENT!AE$133-PERCENT!AE$135))</f>
        <v>-0.47544636631387249</v>
      </c>
      <c r="K110" s="198">
        <f>IF(PERCENT!AS112&gt;PERCENT!AS$133,(PERCENT!AS112-PERCENT!AS$133)/(PERCENT!AS$134-PERCENT!AS$133),(PERCENT!AS112-PERCENT!AS$133)/(PERCENT!AS$133-PERCENT!AS$135))</f>
        <v>0.43982705503662101</v>
      </c>
      <c r="L110" s="198">
        <f>IF(PERCENT!AT112&gt;PERCENT!AT$133,(PERCENT!AT112-PERCENT!AT$133)/(PERCENT!AT$134-PERCENT!AT$133),(PERCENT!AT112-PERCENT!AT$133)/(PERCENT!AT$133-PERCENT!AT$135))</f>
        <v>0.43443349692189448</v>
      </c>
      <c r="M110" s="198">
        <f>IF(PERCENT!AU112&gt;PERCENT!AU$133,(PERCENT!AU112-PERCENT!AU$133)/(PERCENT!AU$134-PERCENT!AU$133),(PERCENT!AU112-PERCENT!AU$133)/(PERCENT!AU$133-PERCENT!AU$135))</f>
        <v>0.23732368138867901</v>
      </c>
      <c r="N110" s="231">
        <f>IF(PERCENT!AV112&gt;PERCENT!AV$133,(PERCENT!AV112-PERCENT!AV$133)/(PERCENT!AV$134-PERCENT!AV$133),(PERCENT!AV112-PERCENT!AV$133)/(PERCENT!AV$133-PERCENT!AV$135))</f>
        <v>-0.47544636631387249</v>
      </c>
      <c r="O110" s="231">
        <f>IF(PERCENT!AW112&gt;PERCENT!AW$133,(PERCENT!AW112-PERCENT!AW$133)/(PERCENT!AW$134-PERCENT!AW$133),(PERCENT!AW112-PERCENT!AW$133)/(PERCENT!AW$133-PERCENT!AW$135))</f>
        <v>0.33362822954744165</v>
      </c>
      <c r="P110" s="231">
        <f>IF(PERCENT!AX112&gt;PERCENT!AX$133,(PERCENT!AX112-PERCENT!AX$133)/(PERCENT!AX$134-PERCENT!AX$133),(PERCENT!AX112-PERCENT!AX$133)/(PERCENT!AX$133-PERCENT!AX$135))</f>
        <v>-0.47544636631387249</v>
      </c>
      <c r="Q110" s="232">
        <f>IF(PERCENT!AY112&gt;PERCENT!AY$133,(PERCENT!AY112-PERCENT!AY$133)/(PERCENT!AY$134-PERCENT!AY$133),(PERCENT!AY112-PERCENT!AY$133)/(PERCENT!AY$133-PERCENT!AY$135))</f>
        <v>0.37483859078637588</v>
      </c>
      <c r="S110" s="124">
        <f>IF(PERCENT!C112&gt;PERCENT!C$133,(PERCENT!C112-PERCENT!C$133)/(PERCENT!C$134-PERCENT!C$133),(PERCENT!C112-PERCENT!C$133)/(PERCENT!C$133-PERCENT!C$135))</f>
        <v>0.25883676865386362</v>
      </c>
      <c r="T110" s="124">
        <f>IF(PERCENT!D112&gt;PERCENT!D$133,(PERCENT!D112-PERCENT!D$133)/(PERCENT!D$134-PERCENT!D$133),(PERCENT!D112-PERCENT!D$133)/(PERCENT!D$133-PERCENT!D$135))</f>
        <v>0.27843112073052434</v>
      </c>
      <c r="U110" s="124">
        <f>IF(PERCENT!E112&gt;PERCENT!E$133,(PERCENT!E112-PERCENT!E$133)/(PERCENT!E$134-PERCENT!E$133),(PERCENT!E112-PERCENT!E$133)/(PERCENT!E$133-PERCENT!E$135))</f>
        <v>0.65790411938448712</v>
      </c>
      <c r="V110" s="124">
        <f>IF(PERCENT!F112&gt;PERCENT!F$133,(PERCENT!F112-PERCENT!F$133)/(PERCENT!F$134-PERCENT!F$133),(PERCENT!F112-PERCENT!F$133)/(PERCENT!F$133-PERCENT!F$135))</f>
        <v>-0.6125105281849994</v>
      </c>
      <c r="W110" s="124">
        <f>IF(PERCENT!G112&gt;PERCENT!G$133,(PERCENT!G112-PERCENT!G$133)/(PERCENT!G$134-PERCENT!G$133),(PERCENT!G112-PERCENT!G$133)/(PERCENT!G$133-PERCENT!G$135))</f>
        <v>0.15569205976382039</v>
      </c>
      <c r="Y110" s="124">
        <f>IF(PERCENT!I112&gt;PERCENT!I$133,(PERCENT!I112-PERCENT!I$133)/(PERCENT!I$134-PERCENT!I$133),(PERCENT!I112-PERCENT!I$133)/(PERCENT!I$133-PERCENT!I$135))</f>
        <v>0.12272998493223712</v>
      </c>
      <c r="Z110" s="124">
        <f>IF(PERCENT!J112&gt;PERCENT!J$133,(PERCENT!J112-PERCENT!J$133)/(PERCENT!J$134-PERCENT!J$133),(PERCENT!J112-PERCENT!J$133)/(PERCENT!J$133-PERCENT!J$135))</f>
        <v>0.78133118388118095</v>
      </c>
      <c r="AC110" s="124">
        <f>IF(PERCENT!M112&gt;PERCENT!M$133,(PERCENT!M112-PERCENT!M$133)/(PERCENT!M$134-PERCENT!M$133),(PERCENT!M112-PERCENT!M$133)/(PERCENT!M$133-PERCENT!M$135))</f>
        <v>1</v>
      </c>
      <c r="AD110" s="124">
        <f>IF(PERCENT!N112&gt;PERCENT!N$133,(PERCENT!N112-PERCENT!N$133)/(PERCENT!N$134-PERCENT!N$133),(PERCENT!N112-PERCENT!N$133)/(PERCENT!N$133-PERCENT!N$135))</f>
        <v>-0.68964389973681228</v>
      </c>
      <c r="AE110" s="124">
        <f>IF(PERCENT!O112&gt;PERCENT!O$133,(PERCENT!O112-PERCENT!O$133)/(PERCENT!O$134-PERCENT!O$133),(PERCENT!O112-PERCENT!O$133)/(PERCENT!O$133-PERCENT!O$135))</f>
        <v>0.14939321313026535</v>
      </c>
      <c r="AF110" s="124">
        <f>IF(PERCENT!P112&gt;PERCENT!P$133,(PERCENT!P112-PERCENT!P$133)/(PERCENT!P$134-PERCENT!P$133),(PERCENT!P112-PERCENT!P$133)/(PERCENT!P$133-PERCENT!P$135))</f>
        <v>-0.34636496040211434</v>
      </c>
      <c r="AG110" s="124">
        <f>IF(PERCENT!Q112&gt;PERCENT!Q$133,(PERCENT!Q112-PERCENT!Q$133)/(PERCENT!Q$134-PERCENT!Q$133),(PERCENT!Q112-PERCENT!Q$133)/(PERCENT!Q$133-PERCENT!Q$135))</f>
        <v>-0.17762550997820459</v>
      </c>
      <c r="AI110" s="124">
        <f>IF(PERCENT!S112&gt;PERCENT!S$133,(PERCENT!S112-PERCENT!S$133)/(PERCENT!S$134-PERCENT!S$133),(PERCENT!S112-PERCENT!S$133)/(PERCENT!S$133-PERCENT!S$135))</f>
        <v>0.10519547158059439</v>
      </c>
      <c r="AJ110" s="124">
        <f>IF(PERCENT!T112&gt;PERCENT!T$133,(PERCENT!T112-PERCENT!T$133)/(PERCENT!T$134-PERCENT!T$133),(PERCENT!T112-PERCENT!T$133)/(PERCENT!T$133-PERCENT!T$135))</f>
        <v>0.14692454851771861</v>
      </c>
      <c r="AK110" s="124">
        <f>IF(PERCENT!U112&gt;PERCENT!U$133,(PERCENT!U112-PERCENT!U$133)/(PERCENT!U$134-PERCENT!U$133),(PERCENT!U112-PERCENT!U$133)/(PERCENT!U$133-PERCENT!U$135))</f>
        <v>8.6659148261430091E-2</v>
      </c>
      <c r="AM110" s="124">
        <f>IF(PERCENT!W112&gt;PERCENT!W$133,(PERCENT!W112-PERCENT!W$133)/(PERCENT!W$134-PERCENT!W$133),(PERCENT!W112-PERCENT!W$133)/(PERCENT!W$133-PERCENT!W$135))</f>
        <v>0.22272409771905352</v>
      </c>
      <c r="AO110" s="124">
        <f>IF(PERCENT!Y112&gt;PERCENT!Y$133,(PERCENT!Y112-PERCENT!Y$133)/(PERCENT!Y$134-PERCENT!Y$133),(PERCENT!Y112-PERCENT!Y$133)/(PERCENT!Y$133-PERCENT!Y$135))</f>
        <v>3.3640058193200751E-3</v>
      </c>
      <c r="AP110" s="124">
        <f>IF(PERCENT!Z112&gt;PERCENT!Z$133,(PERCENT!Z112-PERCENT!Z$133)/(PERCENT!Z$134-PERCENT!Z$133),(PERCENT!Z112-PERCENT!Z$133)/(PERCENT!Z$133-PERCENT!Z$135))</f>
        <v>0.26369351521459444</v>
      </c>
      <c r="AQ110" s="124">
        <f>IF(PERCENT!AA112&gt;PERCENT!AA$133,(PERCENT!AA112-PERCENT!AA$133)/(PERCENT!AA$134-PERCENT!AA$133),(PERCENT!AA112-PERCENT!AA$133)/(PERCENT!AA$133-PERCENT!AA$135))</f>
        <v>0.33511411241202721</v>
      </c>
      <c r="AR110" s="124">
        <f>IF(PERCENT!AB112&gt;PERCENT!AB$133,(PERCENT!AB112-PERCENT!AB$133)/(PERCENT!AB$134-PERCENT!AB$133),(PERCENT!AB112-PERCENT!AB$133)/(PERCENT!AB$133-PERCENT!AB$135))</f>
        <v>0.17562196123932003</v>
      </c>
      <c r="AT110" s="124">
        <f>IF(PERCENT!AD112&gt;PERCENT!AD$133,(PERCENT!AD112-PERCENT!AD$133)/(PERCENT!AD$134-PERCENT!AD$133),(PERCENT!AD112-PERCENT!AD$133)/(PERCENT!AD$133-PERCENT!AD$135))</f>
        <v>0.42239581591982372</v>
      </c>
      <c r="AV110" s="124">
        <f>IF(PERCENT!AF112&gt;PERCENT!AF$133,(PERCENT!AF112-PERCENT!AF$133)/(PERCENT!AF$134-PERCENT!AF$133),(PERCENT!AF112-PERCENT!AF$133)/(PERCENT!AF$133-PERCENT!AF$135))</f>
        <v>-0.98387545247338903</v>
      </c>
      <c r="AW110" s="124">
        <f>IF(PERCENT!AG112&gt;PERCENT!AG$133,(PERCENT!AG112-PERCENT!AG$133)/(PERCENT!AG$134-PERCENT!AG$133),(PERCENT!AG112-PERCENT!AG$133)/(PERCENT!AG$133-PERCENT!AG$135))</f>
        <v>0.10504442024897799</v>
      </c>
      <c r="AX110" s="124">
        <f>IF(PERCENT!AH112&gt;PERCENT!AH$133,(PERCENT!AH112-PERCENT!AH$133)/(PERCENT!AH$134-PERCENT!AH$133),(PERCENT!AH112-PERCENT!AH$133)/(PERCENT!AH$133-PERCENT!AH$135))</f>
        <v>0.17558381293906727</v>
      </c>
      <c r="AY110" s="124">
        <f>IF(PERCENT!AI112&gt;PERCENT!AI$133,(PERCENT!AI112-PERCENT!AI$133)/(PERCENT!AI$134-PERCENT!AI$133),(PERCENT!AI112-PERCENT!AI$133)/(PERCENT!AI$133-PERCENT!AI$135))</f>
        <v>0.37407899300343367</v>
      </c>
      <c r="AZ110" s="124">
        <f>IF(PERCENT!AJ112&gt;PERCENT!AJ$133,(PERCENT!AJ112-PERCENT!AJ$133)/(PERCENT!AJ$134-PERCENT!AJ$133),(PERCENT!AJ112-PERCENT!AJ$133)/(PERCENT!AJ$133-PERCENT!AJ$135))</f>
        <v>0.22056122890755944</v>
      </c>
      <c r="BA110" s="124">
        <f>IF(PERCENT!AK112&gt;PERCENT!AK$133,(PERCENT!AK112-PERCENT!AK$133)/(PERCENT!AK$134-PERCENT!AK$133),(PERCENT!AK112-PERCENT!AK$133)/(PERCENT!AK$133-PERCENT!AK$135))</f>
        <v>0.16684153202481514</v>
      </c>
      <c r="BB110" s="124">
        <f>IF(PERCENT!AL112&gt;PERCENT!AL$133,(PERCENT!AL112-PERCENT!AL$133)/(PERCENT!AL$134-PERCENT!AL$133),(PERCENT!AL112-PERCENT!AL$133)/(PERCENT!AL$133-PERCENT!AL$135))</f>
        <v>0.19237377587126236</v>
      </c>
      <c r="BC110" s="124">
        <f>IF(PERCENT!AM112&gt;PERCENT!AM$133,(PERCENT!AM112-PERCENT!AM$133)/(PERCENT!AM$134-PERCENT!AM$133),(PERCENT!AM112-PERCENT!AM$133)/(PERCENT!AM$133-PERCENT!AM$135))</f>
        <v>-9.0579414707606901E-2</v>
      </c>
      <c r="BD110" s="124">
        <f>IF(PERCENT!AN112&gt;PERCENT!AN$133,(PERCENT!AN112-PERCENT!AN$133)/(PERCENT!AN$134-PERCENT!AN$133),(PERCENT!AN112-PERCENT!AN$133)/(PERCENT!AN$133-PERCENT!AN$135))</f>
        <v>-1</v>
      </c>
      <c r="BE110" s="124">
        <f>IF(PERCENT!AO112&gt;PERCENT!AO$133,(PERCENT!AO112-PERCENT!AO$133)/(PERCENT!AO$134-PERCENT!AO$133),(PERCENT!AO112-PERCENT!AO$133)/(PERCENT!AO$133-PERCENT!AO$135))</f>
        <v>0.98578843524759396</v>
      </c>
      <c r="BF110" s="124">
        <f>IF(PERCENT!AP112&gt;PERCENT!AP$133,(PERCENT!AP112-PERCENT!AP$133)/(PERCENT!AP$134-PERCENT!AP$133),(PERCENT!AP112-PERCENT!AP$133)/(PERCENT!AP$133-PERCENT!AP$135))</f>
        <v>-0.32496768132606424</v>
      </c>
      <c r="BG110" s="124">
        <f>IF(PERCENT!AQ112&gt;PERCENT!AQ$133,(PERCENT!AQ112-PERCENT!AQ$133)/(PERCENT!AQ$134-PERCENT!AQ$133),(PERCENT!AQ112-PERCENT!AQ$133)/(PERCENT!AQ$133-PERCENT!AQ$135))</f>
        <v>-1</v>
      </c>
      <c r="BH110" s="124">
        <f>IF(PERCENT!AR112&gt;PERCENT!AR$133,(PERCENT!AR112-PERCENT!AR$133)/(PERCENT!AR$134-PERCENT!AR$133),(PERCENT!AR112-PERCENT!AR$133)/(PERCENT!AR$133-PERCENT!AR$135))</f>
        <v>-0.19566144554008746</v>
      </c>
    </row>
    <row r="111" spans="1:60" x14ac:dyDescent="0.35">
      <c r="A111" s="197" t="s">
        <v>802</v>
      </c>
      <c r="B111" s="125">
        <f>IF(PERCENT!B113&gt;PERCENT!B$133,(PERCENT!B113-PERCENT!B$133)/(PERCENT!B$134-PERCENT!B$133),(PERCENT!B113-PERCENT!B$133)/(PERCENT!B$133-PERCENT!B$135))</f>
        <v>-0.26443049229554788</v>
      </c>
      <c r="C111" s="125">
        <f>IF(PERCENT!H113&gt;PERCENT!H$133,(PERCENT!H113-PERCENT!H$133)/(PERCENT!H$134-PERCENT!H$133),(PERCENT!H113-PERCENT!H$133)/(PERCENT!H$133-PERCENT!H$135))</f>
        <v>-0.39078272237764561</v>
      </c>
      <c r="D111" s="126">
        <f>IF(PERCENT!K113&gt;PERCENT!K$133,(PERCENT!K113-PERCENT!K$133)/(PERCENT!K$134-PERCENT!K$133),(PERCENT!K113-PERCENT!K$133)/(PERCENT!K$133-PERCENT!K$135))</f>
        <v>-6.1738009152781055E-2</v>
      </c>
      <c r="E111" s="126">
        <f>IF(PERCENT!L113&gt;PERCENT!L$133,(PERCENT!L113-PERCENT!L$133)/(PERCENT!L$134-PERCENT!L$133),(PERCENT!L113-PERCENT!L$133)/(PERCENT!L$133-PERCENT!L$135))</f>
        <v>6.9541786474086986E-2</v>
      </c>
      <c r="F111" s="127">
        <f>IF(PERCENT!R113&gt;PERCENT!R$133,(PERCENT!R113-PERCENT!R$133)/(PERCENT!R$134-PERCENT!R$133),(PERCENT!R113-PERCENT!R$133)/(PERCENT!R$133-PERCENT!R$135))</f>
        <v>-0.6627359383134267</v>
      </c>
      <c r="G111" s="127">
        <f>IF(PERCENT!V113&gt;PERCENT!V$133,(PERCENT!V113-PERCENT!V$133)/(PERCENT!V$134-PERCENT!V$133),(PERCENT!V113-PERCENT!V$133)/(PERCENT!V$133-PERCENT!V$135))</f>
        <v>-0.58586572919897273</v>
      </c>
      <c r="H111" s="127">
        <f>IF(PERCENT!X113&gt;PERCENT!X$133,(PERCENT!X113-PERCENT!X$133)/(PERCENT!X$134-PERCENT!X$133),(PERCENT!X113-PERCENT!X$133)/(PERCENT!X$133-PERCENT!X$135))</f>
        <v>-0.10985378628066328</v>
      </c>
      <c r="I111" s="127">
        <f>IF(PERCENT!AC113&gt;PERCENT!AC$133,(PERCENT!AC113-PERCENT!AC$133)/(PERCENT!AC$134-PERCENT!AC$133),(PERCENT!AC113-PERCENT!AC$133)/(PERCENT!AC$133-PERCENT!AC$135))</f>
        <v>-1.6008707639732785E-2</v>
      </c>
      <c r="J111" s="128">
        <f>IF(PERCENT!AE113&gt;PERCENT!AE$133,(PERCENT!AE113-PERCENT!AE$133)/(PERCENT!AE$134-PERCENT!AE$133),(PERCENT!AE113-PERCENT!AE$133)/(PERCENT!AE$133-PERCENT!AE$135))</f>
        <v>0.17060202778159861</v>
      </c>
      <c r="K111" s="198">
        <f>IF(PERCENT!AS113&gt;PERCENT!AS$133,(PERCENT!AS113-PERCENT!AS$133)/(PERCENT!AS$134-PERCENT!AS$133),(PERCENT!AS113-PERCENT!AS$133)/(PERCENT!AS$133-PERCENT!AS$135))</f>
        <v>-0.42383818499055825</v>
      </c>
      <c r="L111" s="198">
        <f>IF(PERCENT!AT113&gt;PERCENT!AT$133,(PERCENT!AT113-PERCENT!AT$133)/(PERCENT!AT$134-PERCENT!AT$133),(PERCENT!AT113-PERCENT!AT$133)/(PERCENT!AT$133-PERCENT!AT$135))</f>
        <v>-2.9810570556922687E-2</v>
      </c>
      <c r="M111" s="198">
        <f>IF(PERCENT!AU113&gt;PERCENT!AU$133,(PERCENT!AU113-PERCENT!AU$133)/(PERCENT!AU$134-PERCENT!AU$133),(PERCENT!AU113-PERCENT!AU$133)/(PERCENT!AU$133-PERCENT!AU$135))</f>
        <v>-0.25919931581902877</v>
      </c>
      <c r="N111" s="231">
        <f>IF(PERCENT!AV113&gt;PERCENT!AV$133,(PERCENT!AV113-PERCENT!AV$133)/(PERCENT!AV$134-PERCENT!AV$133),(PERCENT!AV113-PERCENT!AV$133)/(PERCENT!AV$133-PERCENT!AV$135))</f>
        <v>0.17060202778159861</v>
      </c>
      <c r="O111" s="231">
        <f>IF(PERCENT!AW113&gt;PERCENT!AW$133,(PERCENT!AW113-PERCENT!AW$133)/(PERCENT!AW$134-PERCENT!AW$133),(PERCENT!AW113-PERCENT!AW$133)/(PERCENT!AW$133-PERCENT!AW$135))</f>
        <v>-0.20557059368034727</v>
      </c>
      <c r="P111" s="231">
        <f>IF(PERCENT!AX113&gt;PERCENT!AX$133,(PERCENT!AX113-PERCENT!AX$133)/(PERCENT!AX$134-PERCENT!AX$133),(PERCENT!AX113-PERCENT!AX$133)/(PERCENT!AX$133-PERCENT!AX$135))</f>
        <v>0.17060202778159861</v>
      </c>
      <c r="Q111" s="232">
        <f>IF(PERCENT!AY113&gt;PERCENT!AY$133,(PERCENT!AY113-PERCENT!AY$133)/(PERCENT!AY$134-PERCENT!AY$133),(PERCENT!AY113-PERCENT!AY$133)/(PERCENT!AY$133-PERCENT!AY$135))</f>
        <v>-0.75501549136981039</v>
      </c>
      <c r="S111" s="124">
        <f>IF(PERCENT!C113&gt;PERCENT!C$133,(PERCENT!C113-PERCENT!C$133)/(PERCENT!C$134-PERCENT!C$133),(PERCENT!C113-PERCENT!C$133)/(PERCENT!C$133-PERCENT!C$135))</f>
        <v>-0.33373758841124379</v>
      </c>
      <c r="T111" s="124">
        <f>IF(PERCENT!D113&gt;PERCENT!D$133,(PERCENT!D113-PERCENT!D$133)/(PERCENT!D$134-PERCENT!D$133),(PERCENT!D113-PERCENT!D$133)/(PERCENT!D$133-PERCENT!D$135))</f>
        <v>-0.20384752002188103</v>
      </c>
      <c r="U111" s="124">
        <f>IF(PERCENT!E113&gt;PERCENT!E$133,(PERCENT!E113-PERCENT!E$133)/(PERCENT!E$134-PERCENT!E$133),(PERCENT!E113-PERCENT!E$133)/(PERCENT!E$133-PERCENT!E$135))</f>
        <v>-0.5723272661545562</v>
      </c>
      <c r="V111" s="124">
        <f>IF(PERCENT!F113&gt;PERCENT!F$133,(PERCENT!F113-PERCENT!F$133)/(PERCENT!F$134-PERCENT!F$133),(PERCENT!F113-PERCENT!F$133)/(PERCENT!F$133-PERCENT!F$135))</f>
        <v>0.16997499819387701</v>
      </c>
      <c r="W111" s="124">
        <f>IF(PERCENT!G113&gt;PERCENT!G$133,(PERCENT!G113-PERCENT!G$133)/(PERCENT!G$134-PERCENT!G$133),(PERCENT!G113-PERCENT!G$133)/(PERCENT!G$133-PERCENT!G$135))</f>
        <v>-0.17867996671595238</v>
      </c>
      <c r="Y111" s="124">
        <f>IF(PERCENT!I113&gt;PERCENT!I$133,(PERCENT!I113-PERCENT!I$133)/(PERCENT!I$134-PERCENT!I$133),(PERCENT!I113-PERCENT!I$133)/(PERCENT!I$133-PERCENT!I$135))</f>
        <v>-0.65205771079837038</v>
      </c>
      <c r="Z111" s="124">
        <f>IF(PERCENT!J113&gt;PERCENT!J$133,(PERCENT!J113-PERCENT!J$133)/(PERCENT!J$134-PERCENT!J$133),(PERCENT!J113-PERCENT!J$133)/(PERCENT!J$133-PERCENT!J$135))</f>
        <v>-0.22948238142565547</v>
      </c>
      <c r="AC111" s="124">
        <f>IF(PERCENT!M113&gt;PERCENT!M$133,(PERCENT!M113-PERCENT!M$133)/(PERCENT!M$134-PERCENT!M$133),(PERCENT!M113-PERCENT!M$133)/(PERCENT!M$133-PERCENT!M$135))</f>
        <v>8.3343754230607331E-2</v>
      </c>
      <c r="AD111" s="124">
        <f>IF(PERCENT!N113&gt;PERCENT!N$133,(PERCENT!N113-PERCENT!N$133)/(PERCENT!N$134-PERCENT!N$133),(PERCENT!N113-PERCENT!N$133)/(PERCENT!N$133-PERCENT!N$135))</f>
        <v>-0.12544898110833011</v>
      </c>
      <c r="AE111" s="124">
        <f>IF(PERCENT!O113&gt;PERCENT!O$133,(PERCENT!O113-PERCENT!O$133)/(PERCENT!O$134-PERCENT!O$133),(PERCENT!O113-PERCENT!O$133)/(PERCENT!O$133-PERCENT!O$135))</f>
        <v>3.8247068165384707E-3</v>
      </c>
      <c r="AF111" s="124">
        <f>IF(PERCENT!P113&gt;PERCENT!P$133,(PERCENT!P113-PERCENT!P$133)/(PERCENT!P$134-PERCENT!P$133),(PERCENT!P113-PERCENT!P$133)/(PERCENT!P$133-PERCENT!P$135))</f>
        <v>-6.6958461343553021E-3</v>
      </c>
      <c r="AG111" s="124">
        <f>IF(PERCENT!Q113&gt;PERCENT!Q$133,(PERCENT!Q113-PERCENT!Q$133)/(PERCENT!Q$134-PERCENT!Q$133),(PERCENT!Q113-PERCENT!Q$133)/(PERCENT!Q$133-PERCENT!Q$135))</f>
        <v>0.16612658456116239</v>
      </c>
      <c r="AI111" s="124">
        <f>IF(PERCENT!S113&gt;PERCENT!S$133,(PERCENT!S113-PERCENT!S$133)/(PERCENT!S$134-PERCENT!S$133),(PERCENT!S113-PERCENT!S$133)/(PERCENT!S$133-PERCENT!S$135))</f>
        <v>-0.70653319876874776</v>
      </c>
      <c r="AJ111" s="124">
        <f>IF(PERCENT!T113&gt;PERCENT!T$133,(PERCENT!T113-PERCENT!T$133)/(PERCENT!T$134-PERCENT!T$133),(PERCENT!T113-PERCENT!T$133)/(PERCENT!T$133-PERCENT!T$135))</f>
        <v>-0.71663881204886726</v>
      </c>
      <c r="AK111" s="124">
        <f>IF(PERCENT!U113&gt;PERCENT!U$133,(PERCENT!U113-PERCENT!U$133)/(PERCENT!U$134-PERCENT!U$133),(PERCENT!U113-PERCENT!U$133)/(PERCENT!U$133-PERCENT!U$135))</f>
        <v>-0.51988746162431609</v>
      </c>
      <c r="AM111" s="124">
        <f>IF(PERCENT!W113&gt;PERCENT!W$133,(PERCENT!W113-PERCENT!W$133)/(PERCENT!W$134-PERCENT!W$133),(PERCENT!W113-PERCENT!W$133)/(PERCENT!W$133-PERCENT!W$135))</f>
        <v>-0.58586572919897273</v>
      </c>
      <c r="AO111" s="124">
        <f>IF(PERCENT!Y113&gt;PERCENT!Y$133,(PERCENT!Y113-PERCENT!Y$133)/(PERCENT!Y$134-PERCENT!Y$133),(PERCENT!Y113-PERCENT!Y$133)/(PERCENT!Y$133-PERCENT!Y$135))</f>
        <v>-0.48291484056950984</v>
      </c>
      <c r="AP111" s="124">
        <f>IF(PERCENT!Z113&gt;PERCENT!Z$133,(PERCENT!Z113-PERCENT!Z$133)/(PERCENT!Z$134-PERCENT!Z$133),(PERCENT!Z113-PERCENT!Z$133)/(PERCENT!Z$133-PERCENT!Z$135))</f>
        <v>-0.83436571140580229</v>
      </c>
      <c r="AQ111" s="124">
        <f>IF(PERCENT!AA113&gt;PERCENT!AA$133,(PERCENT!AA113-PERCENT!AA$133)/(PERCENT!AA$134-PERCENT!AA$133),(PERCENT!AA113-PERCENT!AA$133)/(PERCENT!AA$133-PERCENT!AA$135))</f>
        <v>-0.2511112732084152</v>
      </c>
      <c r="AR111" s="124">
        <f>IF(PERCENT!AB113&gt;PERCENT!AB$133,(PERCENT!AB113-PERCENT!AB$133)/(PERCENT!AB$134-PERCENT!AB$133),(PERCENT!AB113-PERCENT!AB$133)/(PERCENT!AB$133-PERCENT!AB$135))</f>
        <v>0.20261065984518259</v>
      </c>
      <c r="AT111" s="124">
        <f>IF(PERCENT!AD113&gt;PERCENT!AD$133,(PERCENT!AD113-PERCENT!AD$133)/(PERCENT!AD$134-PERCENT!AD$133),(PERCENT!AD113-PERCENT!AD$133)/(PERCENT!AD$133-PERCENT!AD$135))</f>
        <v>-1.6008707639732785E-2</v>
      </c>
      <c r="AV111" s="124">
        <f>IF(PERCENT!AF113&gt;PERCENT!AF$133,(PERCENT!AF113-PERCENT!AF$133)/(PERCENT!AF$134-PERCENT!AF$133),(PERCENT!AF113-PERCENT!AF$133)/(PERCENT!AF$133-PERCENT!AF$135))</f>
        <v>0.57538065045162523</v>
      </c>
      <c r="AW111" s="124">
        <f>IF(PERCENT!AG113&gt;PERCENT!AG$133,(PERCENT!AG113-PERCENT!AG$133)/(PERCENT!AG$134-PERCENT!AG$133),(PERCENT!AG113-PERCENT!AG$133)/(PERCENT!AG$133-PERCENT!AG$135))</f>
        <v>0.1326238754404179</v>
      </c>
      <c r="AX111" s="124">
        <f>IF(PERCENT!AH113&gt;PERCENT!AH$133,(PERCENT!AH113-PERCENT!AH$133)/(PERCENT!AH$134-PERCENT!AH$133),(PERCENT!AH113-PERCENT!AH$133)/(PERCENT!AH$133-PERCENT!AH$135))</f>
        <v>-0.11252833788430483</v>
      </c>
      <c r="AY111" s="124">
        <f>IF(PERCENT!AI113&gt;PERCENT!AI$133,(PERCENT!AI113-PERCENT!AI$133)/(PERCENT!AI$134-PERCENT!AI$133),(PERCENT!AI113-PERCENT!AI$133)/(PERCENT!AI$133-PERCENT!AI$135))</f>
        <v>0.10721563213133439</v>
      </c>
      <c r="AZ111" s="124">
        <f>IF(PERCENT!AJ113&gt;PERCENT!AJ$133,(PERCENT!AJ113-PERCENT!AJ$133)/(PERCENT!AJ$134-PERCENT!AJ$133),(PERCENT!AJ113-PERCENT!AJ$133)/(PERCENT!AJ$133-PERCENT!AJ$135))</f>
        <v>-0.28125035282805183</v>
      </c>
      <c r="BA111" s="124">
        <f>IF(PERCENT!AK113&gt;PERCENT!AK$133,(PERCENT!AK113-PERCENT!AK$133)/(PERCENT!AK$134-PERCENT!AK$133),(PERCENT!AK113-PERCENT!AK$133)/(PERCENT!AK$133-PERCENT!AK$135))</f>
        <v>4.6013345633381187E-3</v>
      </c>
      <c r="BB111" s="124">
        <f>IF(PERCENT!AL113&gt;PERCENT!AL$133,(PERCENT!AL113-PERCENT!AL$133)/(PERCENT!AL$134-PERCENT!AL$133),(PERCENT!AL113-PERCENT!AL$133)/(PERCENT!AL$133-PERCENT!AL$135))</f>
        <v>-0.72571967302499385</v>
      </c>
      <c r="BC111" s="124">
        <f>IF(PERCENT!AM113&gt;PERCENT!AM$133,(PERCENT!AM113-PERCENT!AM$133)/(PERCENT!AM$134-PERCENT!AM$133),(PERCENT!AM113-PERCENT!AM$133)/(PERCENT!AM$133-PERCENT!AM$135))</f>
        <v>0.49141977509396645</v>
      </c>
      <c r="BD111" s="124">
        <f>IF(PERCENT!AN113&gt;PERCENT!AN$133,(PERCENT!AN113-PERCENT!AN$133)/(PERCENT!AN$134-PERCENT!AN$133),(PERCENT!AN113-PERCENT!AN$133)/(PERCENT!AN$133-PERCENT!AN$135))</f>
        <v>9.4137896927370374E-2</v>
      </c>
      <c r="BE111" s="124">
        <f>IF(PERCENT!AO113&gt;PERCENT!AO$133,(PERCENT!AO113-PERCENT!AO$133)/(PERCENT!AO$134-PERCENT!AO$133),(PERCENT!AO113-PERCENT!AO$133)/(PERCENT!AO$133-PERCENT!AO$135))</f>
        <v>-8.4947493267488822E-2</v>
      </c>
      <c r="BF111" s="124">
        <f>IF(PERCENT!AP113&gt;PERCENT!AP$133,(PERCENT!AP113-PERCENT!AP$133)/(PERCENT!AP$134-PERCENT!AP$133),(PERCENT!AP113-PERCENT!AP$133)/(PERCENT!AP$133-PERCENT!AP$135))</f>
        <v>0.34690473494295254</v>
      </c>
      <c r="BG111" s="124">
        <f>IF(PERCENT!AQ113&gt;PERCENT!AQ$133,(PERCENT!AQ113-PERCENT!AQ$133)/(PERCENT!AQ$134-PERCENT!AQ$133),(PERCENT!AQ113-PERCENT!AQ$133)/(PERCENT!AQ$133-PERCENT!AQ$135))</f>
        <v>0.14294212656422595</v>
      </c>
      <c r="BH111" s="124">
        <f>IF(PERCENT!AR113&gt;PERCENT!AR$133,(PERCENT!AR113-PERCENT!AR$133)/(PERCENT!AR$134-PERCENT!AR$133),(PERCENT!AR113-PERCENT!AR$133)/(PERCENT!AR$133-PERCENT!AR$135))</f>
        <v>7.142100309945297E-2</v>
      </c>
    </row>
    <row r="112" spans="1:60" x14ac:dyDescent="0.35">
      <c r="A112" s="197" t="s">
        <v>815</v>
      </c>
      <c r="B112" s="125">
        <f>IF(PERCENT!B114&gt;PERCENT!B$133,(PERCENT!B114-PERCENT!B$133)/(PERCENT!B$134-PERCENT!B$133),(PERCENT!B114-PERCENT!B$133)/(PERCENT!B$133-PERCENT!B$135))</f>
        <v>0.36947054689735581</v>
      </c>
      <c r="C112" s="125">
        <f>IF(PERCENT!H114&gt;PERCENT!H$133,(PERCENT!H114-PERCENT!H$133)/(PERCENT!H$134-PERCENT!H$133),(PERCENT!H114-PERCENT!H$133)/(PERCENT!H$133-PERCENT!H$135))</f>
        <v>-0.1592257309503104</v>
      </c>
      <c r="D112" s="126">
        <f>IF(PERCENT!K114&gt;PERCENT!K$133,(PERCENT!K114-PERCENT!K$133)/(PERCENT!K$134-PERCENT!K$133),(PERCENT!K114-PERCENT!K$133)/(PERCENT!K$133-PERCENT!K$135))</f>
        <v>-0.17296447777357299</v>
      </c>
      <c r="E112" s="126">
        <f>IF(PERCENT!L114&gt;PERCENT!L$133,(PERCENT!L114-PERCENT!L$133)/(PERCENT!L$134-PERCENT!L$133),(PERCENT!L114-PERCENT!L$133)/(PERCENT!L$133-PERCENT!L$135))</f>
        <v>1.863900518353543E-2</v>
      </c>
      <c r="F112" s="127">
        <f>IF(PERCENT!R114&gt;PERCENT!R$133,(PERCENT!R114-PERCENT!R$133)/(PERCENT!R$134-PERCENT!R$133),(PERCENT!R114-PERCENT!R$133)/(PERCENT!R$133-PERCENT!R$135))</f>
        <v>4.7175226855538498E-3</v>
      </c>
      <c r="G112" s="127">
        <f>IF(PERCENT!V114&gt;PERCENT!V$133,(PERCENT!V114-PERCENT!V$133)/(PERCENT!V$134-PERCENT!V$133),(PERCENT!V114-PERCENT!V$133)/(PERCENT!V$133-PERCENT!V$135))</f>
        <v>-0.31940227938217447</v>
      </c>
      <c r="H112" s="127">
        <f>IF(PERCENT!X114&gt;PERCENT!X$133,(PERCENT!X114-PERCENT!X$133)/(PERCENT!X$134-PERCENT!X$133),(PERCENT!X114-PERCENT!X$133)/(PERCENT!X$133-PERCENT!X$135))</f>
        <v>-0.12332785857464175</v>
      </c>
      <c r="I112" s="127">
        <f>IF(PERCENT!AC114&gt;PERCENT!AC$133,(PERCENT!AC114-PERCENT!AC$133)/(PERCENT!AC$134-PERCENT!AC$133),(PERCENT!AC114-PERCENT!AC$133)/(PERCENT!AC$133-PERCENT!AC$135))</f>
        <v>-0.63197474208399151</v>
      </c>
      <c r="J112" s="128">
        <f>IF(PERCENT!AE114&gt;PERCENT!AE$133,(PERCENT!AE114-PERCENT!AE$133)/(PERCENT!AE$134-PERCENT!AE$133),(PERCENT!AE114-PERCENT!AE$133)/(PERCENT!AE$133-PERCENT!AE$135))</f>
        <v>-0.25621393369624051</v>
      </c>
      <c r="K112" s="198">
        <f>IF(PERCENT!AS114&gt;PERCENT!AS$133,(PERCENT!AS114-PERCENT!AS$133)/(PERCENT!AS$134-PERCENT!AS$133),(PERCENT!AS114-PERCENT!AS$133)/(PERCENT!AS$133-PERCENT!AS$135))</f>
        <v>4.7064562491668141E-2</v>
      </c>
      <c r="L112" s="198">
        <f>IF(PERCENT!AT114&gt;PERCENT!AT$133,(PERCENT!AT114-PERCENT!AT$133)/(PERCENT!AT$134-PERCENT!AT$133),(PERCENT!AT114-PERCENT!AT$133)/(PERCENT!AT$133-PERCENT!AT$135))</f>
        <v>-0.15968378091563343</v>
      </c>
      <c r="M112" s="198">
        <f>IF(PERCENT!AU114&gt;PERCENT!AU$133,(PERCENT!AU114-PERCENT!AU$133)/(PERCENT!AU$134-PERCENT!AU$133),(PERCENT!AU114-PERCENT!AU$133)/(PERCENT!AU$133-PERCENT!AU$135))</f>
        <v>-0.31460203734330078</v>
      </c>
      <c r="N112" s="231">
        <f>IF(PERCENT!AV114&gt;PERCENT!AV$133,(PERCENT!AV114-PERCENT!AV$133)/(PERCENT!AV$134-PERCENT!AV$133),(PERCENT!AV114-PERCENT!AV$133)/(PERCENT!AV$133-PERCENT!AV$135))</f>
        <v>-0.25621393369624051</v>
      </c>
      <c r="O112" s="231">
        <f>IF(PERCENT!AW114&gt;PERCENT!AW$133,(PERCENT!AW114-PERCENT!AW$133)/(PERCENT!AW$134-PERCENT!AW$133),(PERCENT!AW114-PERCENT!AW$133)/(PERCENT!AW$133-PERCENT!AW$135))</f>
        <v>-0.12301771165504584</v>
      </c>
      <c r="P112" s="231">
        <f>IF(PERCENT!AX114&gt;PERCENT!AX$133,(PERCENT!AX114-PERCENT!AX$133)/(PERCENT!AX$134-PERCENT!AX$133),(PERCENT!AX114-PERCENT!AX$133)/(PERCENT!AX$133-PERCENT!AX$135))</f>
        <v>-0.25621393369624051</v>
      </c>
      <c r="Q112" s="232">
        <f>IF(PERCENT!AY114&gt;PERCENT!AY$133,(PERCENT!AY114-PERCENT!AY$133)/(PERCENT!AY$134-PERCENT!AY$133),(PERCENT!AY114-PERCENT!AY$133)/(PERCENT!AY$133-PERCENT!AY$135))</f>
        <v>-0.14318965377831616</v>
      </c>
      <c r="S112" s="124">
        <f>IF(PERCENT!C114&gt;PERCENT!C$133,(PERCENT!C114-PERCENT!C$133)/(PERCENT!C$134-PERCENT!C$133),(PERCENT!C114-PERCENT!C$133)/(PERCENT!C$133-PERCENT!C$135))</f>
        <v>-0.33343776980980161</v>
      </c>
      <c r="T112" s="124">
        <f>IF(PERCENT!D114&gt;PERCENT!D$133,(PERCENT!D114-PERCENT!D$133)/(PERCENT!D$134-PERCENT!D$133),(PERCENT!D114-PERCENT!D$133)/(PERCENT!D$133-PERCENT!D$135))</f>
        <v>-5.7225638562741855E-2</v>
      </c>
      <c r="U112" s="124">
        <f>IF(PERCENT!E114&gt;PERCENT!E$133,(PERCENT!E114-PERCENT!E$133)/(PERCENT!E$134-PERCENT!E$133),(PERCENT!E114-PERCENT!E$133)/(PERCENT!E$133-PERCENT!E$135))</f>
        <v>0.66615702976349245</v>
      </c>
      <c r="V112" s="124">
        <f>IF(PERCENT!F114&gt;PERCENT!F$133,(PERCENT!F114-PERCENT!F$133)/(PERCENT!F$134-PERCENT!F$133),(PERCENT!F114-PERCENT!F$133)/(PERCENT!F$133-PERCENT!F$135))</f>
        <v>-0.50058585790070387</v>
      </c>
      <c r="W112" s="124">
        <f>IF(PERCENT!G114&gt;PERCENT!G$133,(PERCENT!G114-PERCENT!G$133)/(PERCENT!G$134-PERCENT!G$133),(PERCENT!G114-PERCENT!G$133)/(PERCENT!G$133-PERCENT!G$135))</f>
        <v>0.88651346582451052</v>
      </c>
      <c r="Y112" s="124">
        <f>IF(PERCENT!I114&gt;PERCENT!I$133,(PERCENT!I114-PERCENT!I$133)/(PERCENT!I$134-PERCENT!I$133),(PERCENT!I114-PERCENT!I$133)/(PERCENT!I$133-PERCENT!I$135))</f>
        <v>-8.6658871260816547E-2</v>
      </c>
      <c r="Z112" s="124">
        <f>IF(PERCENT!J114&gt;PERCENT!J$133,(PERCENT!J114-PERCENT!J$133)/(PERCENT!J$134-PERCENT!J$133),(PERCENT!J114-PERCENT!J$133)/(PERCENT!J$133-PERCENT!J$135))</f>
        <v>-0.2179705505108579</v>
      </c>
      <c r="AC112" s="124">
        <f>IF(PERCENT!M114&gt;PERCENT!M$133,(PERCENT!M114-PERCENT!M$133)/(PERCENT!M$134-PERCENT!M$133),(PERCENT!M114-PERCENT!M$133)/(PERCENT!M$133-PERCENT!M$135))</f>
        <v>-1</v>
      </c>
      <c r="AD112" s="124">
        <f>IF(PERCENT!N114&gt;PERCENT!N$133,(PERCENT!N114-PERCENT!N$133)/(PERCENT!N$134-PERCENT!N$133),(PERCENT!N114-PERCENT!N$133)/(PERCENT!N$133-PERCENT!N$135))</f>
        <v>0.23457228154526577</v>
      </c>
      <c r="AE112" s="124">
        <f>IF(PERCENT!O114&gt;PERCENT!O$133,(PERCENT!O114-PERCENT!O$133)/(PERCENT!O$134-PERCENT!O$133),(PERCENT!O114-PERCENT!O$133)/(PERCENT!O$133-PERCENT!O$135))</f>
        <v>-0.29957551477243288</v>
      </c>
      <c r="AF112" s="124">
        <f>IF(PERCENT!P114&gt;PERCENT!P$133,(PERCENT!P114-PERCENT!P$133)/(PERCENT!P$134-PERCENT!P$133),(PERCENT!P114-PERCENT!P$133)/(PERCENT!P$133-PERCENT!P$135))</f>
        <v>-2.9143743995418886E-2</v>
      </c>
      <c r="AG112" s="124">
        <f>IF(PERCENT!Q114&gt;PERCENT!Q$133,(PERCENT!Q114-PERCENT!Q$133)/(PERCENT!Q$134-PERCENT!Q$133),(PERCENT!Q114-PERCENT!Q$133)/(PERCENT!Q$133-PERCENT!Q$135))</f>
        <v>-0.4238091151410735</v>
      </c>
      <c r="AI112" s="124">
        <f>IF(PERCENT!S114&gt;PERCENT!S$133,(PERCENT!S114-PERCENT!S$133)/(PERCENT!S$134-PERCENT!S$133),(PERCENT!S114-PERCENT!S$133)/(PERCENT!S$133-PERCENT!S$135))</f>
        <v>-0.5102287955649194</v>
      </c>
      <c r="AJ112" s="124">
        <f>IF(PERCENT!T114&gt;PERCENT!T$133,(PERCENT!T114-PERCENT!T$133)/(PERCENT!T$134-PERCENT!T$133),(PERCENT!T114-PERCENT!T$133)/(PERCENT!T$133-PERCENT!T$135))</f>
        <v>0.16903058414813688</v>
      </c>
      <c r="AK112" s="124">
        <f>IF(PERCENT!U114&gt;PERCENT!U$133,(PERCENT!U114-PERCENT!U$133)/(PERCENT!U$134-PERCENT!U$133),(PERCENT!U114-PERCENT!U$133)/(PERCENT!U$133-PERCENT!U$135))</f>
        <v>-0.64083573055482956</v>
      </c>
      <c r="AM112" s="124">
        <f>IF(PERCENT!W114&gt;PERCENT!W$133,(PERCENT!W114-PERCENT!W$133)/(PERCENT!W$134-PERCENT!W$133),(PERCENT!W114-PERCENT!W$133)/(PERCENT!W$133-PERCENT!W$135))</f>
        <v>-0.31940227938217447</v>
      </c>
      <c r="AO112" s="124">
        <f>IF(PERCENT!Y114&gt;PERCENT!Y$133,(PERCENT!Y114-PERCENT!Y$133)/(PERCENT!Y$134-PERCENT!Y$133),(PERCENT!Y114-PERCENT!Y$133)/(PERCENT!Y$133-PERCENT!Y$135))</f>
        <v>-0.91741189610905072</v>
      </c>
      <c r="AP112" s="124">
        <f>IF(PERCENT!Z114&gt;PERCENT!Z$133,(PERCENT!Z114-PERCENT!Z$133)/(PERCENT!Z$134-PERCENT!Z$133),(PERCENT!Z114-PERCENT!Z$133)/(PERCENT!Z$133-PERCENT!Z$135))</f>
        <v>-0.77935215982742778</v>
      </c>
      <c r="AQ112" s="124">
        <f>IF(PERCENT!AA114&gt;PERCENT!AA$133,(PERCENT!AA114-PERCENT!AA$133)/(PERCENT!AA$134-PERCENT!AA$133),(PERCENT!AA114-PERCENT!AA$133)/(PERCENT!AA$133-PERCENT!AA$135))</f>
        <v>0.12704286759054578</v>
      </c>
      <c r="AR112" s="124">
        <f>IF(PERCENT!AB114&gt;PERCENT!AB$133,(PERCENT!AB114-PERCENT!AB$133)/(PERCENT!AB$134-PERCENT!AB$133),(PERCENT!AB114-PERCENT!AB$133)/(PERCENT!AB$133-PERCENT!AB$135))</f>
        <v>-6.259536538550535E-2</v>
      </c>
      <c r="AT112" s="124">
        <f>IF(PERCENT!AD114&gt;PERCENT!AD$133,(PERCENT!AD114-PERCENT!AD$133)/(PERCENT!AD$134-PERCENT!AD$133),(PERCENT!AD114-PERCENT!AD$133)/(PERCENT!AD$133-PERCENT!AD$135))</f>
        <v>-0.63197474208399151</v>
      </c>
      <c r="AV112" s="124">
        <f>IF(PERCENT!AF114&gt;PERCENT!AF$133,(PERCENT!AF114-PERCENT!AF$133)/(PERCENT!AF$134-PERCENT!AF$133),(PERCENT!AF114-PERCENT!AF$133)/(PERCENT!AF$133-PERCENT!AF$135))</f>
        <v>-0.90833380404664132</v>
      </c>
      <c r="AW112" s="124">
        <f>IF(PERCENT!AG114&gt;PERCENT!AG$133,(PERCENT!AG114-PERCENT!AG$133)/(PERCENT!AG$134-PERCENT!AG$133),(PERCENT!AG114-PERCENT!AG$133)/(PERCENT!AG$133-PERCENT!AG$135))</f>
        <v>-0.4564071982785351</v>
      </c>
      <c r="AX112" s="124">
        <f>IF(PERCENT!AH114&gt;PERCENT!AH$133,(PERCENT!AH114-PERCENT!AH$133)/(PERCENT!AH$134-PERCENT!AH$133),(PERCENT!AH114-PERCENT!AH$133)/(PERCENT!AH$133-PERCENT!AH$135))</f>
        <v>-0.7638922624276675</v>
      </c>
      <c r="AY112" s="124">
        <f>IF(PERCENT!AI114&gt;PERCENT!AI$133,(PERCENT!AI114-PERCENT!AI$133)/(PERCENT!AI$134-PERCENT!AI$133),(PERCENT!AI114-PERCENT!AI$133)/(PERCENT!AI$133-PERCENT!AI$135))</f>
        <v>-0.90033160019325287</v>
      </c>
      <c r="AZ112" s="124">
        <f>IF(PERCENT!AJ114&gt;PERCENT!AJ$133,(PERCENT!AJ114-PERCENT!AJ$133)/(PERCENT!AJ$134-PERCENT!AJ$133),(PERCENT!AJ114-PERCENT!AJ$133)/(PERCENT!AJ$133-PERCENT!AJ$135))</f>
        <v>-0.39986501321175449</v>
      </c>
      <c r="BA112" s="124">
        <f>IF(PERCENT!AK114&gt;PERCENT!AK$133,(PERCENT!AK114-PERCENT!AK$133)/(PERCENT!AK$134-PERCENT!AK$133),(PERCENT!AK114-PERCENT!AK$133)/(PERCENT!AK$133-PERCENT!AK$135))</f>
        <v>0.34798463056654144</v>
      </c>
      <c r="BB112" s="124">
        <f>IF(PERCENT!AL114&gt;PERCENT!AL$133,(PERCENT!AL114-PERCENT!AL$133)/(PERCENT!AL$134-PERCENT!AL$133),(PERCENT!AL114-PERCENT!AL$133)/(PERCENT!AL$133-PERCENT!AL$135))</f>
        <v>-0.87794969394815703</v>
      </c>
      <c r="BC112" s="124">
        <f>IF(PERCENT!AM114&gt;PERCENT!AM$133,(PERCENT!AM114-PERCENT!AM$133)/(PERCENT!AM$134-PERCENT!AM$133),(PERCENT!AM114-PERCENT!AM$133)/(PERCENT!AM$133-PERCENT!AM$135))</f>
        <v>0.42118864632403974</v>
      </c>
      <c r="BD112" s="124">
        <f>IF(PERCENT!AN114&gt;PERCENT!AN$133,(PERCENT!AN114-PERCENT!AN$133)/(PERCENT!AN$134-PERCENT!AN$133),(PERCENT!AN114-PERCENT!AN$133)/(PERCENT!AN$133-PERCENT!AN$135))</f>
        <v>-0.71440854307061974</v>
      </c>
      <c r="BE112" s="124">
        <f>IF(PERCENT!AO114&gt;PERCENT!AO$133,(PERCENT!AO114-PERCENT!AO$133)/(PERCENT!AO$134-PERCENT!AO$133),(PERCENT!AO114-PERCENT!AO$133)/(PERCENT!AO$133-PERCENT!AO$135))</f>
        <v>-0.13242872809290337</v>
      </c>
      <c r="BF112" s="124">
        <f>IF(PERCENT!AP114&gt;PERCENT!AP$133,(PERCENT!AP114-PERCENT!AP$133)/(PERCENT!AP$134-PERCENT!AP$133),(PERCENT!AP114-PERCENT!AP$133)/(PERCENT!AP$133-PERCENT!AP$135))</f>
        <v>0.26889794958595475</v>
      </c>
      <c r="BG112" s="124">
        <f>IF(PERCENT!AQ114&gt;PERCENT!AQ$133,(PERCENT!AQ114-PERCENT!AQ$133)/(PERCENT!AQ$134-PERCENT!AQ$133),(PERCENT!AQ114-PERCENT!AQ$133)/(PERCENT!AQ$133-PERCENT!AQ$135))</f>
        <v>0.18668428458206388</v>
      </c>
      <c r="BH112" s="124">
        <f>IF(PERCENT!AR114&gt;PERCENT!AR$133,(PERCENT!AR114-PERCENT!AR$133)/(PERCENT!AR$134-PERCENT!AR$133),(PERCENT!AR114-PERCENT!AR$133)/(PERCENT!AR$133-PERCENT!AR$135))</f>
        <v>0.11254604199853302</v>
      </c>
    </row>
    <row r="113" spans="1:60" x14ac:dyDescent="0.35">
      <c r="A113" s="197" t="s">
        <v>800</v>
      </c>
      <c r="B113" s="125">
        <f>IF(PERCENT!B115&gt;PERCENT!B$133,(PERCENT!B115-PERCENT!B$133)/(PERCENT!B$134-PERCENT!B$133),(PERCENT!B115-PERCENT!B$133)/(PERCENT!B$133-PERCENT!B$135))</f>
        <v>0.34520588568842125</v>
      </c>
      <c r="C113" s="125">
        <f>IF(PERCENT!H115&gt;PERCENT!H$133,(PERCENT!H115-PERCENT!H$133)/(PERCENT!H$134-PERCENT!H$133),(PERCENT!H115-PERCENT!H$133)/(PERCENT!H$133-PERCENT!H$135))</f>
        <v>0.1004483848924662</v>
      </c>
      <c r="D113" s="126">
        <f>IF(PERCENT!K115&gt;PERCENT!K$133,(PERCENT!K115-PERCENT!K$133)/(PERCENT!K$134-PERCENT!K$133),(PERCENT!K115-PERCENT!K$133)/(PERCENT!K$133-PERCENT!K$135))</f>
        <v>1</v>
      </c>
      <c r="E113" s="126">
        <f>IF(PERCENT!L115&gt;PERCENT!L$133,(PERCENT!L115-PERCENT!L$133)/(PERCENT!L$134-PERCENT!L$133),(PERCENT!L115-PERCENT!L$133)/(PERCENT!L$133-PERCENT!L$135))</f>
        <v>0.22882012816820346</v>
      </c>
      <c r="F113" s="127">
        <f>IF(PERCENT!R115&gt;PERCENT!R$133,(PERCENT!R115-PERCENT!R$133)/(PERCENT!R$134-PERCENT!R$133),(PERCENT!R115-PERCENT!R$133)/(PERCENT!R$133-PERCENT!R$135))</f>
        <v>0.2161001896291351</v>
      </c>
      <c r="G113" s="127">
        <f>IF(PERCENT!V115&gt;PERCENT!V$133,(PERCENT!V115-PERCENT!V$133)/(PERCENT!V$134-PERCENT!V$133),(PERCENT!V115-PERCENT!V$133)/(PERCENT!V$133-PERCENT!V$135))</f>
        <v>1.4437705964122997E-2</v>
      </c>
      <c r="H113" s="127">
        <f>IF(PERCENT!X115&gt;PERCENT!X$133,(PERCENT!X115-PERCENT!X$133)/(PERCENT!X$134-PERCENT!X$133),(PERCENT!X115-PERCENT!X$133)/(PERCENT!X$133-PERCENT!X$135))</f>
        <v>-0.34977753730231886</v>
      </c>
      <c r="I113" s="127">
        <f>IF(PERCENT!AC115&gt;PERCENT!AC$133,(PERCENT!AC115-PERCENT!AC$133)/(PERCENT!AC$134-PERCENT!AC$133),(PERCENT!AC115-PERCENT!AC$133)/(PERCENT!AC$133-PERCENT!AC$135))</f>
        <v>5.481948993177669E-2</v>
      </c>
      <c r="J113" s="128">
        <f>IF(PERCENT!AE115&gt;PERCENT!AE$133,(PERCENT!AE115-PERCENT!AE$133)/(PERCENT!AE$134-PERCENT!AE$133),(PERCENT!AE115-PERCENT!AE$133)/(PERCENT!AE$133-PERCENT!AE$135))</f>
        <v>1</v>
      </c>
      <c r="K113" s="198">
        <f>IF(PERCENT!AS115&gt;PERCENT!AS$133,(PERCENT!AS115-PERCENT!AS$133)/(PERCENT!AS$134-PERCENT!AS$133),(PERCENT!AS115-PERCENT!AS$133)/(PERCENT!AS$133-PERCENT!AS$135))</f>
        <v>0.15003860121610321</v>
      </c>
      <c r="L113" s="198">
        <f>IF(PERCENT!AT115&gt;PERCENT!AT$133,(PERCENT!AT115-PERCENT!AT$133)/(PERCENT!AT$134-PERCENT!AT$133),(PERCENT!AT115-PERCENT!AT$133)/(PERCENT!AT$133-PERCENT!AT$135))</f>
        <v>1</v>
      </c>
      <c r="M113" s="198">
        <f>IF(PERCENT!AU115&gt;PERCENT!AU$133,(PERCENT!AU115-PERCENT!AU$133)/(PERCENT!AU$134-PERCENT!AU$133),(PERCENT!AU115-PERCENT!AU$133)/(PERCENT!AU$133-PERCENT!AU$135))</f>
        <v>5.0545287287337121E-2</v>
      </c>
      <c r="N113" s="231">
        <f>IF(PERCENT!AV115&gt;PERCENT!AV$133,(PERCENT!AV115-PERCENT!AV$133)/(PERCENT!AV$134-PERCENT!AV$133),(PERCENT!AV115-PERCENT!AV$133)/(PERCENT!AV$133-PERCENT!AV$135))</f>
        <v>1</v>
      </c>
      <c r="O113" s="231">
        <f>IF(PERCENT!AW115&gt;PERCENT!AW$133,(PERCENT!AW115-PERCENT!AW$133)/(PERCENT!AW$134-PERCENT!AW$133),(PERCENT!AW115-PERCENT!AW$133)/(PERCENT!AW$133-PERCENT!AW$135))</f>
        <v>0.19278541430487187</v>
      </c>
      <c r="P113" s="231">
        <f>IF(PERCENT!AX115&gt;PERCENT!AX$133,(PERCENT!AX115-PERCENT!AX$133)/(PERCENT!AX$134-PERCENT!AX$133),(PERCENT!AX115-PERCENT!AX$133)/(PERCENT!AX$133-PERCENT!AX$135))</f>
        <v>1</v>
      </c>
      <c r="Q113" s="232">
        <f>IF(PERCENT!AY115&gt;PERCENT!AY$133,(PERCENT!AY115-PERCENT!AY$133)/(PERCENT!AY$134-PERCENT!AY$133),(PERCENT!AY115-PERCENT!AY$133)/(PERCENT!AY$133-PERCENT!AY$135))</f>
        <v>0.50225181172668298</v>
      </c>
      <c r="S113" s="124">
        <f>IF(PERCENT!C115&gt;PERCENT!C$133,(PERCENT!C115-PERCENT!C$133)/(PERCENT!C$134-PERCENT!C$133),(PERCENT!C115-PERCENT!C$133)/(PERCENT!C$133-PERCENT!C$135))</f>
        <v>0.85928873273546713</v>
      </c>
      <c r="T113" s="124">
        <f>IF(PERCENT!D115&gt;PERCENT!D$133,(PERCENT!D115-PERCENT!D$133)/(PERCENT!D$134-PERCENT!D$133),(PERCENT!D115-PERCENT!D$133)/(PERCENT!D$133-PERCENT!D$135))</f>
        <v>0.48843691548256474</v>
      </c>
      <c r="U113" s="124">
        <f>IF(PERCENT!E115&gt;PERCENT!E$133,(PERCENT!E115-PERCENT!E$133)/(PERCENT!E$134-PERCENT!E$133),(PERCENT!E115-PERCENT!E$133)/(PERCENT!E$133-PERCENT!E$135))</f>
        <v>-0.26857789625610878</v>
      </c>
      <c r="V113" s="124">
        <f>IF(PERCENT!F115&gt;PERCENT!F$133,(PERCENT!F115-PERCENT!F$133)/(PERCENT!F$134-PERCENT!F$133),(PERCENT!F115-PERCENT!F$133)/(PERCENT!F$133-PERCENT!F$135))</f>
        <v>0.42170927690913923</v>
      </c>
      <c r="W113" s="124">
        <f>IF(PERCENT!G115&gt;PERCENT!G$133,(PERCENT!G115-PERCENT!G$133)/(PERCENT!G$134-PERCENT!G$133),(PERCENT!G115-PERCENT!G$133)/(PERCENT!G$133-PERCENT!G$135))</f>
        <v>2.6456646509220114E-2</v>
      </c>
      <c r="Y113" s="124">
        <f>IF(PERCENT!I115&gt;PERCENT!I$133,(PERCENT!I115-PERCENT!I$133)/(PERCENT!I$134-PERCENT!I$133),(PERCENT!I115-PERCENT!I$133)/(PERCENT!I$133-PERCENT!I$135))</f>
        <v>0.24095443739826664</v>
      </c>
      <c r="Z113" s="124">
        <f>IF(PERCENT!J115&gt;PERCENT!J$133,(PERCENT!J115-PERCENT!J$133)/(PERCENT!J$134-PERCENT!J$133),(PERCENT!J115-PERCENT!J$133)/(PERCENT!J$133-PERCENT!J$135))</f>
        <v>-6.4593601186456392E-2</v>
      </c>
      <c r="AC113" s="124">
        <f>IF(PERCENT!M115&gt;PERCENT!M$133,(PERCENT!M115-PERCENT!M$133)/(PERCENT!M$134-PERCENT!M$133),(PERCENT!M115-PERCENT!M$133)/(PERCENT!M$133-PERCENT!M$135))</f>
        <v>-0.39813121378692518</v>
      </c>
      <c r="AD113" s="124">
        <f>IF(PERCENT!N115&gt;PERCENT!N$133,(PERCENT!N115-PERCENT!N$133)/(PERCENT!N$134-PERCENT!N$133),(PERCENT!N115-PERCENT!N$133)/(PERCENT!N$133-PERCENT!N$135))</f>
        <v>9.2231521134711718E-3</v>
      </c>
      <c r="AE113" s="124">
        <f>IF(PERCENT!O115&gt;PERCENT!O$133,(PERCENT!O115-PERCENT!O$133)/(PERCENT!O$134-PERCENT!O$133),(PERCENT!O115-PERCENT!O$133)/(PERCENT!O$133-PERCENT!O$135))</f>
        <v>-0.3026580205966784</v>
      </c>
      <c r="AF113" s="124">
        <f>IF(PERCENT!P115&gt;PERCENT!P$133,(PERCENT!P115-PERCENT!P$133)/(PERCENT!P$134-PERCENT!P$133),(PERCENT!P115-PERCENT!P$133)/(PERCENT!P$133-PERCENT!P$135))</f>
        <v>1</v>
      </c>
      <c r="AG113" s="124">
        <f>IF(PERCENT!Q115&gt;PERCENT!Q$133,(PERCENT!Q115-PERCENT!Q$133)/(PERCENT!Q$134-PERCENT!Q$133),(PERCENT!Q115-PERCENT!Q$133)/(PERCENT!Q$133-PERCENT!Q$135))</f>
        <v>0.89550146720245605</v>
      </c>
      <c r="AI113" s="124">
        <f>IF(PERCENT!S115&gt;PERCENT!S$133,(PERCENT!S115-PERCENT!S$133)/(PERCENT!S$134-PERCENT!S$133),(PERCENT!S115-PERCENT!S$133)/(PERCENT!S$133-PERCENT!S$135))</f>
        <v>0.31581499440167204</v>
      </c>
      <c r="AJ113" s="124">
        <f>IF(PERCENT!T115&gt;PERCENT!T$133,(PERCENT!T115-PERCENT!T$133)/(PERCENT!T$134-PERCENT!T$133),(PERCENT!T115-PERCENT!T$133)/(PERCENT!T$133-PERCENT!T$135))</f>
        <v>0.4128910104500742</v>
      </c>
      <c r="AK113" s="124">
        <f>IF(PERCENT!U115&gt;PERCENT!U$133,(PERCENT!U115-PERCENT!U$133)/(PERCENT!U$134-PERCENT!U$133),(PERCENT!U115-PERCENT!U$133)/(PERCENT!U$133-PERCENT!U$135))</f>
        <v>1.2109599679605825E-2</v>
      </c>
      <c r="AM113" s="124">
        <f>IF(PERCENT!W115&gt;PERCENT!W$133,(PERCENT!W115-PERCENT!W$133)/(PERCENT!W$134-PERCENT!W$133),(PERCENT!W115-PERCENT!W$133)/(PERCENT!W$133-PERCENT!W$135))</f>
        <v>1.4437705964122997E-2</v>
      </c>
      <c r="AO113" s="124">
        <f>IF(PERCENT!Y115&gt;PERCENT!Y$133,(PERCENT!Y115-PERCENT!Y$133)/(PERCENT!Y$134-PERCENT!Y$133),(PERCENT!Y115-PERCENT!Y$133)/(PERCENT!Y$133-PERCENT!Y$135))</f>
        <v>-0.45495699549373358</v>
      </c>
      <c r="AP113" s="124">
        <f>IF(PERCENT!Z115&gt;PERCENT!Z$133,(PERCENT!Z115-PERCENT!Z$133)/(PERCENT!Z$134-PERCENT!Z$133),(PERCENT!Z115-PERCENT!Z$133)/(PERCENT!Z$133-PERCENT!Z$135))</f>
        <v>-0.3842939905321221</v>
      </c>
      <c r="AQ113" s="124">
        <f>IF(PERCENT!AA115&gt;PERCENT!AA$133,(PERCENT!AA115-PERCENT!AA$133)/(PERCENT!AA$134-PERCENT!AA$133),(PERCENT!AA115-PERCENT!AA$133)/(PERCENT!AA$133-PERCENT!AA$135))</f>
        <v>-0.11960683153405523</v>
      </c>
      <c r="AR113" s="124">
        <f>IF(PERCENT!AB115&gt;PERCENT!AB$133,(PERCENT!AB115-PERCENT!AB$133)/(PERCENT!AB$134-PERCENT!AB$133),(PERCENT!AB115-PERCENT!AB$133)/(PERCENT!AB$133-PERCENT!AB$135))</f>
        <v>-0.38495206452506725</v>
      </c>
      <c r="AT113" s="124">
        <f>IF(PERCENT!AD115&gt;PERCENT!AD$133,(PERCENT!AD115-PERCENT!AD$133)/(PERCENT!AD$134-PERCENT!AD$133),(PERCENT!AD115-PERCENT!AD$133)/(PERCENT!AD$133-PERCENT!AD$135))</f>
        <v>5.481948993177669E-2</v>
      </c>
      <c r="AV113" s="124">
        <f>IF(PERCENT!AF115&gt;PERCENT!AF$133,(PERCENT!AF115-PERCENT!AF$133)/(PERCENT!AF$134-PERCENT!AF$133),(PERCENT!AF115-PERCENT!AF$133)/(PERCENT!AF$133-PERCENT!AF$135))</f>
        <v>0.79406749181926573</v>
      </c>
      <c r="AW113" s="124">
        <f>IF(PERCENT!AG115&gt;PERCENT!AG$133,(PERCENT!AG115-PERCENT!AG$133)/(PERCENT!AG$134-PERCENT!AG$133),(PERCENT!AG115-PERCENT!AG$133)/(PERCENT!AG$133-PERCENT!AG$135))</f>
        <v>0.43750311397029329</v>
      </c>
      <c r="AX113" s="124">
        <f>IF(PERCENT!AH115&gt;PERCENT!AH$133,(PERCENT!AH115-PERCENT!AH$133)/(PERCENT!AH$134-PERCENT!AH$133),(PERCENT!AH115-PERCENT!AH$133)/(PERCENT!AH$133-PERCENT!AH$135))</f>
        <v>2.2119837640306679E-2</v>
      </c>
      <c r="AY113" s="124">
        <f>IF(PERCENT!AI115&gt;PERCENT!AI$133,(PERCENT!AI115-PERCENT!AI$133)/(PERCENT!AI$134-PERCENT!AI$133),(PERCENT!AI115-PERCENT!AI$133)/(PERCENT!AI$133-PERCENT!AI$135))</f>
        <v>0.22111533785514656</v>
      </c>
      <c r="AZ113" s="124">
        <f>IF(PERCENT!AJ115&gt;PERCENT!AJ$133,(PERCENT!AJ115-PERCENT!AJ$133)/(PERCENT!AJ$134-PERCENT!AJ$133),(PERCENT!AJ115-PERCENT!AJ$133)/(PERCENT!AJ$133-PERCENT!AJ$135))</f>
        <v>0.14111186106171122</v>
      </c>
      <c r="BA113" s="124">
        <f>IF(PERCENT!AK115&gt;PERCENT!AK$133,(PERCENT!AK115-PERCENT!AK$133)/(PERCENT!AK$134-PERCENT!AK$133),(PERCENT!AK115-PERCENT!AK$133)/(PERCENT!AK$133-PERCENT!AK$135))</f>
        <v>9.7990319262442352E-2</v>
      </c>
      <c r="BB113" s="124">
        <f>IF(PERCENT!AL115&gt;PERCENT!AL$133,(PERCENT!AL115-PERCENT!AL$133)/(PERCENT!AL$134-PERCENT!AL$133),(PERCENT!AL115-PERCENT!AL$133)/(PERCENT!AL$133-PERCENT!AL$135))</f>
        <v>-0.37278128235839531</v>
      </c>
      <c r="BC113" s="124">
        <f>IF(PERCENT!AM115&gt;PERCENT!AM$133,(PERCENT!AM115-PERCENT!AM$133)/(PERCENT!AM$134-PERCENT!AM$133),(PERCENT!AM115-PERCENT!AM$133)/(PERCENT!AM$133-PERCENT!AM$135))</f>
        <v>0.94940433438103111</v>
      </c>
      <c r="BD113" s="124">
        <f>IF(PERCENT!AN115&gt;PERCENT!AN$133,(PERCENT!AN115-PERCENT!AN$133)/(PERCENT!AN$134-PERCENT!AN$133),(PERCENT!AN115-PERCENT!AN$133)/(PERCENT!AN$133-PERCENT!AN$135))</f>
        <v>1</v>
      </c>
      <c r="BE113" s="124">
        <f>IF(PERCENT!AO115&gt;PERCENT!AO$133,(PERCENT!AO115-PERCENT!AO$133)/(PERCENT!AO$134-PERCENT!AO$133),(PERCENT!AO115-PERCENT!AO$133)/(PERCENT!AO$133-PERCENT!AO$135))</f>
        <v>0.29356437387770618</v>
      </c>
      <c r="BF113" s="124">
        <f>IF(PERCENT!AP115&gt;PERCENT!AP$133,(PERCENT!AP115-PERCENT!AP$133)/(PERCENT!AP$134-PERCENT!AP$133),(PERCENT!AP115-PERCENT!AP$133)/(PERCENT!AP$133-PERCENT!AP$135))</f>
        <v>1</v>
      </c>
      <c r="BG113" s="124">
        <f>IF(PERCENT!AQ115&gt;PERCENT!AQ$133,(PERCENT!AQ115-PERCENT!AQ$133)/(PERCENT!AQ$134-PERCENT!AQ$133),(PERCENT!AQ115-PERCENT!AQ$133)/(PERCENT!AQ$133-PERCENT!AQ$135))</f>
        <v>1</v>
      </c>
      <c r="BH113" s="124">
        <f>IF(PERCENT!AR115&gt;PERCENT!AR$133,(PERCENT!AR115-PERCENT!AR$133)/(PERCENT!AR$134-PERCENT!AR$133),(PERCENT!AR115-PERCENT!AR$133)/(PERCENT!AR$133-PERCENT!AR$135))</f>
        <v>1</v>
      </c>
    </row>
    <row r="114" spans="1:60" x14ac:dyDescent="0.35">
      <c r="A114" s="197" t="s">
        <v>812</v>
      </c>
      <c r="B114" s="125">
        <f>IF(PERCENT!B116&gt;PERCENT!B$133,(PERCENT!B116-PERCENT!B$133)/(PERCENT!B$134-PERCENT!B$133),(PERCENT!B116-PERCENT!B$133)/(PERCENT!B$133-PERCENT!B$135))</f>
        <v>-7.128330896488555E-2</v>
      </c>
      <c r="C114" s="125">
        <f>IF(PERCENT!H116&gt;PERCENT!H$133,(PERCENT!H116-PERCENT!H$133)/(PERCENT!H$134-PERCENT!H$133),(PERCENT!H116-PERCENT!H$133)/(PERCENT!H$133-PERCENT!H$135))</f>
        <v>-0.83292149866984577</v>
      </c>
      <c r="D114" s="126">
        <f>IF(PERCENT!K116&gt;PERCENT!K$133,(PERCENT!K116-PERCENT!K$133)/(PERCENT!K$134-PERCENT!K$133),(PERCENT!K116-PERCENT!K$133)/(PERCENT!K$133-PERCENT!K$135))</f>
        <v>-1.4364353542207877E-2</v>
      </c>
      <c r="E114" s="126">
        <f>IF(PERCENT!L116&gt;PERCENT!L$133,(PERCENT!L116-PERCENT!L$133)/(PERCENT!L$134-PERCENT!L$133),(PERCENT!L116-PERCENT!L$133)/(PERCENT!L$133-PERCENT!L$135))</f>
        <v>0.55310793783497869</v>
      </c>
      <c r="F114" s="127">
        <f>IF(PERCENT!R116&gt;PERCENT!R$133,(PERCENT!R116-PERCENT!R$133)/(PERCENT!R$134-PERCENT!R$133),(PERCENT!R116-PERCENT!R$133)/(PERCENT!R$133-PERCENT!R$135))</f>
        <v>-0.93142628782451631</v>
      </c>
      <c r="G114" s="127">
        <f>IF(PERCENT!V116&gt;PERCENT!V$133,(PERCENT!V116-PERCENT!V$133)/(PERCENT!V$134-PERCENT!V$133),(PERCENT!V116-PERCENT!V$133)/(PERCENT!V$133-PERCENT!V$135))</f>
        <v>-0.70622936016443083</v>
      </c>
      <c r="H114" s="127">
        <f>IF(PERCENT!X116&gt;PERCENT!X$133,(PERCENT!X116-PERCENT!X$133)/(PERCENT!X$134-PERCENT!X$133),(PERCENT!X116-PERCENT!X$133)/(PERCENT!X$133-PERCENT!X$135))</f>
        <v>-0.29150359730445546</v>
      </c>
      <c r="I114" s="127">
        <f>IF(PERCENT!AC116&gt;PERCENT!AC$133,(PERCENT!AC116-PERCENT!AC$133)/(PERCENT!AC$134-PERCENT!AC$133),(PERCENT!AC116-PERCENT!AC$133)/(PERCENT!AC$133-PERCENT!AC$135))</f>
        <v>-9.6469588980002519E-2</v>
      </c>
      <c r="J114" s="128">
        <f>IF(PERCENT!AE116&gt;PERCENT!AE$133,(PERCENT!AE116-PERCENT!AE$133)/(PERCENT!AE$134-PERCENT!AE$133),(PERCENT!AE116-PERCENT!AE$133)/(PERCENT!AE$133-PERCENT!AE$135))</f>
        <v>4.3004817016646539E-2</v>
      </c>
      <c r="K114" s="198">
        <f>IF(PERCENT!AS116&gt;PERCENT!AS$133,(PERCENT!AS116-PERCENT!AS$133)/(PERCENT!AS$134-PERCENT!AS$133),(PERCENT!AS116-PERCENT!AS$133)/(PERCENT!AS$133-PERCENT!AS$135))</f>
        <v>-0.63284995121594667</v>
      </c>
      <c r="L114" s="198">
        <f>IF(PERCENT!AT116&gt;PERCENT!AT$133,(PERCENT!AT116-PERCENT!AT$133)/(PERCENT!AT$134-PERCENT!AT$133),(PERCENT!AT116-PERCENT!AT$133)/(PERCENT!AT$133-PERCENT!AT$135))</f>
        <v>0.3365008714989155</v>
      </c>
      <c r="M114" s="198">
        <f>IF(PERCENT!AU116&gt;PERCENT!AU$133,(PERCENT!AU116-PERCENT!AU$133)/(PERCENT!AU$134-PERCENT!AU$133),(PERCENT!AU116-PERCENT!AU$133)/(PERCENT!AU$133-PERCENT!AU$135))</f>
        <v>-0.41707543836319616</v>
      </c>
      <c r="N114" s="231">
        <f>IF(PERCENT!AV116&gt;PERCENT!AV$133,(PERCENT!AV116-PERCENT!AV$133)/(PERCENT!AV$134-PERCENT!AV$133),(PERCENT!AV116-PERCENT!AV$133)/(PERCENT!AV$133-PERCENT!AV$135))</f>
        <v>4.3004817016646539E-2</v>
      </c>
      <c r="O114" s="231">
        <f>IF(PERCENT!AW116&gt;PERCENT!AW$133,(PERCENT!AW116-PERCENT!AW$133)/(PERCENT!AW$134-PERCENT!AW$133),(PERCENT!AW116-PERCENT!AW$133)/(PERCENT!AW$133-PERCENT!AW$135))</f>
        <v>-0.17764857266465636</v>
      </c>
      <c r="P114" s="231">
        <f>IF(PERCENT!AX116&gt;PERCENT!AX$133,(PERCENT!AX116-PERCENT!AX$133)/(PERCENT!AX$134-PERCENT!AX$133),(PERCENT!AX116-PERCENT!AX$133)/(PERCENT!AX$133-PERCENT!AX$135))</f>
        <v>4.3004817016646539E-2</v>
      </c>
      <c r="Q114" s="232">
        <f>IF(PERCENT!AY116&gt;PERCENT!AY$133,(PERCENT!AY116-PERCENT!AY$133)/(PERCENT!AY$134-PERCENT!AY$133),(PERCENT!AY116-PERCENT!AY$133)/(PERCENT!AY$133-PERCENT!AY$135))</f>
        <v>-0.65440023009186532</v>
      </c>
      <c r="S114" s="124">
        <f>IF(PERCENT!C116&gt;PERCENT!C$133,(PERCENT!C116-PERCENT!C$133)/(PERCENT!C$134-PERCENT!C$133),(PERCENT!C116-PERCENT!C$133)/(PERCENT!C$133-PERCENT!C$135))</f>
        <v>-5.9511955930688393E-2</v>
      </c>
      <c r="T114" s="124">
        <f>IF(PERCENT!D116&gt;PERCENT!D$133,(PERCENT!D116-PERCENT!D$133)/(PERCENT!D$134-PERCENT!D$133),(PERCENT!D116-PERCENT!D$133)/(PERCENT!D$133-PERCENT!D$135))</f>
        <v>-0.12973596358372544</v>
      </c>
      <c r="U114" s="124">
        <f>IF(PERCENT!E116&gt;PERCENT!E$133,(PERCENT!E116-PERCENT!E$133)/(PERCENT!E$134-PERCENT!E$133),(PERCENT!E116-PERCENT!E$133)/(PERCENT!E$133-PERCENT!E$135))</f>
        <v>-0.21757132430383844</v>
      </c>
      <c r="V114" s="124">
        <f>IF(PERCENT!F116&gt;PERCENT!F$133,(PERCENT!F116-PERCENT!F$133)/(PERCENT!F$134-PERCENT!F$133),(PERCENT!F116-PERCENT!F$133)/(PERCENT!F$133-PERCENT!F$135))</f>
        <v>0.26445081532768411</v>
      </c>
      <c r="W114" s="124">
        <f>IF(PERCENT!G116&gt;PERCENT!G$133,(PERCENT!G116-PERCENT!G$133)/(PERCENT!G$134-PERCENT!G$133),(PERCENT!G116-PERCENT!G$133)/(PERCENT!G$133-PERCENT!G$135))</f>
        <v>-0.58971092664048808</v>
      </c>
      <c r="Y114" s="124">
        <f>IF(PERCENT!I116&gt;PERCENT!I$133,(PERCENT!I116-PERCENT!I$133)/(PERCENT!I$134-PERCENT!I$133),(PERCENT!I116-PERCENT!I$133)/(PERCENT!I$133-PERCENT!I$135))</f>
        <v>-0.91674891773726497</v>
      </c>
      <c r="Z114" s="124">
        <f>IF(PERCENT!J116&gt;PERCENT!J$133,(PERCENT!J116-PERCENT!J$133)/(PERCENT!J$134-PERCENT!J$133),(PERCENT!J116-PERCENT!J$133)/(PERCENT!J$133-PERCENT!J$135))</f>
        <v>-0.74462191734015137</v>
      </c>
      <c r="AC114" s="124">
        <f>IF(PERCENT!M116&gt;PERCENT!M$133,(PERCENT!M116-PERCENT!M$133)/(PERCENT!M$134-PERCENT!M$133),(PERCENT!M116-PERCENT!M$133)/(PERCENT!M$133-PERCENT!M$135))</f>
        <v>0.10740743443984035</v>
      </c>
      <c r="AD114" s="124">
        <f>IF(PERCENT!N116&gt;PERCENT!N$133,(PERCENT!N116-PERCENT!N$133)/(PERCENT!N$134-PERCENT!N$133),(PERCENT!N116-PERCENT!N$133)/(PERCENT!N$133-PERCENT!N$135))</f>
        <v>0.36198061598072778</v>
      </c>
      <c r="AE114" s="124">
        <f>IF(PERCENT!O116&gt;PERCENT!O$133,(PERCENT!O116-PERCENT!O$133)/(PERCENT!O$134-PERCENT!O$133),(PERCENT!O116-PERCENT!O$133)/(PERCENT!O$133-PERCENT!O$135))</f>
        <v>-0.52000819618122152</v>
      </c>
      <c r="AF114" s="124">
        <f>IF(PERCENT!P116&gt;PERCENT!P$133,(PERCENT!P116-PERCENT!P$133)/(PERCENT!P$134-PERCENT!P$133),(PERCENT!P116-PERCENT!P$133)/(PERCENT!P$133-PERCENT!P$135))</f>
        <v>-6.5242340717558911E-2</v>
      </c>
      <c r="AG114" s="124">
        <f>IF(PERCENT!Q116&gt;PERCENT!Q$133,(PERCENT!Q116-PERCENT!Q$133)/(PERCENT!Q$134-PERCENT!Q$133),(PERCENT!Q116-PERCENT!Q$133)/(PERCENT!Q$133-PERCENT!Q$135))</f>
        <v>0.23525586101868778</v>
      </c>
      <c r="AI114" s="124">
        <f>IF(PERCENT!S116&gt;PERCENT!S$133,(PERCENT!S116-PERCENT!S$133)/(PERCENT!S$134-PERCENT!S$133),(PERCENT!S116-PERCENT!S$133)/(PERCENT!S$133-PERCENT!S$135))</f>
        <v>-0.94892657633699895</v>
      </c>
      <c r="AJ114" s="124">
        <f>IF(PERCENT!T116&gt;PERCENT!T$133,(PERCENT!T116-PERCENT!T$133)/(PERCENT!T$134-PERCENT!T$133),(PERCENT!T116-PERCENT!T$133)/(PERCENT!T$133-PERCENT!T$135))</f>
        <v>-0.94474725416889793</v>
      </c>
      <c r="AK114" s="124">
        <f>IF(PERCENT!U116&gt;PERCENT!U$133,(PERCENT!U116-PERCENT!U$133)/(PERCENT!U$134-PERCENT!U$133),(PERCENT!U116-PERCENT!U$133)/(PERCENT!U$133-PERCENT!U$135))</f>
        <v>-0.8875242147720962</v>
      </c>
      <c r="AM114" s="124">
        <f>IF(PERCENT!W116&gt;PERCENT!W$133,(PERCENT!W116-PERCENT!W$133)/(PERCENT!W$134-PERCENT!W$133),(PERCENT!W116-PERCENT!W$133)/(PERCENT!W$133-PERCENT!W$135))</f>
        <v>-0.70622936016443083</v>
      </c>
      <c r="AO114" s="124">
        <f>IF(PERCENT!Y116&gt;PERCENT!Y$133,(PERCENT!Y116-PERCENT!Y$133)/(PERCENT!Y$134-PERCENT!Y$133),(PERCENT!Y116-PERCENT!Y$133)/(PERCENT!Y$133-PERCENT!Y$135))</f>
        <v>-0.89877323643241813</v>
      </c>
      <c r="AP114" s="124">
        <f>IF(PERCENT!Z116&gt;PERCENT!Z$133,(PERCENT!Z116-PERCENT!Z$133)/(PERCENT!Z$134-PERCENT!Z$133),(PERCENT!Z116-PERCENT!Z$133)/(PERCENT!Z$133-PERCENT!Z$135))</f>
        <v>-0.8858998895414848</v>
      </c>
      <c r="AQ114" s="124">
        <f>IF(PERCENT!AA116&gt;PERCENT!AA$133,(PERCENT!AA116-PERCENT!AA$133)/(PERCENT!AA$134-PERCENT!AA$133),(PERCENT!AA116-PERCENT!AA$133)/(PERCENT!AA$133-PERCENT!AA$135))</f>
        <v>-0.45755467209365464</v>
      </c>
      <c r="AR114" s="124">
        <f>IF(PERCENT!AB116&gt;PERCENT!AB$133,(PERCENT!AB116-PERCENT!AB$133)/(PERCENT!AB$134-PERCENT!AB$133),(PERCENT!AB116-PERCENT!AB$133)/(PERCENT!AB$133-PERCENT!AB$135))</f>
        <v>8.1753003054774089E-3</v>
      </c>
      <c r="AT114" s="124">
        <f>IF(PERCENT!AD116&gt;PERCENT!AD$133,(PERCENT!AD116-PERCENT!AD$133)/(PERCENT!AD$134-PERCENT!AD$133),(PERCENT!AD116-PERCENT!AD$133)/(PERCENT!AD$133-PERCENT!AD$135))</f>
        <v>-9.6469588980002519E-2</v>
      </c>
      <c r="AV114" s="124">
        <f>IF(PERCENT!AF116&gt;PERCENT!AF$133,(PERCENT!AF116-PERCENT!AF$133)/(PERCENT!AF$134-PERCENT!AF$133),(PERCENT!AF116-PERCENT!AF$133)/(PERCENT!AF$133-PERCENT!AF$135))</f>
        <v>0.6185831253712909</v>
      </c>
      <c r="AW114" s="124">
        <f>IF(PERCENT!AG116&gt;PERCENT!AG$133,(PERCENT!AG116-PERCENT!AG$133)/(PERCENT!AG$134-PERCENT!AG$133),(PERCENT!AG116-PERCENT!AG$133)/(PERCENT!AG$133-PERCENT!AG$135))</f>
        <v>0.39788466131703876</v>
      </c>
      <c r="AX114" s="124">
        <f>IF(PERCENT!AH116&gt;PERCENT!AH$133,(PERCENT!AH116-PERCENT!AH$133)/(PERCENT!AH$134-PERCENT!AH$133),(PERCENT!AH116-PERCENT!AH$133)/(PERCENT!AH$133-PERCENT!AH$135))</f>
        <v>-0.75253364673677359</v>
      </c>
      <c r="AY114" s="124">
        <f>IF(PERCENT!AI116&gt;PERCENT!AI$133,(PERCENT!AI116-PERCENT!AI$133)/(PERCENT!AI$134-PERCENT!AI$133),(PERCENT!AI116-PERCENT!AI$133)/(PERCENT!AI$133-PERCENT!AI$135))</f>
        <v>2.6290589532991772E-2</v>
      </c>
      <c r="AZ114" s="124">
        <f>IF(PERCENT!AJ116&gt;PERCENT!AJ$133,(PERCENT!AJ116-PERCENT!AJ$133)/(PERCENT!AJ$134-PERCENT!AJ$133),(PERCENT!AJ116-PERCENT!AJ$133)/(PERCENT!AJ$133-PERCENT!AJ$135))</f>
        <v>-0.20181487802570588</v>
      </c>
      <c r="BA114" s="124">
        <f>IF(PERCENT!AK116&gt;PERCENT!AK$133,(PERCENT!AK116-PERCENT!AK$133)/(PERCENT!AK$134-PERCENT!AK$133),(PERCENT!AK116-PERCENT!AK$133)/(PERCENT!AK$133-PERCENT!AK$135))</f>
        <v>-8.0706014189595651E-3</v>
      </c>
      <c r="BB114" s="124">
        <f>IF(PERCENT!AL116&gt;PERCENT!AL$133,(PERCENT!AL116-PERCENT!AL$133)/(PERCENT!AL$134-PERCENT!AL$133),(PERCENT!AL116-PERCENT!AL$133)/(PERCENT!AL$133-PERCENT!AL$135))</f>
        <v>-0.83638462106053735</v>
      </c>
      <c r="BC114" s="124">
        <f>IF(PERCENT!AM116&gt;PERCENT!AM$133,(PERCENT!AM116-PERCENT!AM$133)/(PERCENT!AM$134-PERCENT!AM$133),(PERCENT!AM116-PERCENT!AM$133)/(PERCENT!AM$133-PERCENT!AM$135))</f>
        <v>-0.12468296031714146</v>
      </c>
      <c r="BD114" s="124">
        <f>IF(PERCENT!AN116&gt;PERCENT!AN$133,(PERCENT!AN116-PERCENT!AN$133)/(PERCENT!AN$134-PERCENT!AN$133),(PERCENT!AN116-PERCENT!AN$133)/(PERCENT!AN$133-PERCENT!AN$135))</f>
        <v>9.2650259765238524E-2</v>
      </c>
      <c r="BE114" s="124">
        <f>IF(PERCENT!AO116&gt;PERCENT!AO$133,(PERCENT!AO116-PERCENT!AO$133)/(PERCENT!AO$134-PERCENT!AO$133),(PERCENT!AO116-PERCENT!AO$133)/(PERCENT!AO$133-PERCENT!AO$135))</f>
        <v>4.8442950921438188E-2</v>
      </c>
      <c r="BF114" s="124">
        <f>IF(PERCENT!AP116&gt;PERCENT!AP$133,(PERCENT!AP116-PERCENT!AP$133)/(PERCENT!AP$134-PERCENT!AP$133),(PERCENT!AP116-PERCENT!AP$133)/(PERCENT!AP$133-PERCENT!AP$135))</f>
        <v>0.3612387558359208</v>
      </c>
      <c r="BG114" s="124">
        <f>IF(PERCENT!AQ116&gt;PERCENT!AQ$133,(PERCENT!AQ116-PERCENT!AQ$133)/(PERCENT!AQ$134-PERCENT!AQ$133),(PERCENT!AQ116-PERCENT!AQ$133)/(PERCENT!AQ$133-PERCENT!AQ$135))</f>
        <v>0.1056800167042785</v>
      </c>
      <c r="BH114" s="124">
        <f>IF(PERCENT!AR116&gt;PERCENT!AR$133,(PERCENT!AR116-PERCENT!AR$133)/(PERCENT!AR$134-PERCENT!AR$133),(PERCENT!AR116-PERCENT!AR$133)/(PERCENT!AR$133-PERCENT!AR$135))</f>
        <v>0.17207513071787181</v>
      </c>
    </row>
    <row r="115" spans="1:60" x14ac:dyDescent="0.35">
      <c r="A115" s="197" t="s">
        <v>805</v>
      </c>
      <c r="B115" s="125">
        <f>IF(PERCENT!B117&gt;PERCENT!B$133,(PERCENT!B117-PERCENT!B$133)/(PERCENT!B$134-PERCENT!B$133),(PERCENT!B117-PERCENT!B$133)/(PERCENT!B$133-PERCENT!B$135))</f>
        <v>-0.26562162002992956</v>
      </c>
      <c r="C115" s="125">
        <f>IF(PERCENT!H117&gt;PERCENT!H$133,(PERCENT!H117-PERCENT!H$133)/(PERCENT!H$134-PERCENT!H$133),(PERCENT!H117-PERCENT!H$133)/(PERCENT!H$133-PERCENT!H$135))</f>
        <v>-0.276482944960252</v>
      </c>
      <c r="D115" s="126">
        <f>IF(PERCENT!K117&gt;PERCENT!K$133,(PERCENT!K117-PERCENT!K$133)/(PERCENT!K$134-PERCENT!K$133),(PERCENT!K117-PERCENT!K$133)/(PERCENT!K$133-PERCENT!K$135))</f>
        <v>-6.0104533977856561E-2</v>
      </c>
      <c r="E115" s="126">
        <f>IF(PERCENT!L117&gt;PERCENT!L$133,(PERCENT!L117-PERCENT!L$133)/(PERCENT!L$134-PERCENT!L$133),(PERCENT!L117-PERCENT!L$133)/(PERCENT!L$133-PERCENT!L$135))</f>
        <v>9.2335441572351656E-2</v>
      </c>
      <c r="F115" s="127">
        <f>IF(PERCENT!R117&gt;PERCENT!R$133,(PERCENT!R117-PERCENT!R$133)/(PERCENT!R$134-PERCENT!R$133),(PERCENT!R117-PERCENT!R$133)/(PERCENT!R$133-PERCENT!R$135))</f>
        <v>-0.76198532951399944</v>
      </c>
      <c r="G115" s="127">
        <f>IF(PERCENT!V117&gt;PERCENT!V$133,(PERCENT!V117-PERCENT!V$133)/(PERCENT!V$134-PERCENT!V$133),(PERCENT!V117-PERCENT!V$133)/(PERCENT!V$133-PERCENT!V$135))</f>
        <v>-0.81797834132441438</v>
      </c>
      <c r="H115" s="127">
        <f>IF(PERCENT!X117&gt;PERCENT!X$133,(PERCENT!X117-PERCENT!X$133)/(PERCENT!X$134-PERCENT!X$133),(PERCENT!X117-PERCENT!X$133)/(PERCENT!X$133-PERCENT!X$135))</f>
        <v>-0.27427139149461982</v>
      </c>
      <c r="I115" s="127">
        <f>IF(PERCENT!AC117&gt;PERCENT!AC$133,(PERCENT!AC117-PERCENT!AC$133)/(PERCENT!AC$134-PERCENT!AC$133),(PERCENT!AC117-PERCENT!AC$133)/(PERCENT!AC$133-PERCENT!AC$135))</f>
        <v>-0.29019951788778153</v>
      </c>
      <c r="J115" s="128">
        <f>IF(PERCENT!AE117&gt;PERCENT!AE$133,(PERCENT!AE117-PERCENT!AE$133)/(PERCENT!AE$134-PERCENT!AE$133),(PERCENT!AE117-PERCENT!AE$133)/(PERCENT!AE$133-PERCENT!AE$135))</f>
        <v>5.1755019602025498E-2</v>
      </c>
      <c r="K115" s="198">
        <f>IF(PERCENT!AS117&gt;PERCENT!AS$133,(PERCENT!AS117-PERCENT!AS$133)/(PERCENT!AS$134-PERCENT!AS$133),(PERCENT!AS117-PERCENT!AS$133)/(PERCENT!AS$133-PERCENT!AS$135))</f>
        <v>-0.34331055388008941</v>
      </c>
      <c r="L115" s="198">
        <f>IF(PERCENT!AT117&gt;PERCENT!AT$133,(PERCENT!AT117-PERCENT!AT$133)/(PERCENT!AT$134-PERCENT!AT$133),(PERCENT!AT117-PERCENT!AT$133)/(PERCENT!AT$133-PERCENT!AT$135))</f>
        <v>-1.8328742512478104E-2</v>
      </c>
      <c r="M115" s="198">
        <f>IF(PERCENT!AU117&gt;PERCENT!AU$133,(PERCENT!AU117-PERCENT!AU$133)/(PERCENT!AU$134-PERCENT!AU$133),(PERCENT!AU117-PERCENT!AU$133)/(PERCENT!AU$133-PERCENT!AU$135))</f>
        <v>-0.46776159519294891</v>
      </c>
      <c r="N115" s="231">
        <f>IF(PERCENT!AV117&gt;PERCENT!AV$133,(PERCENT!AV117-PERCENT!AV$133)/(PERCENT!AV$134-PERCENT!AV$133),(PERCENT!AV117-PERCENT!AV$133)/(PERCENT!AV$133-PERCENT!AV$135))</f>
        <v>5.1755019602025498E-2</v>
      </c>
      <c r="O115" s="231">
        <f>IF(PERCENT!AW117&gt;PERCENT!AW$133,(PERCENT!AW117-PERCENT!AW$133)/(PERCENT!AW$134-PERCENT!AW$133),(PERCENT!AW117-PERCENT!AW$133)/(PERCENT!AW$133-PERCENT!AW$135))</f>
        <v>-0.24002541303751929</v>
      </c>
      <c r="P115" s="231">
        <f>IF(PERCENT!AX117&gt;PERCENT!AX$133,(PERCENT!AX117-PERCENT!AX$133)/(PERCENT!AX$134-PERCENT!AX$133),(PERCENT!AX117-PERCENT!AX$133)/(PERCENT!AX$133-PERCENT!AX$135))</f>
        <v>5.1755019602025498E-2</v>
      </c>
      <c r="Q115" s="232">
        <f>IF(PERCENT!AY117&gt;PERCENT!AY$133,(PERCENT!AY117-PERCENT!AY$133)/(PERCENT!AY$134-PERCENT!AY$133),(PERCENT!AY117-PERCENT!AY$133)/(PERCENT!AY$133-PERCENT!AY$135))</f>
        <v>-0.72986142603196669</v>
      </c>
      <c r="S115" s="124">
        <f>IF(PERCENT!C117&gt;PERCENT!C$133,(PERCENT!C117-PERCENT!C$133)/(PERCENT!C$134-PERCENT!C$133),(PERCENT!C117-PERCENT!C$133)/(PERCENT!C$133-PERCENT!C$135))</f>
        <v>-0.46934418668828148</v>
      </c>
      <c r="T115" s="124">
        <f>IF(PERCENT!D117&gt;PERCENT!D$133,(PERCENT!D117-PERCENT!D$133)/(PERCENT!D$134-PERCENT!D$133),(PERCENT!D117-PERCENT!D$133)/(PERCENT!D$133-PERCENT!D$135))</f>
        <v>-0.65618464396382192</v>
      </c>
      <c r="U115" s="124">
        <f>IF(PERCENT!E117&gt;PERCENT!E$133,(PERCENT!E117-PERCENT!E$133)/(PERCENT!E$134-PERCENT!E$133),(PERCENT!E117-PERCENT!E$133)/(PERCENT!E$133-PERCENT!E$135))</f>
        <v>-0.6838016563073408</v>
      </c>
      <c r="V115" s="124">
        <f>IF(PERCENT!F117&gt;PERCENT!F$133,(PERCENT!F117-PERCENT!F$133)/(PERCENT!F$134-PERCENT!F$133),(PERCENT!F117-PERCENT!F$133)/(PERCENT!F$133-PERCENT!F$135))</f>
        <v>0.2480301970889433</v>
      </c>
      <c r="W115" s="124">
        <f>IF(PERCENT!G117&gt;PERCENT!G$133,(PERCENT!G117-PERCENT!G$133)/(PERCENT!G$134-PERCENT!G$133),(PERCENT!G117-PERCENT!G$133)/(PERCENT!G$133-PERCENT!G$135))</f>
        <v>0.26829744460822408</v>
      </c>
      <c r="Y115" s="124">
        <f>IF(PERCENT!I117&gt;PERCENT!I$133,(PERCENT!I117-PERCENT!I$133)/(PERCENT!I$134-PERCENT!I$133),(PERCENT!I117-PERCENT!I$133)/(PERCENT!I$133-PERCENT!I$135))</f>
        <v>-0.87665850294549397</v>
      </c>
      <c r="Z115" s="124">
        <f>IF(PERCENT!J117&gt;PERCENT!J$133,(PERCENT!J117-PERCENT!J$133)/(PERCENT!J$134-PERCENT!J$133),(PERCENT!J117-PERCENT!J$133)/(PERCENT!J$133-PERCENT!J$135))</f>
        <v>2.1074431786978553E-2</v>
      </c>
      <c r="AC115" s="124">
        <f>IF(PERCENT!M117&gt;PERCENT!M$133,(PERCENT!M117-PERCENT!M$133)/(PERCENT!M$134-PERCENT!M$133),(PERCENT!M117-PERCENT!M$133)/(PERCENT!M$133-PERCENT!M$135))</f>
        <v>0.16737048478222483</v>
      </c>
      <c r="AD115" s="124">
        <f>IF(PERCENT!N117&gt;PERCENT!N$133,(PERCENT!N117-PERCENT!N$133)/(PERCENT!N$134-PERCENT!N$133),(PERCENT!N117-PERCENT!N$133)/(PERCENT!N$133-PERCENT!N$135))</f>
        <v>-0.15515071382540585</v>
      </c>
      <c r="AE115" s="124">
        <f>IF(PERCENT!O117&gt;PERCENT!O$133,(PERCENT!O117-PERCENT!O$133)/(PERCENT!O$134-PERCENT!O$133),(PERCENT!O117-PERCENT!O$133)/(PERCENT!O$133-PERCENT!O$135))</f>
        <v>-0.2837855578451085</v>
      </c>
      <c r="AF115" s="124">
        <f>IF(PERCENT!P117&gt;PERCENT!P$133,(PERCENT!P117-PERCENT!P$133)/(PERCENT!P$134-PERCENT!P$133),(PERCENT!P117-PERCENT!P$133)/(PERCENT!P$133-PERCENT!P$135))</f>
        <v>-0.10247878948607983</v>
      </c>
      <c r="AG115" s="124">
        <f>IF(PERCENT!Q117&gt;PERCENT!Q$133,(PERCENT!Q117-PERCENT!Q$133)/(PERCENT!Q$134-PERCENT!Q$133),(PERCENT!Q117-PERCENT!Q$133)/(PERCENT!Q$133-PERCENT!Q$135))</f>
        <v>0.14443376493163179</v>
      </c>
      <c r="AI115" s="124">
        <f>IF(PERCENT!S117&gt;PERCENT!S$133,(PERCENT!S117-PERCENT!S$133)/(PERCENT!S$134-PERCENT!S$133),(PERCENT!S117-PERCENT!S$133)/(PERCENT!S$133-PERCENT!S$135))</f>
        <v>-0.77128778199143755</v>
      </c>
      <c r="AJ115" s="124">
        <f>IF(PERCENT!T117&gt;PERCENT!T$133,(PERCENT!T117-PERCENT!T$133)/(PERCENT!T$134-PERCENT!T$133),(PERCENT!T117-PERCENT!T$133)/(PERCENT!T$133-PERCENT!T$135))</f>
        <v>-0.80502544945783461</v>
      </c>
      <c r="AK115" s="124">
        <f>IF(PERCENT!U117&gt;PERCENT!U$133,(PERCENT!U117-PERCENT!U$133)/(PERCENT!U$134-PERCENT!U$133),(PERCENT!U117-PERCENT!U$133)/(PERCENT!U$133-PERCENT!U$135))</f>
        <v>-0.67911643131104704</v>
      </c>
      <c r="AM115" s="124">
        <f>IF(PERCENT!W117&gt;PERCENT!W$133,(PERCENT!W117-PERCENT!W$133)/(PERCENT!W$134-PERCENT!W$133),(PERCENT!W117-PERCENT!W$133)/(PERCENT!W$133-PERCENT!W$135))</f>
        <v>-0.81797834132441438</v>
      </c>
      <c r="AO115" s="124">
        <f>IF(PERCENT!Y117&gt;PERCENT!Y$133,(PERCENT!Y117-PERCENT!Y$133)/(PERCENT!Y$134-PERCENT!Y$133),(PERCENT!Y117-PERCENT!Y$133)/(PERCENT!Y$133-PERCENT!Y$135))</f>
        <v>-0.60928188914889025</v>
      </c>
      <c r="AP115" s="124">
        <f>IF(PERCENT!Z117&gt;PERCENT!Z$133,(PERCENT!Z117-PERCENT!Z$133)/(PERCENT!Z$134-PERCENT!Z$133),(PERCENT!Z117-PERCENT!Z$133)/(PERCENT!Z$133-PERCENT!Z$135))</f>
        <v>-0.69438173122656455</v>
      </c>
      <c r="AQ115" s="124">
        <f>IF(PERCENT!AA117&gt;PERCENT!AA$133,(PERCENT!AA117-PERCENT!AA$133)/(PERCENT!AA$134-PERCENT!AA$133),(PERCENT!AA117-PERCENT!AA$133)/(PERCENT!AA$133-PERCENT!AA$135))</f>
        <v>-0.18795931082124107</v>
      </c>
      <c r="AR115" s="124">
        <f>IF(PERCENT!AB117&gt;PERCENT!AB$133,(PERCENT!AB117-PERCENT!AB$133)/(PERCENT!AB$134-PERCENT!AB$133),(PERCENT!AB117-PERCENT!AB$133)/(PERCENT!AB$133-PERCENT!AB$135))</f>
        <v>-0.14588147773758958</v>
      </c>
      <c r="AT115" s="124">
        <f>IF(PERCENT!AD117&gt;PERCENT!AD$133,(PERCENT!AD117-PERCENT!AD$133)/(PERCENT!AD$134-PERCENT!AD$133),(PERCENT!AD117-PERCENT!AD$133)/(PERCENT!AD$133-PERCENT!AD$135))</f>
        <v>-0.29019951788778153</v>
      </c>
      <c r="AV115" s="124">
        <f>IF(PERCENT!AF117&gt;PERCENT!AF$133,(PERCENT!AF117-PERCENT!AF$133)/(PERCENT!AF$134-PERCENT!AF$133),(PERCENT!AF117-PERCENT!AF$133)/(PERCENT!AF$133-PERCENT!AF$135))</f>
        <v>0.69889202011518137</v>
      </c>
      <c r="AW115" s="124">
        <f>IF(PERCENT!AG117&gt;PERCENT!AG$133,(PERCENT!AG117-PERCENT!AG$133)/(PERCENT!AG$134-PERCENT!AG$133),(PERCENT!AG117-PERCENT!AG$133)/(PERCENT!AG$133-PERCENT!AG$135))</f>
        <v>0.30333403509186102</v>
      </c>
      <c r="AX115" s="124">
        <f>IF(PERCENT!AH117&gt;PERCENT!AH$133,(PERCENT!AH117-PERCENT!AH$133)/(PERCENT!AH$134-PERCENT!AH$133),(PERCENT!AH117-PERCENT!AH$133)/(PERCENT!AH$133-PERCENT!AH$135))</f>
        <v>-0.18704052025335116</v>
      </c>
      <c r="AY115" s="124">
        <f>IF(PERCENT!AI117&gt;PERCENT!AI$133,(PERCENT!AI117-PERCENT!AI$133)/(PERCENT!AI$134-PERCENT!AI$133),(PERCENT!AI117-PERCENT!AI$133)/(PERCENT!AI$133-PERCENT!AI$135))</f>
        <v>-0.120674465476052</v>
      </c>
      <c r="AZ115" s="124">
        <f>IF(PERCENT!AJ117&gt;PERCENT!AJ$133,(PERCENT!AJ117-PERCENT!AJ$133)/(PERCENT!AJ$134-PERCENT!AJ$133),(PERCENT!AJ117-PERCENT!AJ$133)/(PERCENT!AJ$133-PERCENT!AJ$135))</f>
        <v>-2.5370515833763096E-2</v>
      </c>
      <c r="BA115" s="124">
        <f>IF(PERCENT!AK117&gt;PERCENT!AK$133,(PERCENT!AK117-PERCENT!AK$133)/(PERCENT!AK$134-PERCENT!AK$133),(PERCENT!AK117-PERCENT!AK$133)/(PERCENT!AK$133-PERCENT!AK$135))</f>
        <v>-0.12612832304112978</v>
      </c>
      <c r="BB115" s="124">
        <f>IF(PERCENT!AL117&gt;PERCENT!AL$133,(PERCENT!AL117-PERCENT!AL$133)/(PERCENT!AL$134-PERCENT!AL$133),(PERCENT!AL117-PERCENT!AL$133)/(PERCENT!AL$133-PERCENT!AL$135))</f>
        <v>-0.46690212267095177</v>
      </c>
      <c r="BC115" s="124">
        <f>IF(PERCENT!AM117&gt;PERCENT!AM$133,(PERCENT!AM117-PERCENT!AM$133)/(PERCENT!AM$134-PERCENT!AM$133),(PERCENT!AM117-PERCENT!AM$133)/(PERCENT!AM$133-PERCENT!AM$135))</f>
        <v>-0.12188774927513969</v>
      </c>
      <c r="BD115" s="124">
        <f>IF(PERCENT!AN117&gt;PERCENT!AN$133,(PERCENT!AN117-PERCENT!AN$133)/(PERCENT!AN$134-PERCENT!AN$133),(PERCENT!AN117-PERCENT!AN$133)/(PERCENT!AN$133-PERCENT!AN$135))</f>
        <v>9.4633775981415494E-2</v>
      </c>
      <c r="BE115" s="124">
        <f>IF(PERCENT!AO117&gt;PERCENT!AO$133,(PERCENT!AO117-PERCENT!AO$133)/(PERCENT!AO$134-PERCENT!AO$133),(PERCENT!AO117-PERCENT!AO$133)/(PERCENT!AO$133-PERCENT!AO$135))</f>
        <v>4.3170498941166938E-2</v>
      </c>
      <c r="BF115" s="124">
        <f>IF(PERCENT!AP117&gt;PERCENT!AP$133,(PERCENT!AP117-PERCENT!AP$133)/(PERCENT!AP$134-PERCENT!AP$133),(PERCENT!AP117-PERCENT!AP$133)/(PERCENT!AP$133-PERCENT!AP$135))</f>
        <v>0.29585197544685532</v>
      </c>
      <c r="BG115" s="124">
        <f>IF(PERCENT!AQ117&gt;PERCENT!AQ$133,(PERCENT!AQ117-PERCENT!AQ$133)/(PERCENT!AQ$134-PERCENT!AQ$133),(PERCENT!AQ117-PERCENT!AQ$133)/(PERCENT!AQ$133-PERCENT!AQ$135))</f>
        <v>7.7694003888988047E-2</v>
      </c>
      <c r="BH115" s="124">
        <f>IF(PERCENT!AR117&gt;PERCENT!AR$133,(PERCENT!AR117-PERCENT!AR$133)/(PERCENT!AR$134-PERCENT!AR$133),(PERCENT!AR117-PERCENT!AR$133)/(PERCENT!AR$133-PERCENT!AR$135))</f>
        <v>0.15368240987978818</v>
      </c>
    </row>
    <row r="116" spans="1:60" x14ac:dyDescent="0.35">
      <c r="A116" s="197" t="s">
        <v>810</v>
      </c>
      <c r="B116" s="125">
        <f>IF(PERCENT!B118&gt;PERCENT!B$133,(PERCENT!B118-PERCENT!B$133)/(PERCENT!B$134-PERCENT!B$133),(PERCENT!B118-PERCENT!B$133)/(PERCENT!B$133-PERCENT!B$135))</f>
        <v>-0.68945695096005566</v>
      </c>
      <c r="C116" s="125">
        <f>IF(PERCENT!H118&gt;PERCENT!H$133,(PERCENT!H118-PERCENT!H$133)/(PERCENT!H$134-PERCENT!H$133),(PERCENT!H118-PERCENT!H$133)/(PERCENT!H$133-PERCENT!H$135))</f>
        <v>-0.65484925854696485</v>
      </c>
      <c r="D116" s="126">
        <f>IF(PERCENT!K118&gt;PERCENT!K$133,(PERCENT!K118-PERCENT!K$133)/(PERCENT!K$134-PERCENT!K$133),(PERCENT!K118-PERCENT!K$133)/(PERCENT!K$133-PERCENT!K$135))</f>
        <v>-0.39975859545077941</v>
      </c>
      <c r="E116" s="126">
        <f>IF(PERCENT!L118&gt;PERCENT!L$133,(PERCENT!L118-PERCENT!L$133)/(PERCENT!L$134-PERCENT!L$133),(PERCENT!L118-PERCENT!L$133)/(PERCENT!L$133-PERCENT!L$135))</f>
        <v>-0.24957854187088757</v>
      </c>
      <c r="F116" s="127">
        <f>IF(PERCENT!R118&gt;PERCENT!R$133,(PERCENT!R118-PERCENT!R$133)/(PERCENT!R$134-PERCENT!R$133),(PERCENT!R118-PERCENT!R$133)/(PERCENT!R$133-PERCENT!R$135))</f>
        <v>-0.80971696418814099</v>
      </c>
      <c r="G116" s="127">
        <f>IF(PERCENT!V118&gt;PERCENT!V$133,(PERCENT!V118-PERCENT!V$133)/(PERCENT!V$134-PERCENT!V$133),(PERCENT!V118-PERCENT!V$133)/(PERCENT!V$133-PERCENT!V$135))</f>
        <v>-0.7874187910725472</v>
      </c>
      <c r="H116" s="127">
        <f>IF(PERCENT!X118&gt;PERCENT!X$133,(PERCENT!X118-PERCENT!X$133)/(PERCENT!X$134-PERCENT!X$133),(PERCENT!X118-PERCENT!X$133)/(PERCENT!X$133-PERCENT!X$135))</f>
        <v>-0.24573305898913606</v>
      </c>
      <c r="I116" s="127">
        <f>IF(PERCENT!AC118&gt;PERCENT!AC$133,(PERCENT!AC118-PERCENT!AC$133)/(PERCENT!AC$134-PERCENT!AC$133),(PERCENT!AC118-PERCENT!AC$133)/(PERCENT!AC$133-PERCENT!AC$135))</f>
        <v>2.3817682865304581E-2</v>
      </c>
      <c r="J116" s="128">
        <f>IF(PERCENT!AE118&gt;PERCENT!AE$133,(PERCENT!AE118-PERCENT!AE$133)/(PERCENT!AE$134-PERCENT!AE$133),(PERCENT!AE118-PERCENT!AE$133)/(PERCENT!AE$133-PERCENT!AE$135))</f>
        <v>0.13111019513335634</v>
      </c>
      <c r="K116" s="198">
        <f>IF(PERCENT!AS118&gt;PERCENT!AS$133,(PERCENT!AS118-PERCENT!AS$133)/(PERCENT!AS$134-PERCENT!AS$133),(PERCENT!AS118-PERCENT!AS$133)/(PERCENT!AS$133-PERCENT!AS$135))</f>
        <v>-0.84241713138160146</v>
      </c>
      <c r="L116" s="198">
        <f>IF(PERCENT!AT118&gt;PERCENT!AT$133,(PERCENT!AT118-PERCENT!AT$133)/(PERCENT!AT$134-PERCENT!AT$133),(PERCENT!AT118-PERCENT!AT$133)/(PERCENT!AT$133-PERCENT!AT$135))</f>
        <v>-0.44619754243013782</v>
      </c>
      <c r="M116" s="198">
        <f>IF(PERCENT!AU118&gt;PERCENT!AU$133,(PERCENT!AU118-PERCENT!AU$133)/(PERCENT!AU$134-PERCENT!AU$133),(PERCENT!AU118-PERCENT!AU$133)/(PERCENT!AU$133-PERCENT!AU$135))</f>
        <v>-0.31850071816526465</v>
      </c>
      <c r="N116" s="231">
        <f>IF(PERCENT!AV118&gt;PERCENT!AV$133,(PERCENT!AV118-PERCENT!AV$133)/(PERCENT!AV$134-PERCENT!AV$133),(PERCENT!AV118-PERCENT!AV$133)/(PERCENT!AV$133-PERCENT!AV$135))</f>
        <v>0.13111019513335634</v>
      </c>
      <c r="O116" s="231">
        <f>IF(PERCENT!AW118&gt;PERCENT!AW$133,(PERCENT!AW118-PERCENT!AW$133)/(PERCENT!AW$134-PERCENT!AW$133),(PERCENT!AW118-PERCENT!AW$133)/(PERCENT!AW$133-PERCENT!AW$135))</f>
        <v>-0.54995159325528675</v>
      </c>
      <c r="P116" s="231">
        <f>IF(PERCENT!AX118&gt;PERCENT!AX$133,(PERCENT!AX118-PERCENT!AX$133)/(PERCENT!AX$134-PERCENT!AX$133),(PERCENT!AX118-PERCENT!AX$133)/(PERCENT!AX$133-PERCENT!AX$135))</f>
        <v>0.13111019513335634</v>
      </c>
      <c r="Q116" s="232">
        <f>IF(PERCENT!AY118&gt;PERCENT!AY$133,(PERCENT!AY118-PERCENT!AY$133)/(PERCENT!AY$134-PERCENT!AY$133),(PERCENT!AY118-PERCENT!AY$133)/(PERCENT!AY$133-PERCENT!AY$135))</f>
        <v>-0.95885264360001976</v>
      </c>
      <c r="S116" s="124">
        <f>IF(PERCENT!C118&gt;PERCENT!C$133,(PERCENT!C118-PERCENT!C$133)/(PERCENT!C$134-PERCENT!C$133),(PERCENT!C118-PERCENT!C$133)/(PERCENT!C$133-PERCENT!C$135))</f>
        <v>-0.44768050060441228</v>
      </c>
      <c r="T116" s="124">
        <f>IF(PERCENT!D118&gt;PERCENT!D$133,(PERCENT!D118-PERCENT!D$133)/(PERCENT!D$134-PERCENT!D$133),(PERCENT!D118-PERCENT!D$133)/(PERCENT!D$133-PERCENT!D$135))</f>
        <v>-0.6077615673793535</v>
      </c>
      <c r="U116" s="124">
        <f>IF(PERCENT!E118&gt;PERCENT!E$133,(PERCENT!E118-PERCENT!E$133)/(PERCENT!E$134-PERCENT!E$133),(PERCENT!E118-PERCENT!E$133)/(PERCENT!E$133-PERCENT!E$135))</f>
        <v>-0.66669052975016418</v>
      </c>
      <c r="V116" s="124">
        <f>IF(PERCENT!F118&gt;PERCENT!F$133,(PERCENT!F118-PERCENT!F$133)/(PERCENT!F$134-PERCENT!F$133),(PERCENT!F118-PERCENT!F$133)/(PERCENT!F$133-PERCENT!F$135))</f>
        <v>1.452524548836308E-2</v>
      </c>
      <c r="W116" s="124">
        <f>IF(PERCENT!G118&gt;PERCENT!G$133,(PERCENT!G118-PERCENT!G$133)/(PERCENT!G$134-PERCENT!G$133),(PERCENT!G118-PERCENT!G$133)/(PERCENT!G$133-PERCENT!G$135))</f>
        <v>-0.47796102656512174</v>
      </c>
      <c r="Y116" s="124">
        <f>IF(PERCENT!I118&gt;PERCENT!I$133,(PERCENT!I118-PERCENT!I$133)/(PERCENT!I$134-PERCENT!I$133),(PERCENT!I118-PERCENT!I$133)/(PERCENT!I$133-PERCENT!I$135))</f>
        <v>-0.84105538053100504</v>
      </c>
      <c r="Z116" s="124">
        <f>IF(PERCENT!J118&gt;PERCENT!J$133,(PERCENT!J118-PERCENT!J$133)/(PERCENT!J$134-PERCENT!J$133),(PERCENT!J118-PERCENT!J$133)/(PERCENT!J$133-PERCENT!J$135))</f>
        <v>-0.51844143168446288</v>
      </c>
      <c r="AC116" s="124">
        <f>IF(PERCENT!M118&gt;PERCENT!M$133,(PERCENT!M118-PERCENT!M$133)/(PERCENT!M$134-PERCENT!M$133),(PERCENT!M118-PERCENT!M$133)/(PERCENT!M$133-PERCENT!M$135))</f>
        <v>-1</v>
      </c>
      <c r="AD116" s="124">
        <f>IF(PERCENT!N118&gt;PERCENT!N$133,(PERCENT!N118-PERCENT!N$133)/(PERCENT!N$134-PERCENT!N$133),(PERCENT!N118-PERCENT!N$133)/(PERCENT!N$133-PERCENT!N$135))</f>
        <v>3.484849820265995E-2</v>
      </c>
      <c r="AE116" s="124">
        <f>IF(PERCENT!O118&gt;PERCENT!O$133,(PERCENT!O118-PERCENT!O$133)/(PERCENT!O$134-PERCENT!O$133),(PERCENT!O118-PERCENT!O$133)/(PERCENT!O$133-PERCENT!O$135))</f>
        <v>-0.23348634533476048</v>
      </c>
      <c r="AF116" s="124">
        <f>IF(PERCENT!P118&gt;PERCENT!P$133,(PERCENT!P118-PERCENT!P$133)/(PERCENT!P$134-PERCENT!P$133),(PERCENT!P118-PERCENT!P$133)/(PERCENT!P$133-PERCENT!P$135))</f>
        <v>9.6585234381440246E-2</v>
      </c>
      <c r="AG116" s="124">
        <f>IF(PERCENT!Q118&gt;PERCENT!Q$133,(PERCENT!Q118-PERCENT!Q$133)/(PERCENT!Q$134-PERCENT!Q$133),(PERCENT!Q118-PERCENT!Q$133)/(PERCENT!Q$133-PERCENT!Q$135))</f>
        <v>4.1715810399655419E-2</v>
      </c>
      <c r="AI116" s="124">
        <f>IF(PERCENT!S118&gt;PERCENT!S$133,(PERCENT!S118-PERCENT!S$133)/(PERCENT!S$134-PERCENT!S$133),(PERCENT!S118-PERCENT!S$133)/(PERCENT!S$133-PERCENT!S$135))</f>
        <v>-0.8146676051117121</v>
      </c>
      <c r="AJ116" s="124">
        <f>IF(PERCENT!T118&gt;PERCENT!T$133,(PERCENT!T118-PERCENT!T$133)/(PERCENT!T$134-PERCENT!T$133),(PERCENT!T118-PERCENT!T$133)/(PERCENT!T$133-PERCENT!T$135))</f>
        <v>-0.84012213736120511</v>
      </c>
      <c r="AK116" s="124">
        <f>IF(PERCENT!U118&gt;PERCENT!U$133,(PERCENT!U118-PERCENT!U$133)/(PERCENT!U$134-PERCENT!U$133),(PERCENT!U118-PERCENT!U$133)/(PERCENT!U$133-PERCENT!U$135))</f>
        <v>-0.75365721354599602</v>
      </c>
      <c r="AM116" s="124">
        <f>IF(PERCENT!W118&gt;PERCENT!W$133,(PERCENT!W118-PERCENT!W$133)/(PERCENT!W$134-PERCENT!W$133),(PERCENT!W118-PERCENT!W$133)/(PERCENT!W$133-PERCENT!W$135))</f>
        <v>-0.7874187910725472</v>
      </c>
      <c r="AO116" s="124">
        <f>IF(PERCENT!Y118&gt;PERCENT!Y$133,(PERCENT!Y118-PERCENT!Y$133)/(PERCENT!Y$134-PERCENT!Y$133),(PERCENT!Y118-PERCENT!Y$133)/(PERCENT!Y$133-PERCENT!Y$135))</f>
        <v>-0.77095815267776246</v>
      </c>
      <c r="AP116" s="124">
        <f>IF(PERCENT!Z118&gt;PERCENT!Z$133,(PERCENT!Z118-PERCENT!Z$133)/(PERCENT!Z$134-PERCENT!Z$133),(PERCENT!Z118-PERCENT!Z$133)/(PERCENT!Z$133-PERCENT!Z$135))</f>
        <v>-0.87500350944532801</v>
      </c>
      <c r="AQ116" s="124">
        <f>IF(PERCENT!AA118&gt;PERCENT!AA$133,(PERCENT!AA118-PERCENT!AA$133)/(PERCENT!AA$134-PERCENT!AA$133),(PERCENT!AA118-PERCENT!AA$133)/(PERCENT!AA$133-PERCENT!AA$135))</f>
        <v>-0.49572127467831578</v>
      </c>
      <c r="AR116" s="124">
        <f>IF(PERCENT!AB118&gt;PERCENT!AB$133,(PERCENT!AB118-PERCENT!AB$133)/(PERCENT!AB$134-PERCENT!AB$133),(PERCENT!AB118-PERCENT!AB$133)/(PERCENT!AB$133-PERCENT!AB$135))</f>
        <v>9.2850672254050887E-2</v>
      </c>
      <c r="AT116" s="124">
        <f>IF(PERCENT!AD118&gt;PERCENT!AD$133,(PERCENT!AD118-PERCENT!AD$133)/(PERCENT!AD$134-PERCENT!AD$133),(PERCENT!AD118-PERCENT!AD$133)/(PERCENT!AD$133-PERCENT!AD$135))</f>
        <v>2.3817682865304581E-2</v>
      </c>
      <c r="AV116" s="124">
        <f>IF(PERCENT!AF118&gt;PERCENT!AF$133,(PERCENT!AF118-PERCENT!AF$133)/(PERCENT!AF$134-PERCENT!AF$133),(PERCENT!AF118-PERCENT!AF$133)/(PERCENT!AF$133-PERCENT!AF$135))</f>
        <v>0.52305157628684396</v>
      </c>
      <c r="AW116" s="124">
        <f>IF(PERCENT!AG118&gt;PERCENT!AG$133,(PERCENT!AG118-PERCENT!AG$133)/(PERCENT!AG$134-PERCENT!AG$133),(PERCENT!AG118-PERCENT!AG$133)/(PERCENT!AG$133-PERCENT!AG$135))</f>
        <v>0.51865953890092087</v>
      </c>
      <c r="AX116" s="124">
        <f>IF(PERCENT!AH118&gt;PERCENT!AH$133,(PERCENT!AH118-PERCENT!AH$133)/(PERCENT!AH$134-PERCENT!AH$133),(PERCENT!AH118-PERCENT!AH$133)/(PERCENT!AH$133-PERCENT!AH$135))</f>
        <v>-0.50285540950687346</v>
      </c>
      <c r="AY116" s="124">
        <f>IF(PERCENT!AI118&gt;PERCENT!AI$133,(PERCENT!AI118-PERCENT!AI$133)/(PERCENT!AI$134-PERCENT!AI$133),(PERCENT!AI118-PERCENT!AI$133)/(PERCENT!AI$133-PERCENT!AI$135))</f>
        <v>0.20611810027008243</v>
      </c>
      <c r="AZ116" s="124">
        <f>IF(PERCENT!AJ118&gt;PERCENT!AJ$133,(PERCENT!AJ118-PERCENT!AJ$133)/(PERCENT!AJ$134-PERCENT!AJ$133),(PERCENT!AJ118-PERCENT!AJ$133)/(PERCENT!AJ$133-PERCENT!AJ$135))</f>
        <v>-0.20856380219218809</v>
      </c>
      <c r="BA116" s="124">
        <f>IF(PERCENT!AK118&gt;PERCENT!AK$133,(PERCENT!AK118-PERCENT!AK$133)/(PERCENT!AK$134-PERCENT!AK$133),(PERCENT!AK118-PERCENT!AK$133)/(PERCENT!AK$133-PERCENT!AK$135))</f>
        <v>-0.1239131522450897</v>
      </c>
      <c r="BB116" s="124">
        <f>IF(PERCENT!AL118&gt;PERCENT!AL$133,(PERCENT!AL118-PERCENT!AL$133)/(PERCENT!AL$134-PERCENT!AL$133),(PERCENT!AL118-PERCENT!AL$133)/(PERCENT!AL$133-PERCENT!AL$135))</f>
        <v>-0.81073765461789282</v>
      </c>
      <c r="BC116" s="124">
        <f>IF(PERCENT!AM118&gt;PERCENT!AM$133,(PERCENT!AM118-PERCENT!AM$133)/(PERCENT!AM$134-PERCENT!AM$133),(PERCENT!AM118-PERCENT!AM$133)/(PERCENT!AM$133-PERCENT!AM$135))</f>
        <v>0.22322995187008374</v>
      </c>
      <c r="BD116" s="124">
        <f>IF(PERCENT!AN118&gt;PERCENT!AN$133,(PERCENT!AN118-PERCENT!AN$133)/(PERCENT!AN$134-PERCENT!AN$133),(PERCENT!AN118-PERCENT!AN$133)/(PERCENT!AN$133-PERCENT!AN$135))</f>
        <v>9.1658501657150393E-2</v>
      </c>
      <c r="BE116" s="124">
        <f>IF(PERCENT!AO118&gt;PERCENT!AO$133,(PERCENT!AO118-PERCENT!AO$133)/(PERCENT!AO$134-PERCENT!AO$133),(PERCENT!AO118-PERCENT!AO$133)/(PERCENT!AO$133-PERCENT!AO$135))</f>
        <v>-7.102841699760426E-2</v>
      </c>
      <c r="BF116" s="124">
        <f>IF(PERCENT!AP118&gt;PERCENT!AP$133,(PERCENT!AP118-PERCENT!AP$133)/(PERCENT!AP$134-PERCENT!AP$133),(PERCENT!AP118-PERCENT!AP$133)/(PERCENT!AP$133-PERCENT!AP$135))</f>
        <v>0.35629039701104176</v>
      </c>
      <c r="BG116" s="124">
        <f>IF(PERCENT!AQ118&gt;PERCENT!AQ$133,(PERCENT!AQ118-PERCENT!AQ$133)/(PERCENT!AQ$134-PERCENT!AQ$133),(PERCENT!AQ118-PERCENT!AQ$133)/(PERCENT!AQ$133-PERCENT!AQ$135))</f>
        <v>5.0780339108795917E-2</v>
      </c>
      <c r="BH116" s="124">
        <f>IF(PERCENT!AR118&gt;PERCENT!AR$133,(PERCENT!AR118-PERCENT!AR$133)/(PERCENT!AR$134-PERCENT!AR$133),(PERCENT!AR118-PERCENT!AR$133)/(PERCENT!AR$133-PERCENT!AR$135))</f>
        <v>0.18931621044314542</v>
      </c>
    </row>
    <row r="117" spans="1:60" x14ac:dyDescent="0.35">
      <c r="A117" s="197" t="s">
        <v>807</v>
      </c>
      <c r="B117" s="125">
        <f>IF(PERCENT!B119&gt;PERCENT!B$133,(PERCENT!B119-PERCENT!B$133)/(PERCENT!B$134-PERCENT!B$133),(PERCENT!B119-PERCENT!B$133)/(PERCENT!B$133-PERCENT!B$135))</f>
        <v>0.1465373720228047</v>
      </c>
      <c r="C117" s="125">
        <f>IF(PERCENT!H119&gt;PERCENT!H$133,(PERCENT!H119-PERCENT!H$133)/(PERCENT!H$134-PERCENT!H$133),(PERCENT!H119-PERCENT!H$133)/(PERCENT!H$133-PERCENT!H$135))</f>
        <v>-0.25022983979756414</v>
      </c>
      <c r="D117" s="126">
        <f>IF(PERCENT!K119&gt;PERCENT!K$133,(PERCENT!K119-PERCENT!K$133)/(PERCENT!K$134-PERCENT!K$133),(PERCENT!K119-PERCENT!K$133)/(PERCENT!K$133-PERCENT!K$135))</f>
        <v>-5.4736566607417561E-2</v>
      </c>
      <c r="E117" s="126">
        <f>IF(PERCENT!L119&gt;PERCENT!L$133,(PERCENT!L119-PERCENT!L$133)/(PERCENT!L$134-PERCENT!L$133),(PERCENT!L119-PERCENT!L$133)/(PERCENT!L$133-PERCENT!L$135))</f>
        <v>7.982415007017328E-2</v>
      </c>
      <c r="F117" s="127">
        <f>IF(PERCENT!R119&gt;PERCENT!R$133,(PERCENT!R119-PERCENT!R$133)/(PERCENT!R$134-PERCENT!R$133),(PERCENT!R119-PERCENT!R$133)/(PERCENT!R$133-PERCENT!R$135))</f>
        <v>-0.38440118122456796</v>
      </c>
      <c r="G117" s="127">
        <f>IF(PERCENT!V119&gt;PERCENT!V$133,(PERCENT!V119-PERCENT!V$133)/(PERCENT!V$134-PERCENT!V$133),(PERCENT!V119-PERCENT!V$133)/(PERCENT!V$133-PERCENT!V$135))</f>
        <v>-0.33927165217385563</v>
      </c>
      <c r="H117" s="127">
        <f>IF(PERCENT!X119&gt;PERCENT!X$133,(PERCENT!X119-PERCENT!X$133)/(PERCENT!X$134-PERCENT!X$133),(PERCENT!X119-PERCENT!X$133)/(PERCENT!X$133-PERCENT!X$135))</f>
        <v>4.3698479395495531E-2</v>
      </c>
      <c r="I117" s="127">
        <f>IF(PERCENT!AC119&gt;PERCENT!AC$133,(PERCENT!AC119-PERCENT!AC$133)/(PERCENT!AC$134-PERCENT!AC$133),(PERCENT!AC119-PERCENT!AC$133)/(PERCENT!AC$133-PERCENT!AC$135))</f>
        <v>-0.56501340881238105</v>
      </c>
      <c r="J117" s="128">
        <f>IF(PERCENT!AE119&gt;PERCENT!AE$133,(PERCENT!AE119-PERCENT!AE$133)/(PERCENT!AE$134-PERCENT!AE$133),(PERCENT!AE119-PERCENT!AE$133)/(PERCENT!AE$133-PERCENT!AE$135))</f>
        <v>2.3131050196790764E-2</v>
      </c>
      <c r="K117" s="198">
        <f>IF(PERCENT!AS119&gt;PERCENT!AS$133,(PERCENT!AS119-PERCENT!AS$133)/(PERCENT!AS$134-PERCENT!AS$133),(PERCENT!AS119-PERCENT!AS$133)/(PERCENT!AS$133-PERCENT!AS$135))</f>
        <v>-5.907971505213766E-2</v>
      </c>
      <c r="L117" s="198">
        <f>IF(PERCENT!AT119&gt;PERCENT!AT$133,(PERCENT!AT119-PERCENT!AT$133)/(PERCENT!AT$134-PERCENT!AT$133),(PERCENT!AT119-PERCENT!AT$133)/(PERCENT!AT$133-PERCENT!AT$135))</f>
        <v>-1.85613537227119E-2</v>
      </c>
      <c r="M117" s="198">
        <f>IF(PERCENT!AU119&gt;PERCENT!AU$133,(PERCENT!AU119-PERCENT!AU$133)/(PERCENT!AU$134-PERCENT!AU$133),(PERCENT!AU119-PERCENT!AU$133)/(PERCENT!AU$133-PERCENT!AU$135))</f>
        <v>-0.27692179768290359</v>
      </c>
      <c r="N117" s="231">
        <f>IF(PERCENT!AV119&gt;PERCENT!AV$133,(PERCENT!AV119-PERCENT!AV$133)/(PERCENT!AV$134-PERCENT!AV$133),(PERCENT!AV119-PERCENT!AV$133)/(PERCENT!AV$133-PERCENT!AV$135))</f>
        <v>2.3131050196790764E-2</v>
      </c>
      <c r="O117" s="231">
        <f>IF(PERCENT!AW119&gt;PERCENT!AW$133,(PERCENT!AW119-PERCENT!AW$133)/(PERCENT!AW$134-PERCENT!AW$133),(PERCENT!AW119-PERCENT!AW$133)/(PERCENT!AW$133-PERCENT!AW$135))</f>
        <v>-0.10659493049023136</v>
      </c>
      <c r="P117" s="231">
        <f>IF(PERCENT!AX119&gt;PERCENT!AX$133,(PERCENT!AX119-PERCENT!AX$133)/(PERCENT!AX$134-PERCENT!AX$133),(PERCENT!AX119-PERCENT!AX$133)/(PERCENT!AX$133-PERCENT!AX$135))</f>
        <v>2.3131050196790764E-2</v>
      </c>
      <c r="Q117" s="232">
        <f>IF(PERCENT!AY119&gt;PERCENT!AY$133,(PERCENT!AY119-PERCENT!AY$133)/(PERCENT!AY$134-PERCENT!AY$133),(PERCENT!AY119-PERCENT!AY$133)/(PERCENT!AY$133-PERCENT!AY$135))</f>
        <v>4.9291666001752887E-2</v>
      </c>
      <c r="S117" s="124">
        <f>IF(PERCENT!C119&gt;PERCENT!C$133,(PERCENT!C119-PERCENT!C$133)/(PERCENT!C$134-PERCENT!C$133),(PERCENT!C119-PERCENT!C$133)/(PERCENT!C$133-PERCENT!C$135))</f>
        <v>0.38747980313582969</v>
      </c>
      <c r="T117" s="124">
        <f>IF(PERCENT!D119&gt;PERCENT!D$133,(PERCENT!D119-PERCENT!D$133)/(PERCENT!D$134-PERCENT!D$133),(PERCENT!D119-PERCENT!D$133)/(PERCENT!D$133-PERCENT!D$135))</f>
        <v>0.16016259855434523</v>
      </c>
      <c r="U117" s="124">
        <f>IF(PERCENT!E119&gt;PERCENT!E$133,(PERCENT!E119-PERCENT!E$133)/(PERCENT!E$134-PERCENT!E$133),(PERCENT!E119-PERCENT!E$133)/(PERCENT!E$133-PERCENT!E$135))</f>
        <v>0.58177168470572349</v>
      </c>
      <c r="V117" s="124">
        <f>IF(PERCENT!F119&gt;PERCENT!F$133,(PERCENT!F119-PERCENT!F$133)/(PERCENT!F$134-PERCENT!F$133),(PERCENT!F119-PERCENT!F$133)/(PERCENT!F$133-PERCENT!F$135))</f>
        <v>-0.65069881825048026</v>
      </c>
      <c r="W117" s="124">
        <f>IF(PERCENT!G119&gt;PERCENT!G$133,(PERCENT!G119-PERCENT!G$133)/(PERCENT!G$134-PERCENT!G$133),(PERCENT!G119-PERCENT!G$133)/(PERCENT!G$133-PERCENT!G$135))</f>
        <v>0.12959111343652763</v>
      </c>
      <c r="Y117" s="124">
        <f>IF(PERCENT!I119&gt;PERCENT!I$133,(PERCENT!I119-PERCENT!I$133)/(PERCENT!I$134-PERCENT!I$133),(PERCENT!I119-PERCENT!I$133)/(PERCENT!I$133-PERCENT!I$135))</f>
        <v>-0.75154570626837647</v>
      </c>
      <c r="Z117" s="124">
        <f>IF(PERCENT!J119&gt;PERCENT!J$133,(PERCENT!J119-PERCENT!J$133)/(PERCENT!J$134-PERCENT!J$133),(PERCENT!J119-PERCENT!J$133)/(PERCENT!J$133-PERCENT!J$135))</f>
        <v>1.1810492829052424E-2</v>
      </c>
      <c r="AC117" s="124">
        <f>IF(PERCENT!M119&gt;PERCENT!M$133,(PERCENT!M119-PERCENT!M$133)/(PERCENT!M$134-PERCENT!M$133),(PERCENT!M119-PERCENT!M$133)/(PERCENT!M$133-PERCENT!M$135))</f>
        <v>0.20919491635649101</v>
      </c>
      <c r="AD117" s="124">
        <f>IF(PERCENT!N119&gt;PERCENT!N$133,(PERCENT!N119-PERCENT!N$133)/(PERCENT!N$134-PERCENT!N$133),(PERCENT!N119-PERCENT!N$133)/(PERCENT!N$133-PERCENT!N$135))</f>
        <v>-0.43736537804947778</v>
      </c>
      <c r="AE117" s="124">
        <f>IF(PERCENT!O119&gt;PERCENT!O$133,(PERCENT!O119-PERCENT!O$133)/(PERCENT!O$134-PERCENT!O$133),(PERCENT!O119-PERCENT!O$133)/(PERCENT!O$133-PERCENT!O$135))</f>
        <v>4.9667376575838673E-3</v>
      </c>
      <c r="AF117" s="124">
        <f>IF(PERCENT!P119&gt;PERCENT!P$133,(PERCENT!P119-PERCENT!P$133)/(PERCENT!P$134-PERCENT!P$133),(PERCENT!P119-PERCENT!P$133)/(PERCENT!P$133-PERCENT!P$135))</f>
        <v>0.18018394983810479</v>
      </c>
      <c r="AG117" s="124">
        <f>IF(PERCENT!Q119&gt;PERCENT!Q$133,(PERCENT!Q119-PERCENT!Q$133)/(PERCENT!Q$134-PERCENT!Q$133),(PERCENT!Q119-PERCENT!Q$133)/(PERCENT!Q$133-PERCENT!Q$135))</f>
        <v>-0.1800074487502511</v>
      </c>
      <c r="AI117" s="124">
        <f>IF(PERCENT!S119&gt;PERCENT!S$133,(PERCENT!S119-PERCENT!S$133)/(PERCENT!S$134-PERCENT!S$133),(PERCENT!S119-PERCENT!S$133)/(PERCENT!S$133-PERCENT!S$135))</f>
        <v>-0.31476005080113612</v>
      </c>
      <c r="AJ117" s="124">
        <f>IF(PERCENT!T119&gt;PERCENT!T$133,(PERCENT!T119-PERCENT!T$133)/(PERCENT!T$134-PERCENT!T$133),(PERCENT!T119-PERCENT!T$133)/(PERCENT!T$133-PERCENT!T$135))</f>
        <v>-0.41484934977570831</v>
      </c>
      <c r="AK117" s="124">
        <f>IF(PERCENT!U119&gt;PERCENT!U$133,(PERCENT!U119-PERCENT!U$133)/(PERCENT!U$134-PERCENT!U$133),(PERCENT!U119-PERCENT!U$133)/(PERCENT!U$133-PERCENT!U$135))</f>
        <v>-0.42987225422845821</v>
      </c>
      <c r="AM117" s="124">
        <f>IF(PERCENT!W119&gt;PERCENT!W$133,(PERCENT!W119-PERCENT!W$133)/(PERCENT!W$134-PERCENT!W$133),(PERCENT!W119-PERCENT!W$133)/(PERCENT!W$133-PERCENT!W$135))</f>
        <v>-0.33927165217385563</v>
      </c>
      <c r="AO117" s="124">
        <f>IF(PERCENT!Y119&gt;PERCENT!Y$133,(PERCENT!Y119-PERCENT!Y$133)/(PERCENT!Y$134-PERCENT!Y$133),(PERCENT!Y119-PERCENT!Y$133)/(PERCENT!Y$133-PERCENT!Y$135))</f>
        <v>-8.2773160545123126E-2</v>
      </c>
      <c r="AP117" s="124">
        <f>IF(PERCENT!Z119&gt;PERCENT!Z$133,(PERCENT!Z119-PERCENT!Z$133)/(PERCENT!Z$134-PERCENT!Z$133),(PERCENT!Z119-PERCENT!Z$133)/(PERCENT!Z$133-PERCENT!Z$135))</f>
        <v>-0.41304713580950009</v>
      </c>
      <c r="AQ117" s="124">
        <f>IF(PERCENT!AA119&gt;PERCENT!AA$133,(PERCENT!AA119-PERCENT!AA$133)/(PERCENT!AA$134-PERCENT!AA$133),(PERCENT!AA119-PERCENT!AA$133)/(PERCENT!AA$133-PERCENT!AA$135))</f>
        <v>5.0691499792612976E-2</v>
      </c>
      <c r="AR117" s="124">
        <f>IF(PERCENT!AB119&gt;PERCENT!AB$133,(PERCENT!AB119-PERCENT!AB$133)/(PERCENT!AB$134-PERCENT!AB$133),(PERCENT!AB119-PERCENT!AB$133)/(PERCENT!AB$133-PERCENT!AB$135))</f>
        <v>0.46052157527457654</v>
      </c>
      <c r="AT117" s="124">
        <f>IF(PERCENT!AD119&gt;PERCENT!AD$133,(PERCENT!AD119-PERCENT!AD$133)/(PERCENT!AD$134-PERCENT!AD$133),(PERCENT!AD119-PERCENT!AD$133)/(PERCENT!AD$133-PERCENT!AD$135))</f>
        <v>-0.56501340881238105</v>
      </c>
      <c r="AV117" s="124">
        <f>IF(PERCENT!AF119&gt;PERCENT!AF$133,(PERCENT!AF119-PERCENT!AF$133)/(PERCENT!AF$134-PERCENT!AF$133),(PERCENT!AF119-PERCENT!AF$133)/(PERCENT!AF$133-PERCENT!AF$135))</f>
        <v>-0.52013599546560951</v>
      </c>
      <c r="AW117" s="124">
        <f>IF(PERCENT!AG119&gt;PERCENT!AG$133,(PERCENT!AG119-PERCENT!AG$133)/(PERCENT!AG$134-PERCENT!AG$133),(PERCENT!AG119-PERCENT!AG$133)/(PERCENT!AG$133-PERCENT!AG$135))</f>
        <v>-0.2138473846184592</v>
      </c>
      <c r="AX117" s="124">
        <f>IF(PERCENT!AH119&gt;PERCENT!AH$133,(PERCENT!AH119-PERCENT!AH$133)/(PERCENT!AH$134-PERCENT!AH$133),(PERCENT!AH119-PERCENT!AH$133)/(PERCENT!AH$133-PERCENT!AH$135))</f>
        <v>2.9342493424304211E-2</v>
      </c>
      <c r="AY117" s="124">
        <f>IF(PERCENT!AI119&gt;PERCENT!AI$133,(PERCENT!AI119-PERCENT!AI$133)/(PERCENT!AI$134-PERCENT!AI$133),(PERCENT!AI119-PERCENT!AI$133)/(PERCENT!AI$133-PERCENT!AI$135))</f>
        <v>8.1189904805374136E-2</v>
      </c>
      <c r="AZ117" s="124">
        <f>IF(PERCENT!AJ119&gt;PERCENT!AJ$133,(PERCENT!AJ119-PERCENT!AJ$133)/(PERCENT!AJ$134-PERCENT!AJ$133),(PERCENT!AJ119-PERCENT!AJ$133)/(PERCENT!AJ$133-PERCENT!AJ$135))</f>
        <v>-0.20380655634310643</v>
      </c>
      <c r="BA117" s="124">
        <f>IF(PERCENT!AK119&gt;PERCENT!AK$133,(PERCENT!AK119-PERCENT!AK$133)/(PERCENT!AK$134-PERCENT!AK$133),(PERCENT!AK119-PERCENT!AK$133)/(PERCENT!AK$133-PERCENT!AK$135))</f>
        <v>0.21076757673117621</v>
      </c>
      <c r="BB117" s="124">
        <f>IF(PERCENT!AL119&gt;PERCENT!AL$133,(PERCENT!AL119-PERCENT!AL$133)/(PERCENT!AL$134-PERCENT!AL$133),(PERCENT!AL119-PERCENT!AL$133)/(PERCENT!AL$133-PERCENT!AL$135))</f>
        <v>2.9283358253676887E-2</v>
      </c>
      <c r="BC117" s="124">
        <f>IF(PERCENT!AM119&gt;PERCENT!AM$133,(PERCENT!AM119-PERCENT!AM$133)/(PERCENT!AM$134-PERCENT!AM$133),(PERCENT!AM119-PERCENT!AM$133)/(PERCENT!AM$133-PERCENT!AM$135))</f>
        <v>0.14989815740935469</v>
      </c>
      <c r="BD117" s="124">
        <f>IF(PERCENT!AN119&gt;PERCENT!AN$133,(PERCENT!AN119-PERCENT!AN$133)/(PERCENT!AN$134-PERCENT!AN$133),(PERCENT!AN119-PERCENT!AN$133)/(PERCENT!AN$133-PERCENT!AN$135))</f>
        <v>-0.42073430905833981</v>
      </c>
      <c r="BE117" s="124">
        <f>IF(PERCENT!AO119&gt;PERCENT!AO$133,(PERCENT!AO119-PERCENT!AO$133)/(PERCENT!AO$134-PERCENT!AO$133),(PERCENT!AO119-PERCENT!AO$133)/(PERCENT!AO$133-PERCENT!AO$135))</f>
        <v>-7.70631744806069E-2</v>
      </c>
      <c r="BF117" s="124">
        <f>IF(PERCENT!AP119&gt;PERCENT!AP$133,(PERCENT!AP119-PERCENT!AP$133)/(PERCENT!AP$134-PERCENT!AP$133),(PERCENT!AP119-PERCENT!AP$133)/(PERCENT!AP$133-PERCENT!AP$135))</f>
        <v>0.14045318949966401</v>
      </c>
      <c r="BG117" s="124">
        <f>IF(PERCENT!AQ119&gt;PERCENT!AQ$133,(PERCENT!AQ119-PERCENT!AQ$133)/(PERCENT!AQ$134-PERCENT!AQ$133),(PERCENT!AQ119-PERCENT!AQ$133)/(PERCENT!AQ$133-PERCENT!AQ$135))</f>
        <v>8.5407359257381799E-2</v>
      </c>
      <c r="BH117" s="124">
        <f>IF(PERCENT!AR119&gt;PERCENT!AR$133,(PERCENT!AR119-PERCENT!AR$133)/(PERCENT!AR$134-PERCENT!AR$133),(PERCENT!AR119-PERCENT!AR$133)/(PERCENT!AR$133-PERCENT!AR$135))</f>
        <v>-1.1316867449491737E-2</v>
      </c>
    </row>
    <row r="118" spans="1:60" x14ac:dyDescent="0.35">
      <c r="A118" s="197" t="s">
        <v>797</v>
      </c>
      <c r="B118" s="125">
        <f>IF(PERCENT!B120&gt;PERCENT!B$133,(PERCENT!B120-PERCENT!B$133)/(PERCENT!B$134-PERCENT!B$133),(PERCENT!B120-PERCENT!B$133)/(PERCENT!B$133-PERCENT!B$135))</f>
        <v>-0.28342622119112043</v>
      </c>
      <c r="C118" s="125">
        <f>IF(PERCENT!H120&gt;PERCENT!H$133,(PERCENT!H120-PERCENT!H$133)/(PERCENT!H$134-PERCENT!H$133),(PERCENT!H120-PERCENT!H$133)/(PERCENT!H$133-PERCENT!H$135))</f>
        <v>-0.69755563249043206</v>
      </c>
      <c r="D118" s="126">
        <f>IF(PERCENT!K120&gt;PERCENT!K$133,(PERCENT!K120-PERCENT!K$133)/(PERCENT!K$134-PERCENT!K$133),(PERCENT!K120-PERCENT!K$133)/(PERCENT!K$133-PERCENT!K$135))</f>
        <v>-8.2414892801068709E-4</v>
      </c>
      <c r="E118" s="126">
        <f>IF(PERCENT!L120&gt;PERCENT!L$133,(PERCENT!L120-PERCENT!L$133)/(PERCENT!L$134-PERCENT!L$133),(PERCENT!L120-PERCENT!L$133)/(PERCENT!L$133-PERCENT!L$135))</f>
        <v>-1.0821847331578522E-2</v>
      </c>
      <c r="F118" s="127">
        <f>IF(PERCENT!R120&gt;PERCENT!R$133,(PERCENT!R120-PERCENT!R$133)/(PERCENT!R$134-PERCENT!R$133),(PERCENT!R120-PERCENT!R$133)/(PERCENT!R$133-PERCENT!R$135))</f>
        <v>-0.55749429196164768</v>
      </c>
      <c r="G118" s="127">
        <f>IF(PERCENT!V120&gt;PERCENT!V$133,(PERCENT!V120-PERCENT!V$133)/(PERCENT!V$134-PERCENT!V$133),(PERCENT!V120-PERCENT!V$133)/(PERCENT!V$133-PERCENT!V$135))</f>
        <v>-0.78001308626918808</v>
      </c>
      <c r="H118" s="127">
        <f>IF(PERCENT!X120&gt;PERCENT!X$133,(PERCENT!X120-PERCENT!X$133)/(PERCENT!X$134-PERCENT!X$133),(PERCENT!X120-PERCENT!X$133)/(PERCENT!X$133-PERCENT!X$135))</f>
        <v>-0.66641769883125046</v>
      </c>
      <c r="I118" s="127">
        <f>IF(PERCENT!AC120&gt;PERCENT!AC$133,(PERCENT!AC120-PERCENT!AC$133)/(PERCENT!AC$134-PERCENT!AC$133),(PERCENT!AC120-PERCENT!AC$133)/(PERCENT!AC$133-PERCENT!AC$135))</f>
        <v>-0.34715254768508885</v>
      </c>
      <c r="J118" s="128">
        <f>IF(PERCENT!AE120&gt;PERCENT!AE$133,(PERCENT!AE120-PERCENT!AE$133)/(PERCENT!AE$134-PERCENT!AE$133),(PERCENT!AE120-PERCENT!AE$133)/(PERCENT!AE$133-PERCENT!AE$135))</f>
        <v>3.8608962217830153E-2</v>
      </c>
      <c r="K118" s="198">
        <f>IF(PERCENT!AS120&gt;PERCENT!AS$133,(PERCENT!AS120-PERCENT!AS$133)/(PERCENT!AS$134-PERCENT!AS$133),(PERCENT!AS120-PERCENT!AS$133)/(PERCENT!AS$133-PERCENT!AS$135))</f>
        <v>-0.65203262793498884</v>
      </c>
      <c r="L118" s="198">
        <f>IF(PERCENT!AT120&gt;PERCENT!AT$133,(PERCENT!AT120-PERCENT!AT$133)/(PERCENT!AT$134-PERCENT!AT$133),(PERCENT!AT120-PERCENT!AT$133)/(PERCENT!AT$133-PERCENT!AT$135))</f>
        <v>-3.5376777083577968E-3</v>
      </c>
      <c r="M118" s="198">
        <f>IF(PERCENT!AU120&gt;PERCENT!AU$133,(PERCENT!AU120-PERCENT!AU$133)/(PERCENT!AU$134-PERCENT!AU$133),(PERCENT!AU120-PERCENT!AU$133)/(PERCENT!AU$133-PERCENT!AU$135))</f>
        <v>-0.56263006495984358</v>
      </c>
      <c r="N118" s="231">
        <f>IF(PERCENT!AV120&gt;PERCENT!AV$133,(PERCENT!AV120-PERCENT!AV$133)/(PERCENT!AV$134-PERCENT!AV$133),(PERCENT!AV120-PERCENT!AV$133)/(PERCENT!AV$133-PERCENT!AV$135))</f>
        <v>3.8608962217830153E-2</v>
      </c>
      <c r="O118" s="231">
        <f>IF(PERCENT!AW120&gt;PERCENT!AW$133,(PERCENT!AW120-PERCENT!AW$133)/(PERCENT!AW$134-PERCENT!AW$133),(PERCENT!AW120-PERCENT!AW$133)/(PERCENT!AW$133-PERCENT!AW$135))</f>
        <v>-0.3440249791215983</v>
      </c>
      <c r="P118" s="231">
        <f>IF(PERCENT!AX120&gt;PERCENT!AX$133,(PERCENT!AX120-PERCENT!AX$133)/(PERCENT!AX$134-PERCENT!AX$133),(PERCENT!AX120-PERCENT!AX$133)/(PERCENT!AX$133-PERCENT!AX$135))</f>
        <v>3.8608962217830153E-2</v>
      </c>
      <c r="Q118" s="232">
        <f>IF(PERCENT!AY120&gt;PERCENT!AY$133,(PERCENT!AY120-PERCENT!AY$133)/(PERCENT!AY$134-PERCENT!AY$133),(PERCENT!AY120-PERCENT!AY$133)/(PERCENT!AY$133-PERCENT!AY$135))</f>
        <v>-0.54771945121649646</v>
      </c>
      <c r="S118" s="124">
        <f>IF(PERCENT!C120&gt;PERCENT!C$133,(PERCENT!C120-PERCENT!C$133)/(PERCENT!C$134-PERCENT!C$133),(PERCENT!C120-PERCENT!C$133)/(PERCENT!C$133-PERCENT!C$135))</f>
        <v>-0.10285236328182772</v>
      </c>
      <c r="T118" s="124">
        <f>IF(PERCENT!D120&gt;PERCENT!D$133,(PERCENT!D120-PERCENT!D$133)/(PERCENT!D$134-PERCENT!D$133),(PERCENT!D120-PERCENT!D$133)/(PERCENT!D$133-PERCENT!D$135))</f>
        <v>-0.66363512190805363</v>
      </c>
      <c r="U118" s="124">
        <f>IF(PERCENT!E120&gt;PERCENT!E$133,(PERCENT!E120-PERCENT!E$133)/(PERCENT!E$134-PERCENT!E$133),(PERCENT!E120-PERCENT!E$133)/(PERCENT!E$133-PERCENT!E$135))</f>
        <v>6.9326412323245032E-2</v>
      </c>
      <c r="V118" s="124">
        <f>IF(PERCENT!F120&gt;PERCENT!F$133,(PERCENT!F120-PERCENT!F$133)/(PERCENT!F$134-PERCENT!F$133),(PERCENT!F120-PERCENT!F$133)/(PERCENT!F$133-PERCENT!F$135))</f>
        <v>-0.17793872722559598</v>
      </c>
      <c r="W118" s="124">
        <f>IF(PERCENT!G120&gt;PERCENT!G$133,(PERCENT!G120-PERCENT!G$133)/(PERCENT!G$134-PERCENT!G$133),(PERCENT!G120-PERCENT!G$133)/(PERCENT!G$133-PERCENT!G$135))</f>
        <v>-0.31206661351641979</v>
      </c>
      <c r="Y118" s="124">
        <f>IF(PERCENT!I120&gt;PERCENT!I$133,(PERCENT!I120-PERCENT!I$133)/(PERCENT!I$134-PERCENT!I$133),(PERCENT!I120-PERCENT!I$133)/(PERCENT!I$133-PERCENT!I$135))</f>
        <v>-0.77772778798505804</v>
      </c>
      <c r="Z118" s="124">
        <f>IF(PERCENT!J120&gt;PERCENT!J$133,(PERCENT!J120-PERCENT!J$133)/(PERCENT!J$134-PERCENT!J$133),(PERCENT!J120-PERCENT!J$133)/(PERCENT!J$133-PERCENT!J$135))</f>
        <v>-0.62199632482610157</v>
      </c>
      <c r="AC118" s="124">
        <f>IF(PERCENT!M120&gt;PERCENT!M$133,(PERCENT!M120-PERCENT!M$133)/(PERCENT!M$134-PERCENT!M$133),(PERCENT!M120-PERCENT!M$133)/(PERCENT!M$133-PERCENT!M$135))</f>
        <v>-0.23654197856833528</v>
      </c>
      <c r="AD118" s="124">
        <f>IF(PERCENT!N120&gt;PERCENT!N$133,(PERCENT!N120-PERCENT!N$133)/(PERCENT!N$134-PERCENT!N$133),(PERCENT!N120-PERCENT!N$133)/(PERCENT!N$133-PERCENT!N$135))</f>
        <v>4.6767792705735389E-2</v>
      </c>
      <c r="AE118" s="124">
        <f>IF(PERCENT!O120&gt;PERCENT!O$133,(PERCENT!O120-PERCENT!O$133)/(PERCENT!O$134-PERCENT!O$133),(PERCENT!O120-PERCENT!O$133)/(PERCENT!O$133-PERCENT!O$135))</f>
        <v>-0.47509886082205194</v>
      </c>
      <c r="AF118" s="124">
        <f>IF(PERCENT!P120&gt;PERCENT!P$133,(PERCENT!P120-PERCENT!P$133)/(PERCENT!P$134-PERCENT!P$133),(PERCENT!P120-PERCENT!P$133)/(PERCENT!P$133-PERCENT!P$135))</f>
        <v>0.10792129503309411</v>
      </c>
      <c r="AG118" s="124">
        <f>IF(PERCENT!Q120&gt;PERCENT!Q$133,(PERCENT!Q120-PERCENT!Q$133)/(PERCENT!Q$134-PERCENT!Q$133),(PERCENT!Q120-PERCENT!Q$133)/(PERCENT!Q$133-PERCENT!Q$135))</f>
        <v>-0.27051133628515517</v>
      </c>
      <c r="AI118" s="124">
        <f>IF(PERCENT!S120&gt;PERCENT!S$133,(PERCENT!S120-PERCENT!S$133)/(PERCENT!S$134-PERCENT!S$133),(PERCENT!S120-PERCENT!S$133)/(PERCENT!S$133-PERCENT!S$135))</f>
        <v>-0.48956805568514644</v>
      </c>
      <c r="AJ118" s="124">
        <f>IF(PERCENT!T120&gt;PERCENT!T$133,(PERCENT!T120-PERCENT!T$133)/(PERCENT!T$134-PERCENT!T$133),(PERCENT!T120-PERCENT!T$133)/(PERCENT!T$133-PERCENT!T$135))</f>
        <v>-0.50872191367791431</v>
      </c>
      <c r="AK118" s="124">
        <f>IF(PERCENT!U120&gt;PERCENT!U$133,(PERCENT!U120-PERCENT!U$133)/(PERCENT!U$134-PERCENT!U$133),(PERCENT!U120-PERCENT!U$133)/(PERCENT!U$133-PERCENT!U$135))</f>
        <v>-0.73774581771722458</v>
      </c>
      <c r="AM118" s="124">
        <f>IF(PERCENT!W120&gt;PERCENT!W$133,(PERCENT!W120-PERCENT!W$133)/(PERCENT!W$134-PERCENT!W$133),(PERCENT!W120-PERCENT!W$133)/(PERCENT!W$133-PERCENT!W$135))</f>
        <v>-0.78001308626918808</v>
      </c>
      <c r="AO118" s="124">
        <f>IF(PERCENT!Y120&gt;PERCENT!Y$133,(PERCENT!Y120-PERCENT!Y$133)/(PERCENT!Y$134-PERCENT!Y$133),(PERCENT!Y120-PERCENT!Y$133)/(PERCENT!Y$133-PERCENT!Y$135))</f>
        <v>-0.81121060196745198</v>
      </c>
      <c r="AP118" s="124">
        <f>IF(PERCENT!Z120&gt;PERCENT!Z$133,(PERCENT!Z120-PERCENT!Z$133)/(PERCENT!Z$134-PERCENT!Z$133),(PERCENT!Z120-PERCENT!Z$133)/(PERCENT!Z$133-PERCENT!Z$135))</f>
        <v>-0.82788080467080571</v>
      </c>
      <c r="AQ118" s="124">
        <f>IF(PERCENT!AA120&gt;PERCENT!AA$133,(PERCENT!AA120-PERCENT!AA$133)/(PERCENT!AA$134-PERCENT!AA$133),(PERCENT!AA120-PERCENT!AA$133)/(PERCENT!AA$133-PERCENT!AA$135))</f>
        <v>-0.49752010932094332</v>
      </c>
      <c r="AR118" s="124">
        <f>IF(PERCENT!AB120&gt;PERCENT!AB$133,(PERCENT!AB120-PERCENT!AB$133)/(PERCENT!AB$134-PERCENT!AB$133),(PERCENT!AB120-PERCENT!AB$133)/(PERCENT!AB$133-PERCENT!AB$135))</f>
        <v>-0.6234309195787755</v>
      </c>
      <c r="AT118" s="124">
        <f>IF(PERCENT!AD120&gt;PERCENT!AD$133,(PERCENT!AD120-PERCENT!AD$133)/(PERCENT!AD$134-PERCENT!AD$133),(PERCENT!AD120-PERCENT!AD$133)/(PERCENT!AD$133-PERCENT!AD$135))</f>
        <v>-0.34715254768508885</v>
      </c>
      <c r="AV118" s="124">
        <f>IF(PERCENT!AF120&gt;PERCENT!AF$133,(PERCENT!AF120-PERCENT!AF$133)/(PERCENT!AF$134-PERCENT!AF$133),(PERCENT!AF120-PERCENT!AF$133)/(PERCENT!AF$133-PERCENT!AF$135))</f>
        <v>0.52090224212722214</v>
      </c>
      <c r="AW118" s="124">
        <f>IF(PERCENT!AG120&gt;PERCENT!AG$133,(PERCENT!AG120-PERCENT!AG$133)/(PERCENT!AG$134-PERCENT!AG$133),(PERCENT!AG120-PERCENT!AG$133)/(PERCENT!AG$133-PERCENT!AG$135))</f>
        <v>0.15092204016821359</v>
      </c>
      <c r="AX118" s="124">
        <f>IF(PERCENT!AH120&gt;PERCENT!AH$133,(PERCENT!AH120-PERCENT!AH$133)/(PERCENT!AH$134-PERCENT!AH$133),(PERCENT!AH120-PERCENT!AH$133)/(PERCENT!AH$133-PERCENT!AH$135))</f>
        <v>-0.65138194585249631</v>
      </c>
      <c r="AY118" s="124">
        <f>IF(PERCENT!AI120&gt;PERCENT!AI$133,(PERCENT!AI120-PERCENT!AI$133)/(PERCENT!AI$134-PERCENT!AI$133),(PERCENT!AI120-PERCENT!AI$133)/(PERCENT!AI$133-PERCENT!AI$135))</f>
        <v>-0.11650172291580935</v>
      </c>
      <c r="AZ118" s="124">
        <f>IF(PERCENT!AJ120&gt;PERCENT!AJ$133,(PERCENT!AJ120-PERCENT!AJ$133)/(PERCENT!AJ$134-PERCENT!AJ$133),(PERCENT!AJ120-PERCENT!AJ$133)/(PERCENT!AJ$133-PERCENT!AJ$135))</f>
        <v>-0.27379607792946148</v>
      </c>
      <c r="BA118" s="124">
        <f>IF(PERCENT!AK120&gt;PERCENT!AK$133,(PERCENT!AK120-PERCENT!AK$133)/(PERCENT!AK$134-PERCENT!AK$133),(PERCENT!AK120-PERCENT!AK$133)/(PERCENT!AK$133-PERCENT!AK$135))</f>
        <v>-0.15890294626993171</v>
      </c>
      <c r="BB118" s="124">
        <f>IF(PERCENT!AL120&gt;PERCENT!AL$133,(PERCENT!AL120-PERCENT!AL$133)/(PERCENT!AL$134-PERCENT!AL$133),(PERCENT!AL120-PERCENT!AL$133)/(PERCENT!AL$133-PERCENT!AL$135))</f>
        <v>-0.65527541529993161</v>
      </c>
      <c r="BC118" s="124">
        <f>IF(PERCENT!AM120&gt;PERCENT!AM$133,(PERCENT!AM120-PERCENT!AM$133)/(PERCENT!AM$134-PERCENT!AM$133),(PERCENT!AM120-PERCENT!AM$133)/(PERCENT!AM$133-PERCENT!AM$135))</f>
        <v>4.0050519128321457E-2</v>
      </c>
      <c r="BD118" s="124">
        <f>IF(PERCENT!AN120&gt;PERCENT!AN$133,(PERCENT!AN120-PERCENT!AN$133)/(PERCENT!AN$134-PERCENT!AN$133),(PERCENT!AN120-PERCENT!AN$133)/(PERCENT!AN$133-PERCENT!AN$135))</f>
        <v>6.9461859321037012E-3</v>
      </c>
      <c r="BE118" s="124">
        <f>IF(PERCENT!AO120&gt;PERCENT!AO$133,(PERCENT!AO120-PERCENT!AO$133)/(PERCENT!AO$134-PERCENT!AO$133),(PERCENT!AO120-PERCENT!AO$133)/(PERCENT!AO$133-PERCENT!AO$135))</f>
        <v>0.12751271172810383</v>
      </c>
      <c r="BF118" s="124">
        <f>IF(PERCENT!AP120&gt;PERCENT!AP$133,(PERCENT!AP120-PERCENT!AP$133)/(PERCENT!AP$134-PERCENT!AP$133),(PERCENT!AP120-PERCENT!AP$133)/(PERCENT!AP$133-PERCENT!AP$135))</f>
        <v>0.29222167467146137</v>
      </c>
      <c r="BG118" s="124">
        <f>IF(PERCENT!AQ120&gt;PERCENT!AQ$133,(PERCENT!AQ120-PERCENT!AQ$133)/(PERCENT!AQ$134-PERCENT!AQ$133),(PERCENT!AQ120-PERCENT!AQ$133)/(PERCENT!AQ$133-PERCENT!AQ$135))</f>
        <v>0.19345989265571187</v>
      </c>
      <c r="BH118" s="124">
        <f>IF(PERCENT!AR120&gt;PERCENT!AR$133,(PERCENT!AR120-PERCENT!AR$133)/(PERCENT!AR$134-PERCENT!AR$133),(PERCENT!AR120-PERCENT!AR$133)/(PERCENT!AR$133-PERCENT!AR$135))</f>
        <v>0.12492972396814564</v>
      </c>
    </row>
    <row r="119" spans="1:60" x14ac:dyDescent="0.35">
      <c r="A119" s="197" t="s">
        <v>822</v>
      </c>
      <c r="B119" s="125">
        <f>IF(PERCENT!B121&gt;PERCENT!B$133,(PERCENT!B121-PERCENT!B$133)/(PERCENT!B$134-PERCENT!B$133),(PERCENT!B121-PERCENT!B$133)/(PERCENT!B$133-PERCENT!B$135))</f>
        <v>0.44527324516636574</v>
      </c>
      <c r="C119" s="125">
        <f>IF(PERCENT!H121&gt;PERCENT!H$133,(PERCENT!H121-PERCENT!H$133)/(PERCENT!H$134-PERCENT!H$133),(PERCENT!H121-PERCENT!H$133)/(PERCENT!H$133-PERCENT!H$135))</f>
        <v>-0.43503906844767104</v>
      </c>
      <c r="D119" s="126">
        <f>IF(PERCENT!K121&gt;PERCENT!K$133,(PERCENT!K121-PERCENT!K$133)/(PERCENT!K$134-PERCENT!K$133),(PERCENT!K121-PERCENT!K$133)/(PERCENT!K$133-PERCENT!K$135))</f>
        <v>0.37528855707840053</v>
      </c>
      <c r="E119" s="126">
        <f>IF(PERCENT!L121&gt;PERCENT!L$133,(PERCENT!L121-PERCENT!L$133)/(PERCENT!L$134-PERCENT!L$133),(PERCENT!L121-PERCENT!L$133)/(PERCENT!L$133-PERCENT!L$135))</f>
        <v>0.16994200505233562</v>
      </c>
      <c r="F119" s="127">
        <f>IF(PERCENT!R121&gt;PERCENT!R$133,(PERCENT!R121-PERCENT!R$133)/(PERCENT!R$134-PERCENT!R$133),(PERCENT!R121-PERCENT!R$133)/(PERCENT!R$133-PERCENT!R$135))</f>
        <v>-0.55222164480640068</v>
      </c>
      <c r="G119" s="127">
        <f>IF(PERCENT!V121&gt;PERCENT!V$133,(PERCENT!V121-PERCENT!V$133)/(PERCENT!V$134-PERCENT!V$133),(PERCENT!V121-PERCENT!V$133)/(PERCENT!V$133-PERCENT!V$135))</f>
        <v>2.2254625011942239E-2</v>
      </c>
      <c r="H119" s="127">
        <f>IF(PERCENT!X121&gt;PERCENT!X$133,(PERCENT!X121-PERCENT!X$133)/(PERCENT!X$134-PERCENT!X$133),(PERCENT!X121-PERCENT!X$133)/(PERCENT!X$133-PERCENT!X$135))</f>
        <v>0.12456149594720937</v>
      </c>
      <c r="I119" s="127">
        <f>IF(PERCENT!AC121&gt;PERCENT!AC$133,(PERCENT!AC121-PERCENT!AC$133)/(PERCENT!AC$134-PERCENT!AC$133),(PERCENT!AC121-PERCENT!AC$133)/(PERCENT!AC$133-PERCENT!AC$135))</f>
        <v>3.6723025976158057E-2</v>
      </c>
      <c r="J119" s="128">
        <f>IF(PERCENT!AE121&gt;PERCENT!AE$133,(PERCENT!AE121-PERCENT!AE$133)/(PERCENT!AE$134-PERCENT!AE$133),(PERCENT!AE121-PERCENT!AE$133)/(PERCENT!AE$133-PERCENT!AE$135))</f>
        <v>-0.21851484231456719</v>
      </c>
      <c r="K119" s="198">
        <f>IF(PERCENT!AS121&gt;PERCENT!AS$133,(PERCENT!AS121-PERCENT!AS$133)/(PERCENT!AS$134-PERCENT!AS$133),(PERCENT!AS121-PERCENT!AS$133)/(PERCENT!AS$133-PERCENT!AS$135))</f>
        <v>1.4061274226512129E-2</v>
      </c>
      <c r="L119" s="198">
        <f>IF(PERCENT!AT121&gt;PERCENT!AT$133,(PERCENT!AT121-PERCENT!AT$133)/(PERCENT!AT$134-PERCENT!AT$133),(PERCENT!AT121-PERCENT!AT$133)/(PERCENT!AT$133-PERCENT!AT$135))</f>
        <v>0.4294454995438351</v>
      </c>
      <c r="M119" s="198">
        <f>IF(PERCENT!AU121&gt;PERCENT!AU$133,(PERCENT!AU121-PERCENT!AU$133)/(PERCENT!AU$134-PERCENT!AU$133),(PERCENT!AU121-PERCENT!AU$133)/(PERCENT!AU$133-PERCENT!AU$135))</f>
        <v>2.7168731722864197E-2</v>
      </c>
      <c r="N119" s="231">
        <f>IF(PERCENT!AV121&gt;PERCENT!AV$133,(PERCENT!AV121-PERCENT!AV$133)/(PERCENT!AV$134-PERCENT!AV$133),(PERCENT!AV121-PERCENT!AV$133)/(PERCENT!AV$133-PERCENT!AV$135))</f>
        <v>-0.21851484231456719</v>
      </c>
      <c r="O119" s="231">
        <f>IF(PERCENT!AW121&gt;PERCENT!AW$133,(PERCENT!AW121-PERCENT!AW$133)/(PERCENT!AW$134-PERCENT!AW$133),(PERCENT!AW121-PERCENT!AW$133)/(PERCENT!AW$133-PERCENT!AW$135))</f>
        <v>6.8214341823080726E-2</v>
      </c>
      <c r="P119" s="231">
        <f>IF(PERCENT!AX121&gt;PERCENT!AX$133,(PERCENT!AX121-PERCENT!AX$133)/(PERCENT!AX$134-PERCENT!AX$133),(PERCENT!AX121-PERCENT!AX$133)/(PERCENT!AX$133-PERCENT!AX$135))</f>
        <v>-0.21851484231456719</v>
      </c>
      <c r="Q119" s="232">
        <f>IF(PERCENT!AY121&gt;PERCENT!AY$133,(PERCENT!AY121-PERCENT!AY$133)/(PERCENT!AY$134-PERCENT!AY$133),(PERCENT!AY121-PERCENT!AY$133)/(PERCENT!AY$133-PERCENT!AY$135))</f>
        <v>8.4013555124494294E-2</v>
      </c>
      <c r="S119" s="124">
        <f>IF(PERCENT!C121&gt;PERCENT!C$133,(PERCENT!C121-PERCENT!C$133)/(PERCENT!C$134-PERCENT!C$133),(PERCENT!C121-PERCENT!C$133)/(PERCENT!C$133-PERCENT!C$135))</f>
        <v>0.87419868291098779</v>
      </c>
      <c r="T119" s="124">
        <f>IF(PERCENT!D121&gt;PERCENT!D$133,(PERCENT!D121-PERCENT!D$133)/(PERCENT!D$134-PERCENT!D$133),(PERCENT!D121-PERCENT!D$133)/(PERCENT!D$133-PERCENT!D$135))</f>
        <v>0.6285546179168563</v>
      </c>
      <c r="U119" s="124">
        <f>IF(PERCENT!E121&gt;PERCENT!E$133,(PERCENT!E121-PERCENT!E$133)/(PERCENT!E$134-PERCENT!E$133),(PERCENT!E121-PERCENT!E$133)/(PERCENT!E$133-PERCENT!E$135))</f>
        <v>0.83777331395108989</v>
      </c>
      <c r="V119" s="124">
        <f>IF(PERCENT!F121&gt;PERCENT!F$133,(PERCENT!F121-PERCENT!F$133)/(PERCENT!F$134-PERCENT!F$133),(PERCENT!F121-PERCENT!F$133)/(PERCENT!F$133-PERCENT!F$135))</f>
        <v>-0.6154149956281294</v>
      </c>
      <c r="W119" s="124">
        <f>IF(PERCENT!G121&gt;PERCENT!G$133,(PERCENT!G121-PERCENT!G$133)/(PERCENT!G$134-PERCENT!G$133),(PERCENT!G121-PERCENT!G$133)/(PERCENT!G$133-PERCENT!G$135))</f>
        <v>0.23948439693381723</v>
      </c>
      <c r="Y119" s="124">
        <f>IF(PERCENT!I121&gt;PERCENT!I$133,(PERCENT!I121-PERCENT!I$133)/(PERCENT!I$134-PERCENT!I$133),(PERCENT!I121-PERCENT!I$133)/(PERCENT!I$133-PERCENT!I$135))</f>
        <v>-0.68464962385441996</v>
      </c>
      <c r="Z119" s="124">
        <f>IF(PERCENT!J121&gt;PERCENT!J$133,(PERCENT!J121-PERCENT!J$133)/(PERCENT!J$134-PERCENT!J$133),(PERCENT!J121-PERCENT!J$133)/(PERCENT!J$133-PERCENT!J$135))</f>
        <v>-0.27735578713003728</v>
      </c>
      <c r="AC119" s="124">
        <f>IF(PERCENT!M121&gt;PERCENT!M$133,(PERCENT!M121-PERCENT!M$133)/(PERCENT!M$134-PERCENT!M$133),(PERCENT!M121-PERCENT!M$133)/(PERCENT!M$133-PERCENT!M$135))</f>
        <v>0.36471685838828305</v>
      </c>
      <c r="AD119" s="124">
        <f>IF(PERCENT!N121&gt;PERCENT!N$133,(PERCENT!N121-PERCENT!N$133)/(PERCENT!N$134-PERCENT!N$133),(PERCENT!N121-PERCENT!N$133)/(PERCENT!N$133-PERCENT!N$135))</f>
        <v>-0.59634677250943013</v>
      </c>
      <c r="AE119" s="124">
        <f>IF(PERCENT!O121&gt;PERCENT!O$133,(PERCENT!O121-PERCENT!O$133)/(PERCENT!O$134-PERCENT!O$133),(PERCENT!O121-PERCENT!O$133)/(PERCENT!O$133-PERCENT!O$135))</f>
        <v>1.329612723110779E-2</v>
      </c>
      <c r="AF119" s="124">
        <f>IF(PERCENT!P121&gt;PERCENT!P$133,(PERCENT!P121-PERCENT!P$133)/(PERCENT!P$134-PERCENT!P$133),(PERCENT!P121-PERCENT!P$133)/(PERCENT!P$133-PERCENT!P$135))</f>
        <v>5.2007388498686281E-2</v>
      </c>
      <c r="AG119" s="124">
        <f>IF(PERCENT!Q121&gt;PERCENT!Q$133,(PERCENT!Q121-PERCENT!Q$133)/(PERCENT!Q$134-PERCENT!Q$133),(PERCENT!Q121-PERCENT!Q$133)/(PERCENT!Q$133-PERCENT!Q$135))</f>
        <v>-2.5461110773864624E-2</v>
      </c>
      <c r="AI119" s="124">
        <f>IF(PERCENT!S121&gt;PERCENT!S$133,(PERCENT!S121-PERCENT!S$133)/(PERCENT!S$134-PERCENT!S$133),(PERCENT!S121-PERCENT!S$133)/(PERCENT!S$133-PERCENT!S$135))</f>
        <v>-0.60336224952145823</v>
      </c>
      <c r="AJ119" s="124">
        <f>IF(PERCENT!T121&gt;PERCENT!T$133,(PERCENT!T121-PERCENT!T$133)/(PERCENT!T$134-PERCENT!T$133),(PERCENT!T121-PERCENT!T$133)/(PERCENT!T$133-PERCENT!T$135))</f>
        <v>-0.54957601521577071</v>
      </c>
      <c r="AK119" s="124">
        <f>IF(PERCENT!U121&gt;PERCENT!U$133,(PERCENT!U121-PERCENT!U$133)/(PERCENT!U$134-PERCENT!U$133),(PERCENT!U121-PERCENT!U$133)/(PERCENT!U$133-PERCENT!U$135))</f>
        <v>-0.50295806974748414</v>
      </c>
      <c r="AM119" s="124">
        <f>IF(PERCENT!W121&gt;PERCENT!W$133,(PERCENT!W121-PERCENT!W$133)/(PERCENT!W$134-PERCENT!W$133),(PERCENT!W121-PERCENT!W$133)/(PERCENT!W$133-PERCENT!W$135))</f>
        <v>2.2254625011942239E-2</v>
      </c>
      <c r="AO119" s="124">
        <f>IF(PERCENT!Y121&gt;PERCENT!Y$133,(PERCENT!Y121-PERCENT!Y$133)/(PERCENT!Y$134-PERCENT!Y$133),(PERCENT!Y121-PERCENT!Y$133)/(PERCENT!Y$133-PERCENT!Y$135))</f>
        <v>4.8149612758263675E-2</v>
      </c>
      <c r="AP119" s="124">
        <f>IF(PERCENT!Z121&gt;PERCENT!Z$133,(PERCENT!Z121-PERCENT!Z$133)/(PERCENT!Z$134-PERCENT!Z$133),(PERCENT!Z121-PERCENT!Z$133)/(PERCENT!Z$133-PERCENT!Z$135))</f>
        <v>5.5615297737493012E-2</v>
      </c>
      <c r="AQ119" s="124">
        <f>IF(PERCENT!AA121&gt;PERCENT!AA$133,(PERCENT!AA121-PERCENT!AA$133)/(PERCENT!AA$134-PERCENT!AA$133),(PERCENT!AA121-PERCENT!AA$133)/(PERCENT!AA$133-PERCENT!AA$135))</f>
        <v>-8.8042825827678195E-2</v>
      </c>
      <c r="AR119" s="124">
        <f>IF(PERCENT!AB121&gt;PERCENT!AB$133,(PERCENT!AB121-PERCENT!AB$133)/(PERCENT!AB$134-PERCENT!AB$133),(PERCENT!AB121-PERCENT!AB$133)/(PERCENT!AB$133-PERCENT!AB$135))</f>
        <v>0.88452292064052707</v>
      </c>
      <c r="AT119" s="124">
        <f>IF(PERCENT!AD121&gt;PERCENT!AD$133,(PERCENT!AD121-PERCENT!AD$133)/(PERCENT!AD$134-PERCENT!AD$133),(PERCENT!AD121-PERCENT!AD$133)/(PERCENT!AD$133-PERCENT!AD$135))</f>
        <v>3.6723025976158057E-2</v>
      </c>
      <c r="AV119" s="124">
        <f>IF(PERCENT!AF121&gt;PERCENT!AF$133,(PERCENT!AF121-PERCENT!AF$133)/(PERCENT!AF$134-PERCENT!AF$133),(PERCENT!AF121-PERCENT!AF$133)/(PERCENT!AF$133-PERCENT!AF$135))</f>
        <v>-0.73147526469985213</v>
      </c>
      <c r="AW119" s="124">
        <f>IF(PERCENT!AG121&gt;PERCENT!AG$133,(PERCENT!AG121-PERCENT!AG$133)/(PERCENT!AG$134-PERCENT!AG$133),(PERCENT!AG121-PERCENT!AG$133)/(PERCENT!AG$133-PERCENT!AG$135))</f>
        <v>0.24997082703020618</v>
      </c>
      <c r="AX119" s="124">
        <f>IF(PERCENT!AH121&gt;PERCENT!AH$133,(PERCENT!AH121-PERCENT!AH$133)/(PERCENT!AH$134-PERCENT!AH$133),(PERCENT!AH121-PERCENT!AH$133)/(PERCENT!AH$133-PERCENT!AH$135))</f>
        <v>3.022524578137804E-2</v>
      </c>
      <c r="AY119" s="124">
        <f>IF(PERCENT!AI121&gt;PERCENT!AI$133,(PERCENT!AI121-PERCENT!AI$133)/(PERCENT!AI$134-PERCENT!AI$133),(PERCENT!AI121-PERCENT!AI$133)/(PERCENT!AI$133-PERCENT!AI$135))</f>
        <v>0.2578644358878508</v>
      </c>
      <c r="AZ119" s="124">
        <f>IF(PERCENT!AJ121&gt;PERCENT!AJ$133,(PERCENT!AJ121-PERCENT!AJ$133)/(PERCENT!AJ$134-PERCENT!AJ$133),(PERCENT!AJ121-PERCENT!AJ$133)/(PERCENT!AJ$133-PERCENT!AJ$135))</f>
        <v>0.11091733582995933</v>
      </c>
      <c r="BA119" s="124">
        <f>IF(PERCENT!AK121&gt;PERCENT!AK$133,(PERCENT!AK121-PERCENT!AK$133)/(PERCENT!AK$134-PERCENT!AK$133),(PERCENT!AK121-PERCENT!AK$133)/(PERCENT!AK$133-PERCENT!AK$135))</f>
        <v>1.3855678843422506E-3</v>
      </c>
      <c r="BB119" s="124">
        <f>IF(PERCENT!AL121&gt;PERCENT!AL$133,(PERCENT!AL121-PERCENT!AL$133)/(PERCENT!AL$134-PERCENT!AL$133),(PERCENT!AL121-PERCENT!AL$133)/(PERCENT!AL$133-PERCENT!AL$135))</f>
        <v>3.710021785590193E-2</v>
      </c>
      <c r="BC119" s="124">
        <f>IF(PERCENT!AM121&gt;PERCENT!AM$133,(PERCENT!AM121-PERCENT!AM$133)/(PERCENT!AM$134-PERCENT!AM$133),(PERCENT!AM121-PERCENT!AM$133)/(PERCENT!AM$133-PERCENT!AM$135))</f>
        <v>-0.21120142828387198</v>
      </c>
      <c r="BD119" s="124">
        <f>IF(PERCENT!AN121&gt;PERCENT!AN$133,(PERCENT!AN121-PERCENT!AN$133)/(PERCENT!AN$134-PERCENT!AN$133),(PERCENT!AN121-PERCENT!AN$133)/(PERCENT!AN$133-PERCENT!AN$135))</f>
        <v>-0.78176501876151117</v>
      </c>
      <c r="BE119" s="124">
        <f>IF(PERCENT!AO121&gt;PERCENT!AO$133,(PERCENT!AO121-PERCENT!AO$133)/(PERCENT!AO$134-PERCENT!AO$133),(PERCENT!AO121-PERCENT!AO$133)/(PERCENT!AO$133-PERCENT!AO$135))</f>
        <v>-0.26315279137505482</v>
      </c>
      <c r="BF119" s="124">
        <f>IF(PERCENT!AP121&gt;PERCENT!AP$133,(PERCENT!AP121-PERCENT!AP$133)/(PERCENT!AP$134-PERCENT!AP$133),(PERCENT!AP121-PERCENT!AP$133)/(PERCENT!AP$133-PERCENT!AP$135))</f>
        <v>4.6371911271818568E-3</v>
      </c>
      <c r="BG119" s="124">
        <f>IF(PERCENT!AQ121&gt;PERCENT!AQ$133,(PERCENT!AQ121-PERCENT!AQ$133)/(PERCENT!AQ$134-PERCENT!AQ$133),(PERCENT!AQ121-PERCENT!AQ$133)/(PERCENT!AQ$133-PERCENT!AQ$135))</f>
        <v>-3.6128891312493368E-2</v>
      </c>
      <c r="BH119" s="124">
        <f>IF(PERCENT!AR121&gt;PERCENT!AR$133,(PERCENT!AR121-PERCENT!AR$133)/(PERCENT!AR$134-PERCENT!AR$133),(PERCENT!AR121-PERCENT!AR$133)/(PERCENT!AR$133-PERCENT!AR$135))</f>
        <v>7.7012652877234298E-3</v>
      </c>
    </row>
    <row r="120" spans="1:60" x14ac:dyDescent="0.35">
      <c r="A120" s="197" t="s">
        <v>804</v>
      </c>
      <c r="B120" s="125">
        <f>IF(PERCENT!B122&gt;PERCENT!B$133,(PERCENT!B122-PERCENT!B$133)/(PERCENT!B$134-PERCENT!B$133),(PERCENT!B122-PERCENT!B$133)/(PERCENT!B$133-PERCENT!B$135))</f>
        <v>1.5107577017884009E-2</v>
      </c>
      <c r="C120" s="125">
        <f>IF(PERCENT!H122&gt;PERCENT!H$133,(PERCENT!H122-PERCENT!H$133)/(PERCENT!H$134-PERCENT!H$133),(PERCENT!H122-PERCENT!H$133)/(PERCENT!H$133-PERCENT!H$135))</f>
        <v>2.9324793335724075E-2</v>
      </c>
      <c r="D120" s="126">
        <f>IF(PERCENT!K122&gt;PERCENT!K$133,(PERCENT!K122-PERCENT!K$133)/(PERCENT!K$134-PERCENT!K$133),(PERCENT!K122-PERCENT!K$133)/(PERCENT!K$133-PERCENT!K$135))</f>
        <v>-1.7679092609253155E-2</v>
      </c>
      <c r="E120" s="126">
        <f>IF(PERCENT!L122&gt;PERCENT!L$133,(PERCENT!L122-PERCENT!L$133)/(PERCENT!L$134-PERCENT!L$133),(PERCENT!L122-PERCENT!L$133)/(PERCENT!L$133-PERCENT!L$135))</f>
        <v>-0.29316992905808015</v>
      </c>
      <c r="F120" s="127">
        <f>IF(PERCENT!R122&gt;PERCENT!R$133,(PERCENT!R122-PERCENT!R$133)/(PERCENT!R$134-PERCENT!R$133),(PERCENT!R122-PERCENT!R$133)/(PERCENT!R$133-PERCENT!R$135))</f>
        <v>-0.35390157900326258</v>
      </c>
      <c r="G120" s="127">
        <f>IF(PERCENT!V122&gt;PERCENT!V$133,(PERCENT!V122-PERCENT!V$133)/(PERCENT!V$134-PERCENT!V$133),(PERCENT!V122-PERCENT!V$133)/(PERCENT!V$133-PERCENT!V$135))</f>
        <v>-0.18314638672373404</v>
      </c>
      <c r="H120" s="127">
        <f>IF(PERCENT!X122&gt;PERCENT!X$133,(PERCENT!X122-PERCENT!X$133)/(PERCENT!X$134-PERCENT!X$133),(PERCENT!X122-PERCENT!X$133)/(PERCENT!X$133-PERCENT!X$135))</f>
        <v>-0.28208772398729298</v>
      </c>
      <c r="I120" s="127">
        <f>IF(PERCENT!AC122&gt;PERCENT!AC$133,(PERCENT!AC122-PERCENT!AC$133)/(PERCENT!AC$134-PERCENT!AC$133),(PERCENT!AC122-PERCENT!AC$133)/(PERCENT!AC$133-PERCENT!AC$135))</f>
        <v>-0.45247681716869759</v>
      </c>
      <c r="J120" s="128">
        <f>IF(PERCENT!AE122&gt;PERCENT!AE$133,(PERCENT!AE122-PERCENT!AE$133)/(PERCENT!AE$134-PERCENT!AE$133),(PERCENT!AE122-PERCENT!AE$133)/(PERCENT!AE$133-PERCENT!AE$135))</f>
        <v>4.1198380233415405E-2</v>
      </c>
      <c r="K120" s="198">
        <f>IF(PERCENT!AS122&gt;PERCENT!AS$133,(PERCENT!AS122-PERCENT!AS$133)/(PERCENT!AS$134-PERCENT!AS$133),(PERCENT!AS122-PERCENT!AS$133)/(PERCENT!AS$133-PERCENT!AS$135))</f>
        <v>2.1369759087581701E-2</v>
      </c>
      <c r="L120" s="198">
        <f>IF(PERCENT!AT122&gt;PERCENT!AT$133,(PERCENT!AT122-PERCENT!AT$133)/(PERCENT!AT$134-PERCENT!AT$133),(PERCENT!AT122-PERCENT!AT$133)/(PERCENT!AT$133-PERCENT!AT$135))</f>
        <v>-8.6252966072139794E-2</v>
      </c>
      <c r="M120" s="198">
        <f>IF(PERCENT!AU122&gt;PERCENT!AU$133,(PERCENT!AU122-PERCENT!AU$133)/(PERCENT!AU$134-PERCENT!AU$133),(PERCENT!AU122-PERCENT!AU$133)/(PERCENT!AU$133-PERCENT!AU$135))</f>
        <v>-0.35182919108824529</v>
      </c>
      <c r="N120" s="231">
        <f>IF(PERCENT!AV122&gt;PERCENT!AV$133,(PERCENT!AV122-PERCENT!AV$133)/(PERCENT!AV$134-PERCENT!AV$133),(PERCENT!AV122-PERCENT!AV$133)/(PERCENT!AV$133-PERCENT!AV$135))</f>
        <v>4.1198380233415405E-2</v>
      </c>
      <c r="O120" s="231">
        <f>IF(PERCENT!AW122&gt;PERCENT!AW$133,(PERCENT!AW122-PERCENT!AW$133)/(PERCENT!AW$134-PERCENT!AW$133),(PERCENT!AW122-PERCENT!AW$133)/(PERCENT!AW$133-PERCENT!AW$135))</f>
        <v>-0.12440560409457042</v>
      </c>
      <c r="P120" s="231">
        <f>IF(PERCENT!AX122&gt;PERCENT!AX$133,(PERCENT!AX122-PERCENT!AX$133)/(PERCENT!AX$134-PERCENT!AX$133),(PERCENT!AX122-PERCENT!AX$133)/(PERCENT!AX$133-PERCENT!AX$135))</f>
        <v>4.1198380233415405E-2</v>
      </c>
      <c r="Q120" s="232">
        <f>IF(PERCENT!AY122&gt;PERCENT!AY$133,(PERCENT!AY122-PERCENT!AY$133)/(PERCENT!AY$134-PERCENT!AY$133),(PERCENT!AY122-PERCENT!AY$133)/(PERCENT!AY$133-PERCENT!AY$135))</f>
        <v>-0.3906470268090898</v>
      </c>
      <c r="S120" s="124">
        <f>IF(PERCENT!C122&gt;PERCENT!C$133,(PERCENT!C122-PERCENT!C$133)/(PERCENT!C$134-PERCENT!C$133),(PERCENT!C122-PERCENT!C$133)/(PERCENT!C$133-PERCENT!C$135))</f>
        <v>-0.37128833924434224</v>
      </c>
      <c r="T120" s="124">
        <f>IF(PERCENT!D122&gt;PERCENT!D$133,(PERCENT!D122-PERCENT!D$133)/(PERCENT!D$134-PERCENT!D$133),(PERCENT!D122-PERCENT!D$133)/(PERCENT!D$133-PERCENT!D$135))</f>
        <v>-0.3355140692722452</v>
      </c>
      <c r="U120" s="124">
        <f>IF(PERCENT!E122&gt;PERCENT!E$133,(PERCENT!E122-PERCENT!E$133)/(PERCENT!E$134-PERCENT!E$133),(PERCENT!E122-PERCENT!E$133)/(PERCENT!E$133-PERCENT!E$135))</f>
        <v>0.21266527061374457</v>
      </c>
      <c r="V120" s="124">
        <f>IF(PERCENT!F122&gt;PERCENT!F$133,(PERCENT!F122-PERCENT!F$133)/(PERCENT!F$134-PERCENT!F$133),(PERCENT!F122-PERCENT!F$133)/(PERCENT!F$133-PERCENT!F$135))</f>
        <v>0.14528125277076206</v>
      </c>
      <c r="W120" s="124">
        <f>IF(PERCENT!G122&gt;PERCENT!G$133,(PERCENT!G122-PERCENT!G$133)/(PERCENT!G$134-PERCENT!G$133),(PERCENT!G122-PERCENT!G$133)/(PERCENT!G$133-PERCENT!G$135))</f>
        <v>-0.62577402212778743</v>
      </c>
      <c r="Y120" s="124">
        <f>IF(PERCENT!I122&gt;PERCENT!I$133,(PERCENT!I122-PERCENT!I$133)/(PERCENT!I$134-PERCENT!I$133),(PERCENT!I122-PERCENT!I$133)/(PERCENT!I$133-PERCENT!I$135))</f>
        <v>-3.2408485629455042E-3</v>
      </c>
      <c r="Z120" s="124">
        <f>IF(PERCENT!J122&gt;PERCENT!J$133,(PERCENT!J122-PERCENT!J$133)/(PERCENT!J$134-PERCENT!J$133),(PERCENT!J122-PERCENT!J$133)/(PERCENT!J$133-PERCENT!J$135))</f>
        <v>4.6106608086266349E-2</v>
      </c>
      <c r="AC120" s="124">
        <f>IF(PERCENT!M122&gt;PERCENT!M$133,(PERCENT!M122-PERCENT!M$133)/(PERCENT!M$134-PERCENT!M$133),(PERCENT!M122-PERCENT!M$133)/(PERCENT!M$133-PERCENT!M$135))</f>
        <v>-5.7082173571271502E-2</v>
      </c>
      <c r="AD120" s="124">
        <f>IF(PERCENT!N122&gt;PERCENT!N$133,(PERCENT!N122-PERCENT!N$133)/(PERCENT!N$134-PERCENT!N$133),(PERCENT!N122-PERCENT!N$133)/(PERCENT!N$133-PERCENT!N$135))</f>
        <v>-0.41606496550918703</v>
      </c>
      <c r="AE120" s="124">
        <f>IF(PERCENT!O122&gt;PERCENT!O$133,(PERCENT!O122-PERCENT!O$133)/(PERCENT!O$134-PERCENT!O$133),(PERCENT!O122-PERCENT!O$133)/(PERCENT!O$133-PERCENT!O$135))</f>
        <v>-0.43814186022457707</v>
      </c>
      <c r="AF120" s="124">
        <f>IF(PERCENT!P122&gt;PERCENT!P$133,(PERCENT!P122-PERCENT!P$133)/(PERCENT!P$134-PERCENT!P$133),(PERCENT!P122-PERCENT!P$133)/(PERCENT!P$133-PERCENT!P$135))</f>
        <v>-4.627186051114416E-2</v>
      </c>
      <c r="AG120" s="124">
        <f>IF(PERCENT!Q122&gt;PERCENT!Q$133,(PERCENT!Q122-PERCENT!Q$133)/(PERCENT!Q$134-PERCENT!Q$133),(PERCENT!Q122-PERCENT!Q$133)/(PERCENT!Q$133-PERCENT!Q$135))</f>
        <v>-0.35716663197492676</v>
      </c>
      <c r="AI120" s="124">
        <f>IF(PERCENT!S122&gt;PERCENT!S$133,(PERCENT!S122-PERCENT!S$133)/(PERCENT!S$134-PERCENT!S$133),(PERCENT!S122-PERCENT!S$133)/(PERCENT!S$133-PERCENT!S$135))</f>
        <v>-0.39167760171109495</v>
      </c>
      <c r="AJ120" s="124">
        <f>IF(PERCENT!T122&gt;PERCENT!T$133,(PERCENT!T122-PERCENT!T$133)/(PERCENT!T$134-PERCENT!T$133),(PERCENT!T122-PERCENT!T$133)/(PERCENT!T$133-PERCENT!T$135))</f>
        <v>-0.46899432593919593</v>
      </c>
      <c r="AK120" s="124">
        <f>IF(PERCENT!U122&gt;PERCENT!U$133,(PERCENT!U122-PERCENT!U$133)/(PERCENT!U$134-PERCENT!U$133),(PERCENT!U122-PERCENT!U$133)/(PERCENT!U$133-PERCENT!U$135))</f>
        <v>-0.11649751656285573</v>
      </c>
      <c r="AM120" s="124">
        <f>IF(PERCENT!W122&gt;PERCENT!W$133,(PERCENT!W122-PERCENT!W$133)/(PERCENT!W$134-PERCENT!W$133),(PERCENT!W122-PERCENT!W$133)/(PERCENT!W$133-PERCENT!W$135))</f>
        <v>-0.18314638672373404</v>
      </c>
      <c r="AO120" s="124">
        <f>IF(PERCENT!Y122&gt;PERCENT!Y$133,(PERCENT!Y122-PERCENT!Y$133)/(PERCENT!Y$134-PERCENT!Y$133),(PERCENT!Y122-PERCENT!Y$133)/(PERCENT!Y$133-PERCENT!Y$135))</f>
        <v>-0.45380816258677226</v>
      </c>
      <c r="AP120" s="124">
        <f>IF(PERCENT!Z122&gt;PERCENT!Z$133,(PERCENT!Z122-PERCENT!Z$133)/(PERCENT!Z$134-PERCENT!Z$133),(PERCENT!Z122-PERCENT!Z$133)/(PERCENT!Z$133-PERCENT!Z$135))</f>
        <v>-0.3427805240641037</v>
      </c>
      <c r="AQ120" s="124">
        <f>IF(PERCENT!AA122&gt;PERCENT!AA$133,(PERCENT!AA122-PERCENT!AA$133)/(PERCENT!AA$134-PERCENT!AA$133),(PERCENT!AA122-PERCENT!AA$133)/(PERCENT!AA$133-PERCENT!AA$135))</f>
        <v>-3.6220554633608883E-2</v>
      </c>
      <c r="AR120" s="124">
        <f>IF(PERCENT!AB122&gt;PERCENT!AB$133,(PERCENT!AB122-PERCENT!AB$133)/(PERCENT!AB$134-PERCENT!AB$133),(PERCENT!AB122-PERCENT!AB$133)/(PERCENT!AB$133-PERCENT!AB$135))</f>
        <v>-0.31103302797336535</v>
      </c>
      <c r="AT120" s="124">
        <f>IF(PERCENT!AD122&gt;PERCENT!AD$133,(PERCENT!AD122-PERCENT!AD$133)/(PERCENT!AD$134-PERCENT!AD$133),(PERCENT!AD122-PERCENT!AD$133)/(PERCENT!AD$133-PERCENT!AD$135))</f>
        <v>-0.45247681716869759</v>
      </c>
      <c r="AV120" s="124">
        <f>IF(PERCENT!AF122&gt;PERCENT!AF$133,(PERCENT!AF122-PERCENT!AF$133)/(PERCENT!AF$134-PERCENT!AF$133),(PERCENT!AF122-PERCENT!AF$133)/(PERCENT!AF$133-PERCENT!AF$135))</f>
        <v>0.65921830983526786</v>
      </c>
      <c r="AW120" s="124">
        <f>IF(PERCENT!AG122&gt;PERCENT!AG$133,(PERCENT!AG122-PERCENT!AG$133)/(PERCENT!AG$134-PERCENT!AG$133),(PERCENT!AG122-PERCENT!AG$133)/(PERCENT!AG$133-PERCENT!AG$135))</f>
        <v>0.13181897702410017</v>
      </c>
      <c r="AX120" s="124">
        <f>IF(PERCENT!AH122&gt;PERCENT!AH$133,(PERCENT!AH122-PERCENT!AH$133)/(PERCENT!AH$134-PERCENT!AH$133),(PERCENT!AH122-PERCENT!AH$133)/(PERCENT!AH$133-PERCENT!AH$135))</f>
        <v>1.4163320151825403E-2</v>
      </c>
      <c r="AY120" s="124">
        <f>IF(PERCENT!AI122&gt;PERCENT!AI$133,(PERCENT!AI122-PERCENT!AI$133)/(PERCENT!AI$134-PERCENT!AI$133),(PERCENT!AI122-PERCENT!AI$133)/(PERCENT!AI$133-PERCENT!AI$135))</f>
        <v>4.4256788368730475E-2</v>
      </c>
      <c r="AZ120" s="124">
        <f>IF(PERCENT!AJ122&gt;PERCENT!AJ$133,(PERCENT!AJ122-PERCENT!AJ$133)/(PERCENT!AJ$134-PERCENT!AJ$133),(PERCENT!AJ122-PERCENT!AJ$133)/(PERCENT!AJ$133-PERCENT!AJ$135))</f>
        <v>-0.16158087426788417</v>
      </c>
      <c r="BA120" s="124">
        <f>IF(PERCENT!AK122&gt;PERCENT!AK$133,(PERCENT!AK122-PERCENT!AK$133)/(PERCENT!AK$134-PERCENT!AK$133),(PERCENT!AK122-PERCENT!AK$133)/(PERCENT!AK$133-PERCENT!AK$135))</f>
        <v>3.6809095476686655E-2</v>
      </c>
      <c r="BB120" s="124">
        <f>IF(PERCENT!AL122&gt;PERCENT!AL$133,(PERCENT!AL122-PERCENT!AL$133)/(PERCENT!AL$134-PERCENT!AL$133),(PERCENT!AL122-PERCENT!AL$133)/(PERCENT!AL$133-PERCENT!AL$135))</f>
        <v>-0.25933602959450464</v>
      </c>
      <c r="BC120" s="124">
        <f>IF(PERCENT!AM122&gt;PERCENT!AM$133,(PERCENT!AM122-PERCENT!AM$133)/(PERCENT!AM$134-PERCENT!AM$133),(PERCENT!AM122-PERCENT!AM$133)/(PERCENT!AM$133-PERCENT!AM$135))</f>
        <v>-3.3004532095648603E-2</v>
      </c>
      <c r="BD120" s="124">
        <f>IF(PERCENT!AN122&gt;PERCENT!AN$133,(PERCENT!AN122-PERCENT!AN$133)/(PERCENT!AN$134-PERCENT!AN$133),(PERCENT!AN122-PERCENT!AN$133)/(PERCENT!AN$133-PERCENT!AN$135))</f>
        <v>-2.4207055727586878E-2</v>
      </c>
      <c r="BE120" s="124">
        <f>IF(PERCENT!AO122&gt;PERCENT!AO$133,(PERCENT!AO122-PERCENT!AO$133)/(PERCENT!AO$134-PERCENT!AO$133),(PERCENT!AO122-PERCENT!AO$133)/(PERCENT!AO$133-PERCENT!AO$135))</f>
        <v>-9.6632580842942697E-2</v>
      </c>
      <c r="BF120" s="124">
        <f>IF(PERCENT!AP122&gt;PERCENT!AP$133,(PERCENT!AP122-PERCENT!AP$133)/(PERCENT!AP$134-PERCENT!AP$133),(PERCENT!AP122-PERCENT!AP$133)/(PERCENT!AP$133-PERCENT!AP$135))</f>
        <v>0.26484944975047242</v>
      </c>
      <c r="BG120" s="124">
        <f>IF(PERCENT!AQ122&gt;PERCENT!AQ$133,(PERCENT!AQ122-PERCENT!AQ$133)/(PERCENT!AQ$134-PERCENT!AQ$133),(PERCENT!AQ122-PERCENT!AQ$133)/(PERCENT!AQ$133-PERCENT!AQ$135))</f>
        <v>-6.4473208934650045E-3</v>
      </c>
      <c r="BH120" s="124">
        <f>IF(PERCENT!AR122&gt;PERCENT!AR$133,(PERCENT!AR122-PERCENT!AR$133)/(PERCENT!AR$134-PERCENT!AR$133),(PERCENT!AR122-PERCENT!AR$133)/(PERCENT!AR$133-PERCENT!AR$135))</f>
        <v>-5.2235870281714556E-3</v>
      </c>
    </row>
    <row r="121" spans="1:60" x14ac:dyDescent="0.35">
      <c r="A121" s="197" t="s">
        <v>811</v>
      </c>
      <c r="B121" s="125">
        <f>IF(PERCENT!B123&gt;PERCENT!B$133,(PERCENT!B123-PERCENT!B$133)/(PERCENT!B$134-PERCENT!B$133),(PERCENT!B123-PERCENT!B$133)/(PERCENT!B$133-PERCENT!B$135))</f>
        <v>0.18117058995740179</v>
      </c>
      <c r="C121" s="125">
        <f>IF(PERCENT!H123&gt;PERCENT!H$133,(PERCENT!H123-PERCENT!H$133)/(PERCENT!H$134-PERCENT!H$133),(PERCENT!H123-PERCENT!H$133)/(PERCENT!H$133-PERCENT!H$135))</f>
        <v>-6.759280085040334E-2</v>
      </c>
      <c r="D121" s="126">
        <f>IF(PERCENT!K123&gt;PERCENT!K$133,(PERCENT!K123-PERCENT!K$133)/(PERCENT!K$134-PERCENT!K$133),(PERCENT!K123-PERCENT!K$133)/(PERCENT!K$133-PERCENT!K$135))</f>
        <v>0.32100118969327041</v>
      </c>
      <c r="E121" s="126">
        <f>IF(PERCENT!L123&gt;PERCENT!L$133,(PERCENT!L123-PERCENT!L$133)/(PERCENT!L$134-PERCENT!L$133),(PERCENT!L123-PERCENT!L$133)/(PERCENT!L$133-PERCENT!L$135))</f>
        <v>-0.43701407267084702</v>
      </c>
      <c r="F121" s="127">
        <f>IF(PERCENT!R123&gt;PERCENT!R$133,(PERCENT!R123-PERCENT!R$133)/(PERCENT!R$134-PERCENT!R$133),(PERCENT!R123-PERCENT!R$133)/(PERCENT!R$133-PERCENT!R$135))</f>
        <v>0.12646119987444826</v>
      </c>
      <c r="G121" s="127">
        <f>IF(PERCENT!V123&gt;PERCENT!V$133,(PERCENT!V123-PERCENT!V$133)/(PERCENT!V$134-PERCENT!V$133),(PERCENT!V123-PERCENT!V$133)/(PERCENT!V$133-PERCENT!V$135))</f>
        <v>0.10777507086190576</v>
      </c>
      <c r="H121" s="127">
        <f>IF(PERCENT!X123&gt;PERCENT!X$133,(PERCENT!X123-PERCENT!X$133)/(PERCENT!X$134-PERCENT!X$133),(PERCENT!X123-PERCENT!X$133)/(PERCENT!X$133-PERCENT!X$135))</f>
        <v>0.11392206715841649</v>
      </c>
      <c r="I121" s="127">
        <f>IF(PERCENT!AC123&gt;PERCENT!AC$133,(PERCENT!AC123-PERCENT!AC$133)/(PERCENT!AC$134-PERCENT!AC$133),(PERCENT!AC123-PERCENT!AC$133)/(PERCENT!AC$133-PERCENT!AC$135))</f>
        <v>0.13402917956589927</v>
      </c>
      <c r="J121" s="128">
        <f>IF(PERCENT!AE123&gt;PERCENT!AE$133,(PERCENT!AE123-PERCENT!AE$133)/(PERCENT!AE$134-PERCENT!AE$133),(PERCENT!AE123-PERCENT!AE$133)/(PERCENT!AE$133-PERCENT!AE$135))</f>
        <v>-0.50117482190951212</v>
      </c>
      <c r="K121" s="198">
        <f>IF(PERCENT!AS123&gt;PERCENT!AS$133,(PERCENT!AS123-PERCENT!AS$133)/(PERCENT!AS$134-PERCENT!AS$133),(PERCENT!AS123-PERCENT!AS$133)/(PERCENT!AS$133-PERCENT!AS$135))</f>
        <v>2.4599321928789539E-2</v>
      </c>
      <c r="L121" s="198">
        <f>IF(PERCENT!AT123&gt;PERCENT!AT$133,(PERCENT!AT123-PERCENT!AT$133)/(PERCENT!AT$134-PERCENT!AT$133),(PERCENT!AT123-PERCENT!AT$133)/(PERCENT!AT$133-PERCENT!AT$135))</f>
        <v>0.1204084761262838</v>
      </c>
      <c r="M121" s="198">
        <f>IF(PERCENT!AU123&gt;PERCENT!AU$133,(PERCENT!AU123-PERCENT!AU$133)/(PERCENT!AU$134-PERCENT!AU$133),(PERCENT!AU123-PERCENT!AU$133)/(PERCENT!AU$133-PERCENT!AU$135))</f>
        <v>0.12126147127346948</v>
      </c>
      <c r="N121" s="231">
        <f>IF(PERCENT!AV123&gt;PERCENT!AV$133,(PERCENT!AV123-PERCENT!AV$133)/(PERCENT!AV$134-PERCENT!AV$133),(PERCENT!AV123-PERCENT!AV$133)/(PERCENT!AV$133-PERCENT!AV$135))</f>
        <v>-0.50117482190951212</v>
      </c>
      <c r="O121" s="231">
        <f>IF(PERCENT!AW123&gt;PERCENT!AW$133,(PERCENT!AW123-PERCENT!AW$133)/(PERCENT!AW$134-PERCENT!AW$133),(PERCENT!AW123-PERCENT!AW$133)/(PERCENT!AW$133-PERCENT!AW$135))</f>
        <v>8.8617350016122046E-2</v>
      </c>
      <c r="P121" s="231">
        <f>IF(PERCENT!AX123&gt;PERCENT!AX$133,(PERCENT!AX123-PERCENT!AX$133)/(PERCENT!AX$134-PERCENT!AX$133),(PERCENT!AX123-PERCENT!AX$133)/(PERCENT!AX$133-PERCENT!AX$135))</f>
        <v>-0.50117482190951212</v>
      </c>
      <c r="Q121" s="232">
        <f>IF(PERCENT!AY123&gt;PERCENT!AY$133,(PERCENT!AY123-PERCENT!AY$133)/(PERCENT!AY$134-PERCENT!AY$133),(PERCENT!AY123-PERCENT!AY$133)/(PERCENT!AY$133-PERCENT!AY$135))</f>
        <v>0.30168315362771286</v>
      </c>
      <c r="S121" s="124">
        <f>IF(PERCENT!C123&gt;PERCENT!C$133,(PERCENT!C123-PERCENT!C$133)/(PERCENT!C$134-PERCENT!C$133),(PERCENT!C123-PERCENT!C$133)/(PERCENT!C$133-PERCENT!C$135))</f>
        <v>0.63710617342849418</v>
      </c>
      <c r="T121" s="124">
        <f>IF(PERCENT!D123&gt;PERCENT!D$133,(PERCENT!D123-PERCENT!D$133)/(PERCENT!D$134-PERCENT!D$133),(PERCENT!D123-PERCENT!D$133)/(PERCENT!D$133-PERCENT!D$135))</f>
        <v>0.894244910354696</v>
      </c>
      <c r="U121" s="124">
        <f>IF(PERCENT!E123&gt;PERCENT!E$133,(PERCENT!E123-PERCENT!E$133)/(PERCENT!E$134-PERCENT!E$133),(PERCENT!E123-PERCENT!E$133)/(PERCENT!E$133-PERCENT!E$135))</f>
        <v>0.23856855724888951</v>
      </c>
      <c r="V121" s="124">
        <f>IF(PERCENT!F123&gt;PERCENT!F$133,(PERCENT!F123-PERCENT!F$133)/(PERCENT!F$134-PERCENT!F$133),(PERCENT!F123-PERCENT!F$133)/(PERCENT!F$133-PERCENT!F$135))</f>
        <v>-0.63456065834014963</v>
      </c>
      <c r="W121" s="124">
        <f>IF(PERCENT!G123&gt;PERCENT!G$133,(PERCENT!G123-PERCENT!G$133)/(PERCENT!G$134-PERCENT!G$133),(PERCENT!G123-PERCENT!G$133)/(PERCENT!G$133-PERCENT!G$135))</f>
        <v>-1.6019291184908458E-2</v>
      </c>
      <c r="Y121" s="124">
        <f>IF(PERCENT!I123&gt;PERCENT!I$133,(PERCENT!I123-PERCENT!I$133)/(PERCENT!I$134-PERCENT!I$133),(PERCENT!I123-PERCENT!I$133)/(PERCENT!I$133-PERCENT!I$135))</f>
        <v>7.2526979938462285E-2</v>
      </c>
      <c r="Z121" s="124">
        <f>IF(PERCENT!J123&gt;PERCENT!J$133,(PERCENT!J123-PERCENT!J$133)/(PERCENT!J$134-PERCENT!J$133),(PERCENT!J123-PERCENT!J$133)/(PERCENT!J$133-PERCENT!J$135))</f>
        <v>-0.35050764795641814</v>
      </c>
      <c r="AC121" s="124">
        <f>IF(PERCENT!M123&gt;PERCENT!M$133,(PERCENT!M123-PERCENT!M$133)/(PERCENT!M$134-PERCENT!M$133),(PERCENT!M123-PERCENT!M$133)/(PERCENT!M$133-PERCENT!M$135))</f>
        <v>-0.37410033815131594</v>
      </c>
      <c r="AD121" s="124">
        <f>IF(PERCENT!N123&gt;PERCENT!N$133,(PERCENT!N123-PERCENT!N$133)/(PERCENT!N$134-PERCENT!N$133),(PERCENT!N123-PERCENT!N$133)/(PERCENT!N$133-PERCENT!N$135))</f>
        <v>-0.63395696235695354</v>
      </c>
      <c r="AE121" s="124">
        <f>IF(PERCENT!O123&gt;PERCENT!O$133,(PERCENT!O123-PERCENT!O$133)/(PERCENT!O$134-PERCENT!O$133),(PERCENT!O123-PERCENT!O$133)/(PERCENT!O$133-PERCENT!O$135))</f>
        <v>-3.1934139572058678E-2</v>
      </c>
      <c r="AF121" s="124">
        <f>IF(PERCENT!P123&gt;PERCENT!P$133,(PERCENT!P123-PERCENT!P$133)/(PERCENT!P$134-PERCENT!P$133),(PERCENT!P123-PERCENT!P$133)/(PERCENT!P$133-PERCENT!P$135))</f>
        <v>0.11425856719384481</v>
      </c>
      <c r="AG121" s="124">
        <f>IF(PERCENT!Q123&gt;PERCENT!Q$133,(PERCENT!Q123-PERCENT!Q$133)/(PERCENT!Q$134-PERCENT!Q$133),(PERCENT!Q123-PERCENT!Q$133)/(PERCENT!Q$133-PERCENT!Q$135))</f>
        <v>-0.35658455924325777</v>
      </c>
      <c r="AI121" s="124">
        <f>IF(PERCENT!S123&gt;PERCENT!S$133,(PERCENT!S123-PERCENT!S$133)/(PERCENT!S$134-PERCENT!S$133),(PERCENT!S123-PERCENT!S$133)/(PERCENT!S$133-PERCENT!S$135))</f>
        <v>0.2100630581015237</v>
      </c>
      <c r="AJ121" s="124">
        <f>IF(PERCENT!T123&gt;PERCENT!T$133,(PERCENT!T123-PERCENT!T$133)/(PERCENT!T$134-PERCENT!T$133),(PERCENT!T123-PERCENT!T$133)/(PERCENT!T$133-PERCENT!T$135))</f>
        <v>0.21017766440519781</v>
      </c>
      <c r="AK121" s="124">
        <f>IF(PERCENT!U123&gt;PERCENT!U$133,(PERCENT!U123-PERCENT!U$133)/(PERCENT!U$134-PERCENT!U$133),(PERCENT!U123-PERCENT!U$133)/(PERCENT!U$133-PERCENT!U$135))</f>
        <v>1.3478715285749076E-2</v>
      </c>
      <c r="AM121" s="124">
        <f>IF(PERCENT!W123&gt;PERCENT!W$133,(PERCENT!W123-PERCENT!W$133)/(PERCENT!W$134-PERCENT!W$133),(PERCENT!W123-PERCENT!W$133)/(PERCENT!W$133-PERCENT!W$135))</f>
        <v>0.10777507086190576</v>
      </c>
      <c r="AO121" s="124">
        <f>IF(PERCENT!Y123&gt;PERCENT!Y$133,(PERCENT!Y123-PERCENT!Y$133)/(PERCENT!Y$134-PERCENT!Y$133),(PERCENT!Y123-PERCENT!Y$133)/(PERCENT!Y$133-PERCENT!Y$135))</f>
        <v>2.0552142248881057E-2</v>
      </c>
      <c r="AP121" s="124">
        <f>IF(PERCENT!Z123&gt;PERCENT!Z$133,(PERCENT!Z123-PERCENT!Z$133)/(PERCENT!Z$134-PERCENT!Z$133),(PERCENT!Z123-PERCENT!Z$133)/(PERCENT!Z$133-PERCENT!Z$135))</f>
        <v>0.10138170858542447</v>
      </c>
      <c r="AQ121" s="124">
        <f>IF(PERCENT!AA123&gt;PERCENT!AA$133,(PERCENT!AA123-PERCENT!AA$133)/(PERCENT!AA$134-PERCENT!AA$133),(PERCENT!AA123-PERCENT!AA$133)/(PERCENT!AA$133-PERCENT!AA$135))</f>
        <v>-0.14026837966125894</v>
      </c>
      <c r="AR121" s="124">
        <f>IF(PERCENT!AB123&gt;PERCENT!AB$133,(PERCENT!AB123-PERCENT!AB$133)/(PERCENT!AB$134-PERCENT!AB$133),(PERCENT!AB123-PERCENT!AB$133)/(PERCENT!AB$133-PERCENT!AB$135))</f>
        <v>0.76656825554398622</v>
      </c>
      <c r="AT121" s="124">
        <f>IF(PERCENT!AD123&gt;PERCENT!AD$133,(PERCENT!AD123-PERCENT!AD$133)/(PERCENT!AD$134-PERCENT!AD$133),(PERCENT!AD123-PERCENT!AD$133)/(PERCENT!AD$133-PERCENT!AD$135))</f>
        <v>0.13402917956589927</v>
      </c>
      <c r="AV121" s="124">
        <f>IF(PERCENT!AF123&gt;PERCENT!AF$133,(PERCENT!AF123-PERCENT!AF$133)/(PERCENT!AF$134-PERCENT!AF$133),(PERCENT!AF123-PERCENT!AF$133)/(PERCENT!AF$133-PERCENT!AF$135))</f>
        <v>-0.91924909538552713</v>
      </c>
      <c r="AW121" s="124">
        <f>IF(PERCENT!AG123&gt;PERCENT!AG$133,(PERCENT!AG123-PERCENT!AG$133)/(PERCENT!AG$134-PERCENT!AG$133),(PERCENT!AG123-PERCENT!AG$133)/(PERCENT!AG$133-PERCENT!AG$135))</f>
        <v>-0.15834241639747593</v>
      </c>
      <c r="AX121" s="124">
        <f>IF(PERCENT!AH123&gt;PERCENT!AH$133,(PERCENT!AH123-PERCENT!AH$133)/(PERCENT!AH$134-PERCENT!AH$133),(PERCENT!AH123-PERCENT!AH$133)/(PERCENT!AH$133-PERCENT!AH$135))</f>
        <v>5.4301729761107032E-2</v>
      </c>
      <c r="AY121" s="124">
        <f>IF(PERCENT!AI123&gt;PERCENT!AI$133,(PERCENT!AI123-PERCENT!AI$133)/(PERCENT!AI$134-PERCENT!AI$133),(PERCENT!AI123-PERCENT!AI$133)/(PERCENT!AI$133-PERCENT!AI$135))</f>
        <v>0.16609607880018509</v>
      </c>
      <c r="AZ121" s="124">
        <f>IF(PERCENT!AJ123&gt;PERCENT!AJ$133,(PERCENT!AJ123-PERCENT!AJ$133)/(PERCENT!AJ$134-PERCENT!AJ$133),(PERCENT!AJ123-PERCENT!AJ$133)/(PERCENT!AJ$133-PERCENT!AJ$135))</f>
        <v>0.15402058249180478</v>
      </c>
      <c r="BA121" s="124">
        <f>IF(PERCENT!AK123&gt;PERCENT!AK$133,(PERCENT!AK123-PERCENT!AK$133)/(PERCENT!AK$134-PERCENT!AK$133),(PERCENT!AK123-PERCENT!AK$133)/(PERCENT!AK$133-PERCENT!AK$135))</f>
        <v>-0.17084446517398319</v>
      </c>
      <c r="BB121" s="124">
        <f>IF(PERCENT!AL123&gt;PERCENT!AL$133,(PERCENT!AL123-PERCENT!AL$133)/(PERCENT!AL$134-PERCENT!AL$133),(PERCENT!AL123-PERCENT!AL$133)/(PERCENT!AL$133-PERCENT!AL$135))</f>
        <v>7.1178167419555766E-2</v>
      </c>
      <c r="BC121" s="124">
        <f>IF(PERCENT!AM123&gt;PERCENT!AM$133,(PERCENT!AM123-PERCENT!AM$133)/(PERCENT!AM$134-PERCENT!AM$133),(PERCENT!AM123-PERCENT!AM$133)/(PERCENT!AM$133-PERCENT!AM$135))</f>
        <v>-0.25333756453038442</v>
      </c>
      <c r="BD121" s="124">
        <f>IF(PERCENT!AN123&gt;PERCENT!AN$133,(PERCENT!AN123-PERCENT!AN$133)/(PERCENT!AN$134-PERCENT!AN$133),(PERCENT!AN123-PERCENT!AN$133)/(PERCENT!AN$133-PERCENT!AN$135))</f>
        <v>-0.80693751558326621</v>
      </c>
      <c r="BE121" s="124">
        <f>IF(PERCENT!AO123&gt;PERCENT!AO$133,(PERCENT!AO123-PERCENT!AO$133)/(PERCENT!AO$134-PERCENT!AO$133),(PERCENT!AO123-PERCENT!AO$133)/(PERCENT!AO$133-PERCENT!AO$135))</f>
        <v>0.24429235007743491</v>
      </c>
      <c r="BF121" s="124">
        <f>IF(PERCENT!AP123&gt;PERCENT!AP$133,(PERCENT!AP123-PERCENT!AP$133)/(PERCENT!AP$134-PERCENT!AP$133),(PERCENT!AP123-PERCENT!AP$133)/(PERCENT!AP$133-PERCENT!AP$135))</f>
        <v>-0.14172153762273579</v>
      </c>
      <c r="BG121" s="124">
        <f>IF(PERCENT!AQ123&gt;PERCENT!AQ$133,(PERCENT!AQ123-PERCENT!AQ$133)/(PERCENT!AQ$134-PERCENT!AQ$133),(PERCENT!AQ123-PERCENT!AQ$133)/(PERCENT!AQ$133-PERCENT!AQ$135))</f>
        <v>-0.30621566085270158</v>
      </c>
      <c r="BH121" s="124">
        <f>IF(PERCENT!AR123&gt;PERCENT!AR$133,(PERCENT!AR123-PERCENT!AR$133)/(PERCENT!AR$134-PERCENT!AR$133),(PERCENT!AR123-PERCENT!AR$133)/(PERCENT!AR$133-PERCENT!AR$135))</f>
        <v>0.18365645066679825</v>
      </c>
    </row>
    <row r="122" spans="1:60" x14ac:dyDescent="0.35">
      <c r="A122" s="197" t="s">
        <v>820</v>
      </c>
      <c r="B122" s="125">
        <f>IF(PERCENT!B124&gt;PERCENT!B$133,(PERCENT!B124-PERCENT!B$133)/(PERCENT!B$134-PERCENT!B$133),(PERCENT!B124-PERCENT!B$133)/(PERCENT!B$133-PERCENT!B$135))</f>
        <v>-0.36821921554613557</v>
      </c>
      <c r="C122" s="125">
        <f>IF(PERCENT!H124&gt;PERCENT!H$133,(PERCENT!H124-PERCENT!H$133)/(PERCENT!H$134-PERCENT!H$133),(PERCENT!H124-PERCENT!H$133)/(PERCENT!H$133-PERCENT!H$135))</f>
        <v>-0.70919405331789798</v>
      </c>
      <c r="D122" s="126">
        <f>IF(PERCENT!K124&gt;PERCENT!K$133,(PERCENT!K124-PERCENT!K$133)/(PERCENT!K$134-PERCENT!K$133),(PERCENT!K124-PERCENT!K$133)/(PERCENT!K$133-PERCENT!K$135))</f>
        <v>9.9867058663742528E-2</v>
      </c>
      <c r="E122" s="126">
        <f>IF(PERCENT!L124&gt;PERCENT!L$133,(PERCENT!L124-PERCENT!L$133)/(PERCENT!L$134-PERCENT!L$133),(PERCENT!L124-PERCENT!L$133)/(PERCENT!L$133-PERCENT!L$135))</f>
        <v>-9.5832843532815418E-2</v>
      </c>
      <c r="F122" s="127">
        <f>IF(PERCENT!R124&gt;PERCENT!R$133,(PERCENT!R124-PERCENT!R$133)/(PERCENT!R$134-PERCENT!R$133),(PERCENT!R124-PERCENT!R$133)/(PERCENT!R$133-PERCENT!R$135))</f>
        <v>-0.75108522233047248</v>
      </c>
      <c r="G122" s="127">
        <f>IF(PERCENT!V124&gt;PERCENT!V$133,(PERCENT!V124-PERCENT!V$133)/(PERCENT!V$134-PERCENT!V$133),(PERCENT!V124-PERCENT!V$133)/(PERCENT!V$133-PERCENT!V$135))</f>
        <v>-0.72436133860609142</v>
      </c>
      <c r="H122" s="127">
        <f>IF(PERCENT!X124&gt;PERCENT!X$133,(PERCENT!X124-PERCENT!X$133)/(PERCENT!X$134-PERCENT!X$133),(PERCENT!X124-PERCENT!X$133)/(PERCENT!X$133-PERCENT!X$135))</f>
        <v>1.4385375972604749E-2</v>
      </c>
      <c r="I122" s="127">
        <f>IF(PERCENT!AC124&gt;PERCENT!AC$133,(PERCENT!AC124-PERCENT!AC$133)/(PERCENT!AC$134-PERCENT!AC$133),(PERCENT!AC124-PERCENT!AC$133)/(PERCENT!AC$133-PERCENT!AC$135))</f>
        <v>-0.3149499411957008</v>
      </c>
      <c r="J122" s="128">
        <f>IF(PERCENT!AE124&gt;PERCENT!AE$133,(PERCENT!AE124-PERCENT!AE$133)/(PERCENT!AE$134-PERCENT!AE$133),(PERCENT!AE124-PERCENT!AE$133)/(PERCENT!AE$133-PERCENT!AE$135))</f>
        <v>-7.0076991130245E-2</v>
      </c>
      <c r="K122" s="198">
        <f>IF(PERCENT!AS124&gt;PERCENT!AS$133,(PERCENT!AS124-PERCENT!AS$133)/(PERCENT!AS$134-PERCENT!AS$133),(PERCENT!AS124-PERCENT!AS$133)/(PERCENT!AS$133-PERCENT!AS$135))</f>
        <v>-0.70639082097175443</v>
      </c>
      <c r="L122" s="198">
        <f>IF(PERCENT!AT124&gt;PERCENT!AT$133,(PERCENT!AT124-PERCENT!AT$133)/(PERCENT!AT$134-PERCENT!AT$133),(PERCENT!AT124-PERCENT!AT$133)/(PERCENT!AT$133-PERCENT!AT$135))</f>
        <v>5.1302027520345884E-2</v>
      </c>
      <c r="M122" s="198">
        <f>IF(PERCENT!AU124&gt;PERCENT!AU$133,(PERCENT!AU124-PERCENT!AU$133)/(PERCENT!AU$134-PERCENT!AU$133),(PERCENT!AU124-PERCENT!AU$133)/(PERCENT!AU$133-PERCENT!AU$135))</f>
        <v>-0.35641428814022491</v>
      </c>
      <c r="N122" s="231">
        <f>IF(PERCENT!AV124&gt;PERCENT!AV$133,(PERCENT!AV124-PERCENT!AV$133)/(PERCENT!AV$134-PERCENT!AV$133),(PERCENT!AV124-PERCENT!AV$133)/(PERCENT!AV$133-PERCENT!AV$135))</f>
        <v>-7.0076991130245E-2</v>
      </c>
      <c r="O122" s="231">
        <f>IF(PERCENT!AW124&gt;PERCENT!AW$133,(PERCENT!AW124-PERCENT!AW$133)/(PERCENT!AW$134-PERCENT!AW$133),(PERCENT!AW124-PERCENT!AW$133)/(PERCENT!AW$133-PERCENT!AW$135))</f>
        <v>-0.27780173369258887</v>
      </c>
      <c r="P122" s="231">
        <f>IF(PERCENT!AX124&gt;PERCENT!AX$133,(PERCENT!AX124-PERCENT!AX$133)/(PERCENT!AX$134-PERCENT!AX$133),(PERCENT!AX124-PERCENT!AX$133)/(PERCENT!AX$133-PERCENT!AX$135))</f>
        <v>-7.0076991130245E-2</v>
      </c>
      <c r="Q122" s="232">
        <f>IF(PERCENT!AY124&gt;PERCENT!AY$133,(PERCENT!AY124-PERCENT!AY$133)/(PERCENT!AY$134-PERCENT!AY$133),(PERCENT!AY124-PERCENT!AY$133)/(PERCENT!AY$133-PERCENT!AY$135))</f>
        <v>-0.332714678343976</v>
      </c>
      <c r="S122" s="124">
        <f>IF(PERCENT!C124&gt;PERCENT!C$133,(PERCENT!C124-PERCENT!C$133)/(PERCENT!C$134-PERCENT!C$133),(PERCENT!C124-PERCENT!C$133)/(PERCENT!C$133-PERCENT!C$135))</f>
        <v>0.2951531872638764</v>
      </c>
      <c r="T122" s="124">
        <f>IF(PERCENT!D124&gt;PERCENT!D$133,(PERCENT!D124-PERCENT!D$133)/(PERCENT!D$134-PERCENT!D$133),(PERCENT!D124-PERCENT!D$133)/(PERCENT!D$133-PERCENT!D$135))</f>
        <v>8.4512077956890794E-3</v>
      </c>
      <c r="U122" s="124">
        <f>IF(PERCENT!E124&gt;PERCENT!E$133,(PERCENT!E124-PERCENT!E$133)/(PERCENT!E$134-PERCENT!E$133),(PERCENT!E124-PERCENT!E$133)/(PERCENT!E$133-PERCENT!E$135))</f>
        <v>-9.132090029849467E-2</v>
      </c>
      <c r="V122" s="124">
        <f>IF(PERCENT!F124&gt;PERCENT!F$133,(PERCENT!F124-PERCENT!F$133)/(PERCENT!F$134-PERCENT!F$133),(PERCENT!F124-PERCENT!F$133)/(PERCENT!F$133-PERCENT!F$135))</f>
        <v>-0.57792353955004372</v>
      </c>
      <c r="W122" s="124">
        <f>IF(PERCENT!G124&gt;PERCENT!G$133,(PERCENT!G124-PERCENT!G$133)/(PERCENT!G$134-PERCENT!G$133),(PERCENT!G124-PERCENT!G$133)/(PERCENT!G$133-PERCENT!G$135))</f>
        <v>-0.20225329845033299</v>
      </c>
      <c r="Y122" s="124">
        <f>IF(PERCENT!I124&gt;PERCENT!I$133,(PERCENT!I124-PERCENT!I$133)/(PERCENT!I$134-PERCENT!I$133),(PERCENT!I124-PERCENT!I$133)/(PERCENT!I$133-PERCENT!I$135))</f>
        <v>-0.88144101192654456</v>
      </c>
      <c r="Z122" s="124">
        <f>IF(PERCENT!J124&gt;PERCENT!J$133,(PERCENT!J124-PERCENT!J$133)/(PERCENT!J$134-PERCENT!J$133),(PERCENT!J124-PERCENT!J$133)/(PERCENT!J$133-PERCENT!J$135))</f>
        <v>-0.57700738404677565</v>
      </c>
      <c r="AC122" s="124">
        <f>IF(PERCENT!M124&gt;PERCENT!M$133,(PERCENT!M124-PERCENT!M$133)/(PERCENT!M$134-PERCENT!M$133),(PERCENT!M124-PERCENT!M$133)/(PERCENT!M$133-PERCENT!M$135))</f>
        <v>-0.19411064185177862</v>
      </c>
      <c r="AD122" s="124">
        <f>IF(PERCENT!N124&gt;PERCENT!N$133,(PERCENT!N124-PERCENT!N$133)/(PERCENT!N$134-PERCENT!N$133),(PERCENT!N124-PERCENT!N$133)/(PERCENT!N$133-PERCENT!N$135))</f>
        <v>-0.27666673786324231</v>
      </c>
      <c r="AE122" s="124">
        <f>IF(PERCENT!O124&gt;PERCENT!O$133,(PERCENT!O124-PERCENT!O$133)/(PERCENT!O$134-PERCENT!O$133),(PERCENT!O124-PERCENT!O$133)/(PERCENT!O$133-PERCENT!O$135))</f>
        <v>-0.41303536695233728</v>
      </c>
      <c r="AF122" s="124">
        <f>IF(PERCENT!P124&gt;PERCENT!P$133,(PERCENT!P124-PERCENT!P$133)/(PERCENT!P$134-PERCENT!P$133),(PERCENT!P124-PERCENT!P$133)/(PERCENT!P$133-PERCENT!P$135))</f>
        <v>5.9264979304787253E-2</v>
      </c>
      <c r="AG122" s="124">
        <f>IF(PERCENT!Q124&gt;PERCENT!Q$133,(PERCENT!Q124-PERCENT!Q$133)/(PERCENT!Q$134-PERCENT!Q$133),(PERCENT!Q124-PERCENT!Q$133)/(PERCENT!Q$133-PERCENT!Q$135))</f>
        <v>0.18988885817628609</v>
      </c>
      <c r="AI122" s="124">
        <f>IF(PERCENT!S124&gt;PERCENT!S$133,(PERCENT!S124-PERCENT!S$133)/(PERCENT!S$134-PERCENT!S$133),(PERCENT!S124-PERCENT!S$133)/(PERCENT!S$133-PERCENT!S$135))</f>
        <v>-0.72084797908141263</v>
      </c>
      <c r="AJ122" s="124">
        <f>IF(PERCENT!T124&gt;PERCENT!T$133,(PERCENT!T124-PERCENT!T$133)/(PERCENT!T$134-PERCENT!T$133),(PERCENT!T124-PERCENT!T$133)/(PERCENT!T$133-PERCENT!T$135))</f>
        <v>-0.77493335897149285</v>
      </c>
      <c r="AK122" s="124">
        <f>IF(PERCENT!U124&gt;PERCENT!U$133,(PERCENT!U124-PERCENT!U$133)/(PERCENT!U$134-PERCENT!U$133),(PERCENT!U124-PERCENT!U$133)/(PERCENT!U$133-PERCENT!U$135))</f>
        <v>-0.75157757066498287</v>
      </c>
      <c r="AM122" s="124">
        <f>IF(PERCENT!W124&gt;PERCENT!W$133,(PERCENT!W124-PERCENT!W$133)/(PERCENT!W$134-PERCENT!W$133),(PERCENT!W124-PERCENT!W$133)/(PERCENT!W$133-PERCENT!W$135))</f>
        <v>-0.72436133860609142</v>
      </c>
      <c r="AO122" s="124">
        <f>IF(PERCENT!Y124&gt;PERCENT!Y$133,(PERCENT!Y124-PERCENT!Y$133)/(PERCENT!Y$134-PERCENT!Y$133),(PERCENT!Y124-PERCENT!Y$133)/(PERCENT!Y$133-PERCENT!Y$135))</f>
        <v>-0.68883009901739201</v>
      </c>
      <c r="AP122" s="124">
        <f>IF(PERCENT!Z124&gt;PERCENT!Z$133,(PERCENT!Z124-PERCENT!Z$133)/(PERCENT!Z$134-PERCENT!Z$133),(PERCENT!Z124-PERCENT!Z$133)/(PERCENT!Z$133-PERCENT!Z$135))</f>
        <v>-0.7145865722585345</v>
      </c>
      <c r="AQ122" s="124">
        <f>IF(PERCENT!AA124&gt;PERCENT!AA$133,(PERCENT!AA124-PERCENT!AA$133)/(PERCENT!AA$134-PERCENT!AA$133),(PERCENT!AA124-PERCENT!AA$133)/(PERCENT!AA$133-PERCENT!AA$135))</f>
        <v>-0.51366767580853001</v>
      </c>
      <c r="AR122" s="124">
        <f>IF(PERCENT!AB124&gt;PERCENT!AB$133,(PERCENT!AB124-PERCENT!AB$133)/(PERCENT!AB$134-PERCENT!AB$133),(PERCENT!AB124-PERCENT!AB$133)/(PERCENT!AB$133-PERCENT!AB$135))</f>
        <v>0.70767852115122976</v>
      </c>
      <c r="AT122" s="124">
        <f>IF(PERCENT!AD124&gt;PERCENT!AD$133,(PERCENT!AD124-PERCENT!AD$133)/(PERCENT!AD$134-PERCENT!AD$133),(PERCENT!AD124-PERCENT!AD$133)/(PERCENT!AD$133-PERCENT!AD$135))</f>
        <v>-0.3149499411957008</v>
      </c>
      <c r="AV122" s="124">
        <f>IF(PERCENT!AF124&gt;PERCENT!AF$133,(PERCENT!AF124-PERCENT!AF$133)/(PERCENT!AF$134-PERCENT!AF$133),(PERCENT!AF124-PERCENT!AF$133)/(PERCENT!AF$133-PERCENT!AF$135))</f>
        <v>-9.2923004255887925E-2</v>
      </c>
      <c r="AW122" s="124">
        <f>IF(PERCENT!AG124&gt;PERCENT!AG$133,(PERCENT!AG124-PERCENT!AG$133)/(PERCENT!AG$134-PERCENT!AG$133),(PERCENT!AG124-PERCENT!AG$133)/(PERCENT!AG$133-PERCENT!AG$135))</f>
        <v>1.6643127359453683E-3</v>
      </c>
      <c r="AX122" s="124">
        <f>IF(PERCENT!AH124&gt;PERCENT!AH$133,(PERCENT!AH124-PERCENT!AH$133)/(PERCENT!AH$134-PERCENT!AH$133),(PERCENT!AH124-PERCENT!AH$133)/(PERCENT!AH$133-PERCENT!AH$135))</f>
        <v>-0.43554865420179145</v>
      </c>
      <c r="AY122" s="124">
        <f>IF(PERCENT!AI124&gt;PERCENT!AI$133,(PERCENT!AI124-PERCENT!AI$133)/(PERCENT!AI$134-PERCENT!AI$133),(PERCENT!AI124-PERCENT!AI$133)/(PERCENT!AI$133-PERCENT!AI$135))</f>
        <v>-7.5378979038157018E-2</v>
      </c>
      <c r="AZ122" s="124">
        <f>IF(PERCENT!AJ124&gt;PERCENT!AJ$133,(PERCENT!AJ124-PERCENT!AJ$133)/(PERCENT!AJ$134-PERCENT!AJ$133),(PERCENT!AJ124-PERCENT!AJ$133)/(PERCENT!AJ$133-PERCENT!AJ$135))</f>
        <v>6.2484410955333018E-2</v>
      </c>
      <c r="BA122" s="124">
        <f>IF(PERCENT!AK124&gt;PERCENT!AK$133,(PERCENT!AK124-PERCENT!AK$133)/(PERCENT!AK$134-PERCENT!AK$133),(PERCENT!AK124-PERCENT!AK$133)/(PERCENT!AK$133-PERCENT!AK$135))</f>
        <v>-0.15131693940050614</v>
      </c>
      <c r="BB122" s="124">
        <f>IF(PERCENT!AL124&gt;PERCENT!AL$133,(PERCENT!AL124-PERCENT!AL$133)/(PERCENT!AL$134-PERCENT!AL$133),(PERCENT!AL124-PERCENT!AL$133)/(PERCENT!AL$133-PERCENT!AL$135))</f>
        <v>-0.48565370427651278</v>
      </c>
      <c r="BC122" s="124">
        <f>IF(PERCENT!AM124&gt;PERCENT!AM$133,(PERCENT!AM124-PERCENT!AM$133)/(PERCENT!AM$134-PERCENT!AM$133),(PERCENT!AM124-PERCENT!AM$133)/(PERCENT!AM$133-PERCENT!AM$135))</f>
        <v>-0.10332413424707584</v>
      </c>
      <c r="BD122" s="124">
        <f>IF(PERCENT!AN124&gt;PERCENT!AN$133,(PERCENT!AN124-PERCENT!AN$133)/(PERCENT!AN$134-PERCENT!AN$133),(PERCENT!AN124-PERCENT!AN$133)/(PERCENT!AN$133-PERCENT!AN$135))</f>
        <v>4.3837881453765359E-3</v>
      </c>
      <c r="BE122" s="124">
        <f>IF(PERCENT!AO124&gt;PERCENT!AO$133,(PERCENT!AO124-PERCENT!AO$133)/(PERCENT!AO$134-PERCENT!AO$133),(PERCENT!AO124-PERCENT!AO$133)/(PERCENT!AO$133-PERCENT!AO$135))</f>
        <v>-0.17639535928385305</v>
      </c>
      <c r="BF122" s="124">
        <f>IF(PERCENT!AP124&gt;PERCENT!AP$133,(PERCENT!AP124-PERCENT!AP$133)/(PERCENT!AP$134-PERCENT!AP$133),(PERCENT!AP124-PERCENT!AP$133)/(PERCENT!AP$133-PERCENT!AP$135))</f>
        <v>0.31757274559845799</v>
      </c>
      <c r="BG122" s="124">
        <f>IF(PERCENT!AQ124&gt;PERCENT!AQ$133,(PERCENT!AQ124-PERCENT!AQ$133)/(PERCENT!AQ$134-PERCENT!AQ$133),(PERCENT!AQ124-PERCENT!AQ$133)/(PERCENT!AQ$133-PERCENT!AQ$135))</f>
        <v>0.1396148086999196</v>
      </c>
      <c r="BH122" s="124">
        <f>IF(PERCENT!AR124&gt;PERCENT!AR$133,(PERCENT!AR124-PERCENT!AR$133)/(PERCENT!AR$134-PERCENT!AR$133),(PERCENT!AR124-PERCENT!AR$133)/(PERCENT!AR$133-PERCENT!AR$135))</f>
        <v>0.18250764870588193</v>
      </c>
    </row>
    <row r="123" spans="1:60" x14ac:dyDescent="0.35">
      <c r="A123" s="197" t="s">
        <v>798</v>
      </c>
      <c r="B123" s="125">
        <f>IF(PERCENT!B125&gt;PERCENT!B$133,(PERCENT!B125-PERCENT!B$133)/(PERCENT!B$134-PERCENT!B$133),(PERCENT!B125-PERCENT!B$133)/(PERCENT!B$133-PERCENT!B$135))</f>
        <v>-0.19467022729646907</v>
      </c>
      <c r="C123" s="125">
        <f>IF(PERCENT!H125&gt;PERCENT!H$133,(PERCENT!H125-PERCENT!H$133)/(PERCENT!H$134-PERCENT!H$133),(PERCENT!H125-PERCENT!H$133)/(PERCENT!H$133-PERCENT!H$135))</f>
        <v>-0.3975553884721702</v>
      </c>
      <c r="D123" s="126">
        <f>IF(PERCENT!K125&gt;PERCENT!K$133,(PERCENT!K125-PERCENT!K$133)/(PERCENT!K$134-PERCENT!K$133),(PERCENT!K125-PERCENT!K$133)/(PERCENT!K$133-PERCENT!K$135))</f>
        <v>-0.14757414697016014</v>
      </c>
      <c r="E123" s="126">
        <f>IF(PERCENT!L125&gt;PERCENT!L$133,(PERCENT!L125-PERCENT!L$133)/(PERCENT!L$134-PERCENT!L$133),(PERCENT!L125-PERCENT!L$133)/(PERCENT!L$133-PERCENT!L$135))</f>
        <v>6.1575155666033068E-2</v>
      </c>
      <c r="F123" s="127">
        <f>IF(PERCENT!R125&gt;PERCENT!R$133,(PERCENT!R125-PERCENT!R$133)/(PERCENT!R$134-PERCENT!R$133),(PERCENT!R125-PERCENT!R$133)/(PERCENT!R$133-PERCENT!R$135))</f>
        <v>-9.0770391252590857E-2</v>
      </c>
      <c r="G123" s="127">
        <f>IF(PERCENT!V125&gt;PERCENT!V$133,(PERCENT!V125-PERCENT!V$133)/(PERCENT!V$134-PERCENT!V$133),(PERCENT!V125-PERCENT!V$133)/(PERCENT!V$133-PERCENT!V$135))</f>
        <v>-0.74015067833900905</v>
      </c>
      <c r="H123" s="127">
        <f>IF(PERCENT!X125&gt;PERCENT!X$133,(PERCENT!X125-PERCENT!X$133)/(PERCENT!X$134-PERCENT!X$133),(PERCENT!X125-PERCENT!X$133)/(PERCENT!X$133-PERCENT!X$135))</f>
        <v>-0.57511836910760916</v>
      </c>
      <c r="I123" s="127">
        <f>IF(PERCENT!AC125&gt;PERCENT!AC$133,(PERCENT!AC125-PERCENT!AC$133)/(PERCENT!AC$134-PERCENT!AC$133),(PERCENT!AC125-PERCENT!AC$133)/(PERCENT!AC$133-PERCENT!AC$135))</f>
        <v>-0.16026139046779289</v>
      </c>
      <c r="J123" s="128">
        <f>IF(PERCENT!AE125&gt;PERCENT!AE$133,(PERCENT!AE125-PERCENT!AE$133)/(PERCENT!AE$134-PERCENT!AE$133),(PERCENT!AE125-PERCENT!AE$133)/(PERCENT!AE$133-PERCENT!AE$135))</f>
        <v>0.1577295763891842</v>
      </c>
      <c r="K123" s="198">
        <f>IF(PERCENT!AS125&gt;PERCENT!AS$133,(PERCENT!AS125-PERCENT!AS$133)/(PERCENT!AS$134-PERCENT!AS$133),(PERCENT!AS125-PERCENT!AS$133)/(PERCENT!AS$133-PERCENT!AS$135))</f>
        <v>-0.39072709691193624</v>
      </c>
      <c r="L123" s="198">
        <f>IF(PERCENT!AT125&gt;PERCENT!AT$133,(PERCENT!AT125-PERCENT!AT$133)/(PERCENT!AT$134-PERCENT!AT$133),(PERCENT!AT125-PERCENT!AT$133)/(PERCENT!AT$133-PERCENT!AT$135))</f>
        <v>-0.11643635201142445</v>
      </c>
      <c r="M123" s="198">
        <f>IF(PERCENT!AU125&gt;PERCENT!AU$133,(PERCENT!AU125-PERCENT!AU$133)/(PERCENT!AU$134-PERCENT!AU$133),(PERCENT!AU125-PERCENT!AU$133)/(PERCENT!AU$133-PERCENT!AU$135))</f>
        <v>-0.36550474264941335</v>
      </c>
      <c r="N123" s="231">
        <f>IF(PERCENT!AV125&gt;PERCENT!AV$133,(PERCENT!AV125-PERCENT!AV$133)/(PERCENT!AV$134-PERCENT!AV$133),(PERCENT!AV125-PERCENT!AV$133)/(PERCENT!AV$133-PERCENT!AV$135))</f>
        <v>0.1577295763891842</v>
      </c>
      <c r="O123" s="231">
        <f>IF(PERCENT!AW125&gt;PERCENT!AW$133,(PERCENT!AW125-PERCENT!AW$133)/(PERCENT!AW$134-PERCENT!AW$133),(PERCENT!AW125-PERCENT!AW$133)/(PERCENT!AW$133-PERCENT!AW$135))</f>
        <v>-0.27274073467132431</v>
      </c>
      <c r="P123" s="231">
        <f>IF(PERCENT!AX125&gt;PERCENT!AX$133,(PERCENT!AX125-PERCENT!AX$133)/(PERCENT!AX$134-PERCENT!AX$133),(PERCENT!AX125-PERCENT!AX$133)/(PERCENT!AX$133-PERCENT!AX$135))</f>
        <v>0.1577295763891842</v>
      </c>
      <c r="Q123" s="232">
        <f>IF(PERCENT!AY125&gt;PERCENT!AY$133,(PERCENT!AY125-PERCENT!AY$133)/(PERCENT!AY$134-PERCENT!AY$133),(PERCENT!AY125-PERCENT!AY$133)/(PERCENT!AY$133-PERCENT!AY$135))</f>
        <v>-0.56050416055262309</v>
      </c>
      <c r="S123" s="124">
        <f>IF(PERCENT!C125&gt;PERCENT!C$133,(PERCENT!C125-PERCENT!C$133)/(PERCENT!C$134-PERCENT!C$133),(PERCENT!C125-PERCENT!C$133)/(PERCENT!C$133-PERCENT!C$135))</f>
        <v>-0.35324714047523204</v>
      </c>
      <c r="T123" s="124">
        <f>IF(PERCENT!D125&gt;PERCENT!D$133,(PERCENT!D125-PERCENT!D$133)/(PERCENT!D$134-PERCENT!D$133),(PERCENT!D125-PERCENT!D$133)/(PERCENT!D$133-PERCENT!D$135))</f>
        <v>-0.528208142556577</v>
      </c>
      <c r="U123" s="124">
        <f>IF(PERCENT!E125&gt;PERCENT!E$133,(PERCENT!E125-PERCENT!E$133)/(PERCENT!E$134-PERCENT!E$133),(PERCENT!E125-PERCENT!E$133)/(PERCENT!E$133-PERCENT!E$135))</f>
        <v>-0.2892070518477951</v>
      </c>
      <c r="V123" s="124">
        <f>IF(PERCENT!F125&gt;PERCENT!F$133,(PERCENT!F125-PERCENT!F$133)/(PERCENT!F$134-PERCENT!F$133),(PERCENT!F125-PERCENT!F$133)/(PERCENT!F$133-PERCENT!F$135))</f>
        <v>0.31232090915921967</v>
      </c>
      <c r="W123" s="124">
        <f>IF(PERCENT!G125&gt;PERCENT!G$133,(PERCENT!G125-PERCENT!G$133)/(PERCENT!G$134-PERCENT!G$133),(PERCENT!G125-PERCENT!G$133)/(PERCENT!G$133-PERCENT!G$135))</f>
        <v>-0.5126390006831093</v>
      </c>
      <c r="Y123" s="124">
        <f>IF(PERCENT!I125&gt;PERCENT!I$133,(PERCENT!I125-PERCENT!I$133)/(PERCENT!I$134-PERCENT!I$133),(PERCENT!I125-PERCENT!I$133)/(PERCENT!I$133-PERCENT!I$135))</f>
        <v>-0.79039621132431948</v>
      </c>
      <c r="Z123" s="124">
        <f>IF(PERCENT!J125&gt;PERCENT!J$133,(PERCENT!J125-PERCENT!J$133)/(PERCENT!J$134-PERCENT!J$133),(PERCENT!J125-PERCENT!J$133)/(PERCENT!J$133-PERCENT!J$135))</f>
        <v>-0.15610679214433235</v>
      </c>
      <c r="AC123" s="124">
        <f>IF(PERCENT!M125&gt;PERCENT!M$133,(PERCENT!M125-PERCENT!M$133)/(PERCENT!M$134-PERCENT!M$133),(PERCENT!M125-PERCENT!M$133)/(PERCENT!M$133-PERCENT!M$135))</f>
        <v>0.19303516606963989</v>
      </c>
      <c r="AD123" s="124">
        <f>IF(PERCENT!N125&gt;PERCENT!N$133,(PERCENT!N125-PERCENT!N$133)/(PERCENT!N$134-PERCENT!N$133),(PERCENT!N125-PERCENT!N$133)/(PERCENT!N$133-PERCENT!N$135))</f>
        <v>-0.15050798969947624</v>
      </c>
      <c r="AE123" s="124">
        <f>IF(PERCENT!O125&gt;PERCENT!O$133,(PERCENT!O125-PERCENT!O$133)/(PERCENT!O$134-PERCENT!O$133),(PERCENT!O125-PERCENT!O$133)/(PERCENT!O$133-PERCENT!O$135))</f>
        <v>-0.25735955451216386</v>
      </c>
      <c r="AF123" s="124">
        <f>IF(PERCENT!P125&gt;PERCENT!P$133,(PERCENT!P125-PERCENT!P$133)/(PERCENT!P$134-PERCENT!P$133),(PERCENT!P125-PERCENT!P$133)/(PERCENT!P$133-PERCENT!P$135))</f>
        <v>-7.9773397048234329E-2</v>
      </c>
      <c r="AG123" s="124">
        <f>IF(PERCENT!Q125&gt;PERCENT!Q$133,(PERCENT!Q125-PERCENT!Q$133)/(PERCENT!Q$134-PERCENT!Q$133),(PERCENT!Q125-PERCENT!Q$133)/(PERCENT!Q$133-PERCENT!Q$135))</f>
        <v>-0.25507351013656449</v>
      </c>
      <c r="AI123" s="124">
        <f>IF(PERCENT!S125&gt;PERCENT!S$133,(PERCENT!S125-PERCENT!S$133)/(PERCENT!S$134-PERCENT!S$133),(PERCENT!S125-PERCENT!S$133)/(PERCENT!S$133-PERCENT!S$135))</f>
        <v>-5.3075984999372161E-2</v>
      </c>
      <c r="AJ123" s="124">
        <f>IF(PERCENT!T125&gt;PERCENT!T$133,(PERCENT!T125-PERCENT!T$133)/(PERCENT!T$134-PERCENT!T$133),(PERCENT!T125-PERCENT!T$133)/(PERCENT!T$133-PERCENT!T$135))</f>
        <v>-0.11502821164715933</v>
      </c>
      <c r="AK123" s="124">
        <f>IF(PERCENT!U125&gt;PERCENT!U$133,(PERCENT!U125-PERCENT!U$133)/(PERCENT!U$134-PERCENT!U$133),(PERCENT!U125-PERCENT!U$133)/(PERCENT!U$133-PERCENT!U$135))</f>
        <v>-0.11381531040791219</v>
      </c>
      <c r="AM123" s="124">
        <f>IF(PERCENT!W125&gt;PERCENT!W$133,(PERCENT!W125-PERCENT!W$133)/(PERCENT!W$134-PERCENT!W$133),(PERCENT!W125-PERCENT!W$133)/(PERCENT!W$133-PERCENT!W$135))</f>
        <v>-0.74015067833900905</v>
      </c>
      <c r="AO123" s="124">
        <f>IF(PERCENT!Y125&gt;PERCENT!Y$133,(PERCENT!Y125-PERCENT!Y$133)/(PERCENT!Y$134-PERCENT!Y$133),(PERCENT!Y125-PERCENT!Y$133)/(PERCENT!Y$133-PERCENT!Y$135))</f>
        <v>-0.62542428647186732</v>
      </c>
      <c r="AP123" s="124">
        <f>IF(PERCENT!Z125&gt;PERCENT!Z$133,(PERCENT!Z125-PERCENT!Z$133)/(PERCENT!Z$134-PERCENT!Z$133),(PERCENT!Z125-PERCENT!Z$133)/(PERCENT!Z$133-PERCENT!Z$135))</f>
        <v>-0.78120504409032132</v>
      </c>
      <c r="AQ123" s="124">
        <f>IF(PERCENT!AA125&gt;PERCENT!AA$133,(PERCENT!AA125-PERCENT!AA$133)/(PERCENT!AA$134-PERCENT!AA$133),(PERCENT!AA125-PERCENT!AA$133)/(PERCENT!AA$133-PERCENT!AA$135))</f>
        <v>-0.18363597926594624</v>
      </c>
      <c r="AR123" s="124">
        <f>IF(PERCENT!AB125&gt;PERCENT!AB$133,(PERCENT!AB125-PERCENT!AB$133)/(PERCENT!AB$134-PERCENT!AB$133),(PERCENT!AB125-PERCENT!AB$133)/(PERCENT!AB$133-PERCENT!AB$135))</f>
        <v>-0.62073660955892385</v>
      </c>
      <c r="AT123" s="124">
        <f>IF(PERCENT!AD125&gt;PERCENT!AD$133,(PERCENT!AD125-PERCENT!AD$133)/(PERCENT!AD$134-PERCENT!AD$133),(PERCENT!AD125-PERCENT!AD$133)/(PERCENT!AD$133-PERCENT!AD$135))</f>
        <v>-0.16026139046779289</v>
      </c>
      <c r="AV123" s="124">
        <f>IF(PERCENT!AF125&gt;PERCENT!AF$133,(PERCENT!AF125-PERCENT!AF$133)/(PERCENT!AF$134-PERCENT!AF$133),(PERCENT!AF125-PERCENT!AF$133)/(PERCENT!AF$133-PERCENT!AF$135))</f>
        <v>7.6611248322416878E-2</v>
      </c>
      <c r="AW123" s="124">
        <f>IF(PERCENT!AG125&gt;PERCENT!AG$133,(PERCENT!AG125-PERCENT!AG$133)/(PERCENT!AG$134-PERCENT!AG$133),(PERCENT!AG125-PERCENT!AG$133)/(PERCENT!AG$133-PERCENT!AG$135))</f>
        <v>-8.5802595139294162E-3</v>
      </c>
      <c r="AX123" s="124">
        <f>IF(PERCENT!AH125&gt;PERCENT!AH$133,(PERCENT!AH125-PERCENT!AH$133)/(PERCENT!AH$134-PERCENT!AH$133),(PERCENT!AH125-PERCENT!AH$133)/(PERCENT!AH$133-PERCENT!AH$135))</f>
        <v>-0.16884847469448078</v>
      </c>
      <c r="AY123" s="124">
        <f>IF(PERCENT!AI125&gt;PERCENT!AI$133,(PERCENT!AI125-PERCENT!AI$133)/(PERCENT!AI$134-PERCENT!AI$133),(PERCENT!AI125-PERCENT!AI$133)/(PERCENT!AI$133-PERCENT!AI$135))</f>
        <v>9.7291160796039292E-2</v>
      </c>
      <c r="AZ123" s="124">
        <f>IF(PERCENT!AJ125&gt;PERCENT!AJ$133,(PERCENT!AJ125-PERCENT!AJ$133)/(PERCENT!AJ$134-PERCENT!AJ$133),(PERCENT!AJ125-PERCENT!AJ$133)/(PERCENT!AJ$133-PERCENT!AJ$135))</f>
        <v>-0.32139696301686493</v>
      </c>
      <c r="BA123" s="124">
        <f>IF(PERCENT!AK125&gt;PERCENT!AK$133,(PERCENT!AK125-PERCENT!AK$133)/(PERCENT!AK$134-PERCENT!AK$133),(PERCENT!AK125-PERCENT!AK$133)/(PERCENT!AK$133-PERCENT!AK$135))</f>
        <v>0.29600950553392569</v>
      </c>
      <c r="BB123" s="124">
        <f>IF(PERCENT!AL125&gt;PERCENT!AL$133,(PERCENT!AL125-PERCENT!AL$133)/(PERCENT!AL$134-PERCENT!AL$133),(PERCENT!AL125-PERCENT!AL$133)/(PERCENT!AL$133-PERCENT!AL$135))</f>
        <v>1.1568199104706682E-2</v>
      </c>
      <c r="BC123" s="124">
        <f>IF(PERCENT!AM125&gt;PERCENT!AM$133,(PERCENT!AM125-PERCENT!AM$133)/(PERCENT!AM$134-PERCENT!AM$133),(PERCENT!AM125-PERCENT!AM$133)/(PERCENT!AM$133-PERCENT!AM$135))</f>
        <v>0.40858564710730044</v>
      </c>
      <c r="BD123" s="124">
        <f>IF(PERCENT!AN125&gt;PERCENT!AN$133,(PERCENT!AN125-PERCENT!AN$133)/(PERCENT!AN$134-PERCENT!AN$133),(PERCENT!AN125-PERCENT!AN$133)/(PERCENT!AN$133-PERCENT!AN$135))</f>
        <v>1.7772522604568772E-2</v>
      </c>
      <c r="BE123" s="124">
        <f>IF(PERCENT!AO125&gt;PERCENT!AO$133,(PERCENT!AO125-PERCENT!AO$133)/(PERCENT!AO$134-PERCENT!AO$133),(PERCENT!AO125-PERCENT!AO$133)/(PERCENT!AO$133-PERCENT!AO$135))</f>
        <v>-0.16619154414998594</v>
      </c>
      <c r="BF123" s="124">
        <f>IF(PERCENT!AP125&gt;PERCENT!AP$133,(PERCENT!AP125-PERCENT!AP$133)/(PERCENT!AP$134-PERCENT!AP$133),(PERCENT!AP125-PERCENT!AP$133)/(PERCENT!AP$133-PERCENT!AP$135))</f>
        <v>0.3582869362300693</v>
      </c>
      <c r="BG123" s="124">
        <f>IF(PERCENT!AQ125&gt;PERCENT!AQ$133,(PERCENT!AQ125-PERCENT!AQ$133)/(PERCENT!AQ$134-PERCENT!AQ$133),(PERCENT!AQ125-PERCENT!AQ$133)/(PERCENT!AQ$133-PERCENT!AQ$135))</f>
        <v>9.527970424408308E-2</v>
      </c>
      <c r="BH123" s="124">
        <f>IF(PERCENT!AR125&gt;PERCENT!AR$133,(PERCENT!AR125-PERCENT!AR$133)/(PERCENT!AR$134-PERCENT!AR$133),(PERCENT!AR125-PERCENT!AR$133)/(PERCENT!AR$133-PERCENT!AR$135))</f>
        <v>0.15031844079139881</v>
      </c>
    </row>
    <row r="124" spans="1:60" x14ac:dyDescent="0.35">
      <c r="A124" s="197" t="s">
        <v>809</v>
      </c>
      <c r="B124" s="125">
        <f>IF(PERCENT!B126&gt;PERCENT!B$133,(PERCENT!B126-PERCENT!B$133)/(PERCENT!B$134-PERCENT!B$133),(PERCENT!B126-PERCENT!B$133)/(PERCENT!B$133-PERCENT!B$135))</f>
        <v>-0.16836411342041063</v>
      </c>
      <c r="C124" s="125">
        <f>IF(PERCENT!H126&gt;PERCENT!H$133,(PERCENT!H126-PERCENT!H$133)/(PERCENT!H$134-PERCENT!H$133),(PERCENT!H126-PERCENT!H$133)/(PERCENT!H$133-PERCENT!H$135))</f>
        <v>-1.1955645288866791E-2</v>
      </c>
      <c r="D124" s="126">
        <f>IF(PERCENT!K126&gt;PERCENT!K$133,(PERCENT!K126-PERCENT!K$133)/(PERCENT!K$134-PERCENT!K$133),(PERCENT!K126-PERCENT!K$133)/(PERCENT!K$133-PERCENT!K$135))</f>
        <v>0.26266858931173509</v>
      </c>
      <c r="E124" s="126">
        <f>IF(PERCENT!L126&gt;PERCENT!L$133,(PERCENT!L126-PERCENT!L$133)/(PERCENT!L$134-PERCENT!L$133),(PERCENT!L126-PERCENT!L$133)/(PERCENT!L$133-PERCENT!L$135))</f>
        <v>2.722765818101423E-2</v>
      </c>
      <c r="F124" s="127">
        <f>IF(PERCENT!R126&gt;PERCENT!R$133,(PERCENT!R126-PERCENT!R$133)/(PERCENT!R$134-PERCENT!R$133),(PERCENT!R126-PERCENT!R$133)/(PERCENT!R$133-PERCENT!R$135))</f>
        <v>-0.11136725152280712</v>
      </c>
      <c r="G124" s="127">
        <f>IF(PERCENT!V126&gt;PERCENT!V$133,(PERCENT!V126-PERCENT!V$133)/(PERCENT!V$134-PERCENT!V$133),(PERCENT!V126-PERCENT!V$133)/(PERCENT!V$133-PERCENT!V$135))</f>
        <v>-0.21348293666107251</v>
      </c>
      <c r="H124" s="127">
        <f>IF(PERCENT!X126&gt;PERCENT!X$133,(PERCENT!X126-PERCENT!X$133)/(PERCENT!X$134-PERCENT!X$133),(PERCENT!X126-PERCENT!X$133)/(PERCENT!X$133-PERCENT!X$135))</f>
        <v>4.2151294628949926E-2</v>
      </c>
      <c r="I124" s="127">
        <f>IF(PERCENT!AC126&gt;PERCENT!AC$133,(PERCENT!AC126-PERCENT!AC$133)/(PERCENT!AC$134-PERCENT!AC$133),(PERCENT!AC126-PERCENT!AC$133)/(PERCENT!AC$133-PERCENT!AC$135))</f>
        <v>0.21923542934928894</v>
      </c>
      <c r="J124" s="128">
        <f>IF(PERCENT!AE126&gt;PERCENT!AE$133,(PERCENT!AE126-PERCENT!AE$133)/(PERCENT!AE$134-PERCENT!AE$133),(PERCENT!AE126-PERCENT!AE$133)/(PERCENT!AE$133-PERCENT!AE$135))</f>
        <v>-0.13100931168786514</v>
      </c>
      <c r="K124" s="198">
        <f>IF(PERCENT!AS126&gt;PERCENT!AS$133,(PERCENT!AS126-PERCENT!AS$133)/(PERCENT!AS$134-PERCENT!AS$133),(PERCENT!AS126-PERCENT!AS$133)/(PERCENT!AS$133-PERCENT!AS$135))</f>
        <v>-0.10257638672256936</v>
      </c>
      <c r="L124" s="198">
        <f>IF(PERCENT!AT126&gt;PERCENT!AT$133,(PERCENT!AT126-PERCENT!AT$133)/(PERCENT!AT$134-PERCENT!AT$133),(PERCENT!AT126-PERCENT!AT$133)/(PERCENT!AT$133-PERCENT!AT$135))</f>
        <v>0.2412051630502261</v>
      </c>
      <c r="M124" s="198">
        <f>IF(PERCENT!AU126&gt;PERCENT!AU$133,(PERCENT!AU126-PERCENT!AU$133)/(PERCENT!AU$134-PERCENT!AU$133),(PERCENT!AU126-PERCENT!AU$133)/(PERCENT!AU$133-PERCENT!AU$135))</f>
        <v>6.0943820826976094E-2</v>
      </c>
      <c r="N124" s="231">
        <f>IF(PERCENT!AV126&gt;PERCENT!AV$133,(PERCENT!AV126-PERCENT!AV$133)/(PERCENT!AV$134-PERCENT!AV$133),(PERCENT!AV126-PERCENT!AV$133)/(PERCENT!AV$133-PERCENT!AV$135))</f>
        <v>-0.13100931168786514</v>
      </c>
      <c r="O124" s="231">
        <f>IF(PERCENT!AW126&gt;PERCENT!AW$133,(PERCENT!AW126-PERCENT!AW$133)/(PERCENT!AW$134-PERCENT!AW$133),(PERCENT!AW126-PERCENT!AW$133)/(PERCENT!AW$133-PERCENT!AW$135))</f>
        <v>5.1609138092091653E-2</v>
      </c>
      <c r="P124" s="231">
        <f>IF(PERCENT!AX126&gt;PERCENT!AX$133,(PERCENT!AX126-PERCENT!AX$133)/(PERCENT!AX$134-PERCENT!AX$133),(PERCENT!AX126-PERCENT!AX$133)/(PERCENT!AX$133-PERCENT!AX$135))</f>
        <v>-0.13100931168786514</v>
      </c>
      <c r="Q124" s="232">
        <f>IF(PERCENT!AY126&gt;PERCENT!AY$133,(PERCENT!AY126-PERCENT!AY$133)/(PERCENT!AY$134-PERCENT!AY$133),(PERCENT!AY126-PERCENT!AY$133)/(PERCENT!AY$133-PERCENT!AY$135))</f>
        <v>-7.7320736904236853E-2</v>
      </c>
      <c r="S124" s="124">
        <f>IF(PERCENT!C126&gt;PERCENT!C$133,(PERCENT!C126-PERCENT!C$133)/(PERCENT!C$134-PERCENT!C$133),(PERCENT!C126-PERCENT!C$133)/(PERCENT!C$133-PERCENT!C$135))</f>
        <v>0.329483364121478</v>
      </c>
      <c r="T124" s="124">
        <f>IF(PERCENT!D126&gt;PERCENT!D$133,(PERCENT!D126-PERCENT!D$133)/(PERCENT!D$134-PERCENT!D$133),(PERCENT!D126-PERCENT!D$133)/(PERCENT!D$133-PERCENT!D$135))</f>
        <v>0.32954665730806798</v>
      </c>
      <c r="U124" s="124">
        <f>IF(PERCENT!E126&gt;PERCENT!E$133,(PERCENT!E126-PERCENT!E$133)/(PERCENT!E$134-PERCENT!E$133),(PERCENT!E126-PERCENT!E$133)/(PERCENT!E$133-PERCENT!E$135))</f>
        <v>0.26368540114099309</v>
      </c>
      <c r="V124" s="124">
        <f>IF(PERCENT!F126&gt;PERCENT!F$133,(PERCENT!F126-PERCENT!F$133)/(PERCENT!F$134-PERCENT!F$133),(PERCENT!F126-PERCENT!F$133)/(PERCENT!F$133-PERCENT!F$135))</f>
        <v>-0.73259459842790497</v>
      </c>
      <c r="W124" s="124">
        <f>IF(PERCENT!G126&gt;PERCENT!G$133,(PERCENT!G126-PERCENT!G$133)/(PERCENT!G$134-PERCENT!G$133),(PERCENT!G126-PERCENT!G$133)/(PERCENT!G$133-PERCENT!G$135))</f>
        <v>-0.60960592056024576</v>
      </c>
      <c r="Y124" s="124">
        <f>IF(PERCENT!I126&gt;PERCENT!I$133,(PERCENT!I126-PERCENT!I$133)/(PERCENT!I$134-PERCENT!I$133),(PERCENT!I126-PERCENT!I$133)/(PERCENT!I$133-PERCENT!I$135))</f>
        <v>-0.31377721127321656</v>
      </c>
      <c r="Z124" s="124">
        <f>IF(PERCENT!J126&gt;PERCENT!J$133,(PERCENT!J126-PERCENT!J$133)/(PERCENT!J$134-PERCENT!J$133),(PERCENT!J126-PERCENT!J$133)/(PERCENT!J$133-PERCENT!J$135))</f>
        <v>3.7563259448336973E-2</v>
      </c>
      <c r="AC124" s="124">
        <f>IF(PERCENT!M126&gt;PERCENT!M$133,(PERCENT!M126-PERCENT!M$133)/(PERCENT!M$134-PERCENT!M$133),(PERCENT!M126-PERCENT!M$133)/(PERCENT!M$133-PERCENT!M$135))</f>
        <v>0.16510479043180981</v>
      </c>
      <c r="AD124" s="124">
        <f>IF(PERCENT!N126&gt;PERCENT!N$133,(PERCENT!N126-PERCENT!N$133)/(PERCENT!N$134-PERCENT!N$133),(PERCENT!N126-PERCENT!N$133)/(PERCENT!N$133-PERCENT!N$135))</f>
        <v>-0.29517551783037621</v>
      </c>
      <c r="AE124" s="124">
        <f>IF(PERCENT!O126&gt;PERCENT!O$133,(PERCENT!O126-PERCENT!O$133)/(PERCENT!O$134-PERCENT!O$133),(PERCENT!O126-PERCENT!O$133)/(PERCENT!O$133-PERCENT!O$135))</f>
        <v>-0.12861194867402623</v>
      </c>
      <c r="AF124" s="124">
        <f>IF(PERCENT!P126&gt;PERCENT!P$133,(PERCENT!P126-PERCENT!P$133)/(PERCENT!P$134-PERCENT!P$133),(PERCENT!P126-PERCENT!P$133)/(PERCENT!P$133-PERCENT!P$135))</f>
        <v>2.8126811891469001E-2</v>
      </c>
      <c r="AG124" s="124">
        <f>IF(PERCENT!Q126&gt;PERCENT!Q$133,(PERCENT!Q126-PERCENT!Q$133)/(PERCENT!Q$134-PERCENT!Q$133),(PERCENT!Q126-PERCENT!Q$133)/(PERCENT!Q$133-PERCENT!Q$135))</f>
        <v>-0.34941528783470122</v>
      </c>
      <c r="AI124" s="124">
        <f>IF(PERCENT!S126&gt;PERCENT!S$133,(PERCENT!S126-PERCENT!S$133)/(PERCENT!S$134-PERCENT!S$133),(PERCENT!S126-PERCENT!S$133)/(PERCENT!S$133-PERCENT!S$135))</f>
        <v>-6.1964102175260737E-2</v>
      </c>
      <c r="AJ124" s="124">
        <f>IF(PERCENT!T126&gt;PERCENT!T$133,(PERCENT!T126-PERCENT!T$133)/(PERCENT!T$134-PERCENT!T$133),(PERCENT!T126-PERCENT!T$133)/(PERCENT!T$133-PERCENT!T$135))</f>
        <v>-9.2125548546999114E-2</v>
      </c>
      <c r="AK124" s="124">
        <f>IF(PERCENT!U126&gt;PERCENT!U$133,(PERCENT!U126-PERCENT!U$133)/(PERCENT!U$134-PERCENT!U$133),(PERCENT!U126-PERCENT!U$133)/(PERCENT!U$133-PERCENT!U$135))</f>
        <v>-0.22570054228318817</v>
      </c>
      <c r="AM124" s="124">
        <f>IF(PERCENT!W126&gt;PERCENT!W$133,(PERCENT!W126-PERCENT!W$133)/(PERCENT!W$134-PERCENT!W$133),(PERCENT!W126-PERCENT!W$133)/(PERCENT!W$133-PERCENT!W$135))</f>
        <v>-0.21348293666107251</v>
      </c>
      <c r="AO124" s="124">
        <f>IF(PERCENT!Y126&gt;PERCENT!Y$133,(PERCENT!Y126-PERCENT!Y$133)/(PERCENT!Y$134-PERCENT!Y$133),(PERCENT!Y126-PERCENT!Y$133)/(PERCENT!Y$133-PERCENT!Y$135))</f>
        <v>1.4172814441355324E-2</v>
      </c>
      <c r="AP124" s="124">
        <f>IF(PERCENT!Z126&gt;PERCENT!Z$133,(PERCENT!Z126-PERCENT!Z$133)/(PERCENT!Z$134-PERCENT!Z$133),(PERCENT!Z126-PERCENT!Z$133)/(PERCENT!Z$133-PERCENT!Z$135))</f>
        <v>-0.22815576427241849</v>
      </c>
      <c r="AQ124" s="124">
        <f>IF(PERCENT!AA126&gt;PERCENT!AA$133,(PERCENT!AA126-PERCENT!AA$133)/(PERCENT!AA$134-PERCENT!AA$133),(PERCENT!AA126-PERCENT!AA$133)/(PERCENT!AA$133-PERCENT!AA$135))</f>
        <v>-0.3675540859052932</v>
      </c>
      <c r="AR124" s="124">
        <f>IF(PERCENT!AB126&gt;PERCENT!AB$133,(PERCENT!AB126-PERCENT!AB$133)/(PERCENT!AB$134-PERCENT!AB$133),(PERCENT!AB126-PERCENT!AB$133)/(PERCENT!AB$133-PERCENT!AB$135))</f>
        <v>0.57357319133979123</v>
      </c>
      <c r="AT124" s="124">
        <f>IF(PERCENT!AD126&gt;PERCENT!AD$133,(PERCENT!AD126-PERCENT!AD$133)/(PERCENT!AD$134-PERCENT!AD$133),(PERCENT!AD126-PERCENT!AD$133)/(PERCENT!AD$133-PERCENT!AD$135))</f>
        <v>0.21923542934928894</v>
      </c>
      <c r="AV124" s="124">
        <f>IF(PERCENT!AF126&gt;PERCENT!AF$133,(PERCENT!AF126-PERCENT!AF$133)/(PERCENT!AF$134-PERCENT!AF$133),(PERCENT!AF126-PERCENT!AF$133)/(PERCENT!AF$133-PERCENT!AF$135))</f>
        <v>-9.8834848591164454E-2</v>
      </c>
      <c r="AW124" s="124">
        <f>IF(PERCENT!AG126&gt;PERCENT!AG$133,(PERCENT!AG126-PERCENT!AG$133)/(PERCENT!AG$134-PERCENT!AG$133),(PERCENT!AG126-PERCENT!AG$133)/(PERCENT!AG$133-PERCENT!AG$135))</f>
        <v>5.0896771324843881E-2</v>
      </c>
      <c r="AX124" s="124">
        <f>IF(PERCENT!AH126&gt;PERCENT!AH$133,(PERCENT!AH126-PERCENT!AH$133)/(PERCENT!AH$134-PERCENT!AH$133),(PERCENT!AH126-PERCENT!AH$133)/(PERCENT!AH$133-PERCENT!AH$135))</f>
        <v>8.78132793551923E-2</v>
      </c>
      <c r="AY124" s="124">
        <f>IF(PERCENT!AI126&gt;PERCENT!AI$133,(PERCENT!AI126-PERCENT!AI$133)/(PERCENT!AI$134-PERCENT!AI$133),(PERCENT!AI126-PERCENT!AI$133)/(PERCENT!AI$133-PERCENT!AI$135))</f>
        <v>0.15680975896262106</v>
      </c>
      <c r="AZ124" s="124">
        <f>IF(PERCENT!AJ126&gt;PERCENT!AJ$133,(PERCENT!AJ126-PERCENT!AJ$133)/(PERCENT!AJ$134-PERCENT!AJ$133),(PERCENT!AJ126-PERCENT!AJ$133)/(PERCENT!AJ$133-PERCENT!AJ$135))</f>
        <v>4.6857611905201657E-2</v>
      </c>
      <c r="BA124" s="124">
        <f>IF(PERCENT!AK126&gt;PERCENT!AK$133,(PERCENT!AK126-PERCENT!AK$133)/(PERCENT!AK$134-PERCENT!AK$133),(PERCENT!AK126-PERCENT!AK$133)/(PERCENT!AK$133-PERCENT!AK$135))</f>
        <v>-0.13251032335496679</v>
      </c>
      <c r="BB124" s="124">
        <f>IF(PERCENT!AL126&gt;PERCENT!AL$133,(PERCENT!AL126-PERCENT!AL$133)/(PERCENT!AL$134-PERCENT!AL$133),(PERCENT!AL126-PERCENT!AL$133)/(PERCENT!AL$133-PERCENT!AL$135))</f>
        <v>2.4356363306142013E-2</v>
      </c>
      <c r="BC124" s="124">
        <f>IF(PERCENT!AM126&gt;PERCENT!AM$133,(PERCENT!AM126-PERCENT!AM$133)/(PERCENT!AM$134-PERCENT!AM$133),(PERCENT!AM126-PERCENT!AM$133)/(PERCENT!AM$133-PERCENT!AM$135))</f>
        <v>-9.1222327101440043E-2</v>
      </c>
      <c r="BD124" s="124">
        <f>IF(PERCENT!AN126&gt;PERCENT!AN$133,(PERCENT!AN126-PERCENT!AN$133)/(PERCENT!AN$134-PERCENT!AN$133),(PERCENT!AN126-PERCENT!AN$133)/(PERCENT!AN$133-PERCENT!AN$135))</f>
        <v>-1.6595454912987355E-2</v>
      </c>
      <c r="BE124" s="124">
        <f>IF(PERCENT!AO126&gt;PERCENT!AO$133,(PERCENT!AO126-PERCENT!AO$133)/(PERCENT!AO$134-PERCENT!AO$133),(PERCENT!AO126-PERCENT!AO$133)/(PERCENT!AO$133-PERCENT!AO$135))</f>
        <v>-0.31248654627701156</v>
      </c>
      <c r="BF124" s="124">
        <f>IF(PERCENT!AP126&gt;PERCENT!AP$133,(PERCENT!AP126-PERCENT!AP$133)/(PERCENT!AP$134-PERCENT!AP$133),(PERCENT!AP126-PERCENT!AP$133)/(PERCENT!AP$133-PERCENT!AP$135))</f>
        <v>-8.1111162586765956E-2</v>
      </c>
      <c r="BG124" s="124">
        <f>IF(PERCENT!AQ126&gt;PERCENT!AQ$133,(PERCENT!AQ126-PERCENT!AQ$133)/(PERCENT!AQ$134-PERCENT!AQ$133),(PERCENT!AQ126-PERCENT!AQ$133)/(PERCENT!AQ$133-PERCENT!AQ$135))</f>
        <v>4.2586528808846655E-2</v>
      </c>
      <c r="BH124" s="124">
        <f>IF(PERCENT!AR126&gt;PERCENT!AR$133,(PERCENT!AR126-PERCENT!AR$133)/(PERCENT!AR$134-PERCENT!AR$133),(PERCENT!AR126-PERCENT!AR$133)/(PERCENT!AR$133-PERCENT!AR$135))</f>
        <v>6.6571568733750211E-2</v>
      </c>
    </row>
    <row r="125" spans="1:60" x14ac:dyDescent="0.35">
      <c r="A125" s="197" t="s">
        <v>819</v>
      </c>
      <c r="B125" s="125">
        <f>IF(PERCENT!B127&gt;PERCENT!B$133,(PERCENT!B127-PERCENT!B$133)/(PERCENT!B$134-PERCENT!B$133),(PERCENT!B127-PERCENT!B$133)/(PERCENT!B$133-PERCENT!B$135))</f>
        <v>-0.20753267503347639</v>
      </c>
      <c r="C125" s="125">
        <f>IF(PERCENT!H127&gt;PERCENT!H$133,(PERCENT!H127-PERCENT!H$133)/(PERCENT!H$134-PERCENT!H$133),(PERCENT!H127-PERCENT!H$133)/(PERCENT!H$133-PERCENT!H$135))</f>
        <v>-0.52900940906387151</v>
      </c>
      <c r="D125" s="126">
        <f>IF(PERCENT!K127&gt;PERCENT!K$133,(PERCENT!K127-PERCENT!K$133)/(PERCENT!K$134-PERCENT!K$133),(PERCENT!K127-PERCENT!K$133)/(PERCENT!K$133-PERCENT!K$135))</f>
        <v>0.27164003277680077</v>
      </c>
      <c r="E125" s="126">
        <f>IF(PERCENT!L127&gt;PERCENT!L$133,(PERCENT!L127-PERCENT!L$133)/(PERCENT!L$134-PERCENT!L$133),(PERCENT!L127-PERCENT!L$133)/(PERCENT!L$133-PERCENT!L$135))</f>
        <v>0.12181645169398544</v>
      </c>
      <c r="F125" s="127">
        <f>IF(PERCENT!R127&gt;PERCENT!R$133,(PERCENT!R127-PERCENT!R$133)/(PERCENT!R$134-PERCENT!R$133),(PERCENT!R127-PERCENT!R$133)/(PERCENT!R$133-PERCENT!R$135))</f>
        <v>-0.41601827006928943</v>
      </c>
      <c r="G125" s="127">
        <f>IF(PERCENT!V127&gt;PERCENT!V$133,(PERCENT!V127-PERCENT!V$133)/(PERCENT!V$134-PERCENT!V$133),(PERCENT!V127-PERCENT!V$133)/(PERCENT!V$133-PERCENT!V$135))</f>
        <v>-0.27396070101560577</v>
      </c>
      <c r="H125" s="127">
        <f>IF(PERCENT!X127&gt;PERCENT!X$133,(PERCENT!X127-PERCENT!X$133)/(PERCENT!X$134-PERCENT!X$133),(PERCENT!X127-PERCENT!X$133)/(PERCENT!X$133-PERCENT!X$135))</f>
        <v>-3.8588522901154318E-2</v>
      </c>
      <c r="I125" s="127">
        <f>IF(PERCENT!AC127&gt;PERCENT!AC$133,(PERCENT!AC127-PERCENT!AC$133)/(PERCENT!AC$134-PERCENT!AC$133),(PERCENT!AC127-PERCENT!AC$133)/(PERCENT!AC$133-PERCENT!AC$135))</f>
        <v>0.15399966107534521</v>
      </c>
      <c r="J125" s="128">
        <f>IF(PERCENT!AE127&gt;PERCENT!AE$133,(PERCENT!AE127-PERCENT!AE$133)/(PERCENT!AE$134-PERCENT!AE$133),(PERCENT!AE127-PERCENT!AE$133)/(PERCENT!AE$133-PERCENT!AE$135))</f>
        <v>9.0817318740861214E-4</v>
      </c>
      <c r="K125" s="198">
        <f>IF(PERCENT!AS127&gt;PERCENT!AS$133,(PERCENT!AS127-PERCENT!AS$133)/(PERCENT!AS$134-PERCENT!AS$133),(PERCENT!AS127-PERCENT!AS$133)/(PERCENT!AS$133-PERCENT!AS$135))</f>
        <v>-0.49107697046931109</v>
      </c>
      <c r="L125" s="198">
        <f>IF(PERCENT!AT127&gt;PERCENT!AT$133,(PERCENT!AT127-PERCENT!AT$133)/(PERCENT!AT$134-PERCENT!AT$133),(PERCENT!AT127-PERCENT!AT$133)/(PERCENT!AT$133-PERCENT!AT$135))</f>
        <v>0.30999025958156257</v>
      </c>
      <c r="M125" s="198">
        <f>IF(PERCENT!AU127&gt;PERCENT!AU$133,(PERCENT!AU127-PERCENT!AU$133)/(PERCENT!AU$134-PERCENT!AU$133),(PERCENT!AU127-PERCENT!AU$133)/(PERCENT!AU$133-PERCENT!AU$135))</f>
        <v>1.8244611175470236E-2</v>
      </c>
      <c r="N125" s="231">
        <f>IF(PERCENT!AV127&gt;PERCENT!AV$133,(PERCENT!AV127-PERCENT!AV$133)/(PERCENT!AV$134-PERCENT!AV$133),(PERCENT!AV127-PERCENT!AV$133)/(PERCENT!AV$133-PERCENT!AV$135))</f>
        <v>9.0817318740861214E-4</v>
      </c>
      <c r="O125" s="231">
        <f>IF(PERCENT!AW127&gt;PERCENT!AW$133,(PERCENT!AW127-PERCENT!AW$133)/(PERCENT!AW$134-PERCENT!AW$133),(PERCENT!AW127-PERCENT!AW$133)/(PERCENT!AW$133-PERCENT!AW$135))</f>
        <v>2.0389493388550217E-3</v>
      </c>
      <c r="P125" s="231">
        <f>IF(PERCENT!AX127&gt;PERCENT!AX$133,(PERCENT!AX127-PERCENT!AX$133)/(PERCENT!AX$134-PERCENT!AX$133),(PERCENT!AX127-PERCENT!AX$133)/(PERCENT!AX$133-PERCENT!AX$135))</f>
        <v>9.0817318740861214E-4</v>
      </c>
      <c r="Q125" s="232">
        <f>IF(PERCENT!AY127&gt;PERCENT!AY$133,(PERCENT!AY127-PERCENT!AY$133)/(PERCENT!AY$134-PERCENT!AY$133),(PERCENT!AY127-PERCENT!AY$133)/(PERCENT!AY$133-PERCENT!AY$135))</f>
        <v>-0.29591874604150692</v>
      </c>
      <c r="S125" s="124">
        <f>IF(PERCENT!C127&gt;PERCENT!C$133,(PERCENT!C127-PERCENT!C$133)/(PERCENT!C$134-PERCENT!C$133),(PERCENT!C127-PERCENT!C$133)/(PERCENT!C$133-PERCENT!C$135))</f>
        <v>0.21632287988187845</v>
      </c>
      <c r="T125" s="124">
        <f>IF(PERCENT!D127&gt;PERCENT!D$133,(PERCENT!D127-PERCENT!D$133)/(PERCENT!D$134-PERCENT!D$133),(PERCENT!D127-PERCENT!D$133)/(PERCENT!D$133-PERCENT!D$135))</f>
        <v>0.17451010028006966</v>
      </c>
      <c r="U125" s="124">
        <f>IF(PERCENT!E127&gt;PERCENT!E$133,(PERCENT!E127-PERCENT!E$133)/(PERCENT!E$134-PERCENT!E$133),(PERCENT!E127-PERCENT!E$133)/(PERCENT!E$133-PERCENT!E$135))</f>
        <v>-8.9835639979737411E-2</v>
      </c>
      <c r="V125" s="124">
        <f>IF(PERCENT!F127&gt;PERCENT!F$133,(PERCENT!F127-PERCENT!F$133)/(PERCENT!F$134-PERCENT!F$133),(PERCENT!F127-PERCENT!F$133)/(PERCENT!F$133-PERCENT!F$135))</f>
        <v>-0.66872261907751962</v>
      </c>
      <c r="W125" s="124">
        <f>IF(PERCENT!G127&gt;PERCENT!G$133,(PERCENT!G127-PERCENT!G$133)/(PERCENT!G$134-PERCENT!G$133),(PERCENT!G127-PERCENT!G$133)/(PERCENT!G$133-PERCENT!G$135))</f>
        <v>0.17991586285813593</v>
      </c>
      <c r="Y125" s="124">
        <f>IF(PERCENT!I127&gt;PERCENT!I$133,(PERCENT!I127-PERCENT!I$133)/(PERCENT!I$134-PERCENT!I$133),(PERCENT!I127-PERCENT!I$133)/(PERCENT!I$133-PERCENT!I$135))</f>
        <v>-0.67537982249608708</v>
      </c>
      <c r="Z125" s="124">
        <f>IF(PERCENT!J127&gt;PERCENT!J$133,(PERCENT!J127-PERCENT!J$133)/(PERCENT!J$134-PERCENT!J$133),(PERCENT!J127-PERCENT!J$133)/(PERCENT!J$133-PERCENT!J$135))</f>
        <v>-0.42649678165607741</v>
      </c>
      <c r="AC125" s="124">
        <f>IF(PERCENT!M127&gt;PERCENT!M$133,(PERCENT!M127-PERCENT!M$133)/(PERCENT!M$134-PERCENT!M$133),(PERCENT!M127-PERCENT!M$133)/(PERCENT!M$133-PERCENT!M$135))</f>
        <v>0.21603211644324277</v>
      </c>
      <c r="AD125" s="124">
        <f>IF(PERCENT!N127&gt;PERCENT!N$133,(PERCENT!N127-PERCENT!N$133)/(PERCENT!N$134-PERCENT!N$133),(PERCENT!N127-PERCENT!N$133)/(PERCENT!N$133-PERCENT!N$135))</f>
        <v>-0.40083451244017354</v>
      </c>
      <c r="AE125" s="124">
        <f>IF(PERCENT!O127&gt;PERCENT!O$133,(PERCENT!O127-PERCENT!O$133)/(PERCENT!O$134-PERCENT!O$133),(PERCENT!O127-PERCENT!O$133)/(PERCENT!O$133-PERCENT!O$135))</f>
        <v>-0.26911466161295305</v>
      </c>
      <c r="AF125" s="124">
        <f>IF(PERCENT!P127&gt;PERCENT!P$133,(PERCENT!P127-PERCENT!P$133)/(PERCENT!P$134-PERCENT!P$133),(PERCENT!P127-PERCENT!P$133)/(PERCENT!P$133-PERCENT!P$135))</f>
        <v>-1.2202900454079361E-3</v>
      </c>
      <c r="AG125" s="124">
        <f>IF(PERCENT!Q127&gt;PERCENT!Q$133,(PERCENT!Q127-PERCENT!Q$133)/(PERCENT!Q$134-PERCENT!Q$133),(PERCENT!Q127-PERCENT!Q$133)/(PERCENT!Q$133-PERCENT!Q$135))</f>
        <v>0.20450648952299061</v>
      </c>
      <c r="AI125" s="124">
        <f>IF(PERCENT!S127&gt;PERCENT!S$133,(PERCENT!S127-PERCENT!S$133)/(PERCENT!S$134-PERCENT!S$133),(PERCENT!S127-PERCENT!S$133)/(PERCENT!S$133-PERCENT!S$135))</f>
        <v>-0.43335006158027056</v>
      </c>
      <c r="AJ125" s="124">
        <f>IF(PERCENT!T127&gt;PERCENT!T$133,(PERCENT!T127-PERCENT!T$133)/(PERCENT!T$134-PERCENT!T$133),(PERCENT!T127-PERCENT!T$133)/(PERCENT!T$133-PERCENT!T$135))</f>
        <v>-0.47669893578498934</v>
      </c>
      <c r="AK125" s="124">
        <f>IF(PERCENT!U127&gt;PERCENT!U$133,(PERCENT!U127-PERCENT!U$133)/(PERCENT!U$134-PERCENT!U$133),(PERCENT!U127-PERCENT!U$133)/(PERCENT!U$133-PERCENT!U$135))</f>
        <v>-0.29922755403733836</v>
      </c>
      <c r="AM125" s="124">
        <f>IF(PERCENT!W127&gt;PERCENT!W$133,(PERCENT!W127-PERCENT!W$133)/(PERCENT!W$134-PERCENT!W$133),(PERCENT!W127-PERCENT!W$133)/(PERCENT!W$133-PERCENT!W$135))</f>
        <v>-0.27396070101560577</v>
      </c>
      <c r="AO125" s="124">
        <f>IF(PERCENT!Y127&gt;PERCENT!Y$133,(PERCENT!Y127-PERCENT!Y$133)/(PERCENT!Y$134-PERCENT!Y$133),(PERCENT!Y127-PERCENT!Y$133)/(PERCENT!Y$133-PERCENT!Y$135))</f>
        <v>-7.4894201851749595E-2</v>
      </c>
      <c r="AP125" s="124">
        <f>IF(PERCENT!Z127&gt;PERCENT!Z$133,(PERCENT!Z127-PERCENT!Z$133)/(PERCENT!Z$134-PERCENT!Z$133),(PERCENT!Z127-PERCENT!Z$133)/(PERCENT!Z$133-PERCENT!Z$135))</f>
        <v>-0.39087500736702707</v>
      </c>
      <c r="AQ125" s="124">
        <f>IF(PERCENT!AA127&gt;PERCENT!AA$133,(PERCENT!AA127-PERCENT!AA$133)/(PERCENT!AA$134-PERCENT!AA$133),(PERCENT!AA127-PERCENT!AA$133)/(PERCENT!AA$133-PERCENT!AA$135))</f>
        <v>-0.29343531278554563</v>
      </c>
      <c r="AR125" s="124">
        <f>IF(PERCENT!AB127&gt;PERCENT!AB$133,(PERCENT!AB127-PERCENT!AB$133)/(PERCENT!AB$134-PERCENT!AB$133),(PERCENT!AB127-PERCENT!AB$133)/(PERCENT!AB$133-PERCENT!AB$135))</f>
        <v>0.16232534375782839</v>
      </c>
      <c r="AT125" s="124">
        <f>IF(PERCENT!AD127&gt;PERCENT!AD$133,(PERCENT!AD127-PERCENT!AD$133)/(PERCENT!AD$134-PERCENT!AD$133),(PERCENT!AD127-PERCENT!AD$133)/(PERCENT!AD$133-PERCENT!AD$135))</f>
        <v>0.15399966107534521</v>
      </c>
      <c r="AV125" s="124">
        <f>IF(PERCENT!AF127&gt;PERCENT!AF$133,(PERCENT!AF127-PERCENT!AF$133)/(PERCENT!AF$134-PERCENT!AF$133),(PERCENT!AF127-PERCENT!AF$133)/(PERCENT!AF$133-PERCENT!AF$135))</f>
        <v>0.28048603838561526</v>
      </c>
      <c r="AW125" s="124">
        <f>IF(PERCENT!AG127&gt;PERCENT!AG$133,(PERCENT!AG127-PERCENT!AG$133)/(PERCENT!AG$134-PERCENT!AG$133),(PERCENT!AG127-PERCENT!AG$133)/(PERCENT!AG$133-PERCENT!AG$135))</f>
        <v>0.39742525054317113</v>
      </c>
      <c r="AX125" s="124">
        <f>IF(PERCENT!AH127&gt;PERCENT!AH$133,(PERCENT!AH127-PERCENT!AH$133)/(PERCENT!AH$134-PERCENT!AH$133),(PERCENT!AH127-PERCENT!AH$133)/(PERCENT!AH$133-PERCENT!AH$135))</f>
        <v>3.9958841256967491E-2</v>
      </c>
      <c r="AY125" s="124">
        <f>IF(PERCENT!AI127&gt;PERCENT!AI$133,(PERCENT!AI127-PERCENT!AI$133)/(PERCENT!AI$134-PERCENT!AI$133),(PERCENT!AI127-PERCENT!AI$133)/(PERCENT!AI$133-PERCENT!AI$135))</f>
        <v>0.11453986371566995</v>
      </c>
      <c r="AZ125" s="124">
        <f>IF(PERCENT!AJ127&gt;PERCENT!AJ$133,(PERCENT!AJ127-PERCENT!AJ$133)/(PERCENT!AJ$134-PERCENT!AJ$133),(PERCENT!AJ127-PERCENT!AJ$133)/(PERCENT!AJ$133-PERCENT!AJ$135))</f>
        <v>-1.7669937445880753E-2</v>
      </c>
      <c r="BA125" s="124">
        <f>IF(PERCENT!AK127&gt;PERCENT!AK$133,(PERCENT!AK127-PERCENT!AK$133)/(PERCENT!AK$134-PERCENT!AK$133),(PERCENT!AK127-PERCENT!AK$133)/(PERCENT!AK$133-PERCENT!AK$135))</f>
        <v>-0.18494238454953471</v>
      </c>
      <c r="BB125" s="124">
        <f>IF(PERCENT!AL127&gt;PERCENT!AL$133,(PERCENT!AL127-PERCENT!AL$133)/(PERCENT!AL$134-PERCENT!AL$133),(PERCENT!AL127-PERCENT!AL$133)/(PERCENT!AL$133-PERCENT!AL$135))</f>
        <v>2.759592296700618E-3</v>
      </c>
      <c r="BC125" s="124">
        <f>IF(PERCENT!AM127&gt;PERCENT!AM$133,(PERCENT!AM127-PERCENT!AM$133)/(PERCENT!AM$134-PERCENT!AM$133),(PERCENT!AM127-PERCENT!AM$133)/(PERCENT!AM$133-PERCENT!AM$135))</f>
        <v>-3.2618164930212669E-2</v>
      </c>
      <c r="BD125" s="124">
        <f>IF(PERCENT!AN127&gt;PERCENT!AN$133,(PERCENT!AN127-PERCENT!AN$133)/(PERCENT!AN$134-PERCENT!AN$133),(PERCENT!AN127-PERCENT!AN$133)/(PERCENT!AN$133-PERCENT!AN$135))</f>
        <v>4.4549991522954656E-2</v>
      </c>
      <c r="BE125" s="124">
        <f>IF(PERCENT!AO127&gt;PERCENT!AO$133,(PERCENT!AO127-PERCENT!AO$133)/(PERCENT!AO$134-PERCENT!AO$133),(PERCENT!AO127-PERCENT!AO$133)/(PERCENT!AO$133-PERCENT!AO$135))</f>
        <v>-0.41458924912400985</v>
      </c>
      <c r="BF125" s="124">
        <f>IF(PERCENT!AP127&gt;PERCENT!AP$133,(PERCENT!AP127-PERCENT!AP$133)/(PERCENT!AP$134-PERCENT!AP$133),(PERCENT!AP127-PERCENT!AP$133)/(PERCENT!AP$133-PERCENT!AP$135))</f>
        <v>0.14790254175253473</v>
      </c>
      <c r="BG125" s="124">
        <f>IF(PERCENT!AQ127&gt;PERCENT!AQ$133,(PERCENT!AQ127-PERCENT!AQ$133)/(PERCENT!AQ$134-PERCENT!AQ$133),(PERCENT!AQ127-PERCENT!AQ$133)/(PERCENT!AQ$133-PERCENT!AQ$135))</f>
        <v>4.021258275277876E-2</v>
      </c>
      <c r="BH125" s="124">
        <f>IF(PERCENT!AR127&gt;PERCENT!AR$133,(PERCENT!AR127-PERCENT!AR$133)/(PERCENT!AR$134-PERCENT!AR$133),(PERCENT!AR127-PERCENT!AR$133)/(PERCENT!AR$133-PERCENT!AR$135))</f>
        <v>6.5861645554836576E-2</v>
      </c>
    </row>
    <row r="126" spans="1:60" x14ac:dyDescent="0.35">
      <c r="A126" s="197" t="s">
        <v>816</v>
      </c>
      <c r="B126" s="125">
        <f>IF(PERCENT!B128&gt;PERCENT!B$133,(PERCENT!B128-PERCENT!B$133)/(PERCENT!B$134-PERCENT!B$133),(PERCENT!B128-PERCENT!B$133)/(PERCENT!B$133-PERCENT!B$135))</f>
        <v>0.97173426392260132</v>
      </c>
      <c r="C126" s="125">
        <f>IF(PERCENT!H128&gt;PERCENT!H$133,(PERCENT!H128-PERCENT!H$133)/(PERCENT!H$134-PERCENT!H$133),(PERCENT!H128-PERCENT!H$133)/(PERCENT!H$133-PERCENT!H$135))</f>
        <v>0.96934058427740555</v>
      </c>
      <c r="D126" s="126">
        <f>IF(PERCENT!K128&gt;PERCENT!K$133,(PERCENT!K128-PERCENT!K$133)/(PERCENT!K$134-PERCENT!K$133),(PERCENT!K128-PERCENT!K$133)/(PERCENT!K$133-PERCENT!K$135))</f>
        <v>0.58776270286189702</v>
      </c>
      <c r="E126" s="126">
        <f>IF(PERCENT!L128&gt;PERCENT!L$133,(PERCENT!L128-PERCENT!L$133)/(PERCENT!L$134-PERCENT!L$133),(PERCENT!L128-PERCENT!L$133)/(PERCENT!L$133-PERCENT!L$135))</f>
        <v>0.56922488076689837</v>
      </c>
      <c r="F126" s="127">
        <f>IF(PERCENT!R128&gt;PERCENT!R$133,(PERCENT!R128-PERCENT!R$133)/(PERCENT!R$134-PERCENT!R$133),(PERCENT!R128-PERCENT!R$133)/(PERCENT!R$133-PERCENT!R$135))</f>
        <v>0.94102021840639771</v>
      </c>
      <c r="G126" s="127">
        <f>IF(PERCENT!V128&gt;PERCENT!V$133,(PERCENT!V128-PERCENT!V$133)/(PERCENT!V$134-PERCENT!V$133),(PERCENT!V128-PERCENT!V$133)/(PERCENT!V$133-PERCENT!V$135))</f>
        <v>0.93586682061756299</v>
      </c>
      <c r="H126" s="127">
        <f>IF(PERCENT!X128&gt;PERCENT!X$133,(PERCENT!X128-PERCENT!X$133)/(PERCENT!X$134-PERCENT!X$133),(PERCENT!X128-PERCENT!X$133)/(PERCENT!X$133-PERCENT!X$135))</f>
        <v>0.94434342682782269</v>
      </c>
      <c r="I126" s="127">
        <f>IF(PERCENT!AC128&gt;PERCENT!AC$133,(PERCENT!AC128-PERCENT!AC$133)/(PERCENT!AC$134-PERCENT!AC$133),(PERCENT!AC128-PERCENT!AC$133)/(PERCENT!AC$133-PERCENT!AC$135))</f>
        <v>0.93686719769924165</v>
      </c>
      <c r="J126" s="128">
        <f>IF(PERCENT!AE128&gt;PERCENT!AE$133,(PERCENT!AE128-PERCENT!AE$133)/(PERCENT!AE$134-PERCENT!AE$133),(PERCENT!AE128-PERCENT!AE$133)/(PERCENT!AE$133-PERCENT!AE$135))</f>
        <v>0.11126134741827326</v>
      </c>
      <c r="K126" s="198">
        <f>IF(PERCENT!AS128&gt;PERCENT!AS$133,(PERCENT!AS128-PERCENT!AS$133)/(PERCENT!AS$134-PERCENT!AS$133),(PERCENT!AS128-PERCENT!AS$133)/(PERCENT!AS$133-PERCENT!AS$135))</f>
        <v>0.96981167424051329</v>
      </c>
      <c r="L126" s="198">
        <f>IF(PERCENT!AT128&gt;PERCENT!AT$133,(PERCENT!AT128-PERCENT!AT$133)/(PERCENT!AT$134-PERCENT!AT$133),(PERCENT!AT128-PERCENT!AT$133)/(PERCENT!AT$133-PERCENT!AT$135))</f>
        <v>0.8686349255992446</v>
      </c>
      <c r="M126" s="198">
        <f>IF(PERCENT!AU128&gt;PERCENT!AU$133,(PERCENT!AU128-PERCENT!AU$133)/(PERCENT!AU$134-PERCENT!AU$133),(PERCENT!AU128-PERCENT!AU$133)/(PERCENT!AU$133-PERCENT!AU$135))</f>
        <v>0.93946464088997506</v>
      </c>
      <c r="N126" s="231">
        <f>IF(PERCENT!AV128&gt;PERCENT!AV$133,(PERCENT!AV128-PERCENT!AV$133)/(PERCENT!AV$134-PERCENT!AV$133),(PERCENT!AV128-PERCENT!AV$133)/(PERCENT!AV$133-PERCENT!AV$135))</f>
        <v>0.11126134741827326</v>
      </c>
      <c r="O126" s="231">
        <f>IF(PERCENT!AW128&gt;PERCENT!AW$133,(PERCENT!AW128-PERCENT!AW$133)/(PERCENT!AW$134-PERCENT!AW$133),(PERCENT!AW128-PERCENT!AW$133)/(PERCENT!AW$133-PERCENT!AW$135))</f>
        <v>0.95177072206806301</v>
      </c>
      <c r="P126" s="231">
        <f>IF(PERCENT!AX128&gt;PERCENT!AX$133,(PERCENT!AX128-PERCENT!AX$133)/(PERCENT!AX$134-PERCENT!AX$133),(PERCENT!AX128-PERCENT!AX$133)/(PERCENT!AX$133-PERCENT!AX$135))</f>
        <v>0.11126134741827326</v>
      </c>
      <c r="Q126" s="232">
        <f>IF(PERCENT!AY128&gt;PERCENT!AY$133,(PERCENT!AY128-PERCENT!AY$133)/(PERCENT!AY$134-PERCENT!AY$133),(PERCENT!AY128-PERCENT!AY$133)/(PERCENT!AY$133-PERCENT!AY$135))</f>
        <v>0.9459452692334851</v>
      </c>
      <c r="S126" s="124">
        <f>IF(PERCENT!C128&gt;PERCENT!C$133,(PERCENT!C128-PERCENT!C$133)/(PERCENT!C$134-PERCENT!C$133),(PERCENT!C128-PERCENT!C$133)/(PERCENT!C$133-PERCENT!C$135))</f>
        <v>0.36489786300249327</v>
      </c>
      <c r="T126" s="124">
        <f>IF(PERCENT!D128&gt;PERCENT!D$133,(PERCENT!D128-PERCENT!D$133)/(PERCENT!D$134-PERCENT!D$133),(PERCENT!D128-PERCENT!D$133)/(PERCENT!D$133-PERCENT!D$135))</f>
        <v>0.3558272733843012</v>
      </c>
      <c r="U126" s="124">
        <f>IF(PERCENT!E128&gt;PERCENT!E$133,(PERCENT!E128-PERCENT!E$133)/(PERCENT!E$134-PERCENT!E$133),(PERCENT!E128-PERCENT!E$133)/(PERCENT!E$133-PERCENT!E$135))</f>
        <v>0.62067591632887698</v>
      </c>
      <c r="V126" s="124">
        <f>IF(PERCENT!F128&gt;PERCENT!F$133,(PERCENT!F128-PERCENT!F$133)/(PERCENT!F$134-PERCENT!F$133),(PERCENT!F128-PERCENT!F$133)/(PERCENT!F$133-PERCENT!F$135))</f>
        <v>0.95848811331958939</v>
      </c>
      <c r="W126" s="124">
        <f>IF(PERCENT!G128&gt;PERCENT!G$133,(PERCENT!G128-PERCENT!G$133)/(PERCENT!G$134-PERCENT!G$133),(PERCENT!G128-PERCENT!G$133)/(PERCENT!G$133-PERCENT!G$135))</f>
        <v>-2.8219854458620599E-2</v>
      </c>
      <c r="Y126" s="124">
        <f>IF(PERCENT!I128&gt;PERCENT!I$133,(PERCENT!I128-PERCENT!I$133)/(PERCENT!I$134-PERCENT!I$133),(PERCENT!I128-PERCENT!I$133)/(PERCENT!I$133-PERCENT!I$135))</f>
        <v>1</v>
      </c>
      <c r="Z126" s="124">
        <f>IF(PERCENT!J128&gt;PERCENT!J$133,(PERCENT!J128-PERCENT!J$133)/(PERCENT!J$134-PERCENT!J$133),(PERCENT!J128-PERCENT!J$133)/(PERCENT!J$133-PERCENT!J$135))</f>
        <v>0.94492831073494254</v>
      </c>
      <c r="AC126" s="124">
        <f>IF(PERCENT!M128&gt;PERCENT!M$133,(PERCENT!M128-PERCENT!M$133)/(PERCENT!M$134-PERCENT!M$133),(PERCENT!M128-PERCENT!M$133)/(PERCENT!M$133-PERCENT!M$135))</f>
        <v>0.92138534903077851</v>
      </c>
      <c r="AD126" s="124">
        <f>IF(PERCENT!N128&gt;PERCENT!N$133,(PERCENT!N128-PERCENT!N$133)/(PERCENT!N$134-PERCENT!N$133),(PERCENT!N128-PERCENT!N$133)/(PERCENT!N$133-PERCENT!N$135))</f>
        <v>-0.80160931933354229</v>
      </c>
      <c r="AE126" s="124">
        <f>IF(PERCENT!O128&gt;PERCENT!O$133,(PERCENT!O128-PERCENT!O$133)/(PERCENT!O$134-PERCENT!O$133),(PERCENT!O128-PERCENT!O$133)/(PERCENT!O$133-PERCENT!O$135))</f>
        <v>0.93684376182988416</v>
      </c>
      <c r="AF126" s="124">
        <f>IF(PERCENT!P128&gt;PERCENT!P$133,(PERCENT!P128-PERCENT!P$133)/(PERCENT!P$134-PERCENT!P$133),(PERCENT!P128-PERCENT!P$133)/(PERCENT!P$133-PERCENT!P$135))</f>
        <v>8.9106707492497703E-2</v>
      </c>
      <c r="AG126" s="124">
        <f>IF(PERCENT!Q128&gt;PERCENT!Q$133,(PERCENT!Q128-PERCENT!Q$133)/(PERCENT!Q$134-PERCENT!Q$133),(PERCENT!Q128-PERCENT!Q$133)/(PERCENT!Q$133-PERCENT!Q$135))</f>
        <v>2.6204535048816716E-2</v>
      </c>
      <c r="AI126" s="124">
        <f>IF(PERCENT!S128&gt;PERCENT!S$133,(PERCENT!S128-PERCENT!S$133)/(PERCENT!S$134-PERCENT!S$133),(PERCENT!S128-PERCENT!S$133)/(PERCENT!S$133-PERCENT!S$135))</f>
        <v>0.94331127390255476</v>
      </c>
      <c r="AJ126" s="124">
        <f>IF(PERCENT!T128&gt;PERCENT!T$133,(PERCENT!T128-PERCENT!T$133)/(PERCENT!T$134-PERCENT!T$133),(PERCENT!T128-PERCENT!T$133)/(PERCENT!T$133-PERCENT!T$135))</f>
        <v>0.94168039620242949</v>
      </c>
      <c r="AK126" s="124">
        <f>IF(PERCENT!U128&gt;PERCENT!U$133,(PERCENT!U128-PERCENT!U$133)/(PERCENT!U$134-PERCENT!U$133),(PERCENT!U128-PERCENT!U$133)/(PERCENT!U$133-PERCENT!U$135))</f>
        <v>0.93903346884319294</v>
      </c>
      <c r="AM126" s="124">
        <f>IF(PERCENT!W128&gt;PERCENT!W$133,(PERCENT!W128-PERCENT!W$133)/(PERCENT!W$134-PERCENT!W$133),(PERCENT!W128-PERCENT!W$133)/(PERCENT!W$133-PERCENT!W$135))</f>
        <v>0.93586682061756299</v>
      </c>
      <c r="AO126" s="124">
        <f>IF(PERCENT!Y128&gt;PERCENT!Y$133,(PERCENT!Y128-PERCENT!Y$133)/(PERCENT!Y$134-PERCENT!Y$133),(PERCENT!Y128-PERCENT!Y$133)/(PERCENT!Y$133-PERCENT!Y$135))</f>
        <v>0.93885573102718056</v>
      </c>
      <c r="AP126" s="124">
        <f>IF(PERCENT!Z128&gt;PERCENT!Z$133,(PERCENT!Z128-PERCENT!Z$133)/(PERCENT!Z$134-PERCENT!Z$133),(PERCENT!Z128-PERCENT!Z$133)/(PERCENT!Z$133-PERCENT!Z$135))</f>
        <v>0.93750086058560833</v>
      </c>
      <c r="AQ126" s="124">
        <f>IF(PERCENT!AA128&gt;PERCENT!AA$133,(PERCENT!AA128-PERCENT!AA$133)/(PERCENT!AA$134-PERCENT!AA$133),(PERCENT!AA128-PERCENT!AA$133)/(PERCENT!AA$133-PERCENT!AA$135))</f>
        <v>0.94000033219116419</v>
      </c>
      <c r="AR126" s="124">
        <f>IF(PERCENT!AB128&gt;PERCENT!AB$133,(PERCENT!AB128-PERCENT!AB$133)/(PERCENT!AB$134-PERCENT!AB$133),(PERCENT!AB128-PERCENT!AB$133)/(PERCENT!AB$133-PERCENT!AB$135))</f>
        <v>0.99404583714058692</v>
      </c>
      <c r="AT126" s="124">
        <f>IF(PERCENT!AD128&gt;PERCENT!AD$133,(PERCENT!AD128-PERCENT!AD$133)/(PERCENT!AD$134-PERCENT!AD$133),(PERCENT!AD128-PERCENT!AD$133)/(PERCENT!AD$133-PERCENT!AD$135))</f>
        <v>0.93686719769924165</v>
      </c>
      <c r="AV126" s="124">
        <f>IF(PERCENT!AF128&gt;PERCENT!AF$133,(PERCENT!AF128-PERCENT!AF$133)/(PERCENT!AF$134-PERCENT!AF$133),(PERCENT!AF128-PERCENT!AF$133)/(PERCENT!AF$133-PERCENT!AF$135))</f>
        <v>-0.48362771956527506</v>
      </c>
      <c r="AW126" s="124">
        <f>IF(PERCENT!AG128&gt;PERCENT!AG$133,(PERCENT!AG128-PERCENT!AG$133)/(PERCENT!AG$134-PERCENT!AG$133),(PERCENT!AG128-PERCENT!AG$133)/(PERCENT!AG$133-PERCENT!AG$135))</f>
        <v>-0.12900468801242876</v>
      </c>
      <c r="AX126" s="124">
        <f>IF(PERCENT!AH128&gt;PERCENT!AH$133,(PERCENT!AH128-PERCENT!AH$133)/(PERCENT!AH$134-PERCENT!AH$133),(PERCENT!AH128-PERCENT!AH$133)/(PERCENT!AH$133-PERCENT!AH$135))</f>
        <v>0.94199648232515731</v>
      </c>
      <c r="AY126" s="124">
        <f>IF(PERCENT!AI128&gt;PERCENT!AI$133,(PERCENT!AI128-PERCENT!AI$133)/(PERCENT!AI$134-PERCENT!AI$133),(PERCENT!AI128-PERCENT!AI$133)/(PERCENT!AI$133-PERCENT!AI$135))</f>
        <v>0.95534202676241109</v>
      </c>
      <c r="AZ126" s="124">
        <f>IF(PERCENT!AJ128&gt;PERCENT!AJ$133,(PERCENT!AJ128-PERCENT!AJ$133)/(PERCENT!AJ$134-PERCENT!AJ$133),(PERCENT!AJ128-PERCENT!AJ$133)/(PERCENT!AJ$133-PERCENT!AJ$135))</f>
        <v>0.94540037544122779</v>
      </c>
      <c r="BA126" s="124">
        <f>IF(PERCENT!AK128&gt;PERCENT!AK$133,(PERCENT!AK128-PERCENT!AK$133)/(PERCENT!AK$134-PERCENT!AK$133),(PERCENT!AK128-PERCENT!AK$133)/(PERCENT!AK$133-PERCENT!AK$135))</f>
        <v>0.51692108556075655</v>
      </c>
      <c r="BB126" s="124">
        <f>IF(PERCENT!AL128&gt;PERCENT!AL$133,(PERCENT!AL128-PERCENT!AL$133)/(PERCENT!AL$134-PERCENT!AL$133),(PERCENT!AL128-PERCENT!AL$133)/(PERCENT!AL$133-PERCENT!AL$135))</f>
        <v>0.94387168600236948</v>
      </c>
      <c r="BC126" s="124">
        <f>IF(PERCENT!AM128&gt;PERCENT!AM$133,(PERCENT!AM128-PERCENT!AM$133)/(PERCENT!AM$134-PERCENT!AM$133),(PERCENT!AM128-PERCENT!AM$133)/(PERCENT!AM$133-PERCENT!AM$135))</f>
        <v>0.1669666084193375</v>
      </c>
      <c r="BD126" s="124">
        <f>IF(PERCENT!AN128&gt;PERCENT!AN$133,(PERCENT!AN128-PERCENT!AN$133)/(PERCENT!AN$134-PERCENT!AN$133),(PERCENT!AN128-PERCENT!AN$133)/(PERCENT!AN$133-PERCENT!AN$135))</f>
        <v>-0.73057409723643429</v>
      </c>
      <c r="BE126" s="124">
        <f>IF(PERCENT!AO128&gt;PERCENT!AO$133,(PERCENT!AO128-PERCENT!AO$133)/(PERCENT!AO$134-PERCENT!AO$133),(PERCENT!AO128-PERCENT!AO$133)/(PERCENT!AO$133-PERCENT!AO$135))</f>
        <v>8.675055750789985E-3</v>
      </c>
      <c r="BF126" s="124">
        <f>IF(PERCENT!AP128&gt;PERCENT!AP$133,(PERCENT!AP128-PERCENT!AP$133)/(PERCENT!AP$134-PERCENT!AP$133),(PERCENT!AP128-PERCENT!AP$133)/(PERCENT!AP$133-PERCENT!AP$135))</f>
        <v>-0.95070802374874253</v>
      </c>
      <c r="BG126" s="124">
        <f>IF(PERCENT!AQ128&gt;PERCENT!AQ$133,(PERCENT!AQ128-PERCENT!AQ$133)/(PERCENT!AQ$134-PERCENT!AQ$133),(PERCENT!AQ128-PERCENT!AQ$133)/(PERCENT!AQ$133-PERCENT!AQ$135))</f>
        <v>-0.36468600059255596</v>
      </c>
      <c r="BH126" s="124">
        <f>IF(PERCENT!AR128&gt;PERCENT!AR$133,(PERCENT!AR128-PERCENT!AR$133)/(PERCENT!AR$134-PERCENT!AR$133),(PERCENT!AR128-PERCENT!AR$133)/(PERCENT!AR$133-PERCENT!AR$135))</f>
        <v>-0.93895603063283162</v>
      </c>
    </row>
    <row r="127" spans="1:60" x14ac:dyDescent="0.35">
      <c r="A127" s="197" t="s">
        <v>814</v>
      </c>
      <c r="B127" s="125">
        <f>IF(PERCENT!B129&gt;PERCENT!B$133,(PERCENT!B129-PERCENT!B$133)/(PERCENT!B$134-PERCENT!B$133),(PERCENT!B129-PERCENT!B$133)/(PERCENT!B$133-PERCENT!B$135))</f>
        <v>0.38168349632831133</v>
      </c>
      <c r="C127" s="125">
        <f>IF(PERCENT!H129&gt;PERCENT!H$133,(PERCENT!H129-PERCENT!H$133)/(PERCENT!H$134-PERCENT!H$133),(PERCENT!H129-PERCENT!H$133)/(PERCENT!H$133-PERCENT!H$135))</f>
        <v>-0.45022408633516042</v>
      </c>
      <c r="D127" s="126">
        <f>IF(PERCENT!K129&gt;PERCENT!K$133,(PERCENT!K129-PERCENT!K$133)/(PERCENT!K$134-PERCENT!K$133),(PERCENT!K129-PERCENT!K$133)/(PERCENT!K$133-PERCENT!K$135))</f>
        <v>0.39066238463720421</v>
      </c>
      <c r="E127" s="126">
        <f>IF(PERCENT!L129&gt;PERCENT!L$133,(PERCENT!L129-PERCENT!L$133)/(PERCENT!L$134-PERCENT!L$133),(PERCENT!L129-PERCENT!L$133)/(PERCENT!L$133-PERCENT!L$135))</f>
        <v>5.8224465857903564E-2</v>
      </c>
      <c r="F127" s="127">
        <f>IF(PERCENT!R129&gt;PERCENT!R$133,(PERCENT!R129-PERCENT!R$133)/(PERCENT!R$134-PERCENT!R$133),(PERCENT!R129-PERCENT!R$133)/(PERCENT!R$133-PERCENT!R$135))</f>
        <v>-0.54096247613775117</v>
      </c>
      <c r="G127" s="127">
        <f>IF(PERCENT!V129&gt;PERCENT!V$133,(PERCENT!V129-PERCENT!V$133)/(PERCENT!V$134-PERCENT!V$133),(PERCENT!V129-PERCENT!V$133)/(PERCENT!V$133-PERCENT!V$135))</f>
        <v>-0.35929775737788155</v>
      </c>
      <c r="H127" s="127">
        <f>IF(PERCENT!X129&gt;PERCENT!X$133,(PERCENT!X129-PERCENT!X$133)/(PERCENT!X$134-PERCENT!X$133),(PERCENT!X129-PERCENT!X$133)/(PERCENT!X$133-PERCENT!X$135))</f>
        <v>1.8708468639086699E-2</v>
      </c>
      <c r="I127" s="127">
        <f>IF(PERCENT!AC129&gt;PERCENT!AC$133,(PERCENT!AC129-PERCENT!AC$133)/(PERCENT!AC$134-PERCENT!AC$133),(PERCENT!AC129-PERCENT!AC$133)/(PERCENT!AC$133-PERCENT!AC$135))</f>
        <v>3.8239028211423658E-2</v>
      </c>
      <c r="J127" s="128">
        <f>IF(PERCENT!AE129&gt;PERCENT!AE$133,(PERCENT!AE129-PERCENT!AE$133)/(PERCENT!AE$134-PERCENT!AE$133),(PERCENT!AE129-PERCENT!AE$133)/(PERCENT!AE$133-PERCENT!AE$135))</f>
        <v>-1.1437422306039047E-2</v>
      </c>
      <c r="K127" s="198">
        <f>IF(PERCENT!AS129&gt;PERCENT!AS$133,(PERCENT!AS129-PERCENT!AS$133)/(PERCENT!AS$134-PERCENT!AS$133),(PERCENT!AS129-PERCENT!AS$133)/(PERCENT!AS$133-PERCENT!AS$135))</f>
        <v>-6.63225600240217E-3</v>
      </c>
      <c r="L127" s="198">
        <f>IF(PERCENT!AT129&gt;PERCENT!AT$133,(PERCENT!AT129-PERCENT!AT$133)/(PERCENT!AT$134-PERCENT!AT$133),(PERCENT!AT129-PERCENT!AT$133)/(PERCENT!AT$133-PERCENT!AT$135))</f>
        <v>0.37034084344306323</v>
      </c>
      <c r="M127" s="198">
        <f>IF(PERCENT!AU129&gt;PERCENT!AU$133,(PERCENT!AU129-PERCENT!AU$133)/(PERCENT!AU$134-PERCENT!AU$133),(PERCENT!AU129-PERCENT!AU$133)/(PERCENT!AU$133-PERCENT!AU$135))</f>
        <v>-7.5517827778294425E-2</v>
      </c>
      <c r="N127" s="231">
        <f>IF(PERCENT!AV129&gt;PERCENT!AV$133,(PERCENT!AV129-PERCENT!AV$133)/(PERCENT!AV$134-PERCENT!AV$133),(PERCENT!AV129-PERCENT!AV$133)/(PERCENT!AV$133-PERCENT!AV$135))</f>
        <v>-1.1437422306039047E-2</v>
      </c>
      <c r="O127" s="231">
        <f>IF(PERCENT!AW129&gt;PERCENT!AW$133,(PERCENT!AW129-PERCENT!AW$133)/(PERCENT!AW$134-PERCENT!AW$133),(PERCENT!AW129-PERCENT!AW$133)/(PERCENT!AW$133-PERCENT!AW$135))</f>
        <v>3.3972120690663597E-2</v>
      </c>
      <c r="P127" s="231">
        <f>IF(PERCENT!AX129&gt;PERCENT!AX$133,(PERCENT!AX129-PERCENT!AX$133)/(PERCENT!AX$134-PERCENT!AX$133),(PERCENT!AX129-PERCENT!AX$133)/(PERCENT!AX$133-PERCENT!AX$135))</f>
        <v>-1.1437422306039047E-2</v>
      </c>
      <c r="Q127" s="232">
        <f>IF(PERCENT!AY129&gt;PERCENT!AY$133,(PERCENT!AY129-PERCENT!AY$133)/(PERCENT!AY$134-PERCENT!AY$133),(PERCENT!AY129-PERCENT!AY$133)/(PERCENT!AY$133-PERCENT!AY$135))</f>
        <v>-0.12333492714564548</v>
      </c>
      <c r="S127" s="124">
        <f>IF(PERCENT!C129&gt;PERCENT!C$133,(PERCENT!C129-PERCENT!C$133)/(PERCENT!C$134-PERCENT!C$133),(PERCENT!C129-PERCENT!C$133)/(PERCENT!C$133-PERCENT!C$135))</f>
        <v>0.40577655323479223</v>
      </c>
      <c r="T127" s="124">
        <f>IF(PERCENT!D129&gt;PERCENT!D$133,(PERCENT!D129-PERCENT!D$133)/(PERCENT!D$134-PERCENT!D$133),(PERCENT!D129-PERCENT!D$133)/(PERCENT!D$133-PERCENT!D$135))</f>
        <v>0.2346398855598637</v>
      </c>
      <c r="U127" s="124">
        <f>IF(PERCENT!E129&gt;PERCENT!E$133,(PERCENT!E129-PERCENT!E$133)/(PERCENT!E$134-PERCENT!E$133),(PERCENT!E129-PERCENT!E$133)/(PERCENT!E$133-PERCENT!E$135))</f>
        <v>0.25589118617006457</v>
      </c>
      <c r="V127" s="124">
        <f>IF(PERCENT!F129&gt;PERCENT!F$133,(PERCENT!F129-PERCENT!F$133)/(PERCENT!F$134-PERCENT!F$133),(PERCENT!F129-PERCENT!F$133)/(PERCENT!F$133-PERCENT!F$135))</f>
        <v>0.32562129910454402</v>
      </c>
      <c r="W127" s="124">
        <f>IF(PERCENT!G129&gt;PERCENT!G$133,(PERCENT!G129-PERCENT!G$133)/(PERCENT!G$134-PERCENT!G$133),(PERCENT!G129-PERCENT!G$133)/(PERCENT!G$133-PERCENT!G$135))</f>
        <v>-2.3846729982370769E-2</v>
      </c>
      <c r="Y127" s="124">
        <f>IF(PERCENT!I129&gt;PERCENT!I$133,(PERCENT!I129-PERCENT!I$133)/(PERCENT!I$134-PERCENT!I$133),(PERCENT!I129-PERCENT!I$133)/(PERCENT!I$133-PERCENT!I$135))</f>
        <v>-0.73672583275919445</v>
      </c>
      <c r="Z127" s="124">
        <f>IF(PERCENT!J129&gt;PERCENT!J$133,(PERCENT!J129-PERCENT!J$133)/(PERCENT!J$134-PERCENT!J$133),(PERCENT!J129-PERCENT!J$133)/(PERCENT!J$133-PERCENT!J$135))</f>
        <v>-0.26903383062219005</v>
      </c>
      <c r="AC127" s="124">
        <f>IF(PERCENT!M129&gt;PERCENT!M$133,(PERCENT!M129-PERCENT!M$133)/(PERCENT!M$134-PERCENT!M$133),(PERCENT!M129-PERCENT!M$133)/(PERCENT!M$133-PERCENT!M$135))</f>
        <v>0.17443986362822289</v>
      </c>
      <c r="AD127" s="124">
        <f>IF(PERCENT!N129&gt;PERCENT!N$133,(PERCENT!N129-PERCENT!N$133)/(PERCENT!N$134-PERCENT!N$133),(PERCENT!N129-PERCENT!N$133)/(PERCENT!N$133-PERCENT!N$135))</f>
        <v>-0.44666899690906786</v>
      </c>
      <c r="AE127" s="124">
        <f>IF(PERCENT!O129&gt;PERCENT!O$133,(PERCENT!O129-PERCENT!O$133)/(PERCENT!O$134-PERCENT!O$133),(PERCENT!O129-PERCENT!O$133)/(PERCENT!O$133-PERCENT!O$135))</f>
        <v>-0.38491034067673308</v>
      </c>
      <c r="AF127" s="124">
        <f>IF(PERCENT!P129&gt;PERCENT!P$133,(PERCENT!P129-PERCENT!P$133)/(PERCENT!P$134-PERCENT!P$133),(PERCENT!P129-PERCENT!P$133)/(PERCENT!P$133-PERCENT!P$135))</f>
        <v>-3.6996956884479758E-2</v>
      </c>
      <c r="AG127" s="124">
        <f>IF(PERCENT!Q129&gt;PERCENT!Q$133,(PERCENT!Q129-PERCENT!Q$133)/(PERCENT!Q$134-PERCENT!Q$133),(PERCENT!Q129-PERCENT!Q$133)/(PERCENT!Q$133-PERCENT!Q$135))</f>
        <v>0.1378096221274776</v>
      </c>
      <c r="AI127" s="124">
        <f>IF(PERCENT!S129&gt;PERCENT!S$133,(PERCENT!S129-PERCENT!S$133)/(PERCENT!S$134-PERCENT!S$133),(PERCENT!S129-PERCENT!S$133)/(PERCENT!S$133-PERCENT!S$135))</f>
        <v>-0.54064481624210292</v>
      </c>
      <c r="AJ127" s="124">
        <f>IF(PERCENT!T129&gt;PERCENT!T$133,(PERCENT!T129-PERCENT!T$133)/(PERCENT!T$134-PERCENT!T$133),(PERCENT!T129-PERCENT!T$133)/(PERCENT!T$133-PERCENT!T$135))</f>
        <v>-0.56831903862869593</v>
      </c>
      <c r="AK127" s="124">
        <f>IF(PERCENT!U129&gt;PERCENT!U$133,(PERCENT!U129-PERCENT!U$133)/(PERCENT!U$134-PERCENT!U$133),(PERCENT!U129-PERCENT!U$133)/(PERCENT!U$133-PERCENT!U$135))</f>
        <v>-0.50255933833434929</v>
      </c>
      <c r="AM127" s="124">
        <f>IF(PERCENT!W129&gt;PERCENT!W$133,(PERCENT!W129-PERCENT!W$133)/(PERCENT!W$134-PERCENT!W$133),(PERCENT!W129-PERCENT!W$133)/(PERCENT!W$133-PERCENT!W$135))</f>
        <v>-0.35929775737788155</v>
      </c>
      <c r="AO127" s="124">
        <f>IF(PERCENT!Y129&gt;PERCENT!Y$133,(PERCENT!Y129-PERCENT!Y$133)/(PERCENT!Y$134-PERCENT!Y$133),(PERCENT!Y129-PERCENT!Y$133)/(PERCENT!Y$133-PERCENT!Y$135))</f>
        <v>-0.36774680318612346</v>
      </c>
      <c r="AP127" s="124">
        <f>IF(PERCENT!Z129&gt;PERCENT!Z$133,(PERCENT!Z129-PERCENT!Z$133)/(PERCENT!Z$134-PERCENT!Z$133),(PERCENT!Z129-PERCENT!Z$133)/(PERCENT!Z$133-PERCENT!Z$135))</f>
        <v>-0.47011408137820687</v>
      </c>
      <c r="AQ127" s="124">
        <f>IF(PERCENT!AA129&gt;PERCENT!AA$133,(PERCENT!AA129-PERCENT!AA$133)/(PERCENT!AA$134-PERCENT!AA$133),(PERCENT!AA129-PERCENT!AA$133)/(PERCENT!AA$133-PERCENT!AA$135))</f>
        <v>-0.49265729089981347</v>
      </c>
      <c r="AR127" s="124">
        <f>IF(PERCENT!AB129&gt;PERCENT!AB$133,(PERCENT!AB129-PERCENT!AB$133)/(PERCENT!AB$134-PERCENT!AB$133),(PERCENT!AB129-PERCENT!AB$133)/(PERCENT!AB$133-PERCENT!AB$135))</f>
        <v>0.60248279280939177</v>
      </c>
      <c r="AT127" s="124">
        <f>IF(PERCENT!AD129&gt;PERCENT!AD$133,(PERCENT!AD129-PERCENT!AD$133)/(PERCENT!AD$134-PERCENT!AD$133),(PERCENT!AD129-PERCENT!AD$133)/(PERCENT!AD$133-PERCENT!AD$135))</f>
        <v>3.8239028211423658E-2</v>
      </c>
      <c r="AV127" s="124">
        <f>IF(PERCENT!AF129&gt;PERCENT!AF$133,(PERCENT!AF129-PERCENT!AF$133)/(PERCENT!AF$134-PERCENT!AF$133),(PERCENT!AF129-PERCENT!AF$133)/(PERCENT!AF$133-PERCENT!AF$135))</f>
        <v>0.24542343948094084</v>
      </c>
      <c r="AW127" s="124">
        <f>IF(PERCENT!AG129&gt;PERCENT!AG$133,(PERCENT!AG129-PERCENT!AG$133)/(PERCENT!AG$134-PERCENT!AG$133),(PERCENT!AG129-PERCENT!AG$133)/(PERCENT!AG$133-PERCENT!AG$135))</f>
        <v>-0.10391444383148839</v>
      </c>
      <c r="AX127" s="124">
        <f>IF(PERCENT!AH129&gt;PERCENT!AH$133,(PERCENT!AH129-PERCENT!AH$133)/(PERCENT!AH$134-PERCENT!AH$133),(PERCENT!AH129-PERCENT!AH$133)/(PERCENT!AH$133-PERCENT!AH$135))</f>
        <v>2.6477192686444892E-3</v>
      </c>
      <c r="AY127" s="124">
        <f>IF(PERCENT!AI129&gt;PERCENT!AI$133,(PERCENT!AI129-PERCENT!AI$133)/(PERCENT!AI$134-PERCENT!AI$133),(PERCENT!AI129-PERCENT!AI$133)/(PERCENT!AI$133-PERCENT!AI$135))</f>
        <v>0.25394093010932284</v>
      </c>
      <c r="AZ127" s="124">
        <f>IF(PERCENT!AJ129&gt;PERCENT!AJ$133,(PERCENT!AJ129-PERCENT!AJ$133)/(PERCENT!AJ$134-PERCENT!AJ$133),(PERCENT!AJ129-PERCENT!AJ$133)/(PERCENT!AJ$133-PERCENT!AJ$135))</f>
        <v>-5.186056227152884E-2</v>
      </c>
      <c r="BA127" s="124">
        <f>IF(PERCENT!AK129&gt;PERCENT!AK$133,(PERCENT!AK129-PERCENT!AK$133)/(PERCENT!AK$134-PERCENT!AK$133),(PERCENT!AK129-PERCENT!AK$133)/(PERCENT!AK$133-PERCENT!AK$135))</f>
        <v>-0.15695024718578299</v>
      </c>
      <c r="BB127" s="124">
        <f>IF(PERCENT!AL129&gt;PERCENT!AL$133,(PERCENT!AL129-PERCENT!AL$133)/(PERCENT!AL$134-PERCENT!AL$133),(PERCENT!AL129-PERCENT!AL$133)/(PERCENT!AL$133-PERCENT!AL$135))</f>
        <v>-0.19689328096265793</v>
      </c>
      <c r="BC127" s="124">
        <f>IF(PERCENT!AM129&gt;PERCENT!AM$133,(PERCENT!AM129-PERCENT!AM$133)/(PERCENT!AM$134-PERCENT!AM$133),(PERCENT!AM129-PERCENT!AM$133)/(PERCENT!AM$133-PERCENT!AM$135))</f>
        <v>-5.1899067648467218E-2</v>
      </c>
      <c r="BD127" s="124">
        <f>IF(PERCENT!AN129&gt;PERCENT!AN$133,(PERCENT!AN129-PERCENT!AN$133)/(PERCENT!AN$134-PERCENT!AN$133),(PERCENT!AN129-PERCENT!AN$133)/(PERCENT!AN$133-PERCENT!AN$135))</f>
        <v>5.9426363144280146E-2</v>
      </c>
      <c r="BE127" s="124">
        <f>IF(PERCENT!AO129&gt;PERCENT!AO$133,(PERCENT!AO129-PERCENT!AO$133)/(PERCENT!AO$134-PERCENT!AO$133),(PERCENT!AO129-PERCENT!AO$133)/(PERCENT!AO$133-PERCENT!AO$135))</f>
        <v>-0.24027577543988449</v>
      </c>
      <c r="BF127" s="124">
        <f>IF(PERCENT!AP129&gt;PERCENT!AP$133,(PERCENT!AP129-PERCENT!AP$133)/(PERCENT!AP$134-PERCENT!AP$133),(PERCENT!AP129-PERCENT!AP$133)/(PERCENT!AP$133-PERCENT!AP$135))</f>
        <v>4.3312960387898447E-2</v>
      </c>
      <c r="BG127" s="124">
        <f>IF(PERCENT!AQ129&gt;PERCENT!AQ$133,(PERCENT!AQ129-PERCENT!AQ$133)/(PERCENT!AQ$134-PERCENT!AQ$133),(PERCENT!AQ129-PERCENT!AQ$133)/(PERCENT!AQ$133-PERCENT!AQ$135))</f>
        <v>2.8964848262435342E-2</v>
      </c>
      <c r="BH127" s="124">
        <f>IF(PERCENT!AR129&gt;PERCENT!AR$133,(PERCENT!AR129-PERCENT!AR$133)/(PERCENT!AR$134-PERCENT!AR$133),(PERCENT!AR129-PERCENT!AR$133)/(PERCENT!AR$133-PERCENT!AR$135))</f>
        <v>0.15788541127770311</v>
      </c>
    </row>
    <row r="128" spans="1:60" x14ac:dyDescent="0.35">
      <c r="A128" s="197" t="s">
        <v>821</v>
      </c>
      <c r="B128" s="125">
        <f>IF(PERCENT!B130&gt;PERCENT!B$133,(PERCENT!B130-PERCENT!B$133)/(PERCENT!B$134-PERCENT!B$133),(PERCENT!B130-PERCENT!B$133)/(PERCENT!B$133-PERCENT!B$135))</f>
        <v>9.188963511503756E-2</v>
      </c>
      <c r="C128" s="125">
        <f>IF(PERCENT!H130&gt;PERCENT!H$133,(PERCENT!H130-PERCENT!H$133)/(PERCENT!H$134-PERCENT!H$133),(PERCENT!H130-PERCENT!H$133)/(PERCENT!H$133-PERCENT!H$135))</f>
        <v>6.4620686745672992E-2</v>
      </c>
      <c r="D128" s="126">
        <f>IF(PERCENT!K130&gt;PERCENT!K$133,(PERCENT!K130-PERCENT!K$133)/(PERCENT!K$134-PERCENT!K$133),(PERCENT!K130-PERCENT!K$133)/(PERCENT!K$133-PERCENT!K$135))</f>
        <v>9.935782902049109E-2</v>
      </c>
      <c r="E128" s="126">
        <f>IF(PERCENT!L130&gt;PERCENT!L$133,(PERCENT!L130-PERCENT!L$133)/(PERCENT!L$134-PERCENT!L$133),(PERCENT!L130-PERCENT!L$133)/(PERCENT!L$133-PERCENT!L$135))</f>
        <v>0.18504620500258118</v>
      </c>
      <c r="F128" s="127">
        <f>IF(PERCENT!R130&gt;PERCENT!R$133,(PERCENT!R130-PERCENT!R$133)/(PERCENT!R$134-PERCENT!R$133),(PERCENT!R130-PERCENT!R$133)/(PERCENT!R$133-PERCENT!R$135))</f>
        <v>-9.6410360641484227E-2</v>
      </c>
      <c r="G128" s="127">
        <f>IF(PERCENT!V130&gt;PERCENT!V$133,(PERCENT!V130-PERCENT!V$133)/(PERCENT!V$134-PERCENT!V$133),(PERCENT!V130-PERCENT!V$133)/(PERCENT!V$133-PERCENT!V$135))</f>
        <v>3.4473888245623904E-2</v>
      </c>
      <c r="H128" s="127">
        <f>IF(PERCENT!X130&gt;PERCENT!X$133,(PERCENT!X130-PERCENT!X$133)/(PERCENT!X$134-PERCENT!X$133),(PERCENT!X130-PERCENT!X$133)/(PERCENT!X$133-PERCENT!X$135))</f>
        <v>0.10303777471775619</v>
      </c>
      <c r="I128" s="127">
        <f>IF(PERCENT!AC130&gt;PERCENT!AC$133,(PERCENT!AC130-PERCENT!AC$133)/(PERCENT!AC$134-PERCENT!AC$133),(PERCENT!AC130-PERCENT!AC$133)/(PERCENT!AC$133-PERCENT!AC$135))</f>
        <v>-0.51878473583949725</v>
      </c>
      <c r="J128" s="128">
        <f>IF(PERCENT!AE130&gt;PERCENT!AE$133,(PERCENT!AE130-PERCENT!AE$133)/(PERCENT!AE$134-PERCENT!AE$133),(PERCENT!AE130-PERCENT!AE$133)/(PERCENT!AE$133-PERCENT!AE$135))</f>
        <v>-2.2523723213892625E-2</v>
      </c>
      <c r="K128" s="198">
        <f>IF(PERCENT!AS130&gt;PERCENT!AS$133,(PERCENT!AS130-PERCENT!AS$133)/(PERCENT!AS$134-PERCENT!AS$133),(PERCENT!AS130-PERCENT!AS$133)/(PERCENT!AS$133-PERCENT!AS$135))</f>
        <v>6.9614924751072782E-2</v>
      </c>
      <c r="L128" s="198">
        <f>IF(PERCENT!AT130&gt;PERCENT!AT$133,(PERCENT!AT130-PERCENT!AT$133)/(PERCENT!AT$134-PERCENT!AT$133),(PERCENT!AT130-PERCENT!AT$133)/(PERCENT!AT$133-PERCENT!AT$135))</f>
        <v>0.20400733237352639</v>
      </c>
      <c r="M128" s="198">
        <f>IF(PERCENT!AU130&gt;PERCENT!AU$133,(PERCENT!AU130-PERCENT!AU$133)/(PERCENT!AU$134-PERCENT!AU$133),(PERCENT!AU130-PERCENT!AU$133)/(PERCENT!AU$133-PERCENT!AU$135))</f>
        <v>-1.9583009753213594E-2</v>
      </c>
      <c r="N128" s="231">
        <f>IF(PERCENT!AV130&gt;PERCENT!AV$133,(PERCENT!AV130-PERCENT!AV$133)/(PERCENT!AV$134-PERCENT!AV$133),(PERCENT!AV130-PERCENT!AV$133)/(PERCENT!AV$133-PERCENT!AV$135))</f>
        <v>-2.2523723213892625E-2</v>
      </c>
      <c r="O128" s="231">
        <f>IF(PERCENT!AW130&gt;PERCENT!AW$133,(PERCENT!AW130-PERCENT!AW$133)/(PERCENT!AW$134-PERCENT!AW$133),(PERCENT!AW130-PERCENT!AW$133)/(PERCENT!AW$133-PERCENT!AW$135))</f>
        <v>4.594540504873116E-2</v>
      </c>
      <c r="P128" s="231">
        <f>IF(PERCENT!AX130&gt;PERCENT!AX$133,(PERCENT!AX130-PERCENT!AX$133)/(PERCENT!AX$134-PERCENT!AX$133),(PERCENT!AX130-PERCENT!AX$133)/(PERCENT!AX$133-PERCENT!AX$135))</f>
        <v>-2.2523723213892625E-2</v>
      </c>
      <c r="Q128" s="232">
        <f>IF(PERCENT!AY130&gt;PERCENT!AY$133,(PERCENT!AY130-PERCENT!AY$133)/(PERCENT!AY$134-PERCENT!AY$133),(PERCENT!AY130-PERCENT!AY$133)/(PERCENT!AY$133-PERCENT!AY$135))</f>
        <v>5.4553009871060813E-2</v>
      </c>
      <c r="S128" s="124">
        <f>IF(PERCENT!C130&gt;PERCENT!C$133,(PERCENT!C130-PERCENT!C$133)/(PERCENT!C$134-PERCENT!C$133),(PERCENT!C130-PERCENT!C$133)/(PERCENT!C$133-PERCENT!C$135))</f>
        <v>0.10914291311124447</v>
      </c>
      <c r="T128" s="124">
        <f>IF(PERCENT!D130&gt;PERCENT!D$133,(PERCENT!D130-PERCENT!D$133)/(PERCENT!D$134-PERCENT!D$133),(PERCENT!D130-PERCENT!D$133)/(PERCENT!D$133-PERCENT!D$135))</f>
        <v>2.2085202316488854E-2</v>
      </c>
      <c r="U128" s="124">
        <f>IF(PERCENT!E130&gt;PERCENT!E$133,(PERCENT!E130-PERCENT!E$133)/(PERCENT!E$134-PERCENT!E$133),(PERCENT!E130-PERCENT!E$133)/(PERCENT!E$133-PERCENT!E$135))</f>
        <v>0.57683400398829277</v>
      </c>
      <c r="V128" s="124">
        <f>IF(PERCENT!F130&gt;PERCENT!F$133,(PERCENT!F130-PERCENT!F$133)/(PERCENT!F$134-PERCENT!F$133),(PERCENT!F130-PERCENT!F$133)/(PERCENT!F$133-PERCENT!F$135))</f>
        <v>-0.65399343335396454</v>
      </c>
      <c r="W128" s="124">
        <f>IF(PERCENT!G130&gt;PERCENT!G$133,(PERCENT!G130-PERCENT!G$133)/(PERCENT!G$134-PERCENT!G$133),(PERCENT!G130-PERCENT!G$133)/(PERCENT!G$133-PERCENT!G$135))</f>
        <v>9.4066719672814103E-2</v>
      </c>
      <c r="Y128" s="124">
        <f>IF(PERCENT!I130&gt;PERCENT!I$133,(PERCENT!I130-PERCENT!I$133)/(PERCENT!I$134-PERCENT!I$133),(PERCENT!I130-PERCENT!I$133)/(PERCENT!I$133-PERCENT!I$135))</f>
        <v>-0.19104746235338063</v>
      </c>
      <c r="Z128" s="124">
        <f>IF(PERCENT!J130&gt;PERCENT!J$133,(PERCENT!J130-PERCENT!J$133)/(PERCENT!J$134-PERCENT!J$133),(PERCENT!J130-PERCENT!J$133)/(PERCENT!J$133-PERCENT!J$135))</f>
        <v>0.13906868735793548</v>
      </c>
      <c r="AC128" s="124">
        <f>IF(PERCENT!M130&gt;PERCENT!M$133,(PERCENT!M130-PERCENT!M$133)/(PERCENT!M$134-PERCENT!M$133),(PERCENT!M130-PERCENT!M$133)/(PERCENT!M$133-PERCENT!M$135))</f>
        <v>0.36471685838828305</v>
      </c>
      <c r="AD128" s="124">
        <f>IF(PERCENT!N130&gt;PERCENT!N$133,(PERCENT!N130-PERCENT!N$133)/(PERCENT!N$134-PERCENT!N$133),(PERCENT!N130-PERCENT!N$133)/(PERCENT!N$133-PERCENT!N$135))</f>
        <v>-0.69697500406936108</v>
      </c>
      <c r="AE128" s="124">
        <f>IF(PERCENT!O130&gt;PERCENT!O$133,(PERCENT!O130-PERCENT!O$133)/(PERCENT!O$134-PERCENT!O$133),(PERCENT!O130-PERCENT!O$133)/(PERCENT!O$133-PERCENT!O$135))</f>
        <v>8.1344670180686571E-2</v>
      </c>
      <c r="AF128" s="124">
        <f>IF(PERCENT!P130&gt;PERCENT!P$133,(PERCENT!P130-PERCENT!P$133)/(PERCENT!P$134-PERCENT!P$133),(PERCENT!P130-PERCENT!P$133)/(PERCENT!P$133-PERCENT!P$135))</f>
        <v>0.13560039437149207</v>
      </c>
      <c r="AG128" s="124">
        <f>IF(PERCENT!Q130&gt;PERCENT!Q$133,(PERCENT!Q130-PERCENT!Q$133)/(PERCENT!Q$134-PERCENT!Q$133),(PERCENT!Q130-PERCENT!Q$133)/(PERCENT!Q$133-PERCENT!Q$135))</f>
        <v>0.13296799495234099</v>
      </c>
      <c r="AI128" s="124">
        <f>IF(PERCENT!S130&gt;PERCENT!S$133,(PERCENT!S130-PERCENT!S$133)/(PERCENT!S$134-PERCENT!S$133),(PERCENT!S130-PERCENT!S$133)/(PERCENT!S$133-PERCENT!S$135))</f>
        <v>-0.13793436425260233</v>
      </c>
      <c r="AJ128" s="124">
        <f>IF(PERCENT!T130&gt;PERCENT!T$133,(PERCENT!T130-PERCENT!T$133)/(PERCENT!T$134-PERCENT!T$133),(PERCENT!T130-PERCENT!T$133)/(PERCENT!T$133-PERCENT!T$135))</f>
        <v>-8.5377683095041845E-2</v>
      </c>
      <c r="AK128" s="124">
        <f>IF(PERCENT!U130&gt;PERCENT!U$133,(PERCENT!U130-PERCENT!U$133)/(PERCENT!U$134-PERCENT!U$133),(PERCENT!U130-PERCENT!U$133)/(PERCENT!U$133-PERCENT!U$135))</f>
        <v>-8.3646547857888831E-2</v>
      </c>
      <c r="AM128" s="124">
        <f>IF(PERCENT!W130&gt;PERCENT!W$133,(PERCENT!W130-PERCENT!W$133)/(PERCENT!W$134-PERCENT!W$133),(PERCENT!W130-PERCENT!W$133)/(PERCENT!W$133-PERCENT!W$135))</f>
        <v>3.4473888245623904E-2</v>
      </c>
      <c r="AO128" s="124">
        <f>IF(PERCENT!Y130&gt;PERCENT!Y$133,(PERCENT!Y130-PERCENT!Y$133)/(PERCENT!Y$134-PERCENT!Y$133),(PERCENT!Y130-PERCENT!Y$133)/(PERCENT!Y$133-PERCENT!Y$135))</f>
        <v>8.3396369410138199E-2</v>
      </c>
      <c r="AP128" s="124">
        <f>IF(PERCENT!Z130&gt;PERCENT!Z$133,(PERCENT!Z130-PERCENT!Z$133)/(PERCENT!Z$134-PERCENT!Z$133),(PERCENT!Z130-PERCENT!Z$133)/(PERCENT!Z$133-PERCENT!Z$135))</f>
        <v>3.6628830870307591E-2</v>
      </c>
      <c r="AQ128" s="124">
        <f>IF(PERCENT!AA130&gt;PERCENT!AA$133,(PERCENT!AA130-PERCENT!AA$133)/(PERCENT!AA$134-PERCENT!AA$133),(PERCENT!AA130-PERCENT!AA$133)/(PERCENT!AA$133-PERCENT!AA$135))</f>
        <v>0.10319317402040482</v>
      </c>
      <c r="AR128" s="124">
        <f>IF(PERCENT!AB130&gt;PERCENT!AB$133,(PERCENT!AB130-PERCENT!AB$133)/(PERCENT!AB$134-PERCENT!AB$133),(PERCENT!AB130-PERCENT!AB$133)/(PERCENT!AB$133-PERCENT!AB$135))</f>
        <v>0.37770685011839694</v>
      </c>
      <c r="AT128" s="124">
        <f>IF(PERCENT!AD130&gt;PERCENT!AD$133,(PERCENT!AD130-PERCENT!AD$133)/(PERCENT!AD$134-PERCENT!AD$133),(PERCENT!AD130-PERCENT!AD$133)/(PERCENT!AD$133-PERCENT!AD$135))</f>
        <v>-0.51878473583949725</v>
      </c>
      <c r="AV128" s="124">
        <f>IF(PERCENT!AF130&gt;PERCENT!AF$133,(PERCENT!AF130-PERCENT!AF$133)/(PERCENT!AF$134-PERCENT!AF$133),(PERCENT!AF130-PERCENT!AF$133)/(PERCENT!AF$133-PERCENT!AF$135))</f>
        <v>-0.4616196149555265</v>
      </c>
      <c r="AW128" s="124">
        <f>IF(PERCENT!AG130&gt;PERCENT!AG$133,(PERCENT!AG130-PERCENT!AG$133)/(PERCENT!AG$134-PERCENT!AG$133),(PERCENT!AG130-PERCENT!AG$133)/(PERCENT!AG$133-PERCENT!AG$135))</f>
        <v>-0.2810126522727463</v>
      </c>
      <c r="AX128" s="124">
        <f>IF(PERCENT!AH130&gt;PERCENT!AH$133,(PERCENT!AH130-PERCENT!AH$133)/(PERCENT!AH$134-PERCENT!AH$133),(PERCENT!AH130-PERCENT!AH$133)/(PERCENT!AH$133-PERCENT!AH$135))</f>
        <v>1.0841518143863162E-2</v>
      </c>
      <c r="AY128" s="124">
        <f>IF(PERCENT!AI130&gt;PERCENT!AI$133,(PERCENT!AI130-PERCENT!AI$133)/(PERCENT!AI$134-PERCENT!AI$133),(PERCENT!AI130-PERCENT!AI$133)/(PERCENT!AI$133-PERCENT!AI$135))</f>
        <v>0.24879889992938123</v>
      </c>
      <c r="AZ128" s="124">
        <f>IF(PERCENT!AJ130&gt;PERCENT!AJ$133,(PERCENT!AJ130-PERCENT!AJ$133)/(PERCENT!AJ$134-PERCENT!AJ$133),(PERCENT!AJ130-PERCENT!AJ$133)/(PERCENT!AJ$133-PERCENT!AJ$135))</f>
        <v>-0.2287933641175893</v>
      </c>
      <c r="BA128" s="124">
        <f>IF(PERCENT!AK130&gt;PERCENT!AK$133,(PERCENT!AK130-PERCENT!AK$133)/(PERCENT!AK$134-PERCENT!AK$133),(PERCENT!AK130-PERCENT!AK$133)/(PERCENT!AK$133-PERCENT!AK$135))</f>
        <v>0.38480061120352371</v>
      </c>
      <c r="BB128" s="124">
        <f>IF(PERCENT!AL130&gt;PERCENT!AL$133,(PERCENT!AL130-PERCENT!AL$133)/(PERCENT!AL$134-PERCENT!AL$133),(PERCENT!AL130-PERCENT!AL$133)/(PERCENT!AL$133-PERCENT!AL$135))</f>
        <v>3.494669764336459E-2</v>
      </c>
      <c r="BC128" s="124">
        <f>IF(PERCENT!AM130&gt;PERCENT!AM$133,(PERCENT!AM130-PERCENT!AM$133)/(PERCENT!AM$134-PERCENT!AM$133),(PERCENT!AM130-PERCENT!AM$133)/(PERCENT!AM$133-PERCENT!AM$135))</f>
        <v>0.28891432946059453</v>
      </c>
      <c r="BD128" s="124">
        <f>IF(PERCENT!AN130&gt;PERCENT!AN$133,(PERCENT!AN130-PERCENT!AN$133)/(PERCENT!AN$134-PERCENT!AN$133),(PERCENT!AN130-PERCENT!AN$133)/(PERCENT!AN$133-PERCENT!AN$135))</f>
        <v>-0.52042189308085263</v>
      </c>
      <c r="BE128" s="124">
        <f>IF(PERCENT!AO130&gt;PERCENT!AO$133,(PERCENT!AO130-PERCENT!AO$133)/(PERCENT!AO$134-PERCENT!AO$133),(PERCENT!AO130-PERCENT!AO$133)/(PERCENT!AO$133-PERCENT!AO$135))</f>
        <v>0.25438446661112668</v>
      </c>
      <c r="BF128" s="124">
        <f>IF(PERCENT!AP130&gt;PERCENT!AP$133,(PERCENT!AP130-PERCENT!AP$133)/(PERCENT!AP$134-PERCENT!AP$133),(PERCENT!AP130-PERCENT!AP$133)/(PERCENT!AP$133-PERCENT!AP$135))</f>
        <v>-0.23603945801747853</v>
      </c>
      <c r="BG128" s="124">
        <f>IF(PERCENT!AQ130&gt;PERCENT!AQ$133,(PERCENT!AQ130-PERCENT!AQ$133)/(PERCENT!AQ$134-PERCENT!AQ$133),(PERCENT!AQ130-PERCENT!AQ$133)/(PERCENT!AQ$133-PERCENT!AQ$135))</f>
        <v>-7.9616541095234444E-2</v>
      </c>
      <c r="BH128" s="124">
        <f>IF(PERCENT!AR130&gt;PERCENT!AR$133,(PERCENT!AR130-PERCENT!AR$133)/(PERCENT!AR$134-PERCENT!AR$133),(PERCENT!AR130-PERCENT!AR$133)/(PERCENT!AR$133-PERCENT!AR$135))</f>
        <v>-3.6806894542756867E-2</v>
      </c>
    </row>
    <row r="129" spans="1:60" x14ac:dyDescent="0.35">
      <c r="A129" s="197" t="s">
        <v>818</v>
      </c>
      <c r="B129" s="125">
        <f>IF(PERCENT!B131&gt;PERCENT!B$133,(PERCENT!B131-PERCENT!B$133)/(PERCENT!B$134-PERCENT!B$133),(PERCENT!B131-PERCENT!B$133)/(PERCENT!B$133-PERCENT!B$135))</f>
        <v>-3.6152507436045471E-2</v>
      </c>
      <c r="C129" s="125">
        <f>IF(PERCENT!H131&gt;PERCENT!H$133,(PERCENT!H131-PERCENT!H$133)/(PERCENT!H$134-PERCENT!H$133),(PERCENT!H131-PERCENT!H$133)/(PERCENT!H$133-PERCENT!H$135))</f>
        <v>-0.53751419589897753</v>
      </c>
      <c r="D129" s="126">
        <f>IF(PERCENT!K131&gt;PERCENT!K$133,(PERCENT!K131-PERCENT!K$133)/(PERCENT!K$134-PERCENT!K$133),(PERCENT!K131-PERCENT!K$133)/(PERCENT!K$133-PERCENT!K$135))</f>
        <v>0.29121081455140002</v>
      </c>
      <c r="E129" s="126">
        <f>IF(PERCENT!L131&gt;PERCENT!L$133,(PERCENT!L131-PERCENT!L$133)/(PERCENT!L$134-PERCENT!L$133),(PERCENT!L131-PERCENT!L$133)/(PERCENT!L$133-PERCENT!L$135))</f>
        <v>0.27247663864075511</v>
      </c>
      <c r="F129" s="127">
        <f>IF(PERCENT!R131&gt;PERCENT!R$133,(PERCENT!R131-PERCENT!R$133)/(PERCENT!R$134-PERCENT!R$133),(PERCENT!R131-PERCENT!R$133)/(PERCENT!R$133-PERCENT!R$135))</f>
        <v>-0.5738160496538619</v>
      </c>
      <c r="G129" s="127">
        <f>IF(PERCENT!V131&gt;PERCENT!V$133,(PERCENT!V131-PERCENT!V$133)/(PERCENT!V$134-PERCENT!V$133),(PERCENT!V131-PERCENT!V$133)/(PERCENT!V$133-PERCENT!V$135))</f>
        <v>-0.56244575728030943</v>
      </c>
      <c r="H129" s="127">
        <f>IF(PERCENT!X131&gt;PERCENT!X$133,(PERCENT!X131-PERCENT!X$133)/(PERCENT!X$134-PERCENT!X$133),(PERCENT!X131-PERCENT!X$133)/(PERCENT!X$133-PERCENT!X$135))</f>
        <v>-0.1912657374848149</v>
      </c>
      <c r="I129" s="127">
        <f>IF(PERCENT!AC131&gt;PERCENT!AC$133,(PERCENT!AC131-PERCENT!AC$133)/(PERCENT!AC$134-PERCENT!AC$133),(PERCENT!AC131-PERCENT!AC$133)/(PERCENT!AC$133-PERCENT!AC$135))</f>
        <v>6.201448829805848E-2</v>
      </c>
      <c r="J129" s="128">
        <f>IF(PERCENT!AE131&gt;PERCENT!AE$133,(PERCENT!AE131-PERCENT!AE$133)/(PERCENT!AE$134-PERCENT!AE$133),(PERCENT!AE131-PERCENT!AE$133)/(PERCENT!AE$133-PERCENT!AE$135))</f>
        <v>1.119405357363378E-2</v>
      </c>
      <c r="K129" s="198">
        <f>IF(PERCENT!AS131&gt;PERCENT!AS$133,(PERCENT!AS131-PERCENT!AS$133)/(PERCENT!AS$134-PERCENT!AS$133),(PERCENT!AS131-PERCENT!AS$133)/(PERCENT!AS$133-PERCENT!AS$135))</f>
        <v>-0.40395643600906384</v>
      </c>
      <c r="L129" s="198">
        <f>IF(PERCENT!AT131&gt;PERCENT!AT$133,(PERCENT!AT131-PERCENT!AT$133)/(PERCENT!AT$134-PERCENT!AT$133),(PERCENT!AT131-PERCENT!AT$133)/(PERCENT!AT$133-PERCENT!AT$135))</f>
        <v>0.42405214931152957</v>
      </c>
      <c r="M129" s="198">
        <f>IF(PERCENT!AU131&gt;PERCENT!AU$133,(PERCENT!AU131-PERCENT!AU$133)/(PERCENT!AU$134-PERCENT!AU$133),(PERCENT!AU131-PERCENT!AU$133)/(PERCENT!AU$133-PERCENT!AU$135))</f>
        <v>-0.1613440886133459</v>
      </c>
      <c r="N129" s="231">
        <f>IF(PERCENT!AV131&gt;PERCENT!AV$133,(PERCENT!AV131-PERCENT!AV$133)/(PERCENT!AV$134-PERCENT!AV$133),(PERCENT!AV131-PERCENT!AV$133)/(PERCENT!AV$133-PERCENT!AV$135))</f>
        <v>1.119405357363378E-2</v>
      </c>
      <c r="O129" s="231">
        <f>IF(PERCENT!AW131&gt;PERCENT!AW$133,(PERCENT!AW131-PERCENT!AW$133)/(PERCENT!AW$134-PERCENT!AW$133),(PERCENT!AW131-PERCENT!AW$133)/(PERCENT!AW$133-PERCENT!AW$135))</f>
        <v>-9.5264236929196167E-3</v>
      </c>
      <c r="P129" s="231">
        <f>IF(PERCENT!AX131&gt;PERCENT!AX$133,(PERCENT!AX131-PERCENT!AX$133)/(PERCENT!AX$134-PERCENT!AX$133),(PERCENT!AX131-PERCENT!AX$133)/(PERCENT!AX$133-PERCENT!AX$135))</f>
        <v>1.119405357363378E-2</v>
      </c>
      <c r="Q129" s="232">
        <f>IF(PERCENT!AY131&gt;PERCENT!AY$133,(PERCENT!AY131-PERCENT!AY$133)/(PERCENT!AY$134-PERCENT!AY$133),(PERCENT!AY131-PERCENT!AY$133)/(PERCENT!AY$133-PERCENT!AY$135))</f>
        <v>-0.36264139508215604</v>
      </c>
      <c r="S129" s="124">
        <f>IF(PERCENT!C131&gt;PERCENT!C$133,(PERCENT!C131-PERCENT!C$133)/(PERCENT!C$134-PERCENT!C$133),(PERCENT!C131-PERCENT!C$133)/(PERCENT!C$133-PERCENT!C$135))</f>
        <v>-0.21051269074494605</v>
      </c>
      <c r="T129" s="124">
        <f>IF(PERCENT!D131&gt;PERCENT!D$133,(PERCENT!D131-PERCENT!D$133)/(PERCENT!D$134-PERCENT!D$133),(PERCENT!D131-PERCENT!D$133)/(PERCENT!D$133-PERCENT!D$135))</f>
        <v>-0.21829776176262167</v>
      </c>
      <c r="U129" s="124">
        <f>IF(PERCENT!E131&gt;PERCENT!E$133,(PERCENT!E131-PERCENT!E$133)/(PERCENT!E$134-PERCENT!E$133),(PERCENT!E131-PERCENT!E$133)/(PERCENT!E$133-PERCENT!E$135))</f>
        <v>-0.57449365877673575</v>
      </c>
      <c r="V129" s="124">
        <f>IF(PERCENT!F131&gt;PERCENT!F$133,(PERCENT!F131-PERCENT!F$133)/(PERCENT!F$134-PERCENT!F$133),(PERCENT!F131-PERCENT!F$133)/(PERCENT!F$133-PERCENT!F$135))</f>
        <v>0.43173698156696638</v>
      </c>
      <c r="W129" s="124">
        <f>IF(PERCENT!G131&gt;PERCENT!G$133,(PERCENT!G131-PERCENT!G$133)/(PERCENT!G$134-PERCENT!G$133),(PERCENT!G131-PERCENT!G$133)/(PERCENT!G$133-PERCENT!G$135))</f>
        <v>-0.21464983904300389</v>
      </c>
      <c r="Y129" s="124">
        <f>IF(PERCENT!I131&gt;PERCENT!I$133,(PERCENT!I131-PERCENT!I$133)/(PERCENT!I$134-PERCENT!I$133),(PERCENT!I131-PERCENT!I$133)/(PERCENT!I$133-PERCENT!I$135))</f>
        <v>-0.66292168181705358</v>
      </c>
      <c r="Z129" s="124">
        <f>IF(PERCENT!J131&gt;PERCENT!J$133,(PERCENT!J131-PERCENT!J$133)/(PERCENT!J$134-PERCENT!J$133),(PERCENT!J131-PERCENT!J$133)/(PERCENT!J$133-PERCENT!J$135))</f>
        <v>-0.44702652659199305</v>
      </c>
      <c r="AC129" s="124">
        <f>IF(PERCENT!M131&gt;PERCENT!M$133,(PERCENT!M131-PERCENT!M$133)/(PERCENT!M$134-PERCENT!M$133),(PERCENT!M131-PERCENT!M$133)/(PERCENT!M$133-PERCENT!M$135))</f>
        <v>0.29223580445104408</v>
      </c>
      <c r="AD129" s="124">
        <f>IF(PERCENT!N131&gt;PERCENT!N$133,(PERCENT!N131-PERCENT!N$133)/(PERCENT!N$134-PERCENT!N$133),(PERCENT!N131-PERCENT!N$133)/(PERCENT!N$133-PERCENT!N$135))</f>
        <v>1.4707362426889258E-2</v>
      </c>
      <c r="AE129" s="124">
        <f>IF(PERCENT!O131&gt;PERCENT!O$133,(PERCENT!O131-PERCENT!O$133)/(PERCENT!O$134-PERCENT!O$133),(PERCENT!O131-PERCENT!O$133)/(PERCENT!O$133-PERCENT!O$135))</f>
        <v>-0.27721308220870877</v>
      </c>
      <c r="AF129" s="124">
        <f>IF(PERCENT!P131&gt;PERCENT!P$133,(PERCENT!P131-PERCENT!P$133)/(PERCENT!P$134-PERCENT!P$133),(PERCENT!P131-PERCENT!P$133)/(PERCENT!P$133-PERCENT!P$135))</f>
        <v>8.3817914610408561E-3</v>
      </c>
      <c r="AG129" s="124">
        <f>IF(PERCENT!Q131&gt;PERCENT!Q$133,(PERCENT!Q131-PERCENT!Q$133)/(PERCENT!Q$134-PERCENT!Q$133),(PERCENT!Q131-PERCENT!Q$133)/(PERCENT!Q$133-PERCENT!Q$135))</f>
        <v>0.12590323596450564</v>
      </c>
      <c r="AI129" s="124">
        <f>IF(PERCENT!S131&gt;PERCENT!S$133,(PERCENT!S131-PERCENT!S$133)/(PERCENT!S$134-PERCENT!S$133),(PERCENT!S131-PERCENT!S$133)/(PERCENT!S$133-PERCENT!S$135))</f>
        <v>-0.58170773670411968</v>
      </c>
      <c r="AJ129" s="124">
        <f>IF(PERCENT!T131&gt;PERCENT!T$133,(PERCENT!T131-PERCENT!T$133)/(PERCENT!T$134-PERCENT!T$133),(PERCENT!T131-PERCENT!T$133)/(PERCENT!T$133-PERCENT!T$135))</f>
        <v>-0.65779435956785925</v>
      </c>
      <c r="AK129" s="124">
        <f>IF(PERCENT!U131&gt;PERCENT!U$133,(PERCENT!U131-PERCENT!U$133)/(PERCENT!U$134-PERCENT!U$133),(PERCENT!U131-PERCENT!U$133)/(PERCENT!U$133-PERCENT!U$135))</f>
        <v>-0.42404551722071093</v>
      </c>
      <c r="AM129" s="124">
        <f>IF(PERCENT!W131&gt;PERCENT!W$133,(PERCENT!W131-PERCENT!W$133)/(PERCENT!W$134-PERCENT!W$133),(PERCENT!W131-PERCENT!W$133)/(PERCENT!W$133-PERCENT!W$135))</f>
        <v>-0.56244575728030943</v>
      </c>
      <c r="AO129" s="124">
        <f>IF(PERCENT!Y131&gt;PERCENT!Y$133,(PERCENT!Y131-PERCENT!Y$133)/(PERCENT!Y$134-PERCENT!Y$133),(PERCENT!Y131-PERCENT!Y$133)/(PERCENT!Y$133-PERCENT!Y$135))</f>
        <v>-0.40912831381380249</v>
      </c>
      <c r="AP129" s="124">
        <f>IF(PERCENT!Z131&gt;PERCENT!Z$133,(PERCENT!Z131-PERCENT!Z$133)/(PERCENT!Z$134-PERCENT!Z$133),(PERCENT!Z131-PERCENT!Z$133)/(PERCENT!Z$133-PERCENT!Z$135))</f>
        <v>-0.45524449255434968</v>
      </c>
      <c r="AQ129" s="124">
        <f>IF(PERCENT!AA131&gt;PERCENT!AA$133,(PERCENT!AA131-PERCENT!AA$133)/(PERCENT!AA$134-PERCENT!AA$133),(PERCENT!AA131-PERCENT!AA$133)/(PERCENT!AA$133-PERCENT!AA$135))</f>
        <v>-0.49024851872419029</v>
      </c>
      <c r="AR129" s="124">
        <f>IF(PERCENT!AB131&gt;PERCENT!AB$133,(PERCENT!AB131-PERCENT!AB$133)/(PERCENT!AB$134-PERCENT!AB$133),(PERCENT!AB131-PERCENT!AB$133)/(PERCENT!AB$133-PERCENT!AB$135))</f>
        <v>1.1814598755202381E-2</v>
      </c>
      <c r="AT129" s="124">
        <f>IF(PERCENT!AD131&gt;PERCENT!AD$133,(PERCENT!AD131-PERCENT!AD$133)/(PERCENT!AD$134-PERCENT!AD$133),(PERCENT!AD131-PERCENT!AD$133)/(PERCENT!AD$133-PERCENT!AD$135))</f>
        <v>6.201448829805848E-2</v>
      </c>
      <c r="AV129" s="124">
        <f>IF(PERCENT!AF131&gt;PERCENT!AF$133,(PERCENT!AF131-PERCENT!AF$133)/(PERCENT!AF$134-PERCENT!AF$133),(PERCENT!AF131-PERCENT!AF$133)/(PERCENT!AF$133-PERCENT!AF$135))</f>
        <v>0.26226613442287056</v>
      </c>
      <c r="AW129" s="124">
        <f>IF(PERCENT!AG131&gt;PERCENT!AG$133,(PERCENT!AG131-PERCENT!AG$133)/(PERCENT!AG$134-PERCENT!AG$133),(PERCENT!AG131-PERCENT!AG$133)/(PERCENT!AG$133-PERCENT!AG$135))</f>
        <v>0.3813371891859777</v>
      </c>
      <c r="AX129" s="124">
        <f>IF(PERCENT!AH131&gt;PERCENT!AH$133,(PERCENT!AH131-PERCENT!AH$133)/(PERCENT!AH$134-PERCENT!AH$133),(PERCENT!AH131-PERCENT!AH$133)/(PERCENT!AH$133-PERCENT!AH$135))</f>
        <v>3.1384807353878347E-3</v>
      </c>
      <c r="AY129" s="124">
        <f>IF(PERCENT!AI131&gt;PERCENT!AI$133,(PERCENT!AI131-PERCENT!AI$133)/(PERCENT!AI$134-PERCENT!AI$133),(PERCENT!AI131-PERCENT!AI$133)/(PERCENT!AI$133-PERCENT!AI$135))</f>
        <v>0.1307939918793182</v>
      </c>
      <c r="AZ129" s="124">
        <f>IF(PERCENT!AJ131&gt;PERCENT!AJ$133,(PERCENT!AJ131-PERCENT!AJ$133)/(PERCENT!AJ$134-PERCENT!AJ$133),(PERCENT!AJ131-PERCENT!AJ$133)/(PERCENT!AJ$133-PERCENT!AJ$135))</f>
        <v>-7.964860062824446E-3</v>
      </c>
      <c r="BA129" s="124">
        <f>IF(PERCENT!AK131&gt;PERCENT!AK$133,(PERCENT!AK131-PERCENT!AK$133)/(PERCENT!AK$134-PERCENT!AK$133),(PERCENT!AK131-PERCENT!AK$133)/(PERCENT!AK$133-PERCENT!AK$135))</f>
        <v>-0.1172513100206143</v>
      </c>
      <c r="BB129" s="124">
        <f>IF(PERCENT!AL131&gt;PERCENT!AL$133,(PERCENT!AL131-PERCENT!AL$133)/(PERCENT!AL$134-PERCENT!AL$133),(PERCENT!AL131-PERCENT!AL$133)/(PERCENT!AL$133-PERCENT!AL$135))</f>
        <v>1.8714502559904762E-3</v>
      </c>
      <c r="BC129" s="124">
        <f>IF(PERCENT!AM131&gt;PERCENT!AM$133,(PERCENT!AM131-PERCENT!AM$133)/(PERCENT!AM$134-PERCENT!AM$133),(PERCENT!AM131-PERCENT!AM$133)/(PERCENT!AM$133-PERCENT!AM$135))</f>
        <v>-2.5694568302943456E-2</v>
      </c>
      <c r="BD129" s="124">
        <f>IF(PERCENT!AN131&gt;PERCENT!AN$133,(PERCENT!AN131-PERCENT!AN$133)/(PERCENT!AN$134-PERCENT!AN$133),(PERCENT!AN131-PERCENT!AN$133)/(PERCENT!AN$133-PERCENT!AN$135))</f>
        <v>4.1574717198689555E-2</v>
      </c>
      <c r="BE129" s="124">
        <f>IF(PERCENT!AO131&gt;PERCENT!AO$133,(PERCENT!AO131-PERCENT!AO$133)/(PERCENT!AO$134-PERCENT!AO$133),(PERCENT!AO131-PERCENT!AO$133)/(PERCENT!AO$133-PERCENT!AO$135))</f>
        <v>-0.42133466977953299</v>
      </c>
      <c r="BF129" s="124">
        <f>IF(PERCENT!AP131&gt;PERCENT!AP$133,(PERCENT!AP131-PERCENT!AP$133)/(PERCENT!AP$134-PERCENT!AP$133),(PERCENT!AP131-PERCENT!AP$133)/(PERCENT!AP$133-PERCENT!AP$135))</f>
        <v>0.15594351590281511</v>
      </c>
      <c r="BG129" s="124">
        <f>IF(PERCENT!AQ131&gt;PERCENT!AQ$133,(PERCENT!AQ131-PERCENT!AQ$133)/(PERCENT!AQ$134-PERCENT!AQ$133),(PERCENT!AQ131-PERCENT!AQ$133)/(PERCENT!AQ$133-PERCENT!AQ$135))</f>
        <v>7.7458266169391901E-2</v>
      </c>
      <c r="BH129" s="124">
        <f>IF(PERCENT!AR131&gt;PERCENT!AR$133,(PERCENT!AR131-PERCENT!AR$133)/(PERCENT!AR$134-PERCENT!AR$133),(PERCENT!AR131-PERCENT!AR$133)/(PERCENT!AR$133-PERCENT!AR$135))</f>
        <v>0.10180522330862964</v>
      </c>
    </row>
    <row r="130" spans="1:60" x14ac:dyDescent="0.35">
      <c r="A130" s="197" t="s">
        <v>806</v>
      </c>
      <c r="B130" s="125">
        <f>IF(PERCENT!B132&gt;PERCENT!B$133,(PERCENT!B132-PERCENT!B$133)/(PERCENT!B$134-PERCENT!B$133),(PERCENT!B132-PERCENT!B$133)/(PERCENT!B$133-PERCENT!B$135))</f>
        <v>-0.18889656723363116</v>
      </c>
      <c r="C130" s="125">
        <f>IF(PERCENT!H132&gt;PERCENT!H$133,(PERCENT!H132-PERCENT!H$133)/(PERCENT!H$134-PERCENT!H$133),(PERCENT!H132-PERCENT!H$133)/(PERCENT!H$133-PERCENT!H$135))</f>
        <v>2.6734588542693193E-2</v>
      </c>
      <c r="D130" s="126">
        <f>IF(PERCENT!K132&gt;PERCENT!K$133,(PERCENT!K132-PERCENT!K$133)/(PERCENT!K$134-PERCENT!K$133),(PERCENT!K132-PERCENT!K$133)/(PERCENT!K$133-PERCENT!K$135))</f>
        <v>0.4543014776165451</v>
      </c>
      <c r="E130" s="126">
        <f>IF(PERCENT!L132&gt;PERCENT!L$133,(PERCENT!L132-PERCENT!L$133)/(PERCENT!L$134-PERCENT!L$133),(PERCENT!L132-PERCENT!L$133)/(PERCENT!L$133-PERCENT!L$135))</f>
        <v>0.12053223567381698</v>
      </c>
      <c r="F130" s="127">
        <f>IF(PERCENT!R132&gt;PERCENT!R$133,(PERCENT!R132-PERCENT!R$133)/(PERCENT!R$134-PERCENT!R$133),(PERCENT!R132-PERCENT!R$133)/(PERCENT!R$133-PERCENT!R$135))</f>
        <v>-0.48955045999628782</v>
      </c>
      <c r="G130" s="127">
        <f>IF(PERCENT!V132&gt;PERCENT!V$133,(PERCENT!V132-PERCENT!V$133)/(PERCENT!V$134-PERCENT!V$133),(PERCENT!V132-PERCENT!V$133)/(PERCENT!V$133-PERCENT!V$135))</f>
        <v>-0.1353454714234178</v>
      </c>
      <c r="H130" s="127">
        <f>IF(PERCENT!X132&gt;PERCENT!X$133,(PERCENT!X132-PERCENT!X$133)/(PERCENT!X$134-PERCENT!X$133),(PERCENT!X132-PERCENT!X$133)/(PERCENT!X$133-PERCENT!X$135))</f>
        <v>6.6469331387218777E-2</v>
      </c>
      <c r="I130" s="127">
        <f>IF(PERCENT!AC132&gt;PERCENT!AC$133,(PERCENT!AC132-PERCENT!AC$133)/(PERCENT!AC$134-PERCENT!AC$133),(PERCENT!AC132-PERCENT!AC$133)/(PERCENT!AC$133-PERCENT!AC$135))</f>
        <v>4.2898509883249496E-2</v>
      </c>
      <c r="J130" s="128">
        <f>IF(PERCENT!AE132&gt;PERCENT!AE$133,(PERCENT!AE132-PERCENT!AE$133)/(PERCENT!AE$134-PERCENT!AE$133),(PERCENT!AE132-PERCENT!AE$133)/(PERCENT!AE$133-PERCENT!AE$135))</f>
        <v>9.3709380507135565E-2</v>
      </c>
      <c r="K130" s="198">
        <f>IF(PERCENT!AS132&gt;PERCENT!AS$133,(PERCENT!AS132-PERCENT!AS$133)/(PERCENT!AS$134-PERCENT!AS$133),(PERCENT!AS132-PERCENT!AS$133)/(PERCENT!AS$133-PERCENT!AS$135))</f>
        <v>-1.940031833555653E-2</v>
      </c>
      <c r="L130" s="198">
        <f>IF(PERCENT!AT132&gt;PERCENT!AT$133,(PERCENT!AT132-PERCENT!AT$133)/(PERCENT!AT$134-PERCENT!AT$133),(PERCENT!AT132-PERCENT!AT$133)/(PERCENT!AT$133-PERCENT!AT$135))</f>
        <v>0.4648591521397516</v>
      </c>
      <c r="M130" s="198">
        <f>IF(PERCENT!AU132&gt;PERCENT!AU$133,(PERCENT!AU132-PERCENT!AU$133)/(PERCENT!AU$134-PERCENT!AU$133),(PERCENT!AU132-PERCENT!AU$133)/(PERCENT!AU$133-PERCENT!AU$135))</f>
        <v>7.5799394678927609E-3</v>
      </c>
      <c r="N130" s="231">
        <f>IF(PERCENT!AV132&gt;PERCENT!AV$133,(PERCENT!AV132-PERCENT!AV$133)/(PERCENT!AV$134-PERCENT!AV$133),(PERCENT!AV132-PERCENT!AV$133)/(PERCENT!AV$133-PERCENT!AV$135))</f>
        <v>9.3709380507135565E-2</v>
      </c>
      <c r="O130" s="231">
        <f>IF(PERCENT!AW132&gt;PERCENT!AW$133,(PERCENT!AW132-PERCENT!AW$133)/(PERCENT!AW$134-PERCENT!AW$133),(PERCENT!AW132-PERCENT!AW$133)/(PERCENT!AW$133-PERCENT!AW$135))</f>
        <v>5.4841426740814644E-2</v>
      </c>
      <c r="P130" s="231">
        <f>IF(PERCENT!AX132&gt;PERCENT!AX$133,(PERCENT!AX132-PERCENT!AX$133)/(PERCENT!AX$134-PERCENT!AX$133),(PERCENT!AX132-PERCENT!AX$133)/(PERCENT!AX$133-PERCENT!AX$135))</f>
        <v>9.3709380507135565E-2</v>
      </c>
      <c r="Q130" s="232">
        <f>IF(PERCENT!AY132&gt;PERCENT!AY$133,(PERCENT!AY132-PERCENT!AY$133)/(PERCENT!AY$134-PERCENT!AY$133),(PERCENT!AY132-PERCENT!AY$133)/(PERCENT!AY$133-PERCENT!AY$135))</f>
        <v>-0.42017760611208782</v>
      </c>
      <c r="S130" s="124">
        <f>IF(PERCENT!C132&gt;PERCENT!C$133,(PERCENT!C132-PERCENT!C$133)/(PERCENT!C$134-PERCENT!C$133),(PERCENT!C132-PERCENT!C$133)/(PERCENT!C$133-PERCENT!C$135))</f>
        <v>0.18702682155127462</v>
      </c>
      <c r="T130" s="124">
        <f>IF(PERCENT!D132&gt;PERCENT!D$133,(PERCENT!D132-PERCENT!D$133)/(PERCENT!D$134-PERCENT!D$133),(PERCENT!D132-PERCENT!D$133)/(PERCENT!D$133-PERCENT!D$135))</f>
        <v>9.3471385195452311E-2</v>
      </c>
      <c r="U130" s="124">
        <f>IF(PERCENT!E132&gt;PERCENT!E$133,(PERCENT!E132-PERCENT!E$133)/(PERCENT!E$134-PERCENT!E$133),(PERCENT!E132-PERCENT!E$133)/(PERCENT!E$133-PERCENT!E$135))</f>
        <v>-0.72330435932916892</v>
      </c>
      <c r="V130" s="124">
        <f>IF(PERCENT!F132&gt;PERCENT!F$133,(PERCENT!F132-PERCENT!F$133)/(PERCENT!F$134-PERCENT!F$133),(PERCENT!F132-PERCENT!F$133)/(PERCENT!F$133-PERCENT!F$135))</f>
        <v>-0.31256655049513227</v>
      </c>
      <c r="W130" s="124">
        <f>IF(PERCENT!G132&gt;PERCENT!G$133,(PERCENT!G132-PERCENT!G$133)/(PERCENT!G$134-PERCENT!G$133),(PERCENT!G132-PERCENT!G$133)/(PERCENT!G$133-PERCENT!G$135))</f>
        <v>0.71952893179194488</v>
      </c>
      <c r="Y130" s="124">
        <f>IF(PERCENT!I132&gt;PERCENT!I$133,(PERCENT!I132-PERCENT!I$133)/(PERCENT!I$134-PERCENT!I$133),(PERCENT!I132-PERCENT!I$133)/(PERCENT!I$133-PERCENT!I$135))</f>
        <v>-0.51631711638558464</v>
      </c>
      <c r="Z130" s="124">
        <f>IF(PERCENT!J132&gt;PERCENT!J$133,(PERCENT!J132-PERCENT!J$133)/(PERCENT!J$134-PERCENT!J$133),(PERCENT!J132-PERCENT!J$133)/(PERCENT!J$133-PERCENT!J$135))</f>
        <v>0.12221600408788745</v>
      </c>
      <c r="AC130" s="124">
        <f>IF(PERCENT!M132&gt;PERCENT!M$133,(PERCENT!M132-PERCENT!M$133)/(PERCENT!M$134-PERCENT!M$133),(PERCENT!M132-PERCENT!M$133)/(PERCENT!M$133-PERCENT!M$135))</f>
        <v>0.14297078264281338</v>
      </c>
      <c r="AD130" s="124">
        <f>IF(PERCENT!N132&gt;PERCENT!N$133,(PERCENT!N132-PERCENT!N$133)/(PERCENT!N$134-PERCENT!N$133),(PERCENT!N132-PERCENT!N$133)/(PERCENT!N$133-PERCENT!N$135))</f>
        <v>-0.29636370562146991</v>
      </c>
      <c r="AE130" s="124">
        <f>IF(PERCENT!O132&gt;PERCENT!O$133,(PERCENT!O132-PERCENT!O$133)/(PERCENT!O$134-PERCENT!O$133),(PERCENT!O132-PERCENT!O$133)/(PERCENT!O$133-PERCENT!O$135))</f>
        <v>-1.7221456914199365E-3</v>
      </c>
      <c r="AF130" s="124">
        <f>IF(PERCENT!P132&gt;PERCENT!P$133,(PERCENT!P132-PERCENT!P$133)/(PERCENT!P$134-PERCENT!P$133),(PERCENT!P132-PERCENT!P$133)/(PERCENT!P$133-PERCENT!P$135))</f>
        <v>0.19583990685085856</v>
      </c>
      <c r="AG130" s="124">
        <f>IF(PERCENT!Q132&gt;PERCENT!Q$133,(PERCENT!Q132-PERCENT!Q$133)/(PERCENT!Q$134-PERCENT!Q$133),(PERCENT!Q132-PERCENT!Q$133)/(PERCENT!Q$133-PERCENT!Q$135))</f>
        <v>0.2249212827169004</v>
      </c>
      <c r="AI130" s="124">
        <f>IF(PERCENT!S132&gt;PERCENT!S$133,(PERCENT!S132-PERCENT!S$133)/(PERCENT!S$134-PERCENT!S$133),(PERCENT!S132-PERCENT!S$133)/(PERCENT!S$133-PERCENT!S$135))</f>
        <v>-0.55203592809158297</v>
      </c>
      <c r="AJ130" s="124">
        <f>IF(PERCENT!T132&gt;PERCENT!T$133,(PERCENT!T132-PERCENT!T$133)/(PERCENT!T$134-PERCENT!T$133),(PERCENT!T132-PERCENT!T$133)/(PERCENT!T$133-PERCENT!T$135))</f>
        <v>-0.62163776470087251</v>
      </c>
      <c r="AK130" s="124">
        <f>IF(PERCENT!U132&gt;PERCENT!U$133,(PERCENT!U132-PERCENT!U$133)/(PERCENT!U$134-PERCENT!U$133),(PERCENT!U132-PERCENT!U$133)/(PERCENT!U$133-PERCENT!U$135))</f>
        <v>-0.18844050154872233</v>
      </c>
      <c r="AM130" s="124">
        <f>IF(PERCENT!W132&gt;PERCENT!W$133,(PERCENT!W132-PERCENT!W$133)/(PERCENT!W$134-PERCENT!W$133),(PERCENT!W132-PERCENT!W$133)/(PERCENT!W$133-PERCENT!W$135))</f>
        <v>-0.1353454714234178</v>
      </c>
      <c r="AO130" s="124">
        <f>IF(PERCENT!Y132&gt;PERCENT!Y$133,(PERCENT!Y132-PERCENT!Y$133)/(PERCENT!Y$134-PERCENT!Y$133),(PERCENT!Y132-PERCENT!Y$133)/(PERCENT!Y$133-PERCENT!Y$135))</f>
        <v>5.0389864653280483E-3</v>
      </c>
      <c r="AP130" s="124">
        <f>IF(PERCENT!Z132&gt;PERCENT!Z$133,(PERCENT!Z132-PERCENT!Z$133)/(PERCENT!Z$134-PERCENT!Z$133),(PERCENT!Z132-PERCENT!Z$133)/(PERCENT!Z$133-PERCENT!Z$135))</f>
        <v>-0.14753226972887035</v>
      </c>
      <c r="AQ130" s="124">
        <f>IF(PERCENT!AA132&gt;PERCENT!AA$133,(PERCENT!AA132-PERCENT!AA$133)/(PERCENT!AA$134-PERCENT!AA$133),(PERCENT!AA132-PERCENT!AA$133)/(PERCENT!AA$133-PERCENT!AA$135))</f>
        <v>-0.10000672562283061</v>
      </c>
      <c r="AR130" s="124">
        <f>IF(PERCENT!AB132&gt;PERCENT!AB$133,(PERCENT!AB132-PERCENT!AB$133)/(PERCENT!AB$134-PERCENT!AB$133),(PERCENT!AB132-PERCENT!AB$133)/(PERCENT!AB$133-PERCENT!AB$135))</f>
        <v>0.70477481920687868</v>
      </c>
      <c r="AT130" s="124">
        <f>IF(PERCENT!AD132&gt;PERCENT!AD$133,(PERCENT!AD132-PERCENT!AD$133)/(PERCENT!AD$134-PERCENT!AD$133),(PERCENT!AD132-PERCENT!AD$133)/(PERCENT!AD$133-PERCENT!AD$135))</f>
        <v>4.2898509883249496E-2</v>
      </c>
      <c r="AV130" s="124">
        <f>IF(PERCENT!AF132&gt;PERCENT!AF$133,(PERCENT!AF132-PERCENT!AF$133)/(PERCENT!AF$134-PERCENT!AF$133),(PERCENT!AF132-PERCENT!AF$133)/(PERCENT!AF$133-PERCENT!AF$135))</f>
        <v>-0.530501902469243</v>
      </c>
      <c r="AW130" s="124">
        <f>IF(PERCENT!AG132&gt;PERCENT!AG$133,(PERCENT!AG132-PERCENT!AG$133)/(PERCENT!AG$134-PERCENT!AG$133),(PERCENT!AG132-PERCENT!AG$133)/(PERCENT!AG$133-PERCENT!AG$135))</f>
        <v>0.34247157946630685</v>
      </c>
      <c r="AX130" s="124">
        <f>IF(PERCENT!AH132&gt;PERCENT!AH$133,(PERCENT!AH132-PERCENT!AH$133)/(PERCENT!AH$134-PERCENT!AH$133),(PERCENT!AH132-PERCENT!AH$133)/(PERCENT!AH$133-PERCENT!AH$135))</f>
        <v>6.5959426059757895E-2</v>
      </c>
      <c r="AY130" s="124">
        <f>IF(PERCENT!AI132&gt;PERCENT!AI$133,(PERCENT!AI132-PERCENT!AI$133)/(PERCENT!AI$134-PERCENT!AI$133),(PERCENT!AI132-PERCENT!AI$133)/(PERCENT!AI$133-PERCENT!AI$135))</f>
        <v>3.295082986985088E-2</v>
      </c>
      <c r="AZ130" s="124">
        <f>IF(PERCENT!AJ132&gt;PERCENT!AJ$133,(PERCENT!AJ132-PERCENT!AJ$133)/(PERCENT!AJ$134-PERCENT!AJ$133),(PERCENT!AJ132-PERCENT!AJ$133)/(PERCENT!AJ$133-PERCENT!AJ$135))</f>
        <v>5.4708312190636724E-2</v>
      </c>
      <c r="BA130" s="124">
        <f>IF(PERCENT!AK132&gt;PERCENT!AK$133,(PERCENT!AK132-PERCENT!AK$133)/(PERCENT!AK$134-PERCENT!AK$133),(PERCENT!AK132-PERCENT!AK$133)/(PERCENT!AK$133-PERCENT!AK$135))</f>
        <v>-4.3741648986227177E-2</v>
      </c>
      <c r="BB130" s="124">
        <f>IF(PERCENT!AL132&gt;PERCENT!AL$133,(PERCENT!AL132-PERCENT!AL$133)/(PERCENT!AL$134-PERCENT!AL$133),(PERCENT!AL132-PERCENT!AL$133)/(PERCENT!AL$133-PERCENT!AL$135))</f>
        <v>7.5365908847324428E-2</v>
      </c>
      <c r="BC130" s="124">
        <f>IF(PERCENT!AM132&gt;PERCENT!AM$133,(PERCENT!AM132-PERCENT!AM$133)/(PERCENT!AM$134-PERCENT!AM$133),(PERCENT!AM132-PERCENT!AM$133)/(PERCENT!AM$133-PERCENT!AM$135))</f>
        <v>-0.12601927408812399</v>
      </c>
      <c r="BD130" s="124">
        <f>IF(PERCENT!AN132&gt;PERCENT!AN$133,(PERCENT!AN132-PERCENT!AN$133)/(PERCENT!AN$134-PERCENT!AN$133),(PERCENT!AN132-PERCENT!AN$133)/(PERCENT!AN$133-PERCENT!AN$135))</f>
        <v>-0.52042189308085263</v>
      </c>
      <c r="BE130" s="124">
        <f>IF(PERCENT!AO132&gt;PERCENT!AO$133,(PERCENT!AO132-PERCENT!AO$133)/(PERCENT!AO$134-PERCENT!AO$133),(PERCENT!AO132-PERCENT!AO$133)/(PERCENT!AO$133-PERCENT!AO$135))</f>
        <v>0.38536498583908563</v>
      </c>
      <c r="BF130" s="124">
        <f>IF(PERCENT!AP132&gt;PERCENT!AP$133,(PERCENT!AP132-PERCENT!AP$133)/(PERCENT!AP$134-PERCENT!AP$133),(PERCENT!AP132-PERCENT!AP$133)/(PERCENT!AP$133-PERCENT!AP$135))</f>
        <v>7.4636693783780475E-2</v>
      </c>
      <c r="BG130" s="124">
        <f>IF(PERCENT!AQ132&gt;PERCENT!AQ$133,(PERCENT!AQ132-PERCENT!AQ$133)/(PERCENT!AQ$134-PERCENT!AQ$133),(PERCENT!AQ132-PERCENT!AQ$133)/(PERCENT!AQ$133-PERCENT!AQ$135))</f>
        <v>3.478298436620194E-2</v>
      </c>
      <c r="BH130" s="124">
        <f>IF(PERCENT!AR132&gt;PERCENT!AR$133,(PERCENT!AR132-PERCENT!AR$133)/(PERCENT!AR$134-PERCENT!AR$133),(PERCENT!AR132-PERCENT!AR$133)/(PERCENT!AR$133-PERCENT!AR$135))</f>
        <v>0.1008951258969598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383D-A5F3-47DE-9168-E72D6FABC151}">
  <dimension ref="A1:BQ130"/>
  <sheetViews>
    <sheetView zoomScale="50" zoomScaleNormal="50" workbookViewId="0">
      <selection activeCell="X25" sqref="X25"/>
    </sheetView>
  </sheetViews>
  <sheetFormatPr defaultColWidth="15.453125" defaultRowHeight="14.5" x14ac:dyDescent="0.35"/>
  <cols>
    <col min="1" max="1" width="30.26953125" style="197" bestFit="1" customWidth="1"/>
    <col min="2" max="3" width="5.81640625" style="125" bestFit="1" customWidth="1"/>
    <col min="4" max="4" width="6" style="126" bestFit="1" customWidth="1"/>
    <col min="5" max="5" width="5.81640625" style="126" bestFit="1" customWidth="1"/>
    <col min="6" max="7" width="5.81640625" style="127" bestFit="1" customWidth="1"/>
    <col min="8" max="8" width="6" style="127" bestFit="1" customWidth="1"/>
    <col min="9" max="9" width="5.81640625" style="127" bestFit="1" customWidth="1"/>
    <col min="10" max="12" width="6" style="198" bestFit="1" customWidth="1"/>
    <col min="13" max="13" width="6" style="231" bestFit="1" customWidth="1"/>
    <col min="14" max="14" width="5.81640625" style="231" bestFit="1" customWidth="1"/>
    <col min="16" max="16" width="5.81640625" style="232" hidden="1" customWidth="1"/>
    <col min="17" max="17" width="0" style="125" hidden="1" customWidth="1"/>
    <col min="18" max="22" width="0" style="124" hidden="1" customWidth="1"/>
    <col min="23" max="23" width="0" hidden="1" customWidth="1"/>
    <col min="24" max="25" width="0" style="124" hidden="1" customWidth="1"/>
    <col min="26" max="27" width="0" hidden="1" customWidth="1"/>
    <col min="28" max="32" width="0" style="124" hidden="1" customWidth="1"/>
    <col min="33" max="33" width="0" hidden="1" customWidth="1"/>
    <col min="34" max="36" width="0" style="124" hidden="1" customWidth="1"/>
    <col min="37" max="37" width="0" hidden="1" customWidth="1"/>
    <col min="38" max="38" width="0" style="124" hidden="1" customWidth="1"/>
    <col min="39" max="39" width="0" hidden="1" customWidth="1"/>
    <col min="40" max="43" width="0" style="124" hidden="1" customWidth="1"/>
    <col min="44" max="44" width="0" hidden="1" customWidth="1"/>
    <col min="45" max="45" width="0" style="124" hidden="1" customWidth="1"/>
    <col min="46" max="46" width="0" hidden="1" customWidth="1"/>
    <col min="47" max="59" width="0" style="124" hidden="1" customWidth="1"/>
    <col min="60" max="66" width="0" hidden="1" customWidth="1"/>
    <col min="67" max="67" width="15.453125" style="66"/>
    <col min="68" max="68" width="6" style="128" hidden="1" customWidth="1"/>
    <col min="69" max="69" width="6" style="231" hidden="1" customWidth="1"/>
    <col min="70" max="16384" width="15.453125" style="66"/>
  </cols>
  <sheetData>
    <row r="1" spans="1:69" s="1" customFormat="1" ht="144" customHeight="1" x14ac:dyDescent="0.35">
      <c r="A1" s="1">
        <f>PERCENT!A1</f>
        <v>0</v>
      </c>
      <c r="B1" s="240" t="str">
        <f>PERCENT!B1</f>
        <v>Natural Resources</v>
      </c>
      <c r="C1" s="240" t="str">
        <f>PERCENT!H1</f>
        <v>Human Resources</v>
      </c>
      <c r="D1" s="241" t="str">
        <f>PERCENT!K1</f>
        <v>Transport and Communication</v>
      </c>
      <c r="E1" s="241" t="str">
        <f>PERCENT!L1</f>
        <v>Institutional Services</v>
      </c>
      <c r="F1" s="242" t="str">
        <f>PERCENT!R1</f>
        <v>Economic Sectors</v>
      </c>
      <c r="G1" s="242" t="str">
        <f>PERCENT!V1</f>
        <v>Commercial Services</v>
      </c>
      <c r="H1" s="242" t="str">
        <f>PERCENT!X1</f>
        <v>Market Potential and Accessibility</v>
      </c>
      <c r="I1" s="242" t="str">
        <f>PERCENT!AC1</f>
        <v>Property Market</v>
      </c>
      <c r="J1" s="244" t="s">
        <v>790</v>
      </c>
      <c r="K1" s="244" t="s">
        <v>791</v>
      </c>
      <c r="L1" s="244" t="s">
        <v>792</v>
      </c>
      <c r="M1" s="245" t="s">
        <v>794</v>
      </c>
      <c r="N1" s="245" t="s">
        <v>795</v>
      </c>
      <c r="P1" s="246" t="s">
        <v>701</v>
      </c>
      <c r="Q1" s="225"/>
      <c r="R1" s="161" t="str">
        <f>PERCENT!C1</f>
        <v>Availability of Water</v>
      </c>
      <c r="S1" s="161" t="str">
        <f>PERCENT!D1</f>
        <v>Agricultural Potential</v>
      </c>
      <c r="T1" s="161" t="str">
        <f>PERCENT!E1</f>
        <v>Mining Potential</v>
      </c>
      <c r="U1" s="161" t="str">
        <f>PERCENT!F1</f>
        <v>Tourism Potential</v>
      </c>
      <c r="V1" s="161" t="str">
        <f>PERCENT!G1</f>
        <v>Environmental Sensitivity</v>
      </c>
      <c r="X1" s="161" t="str">
        <f>PERCENT!I1</f>
        <v>Size of Labour Force</v>
      </c>
      <c r="Y1" s="161" t="str">
        <f>PERCENT!J1</f>
        <v>Quality of Labour Force</v>
      </c>
      <c r="AB1" s="161" t="str">
        <f>PERCENT!M1</f>
        <v>Municipal Seat</v>
      </c>
      <c r="AC1" s="161" t="str">
        <f>PERCENT!N1</f>
        <v>Public Institutions represented</v>
      </c>
      <c r="AD1" s="161" t="str">
        <f>PERCENT!O1</f>
        <v>Social service organisations</v>
      </c>
      <c r="AE1" s="161" t="str">
        <f>PERCENT!P1</f>
        <v>Safety and Security</v>
      </c>
      <c r="AF1" s="161" t="str">
        <f>PERCENT!Q1</f>
        <v>Democratic Status</v>
      </c>
      <c r="AH1" s="161" t="str">
        <f>PERCENT!S1</f>
        <v>Diversity of Economy</v>
      </c>
      <c r="AI1" s="161" t="str">
        <f>PERCENT!T1</f>
        <v>Strenght of primary tertiary sectors</v>
      </c>
      <c r="AJ1" s="161" t="str">
        <f>PERCENT!U1</f>
        <v>Size of Economy</v>
      </c>
      <c r="AL1" s="161" t="str">
        <f>PERCENT!W1</f>
        <v>Presence of commercial and financial services</v>
      </c>
      <c r="AN1" s="161" t="str">
        <f>PERCENT!Y1</f>
        <v>Size of Population</v>
      </c>
      <c r="AO1" s="161" t="str">
        <f>PERCENT!Z1</f>
        <v>Size of personal Income</v>
      </c>
      <c r="AP1" s="161" t="str">
        <f>PERCENT!AA1</f>
        <v>Household income potential</v>
      </c>
      <c r="AQ1" s="161" t="str">
        <f>PERCENT!AB1</f>
        <v>Access to primary metropolitan market</v>
      </c>
      <c r="AS1" s="161" t="str">
        <f>PERCENT!AD1</f>
        <v>Size of Property Market</v>
      </c>
      <c r="AU1" s="161" t="str">
        <f>PERCENT!AF1</f>
        <v>Racial Composition</v>
      </c>
      <c r="AV1" s="161" t="str">
        <f>PERCENT!AG1</f>
        <v>Famility Stability</v>
      </c>
      <c r="AW1" s="161" t="str">
        <f>PERCENT!AH1</f>
        <v>Age dependancy</v>
      </c>
      <c r="AX1" s="161" t="str">
        <f>PERCENT!AI1</f>
        <v>Education</v>
      </c>
      <c r="AY1" s="161" t="str">
        <f>PERCENT!AJ1</f>
        <v>Income</v>
      </c>
      <c r="AZ1" s="161" t="str">
        <f>PERCENT!AK1</f>
        <v>Occupation</v>
      </c>
      <c r="BA1" s="161" t="str">
        <f>PERCENT!AL1</f>
        <v>Dependency Ratio</v>
      </c>
      <c r="BB1" s="161" t="str">
        <f>PERCENT!AM1</f>
        <v>Labour Dependency Ratio</v>
      </c>
      <c r="BC1" s="161" t="str">
        <f>PERCENT!AN1</f>
        <v>Health Status</v>
      </c>
      <c r="BD1" s="161" t="str">
        <f>PERCENT!AO1</f>
        <v>Migration Rates</v>
      </c>
      <c r="BE1" s="161" t="str">
        <f>PERCENT!AP1</f>
        <v>Housing</v>
      </c>
      <c r="BF1" s="161" t="str">
        <f>PERCENT!AQ1</f>
        <v>Access to domestic services</v>
      </c>
      <c r="BG1" s="161" t="str">
        <f>PERCENT!AR1</f>
        <v>Human Development Index</v>
      </c>
      <c r="BP1" s="243" t="str">
        <f>PERCENT!AE1</f>
        <v>Human Development Needs</v>
      </c>
      <c r="BQ1" s="245" t="s">
        <v>793</v>
      </c>
    </row>
    <row r="2" spans="1:69" x14ac:dyDescent="0.35">
      <c r="A2" s="197" t="s">
        <v>396</v>
      </c>
      <c r="B2" s="125">
        <f>IF(PERCENT!B2&gt;PERCENT!B$100,(PERCENT!B2-PERCENT!B$100)/(PERCENT!B$101-PERCENT!B$100),(PERCENT!B2-PERCENT!B$100)/(PERCENT!B$100-PERCENT!B$102))</f>
        <v>0.30969452133488312</v>
      </c>
      <c r="C2" s="125">
        <f>IF(PERCENT!H2&gt;PERCENT!H$100,(PERCENT!H2-PERCENT!H$100)/(PERCENT!H$101-PERCENT!H$100),(PERCENT!H2-PERCENT!H$100)/(PERCENT!H$100-PERCENT!H$102))</f>
        <v>-0.29769535144147752</v>
      </c>
      <c r="D2" s="126">
        <f>IF(PERCENT!K2&gt;PERCENT!K$100,(PERCENT!K2-PERCENT!K$100)/(PERCENT!K$101-PERCENT!K$100),(PERCENT!K2-PERCENT!K$100)/(PERCENT!K$100-PERCENT!K$102))</f>
        <v>0.3473628683070008</v>
      </c>
      <c r="E2" s="126">
        <f>IF(PERCENT!L2&gt;PERCENT!L$100,(PERCENT!L2-PERCENT!L$100)/(PERCENT!L$101-PERCENT!L$100),(PERCENT!L2-PERCENT!L$100)/(PERCENT!L$100-PERCENT!L$102))</f>
        <v>-0.46597844623631018</v>
      </c>
      <c r="F2" s="127">
        <f>IF(PERCENT!R2&gt;PERCENT!R$100,(PERCENT!R2-PERCENT!R$100)/(PERCENT!R$101-PERCENT!R$100),(PERCENT!R2-PERCENT!R$100)/(PERCENT!R$100-PERCENT!R$102))</f>
        <v>-0.92072349750349902</v>
      </c>
      <c r="G2" s="127">
        <f>IF(PERCENT!V2&gt;PERCENT!V$100,(PERCENT!V2-PERCENT!V$100)/(PERCENT!V$101-PERCENT!V$100),(PERCENT!V2-PERCENT!V$100)/(PERCENT!V$100-PERCENT!V$102))</f>
        <v>-0.54148019217817378</v>
      </c>
      <c r="H2" s="127">
        <f>IF(PERCENT!X2&gt;PERCENT!X$100,(PERCENT!X2-PERCENT!X$100)/(PERCENT!X$101-PERCENT!X$100),(PERCENT!X2-PERCENT!X$100)/(PERCENT!X$100-PERCENT!X$102))</f>
        <v>-0.39206117614343822</v>
      </c>
      <c r="I2" s="127">
        <f>IF(PERCENT!AC2&gt;PERCENT!AC$100,(PERCENT!AC2-PERCENT!AC$100)/(PERCENT!AC$101-PERCENT!AC$100),(PERCENT!AC2-PERCENT!AC$100)/(PERCENT!AC$100-PERCENT!AC$102))</f>
        <v>-0.29234439948183594</v>
      </c>
      <c r="J2" s="198">
        <f>IF(PERCENT!AS2&gt;PERCENT!AS$100,(PERCENT!AS2-PERCENT!AS$100)/(PERCENT!AS$101-PERCENT!AS$100),(PERCENT!AS2-PERCENT!AS$100)/(PERCENT!AS$100-PERCENT!AS$102))</f>
        <v>-3.990019414112126E-2</v>
      </c>
      <c r="K2" s="198">
        <f>IF(PERCENT!AT2&gt;PERCENT!AT$100,(PERCENT!AT2-PERCENT!AT$100)/(PERCENT!AT$101-PERCENT!AT$100),(PERCENT!AT2-PERCENT!AT$100)/(PERCENT!AT$100-PERCENT!AT$102))</f>
        <v>1.0333526354957252E-2</v>
      </c>
      <c r="L2" s="198">
        <f>IF(PERCENT!AU2&gt;PERCENT!AU$100,(PERCENT!AU2-PERCENT!AU$100)/(PERCENT!AU$101-PERCENT!AU$100),(PERCENT!AU2-PERCENT!AU$100)/(PERCENT!AU$100-PERCENT!AU$102))</f>
        <v>-0.49111437181743717</v>
      </c>
      <c r="M2" s="231">
        <f>IF(PERCENT!AW2&gt;PERCENT!AW$100,(PERCENT!AW2-PERCENT!AW$100)/(PERCENT!AW$101-PERCENT!AW$100),(PERCENT!AW2-PERCENT!AW$100)/(PERCENT!AW$100-PERCENT!AW$102))</f>
        <v>-0.14505719490277469</v>
      </c>
      <c r="N2" s="231">
        <f>IF(PERCENT!AX2&gt;PERCENT!AX$100,(PERCENT!AX2-PERCENT!AX$100)/(PERCENT!AX$101-PERCENT!AX$100),(PERCENT!AX2-PERCENT!AX$100)/(PERCENT!AX$100-PERCENT!AX$102))</f>
        <v>0.38601045573085985</v>
      </c>
      <c r="P2" s="232">
        <f>IF(PERCENT!AY2&gt;PERCENT!AY$100,(PERCENT!AY2-PERCENT!AY$100)/(PERCENT!AY$101-PERCENT!AY$100),(PERCENT!AY2-PERCENT!AY$100)/(PERCENT!AY$100-PERCENT!AY$102))</f>
        <v>-0.47782879113728016</v>
      </c>
      <c r="R2" s="124">
        <f>IF(PERCENT!C2&gt;PERCENT!C$100,(PERCENT!C2-PERCENT!C$100)/(PERCENT!C$101-PERCENT!C$100),(PERCENT!C2-PERCENT!C$100)/(PERCENT!C$100-PERCENT!C$102))</f>
        <v>-0.62921543011423875</v>
      </c>
      <c r="S2" s="124">
        <f>IF(PERCENT!D2&gt;PERCENT!D$100,(PERCENT!D2-PERCENT!D$100)/(PERCENT!D$101-PERCENT!D$100),(PERCENT!D2-PERCENT!D$100)/(PERCENT!D$100-PERCENT!D$102))</f>
        <v>-0.55445966881074327</v>
      </c>
      <c r="T2" s="124">
        <f>IF(PERCENT!E2&gt;PERCENT!E$100,(PERCENT!E2-PERCENT!E$100)/(PERCENT!E$101-PERCENT!E$100),(PERCENT!E2-PERCENT!E$100)/(PERCENT!E$100-PERCENT!E$102))</f>
        <v>0.57561825094200969</v>
      </c>
      <c r="U2" s="124">
        <f>IF(PERCENT!F2&gt;PERCENT!F$100,(PERCENT!F2-PERCENT!F$100)/(PERCENT!F$101-PERCENT!F$100),(PERCENT!F2-PERCENT!F$100)/(PERCENT!F$100-PERCENT!F$102))</f>
        <v>-0.67307688981654146</v>
      </c>
      <c r="V2" s="124">
        <f>IF(PERCENT!G2&gt;PERCENT!G$100,(PERCENT!G2-PERCENT!G$100)/(PERCENT!G$101-PERCENT!G$100),(PERCENT!G2-PERCENT!G$100)/(PERCENT!G$100-PERCENT!G$102))</f>
        <v>1.5802095329195801E-2</v>
      </c>
      <c r="X2" s="124">
        <f>IF(PERCENT!I2&gt;PERCENT!I$100,(PERCENT!I2-PERCENT!I$100)/(PERCENT!I$101-PERCENT!I$100),(PERCENT!I2-PERCENT!I$100)/(PERCENT!I$100-PERCENT!I$102))</f>
        <v>-0.76680813773060885</v>
      </c>
      <c r="Y2" s="124">
        <f>IF(PERCENT!J2&gt;PERCENT!J$100,(PERCENT!J2-PERCENT!J$100)/(PERCENT!J$101-PERCENT!J$100),(PERCENT!J2-PERCENT!J$100)/(PERCENT!J$100-PERCENT!J$102))</f>
        <v>7.7549158798043147E-3</v>
      </c>
      <c r="AB2" s="124">
        <f>IF(PERCENT!M2&gt;PERCENT!M$100,(PERCENT!M2-PERCENT!M$100)/(PERCENT!M$101-PERCENT!M$100),(PERCENT!M2-PERCENT!M$100)/(PERCENT!M$100-PERCENT!M$102))</f>
        <v>-1</v>
      </c>
      <c r="AC2" s="124">
        <f>IF(PERCENT!N2&gt;PERCENT!N$100,(PERCENT!N2-PERCENT!N$100)/(PERCENT!N$101-PERCENT!N$100),(PERCENT!N2-PERCENT!N$100)/(PERCENT!N$100-PERCENT!N$102))</f>
        <v>-8.9070458189608556E-2</v>
      </c>
      <c r="AD2" s="124">
        <f>IF(PERCENT!O2&gt;PERCENT!O$100,(PERCENT!O2-PERCENT!O$100)/(PERCENT!O$101-PERCENT!O$100),(PERCENT!O2-PERCENT!O$100)/(PERCENT!O$100-PERCENT!O$102))</f>
        <v>-0.51053914632914932</v>
      </c>
      <c r="AE2" s="124">
        <f>IF(PERCENT!P2&gt;PERCENT!P$100,(PERCENT!P2-PERCENT!P$100)/(PERCENT!P$101-PERCENT!P$100),(PERCENT!P2-PERCENT!P$100)/(PERCENT!P$100-PERCENT!P$102))</f>
        <v>0.76252826343306224</v>
      </c>
      <c r="AF2" s="124">
        <f>IF(PERCENT!Q2&gt;PERCENT!Q$100,(PERCENT!Q2-PERCENT!Q$100)/(PERCENT!Q$101-PERCENT!Q$100),(PERCENT!Q2-PERCENT!Q$100)/(PERCENT!Q$100-PERCENT!Q$102))</f>
        <v>-0.7114941011444601</v>
      </c>
      <c r="AH2" s="124">
        <f>IF(PERCENT!S2&gt;PERCENT!S$100,(PERCENT!S2-PERCENT!S$100)/(PERCENT!S$101-PERCENT!S$100),(PERCENT!S2-PERCENT!S$100)/(PERCENT!S$100-PERCENT!S$102))</f>
        <v>-0.94923776294446194</v>
      </c>
      <c r="AI2" s="124">
        <f>IF(PERCENT!T2&gt;PERCENT!T$100,(PERCENT!T2-PERCENT!T$100)/(PERCENT!T$101-PERCENT!T$100),(PERCENT!T2-PERCENT!T$100)/(PERCENT!T$100-PERCENT!T$102))</f>
        <v>-0.90197927056911986</v>
      </c>
      <c r="AJ2" s="124">
        <f>IF(PERCENT!U2&gt;PERCENT!U$100,(PERCENT!U2-PERCENT!U$100)/(PERCENT!U$101-PERCENT!U$100),(PERCENT!U2-PERCENT!U$100)/(PERCENT!U$100-PERCENT!U$102))</f>
        <v>-0.91889965979777444</v>
      </c>
      <c r="AL2" s="124">
        <f>IF(PERCENT!W2&gt;PERCENT!W$100,(PERCENT!W2-PERCENT!W$100)/(PERCENT!W$101-PERCENT!W$100),(PERCENT!W2-PERCENT!W$100)/(PERCENT!W$100-PERCENT!W$102))</f>
        <v>-0.54148019217817378</v>
      </c>
      <c r="AN2" s="124">
        <f>IF(PERCENT!Y2&gt;PERCENT!Y$100,(PERCENT!Y2-PERCENT!Y$100)/(PERCENT!Y$101-PERCENT!Y$100),(PERCENT!Y2-PERCENT!Y$100)/(PERCENT!Y$100-PERCENT!Y$102))</f>
        <v>-0.75866479504583173</v>
      </c>
      <c r="AO2" s="124">
        <f>IF(PERCENT!Z2&gt;PERCENT!Z$100,(PERCENT!Z2-PERCENT!Z$100)/(PERCENT!Z$101-PERCENT!Z$100),(PERCENT!Z2-PERCENT!Z$100)/(PERCENT!Z$100-PERCENT!Z$102))</f>
        <v>-0.93162357649446736</v>
      </c>
      <c r="AP2" s="124">
        <f>IF(PERCENT!AA2&gt;PERCENT!AA$100,(PERCENT!AA2-PERCENT!AA$100)/(PERCENT!AA$101-PERCENT!AA$100),(PERCENT!AA2-PERCENT!AA$100)/(PERCENT!AA$100-PERCENT!AA$102))</f>
        <v>0.19154902349128747</v>
      </c>
      <c r="AQ2" s="124">
        <f>IF(PERCENT!AB2&gt;PERCENT!AB$100,(PERCENT!AB2-PERCENT!AB$100)/(PERCENT!AB$101-PERCENT!AB$100),(PERCENT!AB2-PERCENT!AB$100)/(PERCENT!AB$100-PERCENT!AB$102))</f>
        <v>-0.4568872308045635</v>
      </c>
      <c r="AS2" s="124">
        <f>IF(PERCENT!AD2&gt;PERCENT!AD$100,(PERCENT!AD2-PERCENT!AD$100)/(PERCENT!AD$101-PERCENT!AD$100),(PERCENT!AD2-PERCENT!AD$100)/(PERCENT!AD$100-PERCENT!AD$102))</f>
        <v>-0.29234439948183594</v>
      </c>
      <c r="AU2" s="124">
        <f>IF(PERCENT!AF2&gt;PERCENT!AF$100,(PERCENT!AF2-PERCENT!AF$100)/(PERCENT!AF$101-PERCENT!AF$100),(PERCENT!AF2-PERCENT!AF$100)/(PERCENT!AF$100-PERCENT!AF$102))</f>
        <v>-7.7180647813345979E-2</v>
      </c>
      <c r="AV2" s="124">
        <f>IF(PERCENT!AG2&gt;PERCENT!AG$100,(PERCENT!AG2-PERCENT!AG$100)/(PERCENT!AG$101-PERCENT!AG$100),(PERCENT!AG2-PERCENT!AG$100)/(PERCENT!AG$100-PERCENT!AG$102))</f>
        <v>-1</v>
      </c>
      <c r="AW2" s="124">
        <f>IF(PERCENT!AH2&gt;PERCENT!AH$100,(PERCENT!AH2-PERCENT!AH$100)/(PERCENT!AH$101-PERCENT!AH$100),(PERCENT!AH2-PERCENT!AH$100)/(PERCENT!AH$100-PERCENT!AH$102))</f>
        <v>-0.81447245194010665</v>
      </c>
      <c r="AX2" s="124">
        <f>IF(PERCENT!AI2&gt;PERCENT!AI$100,(PERCENT!AI2-PERCENT!AI$100)/(PERCENT!AI$101-PERCENT!AI$100),(PERCENT!AI2-PERCENT!AI$100)/(PERCENT!AI$100-PERCENT!AI$102))</f>
        <v>0.66251913247766248</v>
      </c>
      <c r="AY2" s="124">
        <f>IF(PERCENT!AJ2&gt;PERCENT!AJ$100,(PERCENT!AJ2-PERCENT!AJ$100)/(PERCENT!AJ$101-PERCENT!AJ$100),(PERCENT!AJ2-PERCENT!AJ$100)/(PERCENT!AJ$100-PERCENT!AJ$102))</f>
        <v>-1</v>
      </c>
      <c r="AZ2" s="124">
        <f>IF(PERCENT!AK2&gt;PERCENT!AK$100,(PERCENT!AK2-PERCENT!AK$100)/(PERCENT!AK$101-PERCENT!AK$100),(PERCENT!AK2-PERCENT!AK$100)/(PERCENT!AK$100-PERCENT!AK$102))</f>
        <v>0.66247012155957563</v>
      </c>
      <c r="BA2" s="124">
        <f>IF(PERCENT!AL2&gt;PERCENT!AL$100,(PERCENT!AL2-PERCENT!AL$100)/(PERCENT!AL$101-PERCENT!AL$100),(PERCENT!AL2-PERCENT!AL$100)/(PERCENT!AL$100-PERCENT!AL$102))</f>
        <v>-0.80390132738080444</v>
      </c>
      <c r="BB2" s="124">
        <f>IF(PERCENT!AM2&gt;PERCENT!AM$100,(PERCENT!AM2-PERCENT!AM$100)/(PERCENT!AM$101-PERCENT!AM$100),(PERCENT!AM2-PERCENT!AM$100)/(PERCENT!AM$100-PERCENT!AM$102))</f>
        <v>0.826522196927026</v>
      </c>
      <c r="BC2" s="124">
        <f>IF(PERCENT!AN2&gt;PERCENT!AN$100,(PERCENT!AN2-PERCENT!AN$100)/(PERCENT!AN$101-PERCENT!AN$100),(PERCENT!AN2-PERCENT!AN$100)/(PERCENT!AN$100-PERCENT!AN$102))</f>
        <v>0.20306598910576945</v>
      </c>
      <c r="BD2" s="124">
        <f>IF(PERCENT!AO2&gt;PERCENT!AO$100,(PERCENT!AO2-PERCENT!AO$100)/(PERCENT!AO$101-PERCENT!AO$100),(PERCENT!AO2-PERCENT!AO$100)/(PERCENT!AO$100-PERCENT!AO$102))</f>
        <v>0.24490189699184028</v>
      </c>
      <c r="BE2" s="124">
        <f>IF(PERCENT!AP2&gt;PERCENT!AP$100,(PERCENT!AP2-PERCENT!AP$100)/(PERCENT!AP$101-PERCENT!AP$100),(PERCENT!AP2-PERCENT!AP$100)/(PERCENT!AP$100-PERCENT!AP$102))</f>
        <v>0.98141252813516178</v>
      </c>
      <c r="BF2" s="124">
        <f>IF(PERCENT!AQ2&gt;PERCENT!AQ$100,(PERCENT!AQ2-PERCENT!AQ$100)/(PERCENT!AQ$101-PERCENT!AQ$100),(PERCENT!AQ2-PERCENT!AQ$100)/(PERCENT!AQ$100-PERCENT!AQ$102))</f>
        <v>8.9495315709217232E-2</v>
      </c>
      <c r="BG2" s="124">
        <f>IF(PERCENT!AR2&gt;PERCENT!AR$100,(PERCENT!AR2-PERCENT!AR$100)/(PERCENT!AR$101-PERCENT!AR$100),(PERCENT!AR2-PERCENT!AR$100)/(PERCENT!AR$100-PERCENT!AR$102))</f>
        <v>0.49562538708005521</v>
      </c>
      <c r="BP2" s="128">
        <f>IF(PERCENT!AE2&gt;PERCENT!AE$100,(PERCENT!AE2-PERCENT!AE$100)/(PERCENT!AE$101-PERCENT!AE$100),(PERCENT!AE2-PERCENT!AE$100)/(PERCENT!AE$100-PERCENT!AE$102))</f>
        <v>0.38601045573085985</v>
      </c>
      <c r="BQ2" s="231">
        <f>IF(PERCENT!AV2&gt;PERCENT!AV$100,(PERCENT!AV2-PERCENT!AV$100)/(PERCENT!AV$101-PERCENT!AV$100),(PERCENT!AV2-PERCENT!AV$100)/(PERCENT!AV$100-PERCENT!AV$102))</f>
        <v>0.38601045573085985</v>
      </c>
    </row>
    <row r="3" spans="1:69" x14ac:dyDescent="0.35">
      <c r="A3" s="197" t="s">
        <v>397</v>
      </c>
      <c r="B3" s="125">
        <f>IF(PERCENT!B3&gt;PERCENT!B$100,(PERCENT!B3-PERCENT!B$100)/(PERCENT!B$101-PERCENT!B$100),(PERCENT!B3-PERCENT!B$100)/(PERCENT!B$100-PERCENT!B$102))</f>
        <v>0.20995705782852922</v>
      </c>
      <c r="C3" s="125">
        <f>IF(PERCENT!H3&gt;PERCENT!H$100,(PERCENT!H3-PERCENT!H$100)/(PERCENT!H$101-PERCENT!H$100),(PERCENT!H3-PERCENT!H$100)/(PERCENT!H$100-PERCENT!H$102))</f>
        <v>-0.26672622714103195</v>
      </c>
      <c r="D3" s="126">
        <f>IF(PERCENT!K3&gt;PERCENT!K$100,(PERCENT!K3-PERCENT!K$100)/(PERCENT!K$101-PERCENT!K$100),(PERCENT!K3-PERCENT!K$100)/(PERCENT!K$100-PERCENT!K$102))</f>
        <v>-0.21982902071443952</v>
      </c>
      <c r="E3" s="126">
        <f>IF(PERCENT!L3&gt;PERCENT!L$100,(PERCENT!L3-PERCENT!L$100)/(PERCENT!L$101-PERCENT!L$100),(PERCENT!L3-PERCENT!L$100)/(PERCENT!L$100-PERCENT!L$102))</f>
        <v>-0.29320063196656743</v>
      </c>
      <c r="F3" s="127">
        <f>IF(PERCENT!R3&gt;PERCENT!R$100,(PERCENT!R3-PERCENT!R$100)/(PERCENT!R$101-PERCENT!R$100),(PERCENT!R3-PERCENT!R$100)/(PERCENT!R$100-PERCENT!R$102))</f>
        <v>-0.41185479752213788</v>
      </c>
      <c r="G3" s="127">
        <f>IF(PERCENT!V3&gt;PERCENT!V$100,(PERCENT!V3-PERCENT!V$100)/(PERCENT!V$101-PERCENT!V$100),(PERCENT!V3-PERCENT!V$100)/(PERCENT!V$100-PERCENT!V$102))</f>
        <v>-0.48624309449140907</v>
      </c>
      <c r="H3" s="127">
        <f>IF(PERCENT!X3&gt;PERCENT!X$100,(PERCENT!X3-PERCENT!X$100)/(PERCENT!X$101-PERCENT!X$100),(PERCENT!X3-PERCENT!X$100)/(PERCENT!X$100-PERCENT!X$102))</f>
        <v>-0.73217761934835157</v>
      </c>
      <c r="I3" s="127">
        <f>IF(PERCENT!AC3&gt;PERCENT!AC$100,(PERCENT!AC3-PERCENT!AC$100)/(PERCENT!AC$101-PERCENT!AC$100),(PERCENT!AC3-PERCENT!AC$100)/(PERCENT!AC$100-PERCENT!AC$102))</f>
        <v>-0.51540013727260903</v>
      </c>
      <c r="J3" s="198">
        <f>IF(PERCENT!AS3&gt;PERCENT!AS$100,(PERCENT!AS3-PERCENT!AS$100)/(PERCENT!AS$101-PERCENT!AS$100),(PERCENT!AS3-PERCENT!AS$100)/(PERCENT!AS$100-PERCENT!AS$102))</f>
        <v>-7.231845959993588E-2</v>
      </c>
      <c r="K3" s="198">
        <f>IF(PERCENT!AT3&gt;PERCENT!AT$100,(PERCENT!AT3-PERCENT!AT$100)/(PERCENT!AT$101-PERCENT!AT$100),(PERCENT!AT3-PERCENT!AT$100)/(PERCENT!AT$100-PERCENT!AT$102))</f>
        <v>-0.28267192753947046</v>
      </c>
      <c r="L3" s="198">
        <f>IF(PERCENT!AU3&gt;PERCENT!AU$100,(PERCENT!AU3-PERCENT!AU$100)/(PERCENT!AU$101-PERCENT!AU$100),(PERCENT!AU3-PERCENT!AU$100)/(PERCENT!AU$100-PERCENT!AU$102))</f>
        <v>-0.57994299689352635</v>
      </c>
      <c r="M3" s="231">
        <f>IF(PERCENT!AW3&gt;PERCENT!AW$100,(PERCENT!AW3-PERCENT!AW$100)/(PERCENT!AW$101-PERCENT!AW$100),(PERCENT!AW3-PERCENT!AW$100)/(PERCENT!AW$100-PERCENT!AW$102))</f>
        <v>-0.33625512144683611</v>
      </c>
      <c r="N3" s="231">
        <f>IF(PERCENT!AX3&gt;PERCENT!AX$100,(PERCENT!AX3-PERCENT!AX$100)/(PERCENT!AX$101-PERCENT!AX$100),(PERCENT!AX3-PERCENT!AX$100)/(PERCENT!AX$100-PERCENT!AX$102))</f>
        <v>0.28552158350729573</v>
      </c>
      <c r="P3" s="232">
        <f>IF(PERCENT!AY3&gt;PERCENT!AY$100,(PERCENT!AY3-PERCENT!AY$100)/(PERCENT!AY$101-PERCENT!AY$100),(PERCENT!AY3-PERCENT!AY$100)/(PERCENT!AY$100-PERCENT!AY$102))</f>
        <v>-0.69614058817336633</v>
      </c>
      <c r="R3" s="124">
        <f>IF(PERCENT!C3&gt;PERCENT!C$100,(PERCENT!C3-PERCENT!C$100)/(PERCENT!C$101-PERCENT!C$100),(PERCENT!C3-PERCENT!C$100)/(PERCENT!C$100-PERCENT!C$102))</f>
        <v>0.28766644934844104</v>
      </c>
      <c r="S3" s="124">
        <f>IF(PERCENT!D3&gt;PERCENT!D$100,(PERCENT!D3-PERCENT!D$100)/(PERCENT!D$101-PERCENT!D$100),(PERCENT!D3-PERCENT!D$100)/(PERCENT!D$100-PERCENT!D$102))</f>
        <v>-0.83327971977533544</v>
      </c>
      <c r="T3" s="124">
        <f>IF(PERCENT!E3&gt;PERCENT!E$100,(PERCENT!E3-PERCENT!E$100)/(PERCENT!E$101-PERCENT!E$100),(PERCENT!E3-PERCENT!E$100)/(PERCENT!E$100-PERCENT!E$102))</f>
        <v>0.48723737214348473</v>
      </c>
      <c r="U3" s="124">
        <f>IF(PERCENT!F3&gt;PERCENT!F$100,(PERCENT!F3-PERCENT!F$100)/(PERCENT!F$101-PERCENT!F$100),(PERCENT!F3-PERCENT!F$100)/(PERCENT!F$100-PERCENT!F$102))</f>
        <v>0.66902476716472825</v>
      </c>
      <c r="V3" s="124">
        <f>IF(PERCENT!G3&gt;PERCENT!G$100,(PERCENT!G3-PERCENT!G$100)/(PERCENT!G$101-PERCENT!G$100),(PERCENT!G3-PERCENT!G$100)/(PERCENT!G$100-PERCENT!G$102))</f>
        <v>-0.57508104557173323</v>
      </c>
      <c r="X3" s="124">
        <f>IF(PERCENT!I3&gt;PERCENT!I$100,(PERCENT!I3-PERCENT!I$100)/(PERCENT!I$101-PERCENT!I$100),(PERCENT!I3-PERCENT!I$100)/(PERCENT!I$100-PERCENT!I$102))</f>
        <v>-0.76522089873614896</v>
      </c>
      <c r="Y3" s="124">
        <f>IF(PERCENT!J3&gt;PERCENT!J$100,(PERCENT!J3-PERCENT!J$100)/(PERCENT!J$101-PERCENT!J$100),(PERCENT!J3-PERCENT!J$100)/(PERCENT!J$100-PERCENT!J$102))</f>
        <v>2.0210941767521858E-2</v>
      </c>
      <c r="AB3" s="124">
        <f>IF(PERCENT!M3&gt;PERCENT!M$100,(PERCENT!M3-PERCENT!M$100)/(PERCENT!M$101-PERCENT!M$100),(PERCENT!M3-PERCENT!M$100)/(PERCENT!M$100-PERCENT!M$102))</f>
        <v>-1</v>
      </c>
      <c r="AC3" s="124">
        <f>IF(PERCENT!N3&gt;PERCENT!N$100,(PERCENT!N3-PERCENT!N$100)/(PERCENT!N$101-PERCENT!N$100),(PERCENT!N3-PERCENT!N$100)/(PERCENT!N$100-PERCENT!N$102))</f>
        <v>0.12885241095401045</v>
      </c>
      <c r="AD3" s="124">
        <f>IF(PERCENT!O3&gt;PERCENT!O$100,(PERCENT!O3-PERCENT!O$100)/(PERCENT!O$101-PERCENT!O$100),(PERCENT!O3-PERCENT!O$100)/(PERCENT!O$100-PERCENT!O$102))</f>
        <v>-2.107829265829872E-2</v>
      </c>
      <c r="AE3" s="124">
        <f>IF(PERCENT!P3&gt;PERCENT!P$100,(PERCENT!P3-PERCENT!P$100)/(PERCENT!P$101-PERCENT!P$100),(PERCENT!P3-PERCENT!P$100)/(PERCENT!P$100-PERCENT!P$102))</f>
        <v>-0.13752236236843163</v>
      </c>
      <c r="AF3" s="124">
        <f>IF(PERCENT!Q3&gt;PERCENT!Q$100,(PERCENT!Q3-PERCENT!Q$100)/(PERCENT!Q$101-PERCENT!Q$100),(PERCENT!Q3-PERCENT!Q$100)/(PERCENT!Q$100-PERCENT!Q$102))</f>
        <v>-0.72373377429572927</v>
      </c>
      <c r="AH3" s="124">
        <f>IF(PERCENT!S3&gt;PERCENT!S$100,(PERCENT!S3-PERCENT!S$100)/(PERCENT!S$101-PERCENT!S$100),(PERCENT!S3-PERCENT!S$100)/(PERCENT!S$100-PERCENT!S$102))</f>
        <v>-0.31406099952995709</v>
      </c>
      <c r="AI3" s="124">
        <f>IF(PERCENT!T3&gt;PERCENT!T$100,(PERCENT!T3-PERCENT!T$100)/(PERCENT!T$101-PERCENT!T$100),(PERCENT!T3-PERCENT!T$100)/(PERCENT!T$100-PERCENT!T$102))</f>
        <v>-0.67844270392427453</v>
      </c>
      <c r="AJ3" s="124">
        <f>IF(PERCENT!U3&gt;PERCENT!U$100,(PERCENT!U3-PERCENT!U$100)/(PERCENT!U$101-PERCENT!U$100),(PERCENT!U3-PERCENT!U$100)/(PERCENT!U$100-PERCENT!U$102))</f>
        <v>-2.1003413778509067E-3</v>
      </c>
      <c r="AL3" s="124">
        <f>IF(PERCENT!W3&gt;PERCENT!W$100,(PERCENT!W3-PERCENT!W$100)/(PERCENT!W$101-PERCENT!W$100),(PERCENT!W3-PERCENT!W$100)/(PERCENT!W$100-PERCENT!W$102))</f>
        <v>-0.48624309449140907</v>
      </c>
      <c r="AN3" s="124">
        <f>IF(PERCENT!Y3&gt;PERCENT!Y$100,(PERCENT!Y3-PERCENT!Y$100)/(PERCENT!Y$101-PERCENT!Y$100),(PERCENT!Y3-PERCENT!Y$100)/(PERCENT!Y$100-PERCENT!Y$102))</f>
        <v>-0.82491861435997194</v>
      </c>
      <c r="AO3" s="124">
        <f>IF(PERCENT!Z3&gt;PERCENT!Z$100,(PERCENT!Z3-PERCENT!Z$100)/(PERCENT!Z$101-PERCENT!Z$100),(PERCENT!Z3-PERCENT!Z$100)/(PERCENT!Z$100-PERCENT!Z$102))</f>
        <v>-0.91367243888139693</v>
      </c>
      <c r="AP3" s="124">
        <f>IF(PERCENT!AA3&gt;PERCENT!AA$100,(PERCENT!AA3-PERCENT!AA$100)/(PERCENT!AA$101-PERCENT!AA$100),(PERCENT!AA3-PERCENT!AA$100)/(PERCENT!AA$100-PERCENT!AA$102))</f>
        <v>-4.8453109062598705E-2</v>
      </c>
      <c r="AQ3" s="124">
        <f>IF(PERCENT!AB3&gt;PERCENT!AB$100,(PERCENT!AB3-PERCENT!AB$100)/(PERCENT!AB$101-PERCENT!AB$100),(PERCENT!AB3-PERCENT!AB$100)/(PERCENT!AB$100-PERCENT!AB$102))</f>
        <v>-0.85280121208721815</v>
      </c>
      <c r="AS3" s="124">
        <f>IF(PERCENT!AD3&gt;PERCENT!AD$100,(PERCENT!AD3-PERCENT!AD$100)/(PERCENT!AD$101-PERCENT!AD$100),(PERCENT!AD3-PERCENT!AD$100)/(PERCENT!AD$100-PERCENT!AD$102))</f>
        <v>-0.51540013727260903</v>
      </c>
      <c r="AU3" s="124">
        <f>IF(PERCENT!AF3&gt;PERCENT!AF$100,(PERCENT!AF3-PERCENT!AF$100)/(PERCENT!AF$101-PERCENT!AF$100),(PERCENT!AF3-PERCENT!AF$100)/(PERCENT!AF$100-PERCENT!AF$102))</f>
        <v>0.415177059355606</v>
      </c>
      <c r="AV3" s="124">
        <f>IF(PERCENT!AG3&gt;PERCENT!AG$100,(PERCENT!AG3-PERCENT!AG$100)/(PERCENT!AG$101-PERCENT!AG$100),(PERCENT!AG3-PERCENT!AG$100)/(PERCENT!AG$100-PERCENT!AG$102))</f>
        <v>-0.39439984155541069</v>
      </c>
      <c r="AW3" s="124">
        <f>IF(PERCENT!AH3&gt;PERCENT!AH$100,(PERCENT!AH3-PERCENT!AH$100)/(PERCENT!AH$101-PERCENT!AH$100),(PERCENT!AH3-PERCENT!AH$100)/(PERCENT!AH$100-PERCENT!AH$102))</f>
        <v>-0.68994315402424367</v>
      </c>
      <c r="AX3" s="124">
        <f>IF(PERCENT!AI3&gt;PERCENT!AI$100,(PERCENT!AI3-PERCENT!AI$100)/(PERCENT!AI$101-PERCENT!AI$100),(PERCENT!AI3-PERCENT!AI$100)/(PERCENT!AI$100-PERCENT!AI$102))</f>
        <v>0.46548648007318222</v>
      </c>
      <c r="AY3" s="124">
        <f>IF(PERCENT!AJ3&gt;PERCENT!AJ$100,(PERCENT!AJ3-PERCENT!AJ$100)/(PERCENT!AJ$101-PERCENT!AJ$100),(PERCENT!AJ3-PERCENT!AJ$100)/(PERCENT!AJ$100-PERCENT!AJ$102))</f>
        <v>-0.70396768013067856</v>
      </c>
      <c r="AZ3" s="124">
        <f>IF(PERCENT!AK3&gt;PERCENT!AK$100,(PERCENT!AK3-PERCENT!AK$100)/(PERCENT!AK$101-PERCENT!AK$100),(PERCENT!AK3-PERCENT!AK$100)/(PERCENT!AK$100-PERCENT!AK$102))</f>
        <v>0.22911525074997016</v>
      </c>
      <c r="BA3" s="124">
        <f>IF(PERCENT!AL3&gt;PERCENT!AL$100,(PERCENT!AL3-PERCENT!AL$100)/(PERCENT!AL$101-PERCENT!AL$100),(PERCENT!AL3-PERCENT!AL$100)/(PERCENT!AL$100-PERCENT!AL$102))</f>
        <v>0.37945493765760491</v>
      </c>
      <c r="BB3" s="124">
        <f>IF(PERCENT!AM3&gt;PERCENT!AM$100,(PERCENT!AM3-PERCENT!AM$100)/(PERCENT!AM$101-PERCENT!AM$100),(PERCENT!AM3-PERCENT!AM$100)/(PERCENT!AM$100-PERCENT!AM$102))</f>
        <v>0.56539542820881927</v>
      </c>
      <c r="BC3" s="124">
        <f>IF(PERCENT!AN3&gt;PERCENT!AN$100,(PERCENT!AN3-PERCENT!AN$100)/(PERCENT!AN$101-PERCENT!AN$100),(PERCENT!AN3-PERCENT!AN$100)/(PERCENT!AN$100-PERCENT!AN$102))</f>
        <v>0.18029644593736416</v>
      </c>
      <c r="BD3" s="124">
        <f>IF(PERCENT!AO3&gt;PERCENT!AO$100,(PERCENT!AO3-PERCENT!AO$100)/(PERCENT!AO$101-PERCENT!AO$100),(PERCENT!AO3-PERCENT!AO$100)/(PERCENT!AO$100-PERCENT!AO$102))</f>
        <v>0.13834999301877526</v>
      </c>
      <c r="BE3" s="124">
        <f>IF(PERCENT!AP3&gt;PERCENT!AP$100,(PERCENT!AP3-PERCENT!AP$100)/(PERCENT!AP$101-PERCENT!AP$100),(PERCENT!AP3-PERCENT!AP$100)/(PERCENT!AP$100-PERCENT!AP$102))</f>
        <v>0.99519669228919494</v>
      </c>
      <c r="BF3" s="124">
        <f>IF(PERCENT!AQ3&gt;PERCENT!AQ$100,(PERCENT!AQ3-PERCENT!AQ$100)/(PERCENT!AQ$101-PERCENT!AQ$100),(PERCENT!AQ3-PERCENT!AQ$100)/(PERCENT!AQ$100-PERCENT!AQ$102))</f>
        <v>9.9612747695805262E-2</v>
      </c>
      <c r="BG3" s="124">
        <f>IF(PERCENT!AR3&gt;PERCENT!AR$100,(PERCENT!AR3-PERCENT!AR$100)/(PERCENT!AR$101-PERCENT!AR$100),(PERCENT!AR3-PERCENT!AR$100)/(PERCENT!AR$100-PERCENT!AR$102))</f>
        <v>0.58655896719599576</v>
      </c>
      <c r="BP3" s="128">
        <f>IF(PERCENT!AE3&gt;PERCENT!AE$100,(PERCENT!AE3-PERCENT!AE$100)/(PERCENT!AE$101-PERCENT!AE$100),(PERCENT!AE3-PERCENT!AE$100)/(PERCENT!AE$100-PERCENT!AE$102))</f>
        <v>0.28552158350729573</v>
      </c>
      <c r="BQ3" s="231">
        <f>IF(PERCENT!AV3&gt;PERCENT!AV$100,(PERCENT!AV3-PERCENT!AV$100)/(PERCENT!AV$101-PERCENT!AV$100),(PERCENT!AV3-PERCENT!AV$100)/(PERCENT!AV$100-PERCENT!AV$102))</f>
        <v>0.28552158350729573</v>
      </c>
    </row>
    <row r="4" spans="1:69" x14ac:dyDescent="0.35">
      <c r="A4" s="197" t="s">
        <v>398</v>
      </c>
      <c r="B4" s="125">
        <f>IF(PERCENT!B4&gt;PERCENT!B$100,(PERCENT!B4-PERCENT!B$100)/(PERCENT!B$101-PERCENT!B$100),(PERCENT!B4-PERCENT!B$100)/(PERCENT!B$100-PERCENT!B$102))</f>
        <v>0.18820601222599223</v>
      </c>
      <c r="C4" s="125">
        <f>IF(PERCENT!H4&gt;PERCENT!H$100,(PERCENT!H4-PERCENT!H$100)/(PERCENT!H$101-PERCENT!H$100),(PERCENT!H4-PERCENT!H$100)/(PERCENT!H$100-PERCENT!H$102))</f>
        <v>-7.5683146910146812E-2</v>
      </c>
      <c r="D4" s="126">
        <f>IF(PERCENT!K4&gt;PERCENT!K$100,(PERCENT!K4-PERCENT!K$100)/(PERCENT!K$101-PERCENT!K$100),(PERCENT!K4-PERCENT!K$100)/(PERCENT!K$100-PERCENT!K$102))</f>
        <v>-0.51345049432529377</v>
      </c>
      <c r="E4" s="126">
        <f>IF(PERCENT!L4&gt;PERCENT!L$100,(PERCENT!L4-PERCENT!L$100)/(PERCENT!L$101-PERCENT!L$100),(PERCENT!L4-PERCENT!L$100)/(PERCENT!L$100-PERCENT!L$102))</f>
        <v>-3.1945502453725468E-2</v>
      </c>
      <c r="F4" s="127">
        <f>IF(PERCENT!R4&gt;PERCENT!R$100,(PERCENT!R4-PERCENT!R$100)/(PERCENT!R$101-PERCENT!R$100),(PERCENT!R4-PERCENT!R$100)/(PERCENT!R$100-PERCENT!R$102))</f>
        <v>-0.98221751998306805</v>
      </c>
      <c r="G4" s="127">
        <f>IF(PERCENT!V4&gt;PERCENT!V$100,(PERCENT!V4-PERCENT!V$100)/(PERCENT!V$101-PERCENT!V$100),(PERCENT!V4-PERCENT!V$100)/(PERCENT!V$100-PERCENT!V$102))</f>
        <v>-1</v>
      </c>
      <c r="H4" s="127">
        <f>IF(PERCENT!X4&gt;PERCENT!X$100,(PERCENT!X4-PERCENT!X$100)/(PERCENT!X$101-PERCENT!X$100),(PERCENT!X4-PERCENT!X$100)/(PERCENT!X$100-PERCENT!X$102))</f>
        <v>-0.74813207119275626</v>
      </c>
      <c r="I4" s="127">
        <f>IF(PERCENT!AC4&gt;PERCENT!AC$100,(PERCENT!AC4-PERCENT!AC$100)/(PERCENT!AC$101-PERCENT!AC$100),(PERCENT!AC4-PERCENT!AC$100)/(PERCENT!AC$100-PERCENT!AC$102))</f>
        <v>-0.90719652128865391</v>
      </c>
      <c r="J4" s="198">
        <f>IF(PERCENT!AS4&gt;PERCENT!AS$100,(PERCENT!AS4-PERCENT!AS$100)/(PERCENT!AS$101-PERCENT!AS$100),(PERCENT!AS4-PERCENT!AS$100)/(PERCENT!AS$100-PERCENT!AS$102))</f>
        <v>1.9542346360726198E-2</v>
      </c>
      <c r="K4" s="198">
        <f>IF(PERCENT!AT4&gt;PERCENT!AT$100,(PERCENT!AT4-PERCENT!AT$100)/(PERCENT!AT$101-PERCENT!AT$100),(PERCENT!AT4-PERCENT!AT$100)/(PERCENT!AT$100-PERCENT!AT$102))</f>
        <v>-0.51679781033305727</v>
      </c>
      <c r="L4" s="198">
        <f>IF(PERCENT!AU4&gt;PERCENT!AU$100,(PERCENT!AU4-PERCENT!AU$100)/(PERCENT!AU$101-PERCENT!AU$100),(PERCENT!AU4-PERCENT!AU$100)/(PERCENT!AU$100-PERCENT!AU$102))</f>
        <v>-0.91737281938739856</v>
      </c>
      <c r="M4" s="231">
        <f>IF(PERCENT!AW4&gt;PERCENT!AW$100,(PERCENT!AW4-PERCENT!AW$100)/(PERCENT!AW$101-PERCENT!AW$100),(PERCENT!AW4-PERCENT!AW$100)/(PERCENT!AW$100-PERCENT!AW$102))</f>
        <v>-0.5272777110154061</v>
      </c>
      <c r="N4" s="231">
        <f>IF(PERCENT!AX4&gt;PERCENT!AX$100,(PERCENT!AX4-PERCENT!AX$100)/(PERCENT!AX$101-PERCENT!AX$100),(PERCENT!AX4-PERCENT!AX$100)/(PERCENT!AX$100-PERCENT!AX$102))</f>
        <v>-0.39099651589749518</v>
      </c>
      <c r="P4" s="232">
        <f>IF(PERCENT!AY4&gt;PERCENT!AY$100,(PERCENT!AY4-PERCENT!AY$100)/(PERCENT!AY$101-PERCENT!AY$100),(PERCENT!AY4-PERCENT!AY$100)/(PERCENT!AY$100-PERCENT!AY$102))</f>
        <v>-0.95600859373902114</v>
      </c>
      <c r="R4" s="124">
        <f>IF(PERCENT!C4&gt;PERCENT!C$100,(PERCENT!C4-PERCENT!C$100)/(PERCENT!C$101-PERCENT!C$100),(PERCENT!C4-PERCENT!C$100)/(PERCENT!C$100-PERCENT!C$102))</f>
        <v>-0.63689783972401393</v>
      </c>
      <c r="S4" s="124">
        <f>IF(PERCENT!D4&gt;PERCENT!D$100,(PERCENT!D4-PERCENT!D$100)/(PERCENT!D$101-PERCENT!D$100),(PERCENT!D4-PERCENT!D$100)/(PERCENT!D$100-PERCENT!D$102))</f>
        <v>-0.27928687171425925</v>
      </c>
      <c r="T4" s="124">
        <f>IF(PERCENT!E4&gt;PERCENT!E$100,(PERCENT!E4-PERCENT!E$100)/(PERCENT!E$101-PERCENT!E$100),(PERCENT!E4-PERCENT!E$100)/(PERCENT!E$100-PERCENT!E$102))</f>
        <v>-0.34329150113525553</v>
      </c>
      <c r="U4" s="124">
        <f>IF(PERCENT!F4&gt;PERCENT!F$100,(PERCENT!F4-PERCENT!F$100)/(PERCENT!F$101-PERCENT!F$100),(PERCENT!F4-PERCENT!F$100)/(PERCENT!F$100-PERCENT!F$102))</f>
        <v>0.68008200384514195</v>
      </c>
      <c r="V4" s="124">
        <f>IF(PERCENT!G4&gt;PERCENT!G$100,(PERCENT!G4-PERCENT!G$100)/(PERCENT!G$101-PERCENT!G$100),(PERCENT!G4-PERCENT!G$100)/(PERCENT!G$100-PERCENT!G$102))</f>
        <v>0.36240624713264785</v>
      </c>
      <c r="X4" s="124">
        <f>IF(PERCENT!I4&gt;PERCENT!I$100,(PERCENT!I4-PERCENT!I$100)/(PERCENT!I$101-PERCENT!I$100),(PERCENT!I4-PERCENT!I$100)/(PERCENT!I$100-PERCENT!I$102))</f>
        <v>0.23231609107006213</v>
      </c>
      <c r="Y4" s="124">
        <f>IF(PERCENT!J4&gt;PERCENT!J$100,(PERCENT!J4-PERCENT!J$100)/(PERCENT!J$101-PERCENT!J$100),(PERCENT!J4-PERCENT!J$100)/(PERCENT!J$100-PERCENT!J$102))</f>
        <v>-1</v>
      </c>
      <c r="AB4" s="124">
        <f>IF(PERCENT!M4&gt;PERCENT!M$100,(PERCENT!M4-PERCENT!M$100)/(PERCENT!M$101-PERCENT!M$100),(PERCENT!M4-PERCENT!M$100)/(PERCENT!M$100-PERCENT!M$102))</f>
        <v>-1</v>
      </c>
      <c r="AC4" s="124">
        <f>IF(PERCENT!N4&gt;PERCENT!N$100,(PERCENT!N4-PERCENT!N$100)/(PERCENT!N$101-PERCENT!N$100),(PERCENT!N4-PERCENT!N$100)/(PERCENT!N$100-PERCENT!N$102))</f>
        <v>0.11513095686032086</v>
      </c>
      <c r="AD4" s="124">
        <f>IF(PERCENT!O4&gt;PERCENT!O$100,(PERCENT!O4-PERCENT!O$100)/(PERCENT!O$101-PERCENT!O$100),(PERCENT!O4-PERCENT!O$100)/(PERCENT!O$100-PERCENT!O$102))</f>
        <v>-0.51053914632914932</v>
      </c>
      <c r="AE4" s="124">
        <f>IF(PERCENT!P4&gt;PERCENT!P$100,(PERCENT!P4-PERCENT!P$100)/(PERCENT!P$101-PERCENT!P$100),(PERCENT!P4-PERCENT!P$100)/(PERCENT!P$100-PERCENT!P$102))</f>
        <v>0.76916155216398197</v>
      </c>
      <c r="AF4" s="124">
        <f>IF(PERCENT!Q4&gt;PERCENT!Q$100,(PERCENT!Q4-PERCENT!Q$100)/(PERCENT!Q$101-PERCENT!Q$100),(PERCENT!Q4-PERCENT!Q$100)/(PERCENT!Q$100-PERCENT!Q$102))</f>
        <v>-0.37273186434392791</v>
      </c>
      <c r="AH4" s="124">
        <f>IF(PERCENT!S4&gt;PERCENT!S$100,(PERCENT!S4-PERCENT!S$100)/(PERCENT!S$101-PERCENT!S$100),(PERCENT!S4-PERCENT!S$100)/(PERCENT!S$100-PERCENT!S$102))</f>
        <v>-0.98604747136054915</v>
      </c>
      <c r="AI4" s="124">
        <f>IF(PERCENT!T4&gt;PERCENT!T$100,(PERCENT!T4-PERCENT!T$100)/(PERCENT!T$101-PERCENT!T$100),(PERCENT!T4-PERCENT!T$100)/(PERCENT!T$100-PERCENT!T$102))</f>
        <v>-0.99906960621435359</v>
      </c>
      <c r="AJ4" s="124">
        <f>IF(PERCENT!U4&gt;PERCENT!U$100,(PERCENT!U4-PERCENT!U$100)/(PERCENT!U$101-PERCENT!U$100),(PERCENT!U4-PERCENT!U$100)/(PERCENT!U$100-PERCENT!U$102))</f>
        <v>-0.94214096535383873</v>
      </c>
      <c r="AL4" s="124">
        <f>IF(PERCENT!W4&gt;PERCENT!W$100,(PERCENT!W4-PERCENT!W$100)/(PERCENT!W$101-PERCENT!W$100),(PERCENT!W4-PERCENT!W$100)/(PERCENT!W$100-PERCENT!W$102))</f>
        <v>-1</v>
      </c>
      <c r="AN4" s="124">
        <f>IF(PERCENT!Y4&gt;PERCENT!Y$100,(PERCENT!Y4-PERCENT!Y$100)/(PERCENT!Y$101-PERCENT!Y$100),(PERCENT!Y4-PERCENT!Y$100)/(PERCENT!Y$100-PERCENT!Y$102))</f>
        <v>-0.96712500600572127</v>
      </c>
      <c r="AO4" s="124">
        <f>IF(PERCENT!Z4&gt;PERCENT!Z$100,(PERCENT!Z4-PERCENT!Z$100)/(PERCENT!Z$101-PERCENT!Z$100),(PERCENT!Z4-PERCENT!Z$100)/(PERCENT!Z$100-PERCENT!Z$102))</f>
        <v>-1</v>
      </c>
      <c r="AP4" s="124">
        <f>IF(PERCENT!AA4&gt;PERCENT!AA$100,(PERCENT!AA4-PERCENT!AA$100)/(PERCENT!AA$101-PERCENT!AA$100),(PERCENT!AA4-PERCENT!AA$100)/(PERCENT!AA$100-PERCENT!AA$102))</f>
        <v>-0.59343667187152072</v>
      </c>
      <c r="AQ4" s="124">
        <f>IF(PERCENT!AB4&gt;PERCENT!AB$100,(PERCENT!AB4-PERCENT!AB$100)/(PERCENT!AB$101-PERCENT!AB$100),(PERCENT!AB4-PERCENT!AB$100)/(PERCENT!AB$100-PERCENT!AB$102))</f>
        <v>-0.67768541267373616</v>
      </c>
      <c r="AS4" s="124">
        <f>IF(PERCENT!AD4&gt;PERCENT!AD$100,(PERCENT!AD4-PERCENT!AD$100)/(PERCENT!AD$101-PERCENT!AD$100),(PERCENT!AD4-PERCENT!AD$100)/(PERCENT!AD$100-PERCENT!AD$102))</f>
        <v>-0.90719652128865391</v>
      </c>
      <c r="AU4" s="124">
        <f>IF(PERCENT!AF4&gt;PERCENT!AF$100,(PERCENT!AF4-PERCENT!AF$100)/(PERCENT!AF$101-PERCENT!AF$100),(PERCENT!AF4-PERCENT!AF$100)/(PERCENT!AF$100-PERCENT!AF$102))</f>
        <v>0.64177454623767882</v>
      </c>
      <c r="AV4" s="124">
        <f>IF(PERCENT!AG4&gt;PERCENT!AG$100,(PERCENT!AG4-PERCENT!AG$100)/(PERCENT!AG$101-PERCENT!AG$100),(PERCENT!AG4-PERCENT!AG$100)/(PERCENT!AG$100-PERCENT!AG$102))</f>
        <v>-0.34977528188031393</v>
      </c>
      <c r="AW4" s="124">
        <f>IF(PERCENT!AH4&gt;PERCENT!AH$100,(PERCENT!AH4-PERCENT!AH$100)/(PERCENT!AH$101-PERCENT!AH$100),(PERCENT!AH4-PERCENT!AH$100)/(PERCENT!AH$100-PERCENT!AH$102))</f>
        <v>-0.99997448462702343</v>
      </c>
      <c r="AX4" s="124">
        <f>IF(PERCENT!AI4&gt;PERCENT!AI$100,(PERCENT!AI4-PERCENT!AI$100)/(PERCENT!AI$101-PERCENT!AI$100),(PERCENT!AI4-PERCENT!AI$100)/(PERCENT!AI$100-PERCENT!AI$102))</f>
        <v>-0.80459783769611093</v>
      </c>
      <c r="AY4" s="124">
        <f>IF(PERCENT!AJ4&gt;PERCENT!AJ$100,(PERCENT!AJ4-PERCENT!AJ$100)/(PERCENT!AJ$101-PERCENT!AJ$100),(PERCENT!AJ4-PERCENT!AJ$100)/(PERCENT!AJ$100-PERCENT!AJ$102))</f>
        <v>9.5267323969920742E-2</v>
      </c>
      <c r="AZ4" s="124">
        <f>IF(PERCENT!AK4&gt;PERCENT!AK$100,(PERCENT!AK4-PERCENT!AK$100)/(PERCENT!AK$101-PERCENT!AK$100),(PERCENT!AK4-PERCENT!AK$100)/(PERCENT!AK$100-PERCENT!AK$102))</f>
        <v>-0.35998445594677442</v>
      </c>
      <c r="BA4" s="124">
        <f>IF(PERCENT!AL4&gt;PERCENT!AL$100,(PERCENT!AL4-PERCENT!AL$100)/(PERCENT!AL$101-PERCENT!AL$100),(PERCENT!AL4-PERCENT!AL$100)/(PERCENT!AL$100-PERCENT!AL$102))</f>
        <v>-1</v>
      </c>
      <c r="BB4" s="124">
        <f>IF(PERCENT!AM4&gt;PERCENT!AM$100,(PERCENT!AM4-PERCENT!AM$100)/(PERCENT!AM$101-PERCENT!AM$100),(PERCENT!AM4-PERCENT!AM$100)/(PERCENT!AM$100-PERCENT!AM$102))</f>
        <v>4.3181613427288254E-2</v>
      </c>
      <c r="BC4" s="124">
        <f>IF(PERCENT!AN4&gt;PERCENT!AN$100,(PERCENT!AN4-PERCENT!AN$100)/(PERCENT!AN$101-PERCENT!AN$100),(PERCENT!AN4-PERCENT!AN$100)/(PERCENT!AN$100-PERCENT!AN$102))</f>
        <v>0.14386517686791442</v>
      </c>
      <c r="BD4" s="124">
        <f>IF(PERCENT!AO4&gt;PERCENT!AO$100,(PERCENT!AO4-PERCENT!AO$100)/(PERCENT!AO$101-PERCENT!AO$100),(PERCENT!AO4-PERCENT!AO$100)/(PERCENT!AO$100-PERCENT!AO$102))</f>
        <v>-0.49140695793129541</v>
      </c>
      <c r="BE4" s="124">
        <f>IF(PERCENT!AP4&gt;PERCENT!AP$100,(PERCENT!AP4-PERCENT!AP$100)/(PERCENT!AP$101-PERCENT!AP$100),(PERCENT!AP4-PERCENT!AP$100)/(PERCENT!AP$100-PERCENT!AP$102))</f>
        <v>0.99641250695613648</v>
      </c>
      <c r="BF4" s="124">
        <f>IF(PERCENT!AQ4&gt;PERCENT!AQ$100,(PERCENT!AQ4-PERCENT!AQ$100)/(PERCENT!AQ$101-PERCENT!AQ$100),(PERCENT!AQ4-PERCENT!AQ$100)/(PERCENT!AQ$100-PERCENT!AQ$102))</f>
        <v>0.24413167662685212</v>
      </c>
      <c r="BG4" s="124">
        <f>IF(PERCENT!AR4&gt;PERCENT!AR$100,(PERCENT!AR4-PERCENT!AR$100)/(PERCENT!AR$101-PERCENT!AR$100),(PERCENT!AR4-PERCENT!AR$100)/(PERCENT!AR$100-PERCENT!AR$102))</f>
        <v>0.92422849622559211</v>
      </c>
      <c r="BP4" s="128">
        <f>IF(PERCENT!AE4&gt;PERCENT!AE$100,(PERCENT!AE4-PERCENT!AE$100)/(PERCENT!AE$101-PERCENT!AE$100),(PERCENT!AE4-PERCENT!AE$100)/(PERCENT!AE$100-PERCENT!AE$102))</f>
        <v>-0.39099651589749518</v>
      </c>
      <c r="BQ4" s="231">
        <f>IF(PERCENT!AV4&gt;PERCENT!AV$100,(PERCENT!AV4-PERCENT!AV$100)/(PERCENT!AV$101-PERCENT!AV$100),(PERCENT!AV4-PERCENT!AV$100)/(PERCENT!AV$100-PERCENT!AV$102))</f>
        <v>-0.39099651589749518</v>
      </c>
    </row>
    <row r="5" spans="1:69" x14ac:dyDescent="0.35">
      <c r="A5" s="197" t="s">
        <v>399</v>
      </c>
      <c r="B5" s="125">
        <f>IF(PERCENT!B5&gt;PERCENT!B$100,(PERCENT!B5-PERCENT!B$100)/(PERCENT!B$101-PERCENT!B$100),(PERCENT!B5-PERCENT!B$100)/(PERCENT!B$100-PERCENT!B$102))</f>
        <v>-1.7499609149380865E-2</v>
      </c>
      <c r="C5" s="125">
        <f>IF(PERCENT!H5&gt;PERCENT!H$100,(PERCENT!H5-PERCENT!H$100)/(PERCENT!H$101-PERCENT!H$100),(PERCENT!H5-PERCENT!H$100)/(PERCENT!H$100-PERCENT!H$102))</f>
        <v>1.7486124021433645E-2</v>
      </c>
      <c r="D5" s="126">
        <f>IF(PERCENT!K5&gt;PERCENT!K$100,(PERCENT!K5-PERCENT!K$100)/(PERCENT!K$101-PERCENT!K$100),(PERCENT!K5-PERCENT!K$100)/(PERCENT!K$100-PERCENT!K$102))</f>
        <v>0.56383799503606591</v>
      </c>
      <c r="E5" s="126">
        <f>IF(PERCENT!L5&gt;PERCENT!L$100,(PERCENT!L5-PERCENT!L$100)/(PERCENT!L$101-PERCENT!L$100),(PERCENT!L5-PERCENT!L$100)/(PERCENT!L$100-PERCENT!L$102))</f>
        <v>-0.61749712047132821</v>
      </c>
      <c r="F5" s="127">
        <f>IF(PERCENT!R5&gt;PERCENT!R$100,(PERCENT!R5-PERCENT!R$100)/(PERCENT!R$101-PERCENT!R$100),(PERCENT!R5-PERCENT!R$100)/(PERCENT!R$100-PERCENT!R$102))</f>
        <v>0.53079750724741803</v>
      </c>
      <c r="G5" s="127">
        <f>IF(PERCENT!V5&gt;PERCENT!V$100,(PERCENT!V5-PERCENT!V$100)/(PERCENT!V$101-PERCENT!V$100),(PERCENT!V5-PERCENT!V$100)/(PERCENT!V$100-PERCENT!V$102))</f>
        <v>-0.41884608819784036</v>
      </c>
      <c r="H5" s="127">
        <f>IF(PERCENT!X5&gt;PERCENT!X$100,(PERCENT!X5-PERCENT!X$100)/(PERCENT!X$101-PERCENT!X$100),(PERCENT!X5-PERCENT!X$100)/(PERCENT!X$100-PERCENT!X$102))</f>
        <v>-0.53402766870759111</v>
      </c>
      <c r="I5" s="127">
        <f>IF(PERCENT!AC5&gt;PERCENT!AC$100,(PERCENT!AC5-PERCENT!AC$100)/(PERCENT!AC$101-PERCENT!AC$100),(PERCENT!AC5-PERCENT!AC$100)/(PERCENT!AC$100-PERCENT!AC$102))</f>
        <v>0.72062427594389189</v>
      </c>
      <c r="J5" s="198">
        <f>IF(PERCENT!AS5&gt;PERCENT!AS$100,(PERCENT!AS5-PERCENT!AS$100)/(PERCENT!AS$101-PERCENT!AS$100),(PERCENT!AS5-PERCENT!AS$100)/(PERCENT!AS$100-PERCENT!AS$102))</f>
        <v>9.5706070644783967E-3</v>
      </c>
      <c r="K5" s="198">
        <f>IF(PERCENT!AT5&gt;PERCENT!AT$100,(PERCENT!AT5-PERCENT!AT$100)/(PERCENT!AT$101-PERCENT!AT$100),(PERCENT!AT5-PERCENT!AT$100)/(PERCENT!AT$100-PERCENT!AT$102))</f>
        <v>6.7981726680141311E-2</v>
      </c>
      <c r="L5" s="198">
        <f>IF(PERCENT!AU5&gt;PERCENT!AU$100,(PERCENT!AU5-PERCENT!AU$100)/(PERCENT!AU$101-PERCENT!AU$100),(PERCENT!AU5-PERCENT!AU$100)/(PERCENT!AU$100-PERCENT!AU$102))</f>
        <v>0.38593378277822432</v>
      </c>
      <c r="M5" s="231">
        <f>IF(PERCENT!AW5&gt;PERCENT!AW$100,(PERCENT!AW5-PERCENT!AW$100)/(PERCENT!AW$101-PERCENT!AW$100),(PERCENT!AW5-PERCENT!AW$100)/(PERCENT!AW$100-PERCENT!AW$102))</f>
        <v>0.17443961905192046</v>
      </c>
      <c r="N5" s="231">
        <f>IF(PERCENT!AX5&gt;PERCENT!AX$100,(PERCENT!AX5-PERCENT!AX$100)/(PERCENT!AX$101-PERCENT!AX$100),(PERCENT!AX5-PERCENT!AX$100)/(PERCENT!AX$100-PERCENT!AX$102))</f>
        <v>0.6950895107141194</v>
      </c>
      <c r="P5" s="232">
        <f>IF(PERCENT!AY5&gt;PERCENT!AY$100,(PERCENT!AY5-PERCENT!AY$100)/(PERCENT!AY$101-PERCENT!AY$100),(PERCENT!AY5-PERCENT!AY$100)/(PERCENT!AY$100-PERCENT!AY$102))</f>
        <v>0.2159777128577714</v>
      </c>
      <c r="R5" s="124">
        <f>IF(PERCENT!C5&gt;PERCENT!C$100,(PERCENT!C5-PERCENT!C$100)/(PERCENT!C$101-PERCENT!C$100),(PERCENT!C5-PERCENT!C$100)/(PERCENT!C$100-PERCENT!C$102))</f>
        <v>0.27820848143354054</v>
      </c>
      <c r="S5" s="124">
        <f>IF(PERCENT!D5&gt;PERCENT!D$100,(PERCENT!D5-PERCENT!D$100)/(PERCENT!D$101-PERCENT!D$100),(PERCENT!D5-PERCENT!D$100)/(PERCENT!D$100-PERCENT!D$102))</f>
        <v>0.22565103363895167</v>
      </c>
      <c r="T5" s="124">
        <f>IF(PERCENT!E5&gt;PERCENT!E$100,(PERCENT!E5-PERCENT!E$100)/(PERCENT!E$101-PERCENT!E$100),(PERCENT!E5-PERCENT!E$100)/(PERCENT!E$100-PERCENT!E$102))</f>
        <v>-0.46011960272350716</v>
      </c>
      <c r="U5" s="124">
        <f>IF(PERCENT!F5&gt;PERCENT!F$100,(PERCENT!F5-PERCENT!F$100)/(PERCENT!F$101-PERCENT!F$100),(PERCENT!F5-PERCENT!F$100)/(PERCENT!F$100-PERCENT!F$102))</f>
        <v>0.67622115931975102</v>
      </c>
      <c r="V5" s="124">
        <f>IF(PERCENT!G5&gt;PERCENT!G$100,(PERCENT!G5-PERCENT!G$100)/(PERCENT!G$101-PERCENT!G$100),(PERCENT!G5-PERCENT!G$100)/(PERCENT!G$100-PERCENT!G$102))</f>
        <v>-0.73744183442495781</v>
      </c>
      <c r="X5" s="124">
        <f>IF(PERCENT!I5&gt;PERCENT!I$100,(PERCENT!I5-PERCENT!I$100)/(PERCENT!I$101-PERCENT!I$100),(PERCENT!I5-PERCENT!I$100)/(PERCENT!I$100-PERCENT!I$102))</f>
        <v>0.18348549097516453</v>
      </c>
      <c r="Y5" s="124">
        <f>IF(PERCENT!J5&gt;PERCENT!J$100,(PERCENT!J5-PERCENT!J$100)/(PERCENT!J$101-PERCENT!J$100),(PERCENT!J5-PERCENT!J$100)/(PERCENT!J$100-PERCENT!J$102))</f>
        <v>-0.61523635721938963</v>
      </c>
      <c r="AB5" s="124">
        <f>IF(PERCENT!M5&gt;PERCENT!M$100,(PERCENT!M5-PERCENT!M$100)/(PERCENT!M$101-PERCENT!M$100),(PERCENT!M5-PERCENT!M$100)/(PERCENT!M$100-PERCENT!M$102))</f>
        <v>-1</v>
      </c>
      <c r="AC5" s="124">
        <f>IF(PERCENT!N5&gt;PERCENT!N$100,(PERCENT!N5-PERCENT!N$100)/(PERCENT!N$101-PERCENT!N$100),(PERCENT!N5-PERCENT!N$100)/(PERCENT!N$100-PERCENT!N$102))</f>
        <v>-0.14784010604834341</v>
      </c>
      <c r="AD5" s="124">
        <f>IF(PERCENT!O5&gt;PERCENT!O$100,(PERCENT!O5-PERCENT!O$100)/(PERCENT!O$101-PERCENT!O$100),(PERCENT!O5-PERCENT!O$100)/(PERCENT!O$100-PERCENT!O$102))</f>
        <v>-2.107829265829872E-2</v>
      </c>
      <c r="AE5" s="124">
        <f>IF(PERCENT!P5&gt;PERCENT!P$100,(PERCENT!P5-PERCENT!P$100)/(PERCENT!P$101-PERCENT!P$100),(PERCENT!P5-PERCENT!P$100)/(PERCENT!P$100-PERCENT!P$102))</f>
        <v>-0.1909564299837061</v>
      </c>
      <c r="AF5" s="124">
        <f>IF(PERCENT!Q5&gt;PERCENT!Q$100,(PERCENT!Q5-PERCENT!Q$100)/(PERCENT!Q$101-PERCENT!Q$100),(PERCENT!Q5-PERCENT!Q$100)/(PERCENT!Q$100-PERCENT!Q$102))</f>
        <v>-0.37273186434392791</v>
      </c>
      <c r="AH5" s="124">
        <f>IF(PERCENT!S5&gt;PERCENT!S$100,(PERCENT!S5-PERCENT!S$100)/(PERCENT!S$101-PERCENT!S$100),(PERCENT!S5-PERCENT!S$100)/(PERCENT!S$100-PERCENT!S$102))</f>
        <v>0.54848587455482956</v>
      </c>
      <c r="AI5" s="124">
        <f>IF(PERCENT!T5&gt;PERCENT!T$100,(PERCENT!T5-PERCENT!T$100)/(PERCENT!T$101-PERCENT!T$100),(PERCENT!T5-PERCENT!T$100)/(PERCENT!T$100-PERCENT!T$102))</f>
        <v>0.67351939967259544</v>
      </c>
      <c r="AJ5" s="124">
        <f>IF(PERCENT!U5&gt;PERCENT!U$100,(PERCENT!U5-PERCENT!U$100)/(PERCENT!U$101-PERCENT!U$100),(PERCENT!U5-PERCENT!U$100)/(PERCENT!U$100-PERCENT!U$102))</f>
        <v>-0.31125684096268202</v>
      </c>
      <c r="AL5" s="124">
        <f>IF(PERCENT!W5&gt;PERCENT!W$100,(PERCENT!W5-PERCENT!W$100)/(PERCENT!W$101-PERCENT!W$100),(PERCENT!W5-PERCENT!W$100)/(PERCENT!W$100-PERCENT!W$102))</f>
        <v>-0.41884608819784036</v>
      </c>
      <c r="AN5" s="124">
        <f>IF(PERCENT!Y5&gt;PERCENT!Y$100,(PERCENT!Y5-PERCENT!Y$100)/(PERCENT!Y$101-PERCENT!Y$100),(PERCENT!Y5-PERCENT!Y$100)/(PERCENT!Y$100-PERCENT!Y$102))</f>
        <v>-0.58673235519069622</v>
      </c>
      <c r="AO5" s="124">
        <f>IF(PERCENT!Z5&gt;PERCENT!Z$100,(PERCENT!Z5-PERCENT!Z$100)/(PERCENT!Z$101-PERCENT!Z$100),(PERCENT!Z5-PERCENT!Z$100)/(PERCENT!Z$100-PERCENT!Z$102))</f>
        <v>-0.85263952599836956</v>
      </c>
      <c r="AP5" s="124">
        <f>IF(PERCENT!AA5&gt;PERCENT!AA$100,(PERCENT!AA5-PERCENT!AA$100)/(PERCENT!AA$101-PERCENT!AA$100),(PERCENT!AA5-PERCENT!AA$100)/(PERCENT!AA$100-PERCENT!AA$102))</f>
        <v>-0.31051656243586595</v>
      </c>
      <c r="AQ5" s="124">
        <f>IF(PERCENT!AB5&gt;PERCENT!AB$100,(PERCENT!AB5-PERCENT!AB$100)/(PERCENT!AB$101-PERCENT!AB$100),(PERCENT!AB5-PERCENT!AB$100)/(PERCENT!AB$100-PERCENT!AB$102))</f>
        <v>-0.50764543353310898</v>
      </c>
      <c r="AS5" s="124">
        <f>IF(PERCENT!AD5&gt;PERCENT!AD$100,(PERCENT!AD5-PERCENT!AD$100)/(PERCENT!AD$101-PERCENT!AD$100),(PERCENT!AD5-PERCENT!AD$100)/(PERCENT!AD$100-PERCENT!AD$102))</f>
        <v>0.72062427594389189</v>
      </c>
      <c r="AU5" s="124">
        <f>IF(PERCENT!AF5&gt;PERCENT!AF$100,(PERCENT!AF5-PERCENT!AF$100)/(PERCENT!AF$101-PERCENT!AF$100),(PERCENT!AF5-PERCENT!AF$100)/(PERCENT!AF$100-PERCENT!AF$102))</f>
        <v>-0.42152824907353748</v>
      </c>
      <c r="AV5" s="124">
        <f>IF(PERCENT!AG5&gt;PERCENT!AG$100,(PERCENT!AG5-PERCENT!AG$100)/(PERCENT!AG$101-PERCENT!AG$100),(PERCENT!AG5-PERCENT!AG$100)/(PERCENT!AG$100-PERCENT!AG$102))</f>
        <v>-0.10326081195092254</v>
      </c>
      <c r="AW5" s="124">
        <f>IF(PERCENT!AH5&gt;PERCENT!AH$100,(PERCENT!AH5-PERCENT!AH$100)/(PERCENT!AH$101-PERCENT!AH$100),(PERCENT!AH5-PERCENT!AH$100)/(PERCENT!AH$100-PERCENT!AH$102))</f>
        <v>-0.46421116286104036</v>
      </c>
      <c r="AX5" s="124">
        <f>IF(PERCENT!AI5&gt;PERCENT!AI$100,(PERCENT!AI5-PERCENT!AI$100)/(PERCENT!AI$101-PERCENT!AI$100),(PERCENT!AI5-PERCENT!AI$100)/(PERCENT!AI$100-PERCENT!AI$102))</f>
        <v>-0.55340081215593551</v>
      </c>
      <c r="AY5" s="124">
        <f>IF(PERCENT!AJ5&gt;PERCENT!AJ$100,(PERCENT!AJ5-PERCENT!AJ$100)/(PERCENT!AJ$101-PERCENT!AJ$100),(PERCENT!AJ5-PERCENT!AJ$100)/(PERCENT!AJ$100-PERCENT!AJ$102))</f>
        <v>0.30144473925963283</v>
      </c>
      <c r="AZ5" s="124">
        <f>IF(PERCENT!AK5&gt;PERCENT!AK$100,(PERCENT!AK5-PERCENT!AK$100)/(PERCENT!AK$101-PERCENT!AK$100),(PERCENT!AK5-PERCENT!AK$100)/(PERCENT!AK$100-PERCENT!AK$102))</f>
        <v>-0.26791533949447977</v>
      </c>
      <c r="BA5" s="124">
        <f>IF(PERCENT!AL5&gt;PERCENT!AL$100,(PERCENT!AL5-PERCENT!AL$100)/(PERCENT!AL$101-PERCENT!AL$100),(PERCENT!AL5-PERCENT!AL$100)/(PERCENT!AL$100-PERCENT!AL$102))</f>
        <v>-0.70261175437977585</v>
      </c>
      <c r="BB5" s="124">
        <f>IF(PERCENT!AM5&gt;PERCENT!AM$100,(PERCENT!AM5-PERCENT!AM$100)/(PERCENT!AM$101-PERCENT!AM$100),(PERCENT!AM5-PERCENT!AM$100)/(PERCENT!AM$100-PERCENT!AM$102))</f>
        <v>0.96256458068929296</v>
      </c>
      <c r="BC5" s="124">
        <f>IF(PERCENT!AN5&gt;PERCENT!AN$100,(PERCENT!AN5-PERCENT!AN$100)/(PERCENT!AN$101-PERCENT!AN$100),(PERCENT!AN5-PERCENT!AN$100)/(PERCENT!AN$100-PERCENT!AN$102))</f>
        <v>-0.11270405411549041</v>
      </c>
      <c r="BD5" s="124">
        <f>IF(PERCENT!AO5&gt;PERCENT!AO$100,(PERCENT!AO5-PERCENT!AO$100)/(PERCENT!AO$101-PERCENT!AO$100),(PERCENT!AO5-PERCENT!AO$100)/(PERCENT!AO$100-PERCENT!AO$102))</f>
        <v>1</v>
      </c>
      <c r="BE5" s="124">
        <f>IF(PERCENT!AP5&gt;PERCENT!AP$100,(PERCENT!AP5-PERCENT!AP$100)/(PERCENT!AP$101-PERCENT!AP$100),(PERCENT!AP5-PERCENT!AP$100)/(PERCENT!AP$100-PERCENT!AP$102))</f>
        <v>0.69084548212542118</v>
      </c>
      <c r="BF5" s="124">
        <f>IF(PERCENT!AQ5&gt;PERCENT!AQ$100,(PERCENT!AQ5-PERCENT!AQ$100)/(PERCENT!AQ$101-PERCENT!AQ$100),(PERCENT!AQ5-PERCENT!AQ$100)/(PERCENT!AQ$100-PERCENT!AQ$102))</f>
        <v>0.40300734288067153</v>
      </c>
      <c r="BG5" s="124">
        <f>IF(PERCENT!AR5&gt;PERCENT!AR$100,(PERCENT!AR5-PERCENT!AR$100)/(PERCENT!AR$101-PERCENT!AR$100),(PERCENT!AR5-PERCENT!AR$100)/(PERCENT!AR$100-PERCENT!AR$102))</f>
        <v>0.75044619552436975</v>
      </c>
      <c r="BP5" s="128">
        <f>IF(PERCENT!AE5&gt;PERCENT!AE$100,(PERCENT!AE5-PERCENT!AE$100)/(PERCENT!AE$101-PERCENT!AE$100),(PERCENT!AE5-PERCENT!AE$100)/(PERCENT!AE$100-PERCENT!AE$102))</f>
        <v>0.6950895107141194</v>
      </c>
      <c r="BQ5" s="231">
        <f>IF(PERCENT!AV5&gt;PERCENT!AV$100,(PERCENT!AV5-PERCENT!AV$100)/(PERCENT!AV$101-PERCENT!AV$100),(PERCENT!AV5-PERCENT!AV$100)/(PERCENT!AV$100-PERCENT!AV$102))</f>
        <v>0.6950895107141194</v>
      </c>
    </row>
    <row r="6" spans="1:69" x14ac:dyDescent="0.35">
      <c r="A6" s="197" t="s">
        <v>400</v>
      </c>
      <c r="B6" s="125">
        <f>IF(PERCENT!B6&gt;PERCENT!B$100,(PERCENT!B6-PERCENT!B$100)/(PERCENT!B$101-PERCENT!B$100),(PERCENT!B6-PERCENT!B$100)/(PERCENT!B$100-PERCENT!B$102))</f>
        <v>0.85414654209507213</v>
      </c>
      <c r="C6" s="125">
        <f>IF(PERCENT!H6&gt;PERCENT!H$100,(PERCENT!H6-PERCENT!H$100)/(PERCENT!H$101-PERCENT!H$100),(PERCENT!H6-PERCENT!H$100)/(PERCENT!H$100-PERCENT!H$102))</f>
        <v>-0.16597989686508824</v>
      </c>
      <c r="D6" s="126">
        <f>IF(PERCENT!K6&gt;PERCENT!K$100,(PERCENT!K6-PERCENT!K$100)/(PERCENT!K$101-PERCENT!K$100),(PERCENT!K6-PERCENT!K$100)/(PERCENT!K$100-PERCENT!K$102))</f>
        <v>0.80207434498966168</v>
      </c>
      <c r="E6" s="126">
        <f>IF(PERCENT!L6&gt;PERCENT!L$100,(PERCENT!L6-PERCENT!L$100)/(PERCENT!L$101-PERCENT!L$100),(PERCENT!L6-PERCENT!L$100)/(PERCENT!L$100-PERCENT!L$102))</f>
        <v>0.20096713141004904</v>
      </c>
      <c r="F6" s="127">
        <f>IF(PERCENT!R6&gt;PERCENT!R$100,(PERCENT!R6-PERCENT!R$100)/(PERCENT!R$101-PERCENT!R$100),(PERCENT!R6-PERCENT!R$100)/(PERCENT!R$100-PERCENT!R$102))</f>
        <v>-0.16675141792543441</v>
      </c>
      <c r="G6" s="127">
        <f>IF(PERCENT!V6&gt;PERCENT!V$100,(PERCENT!V6-PERCENT!V$100)/(PERCENT!V$101-PERCENT!V$100),(PERCENT!V6-PERCENT!V$100)/(PERCENT!V$100-PERCENT!V$102))</f>
        <v>0.60659518937987011</v>
      </c>
      <c r="H6" s="127">
        <f>IF(PERCENT!X6&gt;PERCENT!X$100,(PERCENT!X6-PERCENT!X$100)/(PERCENT!X$101-PERCENT!X$100),(PERCENT!X6-PERCENT!X$100)/(PERCENT!X$100-PERCENT!X$102))</f>
        <v>0.8543042950222316</v>
      </c>
      <c r="I6" s="127">
        <f>IF(PERCENT!AC6&gt;PERCENT!AC$100,(PERCENT!AC6-PERCENT!AC$100)/(PERCENT!AC$101-PERCENT!AC$100),(PERCENT!AC6-PERCENT!AC$100)/(PERCENT!AC$100-PERCENT!AC$102))</f>
        <v>0.37221889563145955</v>
      </c>
      <c r="J6" s="198">
        <f>IF(PERCENT!AS6&gt;PERCENT!AS$100,(PERCENT!AS6-PERCENT!AS$100)/(PERCENT!AS$101-PERCENT!AS$100),(PERCENT!AS6-PERCENT!AS$100)/(PERCENT!AS$100-PERCENT!AS$102))</f>
        <v>0.13791635865636956</v>
      </c>
      <c r="K6" s="198">
        <f>IF(PERCENT!AT6&gt;PERCENT!AT$100,(PERCENT!AT6-PERCENT!AT$100)/(PERCENT!AT$101-PERCENT!AT$100),(PERCENT!AT6-PERCENT!AT$100)/(PERCENT!AT$100-PERCENT!AT$102))</f>
        <v>0.58151511663937538</v>
      </c>
      <c r="L6" s="198">
        <f>IF(PERCENT!AU6&gt;PERCENT!AU$100,(PERCENT!AU6-PERCENT!AU$100)/(PERCENT!AU$101-PERCENT!AU$100),(PERCENT!AU6-PERCENT!AU$100)/(PERCENT!AU$100-PERCENT!AU$102))</f>
        <v>0.46810784376832776</v>
      </c>
      <c r="M6" s="231">
        <f>IF(PERCENT!AW6&gt;PERCENT!AW$100,(PERCENT!AW6-PERCENT!AW$100)/(PERCENT!AW$101-PERCENT!AW$100),(PERCENT!AW6-PERCENT!AW$100)/(PERCENT!AW$100-PERCENT!AW$102))</f>
        <v>0.40821750449299532</v>
      </c>
      <c r="N6" s="231">
        <f>IF(PERCENT!AX6&gt;PERCENT!AX$100,(PERCENT!AX6-PERCENT!AX$100)/(PERCENT!AX$101-PERCENT!AX$100),(PERCENT!AX6-PERCENT!AX$100)/(PERCENT!AX$100-PERCENT!AX$102))</f>
        <v>-0.34247031182906557</v>
      </c>
      <c r="P6" s="232">
        <f>IF(PERCENT!AY6&gt;PERCENT!AY$100,(PERCENT!AY6-PERCENT!AY$100)/(PERCENT!AY$101-PERCENT!AY$100),(PERCENT!AY6-PERCENT!AY$100)/(PERCENT!AY$100-PERCENT!AY$102))</f>
        <v>0.61432027519399068</v>
      </c>
      <c r="R6" s="124">
        <f>IF(PERCENT!C6&gt;PERCENT!C$100,(PERCENT!C6-PERCENT!C$100)/(PERCENT!C$101-PERCENT!C$100),(PERCENT!C6-PERCENT!C$100)/(PERCENT!C$100-PERCENT!C$102))</f>
        <v>0.85999066448390149</v>
      </c>
      <c r="S6" s="124">
        <f>IF(PERCENT!D6&gt;PERCENT!D$100,(PERCENT!D6-PERCENT!D$100)/(PERCENT!D$101-PERCENT!D$100),(PERCENT!D6-PERCENT!D$100)/(PERCENT!D$100-PERCENT!D$102))</f>
        <v>0.58333038318876906</v>
      </c>
      <c r="T6" s="124">
        <f>IF(PERCENT!E6&gt;PERCENT!E$100,(PERCENT!E6-PERCENT!E$100)/(PERCENT!E$101-PERCENT!E$100),(PERCENT!E6-PERCENT!E$100)/(PERCENT!E$100-PERCENT!E$102))</f>
        <v>0.71476778432014509</v>
      </c>
      <c r="U6" s="124">
        <f>IF(PERCENT!F6&gt;PERCENT!F$100,(PERCENT!F6-PERCENT!F$100)/(PERCENT!F$101-PERCENT!F$100),(PERCENT!F6-PERCENT!F$100)/(PERCENT!F$100-PERCENT!F$102))</f>
        <v>0.20642076337149987</v>
      </c>
      <c r="V6" s="124">
        <f>IF(PERCENT!G6&gt;PERCENT!G$100,(PERCENT!G6-PERCENT!G$100)/(PERCENT!G$101-PERCENT!G$100),(PERCENT!G6-PERCENT!G$100)/(PERCENT!G$100-PERCENT!G$102))</f>
        <v>-0.49077494727075338</v>
      </c>
      <c r="X6" s="124">
        <f>IF(PERCENT!I6&gt;PERCENT!I$100,(PERCENT!I6-PERCENT!I$100)/(PERCENT!I$101-PERCENT!I$100),(PERCENT!I6-PERCENT!I$100)/(PERCENT!I$100-PERCENT!I$102))</f>
        <v>-0.10817008998787858</v>
      </c>
      <c r="Y6" s="124">
        <f>IF(PERCENT!J6&gt;PERCENT!J$100,(PERCENT!J6-PERCENT!J$100)/(PERCENT!J$101-PERCENT!J$100),(PERCENT!J6-PERCENT!J$100)/(PERCENT!J$100-PERCENT!J$102))</f>
        <v>-0.1938697741490191</v>
      </c>
      <c r="AB6" s="124">
        <f>IF(PERCENT!M6&gt;PERCENT!M$100,(PERCENT!M6-PERCENT!M$100)/(PERCENT!M$101-PERCENT!M$100),(PERCENT!M6-PERCENT!M$100)/(PERCENT!M$100-PERCENT!M$102))</f>
        <v>0.40893613056377309</v>
      </c>
      <c r="AC6" s="124">
        <f>IF(PERCENT!N6&gt;PERCENT!N$100,(PERCENT!N6-PERCENT!N$100)/(PERCENT!N$101-PERCENT!N$100),(PERCENT!N6-PERCENT!N$100)/(PERCENT!N$100-PERCENT!N$102))</f>
        <v>-0.59004772473014555</v>
      </c>
      <c r="AD6" s="124">
        <f>IF(PERCENT!O6&gt;PERCENT!O$100,(PERCENT!O6-PERCENT!O$100)/(PERCENT!O$101-PERCENT!O$100),(PERCENT!O6-PERCENT!O$100)/(PERCENT!O$100-PERCENT!O$102))</f>
        <v>0.39478738760458965</v>
      </c>
      <c r="AE6" s="124">
        <f>IF(PERCENT!P6&gt;PERCENT!P$100,(PERCENT!P6-PERCENT!P$100)/(PERCENT!P$101-PERCENT!P$100),(PERCENT!P6-PERCENT!P$100)/(PERCENT!P$100-PERCENT!P$102))</f>
        <v>0.42555719590232149</v>
      </c>
      <c r="AF6" s="124">
        <f>IF(PERCENT!Q6&gt;PERCENT!Q$100,(PERCENT!Q6-PERCENT!Q$100)/(PERCENT!Q$101-PERCENT!Q$100),(PERCENT!Q6-PERCENT!Q$100)/(PERCENT!Q$100-PERCENT!Q$102))</f>
        <v>-0.21392256910694149</v>
      </c>
      <c r="AH6" s="124">
        <f>IF(PERCENT!S6&gt;PERCENT!S$100,(PERCENT!S6-PERCENT!S$100)/(PERCENT!S$101-PERCENT!S$100),(PERCENT!S6-PERCENT!S$100)/(PERCENT!S$100-PERCENT!S$102))</f>
        <v>-0.18842954028991432</v>
      </c>
      <c r="AI6" s="124">
        <f>IF(PERCENT!T6&gt;PERCENT!T$100,(PERCENT!T6-PERCENT!T$100)/(PERCENT!T$101-PERCENT!T$100),(PERCENT!T6-PERCENT!T$100)/(PERCENT!T$100-PERCENT!T$102))</f>
        <v>-0.10520425067989028</v>
      </c>
      <c r="AJ6" s="124">
        <f>IF(PERCENT!U6&gt;PERCENT!U$100,(PERCENT!U6-PERCENT!U$100)/(PERCENT!U$101-PERCENT!U$100),(PERCENT!U6-PERCENT!U$100)/(PERCENT!U$100-PERCENT!U$102))</f>
        <v>-0.26262497767798354</v>
      </c>
      <c r="AL6" s="124">
        <f>IF(PERCENT!W6&gt;PERCENT!W$100,(PERCENT!W6-PERCENT!W$100)/(PERCENT!W$101-PERCENT!W$100),(PERCENT!W6-PERCENT!W$100)/(PERCENT!W$100-PERCENT!W$102))</f>
        <v>0.60659518937987011</v>
      </c>
      <c r="AN6" s="124">
        <f>IF(PERCENT!Y6&gt;PERCENT!Y$100,(PERCENT!Y6-PERCENT!Y$100)/(PERCENT!Y$101-PERCENT!Y$100),(PERCENT!Y6-PERCENT!Y$100)/(PERCENT!Y$100-PERCENT!Y$102))</f>
        <v>0.54209890249138049</v>
      </c>
      <c r="AO6" s="124">
        <f>IF(PERCENT!Z6&gt;PERCENT!Z$100,(PERCENT!Z6-PERCENT!Z$100)/(PERCENT!Z$101-PERCENT!Z$100),(PERCENT!Z6-PERCENT!Z$100)/(PERCENT!Z$100-PERCENT!Z$102))</f>
        <v>0.30321533353611879</v>
      </c>
      <c r="AP6" s="124">
        <f>IF(PERCENT!AA6&gt;PERCENT!AA$100,(PERCENT!AA6-PERCENT!AA$100)/(PERCENT!AA$101-PERCENT!AA$100),(PERCENT!AA6-PERCENT!AA$100)/(PERCENT!AA$100-PERCENT!AA$102))</f>
        <v>0.33734473160400918</v>
      </c>
      <c r="AQ6" s="124">
        <f>IF(PERCENT!AB6&gt;PERCENT!AB$100,(PERCENT!AB6-PERCENT!AB$100)/(PERCENT!AB$101-PERCENT!AB$100),(PERCENT!AB6-PERCENT!AB$100)/(PERCENT!AB$100-PERCENT!AB$102))</f>
        <v>0.91215474765317373</v>
      </c>
      <c r="AS6" s="124">
        <f>IF(PERCENT!AD6&gt;PERCENT!AD$100,(PERCENT!AD6-PERCENT!AD$100)/(PERCENT!AD$101-PERCENT!AD$100),(PERCENT!AD6-PERCENT!AD$100)/(PERCENT!AD$100-PERCENT!AD$102))</f>
        <v>0.37221889563145955</v>
      </c>
      <c r="AU6" s="124">
        <f>IF(PERCENT!AF6&gt;PERCENT!AF$100,(PERCENT!AF6-PERCENT!AF$100)/(PERCENT!AF$101-PERCENT!AF$100),(PERCENT!AF6-PERCENT!AF$100)/(PERCENT!AF$100-PERCENT!AF$102))</f>
        <v>-0.61404557385934222</v>
      </c>
      <c r="AV6" s="124">
        <f>IF(PERCENT!AG6&gt;PERCENT!AG$100,(PERCENT!AG6-PERCENT!AG$100)/(PERCENT!AG$101-PERCENT!AG$100),(PERCENT!AG6-PERCENT!AG$100)/(PERCENT!AG$100-PERCENT!AG$102))</f>
        <v>1.4971217891124083E-2</v>
      </c>
      <c r="AW6" s="124">
        <f>IF(PERCENT!AH6&gt;PERCENT!AH$100,(PERCENT!AH6-PERCENT!AH$100)/(PERCENT!AH$101-PERCENT!AH$100),(PERCENT!AH6-PERCENT!AH$100)/(PERCENT!AH$100-PERCENT!AH$102))</f>
        <v>5.4398115703954211E-2</v>
      </c>
      <c r="AX6" s="124">
        <f>IF(PERCENT!AI6&gt;PERCENT!AI$100,(PERCENT!AI6-PERCENT!AI$100)/(PERCENT!AI$101-PERCENT!AI$100),(PERCENT!AI6-PERCENT!AI$100)/(PERCENT!AI$100-PERCENT!AI$102))</f>
        <v>0.32468548166443978</v>
      </c>
      <c r="AY6" s="124">
        <f>IF(PERCENT!AJ6&gt;PERCENT!AJ$100,(PERCENT!AJ6-PERCENT!AJ$100)/(PERCENT!AJ$101-PERCENT!AJ$100),(PERCENT!AJ6-PERCENT!AJ$100)/(PERCENT!AJ$100-PERCENT!AJ$102))</f>
        <v>0.45415590481405382</v>
      </c>
      <c r="AZ6" s="124">
        <f>IF(PERCENT!AK6&gt;PERCENT!AK$100,(PERCENT!AK6-PERCENT!AK$100)/(PERCENT!AK$101-PERCENT!AK$100),(PERCENT!AK6-PERCENT!AK$100)/(PERCENT!AK$100-PERCENT!AK$102))</f>
        <v>6.9464343940368212E-2</v>
      </c>
      <c r="BA6" s="124">
        <f>IF(PERCENT!AL6&gt;PERCENT!AL$100,(PERCENT!AL6-PERCENT!AL$100)/(PERCENT!AL$101-PERCENT!AL$100),(PERCENT!AL6-PERCENT!AL$100)/(PERCENT!AL$100-PERCENT!AL$102))</f>
        <v>0.14672062106459383</v>
      </c>
      <c r="BB6" s="124">
        <f>IF(PERCENT!AM6&gt;PERCENT!AM$100,(PERCENT!AM6-PERCENT!AM$100)/(PERCENT!AM$101-PERCENT!AM$100),(PERCENT!AM6-PERCENT!AM$100)/(PERCENT!AM$100-PERCENT!AM$102))</f>
        <v>-0.14927736750697596</v>
      </c>
      <c r="BC6" s="124">
        <f>IF(PERCENT!AN6&gt;PERCENT!AN$100,(PERCENT!AN6-PERCENT!AN$100)/(PERCENT!AN$101-PERCENT!AN$100),(PERCENT!AN6-PERCENT!AN$100)/(PERCENT!AN$100-PERCENT!AN$102))</f>
        <v>-0.68155329549543542</v>
      </c>
      <c r="BD6" s="124">
        <f>IF(PERCENT!AO6&gt;PERCENT!AO$100,(PERCENT!AO6-PERCENT!AO$100)/(PERCENT!AO$101-PERCENT!AO$100),(PERCENT!AO6-PERCENT!AO$100)/(PERCENT!AO$100-PERCENT!AO$102))</f>
        <v>-0.10419650346848687</v>
      </c>
      <c r="BE6" s="124">
        <f>IF(PERCENT!AP6&gt;PERCENT!AP$100,(PERCENT!AP6-PERCENT!AP$100)/(PERCENT!AP$101-PERCENT!AP$100),(PERCENT!AP6-PERCENT!AP$100)/(PERCENT!AP$100-PERCENT!AP$102))</f>
        <v>-0.23392451800329231</v>
      </c>
      <c r="BF6" s="124">
        <f>IF(PERCENT!AQ6&gt;PERCENT!AQ$100,(PERCENT!AQ6-PERCENT!AQ$100)/(PERCENT!AQ$101-PERCENT!AQ$100),(PERCENT!AQ6-PERCENT!AQ$100)/(PERCENT!AQ$100-PERCENT!AQ$102))</f>
        <v>-7.0737213833655832E-2</v>
      </c>
      <c r="BG6" s="124">
        <f>IF(PERCENT!AR6&gt;PERCENT!AR$100,(PERCENT!AR6-PERCENT!AR$100)/(PERCENT!AR$101-PERCENT!AR$100),(PERCENT!AR6-PERCENT!AR$100)/(PERCENT!AR$100-PERCENT!AR$102))</f>
        <v>-0.10205856024062258</v>
      </c>
      <c r="BP6" s="128">
        <f>IF(PERCENT!AE6&gt;PERCENT!AE$100,(PERCENT!AE6-PERCENT!AE$100)/(PERCENT!AE$101-PERCENT!AE$100),(PERCENT!AE6-PERCENT!AE$100)/(PERCENT!AE$100-PERCENT!AE$102))</f>
        <v>-0.34247031182906557</v>
      </c>
      <c r="BQ6" s="231">
        <f>IF(PERCENT!AV6&gt;PERCENT!AV$100,(PERCENT!AV6-PERCENT!AV$100)/(PERCENT!AV$101-PERCENT!AV$100),(PERCENT!AV6-PERCENT!AV$100)/(PERCENT!AV$100-PERCENT!AV$102))</f>
        <v>-0.34247031182906557</v>
      </c>
    </row>
    <row r="7" spans="1:69" x14ac:dyDescent="0.35">
      <c r="A7" s="197" t="s">
        <v>401</v>
      </c>
      <c r="B7" s="125">
        <f>IF(PERCENT!B7&gt;PERCENT!B$100,(PERCENT!B7-PERCENT!B$100)/(PERCENT!B$101-PERCENT!B$100),(PERCENT!B7-PERCENT!B$100)/(PERCENT!B$100-PERCENT!B$102))</f>
        <v>-0.77192019150966473</v>
      </c>
      <c r="C7" s="125">
        <f>IF(PERCENT!H7&gt;PERCENT!H$100,(PERCENT!H7-PERCENT!H$100)/(PERCENT!H$101-PERCENT!H$100),(PERCENT!H7-PERCENT!H$100)/(PERCENT!H$100-PERCENT!H$102))</f>
        <v>-0.62897686520162666</v>
      </c>
      <c r="D7" s="126">
        <f>IF(PERCENT!K7&gt;PERCENT!K$100,(PERCENT!K7-PERCENT!K$100)/(PERCENT!K$101-PERCENT!K$100),(PERCENT!K7-PERCENT!K$100)/(PERCENT!K$100-PERCENT!K$102))</f>
        <v>-9.2820375511653744E-2</v>
      </c>
      <c r="E7" s="126">
        <f>IF(PERCENT!L7&gt;PERCENT!L$100,(PERCENT!L7-PERCENT!L$100)/(PERCENT!L$101-PERCENT!L$100),(PERCENT!L7-PERCENT!L$100)/(PERCENT!L$100-PERCENT!L$102))</f>
        <v>-0.15997806235578088</v>
      </c>
      <c r="F7" s="127">
        <f>IF(PERCENT!R7&gt;PERCENT!R$100,(PERCENT!R7-PERCENT!R$100)/(PERCENT!R$101-PERCENT!R$100),(PERCENT!R7-PERCENT!R$100)/(PERCENT!R$100-PERCENT!R$102))</f>
        <v>-0.8796471229637095</v>
      </c>
      <c r="G7" s="127">
        <f>IF(PERCENT!V7&gt;PERCENT!V$100,(PERCENT!V7-PERCENT!V$100)/(PERCENT!V$101-PERCENT!V$100),(PERCENT!V7-PERCENT!V$100)/(PERCENT!V$100-PERCENT!V$102))</f>
        <v>-0.87587476204296055</v>
      </c>
      <c r="H7" s="127">
        <f>IF(PERCENT!X7&gt;PERCENT!X$100,(PERCENT!X7-PERCENT!X$100)/(PERCENT!X$101-PERCENT!X$100),(PERCENT!X7-PERCENT!X$100)/(PERCENT!X$100-PERCENT!X$102))</f>
        <v>-0.27874553485653253</v>
      </c>
      <c r="I7" s="127">
        <f>IF(PERCENT!AC7&gt;PERCENT!AC$100,(PERCENT!AC7-PERCENT!AC$100)/(PERCENT!AC$101-PERCENT!AC$100),(PERCENT!AC7-PERCENT!AC$100)/(PERCENT!AC$100-PERCENT!AC$102))</f>
        <v>-0.51591994066149094</v>
      </c>
      <c r="J7" s="198">
        <f>IF(PERCENT!AS7&gt;PERCENT!AS$100,(PERCENT!AS7-PERCENT!AS$100)/(PERCENT!AS$101-PERCENT!AS$100),(PERCENT!AS7-PERCENT!AS$100)/(PERCENT!AS$100-PERCENT!AS$102))</f>
        <v>-0.89903012966513196</v>
      </c>
      <c r="K7" s="198">
        <f>IF(PERCENT!AT7&gt;PERCENT!AT$100,(PERCENT!AT7-PERCENT!AT$100)/(PERCENT!AT$101-PERCENT!AT$100),(PERCENT!AT7-PERCENT!AT$100)/(PERCENT!AT$100-PERCENT!AT$102))</f>
        <v>-0.12730306232028116</v>
      </c>
      <c r="L7" s="198">
        <f>IF(PERCENT!AU7&gt;PERCENT!AU$100,(PERCENT!AU7-PERCENT!AU$100)/(PERCENT!AU$101-PERCENT!AU$100),(PERCENT!AU7-PERCENT!AU$100)/(PERCENT!AU$100-PERCENT!AU$102))</f>
        <v>-0.5805799330623207</v>
      </c>
      <c r="M7" s="231">
        <f>IF(PERCENT!AW7&gt;PERCENT!AW$100,(PERCENT!AW7-PERCENT!AW$100)/(PERCENT!AW$101-PERCENT!AW$100),(PERCENT!AW7-PERCENT!AW$100)/(PERCENT!AW$100-PERCENT!AW$102))</f>
        <v>-0.46727698279427876</v>
      </c>
      <c r="N7" s="231">
        <f>IF(PERCENT!AX7&gt;PERCENT!AX$100,(PERCENT!AX7-PERCENT!AX$100)/(PERCENT!AX$101-PERCENT!AX$100),(PERCENT!AX7-PERCENT!AX$100)/(PERCENT!AX$100-PERCENT!AX$102))</f>
        <v>6.2151206809432168E-2</v>
      </c>
      <c r="P7" s="232">
        <f>IF(PERCENT!AY7&gt;PERCENT!AY$100,(PERCENT!AY7-PERCENT!AY$100)/(PERCENT!AY$101-PERCENT!AY$100),(PERCENT!AY7-PERCENT!AY$100)/(PERCENT!AY$100-PERCENT!AY$102))</f>
        <v>-0.93541133202213433</v>
      </c>
      <c r="R7" s="124">
        <f>IF(PERCENT!C7&gt;PERCENT!C$100,(PERCENT!C7-PERCENT!C$100)/(PERCENT!C$101-PERCENT!C$100),(PERCENT!C7-PERCENT!C$100)/(PERCENT!C$100-PERCENT!C$102))</f>
        <v>-0.74834738325059647</v>
      </c>
      <c r="S7" s="124">
        <f>IF(PERCENT!D7&gt;PERCENT!D$100,(PERCENT!D7-PERCENT!D$100)/(PERCENT!D$101-PERCENT!D$100),(PERCENT!D7-PERCENT!D$100)/(PERCENT!D$100-PERCENT!D$102))</f>
        <v>-0.70191423228923489</v>
      </c>
      <c r="T7" s="124">
        <f>IF(PERCENT!E7&gt;PERCENT!E$100,(PERCENT!E7-PERCENT!E$100)/(PERCENT!E$101-PERCENT!E$100),(PERCENT!E7-PERCENT!E$100)/(PERCENT!E$100-PERCENT!E$102))</f>
        <v>-0.54869374362567591</v>
      </c>
      <c r="U7" s="124">
        <f>IF(PERCENT!F7&gt;PERCENT!F$100,(PERCENT!F7-PERCENT!F$100)/(PERCENT!F$101-PERCENT!F$100),(PERCENT!F7-PERCENT!F$100)/(PERCENT!F$100-PERCENT!F$102))</f>
        <v>-0.62166145350753077</v>
      </c>
      <c r="V7" s="124">
        <f>IF(PERCENT!G7&gt;PERCENT!G$100,(PERCENT!G7-PERCENT!G$100)/(PERCENT!G$101-PERCENT!G$100),(PERCENT!G7-PERCENT!G$100)/(PERCENT!G$100-PERCENT!G$102))</f>
        <v>0.23646600689346775</v>
      </c>
      <c r="X7" s="124">
        <f>IF(PERCENT!I7&gt;PERCENT!I$100,(PERCENT!I7-PERCENT!I$100)/(PERCENT!I$101-PERCENT!I$100),(PERCENT!I7-PERCENT!I$100)/(PERCENT!I$100-PERCENT!I$102))</f>
        <v>-0.61026669190200733</v>
      </c>
      <c r="Y7" s="124">
        <f>IF(PERCENT!J7&gt;PERCENT!J$100,(PERCENT!J7-PERCENT!J$100)/(PERCENT!J$101-PERCENT!J$100),(PERCENT!J7-PERCENT!J$100)/(PERCENT!J$100-PERCENT!J$102))</f>
        <v>-0.60248798380561341</v>
      </c>
      <c r="AB7" s="124">
        <f>IF(PERCENT!M7&gt;PERCENT!M$100,(PERCENT!M7-PERCENT!M$100)/(PERCENT!M$101-PERCENT!M$100),(PERCENT!M7-PERCENT!M$100)/(PERCENT!M$100-PERCENT!M$102))</f>
        <v>-1</v>
      </c>
      <c r="AC7" s="124">
        <f>IF(PERCENT!N7&gt;PERCENT!N$100,(PERCENT!N7-PERCENT!N$100)/(PERCENT!N$101-PERCENT!N$100),(PERCENT!N7-PERCENT!N$100)/(PERCENT!N$100-PERCENT!N$102))</f>
        <v>1.338570989903173E-2</v>
      </c>
      <c r="AD7" s="124">
        <f>IF(PERCENT!O7&gt;PERCENT!O$100,(PERCENT!O7-PERCENT!O$100)/(PERCENT!O$101-PERCENT!O$100),(PERCENT!O7-PERCENT!O$100)/(PERCENT!O$100-PERCENT!O$102))</f>
        <v>0.19304985013945297</v>
      </c>
      <c r="AE7" s="124">
        <f>IF(PERCENT!P7&gt;PERCENT!P$100,(PERCENT!P7-PERCENT!P$100)/(PERCENT!P$101-PERCENT!P$100),(PERCENT!P7-PERCENT!P$100)/(PERCENT!P$100-PERCENT!P$102))</f>
        <v>0.11777259878763077</v>
      </c>
      <c r="AF7" s="124">
        <f>IF(PERCENT!Q7&gt;PERCENT!Q$100,(PERCENT!Q7-PERCENT!Q$100)/(PERCENT!Q$101-PERCENT!Q$100),(PERCENT!Q7-PERCENT!Q$100)/(PERCENT!Q$100-PERCENT!Q$102))</f>
        <v>0.32691469683763097</v>
      </c>
      <c r="AH7" s="124">
        <f>IF(PERCENT!S7&gt;PERCENT!S$100,(PERCENT!S7-PERCENT!S$100)/(PERCENT!S$101-PERCENT!S$100),(PERCENT!S7-PERCENT!S$100)/(PERCENT!S$100-PERCENT!S$102))</f>
        <v>-0.8988364020354328</v>
      </c>
      <c r="AI7" s="124">
        <f>IF(PERCENT!T7&gt;PERCENT!T$100,(PERCENT!T7-PERCENT!T$100)/(PERCENT!T$101-PERCENT!T$100),(PERCENT!T7-PERCENT!T$100)/(PERCENT!T$100-PERCENT!T$102))</f>
        <v>-0.89899092951270942</v>
      </c>
      <c r="AJ7" s="124">
        <f>IF(PERCENT!U7&gt;PERCENT!U$100,(PERCENT!U7-PERCENT!U$100)/(PERCENT!U$101-PERCENT!U$100),(PERCENT!U7-PERCENT!U$100)/(PERCENT!U$100-PERCENT!U$102))</f>
        <v>-0.81270166226884</v>
      </c>
      <c r="AL7" s="124">
        <f>IF(PERCENT!W7&gt;PERCENT!W$100,(PERCENT!W7-PERCENT!W$100)/(PERCENT!W$101-PERCENT!W$100),(PERCENT!W7-PERCENT!W$100)/(PERCENT!W$100-PERCENT!W$102))</f>
        <v>-0.87587476204296055</v>
      </c>
      <c r="AN7" s="124">
        <f>IF(PERCENT!Y7&gt;PERCENT!Y$100,(PERCENT!Y7-PERCENT!Y$100)/(PERCENT!Y$101-PERCENT!Y$100),(PERCENT!Y7-PERCENT!Y$100)/(PERCENT!Y$100-PERCENT!Y$102))</f>
        <v>-0.68346796970259671</v>
      </c>
      <c r="AO7" s="124">
        <f>IF(PERCENT!Z7&gt;PERCENT!Z$100,(PERCENT!Z7-PERCENT!Z$100)/(PERCENT!Z$101-PERCENT!Z$100),(PERCENT!Z7-PERCENT!Z$100)/(PERCENT!Z$100-PERCENT!Z$102))</f>
        <v>-0.78871488568852299</v>
      </c>
      <c r="AP7" s="124">
        <f>IF(PERCENT!AA7&gt;PERCENT!AA$100,(PERCENT!AA7-PERCENT!AA$100)/(PERCENT!AA$101-PERCENT!AA$100),(PERCENT!AA7-PERCENT!AA$100)/(PERCENT!AA$100-PERCENT!AA$102))</f>
        <v>-0.44114261236944335</v>
      </c>
      <c r="AQ7" s="124">
        <f>IF(PERCENT!AB7&gt;PERCENT!AB$100,(PERCENT!AB7-PERCENT!AB$100)/(PERCENT!AB$101-PERCENT!AB$100),(PERCENT!AB7-PERCENT!AB$100)/(PERCENT!AB$100-PERCENT!AB$102))</f>
        <v>-7.8738620476899612E-2</v>
      </c>
      <c r="AS7" s="124">
        <f>IF(PERCENT!AD7&gt;PERCENT!AD$100,(PERCENT!AD7-PERCENT!AD$100)/(PERCENT!AD$101-PERCENT!AD$100),(PERCENT!AD7-PERCENT!AD$100)/(PERCENT!AD$100-PERCENT!AD$102))</f>
        <v>-0.51591994066149094</v>
      </c>
      <c r="AU7" s="124">
        <f>IF(PERCENT!AF7&gt;PERCENT!AF$100,(PERCENT!AF7-PERCENT!AF$100)/(PERCENT!AF$101-PERCENT!AF$100),(PERCENT!AF7-PERCENT!AF$100)/(PERCENT!AF$100-PERCENT!AF$102))</f>
        <v>0.62168094501682758</v>
      </c>
      <c r="AV7" s="124">
        <f>IF(PERCENT!AG7&gt;PERCENT!AG$100,(PERCENT!AG7-PERCENT!AG$100)/(PERCENT!AG$101-PERCENT!AG$100),(PERCENT!AG7-PERCENT!AG$100)/(PERCENT!AG$100-PERCENT!AG$102))</f>
        <v>-0.1243720795761495</v>
      </c>
      <c r="AW7" s="124">
        <f>IF(PERCENT!AH7&gt;PERCENT!AH$100,(PERCENT!AH7-PERCENT!AH$100)/(PERCENT!AH$101-PERCENT!AH$100),(PERCENT!AH7-PERCENT!AH$100)/(PERCENT!AH$100-PERCENT!AH$102))</f>
        <v>-0.60586037577194973</v>
      </c>
      <c r="AX7" s="124">
        <f>IF(PERCENT!AI7&gt;PERCENT!AI$100,(PERCENT!AI7-PERCENT!AI$100)/(PERCENT!AI$101-PERCENT!AI$100),(PERCENT!AI7-PERCENT!AI$100)/(PERCENT!AI$100-PERCENT!AI$102))</f>
        <v>-0.79097193761295737</v>
      </c>
      <c r="AY7" s="124">
        <f>IF(PERCENT!AJ7&gt;PERCENT!AJ$100,(PERCENT!AJ7-PERCENT!AJ$100)/(PERCENT!AJ$101-PERCENT!AJ$100),(PERCENT!AJ7-PERCENT!AJ$100)/(PERCENT!AJ$100-PERCENT!AJ$102))</f>
        <v>-0.38871634366385505</v>
      </c>
      <c r="AZ7" s="124">
        <f>IF(PERCENT!AK7&gt;PERCENT!AK$100,(PERCENT!AK7-PERCENT!AK$100)/(PERCENT!AK$101-PERCENT!AK$100),(PERCENT!AK7-PERCENT!AK$100)/(PERCENT!AK$100-PERCENT!AK$102))</f>
        <v>0.20165155016650163</v>
      </c>
      <c r="BA7" s="124">
        <f>IF(PERCENT!AL7&gt;PERCENT!AL$100,(PERCENT!AL7-PERCENT!AL$100)/(PERCENT!AL$101-PERCENT!AL$100),(PERCENT!AL7-PERCENT!AL$100)/(PERCENT!AL$100-PERCENT!AL$102))</f>
        <v>-0.87506820649919193</v>
      </c>
      <c r="BB7" s="124">
        <f>IF(PERCENT!AM7&gt;PERCENT!AM$100,(PERCENT!AM7-PERCENT!AM$100)/(PERCENT!AM$101-PERCENT!AM$100),(PERCENT!AM7-PERCENT!AM$100)/(PERCENT!AM$100-PERCENT!AM$102))</f>
        <v>0.16269859867103642</v>
      </c>
      <c r="BC7" s="124">
        <f>IF(PERCENT!AN7&gt;PERCENT!AN$100,(PERCENT!AN7-PERCENT!AN$100)/(PERCENT!AN$101-PERCENT!AN$100),(PERCENT!AN7-PERCENT!AN$100)/(PERCENT!AN$100-PERCENT!AN$102))</f>
        <v>0.88159837552428988</v>
      </c>
      <c r="BD7" s="124">
        <f>IF(PERCENT!AO7&gt;PERCENT!AO$100,(PERCENT!AO7-PERCENT!AO$100)/(PERCENT!AO$101-PERCENT!AO$100),(PERCENT!AO7-PERCENT!AO$100)/(PERCENT!AO$100-PERCENT!AO$102))</f>
        <v>-0.16185323258128761</v>
      </c>
      <c r="BE7" s="124">
        <f>IF(PERCENT!AP7&gt;PERCENT!AP$100,(PERCENT!AP7-PERCENT!AP$100)/(PERCENT!AP$101-PERCENT!AP$100),(PERCENT!AP7-PERCENT!AP$100)/(PERCENT!AP$100-PERCENT!AP$102))</f>
        <v>0.97959247878098421</v>
      </c>
      <c r="BF7" s="124">
        <f>IF(PERCENT!AQ7&gt;PERCENT!AQ$100,(PERCENT!AQ7-PERCENT!AQ$100)/(PERCENT!AQ$101-PERCENT!AQ$100),(PERCENT!AQ7-PERCENT!AQ$100)/(PERCENT!AQ$100-PERCENT!AQ$102))</f>
        <v>0.52297740064646814</v>
      </c>
      <c r="BG7" s="124">
        <f>IF(PERCENT!AR7&gt;PERCENT!AR$100,(PERCENT!AR7-PERCENT!AR$100)/(PERCENT!AR$101-PERCENT!AR$100),(PERCENT!AR7-PERCENT!AR$100)/(PERCENT!AR$100-PERCENT!AR$102))</f>
        <v>0.579826654707713</v>
      </c>
      <c r="BP7" s="128">
        <f>IF(PERCENT!AE7&gt;PERCENT!AE$100,(PERCENT!AE7-PERCENT!AE$100)/(PERCENT!AE$101-PERCENT!AE$100),(PERCENT!AE7-PERCENT!AE$100)/(PERCENT!AE$100-PERCENT!AE$102))</f>
        <v>6.2151206809432168E-2</v>
      </c>
      <c r="BQ7" s="231">
        <f>IF(PERCENT!AV7&gt;PERCENT!AV$100,(PERCENT!AV7-PERCENT!AV$100)/(PERCENT!AV$101-PERCENT!AV$100),(PERCENT!AV7-PERCENT!AV$100)/(PERCENT!AV$100-PERCENT!AV$102))</f>
        <v>6.2151206809432168E-2</v>
      </c>
    </row>
    <row r="8" spans="1:69" x14ac:dyDescent="0.35">
      <c r="A8" s="197" t="s">
        <v>402</v>
      </c>
      <c r="B8" s="125">
        <f>IF(PERCENT!B8&gt;PERCENT!B$100,(PERCENT!B8-PERCENT!B$100)/(PERCENT!B$101-PERCENT!B$100),(PERCENT!B8-PERCENT!B$100)/(PERCENT!B$100-PERCENT!B$102))</f>
        <v>0.63299965225003119</v>
      </c>
      <c r="C8" s="125">
        <f>IF(PERCENT!H8&gt;PERCENT!H$100,(PERCENT!H8-PERCENT!H$100)/(PERCENT!H$101-PERCENT!H$100),(PERCENT!H8-PERCENT!H$100)/(PERCENT!H$100-PERCENT!H$102))</f>
        <v>-0.17197757907801081</v>
      </c>
      <c r="D8" s="126">
        <f>IF(PERCENT!K8&gt;PERCENT!K$100,(PERCENT!K8-PERCENT!K$100)/(PERCENT!K$101-PERCENT!K$100),(PERCENT!K8-PERCENT!K$100)/(PERCENT!K$100-PERCENT!K$102))</f>
        <v>0.5111717700398748</v>
      </c>
      <c r="E8" s="126">
        <f>IF(PERCENT!L8&gt;PERCENT!L$100,(PERCENT!L8-PERCENT!L$100)/(PERCENT!L$101-PERCENT!L$100),(PERCENT!L8-PERCENT!L$100)/(PERCENT!L$100-PERCENT!L$102))</f>
        <v>1.7407824210926213E-2</v>
      </c>
      <c r="F8" s="127">
        <f>IF(PERCENT!R8&gt;PERCENT!R$100,(PERCENT!R8-PERCENT!R$100)/(PERCENT!R$101-PERCENT!R$100),(PERCENT!R8-PERCENT!R$100)/(PERCENT!R$100-PERCENT!R$102))</f>
        <v>-0.60553734656817371</v>
      </c>
      <c r="G8" s="127">
        <f>IF(PERCENT!V8&gt;PERCENT!V$100,(PERCENT!V8-PERCENT!V$100)/(PERCENT!V$101-PERCENT!V$100),(PERCENT!V8-PERCENT!V$100)/(PERCENT!V$100-PERCENT!V$102))</f>
        <v>-0.54781141282329637</v>
      </c>
      <c r="H8" s="127">
        <f>IF(PERCENT!X8&gt;PERCENT!X$100,(PERCENT!X8-PERCENT!X$100)/(PERCENT!X$101-PERCENT!X$100),(PERCENT!X8-PERCENT!X$100)/(PERCENT!X$100-PERCENT!X$102))</f>
        <v>-4.2124314351536317E-2</v>
      </c>
      <c r="I8" s="127">
        <f>IF(PERCENT!AC8&gt;PERCENT!AC$100,(PERCENT!AC8-PERCENT!AC$100)/(PERCENT!AC$101-PERCENT!AC$100),(PERCENT!AC8-PERCENT!AC$100)/(PERCENT!AC$100-PERCENT!AC$102))</f>
        <v>2.5583328880864727E-2</v>
      </c>
      <c r="J8" s="198">
        <f>IF(PERCENT!AS8&gt;PERCENT!AS$100,(PERCENT!AS8-PERCENT!AS$100)/(PERCENT!AS$101-PERCENT!AS$100),(PERCENT!AS8-PERCENT!AS$100)/(PERCENT!AS$100-PERCENT!AS$102))</f>
        <v>8.8626977481918362E-2</v>
      </c>
      <c r="K8" s="198">
        <f>IF(PERCENT!AT8&gt;PERCENT!AT$100,(PERCENT!AT8-PERCENT!AT$100)/(PERCENT!AT$101-PERCENT!AT$100),(PERCENT!AT8-PERCENT!AT$100)/(PERCENT!AT$100-PERCENT!AT$102))</f>
        <v>0.28199292763480704</v>
      </c>
      <c r="L8" s="198">
        <f>IF(PERCENT!AU8&gt;PERCENT!AU$100,(PERCENT!AU8-PERCENT!AU$100)/(PERCENT!AU$101-PERCENT!AU$100),(PERCENT!AU8-PERCENT!AU$100)/(PERCENT!AU$100-PERCENT!AU$102))</f>
        <v>-0.18513445935872092</v>
      </c>
      <c r="M8" s="231">
        <f>IF(PERCENT!AW8&gt;PERCENT!AW$100,(PERCENT!AW8-PERCENT!AW$100)/(PERCENT!AW$101-PERCENT!AW$100),(PERCENT!AW8-PERCENT!AW$100)/(PERCENT!AW$100-PERCENT!AW$102))</f>
        <v>7.8484375700117695E-2</v>
      </c>
      <c r="N8" s="231">
        <f>IF(PERCENT!AX8&gt;PERCENT!AX$100,(PERCENT!AX8-PERCENT!AX$100)/(PERCENT!AX$101-PERCENT!AX$100),(PERCENT!AX8-PERCENT!AX$100)/(PERCENT!AX$100-PERCENT!AX$102))</f>
        <v>-0.1443594819774644</v>
      </c>
      <c r="P8" s="232">
        <f>IF(PERCENT!AY8&gt;PERCENT!AY$100,(PERCENT!AY8-PERCENT!AY$100)/(PERCENT!AY$101-PERCENT!AY$100),(PERCENT!AY8-PERCENT!AY$100)/(PERCENT!AY$100-PERCENT!AY$102))</f>
        <v>-0.35081052076111757</v>
      </c>
      <c r="R8" s="124">
        <f>IF(PERCENT!C8&gt;PERCENT!C$100,(PERCENT!C8-PERCENT!C$100)/(PERCENT!C$101-PERCENT!C$100),(PERCENT!C8-PERCENT!C$100)/(PERCENT!C$100-PERCENT!C$102))</f>
        <v>3.9861232919974933E-2</v>
      </c>
      <c r="S8" s="124">
        <f>IF(PERCENT!D8&gt;PERCENT!D$100,(PERCENT!D8-PERCENT!D$100)/(PERCENT!D$101-PERCENT!D$100),(PERCENT!D8-PERCENT!D$100)/(PERCENT!D$100-PERCENT!D$102))</f>
        <v>-0.19271414740317344</v>
      </c>
      <c r="T8" s="124">
        <f>IF(PERCENT!E8&gt;PERCENT!E$100,(PERCENT!E8-PERCENT!E$100)/(PERCENT!E$101-PERCENT!E$100),(PERCENT!E8-PERCENT!E$100)/(PERCENT!E$100-PERCENT!E$102))</f>
        <v>-0.93514322903476133</v>
      </c>
      <c r="U8" s="124">
        <f>IF(PERCENT!F8&gt;PERCENT!F$100,(PERCENT!F8-PERCENT!F$100)/(PERCENT!F$101-PERCENT!F$100),(PERCENT!F8-PERCENT!F$100)/(PERCENT!F$100-PERCENT!F$102))</f>
        <v>0.70374299939537699</v>
      </c>
      <c r="V8" s="124">
        <f>IF(PERCENT!G8&gt;PERCENT!G$100,(PERCENT!G8-PERCENT!G$100)/(PERCENT!G$101-PERCENT!G$100),(PERCENT!G8-PERCENT!G$100)/(PERCENT!G$100-PERCENT!G$102))</f>
        <v>0.66345546416899148</v>
      </c>
      <c r="X8" s="124">
        <f>IF(PERCENT!I8&gt;PERCENT!I$100,(PERCENT!I8-PERCENT!I$100)/(PERCENT!I$101-PERCENT!I$100),(PERCENT!I8-PERCENT!I$100)/(PERCENT!I$100-PERCENT!I$102))</f>
        <v>-0.11875168328427751</v>
      </c>
      <c r="Y8" s="124">
        <f>IF(PERCENT!J8&gt;PERCENT!J$100,(PERCENT!J8-PERCENT!J$100)/(PERCENT!J$101-PERCENT!J$100),(PERCENT!J8-PERCENT!J$100)/(PERCENT!J$100-PERCENT!J$102))</f>
        <v>-0.19647315704302931</v>
      </c>
      <c r="AB8" s="124">
        <f>IF(PERCENT!M8&gt;PERCENT!M$100,(PERCENT!M8-PERCENT!M$100)/(PERCENT!M$101-PERCENT!M$100),(PERCENT!M8-PERCENT!M$100)/(PERCENT!M$100-PERCENT!M$102))</f>
        <v>-1</v>
      </c>
      <c r="AC8" s="124">
        <f>IF(PERCENT!N8&gt;PERCENT!N$100,(PERCENT!N8-PERCENT!N$100)/(PERCENT!N$101-PERCENT!N$100),(PERCENT!N8-PERCENT!N$100)/(PERCENT!N$100-PERCENT!N$102))</f>
        <v>0.13245194534603094</v>
      </c>
      <c r="AD8" s="124">
        <f>IF(PERCENT!O8&gt;PERCENT!O$100,(PERCENT!O8-PERCENT!O$100)/(PERCENT!O$101-PERCENT!O$100),(PERCENT!O8-PERCENT!O$100)/(PERCENT!O$100-PERCENT!O$102))</f>
        <v>0.19304985013945297</v>
      </c>
      <c r="AE8" s="124">
        <f>IF(PERCENT!P8&gt;PERCENT!P$100,(PERCENT!P8-PERCENT!P$100)/(PERCENT!P$101-PERCENT!P$100),(PERCENT!P8-PERCENT!P$100)/(PERCENT!P$100-PERCENT!P$102))</f>
        <v>-4.3836199765439093E-2</v>
      </c>
      <c r="AF8" s="124">
        <f>IF(PERCENT!Q8&gt;PERCENT!Q$100,(PERCENT!Q8-PERCENT!Q$100)/(PERCENT!Q$101-PERCENT!Q$100),(PERCENT!Q8-PERCENT!Q$100)/(PERCENT!Q$100-PERCENT!Q$102))</f>
        <v>0.12902494222803701</v>
      </c>
      <c r="AH8" s="124">
        <f>IF(PERCENT!S8&gt;PERCENT!S$100,(PERCENT!S8-PERCENT!S$100)/(PERCENT!S$101-PERCENT!S$100),(PERCENT!S8-PERCENT!S$100)/(PERCENT!S$100-PERCENT!S$102))</f>
        <v>-0.69627863746672913</v>
      </c>
      <c r="AI8" s="124">
        <f>IF(PERCENT!T8&gt;PERCENT!T$100,(PERCENT!T8-PERCENT!T$100)/(PERCENT!T$101-PERCENT!T$100),(PERCENT!T8-PERCENT!T$100)/(PERCENT!T$100-PERCENT!T$102))</f>
        <v>-0.78281239088699095</v>
      </c>
      <c r="AJ8" s="124">
        <f>IF(PERCENT!U8&gt;PERCENT!U$100,(PERCENT!U8-PERCENT!U$100)/(PERCENT!U$101-PERCENT!U$100),(PERCENT!U8-PERCENT!U$100)/(PERCENT!U$100-PERCENT!U$102))</f>
        <v>-0.11252538146266475</v>
      </c>
      <c r="AL8" s="124">
        <f>IF(PERCENT!W8&gt;PERCENT!W$100,(PERCENT!W8-PERCENT!W$100)/(PERCENT!W$101-PERCENT!W$100),(PERCENT!W8-PERCENT!W$100)/(PERCENT!W$100-PERCENT!W$102))</f>
        <v>-0.54781141282329637</v>
      </c>
      <c r="AN8" s="124">
        <f>IF(PERCENT!Y8&gt;PERCENT!Y$100,(PERCENT!Y8-PERCENT!Y$100)/(PERCENT!Y$101-PERCENT!Y$100),(PERCENT!Y8-PERCENT!Y$100)/(PERCENT!Y$100-PERCENT!Y$102))</f>
        <v>-0.39552836713201805</v>
      </c>
      <c r="AO8" s="124">
        <f>IF(PERCENT!Z8&gt;PERCENT!Z$100,(PERCENT!Z8-PERCENT!Z$100)/(PERCENT!Z$101-PERCENT!Z$100),(PERCENT!Z8-PERCENT!Z$100)/(PERCENT!Z$100-PERCENT!Z$102))</f>
        <v>-0.61774258416591521</v>
      </c>
      <c r="AP8" s="124">
        <f>IF(PERCENT!AA8&gt;PERCENT!AA$100,(PERCENT!AA8-PERCENT!AA$100)/(PERCENT!AA$101-PERCENT!AA$100),(PERCENT!AA8-PERCENT!AA$100)/(PERCENT!AA$100-PERCENT!AA$102))</f>
        <v>-0.46862621172635244</v>
      </c>
      <c r="AQ8" s="124">
        <f>IF(PERCENT!AB8&gt;PERCENT!AB$100,(PERCENT!AB8-PERCENT!AB$100)/(PERCENT!AB$101-PERCENT!AB$100),(PERCENT!AB8-PERCENT!AB$100)/(PERCENT!AB$100-PERCENT!AB$102))</f>
        <v>0.30399530832899069</v>
      </c>
      <c r="AS8" s="124">
        <f>IF(PERCENT!AD8&gt;PERCENT!AD$100,(PERCENT!AD8-PERCENT!AD$100)/(PERCENT!AD$101-PERCENT!AD$100),(PERCENT!AD8-PERCENT!AD$100)/(PERCENT!AD$100-PERCENT!AD$102))</f>
        <v>2.5583328880864727E-2</v>
      </c>
      <c r="AU8" s="124">
        <f>IF(PERCENT!AF8&gt;PERCENT!AF$100,(PERCENT!AF8-PERCENT!AF$100)/(PERCENT!AF$101-PERCENT!AF$100),(PERCENT!AF8-PERCENT!AF$100)/(PERCENT!AF$100-PERCENT!AF$102))</f>
        <v>0.10178779607362796</v>
      </c>
      <c r="AV8" s="124">
        <f>IF(PERCENT!AG8&gt;PERCENT!AG$100,(PERCENT!AG8-PERCENT!AG$100)/(PERCENT!AG$101-PERCENT!AG$100),(PERCENT!AG8-PERCENT!AG$100)/(PERCENT!AG$100-PERCENT!AG$102))</f>
        <v>0.77681283167269866</v>
      </c>
      <c r="AW8" s="124">
        <f>IF(PERCENT!AH8&gt;PERCENT!AH$100,(PERCENT!AH8-PERCENT!AH$100)/(PERCENT!AH$101-PERCENT!AH$100),(PERCENT!AH8-PERCENT!AH$100)/(PERCENT!AH$100-PERCENT!AH$102))</f>
        <v>-0.15589340194412643</v>
      </c>
      <c r="AX8" s="124">
        <f>IF(PERCENT!AI8&gt;PERCENT!AI$100,(PERCENT!AI8-PERCENT!AI$100)/(PERCENT!AI$101-PERCENT!AI$100),(PERCENT!AI8-PERCENT!AI$100)/(PERCENT!AI$100-PERCENT!AI$102))</f>
        <v>-0.45959338252956144</v>
      </c>
      <c r="AY8" s="124">
        <f>IF(PERCENT!AJ8&gt;PERCENT!AJ$100,(PERCENT!AJ8-PERCENT!AJ$100)/(PERCENT!AJ$101-PERCENT!AJ$100),(PERCENT!AJ8-PERCENT!AJ$100)/(PERCENT!AJ$100-PERCENT!AJ$102))</f>
        <v>2.886408714357928E-2</v>
      </c>
      <c r="AZ8" s="124">
        <f>IF(PERCENT!AK8&gt;PERCENT!AK$100,(PERCENT!AK8-PERCENT!AK$100)/(PERCENT!AK$101-PERCENT!AK$100),(PERCENT!AK8-PERCENT!AK$100)/(PERCENT!AK$100-PERCENT!AK$102))</f>
        <v>-0.23511572892184401</v>
      </c>
      <c r="BA8" s="124">
        <f>IF(PERCENT!AL8&gt;PERCENT!AL$100,(PERCENT!AL8-PERCENT!AL$100)/(PERCENT!AL$101-PERCENT!AL$100),(PERCENT!AL8-PERCENT!AL$100)/(PERCENT!AL$100-PERCENT!AL$102))</f>
        <v>-0.19904692950169131</v>
      </c>
      <c r="BB8" s="124">
        <f>IF(PERCENT!AM8&gt;PERCENT!AM$100,(PERCENT!AM8-PERCENT!AM$100)/(PERCENT!AM$101-PERCENT!AM$100),(PERCENT!AM8-PERCENT!AM$100)/(PERCENT!AM$100-PERCENT!AM$102))</f>
        <v>-5.5073361502647696E-2</v>
      </c>
      <c r="BC8" s="124">
        <f>IF(PERCENT!AN8&gt;PERCENT!AN$100,(PERCENT!AN8-PERCENT!AN$100)/(PERCENT!AN$101-PERCENT!AN$100),(PERCENT!AN8-PERCENT!AN$100)/(PERCENT!AN$100-PERCENT!AN$102))</f>
        <v>-9.2769193191336152E-3</v>
      </c>
      <c r="BD8" s="124">
        <f>IF(PERCENT!AO8&gt;PERCENT!AO$100,(PERCENT!AO8-PERCENT!AO$100)/(PERCENT!AO$101-PERCENT!AO$100),(PERCENT!AO8-PERCENT!AO$100)/(PERCENT!AO$100-PERCENT!AO$102))</f>
        <v>-0.23711043689694314</v>
      </c>
      <c r="BE8" s="124">
        <f>IF(PERCENT!AP8&gt;PERCENT!AP$100,(PERCENT!AP8-PERCENT!AP$100)/(PERCENT!AP$101-PERCENT!AP$100),(PERCENT!AP8-PERCENT!AP$100)/(PERCENT!AP$100-PERCENT!AP$102))</f>
        <v>0.78614350588486348</v>
      </c>
      <c r="BF8" s="124">
        <f>IF(PERCENT!AQ8&gt;PERCENT!AQ$100,(PERCENT!AQ8-PERCENT!AQ$100)/(PERCENT!AQ$101-PERCENT!AQ$100),(PERCENT!AQ8-PERCENT!AQ$100)/(PERCENT!AQ$100-PERCENT!AQ$102))</f>
        <v>-1.1347880396399394E-2</v>
      </c>
      <c r="BG8" s="124">
        <f>IF(PERCENT!AR8&gt;PERCENT!AR$100,(PERCENT!AR8-PERCENT!AR$100)/(PERCENT!AR$101-PERCENT!AR$100),(PERCENT!AR8-PERCENT!AR$100)/(PERCENT!AR$100-PERCENT!AR$102))</f>
        <v>0.3448945776275999</v>
      </c>
      <c r="BP8" s="128">
        <f>IF(PERCENT!AE8&gt;PERCENT!AE$100,(PERCENT!AE8-PERCENT!AE$100)/(PERCENT!AE$101-PERCENT!AE$100),(PERCENT!AE8-PERCENT!AE$100)/(PERCENT!AE$100-PERCENT!AE$102))</f>
        <v>-0.1443594819774644</v>
      </c>
      <c r="BQ8" s="231">
        <f>IF(PERCENT!AV8&gt;PERCENT!AV$100,(PERCENT!AV8-PERCENT!AV$100)/(PERCENT!AV$101-PERCENT!AV$100),(PERCENT!AV8-PERCENT!AV$100)/(PERCENT!AV$100-PERCENT!AV$102))</f>
        <v>-0.1443594819774644</v>
      </c>
    </row>
    <row r="9" spans="1:69" x14ac:dyDescent="0.35">
      <c r="A9" s="197" t="s">
        <v>403</v>
      </c>
      <c r="B9" s="125">
        <f>IF(PERCENT!B9&gt;PERCENT!B$100,(PERCENT!B9-PERCENT!B$100)/(PERCENT!B$101-PERCENT!B$100),(PERCENT!B9-PERCENT!B$100)/(PERCENT!B$100-PERCENT!B$102))</f>
        <v>-6.706204067014343E-2</v>
      </c>
      <c r="C9" s="125">
        <f>IF(PERCENT!H9&gt;PERCENT!H$100,(PERCENT!H9-PERCENT!H$100)/(PERCENT!H$101-PERCENT!H$100),(PERCENT!H9-PERCENT!H$100)/(PERCENT!H$100-PERCENT!H$102))</f>
        <v>-0.44489308803786093</v>
      </c>
      <c r="D9" s="126">
        <f>IF(PERCENT!K9&gt;PERCENT!K$100,(PERCENT!K9-PERCENT!K$100)/(PERCENT!K$101-PERCENT!K$100),(PERCENT!K9-PERCENT!K$100)/(PERCENT!K$100-PERCENT!K$102))</f>
        <v>-5.0876999404863101E-2</v>
      </c>
      <c r="E9" s="126">
        <f>IF(PERCENT!L9&gt;PERCENT!L$100,(PERCENT!L9-PERCENT!L$100)/(PERCENT!L$101-PERCENT!L$100),(PERCENT!L9-PERCENT!L$100)/(PERCENT!L$100-PERCENT!L$102))</f>
        <v>-0.48373399614134577</v>
      </c>
      <c r="F9" s="127">
        <f>IF(PERCENT!R9&gt;PERCENT!R$100,(PERCENT!R9-PERCENT!R$100)/(PERCENT!R$101-PERCENT!R$100),(PERCENT!R9-PERCENT!R$100)/(PERCENT!R$100-PERCENT!R$102))</f>
        <v>-0.93498527282434796</v>
      </c>
      <c r="G9" s="127">
        <f>IF(PERCENT!V9&gt;PERCENT!V$100,(PERCENT!V9-PERCENT!V$100)/(PERCENT!V$101-PERCENT!V$100),(PERCENT!V9-PERCENT!V$100)/(PERCENT!V$100-PERCENT!V$102))</f>
        <v>-0.56199331546622389</v>
      </c>
      <c r="H9" s="127">
        <f>IF(PERCENT!X9&gt;PERCENT!X$100,(PERCENT!X9-PERCENT!X$100)/(PERCENT!X$101-PERCENT!X$100),(PERCENT!X9-PERCENT!X$100)/(PERCENT!X$100-PERCENT!X$102))</f>
        <v>-0.40604834996274691</v>
      </c>
      <c r="I9" s="127">
        <f>IF(PERCENT!AC9&gt;PERCENT!AC$100,(PERCENT!AC9-PERCENT!AC$100)/(PERCENT!AC$101-PERCENT!AC$100),(PERCENT!AC9-PERCENT!AC$100)/(PERCENT!AC$100-PERCENT!AC$102))</f>
        <v>-0.82546398224596085</v>
      </c>
      <c r="J9" s="198">
        <f>IF(PERCENT!AS9&gt;PERCENT!AS$100,(PERCENT!AS9-PERCENT!AS$100)/(PERCENT!AS$101-PERCENT!AS$100),(PERCENT!AS9-PERCENT!AS$100)/(PERCENT!AS$100-PERCENT!AS$102))</f>
        <v>-0.35028976180093196</v>
      </c>
      <c r="K9" s="198">
        <f>IF(PERCENT!AT9&gt;PERCENT!AT$100,(PERCENT!AT9-PERCENT!AT$100)/(PERCENT!AT$101-PERCENT!AT$100),(PERCENT!AT9-PERCENT!AT$100)/(PERCENT!AT$100-PERCENT!AT$102))</f>
        <v>-0.1567869800526264</v>
      </c>
      <c r="L9" s="198">
        <f>IF(PERCENT!AU9&gt;PERCENT!AU$100,(PERCENT!AU9-PERCENT!AU$100)/(PERCENT!AU$101-PERCENT!AU$100),(PERCENT!AU9-PERCENT!AU$100)/(PERCENT!AU$100-PERCENT!AU$102))</f>
        <v>-0.70372974973364255</v>
      </c>
      <c r="M9" s="231">
        <f>IF(PERCENT!AW9&gt;PERCENT!AW$100,(PERCENT!AW9-PERCENT!AW$100)/(PERCENT!AW$101-PERCENT!AW$100),(PERCENT!AW9-PERCENT!AW$100)/(PERCENT!AW$100-PERCENT!AW$102))</f>
        <v>-0.37480577868573689</v>
      </c>
      <c r="N9" s="231">
        <f>IF(PERCENT!AX9&gt;PERCENT!AX$100,(PERCENT!AX9-PERCENT!AX$100)/(PERCENT!AX$101-PERCENT!AX$100),(PERCENT!AX9-PERCENT!AX$100)/(PERCENT!AX$100-PERCENT!AX$102))</f>
        <v>-0.36157398881940128</v>
      </c>
      <c r="P9" s="232">
        <f>IF(PERCENT!AY9&gt;PERCENT!AY$100,(PERCENT!AY9-PERCENT!AY$100)/(PERCENT!AY$101-PERCENT!AY$100),(PERCENT!AY9-PERCENT!AY$100)/(PERCENT!AY$100-PERCENT!AY$102))</f>
        <v>-0.47756818660983236</v>
      </c>
      <c r="R9" s="124">
        <f>IF(PERCENT!C9&gt;PERCENT!C$100,(PERCENT!C9-PERCENT!C$100)/(PERCENT!C$101-PERCENT!C$100),(PERCENT!C9-PERCENT!C$100)/(PERCENT!C$100-PERCENT!C$102))</f>
        <v>-0.81908492580361347</v>
      </c>
      <c r="S9" s="124">
        <f>IF(PERCENT!D9&gt;PERCENT!D$100,(PERCENT!D9-PERCENT!D$100)/(PERCENT!D$101-PERCENT!D$100),(PERCENT!D9-PERCENT!D$100)/(PERCENT!D$100-PERCENT!D$102))</f>
        <v>-7.1789075869472585E-2</v>
      </c>
      <c r="T9" s="124">
        <f>IF(PERCENT!E9&gt;PERCENT!E$100,(PERCENT!E9-PERCENT!E$100)/(PERCENT!E$101-PERCENT!E$100),(PERCENT!E9-PERCENT!E$100)/(PERCENT!E$100-PERCENT!E$102))</f>
        <v>0.21351878965590473</v>
      </c>
      <c r="U9" s="124">
        <f>IF(PERCENT!F9&gt;PERCENT!F$100,(PERCENT!F9-PERCENT!F$100)/(PERCENT!F$101-PERCENT!F$100),(PERCENT!F9-PERCENT!F$100)/(PERCENT!F$100-PERCENT!F$102))</f>
        <v>2.6607253476611619E-2</v>
      </c>
      <c r="V9" s="124">
        <f>IF(PERCENT!G9&gt;PERCENT!G$100,(PERCENT!G9-PERCENT!G$100)/(PERCENT!G$101-PERCENT!G$100),(PERCENT!G9-PERCENT!G$100)/(PERCENT!G$100-PERCENT!G$102))</f>
        <v>-0.74229333986505464</v>
      </c>
      <c r="X9" s="124">
        <f>IF(PERCENT!I9&gt;PERCENT!I$100,(PERCENT!I9-PERCENT!I$100)/(PERCENT!I$101-PERCENT!I$100),(PERCENT!I9-PERCENT!I$100)/(PERCENT!I$100-PERCENT!I$102))</f>
        <v>2.3676254300953995E-2</v>
      </c>
      <c r="Y9" s="124">
        <f>IF(PERCENT!J9&gt;PERCENT!J$100,(PERCENT!J9-PERCENT!J$100)/(PERCENT!J$101-PERCENT!J$100),(PERCENT!J9-PERCENT!J$100)/(PERCENT!J$100-PERCENT!J$102))</f>
        <v>-0.80051127711969883</v>
      </c>
      <c r="AB9" s="124">
        <f>IF(PERCENT!M9&gt;PERCENT!M$100,(PERCENT!M9-PERCENT!M$100)/(PERCENT!M$101-PERCENT!M$100),(PERCENT!M9-PERCENT!M$100)/(PERCENT!M$100-PERCENT!M$102))</f>
        <v>-1</v>
      </c>
      <c r="AC9" s="124">
        <f>IF(PERCENT!N9&gt;PERCENT!N$100,(PERCENT!N9-PERCENT!N$100)/(PERCENT!N$101-PERCENT!N$100),(PERCENT!N9-PERCENT!N$100)/(PERCENT!N$100-PERCENT!N$102))</f>
        <v>-3.2618486584457485E-2</v>
      </c>
      <c r="AD9" s="124">
        <f>IF(PERCENT!O9&gt;PERCENT!O$100,(PERCENT!O9-PERCENT!O$100)/(PERCENT!O$101-PERCENT!O$100),(PERCENT!O9-PERCENT!O$100)/(PERCENT!O$100-PERCENT!O$102))</f>
        <v>-0.51053914632914932</v>
      </c>
      <c r="AE9" s="124">
        <f>IF(PERCENT!P9&gt;PERCENT!P$100,(PERCENT!P9-PERCENT!P$100)/(PERCENT!P$101-PERCENT!P$100),(PERCENT!P9-PERCENT!P$100)/(PERCENT!P$100-PERCENT!P$102))</f>
        <v>0.22523187622853633</v>
      </c>
      <c r="AF9" s="124">
        <f>IF(PERCENT!Q9&gt;PERCENT!Q$100,(PERCENT!Q9-PERCENT!Q$100)/(PERCENT!Q$101-PERCENT!Q$100),(PERCENT!Q9-PERCENT!Q$100)/(PERCENT!Q$100-PERCENT!Q$102))</f>
        <v>-0.62776869650164335</v>
      </c>
      <c r="AH9" s="124">
        <f>IF(PERCENT!S9&gt;PERCENT!S$100,(PERCENT!S9-PERCENT!S$100)/(PERCENT!S$101-PERCENT!S$100),(PERCENT!S9-PERCENT!S$100)/(PERCENT!S$100-PERCENT!S$102))</f>
        <v>-0.9566515791596284</v>
      </c>
      <c r="AI9" s="124">
        <f>IF(PERCENT!T9&gt;PERCENT!T$100,(PERCENT!T9-PERCENT!T$100)/(PERCENT!T$101-PERCENT!T$100),(PERCENT!T9-PERCENT!T$100)/(PERCENT!T$100-PERCENT!T$102))</f>
        <v>-0.90886470260682939</v>
      </c>
      <c r="AJ9" s="124">
        <f>IF(PERCENT!U9&gt;PERCENT!U$100,(PERCENT!U9-PERCENT!U$100)/(PERCENT!U$101-PERCENT!U$100),(PERCENT!U9-PERCENT!U$100)/(PERCENT!U$100-PERCENT!U$102))</f>
        <v>-0.95802500597953011</v>
      </c>
      <c r="AL9" s="124">
        <f>IF(PERCENT!W9&gt;PERCENT!W$100,(PERCENT!W9-PERCENT!W$100)/(PERCENT!W$101-PERCENT!W$100),(PERCENT!W9-PERCENT!W$100)/(PERCENT!W$100-PERCENT!W$102))</f>
        <v>-0.56199331546622389</v>
      </c>
      <c r="AN9" s="124">
        <f>IF(PERCENT!Y9&gt;PERCENT!Y$100,(PERCENT!Y9-PERCENT!Y$100)/(PERCENT!Y$101-PERCENT!Y$100),(PERCENT!Y9-PERCENT!Y$100)/(PERCENT!Y$100-PERCENT!Y$102))</f>
        <v>-0.90943631922648904</v>
      </c>
      <c r="AO9" s="124">
        <f>IF(PERCENT!Z9&gt;PERCENT!Z$100,(PERCENT!Z9-PERCENT!Z$100)/(PERCENT!Z$101-PERCENT!Z$100),(PERCENT!Z9-PERCENT!Z$100)/(PERCENT!Z$100-PERCENT!Z$102))</f>
        <v>-0.79855808353614444</v>
      </c>
      <c r="AP9" s="124">
        <f>IF(PERCENT!AA9&gt;PERCENT!AA$100,(PERCENT!AA9-PERCENT!AA$100)/(PERCENT!AA$101-PERCENT!AA$100),(PERCENT!AA9-PERCENT!AA$100)/(PERCENT!AA$100-PERCENT!AA$102))</f>
        <v>-0.26470270657613904</v>
      </c>
      <c r="AQ9" s="124">
        <f>IF(PERCENT!AB9&gt;PERCENT!AB$100,(PERCENT!AB9-PERCENT!AB$100)/(PERCENT!AB$101-PERCENT!AB$100),(PERCENT!AB9-PERCENT!AB$100)/(PERCENT!AB$100-PERCENT!AB$102))</f>
        <v>-0.29953680234607249</v>
      </c>
      <c r="AS9" s="124">
        <f>IF(PERCENT!AD9&gt;PERCENT!AD$100,(PERCENT!AD9-PERCENT!AD$100)/(PERCENT!AD$101-PERCENT!AD$100),(PERCENT!AD9-PERCENT!AD$100)/(PERCENT!AD$100-PERCENT!AD$102))</f>
        <v>-0.82546398224596085</v>
      </c>
      <c r="AU9" s="124">
        <f>IF(PERCENT!AF9&gt;PERCENT!AF$100,(PERCENT!AF9-PERCENT!AF$100)/(PERCENT!AF$101-PERCENT!AF$100),(PERCENT!AF9-PERCENT!AF$100)/(PERCENT!AF$100-PERCENT!AF$102))</f>
        <v>0.67582611736188469</v>
      </c>
      <c r="AV9" s="124">
        <f>IF(PERCENT!AG9&gt;PERCENT!AG$100,(PERCENT!AG9-PERCENT!AG$100)/(PERCENT!AG$101-PERCENT!AG$100),(PERCENT!AG9-PERCENT!AG$100)/(PERCENT!AG$100-PERCENT!AG$102))</f>
        <v>4.2436195224459334E-3</v>
      </c>
      <c r="AW9" s="124">
        <f>IF(PERCENT!AH9&gt;PERCENT!AH$100,(PERCENT!AH9-PERCENT!AH$100)/(PERCENT!AH$101-PERCENT!AH$100),(PERCENT!AH9-PERCENT!AH$100)/(PERCENT!AH$100-PERCENT!AH$102))</f>
        <v>-0.93029042011788121</v>
      </c>
      <c r="AX9" s="124">
        <f>IF(PERCENT!AI9&gt;PERCENT!AI$100,(PERCENT!AI9-PERCENT!AI$100)/(PERCENT!AI$101-PERCENT!AI$100),(PERCENT!AI9-PERCENT!AI$100)/(PERCENT!AI$100-PERCENT!AI$102))</f>
        <v>-0.80059711118829091</v>
      </c>
      <c r="AY9" s="124">
        <f>IF(PERCENT!AJ9&gt;PERCENT!AJ$100,(PERCENT!AJ9-PERCENT!AJ$100)/(PERCENT!AJ$101-PERCENT!AJ$100),(PERCENT!AJ9-PERCENT!AJ$100)/(PERCENT!AJ$100-PERCENT!AJ$102))</f>
        <v>-2.2979440062913838E-2</v>
      </c>
      <c r="AZ9" s="124">
        <f>IF(PERCENT!AK9&gt;PERCENT!AK$100,(PERCENT!AK9-PERCENT!AK$100)/(PERCENT!AK$101-PERCENT!AK$100),(PERCENT!AK9-PERCENT!AK$100)/(PERCENT!AK$100-PERCENT!AK$102))</f>
        <v>-8.5308595555399977E-2</v>
      </c>
      <c r="BA9" s="124">
        <f>IF(PERCENT!AL9&gt;PERCENT!AL$100,(PERCENT!AL9-PERCENT!AL$100)/(PERCENT!AL$101-PERCENT!AL$100),(PERCENT!AL9-PERCENT!AL$100)/(PERCENT!AL$100-PERCENT!AL$102))</f>
        <v>-0.95101349186385209</v>
      </c>
      <c r="BB9" s="124">
        <f>IF(PERCENT!AM9&gt;PERCENT!AM$100,(PERCENT!AM9-PERCENT!AM$100)/(PERCENT!AM$101-PERCENT!AM$100),(PERCENT!AM9-PERCENT!AM$100)/(PERCENT!AM$100-PERCENT!AM$102))</f>
        <v>-0.13644011650177484</v>
      </c>
      <c r="BC9" s="124">
        <f>IF(PERCENT!AN9&gt;PERCENT!AN$100,(PERCENT!AN9-PERCENT!AN$100)/(PERCENT!AN$101-PERCENT!AN$100),(PERCENT!AN9-PERCENT!AN$100)/(PERCENT!AN$100-PERCENT!AN$102))</f>
        <v>0.64024121793917954</v>
      </c>
      <c r="BD9" s="124">
        <f>IF(PERCENT!AO9&gt;PERCENT!AO$100,(PERCENT!AO9-PERCENT!AO$100)/(PERCENT!AO$101-PERCENT!AO$100),(PERCENT!AO9-PERCENT!AO$100)/(PERCENT!AO$100-PERCENT!AO$102))</f>
        <v>-0.52213354554410452</v>
      </c>
      <c r="BE9" s="124">
        <f>IF(PERCENT!AP9&gt;PERCENT!AP$100,(PERCENT!AP9-PERCENT!AP$100)/(PERCENT!AP$101-PERCENT!AP$100),(PERCENT!AP9-PERCENT!AP$100)/(PERCENT!AP$100-PERCENT!AP$102))</f>
        <v>0.94591569726810154</v>
      </c>
      <c r="BF9" s="124">
        <f>IF(PERCENT!AQ9&gt;PERCENT!AQ$100,(PERCENT!AQ9-PERCENT!AQ$100)/(PERCENT!AQ$101-PERCENT!AQ$100),(PERCENT!AQ9-PERCENT!AQ$100)/(PERCENT!AQ$100-PERCENT!AQ$102))</f>
        <v>0.3119764824775057</v>
      </c>
      <c r="BG9" s="124">
        <f>IF(PERCENT!AR9&gt;PERCENT!AR$100,(PERCENT!AR9-PERCENT!AR$100)/(PERCENT!AR$101-PERCENT!AR$100),(PERCENT!AR9-PERCENT!AR$100)/(PERCENT!AR$100-PERCENT!AR$102))</f>
        <v>0.82845576466431914</v>
      </c>
      <c r="BP9" s="128">
        <f>IF(PERCENT!AE9&gt;PERCENT!AE$100,(PERCENT!AE9-PERCENT!AE$100)/(PERCENT!AE$101-PERCENT!AE$100),(PERCENT!AE9-PERCENT!AE$100)/(PERCENT!AE$100-PERCENT!AE$102))</f>
        <v>-0.36157398881940128</v>
      </c>
      <c r="BQ9" s="231">
        <f>IF(PERCENT!AV9&gt;PERCENT!AV$100,(PERCENT!AV9-PERCENT!AV$100)/(PERCENT!AV$101-PERCENT!AV$100),(PERCENT!AV9-PERCENT!AV$100)/(PERCENT!AV$100-PERCENT!AV$102))</f>
        <v>-0.36157398881940128</v>
      </c>
    </row>
    <row r="10" spans="1:69" x14ac:dyDescent="0.35">
      <c r="A10" s="197" t="s">
        <v>404</v>
      </c>
      <c r="B10" s="125">
        <f>IF(PERCENT!B10&gt;PERCENT!B$100,(PERCENT!B10-PERCENT!B$100)/(PERCENT!B$101-PERCENT!B$100),(PERCENT!B10-PERCENT!B$100)/(PERCENT!B$100-PERCENT!B$102))</f>
        <v>-0.25190404322451487</v>
      </c>
      <c r="C10" s="125">
        <f>IF(PERCENT!H10&gt;PERCENT!H$100,(PERCENT!H10-PERCENT!H$100)/(PERCENT!H$101-PERCENT!H$100),(PERCENT!H10-PERCENT!H$100)/(PERCENT!H$100-PERCENT!H$102))</f>
        <v>-0.10974125098618955</v>
      </c>
      <c r="D10" s="126">
        <f>IF(PERCENT!K10&gt;PERCENT!K$100,(PERCENT!K10-PERCENT!K$100)/(PERCENT!K$101-PERCENT!K$100),(PERCENT!K10-PERCENT!K$100)/(PERCENT!K$100-PERCENT!K$102))</f>
        <v>-2.2886748366400932E-2</v>
      </c>
      <c r="E10" s="126">
        <f>IF(PERCENT!L10&gt;PERCENT!L$100,(PERCENT!L10-PERCENT!L$100)/(PERCENT!L$101-PERCENT!L$100),(PERCENT!L10-PERCENT!L$100)/(PERCENT!L$100-PERCENT!L$102))</f>
        <v>0.23799815997453783</v>
      </c>
      <c r="F10" s="127">
        <f>IF(PERCENT!R10&gt;PERCENT!R$100,(PERCENT!R10-PERCENT!R$100)/(PERCENT!R$101-PERCENT!R$100),(PERCENT!R10-PERCENT!R$100)/(PERCENT!R$100-PERCENT!R$102))</f>
        <v>-0.40053351569700513</v>
      </c>
      <c r="G10" s="127">
        <f>IF(PERCENT!V10&gt;PERCENT!V$100,(PERCENT!V10-PERCENT!V$100)/(PERCENT!V$101-PERCENT!V$100),(PERCENT!V10-PERCENT!V$100)/(PERCENT!V$100-PERCENT!V$102))</f>
        <v>-0.24935402587740851</v>
      </c>
      <c r="H10" s="127">
        <f>IF(PERCENT!X10&gt;PERCENT!X$100,(PERCENT!X10-PERCENT!X$100)/(PERCENT!X$101-PERCENT!X$100),(PERCENT!X10-PERCENT!X$100)/(PERCENT!X$100-PERCENT!X$102))</f>
        <v>0.12729313465031786</v>
      </c>
      <c r="I10" s="127">
        <f>IF(PERCENT!AC10&gt;PERCENT!AC$100,(PERCENT!AC10-PERCENT!AC$100)/(PERCENT!AC$101-PERCENT!AC$100),(PERCENT!AC10-PERCENT!AC$100)/(PERCENT!AC$100-PERCENT!AC$102))</f>
        <v>8.4593223565077244E-2</v>
      </c>
      <c r="J10" s="198">
        <f>IF(PERCENT!AS10&gt;PERCENT!AS$100,(PERCENT!AS10-PERCENT!AS$100)/(PERCENT!AS$101-PERCENT!AS$100),(PERCENT!AS10-PERCENT!AS$100)/(PERCENT!AS$100-PERCENT!AS$102))</f>
        <v>-0.22676581464498322</v>
      </c>
      <c r="K10" s="198">
        <f>IF(PERCENT!AT10&gt;PERCENT!AT$100,(PERCENT!AT10-PERCENT!AT$100)/(PERCENT!AT$101-PERCENT!AT$100),(PERCENT!AT10-PERCENT!AT$100)/(PERCENT!AT$100-PERCENT!AT$102))</f>
        <v>0.15242597232438262</v>
      </c>
      <c r="L10" s="198">
        <f>IF(PERCENT!AU10&gt;PERCENT!AU$100,(PERCENT!AU10-PERCENT!AU$100)/(PERCENT!AU$101-PERCENT!AU$100),(PERCENT!AU10-PERCENT!AU$100)/(PERCENT!AU$100-PERCENT!AU$102))</f>
        <v>2.6661494108281203E-3</v>
      </c>
      <c r="M10" s="231">
        <f>IF(PERCENT!AW10&gt;PERCENT!AW$100,(PERCENT!AW10-PERCENT!AW$100)/(PERCENT!AW$101-PERCENT!AW$100),(PERCENT!AW10-PERCENT!AW$100)/(PERCENT!AW$100-PERCENT!AW$102))</f>
        <v>-8.2530130434007726E-3</v>
      </c>
      <c r="N10" s="231">
        <f>IF(PERCENT!AX10&gt;PERCENT!AX$100,(PERCENT!AX10-PERCENT!AX$100)/(PERCENT!AX$101-PERCENT!AX$100),(PERCENT!AX10-PERCENT!AX$100)/(PERCENT!AX$100-PERCENT!AX$102))</f>
        <v>0.40497577469072721</v>
      </c>
      <c r="P10" s="232">
        <f>IF(PERCENT!AY10&gt;PERCENT!AY$100,(PERCENT!AY10-PERCENT!AY$100)/(PERCENT!AY$101-PERCENT!AY$100),(PERCENT!AY10-PERCENT!AY$100)/(PERCENT!AY$100-PERCENT!AY$102))</f>
        <v>-0.72548085229383652</v>
      </c>
      <c r="R10" s="124">
        <f>IF(PERCENT!C10&gt;PERCENT!C$100,(PERCENT!C10-PERCENT!C$100)/(PERCENT!C$101-PERCENT!C$100),(PERCENT!C10-PERCENT!C$100)/(PERCENT!C$100-PERCENT!C$102))</f>
        <v>-0.20360714779175962</v>
      </c>
      <c r="S10" s="124">
        <f>IF(PERCENT!D10&gt;PERCENT!D$100,(PERCENT!D10-PERCENT!D$100)/(PERCENT!D$101-PERCENT!D$100),(PERCENT!D10-PERCENT!D$100)/(PERCENT!D$100-PERCENT!D$102))</f>
        <v>-0.18550558176603346</v>
      </c>
      <c r="T10" s="124">
        <f>IF(PERCENT!E10&gt;PERCENT!E$100,(PERCENT!E10-PERCENT!E$100)/(PERCENT!E$101-PERCENT!E$100),(PERCENT!E10-PERCENT!E$100)/(PERCENT!E$100-PERCENT!E$102))</f>
        <v>-0.67398322287106482</v>
      </c>
      <c r="U10" s="124">
        <f>IF(PERCENT!F10&gt;PERCENT!F$100,(PERCENT!F10-PERCENT!F$100)/(PERCENT!F$101-PERCENT!F$100),(PERCENT!F10-PERCENT!F$100)/(PERCENT!F$100-PERCENT!F$102))</f>
        <v>0.65922663284903005</v>
      </c>
      <c r="V10" s="124">
        <f>IF(PERCENT!G10&gt;PERCENT!G$100,(PERCENT!G10-PERCENT!G$100)/(PERCENT!G$101-PERCENT!G$100),(PERCENT!G10-PERCENT!G$100)/(PERCENT!G$100-PERCENT!G$102))</f>
        <v>-0.47827287966166854</v>
      </c>
      <c r="X10" s="124">
        <f>IF(PERCENT!I10&gt;PERCENT!I$100,(PERCENT!I10-PERCENT!I$100)/(PERCENT!I$101-PERCENT!I$100),(PERCENT!I10-PERCENT!I$100)/(PERCENT!I$100-PERCENT!I$102))</f>
        <v>-0.61026669190200733</v>
      </c>
      <c r="Y10" s="124">
        <f>IF(PERCENT!J10&gt;PERCENT!J$100,(PERCENT!J10-PERCENT!J$100)/(PERCENT!J$101-PERCENT!J$100),(PERCENT!J10-PERCENT!J$100)/(PERCENT!J$100-PERCENT!J$102))</f>
        <v>5.8430530266366097E-2</v>
      </c>
      <c r="AB10" s="124">
        <f>IF(PERCENT!M10&gt;PERCENT!M$100,(PERCENT!M10-PERCENT!M$100)/(PERCENT!M$101-PERCENT!M$100),(PERCENT!M10-PERCENT!M$100)/(PERCENT!M$100-PERCENT!M$102))</f>
        <v>0.40893613056377309</v>
      </c>
      <c r="AC10" s="124">
        <f>IF(PERCENT!N10&gt;PERCENT!N$100,(PERCENT!N10-PERCENT!N$100)/(PERCENT!N$101-PERCENT!N$100),(PERCENT!N10-PERCENT!N$100)/(PERCENT!N$100-PERCENT!N$102))</f>
        <v>-0.46784023151469367</v>
      </c>
      <c r="AD10" s="124">
        <f>IF(PERCENT!O10&gt;PERCENT!O$100,(PERCENT!O10-PERCENT!O$100)/(PERCENT!O$101-PERCENT!O$100),(PERCENT!O10-PERCENT!O$100)/(PERCENT!O$100-PERCENT!O$102))</f>
        <v>0.19304985013945297</v>
      </c>
      <c r="AE10" s="124">
        <f>IF(PERCENT!P10&gt;PERCENT!P$100,(PERCENT!P10-PERCENT!P$100)/(PERCENT!P$101-PERCENT!P$100),(PERCENT!P10-PERCENT!P$100)/(PERCENT!P$100-PERCENT!P$102))</f>
        <v>-1.9590785825468662E-2</v>
      </c>
      <c r="AF10" s="124">
        <f>IF(PERCENT!Q10&gt;PERCENT!Q$100,(PERCENT!Q10-PERCENT!Q$100)/(PERCENT!Q$101-PERCENT!Q$100),(PERCENT!Q10-PERCENT!Q$100)/(PERCENT!Q$100-PERCENT!Q$102))</f>
        <v>0.10095226104224229</v>
      </c>
      <c r="AH10" s="124">
        <f>IF(PERCENT!S10&gt;PERCENT!S$100,(PERCENT!S10-PERCENT!S$100)/(PERCENT!S$101-PERCENT!S$100),(PERCENT!S10-PERCENT!S$100)/(PERCENT!S$100-PERCENT!S$102))</f>
        <v>-0.50498604620688226</v>
      </c>
      <c r="AI10" s="124">
        <f>IF(PERCENT!T10&gt;PERCENT!T$100,(PERCENT!T10-PERCENT!T$100)/(PERCENT!T$101-PERCENT!T$100),(PERCENT!T10-PERCENT!T$100)/(PERCENT!T$100-PERCENT!T$102))</f>
        <v>-0.51636686846300661</v>
      </c>
      <c r="AJ10" s="124">
        <f>IF(PERCENT!U10&gt;PERCENT!U$100,(PERCENT!U10-PERCENT!U$100)/(PERCENT!U$101-PERCENT!U$100),(PERCENT!U10-PERCENT!U$100)/(PERCENT!U$100-PERCENT!U$102))</f>
        <v>-1.4457333410423942E-2</v>
      </c>
      <c r="AL10" s="124">
        <f>IF(PERCENT!W10&gt;PERCENT!W$100,(PERCENT!W10-PERCENT!W$100)/(PERCENT!W$101-PERCENT!W$100),(PERCENT!W10-PERCENT!W$100)/(PERCENT!W$100-PERCENT!W$102))</f>
        <v>-0.24935402587740851</v>
      </c>
      <c r="AN10" s="124">
        <f>IF(PERCENT!Y10&gt;PERCENT!Y$100,(PERCENT!Y10-PERCENT!Y$100)/(PERCENT!Y$101-PERCENT!Y$100),(PERCENT!Y10-PERCENT!Y$100)/(PERCENT!Y$100-PERCENT!Y$102))</f>
        <v>6.3972005303143481E-2</v>
      </c>
      <c r="AO10" s="124">
        <f>IF(PERCENT!Z10&gt;PERCENT!Z$100,(PERCENT!Z10-PERCENT!Z$100)/(PERCENT!Z$101-PERCENT!Z$100),(PERCENT!Z10-PERCENT!Z$100)/(PERCENT!Z$100-PERCENT!Z$102))</f>
        <v>-0.68679987496717743</v>
      </c>
      <c r="AP10" s="124">
        <f>IF(PERCENT!AA10&gt;PERCENT!AA$100,(PERCENT!AA10-PERCENT!AA$100)/(PERCENT!AA$101-PERCENT!AA$100),(PERCENT!AA10-PERCENT!AA$100)/(PERCENT!AA$100-PERCENT!AA$102))</f>
        <v>3.445300572550055E-2</v>
      </c>
      <c r="AQ10" s="124">
        <f>IF(PERCENT!AB10&gt;PERCENT!AB$100,(PERCENT!AB10-PERCENT!AB$100)/(PERCENT!AB$101-PERCENT!AB$100),(PERCENT!AB10-PERCENT!AB$100)/(PERCENT!AB$100-PERCENT!AB$102))</f>
        <v>0.34791793450240388</v>
      </c>
      <c r="AS10" s="124">
        <f>IF(PERCENT!AD10&gt;PERCENT!AD$100,(PERCENT!AD10-PERCENT!AD$100)/(PERCENT!AD$101-PERCENT!AD$100),(PERCENT!AD10-PERCENT!AD$100)/(PERCENT!AD$100-PERCENT!AD$102))</f>
        <v>8.4593223565077244E-2</v>
      </c>
      <c r="AU10" s="124">
        <f>IF(PERCENT!AF10&gt;PERCENT!AF$100,(PERCENT!AF10-PERCENT!AF$100)/(PERCENT!AF$101-PERCENT!AF$100),(PERCENT!AF10-PERCENT!AF$100)/(PERCENT!AF$100-PERCENT!AF$102))</f>
        <v>0.49688180452109537</v>
      </c>
      <c r="AV10" s="124">
        <f>IF(PERCENT!AG10&gt;PERCENT!AG$100,(PERCENT!AG10-PERCENT!AG$100)/(PERCENT!AG$101-PERCENT!AG$100),(PERCENT!AG10-PERCENT!AG$100)/(PERCENT!AG$100-PERCENT!AG$102))</f>
        <v>-1.5980777405621094E-2</v>
      </c>
      <c r="AW10" s="124">
        <f>IF(PERCENT!AH10&gt;PERCENT!AH$100,(PERCENT!AH10-PERCENT!AH$100)/(PERCENT!AH$101-PERCENT!AH$100),(PERCENT!AH10-PERCENT!AH$100)/(PERCENT!AH$100-PERCENT!AH$102))</f>
        <v>0.28662008859185334</v>
      </c>
      <c r="AX10" s="124">
        <f>IF(PERCENT!AI10&gt;PERCENT!AI$100,(PERCENT!AI10-PERCENT!AI$100)/(PERCENT!AI$101-PERCENT!AI$100),(PERCENT!AI10-PERCENT!AI$100)/(PERCENT!AI$100-PERCENT!AI$102))</f>
        <v>0.57584161972996539</v>
      </c>
      <c r="AY10" s="124">
        <f>IF(PERCENT!AJ10&gt;PERCENT!AJ$100,(PERCENT!AJ10-PERCENT!AJ$100)/(PERCENT!AJ$101-PERCENT!AJ$100),(PERCENT!AJ10-PERCENT!AJ$100)/(PERCENT!AJ$100-PERCENT!AJ$102))</f>
        <v>-0.27477276472333001</v>
      </c>
      <c r="AZ10" s="124">
        <f>IF(PERCENT!AK10&gt;PERCENT!AK$100,(PERCENT!AK10-PERCENT!AK$100)/(PERCENT!AK$101-PERCENT!AK$100),(PERCENT!AK10-PERCENT!AK$100)/(PERCENT!AK$100-PERCENT!AK$102))</f>
        <v>7.8088505123458773E-2</v>
      </c>
      <c r="BA10" s="124">
        <f>IF(PERCENT!AL10&gt;PERCENT!AL$100,(PERCENT!AL10-PERCENT!AL$100)/(PERCENT!AL$101-PERCENT!AL$100),(PERCENT!AL10-PERCENT!AL$100)/(PERCENT!AL$100-PERCENT!AL$102))</f>
        <v>-0.44663537064953551</v>
      </c>
      <c r="BB10" s="124">
        <f>IF(PERCENT!AM10&gt;PERCENT!AM$100,(PERCENT!AM10-PERCENT!AM$100)/(PERCENT!AM$101-PERCENT!AM$100),(PERCENT!AM10-PERCENT!AM$100)/(PERCENT!AM$100-PERCENT!AM$102))</f>
        <v>0.48894120461434226</v>
      </c>
      <c r="BC10" s="124">
        <f>IF(PERCENT!AN10&gt;PERCENT!AN$100,(PERCENT!AN10-PERCENT!AN$100)/(PERCENT!AN$101-PERCENT!AN$100),(PERCENT!AN10-PERCENT!AN$100)/(PERCENT!AN$100-PERCENT!AN$102))</f>
        <v>0.88159837552428988</v>
      </c>
      <c r="BD10" s="124">
        <f>IF(PERCENT!AO10&gt;PERCENT!AO$100,(PERCENT!AO10-PERCENT!AO$100)/(PERCENT!AO$101-PERCENT!AO$100),(PERCENT!AO10-PERCENT!AO$100)/(PERCENT!AO$100-PERCENT!AO$102))</f>
        <v>-3.3187689719037794E-2</v>
      </c>
      <c r="BE10" s="124">
        <f>IF(PERCENT!AP10&gt;PERCENT!AP$100,(PERCENT!AP10-PERCENT!AP$100)/(PERCENT!AP$101-PERCENT!AP$100),(PERCENT!AP10-PERCENT!AP$100)/(PERCENT!AP$100-PERCENT!AP$102))</f>
        <v>0.89153871313698907</v>
      </c>
      <c r="BF10" s="124">
        <f>IF(PERCENT!AQ10&gt;PERCENT!AQ$100,(PERCENT!AQ10-PERCENT!AQ$100)/(PERCENT!AQ$101-PERCENT!AQ$100),(PERCENT!AQ10-PERCENT!AQ$100)/(PERCENT!AQ$100-PERCENT!AQ$102))</f>
        <v>8.8978875015721479E-2</v>
      </c>
      <c r="BG10" s="124">
        <f>IF(PERCENT!AR10&gt;PERCENT!AR$100,(PERCENT!AR10-PERCENT!AR$100)/(PERCENT!AR$101-PERCENT!AR$100),(PERCENT!AR10-PERCENT!AR$100)/(PERCENT!AR$100-PERCENT!AR$102))</f>
        <v>-7.9468251007740326E-2</v>
      </c>
      <c r="BP10" s="128">
        <f>IF(PERCENT!AE10&gt;PERCENT!AE$100,(PERCENT!AE10-PERCENT!AE$100)/(PERCENT!AE$101-PERCENT!AE$100),(PERCENT!AE10-PERCENT!AE$100)/(PERCENT!AE$100-PERCENT!AE$102))</f>
        <v>0.40497577469072721</v>
      </c>
      <c r="BQ10" s="231">
        <f>IF(PERCENT!AV10&gt;PERCENT!AV$100,(PERCENT!AV10-PERCENT!AV$100)/(PERCENT!AV$101-PERCENT!AV$100),(PERCENT!AV10-PERCENT!AV$100)/(PERCENT!AV$100-PERCENT!AV$102))</f>
        <v>0.40497577469072721</v>
      </c>
    </row>
    <row r="11" spans="1:69" x14ac:dyDescent="0.35">
      <c r="A11" s="197" t="s">
        <v>824</v>
      </c>
      <c r="B11" s="125">
        <f>IF(PERCENT!B11&gt;PERCENT!B$100,(PERCENT!B11-PERCENT!B$100)/(PERCENT!B$101-PERCENT!B$100),(PERCENT!B11-PERCENT!B$100)/(PERCENT!B$100-PERCENT!B$102))</f>
        <v>-0.67326927876709564</v>
      </c>
      <c r="C11" s="125">
        <f>IF(PERCENT!H11&gt;PERCENT!H$100,(PERCENT!H11-PERCENT!H$100)/(PERCENT!H$101-PERCENT!H$100),(PERCENT!H11-PERCENT!H$100)/(PERCENT!H$100-PERCENT!H$102))</f>
        <v>-0.70694929272132367</v>
      </c>
      <c r="D11" s="126">
        <f>IF(PERCENT!K11&gt;PERCENT!K$100,(PERCENT!K11-PERCENT!K$100)/(PERCENT!K$101-PERCENT!K$100),(PERCENT!K11-PERCENT!K$100)/(PERCENT!K$100-PERCENT!K$102))</f>
        <v>0.14824474401584983</v>
      </c>
      <c r="E11" s="126">
        <f>IF(PERCENT!L11&gt;PERCENT!L$100,(PERCENT!L11-PERCENT!L$100)/(PERCENT!L$101-PERCENT!L$100),(PERCENT!L11-PERCENT!L$100)/(PERCENT!L$100-PERCENT!L$102))</f>
        <v>-0.27593019315576417</v>
      </c>
      <c r="F11" s="127">
        <f>IF(PERCENT!R11&gt;PERCENT!R$100,(PERCENT!R11-PERCENT!R$100)/(PERCENT!R$101-PERCENT!R$100),(PERCENT!R11-PERCENT!R$100)/(PERCENT!R$100-PERCENT!R$102))</f>
        <v>-0.92133880994740414</v>
      </c>
      <c r="G11" s="127">
        <f>IF(PERCENT!V11&gt;PERCENT!V$100,(PERCENT!V11-PERCENT!V$100)/(PERCENT!V$101-PERCENT!V$100),(PERCENT!V11-PERCENT!V$100)/(PERCENT!V$100-PERCENT!V$102))</f>
        <v>-0.73611646728002877</v>
      </c>
      <c r="H11" s="127">
        <f>IF(PERCENT!X11&gt;PERCENT!X$100,(PERCENT!X11-PERCENT!X$100)/(PERCENT!X$101-PERCENT!X$100),(PERCENT!X11-PERCENT!X$100)/(PERCENT!X$100-PERCENT!X$102))</f>
        <v>-3.9006544891482572E-2</v>
      </c>
      <c r="I11" s="127">
        <f>IF(PERCENT!AC11&gt;PERCENT!AC$100,(PERCENT!AC11-PERCENT!AC$100)/(PERCENT!AC$101-PERCENT!AC$100),(PERCENT!AC11-PERCENT!AC$100)/(PERCENT!AC$100-PERCENT!AC$102))</f>
        <v>4.1156346767668925E-2</v>
      </c>
      <c r="J11" s="198">
        <f>IF(PERCENT!AS11&gt;PERCENT!AS$100,(PERCENT!AS11-PERCENT!AS$100)/(PERCENT!AS$101-PERCENT!AS$100),(PERCENT!AS11-PERCENT!AS$100)/(PERCENT!AS$100-PERCENT!AS$102))</f>
        <v>-0.89458167252522769</v>
      </c>
      <c r="K11" s="198">
        <f>IF(PERCENT!AT11&gt;PERCENT!AT$100,(PERCENT!AT11-PERCENT!AT$100)/(PERCENT!AT$101-PERCENT!AT$100),(PERCENT!AT11-PERCENT!AT$100)/(PERCENT!AT$100-PERCENT!AT$102))</f>
        <v>-1.4302897277925841E-2</v>
      </c>
      <c r="L11" s="198">
        <f>IF(PERCENT!AU11&gt;PERCENT!AU$100,(PERCENT!AU11-PERCENT!AU$100)/(PERCENT!AU$101-PERCENT!AU$100),(PERCENT!AU11-PERCENT!AU$100)/(PERCENT!AU$100-PERCENT!AU$102))</f>
        <v>-0.25738053855387211</v>
      </c>
      <c r="M11" s="231">
        <f>IF(PERCENT!AW11&gt;PERCENT!AW$100,(PERCENT!AW11-PERCENT!AW$100)/(PERCENT!AW$101-PERCENT!AW$100),(PERCENT!AW11-PERCENT!AW$100)/(PERCENT!AW$100-PERCENT!AW$102))</f>
        <v>-0.313565175966244</v>
      </c>
      <c r="N11" s="231">
        <f>IF(PERCENT!AX11&gt;PERCENT!AX$100,(PERCENT!AX11-PERCENT!AX$100)/(PERCENT!AX$101-PERCENT!AX$100),(PERCENT!AX11-PERCENT!AX$100)/(PERCENT!AX$100-PERCENT!AX$102))</f>
        <v>-0.92846984576420344</v>
      </c>
      <c r="P11" s="232">
        <f>IF(PERCENT!AY11&gt;PERCENT!AY$100,(PERCENT!AY11-PERCENT!AY$100)/(PERCENT!AY$101-PERCENT!AY$100),(PERCENT!AY11-PERCENT!AY$100)/(PERCENT!AY$100-PERCENT!AY$102))</f>
        <v>-0.15368104306227406</v>
      </c>
      <c r="R11" s="124">
        <f>IF(PERCENT!C11&gt;PERCENT!C$100,(PERCENT!C11-PERCENT!C$100)/(PERCENT!C$101-PERCENT!C$100),(PERCENT!C11-PERCENT!C$100)/(PERCENT!C$100-PERCENT!C$102))</f>
        <v>-0.30360015182348599</v>
      </c>
      <c r="S11" s="124">
        <f>IF(PERCENT!D11&gt;PERCENT!D$100,(PERCENT!D11-PERCENT!D$100)/(PERCENT!D$101-PERCENT!D$100),(PERCENT!D11-PERCENT!D$100)/(PERCENT!D$100-PERCENT!D$102))</f>
        <v>3.7520407316198663E-2</v>
      </c>
      <c r="T11" s="124">
        <f>IF(PERCENT!E11&gt;PERCENT!E$100,(PERCENT!E11-PERCENT!E$100)/(PERCENT!E$101-PERCENT!E$100),(PERCENT!E11-PERCENT!E$100)/(PERCENT!E$100-PERCENT!E$102))</f>
        <v>-5.9906494563561466E-2</v>
      </c>
      <c r="U11" s="124">
        <f>IF(PERCENT!F11&gt;PERCENT!F$100,(PERCENT!F11-PERCENT!F$100)/(PERCENT!F$101-PERCENT!F$100),(PERCENT!F11-PERCENT!F$100)/(PERCENT!F$100-PERCENT!F$102))</f>
        <v>-1</v>
      </c>
      <c r="V11" s="124">
        <f>IF(PERCENT!G11&gt;PERCENT!G$100,(PERCENT!G11-PERCENT!G$100)/(PERCENT!G$101-PERCENT!G$100),(PERCENT!G11-PERCENT!G$100)/(PERCENT!G$100-PERCENT!G$102))</f>
        <v>-0.59491305574013653</v>
      </c>
      <c r="X11" s="124">
        <f>IF(PERCENT!I11&gt;PERCENT!I$100,(PERCENT!I11-PERCENT!I$100)/(PERCENT!I$101-PERCENT!I$100),(PERCENT!I11-PERCENT!I$100)/(PERCENT!I$100-PERCENT!I$102))</f>
        <v>-0.80443533817836088</v>
      </c>
      <c r="Y11" s="124">
        <f>IF(PERCENT!J11&gt;PERCENT!J$100,(PERCENT!J11-PERCENT!J$100)/(PERCENT!J$101-PERCENT!J$100),(PERCENT!J11-PERCENT!J$100)/(PERCENT!J$100-PERCENT!J$102))</f>
        <v>-0.5989917218960813</v>
      </c>
      <c r="AB11" s="124">
        <f>IF(PERCENT!M11&gt;PERCENT!M$100,(PERCENT!M11-PERCENT!M$100)/(PERCENT!M$101-PERCENT!M$100),(PERCENT!M11-PERCENT!M$100)/(PERCENT!M$100-PERCENT!M$102))</f>
        <v>-1</v>
      </c>
      <c r="AC11" s="124">
        <f>IF(PERCENT!N11&gt;PERCENT!N$100,(PERCENT!N11-PERCENT!N$100)/(PERCENT!N$101-PERCENT!N$100),(PERCENT!N11-PERCENT!N$100)/(PERCENT!N$100-PERCENT!N$102))</f>
        <v>2.0133431064757693E-2</v>
      </c>
      <c r="AD11" s="124">
        <f>IF(PERCENT!O11&gt;PERCENT!O$100,(PERCENT!O11-PERCENT!O$100)/(PERCENT!O$101-PERCENT!O$100),(PERCENT!O11-PERCENT!O$100)/(PERCENT!O$100-PERCENT!O$102))</f>
        <v>0.19304985013945297</v>
      </c>
      <c r="AE11" s="124">
        <f>IF(PERCENT!P11&gt;PERCENT!P$100,(PERCENT!P11-PERCENT!P$100)/(PERCENT!P$101-PERCENT!P$100),(PERCENT!P11-PERCENT!P$100)/(PERCENT!P$100-PERCENT!P$102))</f>
        <v>0.10185270583342197</v>
      </c>
      <c r="AF11" s="124">
        <f>IF(PERCENT!Q11&gt;PERCENT!Q$100,(PERCENT!Q11-PERCENT!Q$100)/(PERCENT!Q$101-PERCENT!Q$100),(PERCENT!Q11-PERCENT!Q$100)/(PERCENT!Q$100-PERCENT!Q$102))</f>
        <v>-9.9583627853372575E-2</v>
      </c>
      <c r="AH11" s="124">
        <f>IF(PERCENT!S11&gt;PERCENT!S$100,(PERCENT!S11-PERCENT!S$100)/(PERCENT!S$101-PERCENT!S$100),(PERCENT!S11-PERCENT!S$100)/(PERCENT!S$100-PERCENT!S$102))</f>
        <v>-0.93157984515201686</v>
      </c>
      <c r="AI11" s="124">
        <f>IF(PERCENT!T11&gt;PERCENT!T$100,(PERCENT!T11-PERCENT!T$100)/(PERCENT!T$101-PERCENT!T$100),(PERCENT!T11-PERCENT!T$100)/(PERCENT!T$100-PERCENT!T$102))</f>
        <v>-0.94922734679414811</v>
      </c>
      <c r="AJ11" s="124">
        <f>IF(PERCENT!U11&gt;PERCENT!U$100,(PERCENT!U11-PERCENT!U$100)/(PERCENT!U$101-PERCENT!U$100),(PERCENT!U11-PERCENT!U$100)/(PERCENT!U$100-PERCENT!U$102))</f>
        <v>-0.84949061851039254</v>
      </c>
      <c r="AL11" s="124">
        <f>IF(PERCENT!W11&gt;PERCENT!W$100,(PERCENT!W11-PERCENT!W$100)/(PERCENT!W$101-PERCENT!W$100),(PERCENT!W11-PERCENT!W$100)/(PERCENT!W$100-PERCENT!W$102))</f>
        <v>-0.73611646728002877</v>
      </c>
      <c r="AN11" s="124">
        <f>IF(PERCENT!Y11&gt;PERCENT!Y$100,(PERCENT!Y11-PERCENT!Y$100)/(PERCENT!Y$101-PERCENT!Y$100),(PERCENT!Y11-PERCENT!Y$100)/(PERCENT!Y$100-PERCENT!Y$102))</f>
        <v>-0.76911929505167509</v>
      </c>
      <c r="AO11" s="124">
        <f>IF(PERCENT!Z11&gt;PERCENT!Z$100,(PERCENT!Z11-PERCENT!Z$100)/(PERCENT!Z$101-PERCENT!Z$100),(PERCENT!Z11-PERCENT!Z$100)/(PERCENT!Z$100-PERCENT!Z$102))</f>
        <v>-0.83187371872140392</v>
      </c>
      <c r="AP11" s="124">
        <f>IF(PERCENT!AA11&gt;PERCENT!AA$100,(PERCENT!AA11-PERCENT!AA$100)/(PERCENT!AA$101-PERCENT!AA$100),(PERCENT!AA11-PERCENT!AA$100)/(PERCENT!AA$100-PERCENT!AA$102))</f>
        <v>-0.84062242510815355</v>
      </c>
      <c r="AQ11" s="124">
        <f>IF(PERCENT!AB11&gt;PERCENT!AB$100,(PERCENT!AB11-PERCENT!AB$100)/(PERCENT!AB$101-PERCENT!AB$100),(PERCENT!AB11-PERCENT!AB$100)/(PERCENT!AB$100-PERCENT!AB$102))</f>
        <v>0.56753106536947007</v>
      </c>
      <c r="AS11" s="124">
        <f>IF(PERCENT!AD11&gt;PERCENT!AD$100,(PERCENT!AD11-PERCENT!AD$100)/(PERCENT!AD$101-PERCENT!AD$100),(PERCENT!AD11-PERCENT!AD$100)/(PERCENT!AD$100-PERCENT!AD$102))</f>
        <v>4.1156346767668925E-2</v>
      </c>
      <c r="AU11" s="124">
        <f>IF(PERCENT!AF11&gt;PERCENT!AF$100,(PERCENT!AF11-PERCENT!AF$100)/(PERCENT!AF$101-PERCENT!AF$100),(PERCENT!AF11-PERCENT!AF$100)/(PERCENT!AF$100-PERCENT!AF$102))</f>
        <v>5.102207974899569E-2</v>
      </c>
      <c r="AV11" s="124">
        <f>IF(PERCENT!AG11&gt;PERCENT!AG$100,(PERCENT!AG11-PERCENT!AG$100)/(PERCENT!AG$101-PERCENT!AG$100),(PERCENT!AG11-PERCENT!AG$100)/(PERCENT!AG$100-PERCENT!AG$102))</f>
        <v>0.14602796623056127</v>
      </c>
      <c r="AW11" s="124">
        <f>IF(PERCENT!AH11&gt;PERCENT!AH$100,(PERCENT!AH11-PERCENT!AH$100)/(PERCENT!AH$101-PERCENT!AH$100),(PERCENT!AH11-PERCENT!AH$100)/(PERCENT!AH$100-PERCENT!AH$102))</f>
        <v>-5.7603718142814717E-2</v>
      </c>
      <c r="AX11" s="124">
        <f>IF(PERCENT!AI11&gt;PERCENT!AI$100,(PERCENT!AI11-PERCENT!AI$100)/(PERCENT!AI$101-PERCENT!AI$100),(PERCENT!AI11-PERCENT!AI$100)/(PERCENT!AI$100-PERCENT!AI$102))</f>
        <v>0.32887416054182578</v>
      </c>
      <c r="AY11" s="124">
        <f>IF(PERCENT!AJ11&gt;PERCENT!AJ$100,(PERCENT!AJ11-PERCENT!AJ$100)/(PERCENT!AJ$101-PERCENT!AJ$100),(PERCENT!AJ11-PERCENT!AJ$100)/(PERCENT!AJ$100-PERCENT!AJ$102))</f>
        <v>0.32369985543687624</v>
      </c>
      <c r="AZ11" s="124">
        <f>IF(PERCENT!AK11&gt;PERCENT!AK$100,(PERCENT!AK11-PERCENT!AK$100)/(PERCENT!AK$101-PERCENT!AK$100),(PERCENT!AK11-PERCENT!AK$100)/(PERCENT!AK$100-PERCENT!AK$102))</f>
        <v>-0.48468569456767135</v>
      </c>
      <c r="BA11" s="124">
        <f>IF(PERCENT!AL11&gt;PERCENT!AL$100,(PERCENT!AL11-PERCENT!AL$100)/(PERCENT!AL$101-PERCENT!AL$100),(PERCENT!AL11-PERCENT!AL$100)/(PERCENT!AL$100-PERCENT!AL$102))</f>
        <v>-0.25338122704999766</v>
      </c>
      <c r="BB11" s="124">
        <f>IF(PERCENT!AM11&gt;PERCENT!AM$100,(PERCENT!AM11-PERCENT!AM$100)/(PERCENT!AM$101-PERCENT!AM$100),(PERCENT!AM11-PERCENT!AM$100)/(PERCENT!AM$100-PERCENT!AM$102))</f>
        <v>-0.80171600824664402</v>
      </c>
      <c r="BC11" s="124">
        <f>IF(PERCENT!AN11&gt;PERCENT!AN$100,(PERCENT!AN11-PERCENT!AN$100)/(PERCENT!AN$101-PERCENT!AN$100),(PERCENT!AN11-PERCENT!AN$100)/(PERCENT!AN$100-PERCENT!AN$102))</f>
        <v>-6.5551526139688747E-3</v>
      </c>
      <c r="BD11" s="124">
        <f>IF(PERCENT!AO11&gt;PERCENT!AO$100,(PERCENT!AO11-PERCENT!AO$100)/(PERCENT!AO$101-PERCENT!AO$100),(PERCENT!AO11-PERCENT!AO$100)/(PERCENT!AO$100-PERCENT!AO$102))</f>
        <v>-0.50221330644680318</v>
      </c>
      <c r="BE11" s="124">
        <f>IF(PERCENT!AP11&gt;PERCENT!AP$100,(PERCENT!AP11-PERCENT!AP$100)/(PERCENT!AP$101-PERCENT!AP$100),(PERCENT!AP11-PERCENT!AP$100)/(PERCENT!AP$100-PERCENT!AP$102))</f>
        <v>0.50840684474821884</v>
      </c>
      <c r="BF11" s="124">
        <f>IF(PERCENT!AQ11&gt;PERCENT!AQ$100,(PERCENT!AQ11-PERCENT!AQ$100)/(PERCENT!AQ$101-PERCENT!AQ$100),(PERCENT!AQ11-PERCENT!AQ$100)/(PERCENT!AQ$100-PERCENT!AQ$102))</f>
        <v>7.8730269382089935E-2</v>
      </c>
      <c r="BG11" s="124">
        <f>IF(PERCENT!AR11&gt;PERCENT!AR$100,(PERCENT!AR11-PERCENT!AR$100)/(PERCENT!AR$101-PERCENT!AR$100),(PERCENT!AR11-PERCENT!AR$100)/(PERCENT!AR$100-PERCENT!AR$102))</f>
        <v>0.59151338940187981</v>
      </c>
      <c r="BP11" s="128">
        <f>IF(PERCENT!AE11&gt;PERCENT!AE$100,(PERCENT!AE11-PERCENT!AE$100)/(PERCENT!AE$101-PERCENT!AE$100),(PERCENT!AE11-PERCENT!AE$100)/(PERCENT!AE$100-PERCENT!AE$102))</f>
        <v>-0.92846984576420344</v>
      </c>
      <c r="BQ11" s="231">
        <f>IF(PERCENT!AV11&gt;PERCENT!AV$100,(PERCENT!AV11-PERCENT!AV$100)/(PERCENT!AV$101-PERCENT!AV$100),(PERCENT!AV11-PERCENT!AV$100)/(PERCENT!AV$100-PERCENT!AV$102))</f>
        <v>-0.92846984576420344</v>
      </c>
    </row>
    <row r="12" spans="1:69" x14ac:dyDescent="0.35">
      <c r="A12" s="197" t="s">
        <v>405</v>
      </c>
      <c r="B12" s="125">
        <f>IF(PERCENT!B12&gt;PERCENT!B$100,(PERCENT!B12-PERCENT!B$100)/(PERCENT!B$101-PERCENT!B$100),(PERCENT!B12-PERCENT!B$100)/(PERCENT!B$100-PERCENT!B$102))</f>
        <v>-0.1612881504980283</v>
      </c>
      <c r="C12" s="125">
        <f>IF(PERCENT!H12&gt;PERCENT!H$100,(PERCENT!H12-PERCENT!H$100)/(PERCENT!H$101-PERCENT!H$100),(PERCENT!H12-PERCENT!H$100)/(PERCENT!H$100-PERCENT!H$102))</f>
        <v>2.3782113192270467E-2</v>
      </c>
      <c r="D12" s="126">
        <f>IF(PERCENT!K12&gt;PERCENT!K$100,(PERCENT!K12-PERCENT!K$100)/(PERCENT!K$101-PERCENT!K$100),(PERCENT!K12-PERCENT!K$100)/(PERCENT!K$100-PERCENT!K$102))</f>
        <v>3.1664150071232293E-2</v>
      </c>
      <c r="E12" s="126">
        <f>IF(PERCENT!L12&gt;PERCENT!L$100,(PERCENT!L12-PERCENT!L$100)/(PERCENT!L$101-PERCENT!L$100),(PERCENT!L12-PERCENT!L$100)/(PERCENT!L$100-PERCENT!L$102))</f>
        <v>0.22535712774033417</v>
      </c>
      <c r="F12" s="127">
        <f>IF(PERCENT!R12&gt;PERCENT!R$100,(PERCENT!R12-PERCENT!R$100)/(PERCENT!R$101-PERCENT!R$100),(PERCENT!R12-PERCENT!R$100)/(PERCENT!R$100-PERCENT!R$102))</f>
        <v>-0.69655513911691858</v>
      </c>
      <c r="G12" s="127">
        <f>IF(PERCENT!V12&gt;PERCENT!V$100,(PERCENT!V12-PERCENT!V$100)/(PERCENT!V$101-PERCENT!V$100),(PERCENT!V12-PERCENT!V$100)/(PERCENT!V$100-PERCENT!V$102))</f>
        <v>-0.7314165900601387</v>
      </c>
      <c r="H12" s="127">
        <f>IF(PERCENT!X12&gt;PERCENT!X$100,(PERCENT!X12-PERCENT!X$100)/(PERCENT!X$101-PERCENT!X$100),(PERCENT!X12-PERCENT!X$100)/(PERCENT!X$100-PERCENT!X$102))</f>
        <v>-0.1464314576569053</v>
      </c>
      <c r="I12" s="127">
        <f>IF(PERCENT!AC12&gt;PERCENT!AC$100,(PERCENT!AC12-PERCENT!AC$100)/(PERCENT!AC$101-PERCENT!AC$100),(PERCENT!AC12-PERCENT!AC$100)/(PERCENT!AC$100-PERCENT!AC$102))</f>
        <v>-6.3095504393048174E-2</v>
      </c>
      <c r="J12" s="198">
        <f>IF(PERCENT!AS12&gt;PERCENT!AS$100,(PERCENT!AS12-PERCENT!AS$100)/(PERCENT!AS$101-PERCENT!AS$100),(PERCENT!AS12-PERCENT!AS$100)/(PERCENT!AS$100-PERCENT!AS$102))</f>
        <v>-4.9256934675588539E-2</v>
      </c>
      <c r="K12" s="198">
        <f>IF(PERCENT!AT12&gt;PERCENT!AT$100,(PERCENT!AT12-PERCENT!AT$100)/(PERCENT!AT$101-PERCENT!AT$100),(PERCENT!AT12-PERCENT!AT$100)/(PERCENT!AT$100-PERCENT!AT$102))</f>
        <v>0.19704687001421239</v>
      </c>
      <c r="L12" s="198">
        <f>IF(PERCENT!AU12&gt;PERCENT!AU$100,(PERCENT!AU12-PERCENT!AU$100)/(PERCENT!AU$101-PERCENT!AU$100),(PERCENT!AU12-PERCENT!AU$100)/(PERCENT!AU$100-PERCENT!AU$102))</f>
        <v>-0.3102586678114771</v>
      </c>
      <c r="M12" s="231">
        <f>IF(PERCENT!AW12&gt;PERCENT!AW$100,(PERCENT!AW12-PERCENT!AW$100)/(PERCENT!AW$101-PERCENT!AW$100),(PERCENT!AW12-PERCENT!AW$100)/(PERCENT!AW$100-PERCENT!AW$102))</f>
        <v>-3.5906171699729976E-2</v>
      </c>
      <c r="N12" s="231">
        <f>IF(PERCENT!AX12&gt;PERCENT!AX$100,(PERCENT!AX12-PERCENT!AX$100)/(PERCENT!AX$101-PERCENT!AX$100),(PERCENT!AX12-PERCENT!AX$100)/(PERCENT!AX$100-PERCENT!AX$102))</f>
        <v>0.28345509303194533</v>
      </c>
      <c r="P12" s="232">
        <f>IF(PERCENT!AY12&gt;PERCENT!AY$100,(PERCENT!AY12-PERCENT!AY$100)/(PERCENT!AY$101-PERCENT!AY$100),(PERCENT!AY12-PERCENT!AY$100)/(PERCENT!AY$100-PERCENT!AY$102))</f>
        <v>-0.68320826618205954</v>
      </c>
      <c r="R12" s="124">
        <f>IF(PERCENT!C12&gt;PERCENT!C$100,(PERCENT!C12-PERCENT!C$100)/(PERCENT!C$101-PERCENT!C$100),(PERCENT!C12-PERCENT!C$100)/(PERCENT!C$100-PERCENT!C$102))</f>
        <v>-0.37202936821973875</v>
      </c>
      <c r="S12" s="124">
        <f>IF(PERCENT!D12&gt;PERCENT!D$100,(PERCENT!D12-PERCENT!D$100)/(PERCENT!D$101-PERCENT!D$100),(PERCENT!D12-PERCENT!D$100)/(PERCENT!D$100-PERCENT!D$102))</f>
        <v>-0.75441858426886721</v>
      </c>
      <c r="T12" s="124">
        <f>IF(PERCENT!E12&gt;PERCENT!E$100,(PERCENT!E12-PERCENT!E$100)/(PERCENT!E$101-PERCENT!E$100),(PERCENT!E12-PERCENT!E$100)/(PERCENT!E$100-PERCENT!E$102))</f>
        <v>-0.64002070401143385</v>
      </c>
      <c r="U12" s="124">
        <f>IF(PERCENT!F12&gt;PERCENT!F$100,(PERCENT!F12-PERCENT!F$100)/(PERCENT!F$101-PERCENT!F$100),(PERCENT!F12-PERCENT!F$100)/(PERCENT!F$100-PERCENT!F$102))</f>
        <v>0.95633288439842101</v>
      </c>
      <c r="V12" s="124">
        <f>IF(PERCENT!G12&gt;PERCENT!G$100,(PERCENT!G12-PERCENT!G$100)/(PERCENT!G$101-PERCENT!G$100),(PERCENT!G12-PERCENT!G$100)/(PERCENT!G$100-PERCENT!G$102))</f>
        <v>7.3208971629803332E-2</v>
      </c>
      <c r="X12" s="124">
        <f>IF(PERCENT!I12&gt;PERCENT!I$100,(PERCENT!I12-PERCENT!I$100)/(PERCENT!I$101-PERCENT!I$100),(PERCENT!I12-PERCENT!I$100)/(PERCENT!I$100-PERCENT!I$102))</f>
        <v>-0.86184407252389161</v>
      </c>
      <c r="Y12" s="124">
        <f>IF(PERCENT!J12&gt;PERCENT!J$100,(PERCENT!J12-PERCENT!J$100)/(PERCENT!J$101-PERCENT!J$100),(PERCENT!J12-PERCENT!J$100)/(PERCENT!J$100-PERCENT!J$102))</f>
        <v>0.17384762174266963</v>
      </c>
      <c r="AB12" s="124">
        <f>IF(PERCENT!M12&gt;PERCENT!M$100,(PERCENT!M12-PERCENT!M$100)/(PERCENT!M$101-PERCENT!M$100),(PERCENT!M12-PERCENT!M$100)/(PERCENT!M$100-PERCENT!M$102))</f>
        <v>0.40893613056377309</v>
      </c>
      <c r="AC12" s="124">
        <f>IF(PERCENT!N12&gt;PERCENT!N$100,(PERCENT!N12-PERCENT!N$100)/(PERCENT!N$101-PERCENT!N$100),(PERCENT!N12-PERCENT!N$100)/(PERCENT!N$100-PERCENT!N$102))</f>
        <v>-0.37682666760166167</v>
      </c>
      <c r="AD12" s="124">
        <f>IF(PERCENT!O12&gt;PERCENT!O$100,(PERCENT!O12-PERCENT!O$100)/(PERCENT!O$101-PERCENT!O$100),(PERCENT!O12-PERCENT!O$100)/(PERCENT!O$100-PERCENT!O$102))</f>
        <v>-2.107829265829872E-2</v>
      </c>
      <c r="AE12" s="124">
        <f>IF(PERCENT!P12&gt;PERCENT!P$100,(PERCENT!P12-PERCENT!P$100)/(PERCENT!P$101-PERCENT!P$100),(PERCENT!P12-PERCENT!P$100)/(PERCENT!P$100-PERCENT!P$102))</f>
        <v>-0.12434038974087484</v>
      </c>
      <c r="AF12" s="124">
        <f>IF(PERCENT!Q12&gt;PERCENT!Q$100,(PERCENT!Q12-PERCENT!Q$100)/(PERCENT!Q$101-PERCENT!Q$100),(PERCENT!Q12-PERCENT!Q$100)/(PERCENT!Q$100-PERCENT!Q$102))</f>
        <v>0.12452289914609721</v>
      </c>
      <c r="AH12" s="124">
        <f>IF(PERCENT!S12&gt;PERCENT!S$100,(PERCENT!S12-PERCENT!S$100)/(PERCENT!S$101-PERCENT!S$100),(PERCENT!S12-PERCENT!S$100)/(PERCENT!S$100-PERCENT!S$102))</f>
        <v>-0.73057110263930103</v>
      </c>
      <c r="AI12" s="124">
        <f>IF(PERCENT!T12&gt;PERCENT!T$100,(PERCENT!T12-PERCENT!T$100)/(PERCENT!T$101-PERCENT!T$100),(PERCENT!T12-PERCENT!T$100)/(PERCENT!T$100-PERCENT!T$102))</f>
        <v>-0.79382117686761644</v>
      </c>
      <c r="AJ12" s="124">
        <f>IF(PERCENT!U12&gt;PERCENT!U$100,(PERCENT!U12-PERCENT!U$100)/(PERCENT!U$101-PERCENT!U$100),(PERCENT!U12-PERCENT!U$100)/(PERCENT!U$100-PERCENT!U$102))</f>
        <v>-0.44838104817750724</v>
      </c>
      <c r="AL12" s="124">
        <f>IF(PERCENT!W12&gt;PERCENT!W$100,(PERCENT!W12-PERCENT!W$100)/(PERCENT!W$101-PERCENT!W$100),(PERCENT!W12-PERCENT!W$100)/(PERCENT!W$100-PERCENT!W$102))</f>
        <v>-0.7314165900601387</v>
      </c>
      <c r="AN12" s="124">
        <f>IF(PERCENT!Y12&gt;PERCENT!Y$100,(PERCENT!Y12-PERCENT!Y$100)/(PERCENT!Y$101-PERCENT!Y$100),(PERCENT!Y12-PERCENT!Y$100)/(PERCENT!Y$100-PERCENT!Y$102))</f>
        <v>-0.21062227064312516</v>
      </c>
      <c r="AO12" s="124">
        <f>IF(PERCENT!Z12&gt;PERCENT!Z$100,(PERCENT!Z12-PERCENT!Z$100)/(PERCENT!Z$101-PERCENT!Z$100),(PERCENT!Z12-PERCENT!Z$100)/(PERCENT!Z$100-PERCENT!Z$102))</f>
        <v>-0.4508473197671195</v>
      </c>
      <c r="AP12" s="124">
        <f>IF(PERCENT!AA12&gt;PERCENT!AA$100,(PERCENT!AA12-PERCENT!AA$100)/(PERCENT!AA$101-PERCENT!AA$100),(PERCENT!AA12-PERCENT!AA$100)/(PERCENT!AA$100-PERCENT!AA$102))</f>
        <v>3.90559849959249E-2</v>
      </c>
      <c r="AQ12" s="124">
        <f>IF(PERCENT!AB12&gt;PERCENT!AB$100,(PERCENT!AB12-PERCENT!AB$100)/(PERCENT!AB$101-PERCENT!AB$100),(PERCENT!AB12-PERCENT!AB$100)/(PERCENT!AB$100-PERCENT!AB$102))</f>
        <v>-0.1447242840240088</v>
      </c>
      <c r="AS12" s="124">
        <f>IF(PERCENT!AD12&gt;PERCENT!AD$100,(PERCENT!AD12-PERCENT!AD$100)/(PERCENT!AD$101-PERCENT!AD$100),(PERCENT!AD12-PERCENT!AD$100)/(PERCENT!AD$100-PERCENT!AD$102))</f>
        <v>-6.3095504393048174E-2</v>
      </c>
      <c r="AU12" s="124">
        <f>IF(PERCENT!AF12&gt;PERCENT!AF$100,(PERCENT!AF12-PERCENT!AF$100)/(PERCENT!AF$101-PERCENT!AF$100),(PERCENT!AF12-PERCENT!AF$100)/(PERCENT!AF$100-PERCENT!AF$102))</f>
        <v>0.65982017253760539</v>
      </c>
      <c r="AV12" s="124">
        <f>IF(PERCENT!AG12&gt;PERCENT!AG$100,(PERCENT!AG12-PERCENT!AG$100)/(PERCENT!AG$101-PERCENT!AG$100),(PERCENT!AG12-PERCENT!AG$100)/(PERCENT!AG$100-PERCENT!AG$102))</f>
        <v>0.48603081491726402</v>
      </c>
      <c r="AW12" s="124">
        <f>IF(PERCENT!AH12&gt;PERCENT!AH$100,(PERCENT!AH12-PERCENT!AH$100)/(PERCENT!AH$101-PERCENT!AH$100),(PERCENT!AH12-PERCENT!AH$100)/(PERCENT!AH$100-PERCENT!AH$102))</f>
        <v>0.14394257706863542</v>
      </c>
      <c r="AX12" s="124">
        <f>IF(PERCENT!AI12&gt;PERCENT!AI$100,(PERCENT!AI12-PERCENT!AI$100)/(PERCENT!AI$101-PERCENT!AI$100),(PERCENT!AI12-PERCENT!AI$100)/(PERCENT!AI$100-PERCENT!AI$102))</f>
        <v>0.28300090338499806</v>
      </c>
      <c r="AY12" s="124">
        <f>IF(PERCENT!AJ12&gt;PERCENT!AJ$100,(PERCENT!AJ12-PERCENT!AJ$100)/(PERCENT!AJ$101-PERCENT!AJ$100),(PERCENT!AJ12-PERCENT!AJ$100)/(PERCENT!AJ$100-PERCENT!AJ$102))</f>
        <v>-1.9070631983699599E-3</v>
      </c>
      <c r="AZ12" s="124">
        <f>IF(PERCENT!AK12&gt;PERCENT!AK$100,(PERCENT!AK12-PERCENT!AK$100)/(PERCENT!AK$101-PERCENT!AK$100),(PERCENT!AK12-PERCENT!AK$100)/(PERCENT!AK$100-PERCENT!AK$102))</f>
        <v>3.5460587323405686E-2</v>
      </c>
      <c r="BA12" s="124">
        <f>IF(PERCENT!AL12&gt;PERCENT!AL$100,(PERCENT!AL12-PERCENT!AL$100)/(PERCENT!AL$101-PERCENT!AL$100),(PERCENT!AL12-PERCENT!AL$100)/(PERCENT!AL$100-PERCENT!AL$102))</f>
        <v>-6.9410189931192204E-2</v>
      </c>
      <c r="BB12" s="124">
        <f>IF(PERCENT!AM12&gt;PERCENT!AM$100,(PERCENT!AM12-PERCENT!AM$100)/(PERCENT!AM$101-PERCENT!AM$100),(PERCENT!AM12-PERCENT!AM$100)/(PERCENT!AM$100-PERCENT!AM$102))</f>
        <v>-0.12581763600249338</v>
      </c>
      <c r="BC12" s="124">
        <f>IF(PERCENT!AN12&gt;PERCENT!AN$100,(PERCENT!AN12-PERCENT!AN$100)/(PERCENT!AN$101-PERCENT!AN$100),(PERCENT!AN12-PERCENT!AN$100)/(PERCENT!AN$100-PERCENT!AN$102))</f>
        <v>0.8861522841579671</v>
      </c>
      <c r="BD12" s="124">
        <f>IF(PERCENT!AO12&gt;PERCENT!AO$100,(PERCENT!AO12-PERCENT!AO$100)/(PERCENT!AO$101-PERCENT!AO$100),(PERCENT!AO12-PERCENT!AO$100)/(PERCENT!AO$100-PERCENT!AO$102))</f>
        <v>0.13803940816795815</v>
      </c>
      <c r="BE12" s="124">
        <f>IF(PERCENT!AP12&gt;PERCENT!AP$100,(PERCENT!AP12-PERCENT!AP$100)/(PERCENT!AP$101-PERCENT!AP$100),(PERCENT!AP12-PERCENT!AP$100)/(PERCENT!AP$100-PERCENT!AP$102))</f>
        <v>0.64566308627538593</v>
      </c>
      <c r="BF12" s="124">
        <f>IF(PERCENT!AQ12&gt;PERCENT!AQ$100,(PERCENT!AQ12-PERCENT!AQ$100)/(PERCENT!AQ$101-PERCENT!AQ$100),(PERCENT!AQ12-PERCENT!AQ$100)/(PERCENT!AQ$100-PERCENT!AQ$102))</f>
        <v>4.179279712465174E-2</v>
      </c>
      <c r="BG12" s="124">
        <f>IF(PERCENT!AR12&gt;PERCENT!AR$100,(PERCENT!AR12-PERCENT!AR$100)/(PERCENT!AR$101-PERCENT!AR$100),(PERCENT!AR12-PERCENT!AR$100)/(PERCENT!AR$100-PERCENT!AR$102))</f>
        <v>0.50907023460154222</v>
      </c>
      <c r="BP12" s="128">
        <f>IF(PERCENT!AE12&gt;PERCENT!AE$100,(PERCENT!AE12-PERCENT!AE$100)/(PERCENT!AE$101-PERCENT!AE$100),(PERCENT!AE12-PERCENT!AE$100)/(PERCENT!AE$100-PERCENT!AE$102))</f>
        <v>0.28345509303194533</v>
      </c>
      <c r="BQ12" s="231">
        <f>IF(PERCENT!AV12&gt;PERCENT!AV$100,(PERCENT!AV12-PERCENT!AV$100)/(PERCENT!AV$101-PERCENT!AV$100),(PERCENT!AV12-PERCENT!AV$100)/(PERCENT!AV$100-PERCENT!AV$102))</f>
        <v>0.28345509303194533</v>
      </c>
    </row>
    <row r="13" spans="1:69" x14ac:dyDescent="0.35">
      <c r="A13" s="197" t="s">
        <v>406</v>
      </c>
      <c r="B13" s="125">
        <f>IF(PERCENT!B13&gt;PERCENT!B$100,(PERCENT!B13-PERCENT!B$100)/(PERCENT!B$101-PERCENT!B$100),(PERCENT!B13-PERCENT!B$100)/(PERCENT!B$100-PERCENT!B$102))</f>
        <v>-0.22158975560690061</v>
      </c>
      <c r="C13" s="125">
        <f>IF(PERCENT!H13&gt;PERCENT!H$100,(PERCENT!H13-PERCENT!H$100)/(PERCENT!H$101-PERCENT!H$100),(PERCENT!H13-PERCENT!H$100)/(PERCENT!H$100-PERCENT!H$102))</f>
        <v>-4.4094952597477748E-2</v>
      </c>
      <c r="D13" s="126">
        <f>IF(PERCENT!K13&gt;PERCENT!K$100,(PERCENT!K13-PERCENT!K$100)/(PERCENT!K$101-PERCENT!K$100),(PERCENT!K13-PERCENT!K$100)/(PERCENT!K$100-PERCENT!K$102))</f>
        <v>0.50267358868063916</v>
      </c>
      <c r="E13" s="126">
        <f>IF(PERCENT!L13&gt;PERCENT!L$100,(PERCENT!L13-PERCENT!L$100)/(PERCENT!L$101-PERCENT!L$100),(PERCENT!L13-PERCENT!L$100)/(PERCENT!L$100-PERCENT!L$102))</f>
        <v>-0.66670207112789048</v>
      </c>
      <c r="F13" s="127">
        <f>IF(PERCENT!R13&gt;PERCENT!R$100,(PERCENT!R13-PERCENT!R$100)/(PERCENT!R$101-PERCENT!R$100),(PERCENT!R13-PERCENT!R$100)/(PERCENT!R$100-PERCENT!R$102))</f>
        <v>-0.28951007020024483</v>
      </c>
      <c r="G13" s="127">
        <f>IF(PERCENT!V13&gt;PERCENT!V$100,(PERCENT!V13-PERCENT!V$100)/(PERCENT!V$101-PERCENT!V$100),(PERCENT!V13-PERCENT!V$100)/(PERCENT!V$100-PERCENT!V$102))</f>
        <v>0.21125484047442522</v>
      </c>
      <c r="H13" s="127">
        <f>IF(PERCENT!X13&gt;PERCENT!X$100,(PERCENT!X13-PERCENT!X$100)/(PERCENT!X$101-PERCENT!X$100),(PERCENT!X13-PERCENT!X$100)/(PERCENT!X$100-PERCENT!X$102))</f>
        <v>-4.2414706360302699E-3</v>
      </c>
      <c r="I13" s="127">
        <f>IF(PERCENT!AC13&gt;PERCENT!AC$100,(PERCENT!AC13-PERCENT!AC$100)/(PERCENT!AC$101-PERCENT!AC$100),(PERCENT!AC13-PERCENT!AC$100)/(PERCENT!AC$100-PERCENT!AC$102))</f>
        <v>0.14904272284968173</v>
      </c>
      <c r="J13" s="198">
        <f>IF(PERCENT!AS13&gt;PERCENT!AS$100,(PERCENT!AS13-PERCENT!AS$100)/(PERCENT!AS$101-PERCENT!AS$100),(PERCENT!AS13-PERCENT!AS$100)/(PERCENT!AS$100-PERCENT!AS$102))</f>
        <v>-0.16290171212583895</v>
      </c>
      <c r="K13" s="198">
        <f>IF(PERCENT!AT13&gt;PERCENT!AT$100,(PERCENT!AT13-PERCENT!AT$100)/(PERCENT!AT$101-PERCENT!AT$100),(PERCENT!AT13-PERCENT!AT$100)/(PERCENT!AT$100-PERCENT!AT$102))</f>
        <v>1.7764168279604791E-2</v>
      </c>
      <c r="L13" s="198">
        <f>IF(PERCENT!AU13&gt;PERCENT!AU$100,(PERCENT!AU13-PERCENT!AU$100)/(PERCENT!AU$101-PERCENT!AU$100),(PERCENT!AU13-PERCENT!AU$100)/(PERCENT!AU$100-PERCENT!AU$102))</f>
        <v>9.4615160119053493E-2</v>
      </c>
      <c r="M13" s="231">
        <f>IF(PERCENT!AW13&gt;PERCENT!AW$100,(PERCENT!AW13-PERCENT!AW$100)/(PERCENT!AW$101-PERCENT!AW$100),(PERCENT!AW13-PERCENT!AW$100)/(PERCENT!AW$100-PERCENT!AW$102))</f>
        <v>7.7460753037238506E-3</v>
      </c>
      <c r="N13" s="231">
        <f>IF(PERCENT!AX13&gt;PERCENT!AX$100,(PERCENT!AX13-PERCENT!AX$100)/(PERCENT!AX$101-PERCENT!AX$100),(PERCENT!AX13-PERCENT!AX$100)/(PERCENT!AX$100-PERCENT!AX$102))</f>
        <v>0.56473191400861045</v>
      </c>
      <c r="P13" s="232">
        <f>IF(PERCENT!AY13&gt;PERCENT!AY$100,(PERCENT!AY13-PERCENT!AY$100)/(PERCENT!AY$101-PERCENT!AY$100),(PERCENT!AY13-PERCENT!AY$100)/(PERCENT!AY$100-PERCENT!AY$102))</f>
        <v>-0.10880895935071819</v>
      </c>
      <c r="R13" s="124">
        <f>IF(PERCENT!C13&gt;PERCENT!C$100,(PERCENT!C13-PERCENT!C$100)/(PERCENT!C$101-PERCENT!C$100),(PERCENT!C13-PERCENT!C$100)/(PERCENT!C$100-PERCENT!C$102))</f>
        <v>-0.18648194510113741</v>
      </c>
      <c r="S13" s="124">
        <f>IF(PERCENT!D13&gt;PERCENT!D$100,(PERCENT!D13-PERCENT!D$100)/(PERCENT!D$101-PERCENT!D$100),(PERCENT!D13-PERCENT!D$100)/(PERCENT!D$100-PERCENT!D$102))</f>
        <v>-0.29783326548446931</v>
      </c>
      <c r="T13" s="124">
        <f>IF(PERCENT!E13&gt;PERCENT!E$100,(PERCENT!E13-PERCENT!E$100)/(PERCENT!E$101-PERCENT!E$100),(PERCENT!E13-PERCENT!E$100)/(PERCENT!E$100-PERCENT!E$102))</f>
        <v>0.15760915791293481</v>
      </c>
      <c r="U13" s="124">
        <f>IF(PERCENT!F13&gt;PERCENT!F$100,(PERCENT!F13-PERCENT!F$100)/(PERCENT!F$101-PERCENT!F$100),(PERCENT!F13-PERCENT!F$100)/(PERCENT!F$100-PERCENT!F$102))</f>
        <v>1.6094890179767087E-2</v>
      </c>
      <c r="V13" s="124">
        <f>IF(PERCENT!G13&gt;PERCENT!G$100,(PERCENT!G13-PERCENT!G$100)/(PERCENT!G$101-PERCENT!G$100),(PERCENT!G13-PERCENT!G$100)/(PERCENT!G$100-PERCENT!G$102))</f>
        <v>-0.82383220955602932</v>
      </c>
      <c r="X13" s="124">
        <f>IF(PERCENT!I13&gt;PERCENT!I$100,(PERCENT!I13-PERCENT!I$100)/(PERCENT!I$101-PERCENT!I$100),(PERCENT!I13-PERCENT!I$100)/(PERCENT!I$100-PERCENT!I$102))</f>
        <v>2.3676254300953995E-2</v>
      </c>
      <c r="Y13" s="124">
        <f>IF(PERCENT!J13&gt;PERCENT!J$100,(PERCENT!J13-PERCENT!J$100)/(PERCENT!J$101-PERCENT!J$100),(PERCENT!J13-PERCENT!J$100)/(PERCENT!J$100-PERCENT!J$102))</f>
        <v>-0.16005070743746114</v>
      </c>
      <c r="AB13" s="124">
        <f>IF(PERCENT!M13&gt;PERCENT!M$100,(PERCENT!M13-PERCENT!M$100)/(PERCENT!M$101-PERCENT!M$100),(PERCENT!M13-PERCENT!M$100)/(PERCENT!M$100-PERCENT!M$102))</f>
        <v>-1</v>
      </c>
      <c r="AC13" s="124">
        <f>IF(PERCENT!N13&gt;PERCENT!N$100,(PERCENT!N13-PERCENT!N$100)/(PERCENT!N$101-PERCENT!N$100),(PERCENT!N13-PERCENT!N$100)/(PERCENT!N$100-PERCENT!N$102))</f>
        <v>-1</v>
      </c>
      <c r="AD13" s="124">
        <f>IF(PERCENT!O13&gt;PERCENT!O$100,(PERCENT!O13-PERCENT!O$100)/(PERCENT!O$101-PERCENT!O$100),(PERCENT!O13-PERCENT!O$100)/(PERCENT!O$100-PERCENT!O$102))</f>
        <v>-0.51053914632914932</v>
      </c>
      <c r="AE13" s="124">
        <f>IF(PERCENT!P13&gt;PERCENT!P$100,(PERCENT!P13-PERCENT!P$100)/(PERCENT!P$101-PERCENT!P$100),(PERCENT!P13-PERCENT!P$100)/(PERCENT!P$100-PERCENT!P$102))</f>
        <v>0.56087628601309059</v>
      </c>
      <c r="AF13" s="124">
        <f>IF(PERCENT!Q13&gt;PERCENT!Q$100,(PERCENT!Q13-PERCENT!Q$100)/(PERCENT!Q$101-PERCENT!Q$100),(PERCENT!Q13-PERCENT!Q$100)/(PERCENT!Q$100-PERCENT!Q$102))</f>
        <v>-1.2741192670261818E-2</v>
      </c>
      <c r="AH13" s="124">
        <f>IF(PERCENT!S13&gt;PERCENT!S$100,(PERCENT!S13-PERCENT!S$100)/(PERCENT!S$101-PERCENT!S$100),(PERCENT!S13-PERCENT!S$100)/(PERCENT!S$100-PERCENT!S$102))</f>
        <v>-0.47723644227110823</v>
      </c>
      <c r="AI13" s="124">
        <f>IF(PERCENT!T13&gt;PERCENT!T$100,(PERCENT!T13-PERCENT!T$100)/(PERCENT!T$101-PERCENT!T$100),(PERCENT!T13-PERCENT!T$100)/(PERCENT!T$100-PERCENT!T$102))</f>
        <v>-0.31019503902579437</v>
      </c>
      <c r="AJ13" s="124">
        <f>IF(PERCENT!U13&gt;PERCENT!U$100,(PERCENT!U13-PERCENT!U$100)/(PERCENT!U$101-PERCENT!U$100),(PERCENT!U13-PERCENT!U$100)/(PERCENT!U$100-PERCENT!U$102))</f>
        <v>5.0049830289689871E-3</v>
      </c>
      <c r="AL13" s="124">
        <f>IF(PERCENT!W13&gt;PERCENT!W$100,(PERCENT!W13-PERCENT!W$100)/(PERCENT!W$101-PERCENT!W$100),(PERCENT!W13-PERCENT!W$100)/(PERCENT!W$100-PERCENT!W$102))</f>
        <v>0.21125484047442522</v>
      </c>
      <c r="AN13" s="124">
        <f>IF(PERCENT!Y13&gt;PERCENT!Y$100,(PERCENT!Y13-PERCENT!Y$100)/(PERCENT!Y$101-PERCENT!Y$100),(PERCENT!Y13-PERCENT!Y$100)/(PERCENT!Y$100-PERCENT!Y$102))</f>
        <v>-0.87542770474964904</v>
      </c>
      <c r="AO13" s="124">
        <f>IF(PERCENT!Z13&gt;PERCENT!Z$100,(PERCENT!Z13-PERCENT!Z$100)/(PERCENT!Z$101-PERCENT!Z$100),(PERCENT!Z13-PERCENT!Z$100)/(PERCENT!Z$100-PERCENT!Z$102))</f>
        <v>4.9430062226706831E-2</v>
      </c>
      <c r="AP13" s="124">
        <f>IF(PERCENT!AA13&gt;PERCENT!AA$100,(PERCENT!AA13-PERCENT!AA$100)/(PERCENT!AA$101-PERCENT!AA$100),(PERCENT!AA13-PERCENT!AA$100)/(PERCENT!AA$100-PERCENT!AA$102))</f>
        <v>0.51260842956667563</v>
      </c>
      <c r="AQ13" s="124">
        <f>IF(PERCENT!AB13&gt;PERCENT!AB$100,(PERCENT!AB13-PERCENT!AB$100)/(PERCENT!AB$101-PERCENT!AB$100),(PERCENT!AB13-PERCENT!AB$100)/(PERCENT!AB$100-PERCENT!AB$102))</f>
        <v>-0.21324785770754526</v>
      </c>
      <c r="AS13" s="124">
        <f>IF(PERCENT!AD13&gt;PERCENT!AD$100,(PERCENT!AD13-PERCENT!AD$100)/(PERCENT!AD$101-PERCENT!AD$100),(PERCENT!AD13-PERCENT!AD$100)/(PERCENT!AD$100-PERCENT!AD$102))</f>
        <v>0.14904272284968173</v>
      </c>
      <c r="AU13" s="124">
        <f>IF(PERCENT!AF13&gt;PERCENT!AF$100,(PERCENT!AF13-PERCENT!AF$100)/(PERCENT!AF$101-PERCENT!AF$100),(PERCENT!AF13-PERCENT!AF$100)/(PERCENT!AF$100-PERCENT!AF$102))</f>
        <v>-0.11607910006814441</v>
      </c>
      <c r="AV13" s="124">
        <f>IF(PERCENT!AG13&gt;PERCENT!AG$100,(PERCENT!AG13-PERCENT!AG$100)/(PERCENT!AG$101-PERCENT!AG$100),(PERCENT!AG13-PERCENT!AG$100)/(PERCENT!AG$100-PERCENT!AG$102))</f>
        <v>-0.1303650281085299</v>
      </c>
      <c r="AW13" s="124">
        <f>IF(PERCENT!AH13&gt;PERCENT!AH$100,(PERCENT!AH13-PERCENT!AH$100)/(PERCENT!AH$101-PERCENT!AH$100),(PERCENT!AH13-PERCENT!AH$100)/(PERCENT!AH$100-PERCENT!AH$102))</f>
        <v>-4.6782451404232248E-2</v>
      </c>
      <c r="AX13" s="124">
        <f>IF(PERCENT!AI13&gt;PERCENT!AI$100,(PERCENT!AI13-PERCENT!AI$100)/(PERCENT!AI$101-PERCENT!AI$100),(PERCENT!AI13-PERCENT!AI$100)/(PERCENT!AI$100-PERCENT!AI$102))</f>
        <v>-0.70745378105544976</v>
      </c>
      <c r="AY13" s="124">
        <f>IF(PERCENT!AJ13&gt;PERCENT!AJ$100,(PERCENT!AJ13-PERCENT!AJ$100)/(PERCENT!AJ$101-PERCENT!AJ$100),(PERCENT!AJ13-PERCENT!AJ$100)/(PERCENT!AJ$100-PERCENT!AJ$102))</f>
        <v>-0.29152349999849914</v>
      </c>
      <c r="AZ13" s="124">
        <f>IF(PERCENT!AK13&gt;PERCENT!AK$100,(PERCENT!AK13-PERCENT!AK$100)/(PERCENT!AK$101-PERCENT!AK$100),(PERCENT!AK13-PERCENT!AK$100)/(PERCENT!AK$100-PERCENT!AK$102))</f>
        <v>0.24887489687401787</v>
      </c>
      <c r="BA13" s="124">
        <f>IF(PERCENT!AL13&gt;PERCENT!AL$100,(PERCENT!AL13-PERCENT!AL$100)/(PERCENT!AL$101-PERCENT!AL$100),(PERCENT!AL13-PERCENT!AL$100)/(PERCENT!AL$100-PERCENT!AL$102))</f>
        <v>-0.33030101033363135</v>
      </c>
      <c r="BB13" s="124">
        <f>IF(PERCENT!AM13&gt;PERCENT!AM$100,(PERCENT!AM13-PERCENT!AM$100)/(PERCENT!AM$101-PERCENT!AM$100),(PERCENT!AM13-PERCENT!AM$100)/(PERCENT!AM$100-PERCENT!AM$102))</f>
        <v>0.67743797836491393</v>
      </c>
      <c r="BC13" s="124">
        <f>IF(PERCENT!AN13&gt;PERCENT!AN$100,(PERCENT!AN13-PERCENT!AN$100)/(PERCENT!AN$101-PERCENT!AN$100),(PERCENT!AN13-PERCENT!AN$100)/(PERCENT!AN$100-PERCENT!AN$102))</f>
        <v>0.64024121793917954</v>
      </c>
      <c r="BD13" s="124">
        <f>IF(PERCENT!AO13&gt;PERCENT!AO$100,(PERCENT!AO13-PERCENT!AO$100)/(PERCENT!AO$101-PERCENT!AO$100),(PERCENT!AO13-PERCENT!AO$100)/(PERCENT!AO$100-PERCENT!AO$102))</f>
        <v>0.82835166528704862</v>
      </c>
      <c r="BE13" s="124">
        <f>IF(PERCENT!AP13&gt;PERCENT!AP$100,(PERCENT!AP13-PERCENT!AP$100)/(PERCENT!AP$101-PERCENT!AP$100),(PERCENT!AP13-PERCENT!AP$100)/(PERCENT!AP$100-PERCENT!AP$102))</f>
        <v>0.7378968623387151</v>
      </c>
      <c r="BF13" s="124">
        <f>IF(PERCENT!AQ13&gt;PERCENT!AQ$100,(PERCENT!AQ13-PERCENT!AQ$100)/(PERCENT!AQ$101-PERCENT!AQ$100),(PERCENT!AQ13-PERCENT!AQ$100)/(PERCENT!AQ$100-PERCENT!AQ$102))</f>
        <v>-2.2599163227128807E-2</v>
      </c>
      <c r="BG13" s="124">
        <f>IF(PERCENT!AR13&gt;PERCENT!AR$100,(PERCENT!AR13-PERCENT!AR$100)/(PERCENT!AR$101-PERCENT!AR$100),(PERCENT!AR13-PERCENT!AR$100)/(PERCENT!AR$100-PERCENT!AR$102))</f>
        <v>0.78016096324282513</v>
      </c>
      <c r="BP13" s="128">
        <f>IF(PERCENT!AE13&gt;PERCENT!AE$100,(PERCENT!AE13-PERCENT!AE$100)/(PERCENT!AE$101-PERCENT!AE$100),(PERCENT!AE13-PERCENT!AE$100)/(PERCENT!AE$100-PERCENT!AE$102))</f>
        <v>0.56473191400861045</v>
      </c>
      <c r="BQ13" s="231">
        <f>IF(PERCENT!AV13&gt;PERCENT!AV$100,(PERCENT!AV13-PERCENT!AV$100)/(PERCENT!AV$101-PERCENT!AV$100),(PERCENT!AV13-PERCENT!AV$100)/(PERCENT!AV$100-PERCENT!AV$102))</f>
        <v>0.56473191400861045</v>
      </c>
    </row>
    <row r="14" spans="1:69" x14ac:dyDescent="0.35">
      <c r="A14" s="197" t="s">
        <v>407</v>
      </c>
      <c r="B14" s="125">
        <f>IF(PERCENT!B14&gt;PERCENT!B$100,(PERCENT!B14-PERCENT!B$100)/(PERCENT!B$101-PERCENT!B$100),(PERCENT!B14-PERCENT!B$100)/(PERCENT!B$100-PERCENT!B$102))</f>
        <v>0.49104370620131682</v>
      </c>
      <c r="C14" s="125">
        <f>IF(PERCENT!H14&gt;PERCENT!H$100,(PERCENT!H14-PERCENT!H$100)/(PERCENT!H$101-PERCENT!H$100),(PERCENT!H14-PERCENT!H$100)/(PERCENT!H$100-PERCENT!H$102))</f>
        <v>5.6749671217634273E-2</v>
      </c>
      <c r="D14" s="126">
        <f>IF(PERCENT!K14&gt;PERCENT!K$100,(PERCENT!K14-PERCENT!K$100)/(PERCENT!K$101-PERCENT!K$100),(PERCENT!K14-PERCENT!K$100)/(PERCENT!K$100-PERCENT!K$102))</f>
        <v>0.71875717637973691</v>
      </c>
      <c r="E14" s="126">
        <f>IF(PERCENT!L14&gt;PERCENT!L$100,(PERCENT!L14-PERCENT!L$100)/(PERCENT!L$101-PERCENT!L$100),(PERCENT!L14-PERCENT!L$100)/(PERCENT!L$100-PERCENT!L$102))</f>
        <v>1.9774374661157106E-2</v>
      </c>
      <c r="F14" s="127">
        <f>IF(PERCENT!R14&gt;PERCENT!R$100,(PERCENT!R14-PERCENT!R$100)/(PERCENT!R$101-PERCENT!R$100),(PERCENT!R14-PERCENT!R$100)/(PERCENT!R$100-PERCENT!R$102))</f>
        <v>0.64181147922857873</v>
      </c>
      <c r="G14" s="127">
        <f>IF(PERCENT!V14&gt;PERCENT!V$100,(PERCENT!V14-PERCENT!V$100)/(PERCENT!V$101-PERCENT!V$100),(PERCENT!V14-PERCENT!V$100)/(PERCENT!V$100-PERCENT!V$102))</f>
        <v>-0.13158809359705947</v>
      </c>
      <c r="H14" s="127">
        <f>IF(PERCENT!X14&gt;PERCENT!X$100,(PERCENT!X14-PERCENT!X$100)/(PERCENT!X$101-PERCENT!X$100),(PERCENT!X14-PERCENT!X$100)/(PERCENT!X$100-PERCENT!X$102))</f>
        <v>-0.40800519507621652</v>
      </c>
      <c r="I14" s="127">
        <f>IF(PERCENT!AC14&gt;PERCENT!AC$100,(PERCENT!AC14-PERCENT!AC$100)/(PERCENT!AC$101-PERCENT!AC$100),(PERCENT!AC14-PERCENT!AC$100)/(PERCENT!AC$100-PERCENT!AC$102))</f>
        <v>-0.42259665856126299</v>
      </c>
      <c r="J14" s="198">
        <f>IF(PERCENT!AS14&gt;PERCENT!AS$100,(PERCENT!AS14-PERCENT!AS$100)/(PERCENT!AS$101-PERCENT!AS$100),(PERCENT!AS14-PERCENT!AS$100)/(PERCENT!AS$100-PERCENT!AS$102))</f>
        <v>0.1502788862844987</v>
      </c>
      <c r="K14" s="198">
        <f>IF(PERCENT!AT14&gt;PERCENT!AT$100,(PERCENT!AT14-PERCENT!AT$100)/(PERCENT!AT$101-PERCENT!AT$100),(PERCENT!AT14-PERCENT!AT$100)/(PERCENT!AT$100-PERCENT!AT$102))</f>
        <v>0.39274401123317748</v>
      </c>
      <c r="L14" s="198">
        <f>IF(PERCENT!AU14&gt;PERCENT!AU$100,(PERCENT!AU14-PERCENT!AU$100)/(PERCENT!AU$101-PERCENT!AU$100),(PERCENT!AU14-PERCENT!AU$100)/(PERCENT!AU$100-PERCENT!AU$102))</f>
        <v>-1.9003378987939364E-2</v>
      </c>
      <c r="M14" s="231">
        <f>IF(PERCENT!AW14&gt;PERCENT!AW$100,(PERCENT!AW14-PERCENT!AW$100)/(PERCENT!AW$101-PERCENT!AW$100),(PERCENT!AW14-PERCENT!AW$100)/(PERCENT!AW$100-PERCENT!AW$102))</f>
        <v>0.17722781473055857</v>
      </c>
      <c r="N14" s="231">
        <f>IF(PERCENT!AX14&gt;PERCENT!AX$100,(PERCENT!AX14-PERCENT!AX$100)/(PERCENT!AX$101-PERCENT!AX$100),(PERCENT!AX14-PERCENT!AX$100)/(PERCENT!AX$100-PERCENT!AX$102))</f>
        <v>0.3875636405709349</v>
      </c>
      <c r="P14" s="232">
        <f>IF(PERCENT!AY14&gt;PERCENT!AY$100,(PERCENT!AY14-PERCENT!AY$100)/(PERCENT!AY$101-PERCENT!AY$100),(PERCENT!AY14-PERCENT!AY$100)/(PERCENT!AY$100-PERCENT!AY$102))</f>
        <v>0.3543752064843394</v>
      </c>
      <c r="R14" s="124">
        <f>IF(PERCENT!C14&gt;PERCENT!C$100,(PERCENT!C14-PERCENT!C$100)/(PERCENT!C$101-PERCENT!C$100),(PERCENT!C14-PERCENT!C$100)/(PERCENT!C$100-PERCENT!C$102))</f>
        <v>0.35317355400168016</v>
      </c>
      <c r="S14" s="124">
        <f>IF(PERCENT!D14&gt;PERCENT!D$100,(PERCENT!D14-PERCENT!D$100)/(PERCENT!D$101-PERCENT!D$100),(PERCENT!D14-PERCENT!D$100)/(PERCENT!D$100-PERCENT!D$102))</f>
        <v>0.23982081839662681</v>
      </c>
      <c r="T14" s="124">
        <f>IF(PERCENT!E14&gt;PERCENT!E$100,(PERCENT!E14-PERCENT!E$100)/(PERCENT!E$101-PERCENT!E$100),(PERCENT!E14-PERCENT!E$100)/(PERCENT!E$100-PERCENT!E$102))</f>
        <v>-0.72680138392283322</v>
      </c>
      <c r="U14" s="124">
        <f>IF(PERCENT!F14&gt;PERCENT!F$100,(PERCENT!F14-PERCENT!F$100)/(PERCENT!F$101-PERCENT!F$100),(PERCENT!F14-PERCENT!F$100)/(PERCENT!F$100-PERCENT!F$102))</f>
        <v>0.65672697865792429</v>
      </c>
      <c r="V14" s="124">
        <f>IF(PERCENT!G14&gt;PERCENT!G$100,(PERCENT!G14-PERCENT!G$100)/(PERCENT!G$101-PERCENT!G$100),(PERCENT!G14-PERCENT!G$100)/(PERCENT!G$100-PERCENT!G$102))</f>
        <v>-0.72136774011524718</v>
      </c>
      <c r="X14" s="124">
        <f>IF(PERCENT!I14&gt;PERCENT!I$100,(PERCENT!I14-PERCENT!I$100)/(PERCENT!I$101-PERCENT!I$100),(PERCENT!I14-PERCENT!I$100)/(PERCENT!I$100-PERCENT!I$102))</f>
        <v>0.18348549097516453</v>
      </c>
      <c r="Y14" s="124">
        <f>IF(PERCENT!J14&gt;PERCENT!J$100,(PERCENT!J14-PERCENT!J$100)/(PERCENT!J$101-PERCENT!J$100),(PERCENT!J14-PERCENT!J$100)/(PERCENT!J$100-PERCENT!J$102))</f>
        <v>-0.43772620757743097</v>
      </c>
      <c r="AB14" s="124">
        <f>IF(PERCENT!M14&gt;PERCENT!M$100,(PERCENT!M14-PERCENT!M$100)/(PERCENT!M$101-PERCENT!M$100),(PERCENT!M14-PERCENT!M$100)/(PERCENT!M$100-PERCENT!M$102))</f>
        <v>-1</v>
      </c>
      <c r="AC14" s="124">
        <f>IF(PERCENT!N14&gt;PERCENT!N$100,(PERCENT!N14-PERCENT!N$100)/(PERCENT!N$101-PERCENT!N$100),(PERCENT!N14-PERCENT!N$100)/(PERCENT!N$100-PERCENT!N$102))</f>
        <v>9.4066661712688543E-2</v>
      </c>
      <c r="AD14" s="124">
        <f>IF(PERCENT!O14&gt;PERCENT!O$100,(PERCENT!O14-PERCENT!O$100)/(PERCENT!O$101-PERCENT!O$100),(PERCENT!O14-PERCENT!O$100)/(PERCENT!O$100-PERCENT!O$102))</f>
        <v>-0.51053914632914932</v>
      </c>
      <c r="AE14" s="124">
        <f>IF(PERCENT!P14&gt;PERCENT!P$100,(PERCENT!P14-PERCENT!P$100)/(PERCENT!P$101-PERCENT!P$100),(PERCENT!P14-PERCENT!P$100)/(PERCENT!P$100-PERCENT!P$102))</f>
        <v>-4.6896300553979274E-2</v>
      </c>
      <c r="AF14" s="124">
        <f>IF(PERCENT!Q14&gt;PERCENT!Q$100,(PERCENT!Q14-PERCENT!Q$100)/(PERCENT!Q$101-PERCENT!Q$100),(PERCENT!Q14-PERCENT!Q$100)/(PERCENT!Q$100-PERCENT!Q$102))</f>
        <v>0.46866860521908482</v>
      </c>
      <c r="AH14" s="124">
        <f>IF(PERCENT!S14&gt;PERCENT!S$100,(PERCENT!S14-PERCENT!S$100)/(PERCENT!S$101-PERCENT!S$100),(PERCENT!S14-PERCENT!S$100)/(PERCENT!S$100-PERCENT!S$102))</f>
        <v>0.6222322990914847</v>
      </c>
      <c r="AI14" s="124">
        <f>IF(PERCENT!T14&gt;PERCENT!T$100,(PERCENT!T14-PERCENT!T$100)/(PERCENT!T$101-PERCENT!T$100),(PERCENT!T14-PERCENT!T$100)/(PERCENT!T$100-PERCENT!T$102))</f>
        <v>0.76577104222137193</v>
      </c>
      <c r="AJ14" s="124">
        <f>IF(PERCENT!U14&gt;PERCENT!U$100,(PERCENT!U14-PERCENT!U$100)/(PERCENT!U$101-PERCENT!U$100),(PERCENT!U14-PERCENT!U$100)/(PERCENT!U$100-PERCENT!U$102))</f>
        <v>1.6058089746749979E-2</v>
      </c>
      <c r="AL14" s="124">
        <f>IF(PERCENT!W14&gt;PERCENT!W$100,(PERCENT!W14-PERCENT!W$100)/(PERCENT!W$101-PERCENT!W$100),(PERCENT!W14-PERCENT!W$100)/(PERCENT!W$100-PERCENT!W$102))</f>
        <v>-0.13158809359705947</v>
      </c>
      <c r="AN14" s="124">
        <f>IF(PERCENT!Y14&gt;PERCENT!Y$100,(PERCENT!Y14-PERCENT!Y$100)/(PERCENT!Y$101-PERCENT!Y$100),(PERCENT!Y14-PERCENT!Y$100)/(PERCENT!Y$100-PERCENT!Y$102))</f>
        <v>-0.79557043964477292</v>
      </c>
      <c r="AO14" s="124">
        <f>IF(PERCENT!Z14&gt;PERCENT!Z$100,(PERCENT!Z14-PERCENT!Z$100)/(PERCENT!Z$101-PERCENT!Z$100),(PERCENT!Z14-PERCENT!Z$100)/(PERCENT!Z$100-PERCENT!Z$102))</f>
        <v>-0.26327915734467383</v>
      </c>
      <c r="AP14" s="124">
        <f>IF(PERCENT!AA14&gt;PERCENT!AA$100,(PERCENT!AA14-PERCENT!AA$100)/(PERCENT!AA$101-PERCENT!AA$100),(PERCENT!AA14-PERCENT!AA$100)/(PERCENT!AA$100-PERCENT!AA$102))</f>
        <v>-0.22488467007920054</v>
      </c>
      <c r="AQ14" s="124">
        <f>IF(PERCENT!AB14&gt;PERCENT!AB$100,(PERCENT!AB14-PERCENT!AB$100)/(PERCENT!AB$101-PERCENT!AB$100),(PERCENT!AB14-PERCENT!AB$100)/(PERCENT!AB$100-PERCENT!AB$102))</f>
        <v>-0.41628066862172697</v>
      </c>
      <c r="AS14" s="124">
        <f>IF(PERCENT!AD14&gt;PERCENT!AD$100,(PERCENT!AD14-PERCENT!AD$100)/(PERCENT!AD$101-PERCENT!AD$100),(PERCENT!AD14-PERCENT!AD$100)/(PERCENT!AD$100-PERCENT!AD$102))</f>
        <v>-0.42259665856126299</v>
      </c>
      <c r="AU14" s="124">
        <f>IF(PERCENT!AF14&gt;PERCENT!AF$100,(PERCENT!AF14-PERCENT!AF$100)/(PERCENT!AF$101-PERCENT!AF$100),(PERCENT!AF14-PERCENT!AF$100)/(PERCENT!AF$100-PERCENT!AF$102))</f>
        <v>-2.0577394114463118E-2</v>
      </c>
      <c r="AV14" s="124">
        <f>IF(PERCENT!AG14&gt;PERCENT!AG$100,(PERCENT!AG14-PERCENT!AG$100)/(PERCENT!AG$101-PERCENT!AG$100),(PERCENT!AG14-PERCENT!AG$100)/(PERCENT!AG$100-PERCENT!AG$102))</f>
        <v>-0.12148840847373765</v>
      </c>
      <c r="AW14" s="124">
        <f>IF(PERCENT!AH14&gt;PERCENT!AH$100,(PERCENT!AH14-PERCENT!AH$100)/(PERCENT!AH$101-PERCENT!AH$100),(PERCENT!AH14-PERCENT!AH$100)/(PERCENT!AH$100-PERCENT!AH$102))</f>
        <v>3.4889503920329232E-2</v>
      </c>
      <c r="AX14" s="124">
        <f>IF(PERCENT!AI14&gt;PERCENT!AI$100,(PERCENT!AI14-PERCENT!AI$100)/(PERCENT!AI$101-PERCENT!AI$100),(PERCENT!AI14-PERCENT!AI$100)/(PERCENT!AI$100-PERCENT!AI$102))</f>
        <v>-0.48679173837183765</v>
      </c>
      <c r="AY14" s="124">
        <f>IF(PERCENT!AJ14&gt;PERCENT!AJ$100,(PERCENT!AJ14-PERCENT!AJ$100)/(PERCENT!AJ$101-PERCENT!AJ$100),(PERCENT!AJ14-PERCENT!AJ$100)/(PERCENT!AJ$100-PERCENT!AJ$102))</f>
        <v>0.23842143325841891</v>
      </c>
      <c r="AZ14" s="124">
        <f>IF(PERCENT!AK14&gt;PERCENT!AK$100,(PERCENT!AK14-PERCENT!AK$100)/(PERCENT!AK$101-PERCENT!AK$100),(PERCENT!AK14-PERCENT!AK$100)/(PERCENT!AK$100-PERCENT!AK$102))</f>
        <v>3.4949732404943347E-2</v>
      </c>
      <c r="BA14" s="124">
        <f>IF(PERCENT!AL14&gt;PERCENT!AL$100,(PERCENT!AL14-PERCENT!AL$100)/(PERCENT!AL$101-PERCENT!AL$100),(PERCENT!AL14-PERCENT!AL$100)/(PERCENT!AL$100-PERCENT!AL$102))</f>
        <v>-0.39616483560680221</v>
      </c>
      <c r="BB14" s="124">
        <f>IF(PERCENT!AM14&gt;PERCENT!AM$100,(PERCENT!AM14-PERCENT!AM$100)/(PERCENT!AM$101-PERCENT!AM$100),(PERCENT!AM14-PERCENT!AM$100)/(PERCENT!AM$100-PERCENT!AM$102))</f>
        <v>0.54727454390378372</v>
      </c>
      <c r="BC14" s="124">
        <f>IF(PERCENT!AN14&gt;PERCENT!AN$100,(PERCENT!AN14-PERCENT!AN$100)/(PERCENT!AN$101-PERCENT!AN$100),(PERCENT!AN14-PERCENT!AN$100)/(PERCENT!AN$100-PERCENT!AN$102))</f>
        <v>-0.11270405411549041</v>
      </c>
      <c r="BD14" s="124">
        <f>IF(PERCENT!AO14&gt;PERCENT!AO$100,(PERCENT!AO14-PERCENT!AO$100)/(PERCENT!AO$101-PERCENT!AO$100),(PERCENT!AO14-PERCENT!AO$100)/(PERCENT!AO$100-PERCENT!AO$102))</f>
        <v>0.23671903454321283</v>
      </c>
      <c r="BE14" s="124">
        <f>IF(PERCENT!AP14&gt;PERCENT!AP$100,(PERCENT!AP14-PERCENT!AP$100)/(PERCENT!AP$101-PERCENT!AP$100),(PERCENT!AP14-PERCENT!AP$100)/(PERCENT!AP$100-PERCENT!AP$102))</f>
        <v>0.4778754403741266</v>
      </c>
      <c r="BF14" s="124">
        <f>IF(PERCENT!AQ14&gt;PERCENT!AQ$100,(PERCENT!AQ14-PERCENT!AQ$100)/(PERCENT!AQ$101-PERCENT!AQ$100),(PERCENT!AQ14-PERCENT!AQ$100)/(PERCENT!AQ$100-PERCENT!AQ$102))</f>
        <v>0.38701073131512093</v>
      </c>
      <c r="BG14" s="124">
        <f>IF(PERCENT!AR14&gt;PERCENT!AR$100,(PERCENT!AR14-PERCENT!AR$100)/(PERCENT!AR$101-PERCENT!AR$100),(PERCENT!AR14-PERCENT!AR$100)/(PERCENT!AR$100-PERCENT!AR$102))</f>
        <v>0.873187441965386</v>
      </c>
      <c r="BP14" s="128">
        <f>IF(PERCENT!AE14&gt;PERCENT!AE$100,(PERCENT!AE14-PERCENT!AE$100)/(PERCENT!AE$101-PERCENT!AE$100),(PERCENT!AE14-PERCENT!AE$100)/(PERCENT!AE$100-PERCENT!AE$102))</f>
        <v>0.3875636405709349</v>
      </c>
      <c r="BQ14" s="231">
        <f>IF(PERCENT!AV14&gt;PERCENT!AV$100,(PERCENT!AV14-PERCENT!AV$100)/(PERCENT!AV$101-PERCENT!AV$100),(PERCENT!AV14-PERCENT!AV$100)/(PERCENT!AV$100-PERCENT!AV$102))</f>
        <v>0.3875636405709349</v>
      </c>
    </row>
    <row r="15" spans="1:69" x14ac:dyDescent="0.35">
      <c r="A15" s="197" t="s">
        <v>408</v>
      </c>
      <c r="B15" s="125">
        <f>IF(PERCENT!B15&gt;PERCENT!B$100,(PERCENT!B15-PERCENT!B$100)/(PERCENT!B$101-PERCENT!B$100),(PERCENT!B15-PERCENT!B$100)/(PERCENT!B$100-PERCENT!B$102))</f>
        <v>-0.15919132467982297</v>
      </c>
      <c r="C15" s="125">
        <f>IF(PERCENT!H15&gt;PERCENT!H$100,(PERCENT!H15-PERCENT!H$100)/(PERCENT!H$101-PERCENT!H$100),(PERCENT!H15-PERCENT!H$100)/(PERCENT!H$100-PERCENT!H$102))</f>
        <v>0.22614054130609357</v>
      </c>
      <c r="D15" s="126">
        <f>IF(PERCENT!K15&gt;PERCENT!K$100,(PERCENT!K15-PERCENT!K$100)/(PERCENT!K$101-PERCENT!K$100),(PERCENT!K15-PERCENT!K$100)/(PERCENT!K$100-PERCENT!K$102))</f>
        <v>1</v>
      </c>
      <c r="E15" s="126">
        <f>IF(PERCENT!L15&gt;PERCENT!L$100,(PERCENT!L15-PERCENT!L$100)/(PERCENT!L$101-PERCENT!L$100),(PERCENT!L15-PERCENT!L$100)/(PERCENT!L$100-PERCENT!L$102))</f>
        <v>0.30927714417151764</v>
      </c>
      <c r="F15" s="127">
        <f>IF(PERCENT!R15&gt;PERCENT!R$100,(PERCENT!R15-PERCENT!R$100)/(PERCENT!R$101-PERCENT!R$100),(PERCENT!R15-PERCENT!R$100)/(PERCENT!R$100-PERCENT!R$102))</f>
        <v>-0.35116137312544737</v>
      </c>
      <c r="G15" s="127">
        <f>IF(PERCENT!V15&gt;PERCENT!V$100,(PERCENT!V15-PERCENT!V$100)/(PERCENT!V$101-PERCENT!V$100),(PERCENT!V15-PERCENT!V$100)/(PERCENT!V$100-PERCENT!V$102))</f>
        <v>0.15351760280420962</v>
      </c>
      <c r="H15" s="127">
        <f>IF(PERCENT!X15&gt;PERCENT!X$100,(PERCENT!X15-PERCENT!X$100)/(PERCENT!X$101-PERCENT!X$100),(PERCENT!X15-PERCENT!X$100)/(PERCENT!X$100-PERCENT!X$102))</f>
        <v>0.61803362370060044</v>
      </c>
      <c r="I15" s="127">
        <f>IF(PERCENT!AC15&gt;PERCENT!AC$100,(PERCENT!AC15-PERCENT!AC$100)/(PERCENT!AC$101-PERCENT!AC$100),(PERCENT!AC15-PERCENT!AC$100)/(PERCENT!AC$100-PERCENT!AC$102))</f>
        <v>0.35028646477580067</v>
      </c>
      <c r="J15" s="198">
        <f>IF(PERCENT!AS15&gt;PERCENT!AS$100,(PERCENT!AS15-PERCENT!AS$100)/(PERCENT!AS$101-PERCENT!AS$100),(PERCENT!AS15-PERCENT!AS$100)/(PERCENT!AS$100-PERCENT!AS$102))</f>
        <v>0.13968972034564592</v>
      </c>
      <c r="K15" s="198">
        <f>IF(PERCENT!AT15&gt;PERCENT!AT$100,(PERCENT!AT15-PERCENT!AT$100)/(PERCENT!AT$101-PERCENT!AT$100),(PERCENT!AT15-PERCENT!AT$100)/(PERCENT!AT$100-PERCENT!AT$102))</f>
        <v>0.77202915138438233</v>
      </c>
      <c r="L15" s="198">
        <f>IF(PERCENT!AU15&gt;PERCENT!AU$100,(PERCENT!AU15-PERCENT!AU$100)/(PERCENT!AU$101-PERCENT!AU$100),(PERCENT!AU15-PERCENT!AU$100)/(PERCENT!AU$100-PERCENT!AU$102))</f>
        <v>0.29118403274557414</v>
      </c>
      <c r="M15" s="231">
        <f>IF(PERCENT!AW15&gt;PERCENT!AW$100,(PERCENT!AW15-PERCENT!AW$100)/(PERCENT!AW$101-PERCENT!AW$100),(PERCENT!AW15-PERCENT!AW$100)/(PERCENT!AW$100-PERCENT!AW$102))</f>
        <v>0.3893228075638408</v>
      </c>
      <c r="N15" s="231">
        <f>IF(PERCENT!AX15&gt;PERCENT!AX$100,(PERCENT!AX15-PERCENT!AX$100)/(PERCENT!AX$101-PERCENT!AX$100),(PERCENT!AX15-PERCENT!AX$100)/(PERCENT!AX$100-PERCENT!AX$102))</f>
        <v>0.3950894526882609</v>
      </c>
      <c r="P15" s="232">
        <f>IF(PERCENT!AY15&gt;PERCENT!AY$100,(PERCENT!AY15-PERCENT!AY$100)/(PERCENT!AY$101-PERCENT!AY$100),(PERCENT!AY15-PERCENT!AY$100)/(PERCENT!AY$100-PERCENT!AY$102))</f>
        <v>-0.25519978218641848</v>
      </c>
      <c r="R15" s="124">
        <f>IF(PERCENT!C15&gt;PERCENT!C$100,(PERCENT!C15-PERCENT!C$100)/(PERCENT!C$101-PERCENT!C$100),(PERCENT!C15-PERCENT!C$100)/(PERCENT!C$100-PERCENT!C$102))</f>
        <v>0.38656629289480976</v>
      </c>
      <c r="S15" s="124">
        <f>IF(PERCENT!D15&gt;PERCENT!D$100,(PERCENT!D15-PERCENT!D$100)/(PERCENT!D$101-PERCENT!D$100),(PERCENT!D15-PERCENT!D$100)/(PERCENT!D$100-PERCENT!D$102))</f>
        <v>9.8081131693057017E-2</v>
      </c>
      <c r="T15" s="124">
        <f>IF(PERCENT!E15&gt;PERCENT!E$100,(PERCENT!E15-PERCENT!E$100)/(PERCENT!E$101-PERCENT!E$100),(PERCENT!E15-PERCENT!E$100)/(PERCENT!E$100-PERCENT!E$102))</f>
        <v>-0.86635819140511894</v>
      </c>
      <c r="U15" s="124">
        <f>IF(PERCENT!F15&gt;PERCENT!F$100,(PERCENT!F15-PERCENT!F$100)/(PERCENT!F$101-PERCENT!F$100),(PERCENT!F15-PERCENT!F$100)/(PERCENT!F$100-PERCENT!F$102))</f>
        <v>-0.10700802382868134</v>
      </c>
      <c r="V15" s="124">
        <f>IF(PERCENT!G15&gt;PERCENT!G$100,(PERCENT!G15-PERCENT!G$100)/(PERCENT!G$101-PERCENT!G$100),(PERCENT!G15-PERCENT!G$100)/(PERCENT!G$100-PERCENT!G$102))</f>
        <v>0.70134743322896564</v>
      </c>
      <c r="X15" s="124">
        <f>IF(PERCENT!I15&gt;PERCENT!I$100,(PERCENT!I15-PERCENT!I$100)/(PERCENT!I$101-PERCENT!I$100),(PERCENT!I15-PERCENT!I$100)/(PERCENT!I$100-PERCENT!I$102))</f>
        <v>-0.45822242322437529</v>
      </c>
      <c r="Y15" s="124">
        <f>IF(PERCENT!J15&gt;PERCENT!J$100,(PERCENT!J15-PERCENT!J$100)/(PERCENT!J$101-PERCENT!J$100),(PERCENT!J15-PERCENT!J$100)/(PERCENT!J$100-PERCENT!J$102))</f>
        <v>0.34062708330438907</v>
      </c>
      <c r="AB15" s="124">
        <f>IF(PERCENT!M15&gt;PERCENT!M$100,(PERCENT!M15-PERCENT!M$100)/(PERCENT!M$101-PERCENT!M$100),(PERCENT!M15-PERCENT!M$100)/(PERCENT!M$100-PERCENT!M$102))</f>
        <v>0.40893613056377309</v>
      </c>
      <c r="AC15" s="124">
        <f>IF(PERCENT!N15&gt;PERCENT!N$100,(PERCENT!N15-PERCENT!N$100)/(PERCENT!N$101-PERCENT!N$100),(PERCENT!N15-PERCENT!N$100)/(PERCENT!N$100-PERCENT!N$102))</f>
        <v>-0.45036444540083131</v>
      </c>
      <c r="AD15" s="124">
        <f>IF(PERCENT!O15&gt;PERCENT!O$100,(PERCENT!O15-PERCENT!O$100)/(PERCENT!O$101-PERCENT!O$100),(PERCENT!O15-PERCENT!O$100)/(PERCENT!O$100-PERCENT!O$102))</f>
        <v>0.19304985013945297</v>
      </c>
      <c r="AE15" s="124">
        <f>IF(PERCENT!P15&gt;PERCENT!P$100,(PERCENT!P15-PERCENT!P$100)/(PERCENT!P$101-PERCENT!P$100),(PERCENT!P15-PERCENT!P$100)/(PERCENT!P$100-PERCENT!P$102))</f>
        <v>0.64180240853031545</v>
      </c>
      <c r="AF15" s="124">
        <f>IF(PERCENT!Q15&gt;PERCENT!Q$100,(PERCENT!Q15-PERCENT!Q$100)/(PERCENT!Q$101-PERCENT!Q$100),(PERCENT!Q15-PERCENT!Q$100)/(PERCENT!Q$100-PERCENT!Q$102))</f>
        <v>0.27541701870819413</v>
      </c>
      <c r="AH15" s="124">
        <f>IF(PERCENT!S15&gt;PERCENT!S$100,(PERCENT!S15-PERCENT!S$100)/(PERCENT!S$101-PERCENT!S$100),(PERCENT!S15-PERCENT!S$100)/(PERCENT!S$100-PERCENT!S$102))</f>
        <v>-0.50778466363380348</v>
      </c>
      <c r="AI15" s="124">
        <f>IF(PERCENT!T15&gt;PERCENT!T$100,(PERCENT!T15-PERCENT!T$100)/(PERCENT!T$101-PERCENT!T$100),(PERCENT!T15-PERCENT!T$100)/(PERCENT!T$100-PERCENT!T$102))</f>
        <v>-0.52724280893687037</v>
      </c>
      <c r="AJ15" s="124">
        <f>IF(PERCENT!U15&gt;PERCENT!U$100,(PERCENT!U15-PERCENT!U$100)/(PERCENT!U$101-PERCENT!U$100),(PERCENT!U15-PERCENT!U$100)/(PERCENT!U$100-PERCENT!U$102))</f>
        <v>6.1942050845733732E-2</v>
      </c>
      <c r="AL15" s="124">
        <f>IF(PERCENT!W15&gt;PERCENT!W$100,(PERCENT!W15-PERCENT!W$100)/(PERCENT!W$101-PERCENT!W$100),(PERCENT!W15-PERCENT!W$100)/(PERCENT!W$100-PERCENT!W$102))</f>
        <v>0.15351760280420962</v>
      </c>
      <c r="AN15" s="124">
        <f>IF(PERCENT!Y15&gt;PERCENT!Y$100,(PERCENT!Y15-PERCENT!Y$100)/(PERCENT!Y$101-PERCENT!Y$100),(PERCENT!Y15-PERCENT!Y$100)/(PERCENT!Y$100-PERCENT!Y$102))</f>
        <v>0.39373050801618176</v>
      </c>
      <c r="AO15" s="124">
        <f>IF(PERCENT!Z15&gt;PERCENT!Z$100,(PERCENT!Z15-PERCENT!Z$100)/(PERCENT!Z$101-PERCENT!Z$100),(PERCENT!Z15-PERCENT!Z$100)/(PERCENT!Z$100-PERCENT!Z$102))</f>
        <v>9.0837066871884267E-2</v>
      </c>
      <c r="AP15" s="124">
        <f>IF(PERCENT!AA15&gt;PERCENT!AA$100,(PERCENT!AA15-PERCENT!AA$100)/(PERCENT!AA$101-PERCENT!AA$100),(PERCENT!AA15-PERCENT!AA$100)/(PERCENT!AA$100-PERCENT!AA$102))</f>
        <v>0.163231240454977</v>
      </c>
      <c r="AQ15" s="124">
        <f>IF(PERCENT!AB15&gt;PERCENT!AB$100,(PERCENT!AB15-PERCENT!AB$100)/(PERCENT!AB$101-PERCENT!AB$100),(PERCENT!AB15-PERCENT!AB$100)/(PERCENT!AB$100-PERCENT!AB$102))</f>
        <v>0.837824149513551</v>
      </c>
      <c r="AS15" s="124">
        <f>IF(PERCENT!AD15&gt;PERCENT!AD$100,(PERCENT!AD15-PERCENT!AD$100)/(PERCENT!AD$101-PERCENT!AD$100),(PERCENT!AD15-PERCENT!AD$100)/(PERCENT!AD$100-PERCENT!AD$102))</f>
        <v>0.35028646477580067</v>
      </c>
      <c r="AU15" s="124">
        <f>IF(PERCENT!AF15&gt;PERCENT!AF$100,(PERCENT!AF15-PERCENT!AF$100)/(PERCENT!AF$101-PERCENT!AF$100),(PERCENT!AF15-PERCENT!AF$100)/(PERCENT!AF$100-PERCENT!AF$102))</f>
        <v>-0.59923232242006019</v>
      </c>
      <c r="AV15" s="124">
        <f>IF(PERCENT!AG15&gt;PERCENT!AG$100,(PERCENT!AG15-PERCENT!AG$100)/(PERCENT!AG$101-PERCENT!AG$100),(PERCENT!AG15-PERCENT!AG$100)/(PERCENT!AG$100-PERCENT!AG$102))</f>
        <v>0.366831135782757</v>
      </c>
      <c r="AW15" s="124">
        <f>IF(PERCENT!AH15&gt;PERCENT!AH$100,(PERCENT!AH15-PERCENT!AH$100)/(PERCENT!AH$101-PERCENT!AH$100),(PERCENT!AH15-PERCENT!AH$100)/(PERCENT!AH$100-PERCENT!AH$102))</f>
        <v>0.52093063185038158</v>
      </c>
      <c r="AX15" s="124">
        <f>IF(PERCENT!AI15&gt;PERCENT!AI$100,(PERCENT!AI15-PERCENT!AI$100)/(PERCENT!AI$101-PERCENT!AI$100),(PERCENT!AI15-PERCENT!AI$100)/(PERCENT!AI$100-PERCENT!AI$102))</f>
        <v>0.65348070833815164</v>
      </c>
      <c r="AY15" s="124">
        <f>IF(PERCENT!AJ15&gt;PERCENT!AJ$100,(PERCENT!AJ15-PERCENT!AJ$100)/(PERCENT!AJ$101-PERCENT!AJ$100),(PERCENT!AJ15-PERCENT!AJ$100)/(PERCENT!AJ$100-PERCENT!AJ$102))</f>
        <v>0.34452328077566491</v>
      </c>
      <c r="AZ15" s="124">
        <f>IF(PERCENT!AK15&gt;PERCENT!AK$100,(PERCENT!AK15-PERCENT!AK$100)/(PERCENT!AK$101-PERCENT!AK$100),(PERCENT!AK15-PERCENT!AK$100)/(PERCENT!AK$100-PERCENT!AK$102))</f>
        <v>2.5415312317571406E-2</v>
      </c>
      <c r="BA15" s="124">
        <f>IF(PERCENT!AL15&gt;PERCENT!AL$100,(PERCENT!AL15-PERCENT!AL$100)/(PERCENT!AL$101-PERCENT!AL$100),(PERCENT!AL15-PERCENT!AL$100)/(PERCENT!AL$100-PERCENT!AL$102))</f>
        <v>0.60601293504075893</v>
      </c>
      <c r="BB15" s="124">
        <f>IF(PERCENT!AM15&gt;PERCENT!AM$100,(PERCENT!AM15-PERCENT!AM$100)/(PERCENT!AM$101-PERCENT!AM$100),(PERCENT!AM15-PERCENT!AM$100)/(PERCENT!AM$100-PERCENT!AM$102))</f>
        <v>-5.1379374662991917E-2</v>
      </c>
      <c r="BC15" s="124">
        <f>IF(PERCENT!AN15&gt;PERCENT!AN$100,(PERCENT!AN15-PERCENT!AN$100)/(PERCENT!AN$101-PERCENT!AN$100),(PERCENT!AN15-PERCENT!AN$100)/(PERCENT!AN$100-PERCENT!AN$102))</f>
        <v>-0.51552552648023542</v>
      </c>
      <c r="BD15" s="124">
        <f>IF(PERCENT!AO15&gt;PERCENT!AO$100,(PERCENT!AO15-PERCENT!AO$100)/(PERCENT!AO$101-PERCENT!AO$100),(PERCENT!AO15-PERCENT!AO$100)/(PERCENT!AO$100-PERCENT!AO$102))</f>
        <v>0.5345664749771134</v>
      </c>
      <c r="BE15" s="124">
        <f>IF(PERCENT!AP15&gt;PERCENT!AP$100,(PERCENT!AP15-PERCENT!AP$100)/(PERCENT!AP$101-PERCENT!AP$100),(PERCENT!AP15-PERCENT!AP$100)/(PERCENT!AP$100-PERCENT!AP$102))</f>
        <v>-9.5989564016629447E-2</v>
      </c>
      <c r="BF15" s="124">
        <f>IF(PERCENT!AQ15&gt;PERCENT!AQ$100,(PERCENT!AQ15-PERCENT!AQ$100)/(PERCENT!AQ$101-PERCENT!AQ$100),(PERCENT!AQ15-PERCENT!AQ$100)/(PERCENT!AQ$100-PERCENT!AQ$102))</f>
        <v>-2.3038145001939524E-2</v>
      </c>
      <c r="BG15" s="124">
        <f>IF(PERCENT!AR15&gt;PERCENT!AR$100,(PERCENT!AR15-PERCENT!AR$100)/(PERCENT!AR$101-PERCENT!AR$100),(PERCENT!AR15-PERCENT!AR$100)/(PERCENT!AR$100-PERCENT!AR$102))</f>
        <v>3.2341243263767576E-2</v>
      </c>
      <c r="BP15" s="128">
        <f>IF(PERCENT!AE15&gt;PERCENT!AE$100,(PERCENT!AE15-PERCENT!AE$100)/(PERCENT!AE$101-PERCENT!AE$100),(PERCENT!AE15-PERCENT!AE$100)/(PERCENT!AE$100-PERCENT!AE$102))</f>
        <v>0.3950894526882609</v>
      </c>
      <c r="BQ15" s="231">
        <f>IF(PERCENT!AV15&gt;PERCENT!AV$100,(PERCENT!AV15-PERCENT!AV$100)/(PERCENT!AV$101-PERCENT!AV$100),(PERCENT!AV15-PERCENT!AV$100)/(PERCENT!AV$100-PERCENT!AV$102))</f>
        <v>0.3950894526882609</v>
      </c>
    </row>
    <row r="16" spans="1:69" x14ac:dyDescent="0.35">
      <c r="A16" s="197" t="s">
        <v>409</v>
      </c>
      <c r="B16" s="125">
        <f>IF(PERCENT!B16&gt;PERCENT!B$100,(PERCENT!B16-PERCENT!B$100)/(PERCENT!B$101-PERCENT!B$100),(PERCENT!B16-PERCENT!B$100)/(PERCENT!B$100-PERCENT!B$102))</f>
        <v>-0.21361786717944445</v>
      </c>
      <c r="C16" s="125">
        <f>IF(PERCENT!H16&gt;PERCENT!H$100,(PERCENT!H16-PERCENT!H$100)/(PERCENT!H$101-PERCENT!H$100),(PERCENT!H16-PERCENT!H$100)/(PERCENT!H$100-PERCENT!H$102))</f>
        <v>0.42996071000927283</v>
      </c>
      <c r="D16" s="126">
        <f>IF(PERCENT!K16&gt;PERCENT!K$100,(PERCENT!K16-PERCENT!K$100)/(PERCENT!K$101-PERCENT!K$100),(PERCENT!K16-PERCENT!K$100)/(PERCENT!K$100-PERCENT!K$102))</f>
        <v>8.8071801003175867E-2</v>
      </c>
      <c r="E16" s="126">
        <f>IF(PERCENT!L16&gt;PERCENT!L$100,(PERCENT!L16-PERCENT!L$100)/(PERCENT!L$101-PERCENT!L$100),(PERCENT!L16-PERCENT!L$100)/(PERCENT!L$100-PERCENT!L$102))</f>
        <v>-0.68611280856633627</v>
      </c>
      <c r="F16" s="127">
        <f>IF(PERCENT!R16&gt;PERCENT!R$100,(PERCENT!R16-PERCENT!R$100)/(PERCENT!R$101-PERCENT!R$100),(PERCENT!R16-PERCENT!R$100)/(PERCENT!R$100-PERCENT!R$102))</f>
        <v>-0.70983402422343789</v>
      </c>
      <c r="G16" s="127">
        <f>IF(PERCENT!V16&gt;PERCENT!V$100,(PERCENT!V16-PERCENT!V$100)/(PERCENT!V$101-PERCENT!V$100),(PERCENT!V16-PERCENT!V$100)/(PERCENT!V$100-PERCENT!V$102))</f>
        <v>0.12102993841266896</v>
      </c>
      <c r="H16" s="127">
        <f>IF(PERCENT!X16&gt;PERCENT!X$100,(PERCENT!X16-PERCENT!X$100)/(PERCENT!X$101-PERCENT!X$100),(PERCENT!X16-PERCENT!X$100)/(PERCENT!X$100-PERCENT!X$102))</f>
        <v>-0.15561310499028727</v>
      </c>
      <c r="I16" s="127">
        <f>IF(PERCENT!AC16&gt;PERCENT!AC$100,(PERCENT!AC16-PERCENT!AC$100)/(PERCENT!AC$101-PERCENT!AC$100),(PERCENT!AC16-PERCENT!AC$100)/(PERCENT!AC$100-PERCENT!AC$102))</f>
        <v>-0.88029887720034417</v>
      </c>
      <c r="J16" s="198">
        <f>IF(PERCENT!AS16&gt;PERCENT!AS$100,(PERCENT!AS16-PERCENT!AS$100)/(PERCENT!AS$101-PERCENT!AS$100),(PERCENT!AS16-PERCENT!AS$100)/(PERCENT!AS$100-PERCENT!AS$102))</f>
        <v>0.28670905990181783</v>
      </c>
      <c r="K16" s="198">
        <f>IF(PERCENT!AT16&gt;PERCENT!AT$100,(PERCENT!AT16-PERCENT!AT$100)/(PERCENT!AT$101-PERCENT!AT$100),(PERCENT!AT16-PERCENT!AT$100)/(PERCENT!AT$100-PERCENT!AT$102))</f>
        <v>-0.12321817161528777</v>
      </c>
      <c r="L16" s="198">
        <f>IF(PERCENT!AU16&gt;PERCENT!AU$100,(PERCENT!AU16-PERCENT!AU$100)/(PERCENT!AU$101-PERCENT!AU$100),(PERCENT!AU16-PERCENT!AU$100)/(PERCENT!AU$100-PERCENT!AU$102))</f>
        <v>-0.47118258002167679</v>
      </c>
      <c r="M16" s="231">
        <f>IF(PERCENT!AW16&gt;PERCENT!AW$100,(PERCENT!AW16-PERCENT!AW$100)/(PERCENT!AW$101-PERCENT!AW$100),(PERCENT!AW16-PERCENT!AW$100)/(PERCENT!AW$100-PERCENT!AW$102))</f>
        <v>-1.1575749666721582E-2</v>
      </c>
      <c r="N16" s="231">
        <f>IF(PERCENT!AX16&gt;PERCENT!AX$100,(PERCENT!AX16-PERCENT!AX$100)/(PERCENT!AX$101-PERCENT!AX$100),(PERCENT!AX16-PERCENT!AX$100)/(PERCENT!AX$100-PERCENT!AX$102))</f>
        <v>0.15573435494338989</v>
      </c>
      <c r="P16" s="232">
        <f>IF(PERCENT!AY16&gt;PERCENT!AY$100,(PERCENT!AY16-PERCENT!AY$100)/(PERCENT!AY$101-PERCENT!AY$100),(PERCENT!AY16-PERCENT!AY$100)/(PERCENT!AY$100-PERCENT!AY$102))</f>
        <v>-0.14212549621763607</v>
      </c>
      <c r="R16" s="124">
        <f>IF(PERCENT!C16&gt;PERCENT!C$100,(PERCENT!C16-PERCENT!C$100)/(PERCENT!C$101-PERCENT!C$100),(PERCENT!C16-PERCENT!C$100)/(PERCENT!C$100-PERCENT!C$102))</f>
        <v>2.8440846678996174E-2</v>
      </c>
      <c r="S16" s="124">
        <f>IF(PERCENT!D16&gt;PERCENT!D$100,(PERCENT!D16-PERCENT!D$100)/(PERCENT!D$101-PERCENT!D$100),(PERCENT!D16-PERCENT!D$100)/(PERCENT!D$100-PERCENT!D$102))</f>
        <v>-0.37225528127742746</v>
      </c>
      <c r="T16" s="124">
        <f>IF(PERCENT!E16&gt;PERCENT!E$100,(PERCENT!E16-PERCENT!E$100)/(PERCENT!E$101-PERCENT!E$100),(PERCENT!E16-PERCENT!E$100)/(PERCENT!E$100-PERCENT!E$102))</f>
        <v>0.22704880976827316</v>
      </c>
      <c r="U16" s="124">
        <f>IF(PERCENT!F16&gt;PERCENT!F$100,(PERCENT!F16-PERCENT!F$100)/(PERCENT!F$101-PERCENT!F$100),(PERCENT!F16-PERCENT!F$100)/(PERCENT!F$100-PERCENT!F$102))</f>
        <v>-0.26517977521435482</v>
      </c>
      <c r="V16" s="124">
        <f>IF(PERCENT!G16&gt;PERCENT!G$100,(PERCENT!G16-PERCENT!G$100)/(PERCENT!G$101-PERCENT!G$100),(PERCENT!G16-PERCENT!G$100)/(PERCENT!G$100-PERCENT!G$102))</f>
        <v>-0.34536861382282186</v>
      </c>
      <c r="X16" s="124">
        <f>IF(PERCENT!I16&gt;PERCENT!I$100,(PERCENT!I16-PERCENT!I$100)/(PERCENT!I$101-PERCENT!I$100),(PERCENT!I16-PERCENT!I$100)/(PERCENT!I$100-PERCENT!I$102))</f>
        <v>2.3676254300953995E-2</v>
      </c>
      <c r="Y16" s="124">
        <f>IF(PERCENT!J16&gt;PERCENT!J$100,(PERCENT!J16-PERCENT!J$100)/(PERCENT!J$101-PERCENT!J$100),(PERCENT!J16-PERCENT!J$100)/(PERCENT!J$100-PERCENT!J$102))</f>
        <v>0.47680666451557618</v>
      </c>
      <c r="AB16" s="124">
        <f>IF(PERCENT!M16&gt;PERCENT!M$100,(PERCENT!M16-PERCENT!M$100)/(PERCENT!M$101-PERCENT!M$100),(PERCENT!M16-PERCENT!M$100)/(PERCENT!M$100-PERCENT!M$102))</f>
        <v>-1</v>
      </c>
      <c r="AC16" s="124">
        <f>IF(PERCENT!N16&gt;PERCENT!N$100,(PERCENT!N16-PERCENT!N$100)/(PERCENT!N$101-PERCENT!N$100),(PERCENT!N16-PERCENT!N$100)/(PERCENT!N$100-PERCENT!N$102))</f>
        <v>-0.586904044992962</v>
      </c>
      <c r="AD16" s="124">
        <f>IF(PERCENT!O16&gt;PERCENT!O$100,(PERCENT!O16-PERCENT!O$100)/(PERCENT!O$101-PERCENT!O$100),(PERCENT!O16-PERCENT!O$100)/(PERCENT!O$100-PERCENT!O$102))</f>
        <v>-0.51053914632914932</v>
      </c>
      <c r="AE16" s="124">
        <f>IF(PERCENT!P16&gt;PERCENT!P$100,(PERCENT!P16-PERCENT!P$100)/(PERCENT!P$101-PERCENT!P$100),(PERCENT!P16-PERCENT!P$100)/(PERCENT!P$100-PERCENT!P$102))</f>
        <v>-5.1839540289312896E-2</v>
      </c>
      <c r="AF16" s="124">
        <f>IF(PERCENT!Q16&gt;PERCENT!Q$100,(PERCENT!Q16-PERCENT!Q$100)/(PERCENT!Q$101-PERCENT!Q$100),(PERCENT!Q16-PERCENT!Q$100)/(PERCENT!Q$100-PERCENT!Q$102))</f>
        <v>-0.30735937416539866</v>
      </c>
      <c r="AH16" s="124">
        <f>IF(PERCENT!S16&gt;PERCENT!S$100,(PERCENT!S16-PERCENT!S$100)/(PERCENT!S$101-PERCENT!S$100),(PERCENT!S16-PERCENT!S$100)/(PERCENT!S$100-PERCENT!S$102))</f>
        <v>-0.88672803551932877</v>
      </c>
      <c r="AI16" s="124">
        <f>IF(PERCENT!T16&gt;PERCENT!T$100,(PERCENT!T16-PERCENT!T$100)/(PERCENT!T$101-PERCENT!T$100),(PERCENT!T16-PERCENT!T$100)/(PERCENT!T$100-PERCENT!T$102))</f>
        <v>-0.58542935673192831</v>
      </c>
      <c r="AJ16" s="124">
        <f>IF(PERCENT!U16&gt;PERCENT!U$100,(PERCENT!U16-PERCENT!U$100)/(PERCENT!U$101-PERCENT!U$100),(PERCENT!U16-PERCENT!U$100)/(PERCENT!U$100-PERCENT!U$102))</f>
        <v>-0.71521947728024382</v>
      </c>
      <c r="AL16" s="124">
        <f>IF(PERCENT!W16&gt;PERCENT!W$100,(PERCENT!W16-PERCENT!W$100)/(PERCENT!W$101-PERCENT!W$100),(PERCENT!W16-PERCENT!W$100)/(PERCENT!W$100-PERCENT!W$102))</f>
        <v>0.12102993841266896</v>
      </c>
      <c r="AN16" s="124">
        <f>IF(PERCENT!Y16&gt;PERCENT!Y$100,(PERCENT!Y16-PERCENT!Y$100)/(PERCENT!Y$101-PERCENT!Y$100),(PERCENT!Y16-PERCENT!Y$100)/(PERCENT!Y$100-PERCENT!Y$102))</f>
        <v>-0.41530374666114361</v>
      </c>
      <c r="AO16" s="124">
        <f>IF(PERCENT!Z16&gt;PERCENT!Z$100,(PERCENT!Z16-PERCENT!Z$100)/(PERCENT!Z$101-PERCENT!Z$100),(PERCENT!Z16-PERCENT!Z$100)/(PERCENT!Z$100-PERCENT!Z$102))</f>
        <v>8.2879994120442085E-3</v>
      </c>
      <c r="AP16" s="124">
        <f>IF(PERCENT!AA16&gt;PERCENT!AA$100,(PERCENT!AA16-PERCENT!AA$100)/(PERCENT!AA$101-PERCENT!AA$100),(PERCENT!AA16-PERCENT!AA$100)/(PERCENT!AA$100-PERCENT!AA$102))</f>
        <v>0.11578978622776444</v>
      </c>
      <c r="AQ16" s="124">
        <f>IF(PERCENT!AB16&gt;PERCENT!AB$100,(PERCENT!AB16-PERCENT!AB$100)/(PERCENT!AB$101-PERCENT!AB$100),(PERCENT!AB16-PERCENT!AB$100)/(PERCENT!AB$100-PERCENT!AB$102))</f>
        <v>-0.25639233002680883</v>
      </c>
      <c r="AS16" s="124">
        <f>IF(PERCENT!AD16&gt;PERCENT!AD$100,(PERCENT!AD16-PERCENT!AD$100)/(PERCENT!AD$101-PERCENT!AD$100),(PERCENT!AD16-PERCENT!AD$100)/(PERCENT!AD$100-PERCENT!AD$102))</f>
        <v>-0.88029887720034417</v>
      </c>
      <c r="AU16" s="124">
        <f>IF(PERCENT!AF16&gt;PERCENT!AF$100,(PERCENT!AF16-PERCENT!AF$100)/(PERCENT!AF$101-PERCENT!AF$100),(PERCENT!AF16-PERCENT!AF$100)/(PERCENT!AF$100-PERCENT!AF$102))</f>
        <v>1</v>
      </c>
      <c r="AV16" s="124">
        <f>IF(PERCENT!AG16&gt;PERCENT!AG$100,(PERCENT!AG16-PERCENT!AG$100)/(PERCENT!AG$101-PERCENT!AG$100),(PERCENT!AG16-PERCENT!AG$100)/(PERCENT!AG$100-PERCENT!AG$102))</f>
        <v>0.45425626370532957</v>
      </c>
      <c r="AW16" s="124">
        <f>IF(PERCENT!AH16&gt;PERCENT!AH$100,(PERCENT!AH16-PERCENT!AH$100)/(PERCENT!AH$101-PERCENT!AH$100),(PERCENT!AH16-PERCENT!AH$100)/(PERCENT!AH$100-PERCENT!AH$102))</f>
        <v>-0.11164967698862925</v>
      </c>
      <c r="AX16" s="124">
        <f>IF(PERCENT!AI16&gt;PERCENT!AI$100,(PERCENT!AI16-PERCENT!AI$100)/(PERCENT!AI$101-PERCENT!AI$100),(PERCENT!AI16-PERCENT!AI$100)/(PERCENT!AI$100-PERCENT!AI$102))</f>
        <v>0.57088601308624254</v>
      </c>
      <c r="AY16" s="124">
        <f>IF(PERCENT!AJ16&gt;PERCENT!AJ$100,(PERCENT!AJ16-PERCENT!AJ$100)/(PERCENT!AJ$101-PERCENT!AJ$100),(PERCENT!AJ16-PERCENT!AJ$100)/(PERCENT!AJ$100-PERCENT!AJ$102))</f>
        <v>8.2837482792465465E-3</v>
      </c>
      <c r="AZ16" s="124">
        <f>IF(PERCENT!AK16&gt;PERCENT!AK$100,(PERCENT!AK16-PERCENT!AK$100)/(PERCENT!AK$101-PERCENT!AK$100),(PERCENT!AK16-PERCENT!AK$100)/(PERCENT!AK$100-PERCENT!AK$102))</f>
        <v>7.4145431622766791E-3</v>
      </c>
      <c r="BA16" s="124">
        <f>IF(PERCENT!AL16&gt;PERCENT!AL$100,(PERCENT!AL16-PERCENT!AL$100)/(PERCENT!AL$101-PERCENT!AL$100),(PERCENT!AL16-PERCENT!AL$100)/(PERCENT!AL$100-PERCENT!AL$102))</f>
        <v>-0.37587377005302647</v>
      </c>
      <c r="BB16" s="124">
        <f>IF(PERCENT!AM16&gt;PERCENT!AM$100,(PERCENT!AM16-PERCENT!AM$100)/(PERCENT!AM$101-PERCENT!AM$100),(PERCENT!AM16-PERCENT!AM$100)/(PERCENT!AM$100-PERCENT!AM$102))</f>
        <v>1.5961613418183723E-2</v>
      </c>
      <c r="BC16" s="124">
        <f>IF(PERCENT!AN16&gt;PERCENT!AN$100,(PERCENT!AN16-PERCENT!AN$100)/(PERCENT!AN$101-PERCENT!AN$100),(PERCENT!AN16-PERCENT!AN$100)/(PERCENT!AN$100-PERCENT!AN$102))</f>
        <v>0.64024121793917954</v>
      </c>
      <c r="BD16" s="124">
        <f>IF(PERCENT!AO16&gt;PERCENT!AO$100,(PERCENT!AO16-PERCENT!AO$100)/(PERCENT!AO$101-PERCENT!AO$100),(PERCENT!AO16-PERCENT!AO$100)/(PERCENT!AO$100-PERCENT!AO$102))</f>
        <v>-0.51902509010234288</v>
      </c>
      <c r="BE16" s="124">
        <f>IF(PERCENT!AP16&gt;PERCENT!AP$100,(PERCENT!AP16-PERCENT!AP$100)/(PERCENT!AP$101-PERCENT!AP$100),(PERCENT!AP16-PERCENT!AP$100)/(PERCENT!AP$100-PERCENT!AP$102))</f>
        <v>0.88711890335227528</v>
      </c>
      <c r="BF16" s="124">
        <f>IF(PERCENT!AQ16&gt;PERCENT!AQ$100,(PERCENT!AQ16-PERCENT!AQ$100)/(PERCENT!AQ$101-PERCENT!AQ$100),(PERCENT!AQ16-PERCENT!AQ$100)/(PERCENT!AQ$100-PERCENT!AQ$102))</f>
        <v>-2.1481699101622634E-2</v>
      </c>
      <c r="BG16" s="124">
        <f>IF(PERCENT!AR16&gt;PERCENT!AR$100,(PERCENT!AR16-PERCENT!AR$100)/(PERCENT!AR$101-PERCENT!AR$100),(PERCENT!AR16-PERCENT!AR$100)/(PERCENT!AR$100-PERCENT!AR$102))</f>
        <v>0.12675018697349066</v>
      </c>
      <c r="BP16" s="128">
        <f>IF(PERCENT!AE16&gt;PERCENT!AE$100,(PERCENT!AE16-PERCENT!AE$100)/(PERCENT!AE$101-PERCENT!AE$100),(PERCENT!AE16-PERCENT!AE$100)/(PERCENT!AE$100-PERCENT!AE$102))</f>
        <v>0.15573435494338989</v>
      </c>
      <c r="BQ16" s="231">
        <f>IF(PERCENT!AV16&gt;PERCENT!AV$100,(PERCENT!AV16-PERCENT!AV$100)/(PERCENT!AV$101-PERCENT!AV$100),(PERCENT!AV16-PERCENT!AV$100)/(PERCENT!AV$100-PERCENT!AV$102))</f>
        <v>0.15573435494338989</v>
      </c>
    </row>
    <row r="17" spans="1:69" x14ac:dyDescent="0.35">
      <c r="A17" s="197" t="s">
        <v>410</v>
      </c>
      <c r="B17" s="125">
        <f>IF(PERCENT!B17&gt;PERCENT!B$100,(PERCENT!B17-PERCENT!B$100)/(PERCENT!B$101-PERCENT!B$100),(PERCENT!B17-PERCENT!B$100)/(PERCENT!B$100-PERCENT!B$102))</f>
        <v>0.29691905108742761</v>
      </c>
      <c r="C17" s="125">
        <f>IF(PERCENT!H17&gt;PERCENT!H$100,(PERCENT!H17-PERCENT!H$100)/(PERCENT!H$101-PERCENT!H$100),(PERCENT!H17-PERCENT!H$100)/(PERCENT!H$100-PERCENT!H$102))</f>
        <v>-0.26862791136047537</v>
      </c>
      <c r="D17" s="126">
        <f>IF(PERCENT!K17&gt;PERCENT!K$100,(PERCENT!K17-PERCENT!K$100)/(PERCENT!K$101-PERCENT!K$100),(PERCENT!K17-PERCENT!K$100)/(PERCENT!K$100-PERCENT!K$102))</f>
        <v>-3.3623821122835594E-2</v>
      </c>
      <c r="E17" s="126">
        <f>IF(PERCENT!L17&gt;PERCENT!L$100,(PERCENT!L17-PERCENT!L$100)/(PERCENT!L$101-PERCENT!L$100),(PERCENT!L17-PERCENT!L$100)/(PERCENT!L$100-PERCENT!L$102))</f>
        <v>0.24928945152396426</v>
      </c>
      <c r="F17" s="127">
        <f>IF(PERCENT!R17&gt;PERCENT!R$100,(PERCENT!R17-PERCENT!R$100)/(PERCENT!R$101-PERCENT!R$100),(PERCENT!R17-PERCENT!R$100)/(PERCENT!R$100-PERCENT!R$102))</f>
        <v>-0.23333923597783579</v>
      </c>
      <c r="G17" s="127">
        <f>IF(PERCENT!V17&gt;PERCENT!V$100,(PERCENT!V17-PERCENT!V$100)/(PERCENT!V$101-PERCENT!V$100),(PERCENT!V17-PERCENT!V$100)/(PERCENT!V$100-PERCENT!V$102))</f>
        <v>-0.14569440353524066</v>
      </c>
      <c r="H17" s="127">
        <f>IF(PERCENT!X17&gt;PERCENT!X$100,(PERCENT!X17-PERCENT!X$100)/(PERCENT!X$101-PERCENT!X$100),(PERCENT!X17-PERCENT!X$100)/(PERCENT!X$100-PERCENT!X$102))</f>
        <v>0.3353607656867113</v>
      </c>
      <c r="I17" s="127">
        <f>IF(PERCENT!AC17&gt;PERCENT!AC$100,(PERCENT!AC17-PERCENT!AC$100)/(PERCENT!AC$101-PERCENT!AC$100),(PERCENT!AC17-PERCENT!AC$100)/(PERCENT!AC$100-PERCENT!AC$102))</f>
        <v>-0.46947943418028454</v>
      </c>
      <c r="J17" s="198">
        <f>IF(PERCENT!AS17&gt;PERCENT!AS$100,(PERCENT!AS17-PERCENT!AS$100)/(PERCENT!AS$101-PERCENT!AS$100),(PERCENT!AS17-PERCENT!AS$100)/(PERCENT!AS$100-PERCENT!AS$102))</f>
        <v>-2.6545947023745818E-2</v>
      </c>
      <c r="K17" s="198">
        <f>IF(PERCENT!AT17&gt;PERCENT!AT$100,(PERCENT!AT17-PERCENT!AT$100)/(PERCENT!AT$101-PERCENT!AT$100),(PERCENT!AT17-PERCENT!AT$100)/(PERCENT!AT$100-PERCENT!AT$102))</f>
        <v>0.14357478811843291</v>
      </c>
      <c r="L17" s="198">
        <f>IF(PERCENT!AU17&gt;PERCENT!AU$100,(PERCENT!AU17-PERCENT!AU$100)/(PERCENT!AU$101-PERCENT!AU$100),(PERCENT!AU17-PERCENT!AU$100)/(PERCENT!AU$100-PERCENT!AU$102))</f>
        <v>-0.14045591752264214</v>
      </c>
      <c r="M17" s="231">
        <f>IF(PERCENT!AW17&gt;PERCENT!AW$100,(PERCENT!AW17-PERCENT!AW$100)/(PERCENT!AW$101-PERCENT!AW$100),(PERCENT!AW17-PERCENT!AW$100)/(PERCENT!AW$100-PERCENT!AW$102))</f>
        <v>2.668487208548202E-4</v>
      </c>
      <c r="N17" s="231">
        <f>IF(PERCENT!AX17&gt;PERCENT!AX$100,(PERCENT!AX17-PERCENT!AX$100)/(PERCENT!AX$101-PERCENT!AX$100),(PERCENT!AX17-PERCENT!AX$100)/(PERCENT!AX$100-PERCENT!AX$102))</f>
        <v>-2.2648666332862201E-2</v>
      </c>
      <c r="P17" s="232">
        <f>IF(PERCENT!AY17&gt;PERCENT!AY$100,(PERCENT!AY17-PERCENT!AY$100)/(PERCENT!AY$101-PERCENT!AY$100),(PERCENT!AY17-PERCENT!AY$100)/(PERCENT!AY$100-PERCENT!AY$102))</f>
        <v>0.20585357441520971</v>
      </c>
      <c r="R17" s="124">
        <f>IF(PERCENT!C17&gt;PERCENT!C$100,(PERCENT!C17-PERCENT!C$100)/(PERCENT!C$101-PERCENT!C$100),(PERCENT!C17-PERCENT!C$100)/(PERCENT!C$100-PERCENT!C$102))</f>
        <v>0.43282237070323476</v>
      </c>
      <c r="S17" s="124">
        <f>IF(PERCENT!D17&gt;PERCENT!D$100,(PERCENT!D17-PERCENT!D$100)/(PERCENT!D$101-PERCENT!D$100),(PERCENT!D17-PERCENT!D$100)/(PERCENT!D$100-PERCENT!D$102))</f>
        <v>0.20554563746521395</v>
      </c>
      <c r="T17" s="124">
        <f>IF(PERCENT!E17&gt;PERCENT!E$100,(PERCENT!E17-PERCENT!E$100)/(PERCENT!E$101-PERCENT!E$100),(PERCENT!E17-PERCENT!E$100)/(PERCENT!E$100-PERCENT!E$102))</f>
        <v>0.56636079341843748</v>
      </c>
      <c r="U17" s="124">
        <f>IF(PERCENT!F17&gt;PERCENT!F$100,(PERCENT!F17-PERCENT!F$100)/(PERCENT!F$101-PERCENT!F$100),(PERCENT!F17-PERCENT!F$100)/(PERCENT!F$100-PERCENT!F$102))</f>
        <v>-0.63864149820347216</v>
      </c>
      <c r="V17" s="124">
        <f>IF(PERCENT!G17&gt;PERCENT!G$100,(PERCENT!G17-PERCENT!G$100)/(PERCENT!G$101-PERCENT!G$100),(PERCENT!G17-PERCENT!G$100)/(PERCENT!G$100-PERCENT!G$102))</f>
        <v>0.17170123197183693</v>
      </c>
      <c r="X17" s="124">
        <f>IF(PERCENT!I17&gt;PERCENT!I$100,(PERCENT!I17-PERCENT!I$100)/(PERCENT!I$101-PERCENT!I$100),(PERCENT!I17-PERCENT!I$100)/(PERCENT!I$100-PERCENT!I$102))</f>
        <v>-0.72170409630470844</v>
      </c>
      <c r="Y17" s="124">
        <f>IF(PERCENT!J17&gt;PERCENT!J$100,(PERCENT!J17-PERCENT!J$100)/(PERCENT!J$101-PERCENT!J$100),(PERCENT!J17-PERCENT!J$100)/(PERCENT!J$100-PERCENT!J$102))</f>
        <v>1.2047501929496482E-2</v>
      </c>
      <c r="AB17" s="124">
        <f>IF(PERCENT!M17&gt;PERCENT!M$100,(PERCENT!M17-PERCENT!M$100)/(PERCENT!M$101-PERCENT!M$100),(PERCENT!M17-PERCENT!M$100)/(PERCENT!M$100-PERCENT!M$102))</f>
        <v>0.40893613056377309</v>
      </c>
      <c r="AC17" s="124">
        <f>IF(PERCENT!N17&gt;PERCENT!N$100,(PERCENT!N17-PERCENT!N$100)/(PERCENT!N$101-PERCENT!N$100),(PERCENT!N17-PERCENT!N$100)/(PERCENT!N$100-PERCENT!N$102))</f>
        <v>-0.545406098637644</v>
      </c>
      <c r="AD17" s="124">
        <f>IF(PERCENT!O17&gt;PERCENT!O$100,(PERCENT!O17-PERCENT!O$100)/(PERCENT!O$101-PERCENT!O$100),(PERCENT!O17-PERCENT!O$100)/(PERCENT!O$100-PERCENT!O$102))</f>
        <v>0.19304985013945297</v>
      </c>
      <c r="AE17" s="124">
        <f>IF(PERCENT!P17&gt;PERCENT!P$100,(PERCENT!P17-PERCENT!P$100)/(PERCENT!P$101-PERCENT!P$100),(PERCENT!P17-PERCENT!P$100)/(PERCENT!P$100-PERCENT!P$102))</f>
        <v>0.47597019025731346</v>
      </c>
      <c r="AF17" s="124">
        <f>IF(PERCENT!Q17&gt;PERCENT!Q$100,(PERCENT!Q17-PERCENT!Q$100)/(PERCENT!Q$101-PERCENT!Q$100),(PERCENT!Q17-PERCENT!Q$100)/(PERCENT!Q$100-PERCENT!Q$102))</f>
        <v>5.123828902242053E-2</v>
      </c>
      <c r="AH17" s="124">
        <f>IF(PERCENT!S17&gt;PERCENT!S$100,(PERCENT!S17-PERCENT!S$100)/(PERCENT!S$101-PERCENT!S$100),(PERCENT!S17-PERCENT!S$100)/(PERCENT!S$100-PERCENT!S$102))</f>
        <v>-0.17720200129610034</v>
      </c>
      <c r="AI17" s="124">
        <f>IF(PERCENT!T17&gt;PERCENT!T$100,(PERCENT!T17-PERCENT!T$100)/(PERCENT!T$101-PERCENT!T$100),(PERCENT!T17-PERCENT!T$100)/(PERCENT!T$100-PERCENT!T$102))</f>
        <v>-0.31015045941586972</v>
      </c>
      <c r="AJ17" s="124">
        <f>IF(PERCENT!U17&gt;PERCENT!U$100,(PERCENT!U17-PERCENT!U$100)/(PERCENT!U$101-PERCENT!U$100),(PERCENT!U17-PERCENT!U$100)/(PERCENT!U$100-PERCENT!U$102))</f>
        <v>-0.15486249052504633</v>
      </c>
      <c r="AL17" s="124">
        <f>IF(PERCENT!W17&gt;PERCENT!W$100,(PERCENT!W17-PERCENT!W$100)/(PERCENT!W$101-PERCENT!W$100),(PERCENT!W17-PERCENT!W$100)/(PERCENT!W$100-PERCENT!W$102))</f>
        <v>-0.14569440353524066</v>
      </c>
      <c r="AN17" s="124">
        <f>IF(PERCENT!Y17&gt;PERCENT!Y$100,(PERCENT!Y17-PERCENT!Y$100)/(PERCENT!Y$101-PERCENT!Y$100),(PERCENT!Y17-PERCENT!Y$100)/(PERCENT!Y$100-PERCENT!Y$102))</f>
        <v>0.24366516436151392</v>
      </c>
      <c r="AO17" s="124">
        <f>IF(PERCENT!Z17&gt;PERCENT!Z$100,(PERCENT!Z17-PERCENT!Z$100)/(PERCENT!Z$101-PERCENT!Z$100),(PERCENT!Z17-PERCENT!Z$100)/(PERCENT!Z$100-PERCENT!Z$102))</f>
        <v>-8.2852738598913914E-2</v>
      </c>
      <c r="AP17" s="124">
        <f>IF(PERCENT!AA17&gt;PERCENT!AA$100,(PERCENT!AA17-PERCENT!AA$100)/(PERCENT!AA$101-PERCENT!AA$100),(PERCENT!AA17-PERCENT!AA$100)/(PERCENT!AA$100-PERCENT!AA$102))</f>
        <v>3.6249602789024699E-2</v>
      </c>
      <c r="AQ17" s="124">
        <f>IF(PERCENT!AB17&gt;PERCENT!AB$100,(PERCENT!AB17-PERCENT!AB$100)/(PERCENT!AB$101-PERCENT!AB$100),(PERCENT!AB17-PERCENT!AB$100)/(PERCENT!AB$100-PERCENT!AB$102))</f>
        <v>0.54388042050686303</v>
      </c>
      <c r="AS17" s="124">
        <f>IF(PERCENT!AD17&gt;PERCENT!AD$100,(PERCENT!AD17-PERCENT!AD$100)/(PERCENT!AD$101-PERCENT!AD$100),(PERCENT!AD17-PERCENT!AD$100)/(PERCENT!AD$100-PERCENT!AD$102))</f>
        <v>-0.46947943418028454</v>
      </c>
      <c r="AU17" s="124">
        <f>IF(PERCENT!AF17&gt;PERCENT!AF$100,(PERCENT!AF17-PERCENT!AF$100)/(PERCENT!AF$101-PERCENT!AF$100),(PERCENT!AF17-PERCENT!AF$100)/(PERCENT!AF$100-PERCENT!AF$102))</f>
        <v>-0.47756112526718619</v>
      </c>
      <c r="AV17" s="124">
        <f>IF(PERCENT!AG17&gt;PERCENT!AG$100,(PERCENT!AG17-PERCENT!AG$100)/(PERCENT!AG$101-PERCENT!AG$100),(PERCENT!AG17-PERCENT!AG$100)/(PERCENT!AG$100-PERCENT!AG$102))</f>
        <v>-0.12222319114498495</v>
      </c>
      <c r="AW17" s="124">
        <f>IF(PERCENT!AH17&gt;PERCENT!AH$100,(PERCENT!AH17-PERCENT!AH$100)/(PERCENT!AH$101-PERCENT!AH$100),(PERCENT!AH17-PERCENT!AH$100)/(PERCENT!AH$100-PERCENT!AH$102))</f>
        <v>0.35537447869841671</v>
      </c>
      <c r="AX17" s="124">
        <f>IF(PERCENT!AI17&gt;PERCENT!AI$100,(PERCENT!AI17-PERCENT!AI$100)/(PERCENT!AI$101-PERCENT!AI$100),(PERCENT!AI17-PERCENT!AI$100)/(PERCENT!AI$100-PERCENT!AI$102))</f>
        <v>0.60241019909339433</v>
      </c>
      <c r="AY17" s="124">
        <f>IF(PERCENT!AJ17&gt;PERCENT!AJ$100,(PERCENT!AJ17-PERCENT!AJ$100)/(PERCENT!AJ$101-PERCENT!AJ$100),(PERCENT!AJ17-PERCENT!AJ$100)/(PERCENT!AJ$100-PERCENT!AJ$102))</f>
        <v>-5.0337638296174075E-2</v>
      </c>
      <c r="AZ17" s="124">
        <f>IF(PERCENT!AK17&gt;PERCENT!AK$100,(PERCENT!AK17-PERCENT!AK$100)/(PERCENT!AK$101-PERCENT!AK$100),(PERCENT!AK17-PERCENT!AK$100)/(PERCENT!AK$100-PERCENT!AK$102))</f>
        <v>0.13135695771149514</v>
      </c>
      <c r="BA17" s="124">
        <f>IF(PERCENT!AL17&gt;PERCENT!AL$100,(PERCENT!AL17-PERCENT!AL$100)/(PERCENT!AL$101-PERCENT!AL$100),(PERCENT!AL17-PERCENT!AL$100)/(PERCENT!AL$100-PERCENT!AL$102))</f>
        <v>0.35811856541675524</v>
      </c>
      <c r="BB17" s="124">
        <f>IF(PERCENT!AM17&gt;PERCENT!AM$100,(PERCENT!AM17-PERCENT!AM$100)/(PERCENT!AM$101-PERCENT!AM$100),(PERCENT!AM17-PERCENT!AM$100)/(PERCENT!AM$100-PERCENT!AM$102))</f>
        <v>4.5094556517165228E-2</v>
      </c>
      <c r="BC17" s="124">
        <f>IF(PERCENT!AN17&gt;PERCENT!AN$100,(PERCENT!AN17-PERCENT!AN$100)/(PERCENT!AN$101-PERCENT!AN$100),(PERCENT!AN17-PERCENT!AN$100)/(PERCENT!AN$100-PERCENT!AN$102))</f>
        <v>-0.41482015838905112</v>
      </c>
      <c r="BD17" s="124">
        <f>IF(PERCENT!AO17&gt;PERCENT!AO$100,(PERCENT!AO17-PERCENT!AO$100)/(PERCENT!AO$101-PERCENT!AO$100),(PERCENT!AO17-PERCENT!AO$100)/(PERCENT!AO$100-PERCENT!AO$102))</f>
        <v>-0.43456391991261129</v>
      </c>
      <c r="BE17" s="124">
        <f>IF(PERCENT!AP17&gt;PERCENT!AP$100,(PERCENT!AP17-PERCENT!AP$100)/(PERCENT!AP$101-PERCENT!AP$100),(PERCENT!AP17-PERCENT!AP$100)/(PERCENT!AP$100-PERCENT!AP$102))</f>
        <v>-6.7077420655738875E-3</v>
      </c>
      <c r="BF17" s="124">
        <f>IF(PERCENT!AQ17&gt;PERCENT!AQ$100,(PERCENT!AQ17-PERCENT!AQ$100)/(PERCENT!AQ$101-PERCENT!AQ$100),(PERCENT!AQ17-PERCENT!AQ$100)/(PERCENT!AQ$100-PERCENT!AQ$102))</f>
        <v>4.9966580004130449E-2</v>
      </c>
      <c r="BG17" s="124">
        <f>IF(PERCENT!AR17&gt;PERCENT!AR$100,(PERCENT!AR17-PERCENT!AR$100)/(PERCENT!AR$101-PERCENT!AR$100),(PERCENT!AR17-PERCENT!AR$100)/(PERCENT!AR$100-PERCENT!AR$102))</f>
        <v>-0.20395417215653897</v>
      </c>
      <c r="BP17" s="128">
        <f>IF(PERCENT!AE17&gt;PERCENT!AE$100,(PERCENT!AE17-PERCENT!AE$100)/(PERCENT!AE$101-PERCENT!AE$100),(PERCENT!AE17-PERCENT!AE$100)/(PERCENT!AE$100-PERCENT!AE$102))</f>
        <v>-2.2648666332862201E-2</v>
      </c>
      <c r="BQ17" s="231">
        <f>IF(PERCENT!AV17&gt;PERCENT!AV$100,(PERCENT!AV17-PERCENT!AV$100)/(PERCENT!AV$101-PERCENT!AV$100),(PERCENT!AV17-PERCENT!AV$100)/(PERCENT!AV$100-PERCENT!AV$102))</f>
        <v>-2.2648666332862201E-2</v>
      </c>
    </row>
    <row r="18" spans="1:69" x14ac:dyDescent="0.35">
      <c r="A18" s="197" t="s">
        <v>411</v>
      </c>
      <c r="B18" s="125">
        <f>IF(PERCENT!B18&gt;PERCENT!B$100,(PERCENT!B18-PERCENT!B$100)/(PERCENT!B$101-PERCENT!B$100),(PERCENT!B18-PERCENT!B$100)/(PERCENT!B$100-PERCENT!B$102))</f>
        <v>0.16584294793939747</v>
      </c>
      <c r="C18" s="125">
        <f>IF(PERCENT!H18&gt;PERCENT!H$100,(PERCENT!H18-PERCENT!H$100)/(PERCENT!H$101-PERCENT!H$100),(PERCENT!H18-PERCENT!H$100)/(PERCENT!H$100-PERCENT!H$102))</f>
        <v>-0.29495492434701848</v>
      </c>
      <c r="D18" s="126">
        <f>IF(PERCENT!K18&gt;PERCENT!K$100,(PERCENT!K18-PERCENT!K$100)/(PERCENT!K$101-PERCENT!K$100),(PERCENT!K18-PERCENT!K$100)/(PERCENT!K$100-PERCENT!K$102))</f>
        <v>0.90856386133350953</v>
      </c>
      <c r="E18" s="126">
        <f>IF(PERCENT!L18&gt;PERCENT!L$100,(PERCENT!L18-PERCENT!L$100)/(PERCENT!L$101-PERCENT!L$100),(PERCENT!L18-PERCENT!L$100)/(PERCENT!L$100-PERCENT!L$102))</f>
        <v>0.65387664357509412</v>
      </c>
      <c r="F18" s="127">
        <f>IF(PERCENT!R18&gt;PERCENT!R$100,(PERCENT!R18-PERCENT!R$100)/(PERCENT!R$101-PERCENT!R$100),(PERCENT!R18-PERCENT!R$100)/(PERCENT!R$100-PERCENT!R$102))</f>
        <v>-7.9140624014409938E-2</v>
      </c>
      <c r="G18" s="127">
        <f>IF(PERCENT!V18&gt;PERCENT!V$100,(PERCENT!V18-PERCENT!V$100)/(PERCENT!V$101-PERCENT!V$100),(PERCENT!V18-PERCENT!V$100)/(PERCENT!V$100-PERCENT!V$102))</f>
        <v>0.50943038632591708</v>
      </c>
      <c r="H18" s="127">
        <f>IF(PERCENT!X18&gt;PERCENT!X$100,(PERCENT!X18-PERCENT!X$100)/(PERCENT!X$101-PERCENT!X$100),(PERCENT!X18-PERCENT!X$100)/(PERCENT!X$100-PERCENT!X$102))</f>
        <v>0.48762727195994382</v>
      </c>
      <c r="I18" s="127">
        <f>IF(PERCENT!AC18&gt;PERCENT!AC$100,(PERCENT!AC18-PERCENT!AC$100)/(PERCENT!AC$101-PERCENT!AC$100),(PERCENT!AC18-PERCENT!AC$100)/(PERCENT!AC$100-PERCENT!AC$102))</f>
        <v>3.5988608530430483E-2</v>
      </c>
      <c r="J18" s="198">
        <f>IF(PERCENT!AS18&gt;PERCENT!AS$100,(PERCENT!AS18-PERCENT!AS$100)/(PERCENT!AS$101-PERCENT!AS$100),(PERCENT!AS18-PERCENT!AS$100)/(PERCENT!AS$100-PERCENT!AS$102))</f>
        <v>-0.11589927587378519</v>
      </c>
      <c r="K18" s="198">
        <f>IF(PERCENT!AT18&gt;PERCENT!AT$100,(PERCENT!AT18-PERCENT!AT$100)/(PERCENT!AT$101-PERCENT!AT$100),(PERCENT!AT18-PERCENT!AT$100)/(PERCENT!AT$100-PERCENT!AT$102))</f>
        <v>1</v>
      </c>
      <c r="L18" s="198">
        <f>IF(PERCENT!AU18&gt;PERCENT!AU$100,(PERCENT!AU18-PERCENT!AU$100)/(PERCENT!AU$101-PERCENT!AU$100),(PERCENT!AU18-PERCENT!AU$100)/(PERCENT!AU$100-PERCENT!AU$102))</f>
        <v>0.21290075751894569</v>
      </c>
      <c r="M18" s="231">
        <f>IF(PERCENT!AW18&gt;PERCENT!AW$100,(PERCENT!AW18-PERCENT!AW$100)/(PERCENT!AW$101-PERCENT!AW$100),(PERCENT!AW18-PERCENT!AW$100)/(PERCENT!AW$100-PERCENT!AW$102))</f>
        <v>0.32031505294274348</v>
      </c>
      <c r="N18" s="231">
        <f>IF(PERCENT!AX18&gt;PERCENT!AX$100,(PERCENT!AX18-PERCENT!AX$100)/(PERCENT!AX$101-PERCENT!AX$100),(PERCENT!AX18-PERCENT!AX$100)/(PERCENT!AX$100-PERCENT!AX$102))</f>
        <v>7.7490460901674385E-2</v>
      </c>
      <c r="P18" s="232">
        <f>IF(PERCENT!AY18&gt;PERCENT!AY$100,(PERCENT!AY18-PERCENT!AY$100)/(PERCENT!AY$101-PERCENT!AY$100),(PERCENT!AY18-PERCENT!AY$100)/(PERCENT!AY$100-PERCENT!AY$102))</f>
        <v>5.7913350986586877E-2</v>
      </c>
      <c r="R18" s="124">
        <f>IF(PERCENT!C18&gt;PERCENT!C$100,(PERCENT!C18-PERCENT!C$100)/(PERCENT!C$101-PERCENT!C$100),(PERCENT!C18-PERCENT!C$100)/(PERCENT!C$100-PERCENT!C$102))</f>
        <v>0.59395442543251298</v>
      </c>
      <c r="S18" s="124">
        <f>IF(PERCENT!D18&gt;PERCENT!D$100,(PERCENT!D18-PERCENT!D$100)/(PERCENT!D$101-PERCENT!D$100),(PERCENT!D18-PERCENT!D$100)/(PERCENT!D$100-PERCENT!D$102))</f>
        <v>-0.19991010769121945</v>
      </c>
      <c r="T18" s="124">
        <f>IF(PERCENT!E18&gt;PERCENT!E$100,(PERCENT!E18-PERCENT!E$100)/(PERCENT!E$101-PERCENT!E$100),(PERCENT!E18-PERCENT!E$100)/(PERCENT!E$100-PERCENT!E$102))</f>
        <v>-0.76644248386285818</v>
      </c>
      <c r="U18" s="124">
        <f>IF(PERCENT!F18&gt;PERCENT!F$100,(PERCENT!F18-PERCENT!F$100)/(PERCENT!F$101-PERCENT!F$100),(PERCENT!F18-PERCENT!F$100)/(PERCENT!F$100-PERCENT!F$102))</f>
        <v>-0.13503207591526739</v>
      </c>
      <c r="V18" s="124">
        <f>IF(PERCENT!G18&gt;PERCENT!G$100,(PERCENT!G18-PERCENT!G$100)/(PERCENT!G$101-PERCENT!G$100),(PERCENT!G18-PERCENT!G$100)/(PERCENT!G$100-PERCENT!G$102))</f>
        <v>0.13114092128993923</v>
      </c>
      <c r="X18" s="124">
        <f>IF(PERCENT!I18&gt;PERCENT!I$100,(PERCENT!I18-PERCENT!I$100)/(PERCENT!I$101-PERCENT!I$100),(PERCENT!I18-PERCENT!I$100)/(PERCENT!I$100-PERCENT!I$102))</f>
        <v>-0.11875168328427751</v>
      </c>
      <c r="Y18" s="124">
        <f>IF(PERCENT!J18&gt;PERCENT!J$100,(PERCENT!J18-PERCENT!J$100)/(PERCENT!J$101-PERCENT!J$100),(PERCENT!J18-PERCENT!J$100)/(PERCENT!J$100-PERCENT!J$102))</f>
        <v>-0.39298639811002395</v>
      </c>
      <c r="AB18" s="124">
        <f>IF(PERCENT!M18&gt;PERCENT!M$100,(PERCENT!M18-PERCENT!M$100)/(PERCENT!M$101-PERCENT!M$100),(PERCENT!M18-PERCENT!M$100)/(PERCENT!M$100-PERCENT!M$102))</f>
        <v>1</v>
      </c>
      <c r="AC18" s="124">
        <f>IF(PERCENT!N18&gt;PERCENT!N$100,(PERCENT!N18-PERCENT!N$100)/(PERCENT!N$101-PERCENT!N$100),(PERCENT!N18-PERCENT!N$100)/(PERCENT!N$100-PERCENT!N$102))</f>
        <v>-0.4159711127283871</v>
      </c>
      <c r="AD18" s="124">
        <f>IF(PERCENT!O18&gt;PERCENT!O$100,(PERCENT!O18-PERCENT!O$100)/(PERCENT!O$101-PERCENT!O$100),(PERCENT!O18-PERCENT!O$100)/(PERCENT!O$100-PERCENT!O$102))</f>
        <v>0.19304985013945297</v>
      </c>
      <c r="AE18" s="124">
        <f>IF(PERCENT!P18&gt;PERCENT!P$100,(PERCENT!P18-PERCENT!P$100)/(PERCENT!P$101-PERCENT!P$100),(PERCENT!P18-PERCENT!P$100)/(PERCENT!P$100-PERCENT!P$102))</f>
        <v>0.43219048463324117</v>
      </c>
      <c r="AF18" s="124">
        <f>IF(PERCENT!Q18&gt;PERCENT!Q$100,(PERCENT!Q18-PERCENT!Q$100)/(PERCENT!Q$101-PERCENT!Q$100),(PERCENT!Q18-PERCENT!Q$100)/(PERCENT!Q$100-PERCENT!Q$102))</f>
        <v>-0.54103263795123546</v>
      </c>
      <c r="AH18" s="124">
        <f>IF(PERCENT!S18&gt;PERCENT!S$100,(PERCENT!S18-PERCENT!S$100)/(PERCENT!S$101-PERCENT!S$100),(PERCENT!S18-PERCENT!S$100)/(PERCENT!S$100-PERCENT!S$102))</f>
        <v>-0.22458746652022546</v>
      </c>
      <c r="AI18" s="124">
        <f>IF(PERCENT!T18&gt;PERCENT!T$100,(PERCENT!T18-PERCENT!T$100)/(PERCENT!T$101-PERCENT!T$100),(PERCENT!T18-PERCENT!T$100)/(PERCENT!T$100-PERCENT!T$102))</f>
        <v>-0.26871296146166374</v>
      </c>
      <c r="AJ18" s="124">
        <f>IF(PERCENT!U18&gt;PERCENT!U$100,(PERCENT!U18-PERCENT!U$100)/(PERCENT!U$101-PERCENT!U$100),(PERCENT!U18-PERCENT!U$100)/(PERCENT!U$100-PERCENT!U$102))</f>
        <v>0.13753383358130591</v>
      </c>
      <c r="AL18" s="124">
        <f>IF(PERCENT!W18&gt;PERCENT!W$100,(PERCENT!W18-PERCENT!W$100)/(PERCENT!W$101-PERCENT!W$100),(PERCENT!W18-PERCENT!W$100)/(PERCENT!W$100-PERCENT!W$102))</f>
        <v>0.50943038632591708</v>
      </c>
      <c r="AN18" s="124">
        <f>IF(PERCENT!Y18&gt;PERCENT!Y$100,(PERCENT!Y18-PERCENT!Y$100)/(PERCENT!Y$101-PERCENT!Y$100),(PERCENT!Y18-PERCENT!Y$100)/(PERCENT!Y$100-PERCENT!Y$102))</f>
        <v>0.99541365086629952</v>
      </c>
      <c r="AO18" s="124">
        <f>IF(PERCENT!Z18&gt;PERCENT!Z$100,(PERCENT!Z18-PERCENT!Z$100)/(PERCENT!Z$101-PERCENT!Z$100),(PERCENT!Z18-PERCENT!Z$100)/(PERCENT!Z$100-PERCENT!Z$102))</f>
        <v>0.19342173679723201</v>
      </c>
      <c r="AP18" s="124">
        <f>IF(PERCENT!AA18&gt;PERCENT!AA$100,(PERCENT!AA18-PERCENT!AA$100)/(PERCENT!AA$101-PERCENT!AA$100),(PERCENT!AA18-PERCENT!AA$100)/(PERCENT!AA$100-PERCENT!AA$102))</f>
        <v>-0.26157204784477883</v>
      </c>
      <c r="AQ18" s="124">
        <f>IF(PERCENT!AB18&gt;PERCENT!AB$100,(PERCENT!AB18-PERCENT!AB$100)/(PERCENT!AB$101-PERCENT!AB$100),(PERCENT!AB18-PERCENT!AB$100)/(PERCENT!AB$100-PERCENT!AB$102))</f>
        <v>0.45941383171183725</v>
      </c>
      <c r="AS18" s="124">
        <f>IF(PERCENT!AD18&gt;PERCENT!AD$100,(PERCENT!AD18-PERCENT!AD$100)/(PERCENT!AD$101-PERCENT!AD$100),(PERCENT!AD18-PERCENT!AD$100)/(PERCENT!AD$100-PERCENT!AD$102))</f>
        <v>3.5988608530430483E-2</v>
      </c>
      <c r="AU18" s="124">
        <f>IF(PERCENT!AF18&gt;PERCENT!AF$100,(PERCENT!AF18-PERCENT!AF$100)/(PERCENT!AF$101-PERCENT!AF$100),(PERCENT!AF18-PERCENT!AF$100)/(PERCENT!AF$100-PERCENT!AF$102))</f>
        <v>-0.36273927287767993</v>
      </c>
      <c r="AV18" s="124">
        <f>IF(PERCENT!AG18&gt;PERCENT!AG$100,(PERCENT!AG18-PERCENT!AG$100)/(PERCENT!AG$101-PERCENT!AG$100),(PERCENT!AG18-PERCENT!AG$100)/(PERCENT!AG$100-PERCENT!AG$102))</f>
        <v>0.22866641244513078</v>
      </c>
      <c r="AW18" s="124">
        <f>IF(PERCENT!AH18&gt;PERCENT!AH$100,(PERCENT!AH18-PERCENT!AH$100)/(PERCENT!AH$101-PERCENT!AH$100),(PERCENT!AH18-PERCENT!AH$100)/(PERCENT!AH$100-PERCENT!AH$102))</f>
        <v>0.33541393407043879</v>
      </c>
      <c r="AX18" s="124">
        <f>IF(PERCENT!AI18&gt;PERCENT!AI$100,(PERCENT!AI18-PERCENT!AI$100)/(PERCENT!AI$101-PERCENT!AI$100),(PERCENT!AI18-PERCENT!AI$100)/(PERCENT!AI$100-PERCENT!AI$102))</f>
        <v>0.59989143150056634</v>
      </c>
      <c r="AY18" s="124">
        <f>IF(PERCENT!AJ18&gt;PERCENT!AJ$100,(PERCENT!AJ18-PERCENT!AJ$100)/(PERCENT!AJ$101-PERCENT!AJ$100),(PERCENT!AJ18-PERCENT!AJ$100)/(PERCENT!AJ$100-PERCENT!AJ$102))</f>
        <v>-8.4690741985929005E-2</v>
      </c>
      <c r="AZ18" s="124">
        <f>IF(PERCENT!AK18&gt;PERCENT!AK$100,(PERCENT!AK18-PERCENT!AK$100)/(PERCENT!AK$101-PERCENT!AK$100),(PERCENT!AK18-PERCENT!AK$100)/(PERCENT!AK$100-PERCENT!AK$102))</f>
        <v>0.32718278673009848</v>
      </c>
      <c r="BA18" s="124">
        <f>IF(PERCENT!AL18&gt;PERCENT!AL$100,(PERCENT!AL18-PERCENT!AL$100)/(PERCENT!AL$101-PERCENT!AL$100),(PERCENT!AL18-PERCENT!AL$100)/(PERCENT!AL$100-PERCENT!AL$102))</f>
        <v>0.23141795859390521</v>
      </c>
      <c r="BB18" s="124">
        <f>IF(PERCENT!AM18&gt;PERCENT!AM$100,(PERCENT!AM18-PERCENT!AM$100)/(PERCENT!AM$101-PERCENT!AM$100),(PERCENT!AM18-PERCENT!AM$100)/(PERCENT!AM$100-PERCENT!AM$102))</f>
        <v>3.6081393244439472E-2</v>
      </c>
      <c r="BC18" s="124">
        <f>IF(PERCENT!AN18&gt;PERCENT!AN$100,(PERCENT!AN18-PERCENT!AN$100)/(PERCENT!AN$101-PERCENT!AN$100),(PERCENT!AN18-PERCENT!AN$100)/(PERCENT!AN$100-PERCENT!AN$102))</f>
        <v>-9.2769193191336152E-3</v>
      </c>
      <c r="BD18" s="124">
        <f>IF(PERCENT!AO18&gt;PERCENT!AO$100,(PERCENT!AO18-PERCENT!AO$100)/(PERCENT!AO$101-PERCENT!AO$100),(PERCENT!AO18-PERCENT!AO$100)/(PERCENT!AO$100-PERCENT!AO$102))</f>
        <v>-0.56484342343286253</v>
      </c>
      <c r="BE18" s="124">
        <f>IF(PERCENT!AP18&gt;PERCENT!AP$100,(PERCENT!AP18-PERCENT!AP$100)/(PERCENT!AP$101-PERCENT!AP$100),(PERCENT!AP18-PERCENT!AP$100)/(PERCENT!AP$100-PERCENT!AP$102))</f>
        <v>0.59495142411776014</v>
      </c>
      <c r="BF18" s="124">
        <f>IF(PERCENT!AQ18&gt;PERCENT!AQ$100,(PERCENT!AQ18-PERCENT!AQ$100)/(PERCENT!AQ$101-PERCENT!AQ$100),(PERCENT!AQ18-PERCENT!AQ$100)/(PERCENT!AQ$100-PERCENT!AQ$102))</f>
        <v>2.7416636942681882E-2</v>
      </c>
      <c r="BG18" s="124">
        <f>IF(PERCENT!AR18&gt;PERCENT!AR$100,(PERCENT!AR18-PERCENT!AR$100)/(PERCENT!AR$101-PERCENT!AR$100),(PERCENT!AR18-PERCENT!AR$100)/(PERCENT!AR$100-PERCENT!AR$102))</f>
        <v>-0.4942955167066046</v>
      </c>
      <c r="BP18" s="128">
        <f>IF(PERCENT!AE18&gt;PERCENT!AE$100,(PERCENT!AE18-PERCENT!AE$100)/(PERCENT!AE$101-PERCENT!AE$100),(PERCENT!AE18-PERCENT!AE$100)/(PERCENT!AE$100-PERCENT!AE$102))</f>
        <v>7.7490460901674385E-2</v>
      </c>
      <c r="BQ18" s="231">
        <f>IF(PERCENT!AV18&gt;PERCENT!AV$100,(PERCENT!AV18-PERCENT!AV$100)/(PERCENT!AV$101-PERCENT!AV$100),(PERCENT!AV18-PERCENT!AV$100)/(PERCENT!AV$100-PERCENT!AV$102))</f>
        <v>7.7490460901674385E-2</v>
      </c>
    </row>
    <row r="19" spans="1:69" x14ac:dyDescent="0.35">
      <c r="A19" s="197" t="s">
        <v>412</v>
      </c>
      <c r="B19" s="125">
        <f>IF(PERCENT!B19&gt;PERCENT!B$100,(PERCENT!B19-PERCENT!B$100)/(PERCENT!B$101-PERCENT!B$100),(PERCENT!B19-PERCENT!B$100)/(PERCENT!B$100-PERCENT!B$102))</f>
        <v>0.44422318616895223</v>
      </c>
      <c r="C19" s="125">
        <f>IF(PERCENT!H19&gt;PERCENT!H$100,(PERCENT!H19-PERCENT!H$100)/(PERCENT!H$101-PERCENT!H$100),(PERCENT!H19-PERCENT!H$100)/(PERCENT!H$100-PERCENT!H$102))</f>
        <v>-0.26614835295502287</v>
      </c>
      <c r="D19" s="126">
        <f>IF(PERCENT!K19&gt;PERCENT!K$100,(PERCENT!K19-PERCENT!K$100)/(PERCENT!K$101-PERCENT!K$100),(PERCENT!K19-PERCENT!K$100)/(PERCENT!K$100-PERCENT!K$102))</f>
        <v>0.32082180334403398</v>
      </c>
      <c r="E19" s="126">
        <f>IF(PERCENT!L19&gt;PERCENT!L$100,(PERCENT!L19-PERCENT!L$100)/(PERCENT!L$101-PERCENT!L$100),(PERCENT!L19-PERCENT!L$100)/(PERCENT!L$100-PERCENT!L$102))</f>
        <v>-0.55356476334726634</v>
      </c>
      <c r="F19" s="127">
        <f>IF(PERCENT!R19&gt;PERCENT!R$100,(PERCENT!R19-PERCENT!R$100)/(PERCENT!R$101-PERCENT!R$100),(PERCENT!R19-PERCENT!R$100)/(PERCENT!R$100-PERCENT!R$102))</f>
        <v>-0.6028747353877344</v>
      </c>
      <c r="G19" s="127">
        <f>IF(PERCENT!V19&gt;PERCENT!V$100,(PERCENT!V19-PERCENT!V$100)/(PERCENT!V$101-PERCENT!V$100),(PERCENT!V19-PERCENT!V$100)/(PERCENT!V$100-PERCENT!V$102))</f>
        <v>-0.13210046025803329</v>
      </c>
      <c r="H19" s="127">
        <f>IF(PERCENT!X19&gt;PERCENT!X$100,(PERCENT!X19-PERCENT!X$100)/(PERCENT!X$101-PERCENT!X$100),(PERCENT!X19-PERCENT!X$100)/(PERCENT!X$100-PERCENT!X$102))</f>
        <v>0.58261898906517784</v>
      </c>
      <c r="I19" s="127">
        <f>IF(PERCENT!AC19&gt;PERCENT!AC$100,(PERCENT!AC19-PERCENT!AC$100)/(PERCENT!AC$101-PERCENT!AC$100),(PERCENT!AC19-PERCENT!AC$100)/(PERCENT!AC$100-PERCENT!AC$102))</f>
        <v>0.28580504622087438</v>
      </c>
      <c r="J19" s="198">
        <f>IF(PERCENT!AS19&gt;PERCENT!AS$100,(PERCENT!AS19-PERCENT!AS$100)/(PERCENT!AS$101-PERCENT!AS$100),(PERCENT!AS19-PERCENT!AS$100)/(PERCENT!AS$100-PERCENT!AS$102))</f>
        <v>2.1855422440795483E-2</v>
      </c>
      <c r="K19" s="198">
        <f>IF(PERCENT!AT19&gt;PERCENT!AT$100,(PERCENT!AT19-PERCENT!AT$100)/(PERCENT!AT$101-PERCENT!AT$100),(PERCENT!AT19-PERCENT!AT$100)/(PERCENT!AT$100-PERCENT!AT$102))</f>
        <v>-2.1377868413705023E-2</v>
      </c>
      <c r="L19" s="198">
        <f>IF(PERCENT!AU19&gt;PERCENT!AU$100,(PERCENT!AU19-PERCENT!AU$100)/(PERCENT!AU$101-PERCENT!AU$100),(PERCENT!AU19-PERCENT!AU$100)/(PERCENT!AU$100-PERCENT!AU$102))</f>
        <v>0.17727541696861993</v>
      </c>
      <c r="M19" s="231">
        <f>IF(PERCENT!AW19&gt;PERCENT!AW$100,(PERCENT!AW19-PERCENT!AW$100)/(PERCENT!AW$101-PERCENT!AW$100),(PERCENT!AW19-PERCENT!AW$100)/(PERCENT!AW$100-PERCENT!AW$102))</f>
        <v>7.1803541797183873E-2</v>
      </c>
      <c r="N19" s="231">
        <f>IF(PERCENT!AX19&gt;PERCENT!AX$100,(PERCENT!AX19-PERCENT!AX$100)/(PERCENT!AX$101-PERCENT!AX$100),(PERCENT!AX19-PERCENT!AX$100)/(PERCENT!AX$100-PERCENT!AX$102))</f>
        <v>-0.5479147526427357</v>
      </c>
      <c r="P19" s="232">
        <f>IF(PERCENT!AY19&gt;PERCENT!AY$100,(PERCENT!AY19-PERCENT!AY$100)/(PERCENT!AY$101-PERCENT!AY$100),(PERCENT!AY19-PERCENT!AY$100)/(PERCENT!AY$100-PERCENT!AY$102))</f>
        <v>0.3150216315383636</v>
      </c>
      <c r="R19" s="124">
        <f>IF(PERCENT!C19&gt;PERCENT!C$100,(PERCENT!C19-PERCENT!C$100)/(PERCENT!C$101-PERCENT!C$100),(PERCENT!C19-PERCENT!C$100)/(PERCENT!C$100-PERCENT!C$102))</f>
        <v>0.67470908816264352</v>
      </c>
      <c r="S19" s="124">
        <f>IF(PERCENT!D19&gt;PERCENT!D$100,(PERCENT!D19-PERCENT!D$100)/(PERCENT!D$101-PERCENT!D$100),(PERCENT!D19-PERCENT!D$100)/(PERCENT!D$100-PERCENT!D$102))</f>
        <v>0.40896050049776989</v>
      </c>
      <c r="T19" s="124">
        <f>IF(PERCENT!E19&gt;PERCENT!E$100,(PERCENT!E19-PERCENT!E$100)/(PERCENT!E$101-PERCENT!E$100),(PERCENT!E19-PERCENT!E$100)/(PERCENT!E$100-PERCENT!E$102))</f>
        <v>0.71711541957059366</v>
      </c>
      <c r="U19" s="124">
        <f>IF(PERCENT!F19&gt;PERCENT!F$100,(PERCENT!F19-PERCENT!F$100)/(PERCENT!F$101-PERCENT!F$100),(PERCENT!F19-PERCENT!F$100)/(PERCENT!F$100-PERCENT!F$102))</f>
        <v>-0.1501731145231055</v>
      </c>
      <c r="V19" s="124">
        <f>IF(PERCENT!G19&gt;PERCENT!G$100,(PERCENT!G19-PERCENT!G$100)/(PERCENT!G$101-PERCENT!G$100),(PERCENT!G19-PERCENT!G$100)/(PERCENT!G$100-PERCENT!G$102))</f>
        <v>-0.96169814293364109</v>
      </c>
      <c r="X19" s="124">
        <f>IF(PERCENT!I19&gt;PERCENT!I$100,(PERCENT!I19-PERCENT!I$100)/(PERCENT!I$101-PERCENT!I$100),(PERCENT!I19-PERCENT!I$100)/(PERCENT!I$100-PERCENT!I$102))</f>
        <v>-0.10817008998787858</v>
      </c>
      <c r="Y19" s="124">
        <f>IF(PERCENT!J19&gt;PERCENT!J$100,(PERCENT!J19-PERCENT!J$100)/(PERCENT!J$101-PERCENT!J$100),(PERCENT!J19-PERCENT!J$100)/(PERCENT!J$100-PERCENT!J$102))</f>
        <v>-0.35393525544438387</v>
      </c>
      <c r="AB19" s="124">
        <f>IF(PERCENT!M19&gt;PERCENT!M$100,(PERCENT!M19-PERCENT!M$100)/(PERCENT!M$101-PERCENT!M$100),(PERCENT!M19-PERCENT!M$100)/(PERCENT!M$100-PERCENT!M$102))</f>
        <v>-1</v>
      </c>
      <c r="AC19" s="124">
        <f>IF(PERCENT!N19&gt;PERCENT!N$100,(PERCENT!N19-PERCENT!N$100)/(PERCENT!N$101-PERCENT!N$100),(PERCENT!N19-PERCENT!N$100)/(PERCENT!N$100-PERCENT!N$102))</f>
        <v>-0.50209679499924953</v>
      </c>
      <c r="AD19" s="124">
        <f>IF(PERCENT!O19&gt;PERCENT!O$100,(PERCENT!O19-PERCENT!O$100)/(PERCENT!O$101-PERCENT!O$100),(PERCENT!O19-PERCENT!O$100)/(PERCENT!O$100-PERCENT!O$102))</f>
        <v>0.19304985013945297</v>
      </c>
      <c r="AE19" s="124">
        <f>IF(PERCENT!P19&gt;PERCENT!P$100,(PERCENT!P19-PERCENT!P$100)/(PERCENT!P$101-PERCENT!P$100),(PERCENT!P19-PERCENT!P$100)/(PERCENT!P$100-PERCENT!P$102))</f>
        <v>0.16951225088880745</v>
      </c>
      <c r="AF19" s="124">
        <f>IF(PERCENT!Q19&gt;PERCENT!Q$100,(PERCENT!Q19-PERCENT!Q$100)/(PERCENT!Q$101-PERCENT!Q$100),(PERCENT!Q19-PERCENT!Q$100)/(PERCENT!Q$100-PERCENT!Q$102))</f>
        <v>-0.17514874618282253</v>
      </c>
      <c r="AH19" s="124">
        <f>IF(PERCENT!S19&gt;PERCENT!S$100,(PERCENT!S19-PERCENT!S$100)/(PERCENT!S$101-PERCENT!S$100),(PERCENT!S19-PERCENT!S$100)/(PERCENT!S$100-PERCENT!S$102))</f>
        <v>-0.64842482492470943</v>
      </c>
      <c r="AI19" s="124">
        <f>IF(PERCENT!T19&gt;PERCENT!T$100,(PERCENT!T19-PERCENT!T$100)/(PERCENT!T$101-PERCENT!T$100),(PERCENT!T19-PERCENT!T$100)/(PERCENT!T$100-PERCENT!T$102))</f>
        <v>-0.59351886331342263</v>
      </c>
      <c r="AJ19" s="124">
        <f>IF(PERCENT!U19&gt;PERCENT!U$100,(PERCENT!U19-PERCENT!U$100)/(PERCENT!U$101-PERCENT!U$100),(PERCENT!U19-PERCENT!U$100)/(PERCENT!U$100-PERCENT!U$102))</f>
        <v>-0.55762638717450652</v>
      </c>
      <c r="AL19" s="124">
        <f>IF(PERCENT!W19&gt;PERCENT!W$100,(PERCENT!W19-PERCENT!W$100)/(PERCENT!W$101-PERCENT!W$100),(PERCENT!W19-PERCENT!W$100)/(PERCENT!W$100-PERCENT!W$102))</f>
        <v>-0.13210046025803329</v>
      </c>
      <c r="AN19" s="124">
        <f>IF(PERCENT!Y19&gt;PERCENT!Y$100,(PERCENT!Y19-PERCENT!Y$100)/(PERCENT!Y$101-PERCENT!Y$100),(PERCENT!Y19-PERCENT!Y$100)/(PERCENT!Y$100-PERCENT!Y$102))</f>
        <v>9.4517090533586215E-2</v>
      </c>
      <c r="AO19" s="124">
        <f>IF(PERCENT!Z19&gt;PERCENT!Z$100,(PERCENT!Z19-PERCENT!Z$100)/(PERCENT!Z$101-PERCENT!Z$100),(PERCENT!Z19-PERCENT!Z$100)/(PERCENT!Z$100-PERCENT!Z$102))</f>
        <v>0.10436161408412907</v>
      </c>
      <c r="AP19" s="124">
        <f>IF(PERCENT!AA19&gt;PERCENT!AA$100,(PERCENT!AA19-PERCENT!AA$100)/(PERCENT!AA$101-PERCENT!AA$100),(PERCENT!AA19-PERCENT!AA$100)/(PERCENT!AA$100-PERCENT!AA$102))</f>
        <v>0.43978702691048127</v>
      </c>
      <c r="AQ19" s="124">
        <f>IF(PERCENT!AB19&gt;PERCENT!AB$100,(PERCENT!AB19-PERCENT!AB$100)/(PERCENT!AB$101-PERCENT!AB$100),(PERCENT!AB19-PERCENT!AB$100)/(PERCENT!AB$100-PERCENT!AB$102))</f>
        <v>0.68578428968250571</v>
      </c>
      <c r="AS19" s="124">
        <f>IF(PERCENT!AD19&gt;PERCENT!AD$100,(PERCENT!AD19-PERCENT!AD$100)/(PERCENT!AD$101-PERCENT!AD$100),(PERCENT!AD19-PERCENT!AD$100)/(PERCENT!AD$100-PERCENT!AD$102))</f>
        <v>0.28580504622087438</v>
      </c>
      <c r="AU19" s="124">
        <f>IF(PERCENT!AF19&gt;PERCENT!AF$100,(PERCENT!AF19-PERCENT!AF$100)/(PERCENT!AF$101-PERCENT!AF$100),(PERCENT!AF19-PERCENT!AF$100)/(PERCENT!AF$100-PERCENT!AF$102))</f>
        <v>-0.45781041005093631</v>
      </c>
      <c r="AV19" s="124">
        <f>IF(PERCENT!AG19&gt;PERCENT!AG$100,(PERCENT!AG19-PERCENT!AG$100)/(PERCENT!AG$101-PERCENT!AG$100),(PERCENT!AG19-PERCENT!AG$100)/(PERCENT!AG$100-PERCENT!AG$102))</f>
        <v>-0.28427413177621857</v>
      </c>
      <c r="AW19" s="124">
        <f>IF(PERCENT!AH19&gt;PERCENT!AH$100,(PERCENT!AH19-PERCENT!AH$100)/(PERCENT!AH$101-PERCENT!AH$100),(PERCENT!AH19-PERCENT!AH$100)/(PERCENT!AH$100-PERCENT!AH$102))</f>
        <v>0.22734533631902895</v>
      </c>
      <c r="AX19" s="124">
        <f>IF(PERCENT!AI19&gt;PERCENT!AI$100,(PERCENT!AI19-PERCENT!AI$100)/(PERCENT!AI$101-PERCENT!AI$100),(PERCENT!AI19-PERCENT!AI$100)/(PERCENT!AI$100-PERCENT!AI$102))</f>
        <v>2.542379234160784E-2</v>
      </c>
      <c r="AY19" s="124">
        <f>IF(PERCENT!AJ19&gt;PERCENT!AJ$100,(PERCENT!AJ19-PERCENT!AJ$100)/(PERCENT!AJ$101-PERCENT!AJ$100),(PERCENT!AJ19-PERCENT!AJ$100)/(PERCENT!AJ$100-PERCENT!AJ$102))</f>
        <v>0.36626188301201107</v>
      </c>
      <c r="AZ19" s="124">
        <f>IF(PERCENT!AK19&gt;PERCENT!AK$100,(PERCENT!AK19-PERCENT!AK$100)/(PERCENT!AK$101-PERCENT!AK$100),(PERCENT!AK19-PERCENT!AK$100)/(PERCENT!AK$100-PERCENT!AK$102))</f>
        <v>-2.7476331425207265E-2</v>
      </c>
      <c r="BA19" s="124">
        <f>IF(PERCENT!AL19&gt;PERCENT!AL$100,(PERCENT!AL19-PERCENT!AL$100)/(PERCENT!AL$101-PERCENT!AL$100),(PERCENT!AL19-PERCENT!AL$100)/(PERCENT!AL$100-PERCENT!AL$102))</f>
        <v>0.31910210009788048</v>
      </c>
      <c r="BB19" s="124">
        <f>IF(PERCENT!AM19&gt;PERCENT!AM$100,(PERCENT!AM19-PERCENT!AM$100)/(PERCENT!AM$101-PERCENT!AM$100),(PERCENT!AM19-PERCENT!AM$100)/(PERCENT!AM$100-PERCENT!AM$102))</f>
        <v>-0.33564585486311915</v>
      </c>
      <c r="BC19" s="124">
        <f>IF(PERCENT!AN19&gt;PERCENT!AN$100,(PERCENT!AN19-PERCENT!AN$100)/(PERCENT!AN$101-PERCENT!AN$100),(PERCENT!AN19-PERCENT!AN$100)/(PERCENT!AN$100-PERCENT!AN$102))</f>
        <v>-0.68155329549543542</v>
      </c>
      <c r="BD19" s="124">
        <f>IF(PERCENT!AO19&gt;PERCENT!AO$100,(PERCENT!AO19-PERCENT!AO$100)/(PERCENT!AO$101-PERCENT!AO$100),(PERCENT!AO19-PERCENT!AO$100)/(PERCENT!AO$100-PERCENT!AO$102))</f>
        <v>-0.52660790833700533</v>
      </c>
      <c r="BE19" s="124">
        <f>IF(PERCENT!AP19&gt;PERCENT!AP$100,(PERCENT!AP19-PERCENT!AP$100)/(PERCENT!AP$101-PERCENT!AP$100),(PERCENT!AP19-PERCENT!AP$100)/(PERCENT!AP$100-PERCENT!AP$102))</f>
        <v>0.35110139224657727</v>
      </c>
      <c r="BF19" s="124">
        <f>IF(PERCENT!AQ19&gt;PERCENT!AQ$100,(PERCENT!AQ19-PERCENT!AQ$100)/(PERCENT!AQ$101-PERCENT!AQ$100),(PERCENT!AQ19-PERCENT!AQ$100)/(PERCENT!AQ$100-PERCENT!AQ$102))</f>
        <v>-2.267987004040245E-2</v>
      </c>
      <c r="BG19" s="124">
        <f>IF(PERCENT!AR19&gt;PERCENT!AR$100,(PERCENT!AR19-PERCENT!AR$100)/(PERCENT!AR$101-PERCENT!AR$100),(PERCENT!AR19-PERCENT!AR$100)/(PERCENT!AR$100-PERCENT!AR$102))</f>
        <v>0.18541498978402582</v>
      </c>
      <c r="BP19" s="128">
        <f>IF(PERCENT!AE19&gt;PERCENT!AE$100,(PERCENT!AE19-PERCENT!AE$100)/(PERCENT!AE$101-PERCENT!AE$100),(PERCENT!AE19-PERCENT!AE$100)/(PERCENT!AE$100-PERCENT!AE$102))</f>
        <v>-0.5479147526427357</v>
      </c>
      <c r="BQ19" s="231">
        <f>IF(PERCENT!AV19&gt;PERCENT!AV$100,(PERCENT!AV19-PERCENT!AV$100)/(PERCENT!AV$101-PERCENT!AV$100),(PERCENT!AV19-PERCENT!AV$100)/(PERCENT!AV$100-PERCENT!AV$102))</f>
        <v>-0.5479147526427357</v>
      </c>
    </row>
    <row r="20" spans="1:69" x14ac:dyDescent="0.35">
      <c r="A20" s="197" t="s">
        <v>413</v>
      </c>
      <c r="B20" s="125">
        <f>IF(PERCENT!B20&gt;PERCENT!B$100,(PERCENT!B20-PERCENT!B$100)/(PERCENT!B$101-PERCENT!B$100),(PERCENT!B20-PERCENT!B$100)/(PERCENT!B$100-PERCENT!B$102))</f>
        <v>0.28725471593464075</v>
      </c>
      <c r="C20" s="125">
        <f>IF(PERCENT!H20&gt;PERCENT!H$100,(PERCENT!H20-PERCENT!H$100)/(PERCENT!H$101-PERCENT!H$100),(PERCENT!H20-PERCENT!H$100)/(PERCENT!H$100-PERCENT!H$102))</f>
        <v>-0.37690750979462778</v>
      </c>
      <c r="D20" s="126">
        <f>IF(PERCENT!K20&gt;PERCENT!K$100,(PERCENT!K20-PERCENT!K$100)/(PERCENT!K$101-PERCENT!K$100),(PERCENT!K20-PERCENT!K$100)/(PERCENT!K$100-PERCENT!K$102))</f>
        <v>-0.11716072181742934</v>
      </c>
      <c r="E20" s="126">
        <f>IF(PERCENT!L20&gt;PERCENT!L$100,(PERCENT!L20-PERCENT!L$100)/(PERCENT!L$101-PERCENT!L$100),(PERCENT!L20-PERCENT!L$100)/(PERCENT!L$100-PERCENT!L$102))</f>
        <v>-0.57420562027152022</v>
      </c>
      <c r="F20" s="127">
        <f>IF(PERCENT!R20&gt;PERCENT!R$100,(PERCENT!R20-PERCENT!R$100)/(PERCENT!R$101-PERCENT!R$100),(PERCENT!R20-PERCENT!R$100)/(PERCENT!R$100-PERCENT!R$102))</f>
        <v>-0.68018580103650961</v>
      </c>
      <c r="G20" s="127">
        <f>IF(PERCENT!V20&gt;PERCENT!V$100,(PERCENT!V20-PERCENT!V$100)/(PERCENT!V$101-PERCENT!V$100),(PERCENT!V20-PERCENT!V$100)/(PERCENT!V$100-PERCENT!V$102))</f>
        <v>-0.36502751572279207</v>
      </c>
      <c r="H20" s="127">
        <f>IF(PERCENT!X20&gt;PERCENT!X$100,(PERCENT!X20-PERCENT!X$100)/(PERCENT!X$101-PERCENT!X$100),(PERCENT!X20-PERCENT!X$100)/(PERCENT!X$100-PERCENT!X$102))</f>
        <v>1.8253156030692035E-2</v>
      </c>
      <c r="I20" s="127">
        <f>IF(PERCENT!AC20&gt;PERCENT!AC$100,(PERCENT!AC20-PERCENT!AC$100)/(PERCENT!AC$101-PERCENT!AC$100),(PERCENT!AC20-PERCENT!AC$100)/(PERCENT!AC$100-PERCENT!AC$102))</f>
        <v>1.0108555638618399E-2</v>
      </c>
      <c r="J20" s="198">
        <f>IF(PERCENT!AS20&gt;PERCENT!AS$100,(PERCENT!AS20-PERCENT!AS$100)/(PERCENT!AS$101-PERCENT!AS$100),(PERCENT!AS20-PERCENT!AS$100)/(PERCENT!AS$100-PERCENT!AS$102))</f>
        <v>-0.10730124813049578</v>
      </c>
      <c r="K20" s="198">
        <f>IF(PERCENT!AT20&gt;PERCENT!AT$100,(PERCENT!AT20-PERCENT!AT$100)/(PERCENT!AT$101-PERCENT!AT$100),(PERCENT!AT20-PERCENT!AT$100)/(PERCENT!AT$100-PERCENT!AT$102))</f>
        <v>-0.24247292780877588</v>
      </c>
      <c r="L20" s="198">
        <f>IF(PERCENT!AU20&gt;PERCENT!AU$100,(PERCENT!AU20-PERCENT!AU$100)/(PERCENT!AU$101-PERCENT!AU$100),(PERCENT!AU20-PERCENT!AU$100)/(PERCENT!AU$100-PERCENT!AU$102))</f>
        <v>-0.16782801644213713</v>
      </c>
      <c r="M20" s="231">
        <f>IF(PERCENT!AW20&gt;PERCENT!AW$100,(PERCENT!AW20-PERCENT!AW$100)/(PERCENT!AW$101-PERCENT!AW$100),(PERCENT!AW20-PERCENT!AW$100)/(PERCENT!AW$100-PERCENT!AW$102))</f>
        <v>-0.20761452491503371</v>
      </c>
      <c r="N20" s="231">
        <f>IF(PERCENT!AX20&gt;PERCENT!AX$100,(PERCENT!AX20-PERCENT!AX$100)/(PERCENT!AX$101-PERCENT!AX$100),(PERCENT!AX20-PERCENT!AX$100)/(PERCENT!AX$100-PERCENT!AX$102))</f>
        <v>-0.60194991443110057</v>
      </c>
      <c r="P20" s="232">
        <f>IF(PERCENT!AY20&gt;PERCENT!AY$100,(PERCENT!AY20-PERCENT!AY$100)/(PERCENT!AY$101-PERCENT!AY$100),(PERCENT!AY20-PERCENT!AY$100)/(PERCENT!AY$100-PERCENT!AY$102))</f>
        <v>-3.1840878453601854E-2</v>
      </c>
      <c r="R20" s="124">
        <f>IF(PERCENT!C20&gt;PERCENT!C$100,(PERCENT!C20-PERCENT!C$100)/(PERCENT!C$101-PERCENT!C$100),(PERCENT!C20-PERCENT!C$100)/(PERCENT!C$100-PERCENT!C$102))</f>
        <v>0.10282021950154886</v>
      </c>
      <c r="S20" s="124">
        <f>IF(PERCENT!D20&gt;PERCENT!D$100,(PERCENT!D20-PERCENT!D$100)/(PERCENT!D$101-PERCENT!D$100),(PERCENT!D20-PERCENT!D$100)/(PERCENT!D$100-PERCENT!D$102))</f>
        <v>0.18795226599476611</v>
      </c>
      <c r="T20" s="124">
        <f>IF(PERCENT!E20&gt;PERCENT!E$100,(PERCENT!E20-PERCENT!E$100)/(PERCENT!E$101-PERCENT!E$100),(PERCENT!E20-PERCENT!E$100)/(PERCENT!E$100-PERCENT!E$102))</f>
        <v>0.46812986725876599</v>
      </c>
      <c r="U20" s="124">
        <f>IF(PERCENT!F20&gt;PERCENT!F$100,(PERCENT!F20-PERCENT!F$100)/(PERCENT!F$101-PERCENT!F$100),(PERCENT!F20-PERCENT!F$100)/(PERCENT!F$100-PERCENT!F$102))</f>
        <v>-0.95772493027171224</v>
      </c>
      <c r="V20" s="124">
        <f>IF(PERCENT!G20&gt;PERCENT!G$100,(PERCENT!G20-PERCENT!G$100)/(PERCENT!G$101-PERCENT!G$100),(PERCENT!G20-PERCENT!G$100)/(PERCENT!G$100-PERCENT!G$102))</f>
        <v>0.68721989507189929</v>
      </c>
      <c r="X20" s="124">
        <f>IF(PERCENT!I20&gt;PERCENT!I$100,(PERCENT!I20-PERCENT!I$100)/(PERCENT!I$101-PERCENT!I$100),(PERCENT!I20-PERCENT!I$100)/(PERCENT!I$100-PERCENT!I$102))</f>
        <v>4.9769205426043336E-2</v>
      </c>
      <c r="Y20" s="124">
        <f>IF(PERCENT!J20&gt;PERCENT!J$100,(PERCENT!J20-PERCENT!J$100)/(PERCENT!J$101-PERCENT!J$100),(PERCENT!J20-PERCENT!J$100)/(PERCENT!J$100-PERCENT!J$102))</f>
        <v>-0.79060599119770769</v>
      </c>
      <c r="AB20" s="124">
        <f>IF(PERCENT!M20&gt;PERCENT!M$100,(PERCENT!M20-PERCENT!M$100)/(PERCENT!M$101-PERCENT!M$100),(PERCENT!M20-PERCENT!M$100)/(PERCENT!M$100-PERCENT!M$102))</f>
        <v>-1</v>
      </c>
      <c r="AC20" s="124">
        <f>IF(PERCENT!N20&gt;PERCENT!N$100,(PERCENT!N20-PERCENT!N$100)/(PERCENT!N$101-PERCENT!N$100),(PERCENT!N20-PERCENT!N$100)/(PERCENT!N$100-PERCENT!N$102))</f>
        <v>-0.86872307444093366</v>
      </c>
      <c r="AD20" s="124">
        <f>IF(PERCENT!O20&gt;PERCENT!O$100,(PERCENT!O20-PERCENT!O$100)/(PERCENT!O$101-PERCENT!O$100),(PERCENT!O20-PERCENT!O$100)/(PERCENT!O$100-PERCENT!O$102))</f>
        <v>-0.51053914632914932</v>
      </c>
      <c r="AE20" s="124">
        <f>IF(PERCENT!P20&gt;PERCENT!P$100,(PERCENT!P20-PERCENT!P$100)/(PERCENT!P$101-PERCENT!P$100),(PERCENT!P20-PERCENT!P$100)/(PERCENT!P$100-PERCENT!P$102))</f>
        <v>0.92305385072132728</v>
      </c>
      <c r="AF20" s="124">
        <f>IF(PERCENT!Q20&gt;PERCENT!Q$100,(PERCENT!Q20-PERCENT!Q$100)/(PERCENT!Q$101-PERCENT!Q$100),(PERCENT!Q20-PERCENT!Q$100)/(PERCENT!Q$100-PERCENT!Q$102))</f>
        <v>-3.891378403333124E-2</v>
      </c>
      <c r="AH20" s="124">
        <f>IF(PERCENT!S20&gt;PERCENT!S$100,(PERCENT!S20-PERCENT!S$100)/(PERCENT!S$101-PERCENT!S$100),(PERCENT!S20-PERCENT!S$100)/(PERCENT!S$100-PERCENT!S$102))</f>
        <v>-0.77046771739485065</v>
      </c>
      <c r="AI20" s="124">
        <f>IF(PERCENT!T20&gt;PERCENT!T$100,(PERCENT!T20-PERCENT!T$100)/(PERCENT!T$101-PERCENT!T$100),(PERCENT!T20-PERCENT!T$100)/(PERCENT!T$100-PERCENT!T$102))</f>
        <v>-0.65698274804052637</v>
      </c>
      <c r="AJ20" s="124">
        <f>IF(PERCENT!U20&gt;PERCENT!U$100,(PERCENT!U20-PERCENT!U$100)/(PERCENT!U$101-PERCENT!U$100),(PERCENT!U20-PERCENT!U$100)/(PERCENT!U$100-PERCENT!U$102))</f>
        <v>-0.60008339966151736</v>
      </c>
      <c r="AL20" s="124">
        <f>IF(PERCENT!W20&gt;PERCENT!W$100,(PERCENT!W20-PERCENT!W$100)/(PERCENT!W$101-PERCENT!W$100),(PERCENT!W20-PERCENT!W$100)/(PERCENT!W$100-PERCENT!W$102))</f>
        <v>-0.36502751572279207</v>
      </c>
      <c r="AN20" s="124">
        <f>IF(PERCENT!Y20&gt;PERCENT!Y$100,(PERCENT!Y20-PERCENT!Y$100)/(PERCENT!Y$101-PERCENT!Y$100),(PERCENT!Y20-PERCENT!Y$100)/(PERCENT!Y$100-PERCENT!Y$102))</f>
        <v>-5.5064348869431234E-2</v>
      </c>
      <c r="AO20" s="124">
        <f>IF(PERCENT!Z20&gt;PERCENT!Z$100,(PERCENT!Z20-PERCENT!Z$100)/(PERCENT!Z$101-PERCENT!Z$100),(PERCENT!Z20-PERCENT!Z$100)/(PERCENT!Z$100-PERCENT!Z$102))</f>
        <v>-0.30542296280029818</v>
      </c>
      <c r="AP20" s="124">
        <f>IF(PERCENT!AA20&gt;PERCENT!AA$100,(PERCENT!AA20-PERCENT!AA$100)/(PERCENT!AA$101-PERCENT!AA$100),(PERCENT!AA20-PERCENT!AA$100)/(PERCENT!AA$100-PERCENT!AA$102))</f>
        <v>0.10019621195212401</v>
      </c>
      <c r="AQ20" s="124">
        <f>IF(PERCENT!AB20&gt;PERCENT!AB$100,(PERCENT!AB20-PERCENT!AB$100)/(PERCENT!AB$101-PERCENT!AB$100),(PERCENT!AB20-PERCENT!AB$100)/(PERCENT!AB$100-PERCENT!AB$102))</f>
        <v>4.0459551288511364E-2</v>
      </c>
      <c r="AS20" s="124">
        <f>IF(PERCENT!AD20&gt;PERCENT!AD$100,(PERCENT!AD20-PERCENT!AD$100)/(PERCENT!AD$101-PERCENT!AD$100),(PERCENT!AD20-PERCENT!AD$100)/(PERCENT!AD$100-PERCENT!AD$102))</f>
        <v>1.0108555638618399E-2</v>
      </c>
      <c r="AU20" s="124">
        <f>IF(PERCENT!AF20&gt;PERCENT!AF$100,(PERCENT!AF20-PERCENT!AF$100)/(PERCENT!AF$101-PERCENT!AF$100),(PERCENT!AF20-PERCENT!AF$100)/(PERCENT!AF$100-PERCENT!AF$102))</f>
        <v>-0.65277309981857701</v>
      </c>
      <c r="AV20" s="124">
        <f>IF(PERCENT!AG20&gt;PERCENT!AG$100,(PERCENT!AG20-PERCENT!AG$100)/(PERCENT!AG$101-PERCENT!AG$100),(PERCENT!AG20-PERCENT!AG$100)/(PERCENT!AG$100-PERCENT!AG$102))</f>
        <v>-0.2137278645242249</v>
      </c>
      <c r="AW20" s="124">
        <f>IF(PERCENT!AH20&gt;PERCENT!AH$100,(PERCENT!AH20-PERCENT!AH$100)/(PERCENT!AH$101-PERCENT!AH$100),(PERCENT!AH20-PERCENT!AH$100)/(PERCENT!AH$100-PERCENT!AH$102))</f>
        <v>-0.4875336764060843</v>
      </c>
      <c r="AX20" s="124">
        <f>IF(PERCENT!AI20&gt;PERCENT!AI$100,(PERCENT!AI20-PERCENT!AI$100)/(PERCENT!AI$101-PERCENT!AI$100),(PERCENT!AI20-PERCENT!AI$100)/(PERCENT!AI$100-PERCENT!AI$102))</f>
        <v>-0.37345307232876135</v>
      </c>
      <c r="AY20" s="124">
        <f>IF(PERCENT!AJ20&gt;PERCENT!AJ$100,(PERCENT!AJ20-PERCENT!AJ$100)/(PERCENT!AJ$101-PERCENT!AJ$100),(PERCENT!AJ20-PERCENT!AJ$100)/(PERCENT!AJ$100-PERCENT!AJ$102))</f>
        <v>-0.21429978852759002</v>
      </c>
      <c r="AZ20" s="124">
        <f>IF(PERCENT!AK20&gt;PERCENT!AK$100,(PERCENT!AK20-PERCENT!AK$100)/(PERCENT!AK$101-PERCENT!AK$100),(PERCENT!AK20-PERCENT!AK$100)/(PERCENT!AK$100-PERCENT!AK$102))</f>
        <v>-0.13350340355394216</v>
      </c>
      <c r="BA20" s="124">
        <f>IF(PERCENT!AL20&gt;PERCENT!AL$100,(PERCENT!AL20-PERCENT!AL$100)/(PERCENT!AL$101-PERCENT!AL$100),(PERCENT!AL20-PERCENT!AL$100)/(PERCENT!AL$100-PERCENT!AL$102))</f>
        <v>-0.33361086692094444</v>
      </c>
      <c r="BB20" s="124">
        <f>IF(PERCENT!AM20&gt;PERCENT!AM$100,(PERCENT!AM20-PERCENT!AM$100)/(PERCENT!AM$101-PERCENT!AM$100),(PERCENT!AM20-PERCENT!AM$100)/(PERCENT!AM$100-PERCENT!AM$102))</f>
        <v>9.3165763306713931E-2</v>
      </c>
      <c r="BC20" s="124">
        <f>IF(PERCENT!AN20&gt;PERCENT!AN$100,(PERCENT!AN20-PERCENT!AN$100)/(PERCENT!AN$101-PERCENT!AN$100),(PERCENT!AN20-PERCENT!AN$100)/(PERCENT!AN$100-PERCENT!AN$102))</f>
        <v>-0.74959746312461573</v>
      </c>
      <c r="BD20" s="124">
        <f>IF(PERCENT!AO20&gt;PERCENT!AO$100,(PERCENT!AO20-PERCENT!AO$100)/(PERCENT!AO$101-PERCENT!AO$100),(PERCENT!AO20-PERCENT!AO$100)/(PERCENT!AO$100-PERCENT!AO$102))</f>
        <v>-0.37063128326342881</v>
      </c>
      <c r="BE20" s="124">
        <f>IF(PERCENT!AP20&gt;PERCENT!AP$100,(PERCENT!AP20-PERCENT!AP$100)/(PERCENT!AP$101-PERCENT!AP$100),(PERCENT!AP20-PERCENT!AP$100)/(PERCENT!AP$100-PERCENT!AP$102))</f>
        <v>3.8544956690664618E-3</v>
      </c>
      <c r="BF20" s="124">
        <f>IF(PERCENT!AQ20&gt;PERCENT!AQ$100,(PERCENT!AQ20-PERCENT!AQ$100)/(PERCENT!AQ$101-PERCENT!AQ$100),(PERCENT!AQ20-PERCENT!AQ$100)/(PERCENT!AQ$100-PERCENT!AQ$102))</f>
        <v>7.792055917753718E-2</v>
      </c>
      <c r="BG20" s="124">
        <f>IF(PERCENT!AR20&gt;PERCENT!AR$100,(PERCENT!AR20-PERCENT!AR$100)/(PERCENT!AR$101-PERCENT!AR$100),(PERCENT!AR20-PERCENT!AR$100)/(PERCENT!AR$100-PERCENT!AR$102))</f>
        <v>-4.0906781343825825E-2</v>
      </c>
      <c r="BP20" s="128">
        <f>IF(PERCENT!AE20&gt;PERCENT!AE$100,(PERCENT!AE20-PERCENT!AE$100)/(PERCENT!AE$101-PERCENT!AE$100),(PERCENT!AE20-PERCENT!AE$100)/(PERCENT!AE$100-PERCENT!AE$102))</f>
        <v>-0.60194991443110057</v>
      </c>
      <c r="BQ20" s="231">
        <f>IF(PERCENT!AV20&gt;PERCENT!AV$100,(PERCENT!AV20-PERCENT!AV$100)/(PERCENT!AV$101-PERCENT!AV$100),(PERCENT!AV20-PERCENT!AV$100)/(PERCENT!AV$100-PERCENT!AV$102))</f>
        <v>-0.60194991443110057</v>
      </c>
    </row>
    <row r="21" spans="1:69" x14ac:dyDescent="0.35">
      <c r="A21" s="197" t="s">
        <v>414</v>
      </c>
      <c r="B21" s="125">
        <f>IF(PERCENT!B21&gt;PERCENT!B$100,(PERCENT!B21-PERCENT!B$100)/(PERCENT!B$101-PERCENT!B$100),(PERCENT!B21-PERCENT!B$100)/(PERCENT!B$100-PERCENT!B$102))</f>
        <v>8.4267243005478609E-2</v>
      </c>
      <c r="C21" s="125">
        <f>IF(PERCENT!H21&gt;PERCENT!H$100,(PERCENT!H21-PERCENT!H$100)/(PERCENT!H$101-PERCENT!H$100),(PERCENT!H21-PERCENT!H$100)/(PERCENT!H$100-PERCENT!H$102))</f>
        <v>0.13103434970008368</v>
      </c>
      <c r="D21" s="126">
        <f>IF(PERCENT!K21&gt;PERCENT!K$100,(PERCENT!K21-PERCENT!K$100)/(PERCENT!K$101-PERCENT!K$100),(PERCENT!K21-PERCENT!K$100)/(PERCENT!K$100-PERCENT!K$102))</f>
        <v>0.73876200691782601</v>
      </c>
      <c r="E21" s="126">
        <f>IF(PERCENT!L21&gt;PERCENT!L$100,(PERCENT!L21-PERCENT!L$100)/(PERCENT!L$101-PERCENT!L$100),(PERCENT!L21-PERCENT!L$100)/(PERCENT!L$100-PERCENT!L$102))</f>
        <v>0.16980557963366114</v>
      </c>
      <c r="F21" s="127">
        <f>IF(PERCENT!R21&gt;PERCENT!R$100,(PERCENT!R21-PERCENT!R$100)/(PERCENT!R$101-PERCENT!R$100),(PERCENT!R21-PERCENT!R$100)/(PERCENT!R$100-PERCENT!R$102))</f>
        <v>0.2088790167205746</v>
      </c>
      <c r="G21" s="127">
        <f>IF(PERCENT!V21&gt;PERCENT!V$100,(PERCENT!V21-PERCENT!V$100)/(PERCENT!V$101-PERCENT!V$100),(PERCENT!V21-PERCENT!V$100)/(PERCENT!V$100-PERCENT!V$102))</f>
        <v>9.9802478247955614E-2</v>
      </c>
      <c r="H21" s="127">
        <f>IF(PERCENT!X21&gt;PERCENT!X$100,(PERCENT!X21-PERCENT!X$100)/(PERCENT!X$101-PERCENT!X$100),(PERCENT!X21-PERCENT!X$100)/(PERCENT!X$100-PERCENT!X$102))</f>
        <v>0.46152805960237031</v>
      </c>
      <c r="I21" s="127">
        <f>IF(PERCENT!AC21&gt;PERCENT!AC$100,(PERCENT!AC21-PERCENT!AC$100)/(PERCENT!AC$101-PERCENT!AC$100),(PERCENT!AC21-PERCENT!AC$100)/(PERCENT!AC$100-PERCENT!AC$102))</f>
        <v>0.70936899110095208</v>
      </c>
      <c r="J21" s="198">
        <f>IF(PERCENT!AS21&gt;PERCENT!AS$100,(PERCENT!AS21-PERCENT!AS$100)/(PERCENT!AS$101-PERCENT!AS$100),(PERCENT!AS21-PERCENT!AS$100)/(PERCENT!AS$100-PERCENT!AS$102))</f>
        <v>0.12096262310992002</v>
      </c>
      <c r="K21" s="198">
        <f>IF(PERCENT!AT21&gt;PERCENT!AT$100,(PERCENT!AT21-PERCENT!AT$100)/(PERCENT!AT$101-PERCENT!AT$100),(PERCENT!AT21-PERCENT!AT$100)/(PERCENT!AT$100-PERCENT!AT$102))</f>
        <v>0.52336369794118365</v>
      </c>
      <c r="L21" s="198">
        <f>IF(PERCENT!AU21&gt;PERCENT!AU$100,(PERCENT!AU21-PERCENT!AU$100)/(PERCENT!AU$101-PERCENT!AU$100),(PERCENT!AU21-PERCENT!AU$100)/(PERCENT!AU$100-PERCENT!AU$102))</f>
        <v>0.53378488196932139</v>
      </c>
      <c r="M21" s="231">
        <f>IF(PERCENT!AW21&gt;PERCENT!AW$100,(PERCENT!AW21-PERCENT!AW$100)/(PERCENT!AW$101-PERCENT!AW$100),(PERCENT!AW21-PERCENT!AW$100)/(PERCENT!AW$100-PERCENT!AW$102))</f>
        <v>0.40993963842157066</v>
      </c>
      <c r="N21" s="231">
        <f>IF(PERCENT!AX21&gt;PERCENT!AX$100,(PERCENT!AX21-PERCENT!AX$100)/(PERCENT!AX$101-PERCENT!AX$100),(PERCENT!AX21-PERCENT!AX$100)/(PERCENT!AX$100-PERCENT!AX$102))</f>
        <v>5.171670503904905E-2</v>
      </c>
      <c r="P21" s="232">
        <f>IF(PERCENT!AY21&gt;PERCENT!AY$100,(PERCENT!AY21-PERCENT!AY$100)/(PERCENT!AY$101-PERCENT!AY$100),(PERCENT!AY21-PERCENT!AY$100)/(PERCENT!AY$100-PERCENT!AY$102))</f>
        <v>7.2376975454648135E-2</v>
      </c>
      <c r="R21" s="124">
        <f>IF(PERCENT!C21&gt;PERCENT!C$100,(PERCENT!C21-PERCENT!C$100)/(PERCENT!C$101-PERCENT!C$100),(PERCENT!C21-PERCENT!C$100)/(PERCENT!C$100-PERCENT!C$102))</f>
        <v>0.70638121492480843</v>
      </c>
      <c r="S21" s="124">
        <f>IF(PERCENT!D21&gt;PERCENT!D$100,(PERCENT!D21-PERCENT!D$100)/(PERCENT!D$101-PERCENT!D$100),(PERCENT!D21-PERCENT!D$100)/(PERCENT!D$100-PERCENT!D$102))</f>
        <v>0.47738731382516014</v>
      </c>
      <c r="T21" s="124">
        <f>IF(PERCENT!E21&gt;PERCENT!E$100,(PERCENT!E21-PERCENT!E$100)/(PERCENT!E$101-PERCENT!E$100),(PERCENT!E21-PERCENT!E$100)/(PERCENT!E$100-PERCENT!E$102))</f>
        <v>0.42961776647120548</v>
      </c>
      <c r="U21" s="124">
        <f>IF(PERCENT!F21&gt;PERCENT!F$100,(PERCENT!F21-PERCENT!F$100)/(PERCENT!F$101-PERCENT!F$100),(PERCENT!F21-PERCENT!F$100)/(PERCENT!F$100-PERCENT!F$102))</f>
        <v>-0.63197103182555092</v>
      </c>
      <c r="V21" s="124">
        <f>IF(PERCENT!G21&gt;PERCENT!G$100,(PERCENT!G21-PERCENT!G$100)/(PERCENT!G$101-PERCENT!G$100),(PERCENT!G21-PERCENT!G$100)/(PERCENT!G$100-PERCENT!G$102))</f>
        <v>-0.60168698855757652</v>
      </c>
      <c r="X21" s="124">
        <f>IF(PERCENT!I21&gt;PERCENT!I$100,(PERCENT!I21-PERCENT!I$100)/(PERCENT!I$101-PERCENT!I$100),(PERCENT!I21-PERCENT!I$100)/(PERCENT!I$100-PERCENT!I$102))</f>
        <v>-0.18528345113538564</v>
      </c>
      <c r="Y21" s="124">
        <f>IF(PERCENT!J21&gt;PERCENT!J$100,(PERCENT!J21-PERCENT!J$100)/(PERCENT!J$101-PERCENT!J$100),(PERCENT!J21-PERCENT!J$100)/(PERCENT!J$100-PERCENT!J$102))</f>
        <v>0.18376259591923438</v>
      </c>
      <c r="AB21" s="124">
        <f>IF(PERCENT!M21&gt;PERCENT!M$100,(PERCENT!M21-PERCENT!M$100)/(PERCENT!M$101-PERCENT!M$100),(PERCENT!M21-PERCENT!M$100)/(PERCENT!M$100-PERCENT!M$102))</f>
        <v>0.40893613056377309</v>
      </c>
      <c r="AC21" s="124">
        <f>IF(PERCENT!N21&gt;PERCENT!N$100,(PERCENT!N21-PERCENT!N$100)/(PERCENT!N$101-PERCENT!N$100),(PERCENT!N21-PERCENT!N$100)/(PERCENT!N$100-PERCENT!N$102))</f>
        <v>-0.48697275580741317</v>
      </c>
      <c r="AD21" s="124">
        <f>IF(PERCENT!O21&gt;PERCENT!O$100,(PERCENT!O21-PERCENT!O$100)/(PERCENT!O$101-PERCENT!O$100),(PERCENT!O21-PERCENT!O$100)/(PERCENT!O$100-PERCENT!O$102))</f>
        <v>-2.107829265829872E-2</v>
      </c>
      <c r="AE21" s="124">
        <f>IF(PERCENT!P21&gt;PERCENT!P$100,(PERCENT!P21-PERCENT!P$100)/(PERCENT!P$101-PERCENT!P$100),(PERCENT!P21-PERCENT!P$100)/(PERCENT!P$100-PERCENT!P$102))</f>
        <v>5.4093026970797493E-2</v>
      </c>
      <c r="AF21" s="124">
        <f>IF(PERCENT!Q21&gt;PERCENT!Q$100,(PERCENT!Q21-PERCENT!Q$100)/(PERCENT!Q$101-PERCENT!Q$100),(PERCENT!Q21-PERCENT!Q$100)/(PERCENT!Q$100-PERCENT!Q$102))</f>
        <v>-0.43185204331796301</v>
      </c>
      <c r="AH21" s="124">
        <f>IF(PERCENT!S21&gt;PERCENT!S$100,(PERCENT!S21-PERCENT!S$100)/(PERCENT!S$101-PERCENT!S$100),(PERCENT!S21-PERCENT!S$100)/(PERCENT!S$100-PERCENT!S$102))</f>
        <v>0.19748028289879749</v>
      </c>
      <c r="AI21" s="124">
        <f>IF(PERCENT!T21&gt;PERCENT!T$100,(PERCENT!T21-PERCENT!T$100)/(PERCENT!T$101-PERCENT!T$100),(PERCENT!T21-PERCENT!T$100)/(PERCENT!T$100-PERCENT!T$102))</f>
        <v>0.18808881923105958</v>
      </c>
      <c r="AJ21" s="124">
        <f>IF(PERCENT!U21&gt;PERCENT!U$100,(PERCENT!U21-PERCENT!U$100)/(PERCENT!U$101-PERCENT!U$100),(PERCENT!U21-PERCENT!U$100)/(PERCENT!U$100-PERCENT!U$102))</f>
        <v>0.10091252521684382</v>
      </c>
      <c r="AL21" s="124">
        <f>IF(PERCENT!W21&gt;PERCENT!W$100,(PERCENT!W21-PERCENT!W$100)/(PERCENT!W$101-PERCENT!W$100),(PERCENT!W21-PERCENT!W$100)/(PERCENT!W$100-PERCENT!W$102))</f>
        <v>9.9802478247955614E-2</v>
      </c>
      <c r="AN21" s="124">
        <f>IF(PERCENT!Y21&gt;PERCENT!Y$100,(PERCENT!Y21-PERCENT!Y$100)/(PERCENT!Y$101-PERCENT!Y$100),(PERCENT!Y21-PERCENT!Y$100)/(PERCENT!Y$100-PERCENT!Y$102))</f>
        <v>0.5410440421906294</v>
      </c>
      <c r="AO21" s="124">
        <f>IF(PERCENT!Z21&gt;PERCENT!Z$100,(PERCENT!Z21-PERCENT!Z$100)/(PERCENT!Z$101-PERCENT!Z$100),(PERCENT!Z21-PERCENT!Z$100)/(PERCENT!Z$100-PERCENT!Z$102))</f>
        <v>7.5002333284884551E-2</v>
      </c>
      <c r="AP21" s="124">
        <f>IF(PERCENT!AA21&gt;PERCENT!AA$100,(PERCENT!AA21-PERCENT!AA$100)/(PERCENT!AA$101-PERCENT!AA$100),(PERCENT!AA21-PERCENT!AA$100)/(PERCENT!AA$100-PERCENT!AA$102))</f>
        <v>-0.19502743344823259</v>
      </c>
      <c r="AQ21" s="124">
        <f>IF(PERCENT!AB21&gt;PERCENT!AB$100,(PERCENT!AB21-PERCENT!AB$100)/(PERCENT!AB$101-PERCENT!AB$100),(PERCENT!AB21-PERCENT!AB$100)/(PERCENT!AB$100-PERCENT!AB$102))</f>
        <v>0.68240562613070443</v>
      </c>
      <c r="AS21" s="124">
        <f>IF(PERCENT!AD21&gt;PERCENT!AD$100,(PERCENT!AD21-PERCENT!AD$100)/(PERCENT!AD$101-PERCENT!AD$100),(PERCENT!AD21-PERCENT!AD$100)/(PERCENT!AD$100-PERCENT!AD$102))</f>
        <v>0.70936899110095208</v>
      </c>
      <c r="AU21" s="124">
        <f>IF(PERCENT!AF21&gt;PERCENT!AF$100,(PERCENT!AF21-PERCENT!AF$100)/(PERCENT!AF$101-PERCENT!AF$100),(PERCENT!AF21-PERCENT!AF$100)/(PERCENT!AF$100-PERCENT!AF$102))</f>
        <v>-0.21013043434553988</v>
      </c>
      <c r="AV21" s="124">
        <f>IF(PERCENT!AG21&gt;PERCENT!AG$100,(PERCENT!AG21-PERCENT!AG$100)/(PERCENT!AG$101-PERCENT!AG$100),(PERCENT!AG21-PERCENT!AG$100)/(PERCENT!AG$100-PERCENT!AG$102))</f>
        <v>5.7287747612357172E-2</v>
      </c>
      <c r="AW21" s="124">
        <f>IF(PERCENT!AH21&gt;PERCENT!AH$100,(PERCENT!AH21-PERCENT!AH$100)/(PERCENT!AH$101-PERCENT!AH$100),(PERCENT!AH21-PERCENT!AH$100)/(PERCENT!AH$100-PERCENT!AH$102))</f>
        <v>0.68539591300499603</v>
      </c>
      <c r="AX21" s="124">
        <f>IF(PERCENT!AI21&gt;PERCENT!AI$100,(PERCENT!AI21-PERCENT!AI$100)/(PERCENT!AI$101-PERCENT!AI$100),(PERCENT!AI21-PERCENT!AI$100)/(PERCENT!AI$100-PERCENT!AI$102))</f>
        <v>0.53320371690401069</v>
      </c>
      <c r="AY21" s="124">
        <f>IF(PERCENT!AJ21&gt;PERCENT!AJ$100,(PERCENT!AJ21-PERCENT!AJ$100)/(PERCENT!AJ$101-PERCENT!AJ$100),(PERCENT!AJ21-PERCENT!AJ$100)/(PERCENT!AJ$100-PERCENT!AJ$102))</f>
        <v>0.19316654077351983</v>
      </c>
      <c r="AZ21" s="124">
        <f>IF(PERCENT!AK21&gt;PERCENT!AK$100,(PERCENT!AK21-PERCENT!AK$100)/(PERCENT!AK$101-PERCENT!AK$100),(PERCENT!AK21-PERCENT!AK$100)/(PERCENT!AK$100-PERCENT!AK$102))</f>
        <v>8.3730140597095715E-2</v>
      </c>
      <c r="BA21" s="124">
        <f>IF(PERCENT!AL21&gt;PERCENT!AL$100,(PERCENT!AL21-PERCENT!AL$100)/(PERCENT!AL$101-PERCENT!AL$100),(PERCENT!AL21-PERCENT!AL$100)/(PERCENT!AL$100-PERCENT!AL$102))</f>
        <v>0.35711445846795675</v>
      </c>
      <c r="BB21" s="124">
        <f>IF(PERCENT!AM21&gt;PERCENT!AM$100,(PERCENT!AM21-PERCENT!AM$100)/(PERCENT!AM$101-PERCENT!AM$100),(PERCENT!AM21-PERCENT!AM$100)/(PERCENT!AM$100-PERCENT!AM$102))</f>
        <v>1.7649846792094945E-2</v>
      </c>
      <c r="BC21" s="124">
        <f>IF(PERCENT!AN21&gt;PERCENT!AN$100,(PERCENT!AN21-PERCENT!AN$100)/(PERCENT!AN$101-PERCENT!AN$100),(PERCENT!AN21-PERCENT!AN$100)/(PERCENT!AN$100-PERCENT!AN$102))</f>
        <v>-6.5551526139688747E-3</v>
      </c>
      <c r="BD21" s="124">
        <f>IF(PERCENT!AO21&gt;PERCENT!AO$100,(PERCENT!AO21-PERCENT!AO$100)/(PERCENT!AO$101-PERCENT!AO$100),(PERCENT!AO21-PERCENT!AO$100)/(PERCENT!AO$100-PERCENT!AO$102))</f>
        <v>-0.19604729168378915</v>
      </c>
      <c r="BE21" s="124">
        <f>IF(PERCENT!AP21&gt;PERCENT!AP$100,(PERCENT!AP21-PERCENT!AP$100)/(PERCENT!AP$101-PERCENT!AP$100),(PERCENT!AP21-PERCENT!AP$100)/(PERCENT!AP$100-PERCENT!AP$102))</f>
        <v>-0.36867848921797564</v>
      </c>
      <c r="BF21" s="124">
        <f>IF(PERCENT!AQ21&gt;PERCENT!AQ$100,(PERCENT!AQ21-PERCENT!AQ$100)/(PERCENT!AQ$101-PERCENT!AQ$100),(PERCENT!AQ21-PERCENT!AQ$100)/(PERCENT!AQ$100-PERCENT!AQ$102))</f>
        <v>-2.1485698276915818E-2</v>
      </c>
      <c r="BG21" s="124">
        <f>IF(PERCENT!AR21&gt;PERCENT!AR$100,(PERCENT!AR21-PERCENT!AR$100)/(PERCENT!AR$101-PERCENT!AR$100),(PERCENT!AR21-PERCENT!AR$100)/(PERCENT!AR$100-PERCENT!AR$102))</f>
        <v>-5.3749283384340499E-2</v>
      </c>
      <c r="BP21" s="128">
        <f>IF(PERCENT!AE21&gt;PERCENT!AE$100,(PERCENT!AE21-PERCENT!AE$100)/(PERCENT!AE$101-PERCENT!AE$100),(PERCENT!AE21-PERCENT!AE$100)/(PERCENT!AE$100-PERCENT!AE$102))</f>
        <v>5.171670503904905E-2</v>
      </c>
      <c r="BQ21" s="231">
        <f>IF(PERCENT!AV21&gt;PERCENT!AV$100,(PERCENT!AV21-PERCENT!AV$100)/(PERCENT!AV$101-PERCENT!AV$100),(PERCENT!AV21-PERCENT!AV$100)/(PERCENT!AV$100-PERCENT!AV$102))</f>
        <v>5.171670503904905E-2</v>
      </c>
    </row>
    <row r="22" spans="1:69" x14ac:dyDescent="0.35">
      <c r="A22" s="197" t="s">
        <v>415</v>
      </c>
      <c r="B22" s="125">
        <f>IF(PERCENT!B22&gt;PERCENT!B$100,(PERCENT!B22-PERCENT!B$100)/(PERCENT!B$101-PERCENT!B$100),(PERCENT!B22-PERCENT!B$100)/(PERCENT!B$100-PERCENT!B$102))</f>
        <v>0.46712009975537694</v>
      </c>
      <c r="C22" s="125">
        <f>IF(PERCENT!H22&gt;PERCENT!H$100,(PERCENT!H22-PERCENT!H$100)/(PERCENT!H$101-PERCENT!H$100),(PERCENT!H22-PERCENT!H$100)/(PERCENT!H$100-PERCENT!H$102))</f>
        <v>0.38851228544115557</v>
      </c>
      <c r="D22" s="126">
        <f>IF(PERCENT!K22&gt;PERCENT!K$100,(PERCENT!K22-PERCENT!K$100)/(PERCENT!K$101-PERCENT!K$100),(PERCENT!K22-PERCENT!K$100)/(PERCENT!K$100-PERCENT!K$102))</f>
        <v>0.59036046742079162</v>
      </c>
      <c r="E22" s="126">
        <f>IF(PERCENT!L22&gt;PERCENT!L$100,(PERCENT!L22-PERCENT!L$100)/(PERCENT!L$101-PERCENT!L$100),(PERCENT!L22-PERCENT!L$100)/(PERCENT!L$100-PERCENT!L$102))</f>
        <v>-0.78125974903632878</v>
      </c>
      <c r="F22" s="127">
        <f>IF(PERCENT!R22&gt;PERCENT!R$100,(PERCENT!R22-PERCENT!R$100)/(PERCENT!R$101-PERCENT!R$100),(PERCENT!R22-PERCENT!R$100)/(PERCENT!R$100-PERCENT!R$102))</f>
        <v>0.73462261905022463</v>
      </c>
      <c r="G22" s="127">
        <f>IF(PERCENT!V22&gt;PERCENT!V$100,(PERCENT!V22-PERCENT!V$100)/(PERCENT!V$101-PERCENT!V$100),(PERCENT!V22-PERCENT!V$100)/(PERCENT!V$100-PERCENT!V$102))</f>
        <v>0.36441911218157341</v>
      </c>
      <c r="H22" s="127">
        <f>IF(PERCENT!X22&gt;PERCENT!X$100,(PERCENT!X22-PERCENT!X$100)/(PERCENT!X$101-PERCENT!X$100),(PERCENT!X22-PERCENT!X$100)/(PERCENT!X$100-PERCENT!X$102))</f>
        <v>-0.21377560604987367</v>
      </c>
      <c r="I22" s="127">
        <f>IF(PERCENT!AC22&gt;PERCENT!AC$100,(PERCENT!AC22-PERCENT!AC$100)/(PERCENT!AC$101-PERCENT!AC$100),(PERCENT!AC22-PERCENT!AC$100)/(PERCENT!AC$100-PERCENT!AC$102))</f>
        <v>-0.24806064080722379</v>
      </c>
      <c r="J22" s="198">
        <f>IF(PERCENT!AS22&gt;PERCENT!AS$100,(PERCENT!AS22-PERCENT!AS$100)/(PERCENT!AS$101-PERCENT!AS$100),(PERCENT!AS22-PERCENT!AS$100)/(PERCENT!AS$100-PERCENT!AS$102))</f>
        <v>0.40544120128778288</v>
      </c>
      <c r="K22" s="198">
        <f>IF(PERCENT!AT22&gt;PERCENT!AT$100,(PERCENT!AT22-PERCENT!AT$100)/(PERCENT!AT$101-PERCENT!AT$100),(PERCENT!AT22-PERCENT!AT$100)/(PERCENT!AT$100-PERCENT!AT$102))</f>
        <v>2.1505478891041797E-2</v>
      </c>
      <c r="L22" s="198">
        <f>IF(PERCENT!AU22&gt;PERCENT!AU$100,(PERCENT!AU22-PERCENT!AU$100)/(PERCENT!AU$101-PERCENT!AU$100),(PERCENT!AU22-PERCENT!AU$100)/(PERCENT!AU$100-PERCENT!AU$102))</f>
        <v>0.18114012460764059</v>
      </c>
      <c r="M22" s="231">
        <f>IF(PERCENT!AW22&gt;PERCENT!AW$100,(PERCENT!AW22-PERCENT!AW$100)/(PERCENT!AW$101-PERCENT!AW$100),(PERCENT!AW22-PERCENT!AW$100)/(PERCENT!AW$100-PERCENT!AW$102))</f>
        <v>0.29005919760246152</v>
      </c>
      <c r="N22" s="231">
        <f>IF(PERCENT!AX22&gt;PERCENT!AX$100,(PERCENT!AX22-PERCENT!AX$100)/(PERCENT!AX$101-PERCENT!AX$100),(PERCENT!AX22-PERCENT!AX$100)/(PERCENT!AX$100-PERCENT!AX$102))</f>
        <v>2.3728648832406687E-2</v>
      </c>
      <c r="P22" s="232">
        <f>IF(PERCENT!AY22&gt;PERCENT!AY$100,(PERCENT!AY22-PERCENT!AY$100)/(PERCENT!AY$101-PERCENT!AY$100),(PERCENT!AY22-PERCENT!AY$100)/(PERCENT!AY$100-PERCENT!AY$102))</f>
        <v>0.79236155741785996</v>
      </c>
      <c r="R22" s="124">
        <f>IF(PERCENT!C22&gt;PERCENT!C$100,(PERCENT!C22-PERCENT!C$100)/(PERCENT!C$101-PERCENT!C$100),(PERCENT!C22-PERCENT!C$100)/(PERCENT!C$100-PERCENT!C$102))</f>
        <v>0.37597367388902292</v>
      </c>
      <c r="S22" s="124">
        <f>IF(PERCENT!D22&gt;PERCENT!D$100,(PERCENT!D22-PERCENT!D$100)/(PERCENT!D$101-PERCENT!D$100),(PERCENT!D22-PERCENT!D$100)/(PERCENT!D$100-PERCENT!D$102))</f>
        <v>0.40645728175061552</v>
      </c>
      <c r="T22" s="124">
        <f>IF(PERCENT!E22&gt;PERCENT!E$100,(PERCENT!E22-PERCENT!E$100)/(PERCENT!E$101-PERCENT!E$100),(PERCENT!E22-PERCENT!E$100)/(PERCENT!E$100-PERCENT!E$102))</f>
        <v>-0.36706400795378796</v>
      </c>
      <c r="U22" s="124">
        <f>IF(PERCENT!F22&gt;PERCENT!F$100,(PERCENT!F22-PERCENT!F$100)/(PERCENT!F$101-PERCENT!F$100),(PERCENT!F22-PERCENT!F$100)/(PERCENT!F$100-PERCENT!F$102))</f>
        <v>0.17169095545272808</v>
      </c>
      <c r="V22" s="124">
        <f>IF(PERCENT!G22&gt;PERCENT!G$100,(PERCENT!G22-PERCENT!G$100)/(PERCENT!G$101-PERCENT!G$100),(PERCENT!G22-PERCENT!G$100)/(PERCENT!G$100-PERCENT!G$102))</f>
        <v>-0.3794300774420592</v>
      </c>
      <c r="X22" s="124">
        <f>IF(PERCENT!I22&gt;PERCENT!I$100,(PERCENT!I22-PERCENT!I$100)/(PERCENT!I$101-PERCENT!I$100),(PERCENT!I22-PERCENT!I$100)/(PERCENT!I$100-PERCENT!I$102))</f>
        <v>0.18348549097516453</v>
      </c>
      <c r="Y22" s="124">
        <f>IF(PERCENT!J22&gt;PERCENT!J$100,(PERCENT!J22-PERCENT!J$100)/(PERCENT!J$101-PERCENT!J$100),(PERCENT!J22-PERCENT!J$100)/(PERCENT!J$100-PERCENT!J$102))</f>
        <v>0.27312759414436066</v>
      </c>
      <c r="AB22" s="124">
        <f>IF(PERCENT!M22&gt;PERCENT!M$100,(PERCENT!M22-PERCENT!M$100)/(PERCENT!M$101-PERCENT!M$100),(PERCENT!M22-PERCENT!M$100)/(PERCENT!M$100-PERCENT!M$102))</f>
        <v>-1</v>
      </c>
      <c r="AC22" s="124">
        <f>IF(PERCENT!N22&gt;PERCENT!N$100,(PERCENT!N22-PERCENT!N$100)/(PERCENT!N$101-PERCENT!N$100),(PERCENT!N22-PERCENT!N$100)/(PERCENT!N$100-PERCENT!N$102))</f>
        <v>-1</v>
      </c>
      <c r="AD22" s="124">
        <f>IF(PERCENT!O22&gt;PERCENT!O$100,(PERCENT!O22-PERCENT!O$100)/(PERCENT!O$101-PERCENT!O$100),(PERCENT!O22-PERCENT!O$100)/(PERCENT!O$100-PERCENT!O$102))</f>
        <v>-1</v>
      </c>
      <c r="AE22" s="124">
        <f>IF(PERCENT!P22&gt;PERCENT!P$100,(PERCENT!P22-PERCENT!P$100)/(PERCENT!P$101-PERCENT!P$100),(PERCENT!P22-PERCENT!P$100)/(PERCENT!P$100-PERCENT!P$102))</f>
        <v>0.29687139452247213</v>
      </c>
      <c r="AF22" s="124">
        <f>IF(PERCENT!Q22&gt;PERCENT!Q$100,(PERCENT!Q22-PERCENT!Q$100)/(PERCENT!Q$101-PERCENT!Q$100),(PERCENT!Q22-PERCENT!Q$100)/(PERCENT!Q$100-PERCENT!Q$102))</f>
        <v>-0.28654721450942494</v>
      </c>
      <c r="AH22" s="124">
        <f>IF(PERCENT!S22&gt;PERCENT!S$100,(PERCENT!S22-PERCENT!S$100)/(PERCENT!S$101-PERCENT!S$100),(PERCENT!S22-PERCENT!S$100)/(PERCENT!S$100-PERCENT!S$102))</f>
        <v>0.66823931822509841</v>
      </c>
      <c r="AI22" s="124">
        <f>IF(PERCENT!T22&gt;PERCENT!T$100,(PERCENT!T22-PERCENT!T$100)/(PERCENT!T$101-PERCENT!T$100),(PERCENT!T22-PERCENT!T$100)/(PERCENT!T$100-PERCENT!T$102))</f>
        <v>0.97552427501328942</v>
      </c>
      <c r="AJ22" s="124">
        <f>IF(PERCENT!U22&gt;PERCENT!U$100,(PERCENT!U22-PERCENT!U$100)/(PERCENT!U$101-PERCENT!U$100),(PERCENT!U22-PERCENT!U$100)/(PERCENT!U$100-PERCENT!U$102))</f>
        <v>-0.30043720475689306</v>
      </c>
      <c r="AL22" s="124">
        <f>IF(PERCENT!W22&gt;PERCENT!W$100,(PERCENT!W22-PERCENT!W$100)/(PERCENT!W$101-PERCENT!W$100),(PERCENT!W22-PERCENT!W$100)/(PERCENT!W$100-PERCENT!W$102))</f>
        <v>0.36441911218157341</v>
      </c>
      <c r="AN22" s="124">
        <f>IF(PERCENT!Y22&gt;PERCENT!Y$100,(PERCENT!Y22-PERCENT!Y$100)/(PERCENT!Y$101-PERCENT!Y$100),(PERCENT!Y22-PERCENT!Y$100)/(PERCENT!Y$100-PERCENT!Y$102))</f>
        <v>-0.97052586745340519</v>
      </c>
      <c r="AO22" s="124">
        <f>IF(PERCENT!Z22&gt;PERCENT!Z$100,(PERCENT!Z22-PERCENT!Z$100)/(PERCENT!Z$101-PERCENT!Z$100),(PERCENT!Z22-PERCENT!Z$100)/(PERCENT!Z$100-PERCENT!Z$102))</f>
        <v>0.12986646273735508</v>
      </c>
      <c r="AP22" s="124">
        <f>IF(PERCENT!AA22&gt;PERCENT!AA$100,(PERCENT!AA22-PERCENT!AA$100)/(PERCENT!AA$101-PERCENT!AA$100),(PERCENT!AA22-PERCENT!AA$100)/(PERCENT!AA$100-PERCENT!AA$102))</f>
        <v>-3.132803893160329E-2</v>
      </c>
      <c r="AQ22" s="124">
        <f>IF(PERCENT!AB22&gt;PERCENT!AB$100,(PERCENT!AB22-PERCENT!AB$100)/(PERCENT!AB$101-PERCENT!AB$100),(PERCENT!AB22-PERCENT!AB$100)/(PERCENT!AB$100-PERCENT!AB$102))</f>
        <v>-0.29699889220964515</v>
      </c>
      <c r="AS22" s="124">
        <f>IF(PERCENT!AD22&gt;PERCENT!AD$100,(PERCENT!AD22-PERCENT!AD$100)/(PERCENT!AD$101-PERCENT!AD$100),(PERCENT!AD22-PERCENT!AD$100)/(PERCENT!AD$100-PERCENT!AD$102))</f>
        <v>-0.24806064080722379</v>
      </c>
      <c r="AU22" s="124">
        <f>IF(PERCENT!AF22&gt;PERCENT!AF$100,(PERCENT!AF22-PERCENT!AF$100)/(PERCENT!AF$101-PERCENT!AF$100),(PERCENT!AF22-PERCENT!AF$100)/(PERCENT!AF$100-PERCENT!AF$102))</f>
        <v>0.12324346459627061</v>
      </c>
      <c r="AV22" s="124">
        <f>IF(PERCENT!AG22&gt;PERCENT!AG$100,(PERCENT!AG22-PERCENT!AG$100)/(PERCENT!AG$101-PERCENT!AG$100),(PERCENT!AG22-PERCENT!AG$100)/(PERCENT!AG$100-PERCENT!AG$102))</f>
        <v>-9.4162824886280055E-2</v>
      </c>
      <c r="AW22" s="124">
        <f>IF(PERCENT!AH22&gt;PERCENT!AH$100,(PERCENT!AH22-PERCENT!AH$100)/(PERCENT!AH$101-PERCENT!AH$100),(PERCENT!AH22-PERCENT!AH$100)/(PERCENT!AH$100-PERCENT!AH$102))</f>
        <v>-0.27330162392676222</v>
      </c>
      <c r="AX22" s="124">
        <f>IF(PERCENT!AI22&gt;PERCENT!AI$100,(PERCENT!AI22-PERCENT!AI$100)/(PERCENT!AI$101-PERCENT!AI$100),(PERCENT!AI22-PERCENT!AI$100)/(PERCENT!AI$100-PERCENT!AI$102))</f>
        <v>-0.68685892817916139</v>
      </c>
      <c r="AY22" s="124">
        <f>IF(PERCENT!AJ22&gt;PERCENT!AJ$100,(PERCENT!AJ22-PERCENT!AJ$100)/(PERCENT!AJ$101-PERCENT!AJ$100),(PERCENT!AJ22-PERCENT!AJ$100)/(PERCENT!AJ$100-PERCENT!AJ$102))</f>
        <v>0.67282173998854777</v>
      </c>
      <c r="AZ22" s="124">
        <f>IF(PERCENT!AK22&gt;PERCENT!AK$100,(PERCENT!AK22-PERCENT!AK$100)/(PERCENT!AK$101-PERCENT!AK$100),(PERCENT!AK22-PERCENT!AK$100)/(PERCENT!AK$100-PERCENT!AK$102))</f>
        <v>-0.37638137137848371</v>
      </c>
      <c r="BA22" s="124">
        <f>IF(PERCENT!AL22&gt;PERCENT!AL$100,(PERCENT!AL22-PERCENT!AL$100)/(PERCENT!AL$101-PERCENT!AL$100),(PERCENT!AL22-PERCENT!AL$100)/(PERCENT!AL$100-PERCENT!AL$102))</f>
        <v>-0.50989017810911641</v>
      </c>
      <c r="BB22" s="124">
        <f>IF(PERCENT!AM22&gt;PERCENT!AM$100,(PERCENT!AM22-PERCENT!AM$100)/(PERCENT!AM$101-PERCENT!AM$100),(PERCENT!AM22-PERCENT!AM$100)/(PERCENT!AM$100-PERCENT!AM$102))</f>
        <v>0.37412009919244016</v>
      </c>
      <c r="BC22" s="124">
        <f>IF(PERCENT!AN22&gt;PERCENT!AN$100,(PERCENT!AN22-PERCENT!AN$100)/(PERCENT!AN$101-PERCENT!AN$100),(PERCENT!AN22-PERCENT!AN$100)/(PERCENT!AN$100-PERCENT!AN$102))</f>
        <v>-0.11270405411549041</v>
      </c>
      <c r="BD22" s="124">
        <f>IF(PERCENT!AO22&gt;PERCENT!AO$100,(PERCENT!AO22-PERCENT!AO$100)/(PERCENT!AO$101-PERCENT!AO$100),(PERCENT!AO22-PERCENT!AO$100)/(PERCENT!AO$100-PERCENT!AO$102))</f>
        <v>0.23671903454321283</v>
      </c>
      <c r="BE22" s="124">
        <f>IF(PERCENT!AP22&gt;PERCENT!AP$100,(PERCENT!AP22-PERCENT!AP$100)/(PERCENT!AP$101-PERCENT!AP$100),(PERCENT!AP22-PERCENT!AP$100)/(PERCENT!AP$100-PERCENT!AP$102))</f>
        <v>-0.27648308137791761</v>
      </c>
      <c r="BF22" s="124">
        <f>IF(PERCENT!AQ22&gt;PERCENT!AQ$100,(PERCENT!AQ22-PERCENT!AQ$100)/(PERCENT!AQ$101-PERCENT!AQ$100),(PERCENT!AQ22-PERCENT!AQ$100)/(PERCENT!AQ$100-PERCENT!AQ$102))</f>
        <v>0.17030556765343291</v>
      </c>
      <c r="BG22" s="124">
        <f>IF(PERCENT!AR22&gt;PERCENT!AR$100,(PERCENT!AR22-PERCENT!AR$100)/(PERCENT!AR$101-PERCENT!AR$100),(PERCENT!AR22-PERCENT!AR$100)/(PERCENT!AR$100-PERCENT!AR$102))</f>
        <v>0.97601469848322009</v>
      </c>
      <c r="BP22" s="128">
        <f>IF(PERCENT!AE22&gt;PERCENT!AE$100,(PERCENT!AE22-PERCENT!AE$100)/(PERCENT!AE$101-PERCENT!AE$100),(PERCENT!AE22-PERCENT!AE$100)/(PERCENT!AE$100-PERCENT!AE$102))</f>
        <v>2.3728648832406687E-2</v>
      </c>
      <c r="BQ22" s="231">
        <f>IF(PERCENT!AV22&gt;PERCENT!AV$100,(PERCENT!AV22-PERCENT!AV$100)/(PERCENT!AV$101-PERCENT!AV$100),(PERCENT!AV22-PERCENT!AV$100)/(PERCENT!AV$100-PERCENT!AV$102))</f>
        <v>2.3728648832406687E-2</v>
      </c>
    </row>
    <row r="23" spans="1:69" x14ac:dyDescent="0.35">
      <c r="A23" s="197" t="s">
        <v>416</v>
      </c>
      <c r="B23" s="125">
        <f>IF(PERCENT!B23&gt;PERCENT!B$100,(PERCENT!B23-PERCENT!B$100)/(PERCENT!B$101-PERCENT!B$100),(PERCENT!B23-PERCENT!B$100)/(PERCENT!B$100-PERCENT!B$102))</f>
        <v>-8.0240823351143575E-2</v>
      </c>
      <c r="C23" s="125">
        <f>IF(PERCENT!H23&gt;PERCENT!H$100,(PERCENT!H23-PERCENT!H$100)/(PERCENT!H$101-PERCENT!H$100),(PERCENT!H23-PERCENT!H$100)/(PERCENT!H$100-PERCENT!H$102))</f>
        <v>-0.82379871618018574</v>
      </c>
      <c r="D23" s="126">
        <f>IF(PERCENT!K23&gt;PERCENT!K$100,(PERCENT!K23-PERCENT!K$100)/(PERCENT!K$101-PERCENT!K$100),(PERCENT!K23-PERCENT!K$100)/(PERCENT!K$100-PERCENT!K$102))</f>
        <v>-0.38278761176450721</v>
      </c>
      <c r="E23" s="126">
        <f>IF(PERCENT!L23&gt;PERCENT!L$100,(PERCENT!L23-PERCENT!L$100)/(PERCENT!L$101-PERCENT!L$100),(PERCENT!L23-PERCENT!L$100)/(PERCENT!L$100-PERCENT!L$102))</f>
        <v>3.0421104527277972E-2</v>
      </c>
      <c r="F23" s="127">
        <f>IF(PERCENT!R23&gt;PERCENT!R$100,(PERCENT!R23-PERCENT!R$100)/(PERCENT!R$101-PERCENT!R$100),(PERCENT!R23-PERCENT!R$100)/(PERCENT!R$100-PERCENT!R$102))</f>
        <v>-0.99004081800642629</v>
      </c>
      <c r="G23" s="127">
        <f>IF(PERCENT!V23&gt;PERCENT!V$100,(PERCENT!V23-PERCENT!V$100)/(PERCENT!V$101-PERCENT!V$100),(PERCENT!V23-PERCENT!V$100)/(PERCENT!V$100-PERCENT!V$102))</f>
        <v>-0.97613413413942263</v>
      </c>
      <c r="H23" s="127">
        <f>IF(PERCENT!X23&gt;PERCENT!X$100,(PERCENT!X23-PERCENT!X$100)/(PERCENT!X$101-PERCENT!X$100),(PERCENT!X23-PERCENT!X$100)/(PERCENT!X$100-PERCENT!X$102))</f>
        <v>-0.62356811052847172</v>
      </c>
      <c r="I23" s="127">
        <f>IF(PERCENT!AC23&gt;PERCENT!AC$100,(PERCENT!AC23-PERCENT!AC$100)/(PERCENT!AC$101-PERCENT!AC$100),(PERCENT!AC23-PERCENT!AC$100)/(PERCENT!AC$100-PERCENT!AC$102))</f>
        <v>0.16923129477938004</v>
      </c>
      <c r="J23" s="198">
        <f>IF(PERCENT!AS23&gt;PERCENT!AS$100,(PERCENT!AS23-PERCENT!AS$100)/(PERCENT!AS$101-PERCENT!AS$100),(PERCENT!AS23-PERCENT!AS$100)/(PERCENT!AS$100-PERCENT!AS$102))</f>
        <v>-0.62242190083130822</v>
      </c>
      <c r="K23" s="198">
        <f>IF(PERCENT!AT23&gt;PERCENT!AT$100,(PERCENT!AT23-PERCENT!AT$100)/(PERCENT!AT$101-PERCENT!AT$100),(PERCENT!AT23-PERCENT!AT$100)/(PERCENT!AT$100-PERCENT!AT$102))</f>
        <v>-0.36553804527753697</v>
      </c>
      <c r="L23" s="198">
        <f>IF(PERCENT!AU23&gt;PERCENT!AU$100,(PERCENT!AU23-PERCENT!AU$100)/(PERCENT!AU$101-PERCENT!AU$100),(PERCENT!AU23-PERCENT!AU$100)/(PERCENT!AU$100-PERCENT!AU$102))</f>
        <v>-0.37488418108073568</v>
      </c>
      <c r="M23" s="231">
        <f>IF(PERCENT!AW23&gt;PERCENT!AW$100,(PERCENT!AW23-PERCENT!AW$100)/(PERCENT!AW$101-PERCENT!AW$100),(PERCENT!AW23-PERCENT!AW$100)/(PERCENT!AW$100-PERCENT!AW$102))</f>
        <v>-0.46743743404400695</v>
      </c>
      <c r="N23" s="231">
        <f>IF(PERCENT!AX23&gt;PERCENT!AX$100,(PERCENT!AX23-PERCENT!AX$100)/(PERCENT!AX$101-PERCENT!AX$100),(PERCENT!AX23-PERCENT!AX$100)/(PERCENT!AX$100-PERCENT!AX$102))</f>
        <v>-0.23029008067966872</v>
      </c>
      <c r="P23" s="232">
        <f>IF(PERCENT!AY23&gt;PERCENT!AY$100,(PERCENT!AY23-PERCENT!AY$100)/(PERCENT!AY$101-PERCENT!AY$100),(PERCENT!AY23-PERCENT!AY$100)/(PERCENT!AY$100-PERCENT!AY$102))</f>
        <v>-0.94589794933561666</v>
      </c>
      <c r="R23" s="124">
        <f>IF(PERCENT!C23&gt;PERCENT!C$100,(PERCENT!C23-PERCENT!C$100)/(PERCENT!C$101-PERCENT!C$100),(PERCENT!C23-PERCENT!C$100)/(PERCENT!C$100-PERCENT!C$102))</f>
        <v>6.2277620085346701E-4</v>
      </c>
      <c r="S23" s="124">
        <f>IF(PERCENT!D23&gt;PERCENT!D$100,(PERCENT!D23-PERCENT!D$100)/(PERCENT!D$101-PERCENT!D$100),(PERCENT!D23-PERCENT!D$100)/(PERCENT!D$100-PERCENT!D$102))</f>
        <v>-0.51845041537278225</v>
      </c>
      <c r="T23" s="124">
        <f>IF(PERCENT!E23&gt;PERCENT!E$100,(PERCENT!E23-PERCENT!E$100)/(PERCENT!E$101-PERCENT!E$100),(PERCENT!E23-PERCENT!E$100)/(PERCENT!E$100-PERCENT!E$102))</f>
        <v>0.14063708830060956</v>
      </c>
      <c r="U23" s="124">
        <f>IF(PERCENT!F23&gt;PERCENT!F$100,(PERCENT!F23-PERCENT!F$100)/(PERCENT!F$101-PERCENT!F$100),(PERCENT!F23-PERCENT!F$100)/(PERCENT!F$100-PERCENT!F$102))</f>
        <v>0.52072870216184752</v>
      </c>
      <c r="V23" s="124">
        <f>IF(PERCENT!G23&gt;PERCENT!G$100,(PERCENT!G23-PERCENT!G$100)/(PERCENT!G$101-PERCENT!G$100),(PERCENT!G23-PERCENT!G$100)/(PERCENT!G$100-PERCENT!G$102))</f>
        <v>-0.81434788177240336</v>
      </c>
      <c r="X23" s="124">
        <f>IF(PERCENT!I23&gt;PERCENT!I$100,(PERCENT!I23-PERCENT!I$100)/(PERCENT!I$101-PERCENT!I$100),(PERCENT!I23-PERCENT!I$100)/(PERCENT!I$100-PERCENT!I$102))</f>
        <v>-0.76522089873614896</v>
      </c>
      <c r="Y23" s="124">
        <f>IF(PERCENT!J23&gt;PERCENT!J$100,(PERCENT!J23-PERCENT!J$100)/(PERCENT!J$101-PERCENT!J$100),(PERCENT!J23-PERCENT!J$100)/(PERCENT!J$100-PERCENT!J$102))</f>
        <v>-0.81158258837592223</v>
      </c>
      <c r="AB23" s="124">
        <f>IF(PERCENT!M23&gt;PERCENT!M$100,(PERCENT!M23-PERCENT!M$100)/(PERCENT!M$101-PERCENT!M$100),(PERCENT!M23-PERCENT!M$100)/(PERCENT!M$100-PERCENT!M$102))</f>
        <v>-1</v>
      </c>
      <c r="AC23" s="124">
        <f>IF(PERCENT!N23&gt;PERCENT!N$100,(PERCENT!N23-PERCENT!N$100)/(PERCENT!N$101-PERCENT!N$100),(PERCENT!N23-PERCENT!N$100)/(PERCENT!N$100-PERCENT!N$102))</f>
        <v>0.16201735176254101</v>
      </c>
      <c r="AD23" s="124">
        <f>IF(PERCENT!O23&gt;PERCENT!O$100,(PERCENT!O23-PERCENT!O$100)/(PERCENT!O$101-PERCENT!O$100),(PERCENT!O23-PERCENT!O$100)/(PERCENT!O$100-PERCENT!O$102))</f>
        <v>-0.51053914632914932</v>
      </c>
      <c r="AE23" s="124">
        <f>IF(PERCENT!P23&gt;PERCENT!P$100,(PERCENT!P23-PERCENT!P$100)/(PERCENT!P$101-PERCENT!P$100),(PERCENT!P23-PERCENT!P$100)/(PERCENT!P$100-PERCENT!P$102))</f>
        <v>0.38310414802443388</v>
      </c>
      <c r="AF23" s="124">
        <f>IF(PERCENT!Q23&gt;PERCENT!Q$100,(PERCENT!Q23-PERCENT!Q$100)/(PERCENT!Q$101-PERCENT!Q$100),(PERCENT!Q23-PERCENT!Q$100)/(PERCENT!Q$100-PERCENT!Q$102))</f>
        <v>-0.28578480540604301</v>
      </c>
      <c r="AH23" s="124">
        <f>IF(PERCENT!S23&gt;PERCENT!S$100,(PERCENT!S23-PERCENT!S$100)/(PERCENT!S$101-PERCENT!S$100),(PERCENT!S23-PERCENT!S$100)/(PERCENT!S$100-PERCENT!S$102))</f>
        <v>-0.99650657183236435</v>
      </c>
      <c r="AI23" s="124">
        <f>IF(PERCENT!T23&gt;PERCENT!T$100,(PERCENT!T23-PERCENT!T$100)/(PERCENT!T$101-PERCENT!T$100),(PERCENT!T23-PERCENT!T$100)/(PERCENT!T$100-PERCENT!T$102))</f>
        <v>-0.99133783100759298</v>
      </c>
      <c r="AJ23" s="124">
        <f>IF(PERCENT!U23&gt;PERCENT!U$100,(PERCENT!U23-PERCENT!U$100)/(PERCENT!U$101-PERCENT!U$100),(PERCENT!U23-PERCENT!U$100)/(PERCENT!U$100-PERCENT!U$102))</f>
        <v>-0.97821976944818911</v>
      </c>
      <c r="AL23" s="124">
        <f>IF(PERCENT!W23&gt;PERCENT!W$100,(PERCENT!W23-PERCENT!W$100)/(PERCENT!W$101-PERCENT!W$100),(PERCENT!W23-PERCENT!W$100)/(PERCENT!W$100-PERCENT!W$102))</f>
        <v>-0.97613413413942263</v>
      </c>
      <c r="AN23" s="124">
        <f>IF(PERCENT!Y23&gt;PERCENT!Y$100,(PERCENT!Y23-PERCENT!Y$100)/(PERCENT!Y$101-PERCENT!Y$100),(PERCENT!Y23-PERCENT!Y$100)/(PERCENT!Y$100-PERCENT!Y$102))</f>
        <v>-0.97808333733714747</v>
      </c>
      <c r="AO23" s="124">
        <f>IF(PERCENT!Z23&gt;PERCENT!Z$100,(PERCENT!Z23-PERCENT!Z$100)/(PERCENT!Z$101-PERCENT!Z$100),(PERCENT!Z23-PERCENT!Z$100)/(PERCENT!Z$100-PERCENT!Z$102))</f>
        <v>-0.97164341171538515</v>
      </c>
      <c r="AP23" s="124">
        <f>IF(PERCENT!AA23&gt;PERCENT!AA$100,(PERCENT!AA23-PERCENT!AA$100)/(PERCENT!AA$101-PERCENT!AA$100),(PERCENT!AA23-PERCENT!AA$100)/(PERCENT!AA$100-PERCENT!AA$102))</f>
        <v>-0.55054498629494575</v>
      </c>
      <c r="AQ23" s="124">
        <f>IF(PERCENT!AB23&gt;PERCENT!AB$100,(PERCENT!AB23-PERCENT!AB$100)/(PERCENT!AB$101-PERCENT!AB$100),(PERCENT!AB23-PERCENT!AB$100)/(PERCENT!AB$100-PERCENT!AB$102))</f>
        <v>-0.50510752339668163</v>
      </c>
      <c r="AS23" s="124">
        <f>IF(PERCENT!AD23&gt;PERCENT!AD$100,(PERCENT!AD23-PERCENT!AD$100)/(PERCENT!AD$101-PERCENT!AD$100),(PERCENT!AD23-PERCENT!AD$100)/(PERCENT!AD$100-PERCENT!AD$102))</f>
        <v>0.16923129477938004</v>
      </c>
      <c r="AU23" s="124">
        <f>IF(PERCENT!AF23&gt;PERCENT!AF$100,(PERCENT!AF23-PERCENT!AF$100)/(PERCENT!AF$101-PERCENT!AF$100),(PERCENT!AF23-PERCENT!AF$100)/(PERCENT!AF$100-PERCENT!AF$102))</f>
        <v>0.74286008035394957</v>
      </c>
      <c r="AV23" s="124">
        <f>IF(PERCENT!AG23&gt;PERCENT!AG$100,(PERCENT!AG23-PERCENT!AG$100)/(PERCENT!AG$101-PERCENT!AG$100),(PERCENT!AG23-PERCENT!AG$100)/(PERCENT!AG$100-PERCENT!AG$102))</f>
        <v>0.13205403086632553</v>
      </c>
      <c r="AW23" s="124">
        <f>IF(PERCENT!AH23&gt;PERCENT!AH$100,(PERCENT!AH23-PERCENT!AH$100)/(PERCENT!AH$101-PERCENT!AH$100),(PERCENT!AH23-PERCENT!AH$100)/(PERCENT!AH$100-PERCENT!AH$102))</f>
        <v>-0.97483574102108173</v>
      </c>
      <c r="AX23" s="124">
        <f>IF(PERCENT!AI23&gt;PERCENT!AI$100,(PERCENT!AI23-PERCENT!AI$100)/(PERCENT!AI$101-PERCENT!AI$100),(PERCENT!AI23-PERCENT!AI$100)/(PERCENT!AI$100-PERCENT!AI$102))</f>
        <v>0.12148603116431962</v>
      </c>
      <c r="AY23" s="124">
        <f>IF(PERCENT!AJ23&gt;PERCENT!AJ$100,(PERCENT!AJ23-PERCENT!AJ$100)/(PERCENT!AJ$101-PERCENT!AJ$100),(PERCENT!AJ23-PERCENT!AJ$100)/(PERCENT!AJ$100-PERCENT!AJ$102))</f>
        <v>-0.10336076560557328</v>
      </c>
      <c r="AZ23" s="124">
        <f>IF(PERCENT!AK23&gt;PERCENT!AK$100,(PERCENT!AK23-PERCENT!AK$100)/(PERCENT!AK$101-PERCENT!AK$100),(PERCENT!AK23-PERCENT!AK$100)/(PERCENT!AK$100-PERCENT!AK$102))</f>
        <v>-0.69717065133964717</v>
      </c>
      <c r="BA23" s="124">
        <f>IF(PERCENT!AL23&gt;PERCENT!AL$100,(PERCENT!AL23-PERCENT!AL$100)/(PERCENT!AL$101-PERCENT!AL$100),(PERCENT!AL23-PERCENT!AL$100)/(PERCENT!AL$100-PERCENT!AL$102))</f>
        <v>-0.96826474400749751</v>
      </c>
      <c r="BB23" s="124">
        <f>IF(PERCENT!AM23&gt;PERCENT!AM$100,(PERCENT!AM23-PERCENT!AM$100)/(PERCENT!AM$101-PERCENT!AM$100),(PERCENT!AM23-PERCENT!AM$100)/(PERCENT!AM$100-PERCENT!AM$102))</f>
        <v>0.27477486882671975</v>
      </c>
      <c r="BC23" s="124">
        <f>IF(PERCENT!AN23&gt;PERCENT!AN$100,(PERCENT!AN23-PERCENT!AN$100)/(PERCENT!AN$101-PERCENT!AN$100),(PERCENT!AN23-PERCENT!AN$100)/(PERCENT!AN$100-PERCENT!AN$102))</f>
        <v>0.18029644593736416</v>
      </c>
      <c r="BD23" s="124">
        <f>IF(PERCENT!AO23&gt;PERCENT!AO$100,(PERCENT!AO23-PERCENT!AO$100)/(PERCENT!AO$101-PERCENT!AO$100),(PERCENT!AO23-PERCENT!AO$100)/(PERCENT!AO$100-PERCENT!AO$102))</f>
        <v>-0.546907602136812</v>
      </c>
      <c r="BE23" s="124">
        <f>IF(PERCENT!AP23&gt;PERCENT!AP$100,(PERCENT!AP23-PERCENT!AP$100)/(PERCENT!AP$101-PERCENT!AP$100),(PERCENT!AP23-PERCENT!AP$100)/(PERCENT!AP$100-PERCENT!AP$102))</f>
        <v>0.98912500372276146</v>
      </c>
      <c r="BF23" s="124">
        <f>IF(PERCENT!AQ23&gt;PERCENT!AQ$100,(PERCENT!AQ23-PERCENT!AQ$100)/(PERCENT!AQ$101-PERCENT!AQ$100),(PERCENT!AQ23-PERCENT!AQ$100)/(PERCENT!AQ$100-PERCENT!AQ$102))</f>
        <v>0.12715604617608228</v>
      </c>
      <c r="BG23" s="124">
        <f>IF(PERCENT!AR23&gt;PERCENT!AR$100,(PERCENT!AR23-PERCENT!AR$100)/(PERCENT!AR$101-PERCENT!AR$100),(PERCENT!AR23-PERCENT!AR$100)/(PERCENT!AR$100-PERCENT!AR$102))</f>
        <v>0.98140038524789641</v>
      </c>
      <c r="BP23" s="128">
        <f>IF(PERCENT!AE23&gt;PERCENT!AE$100,(PERCENT!AE23-PERCENT!AE$100)/(PERCENT!AE$101-PERCENT!AE$100),(PERCENT!AE23-PERCENT!AE$100)/(PERCENT!AE$100-PERCENT!AE$102))</f>
        <v>-0.23029008067966872</v>
      </c>
      <c r="BQ23" s="231">
        <f>IF(PERCENT!AV23&gt;PERCENT!AV$100,(PERCENT!AV23-PERCENT!AV$100)/(PERCENT!AV$101-PERCENT!AV$100),(PERCENT!AV23-PERCENT!AV$100)/(PERCENT!AV$100-PERCENT!AV$102))</f>
        <v>-0.23029008067966872</v>
      </c>
    </row>
    <row r="24" spans="1:69" x14ac:dyDescent="0.35">
      <c r="A24" s="197" t="s">
        <v>417</v>
      </c>
      <c r="B24" s="125">
        <f>IF(PERCENT!B24&gt;PERCENT!B$100,(PERCENT!B24-PERCENT!B$100)/(PERCENT!B$101-PERCENT!B$100),(PERCENT!B24-PERCENT!B$100)/(PERCENT!B$100-PERCENT!B$102))</f>
        <v>-1</v>
      </c>
      <c r="C24" s="125">
        <f>IF(PERCENT!H24&gt;PERCENT!H$100,(PERCENT!H24-PERCENT!H$100)/(PERCENT!H$101-PERCENT!H$100),(PERCENT!H24-PERCENT!H$100)/(PERCENT!H$100-PERCENT!H$102))</f>
        <v>-0.57872674691270654</v>
      </c>
      <c r="D24" s="126">
        <f>IF(PERCENT!K24&gt;PERCENT!K$100,(PERCENT!K24-PERCENT!K$100)/(PERCENT!K$101-PERCENT!K$100),(PERCENT!K24-PERCENT!K$100)/(PERCENT!K$100-PERCENT!K$102))</f>
        <v>-0.45890231356667555</v>
      </c>
      <c r="E24" s="126">
        <f>IF(PERCENT!L24&gt;PERCENT!L$100,(PERCENT!L24-PERCENT!L$100)/(PERCENT!L$101-PERCENT!L$100),(PERCENT!L24-PERCENT!L$100)/(PERCENT!L$100-PERCENT!L$102))</f>
        <v>2.6023153382344601E-2</v>
      </c>
      <c r="F24" s="127">
        <f>IF(PERCENT!R24&gt;PERCENT!R$100,(PERCENT!R24-PERCENT!R$100)/(PERCENT!R$101-PERCENT!R$100),(PERCENT!R24-PERCENT!R$100)/(PERCENT!R$100-PERCENT!R$102))</f>
        <v>-0.76827330183607445</v>
      </c>
      <c r="G24" s="127">
        <f>IF(PERCENT!V24&gt;PERCENT!V$100,(PERCENT!V24-PERCENT!V$100)/(PERCENT!V$101-PERCENT!V$100),(PERCENT!V24-PERCENT!V$100)/(PERCENT!V$100-PERCENT!V$102))</f>
        <v>-0.77120496886890066</v>
      </c>
      <c r="H24" s="127">
        <f>IF(PERCENT!X24&gt;PERCENT!X$100,(PERCENT!X24-PERCENT!X$100)/(PERCENT!X$101-PERCENT!X$100),(PERCENT!X24-PERCENT!X$100)/(PERCENT!X$100-PERCENT!X$102))</f>
        <v>-0.24315842531330462</v>
      </c>
      <c r="I24" s="127">
        <f>IF(PERCENT!AC24&gt;PERCENT!AC$100,(PERCENT!AC24-PERCENT!AC$100)/(PERCENT!AC$101-PERCENT!AC$100),(PERCENT!AC24-PERCENT!AC$100)/(PERCENT!AC$100-PERCENT!AC$102))</f>
        <v>-0.25913158047587692</v>
      </c>
      <c r="J24" s="198">
        <f>IF(PERCENT!AS24&gt;PERCENT!AS$100,(PERCENT!AS24-PERCENT!AS$100)/(PERCENT!AS$101-PERCENT!AS$100),(PERCENT!AS24-PERCENT!AS$100)/(PERCENT!AS$100-PERCENT!AS$102))</f>
        <v>-1</v>
      </c>
      <c r="K24" s="198">
        <f>IF(PERCENT!AT24&gt;PERCENT!AT$100,(PERCENT!AT24-PERCENT!AT$100)/(PERCENT!AT$101-PERCENT!AT$100),(PERCENT!AT24-PERCENT!AT$100)/(PERCENT!AT$100-PERCENT!AT$102))</f>
        <v>-0.44320666516834339</v>
      </c>
      <c r="L24" s="198">
        <f>IF(PERCENT!AU24&gt;PERCENT!AU$100,(PERCENT!AU24-PERCENT!AU$100)/(PERCENT!AU$101-PERCENT!AU$100),(PERCENT!AU24-PERCENT!AU$100)/(PERCENT!AU$100-PERCENT!AU$102))</f>
        <v>-0.43518679782540465</v>
      </c>
      <c r="M24" s="231">
        <f>IF(PERCENT!AW24&gt;PERCENT!AW$100,(PERCENT!AW24-PERCENT!AW$100)/(PERCENT!AW$101-PERCENT!AW$100),(PERCENT!AW24-PERCENT!AW$100)/(PERCENT!AW$100-PERCENT!AW$102))</f>
        <v>-0.62533302496259857</v>
      </c>
      <c r="N24" s="231">
        <f>IF(PERCENT!AX24&gt;PERCENT!AX$100,(PERCENT!AX24-PERCENT!AX$100)/(PERCENT!AX$101-PERCENT!AX$100),(PERCENT!AX24-PERCENT!AX$100)/(PERCENT!AX$100-PERCENT!AX$102))</f>
        <v>0.27062976395820354</v>
      </c>
      <c r="P24" s="232">
        <f>IF(PERCENT!AY24&gt;PERCENT!AY$100,(PERCENT!AY24-PERCENT!AY$100)/(PERCENT!AY$101-PERCENT!AY$100),(PERCENT!AY24-PERCENT!AY$100)/(PERCENT!AY$100-PERCENT!AY$102))</f>
        <v>-1</v>
      </c>
      <c r="R24" s="124">
        <f>IF(PERCENT!C24&gt;PERCENT!C$100,(PERCENT!C24-PERCENT!C$100)/(PERCENT!C$101-PERCENT!C$100),(PERCENT!C24-PERCENT!C$100)/(PERCENT!C$100-PERCENT!C$102))</f>
        <v>-0.50691924382470477</v>
      </c>
      <c r="S24" s="124">
        <f>IF(PERCENT!D24&gt;PERCENT!D$100,(PERCENT!D24-PERCENT!D$100)/(PERCENT!D$101-PERCENT!D$100),(PERCENT!D24-PERCENT!D$100)/(PERCENT!D$100-PERCENT!D$102))</f>
        <v>-0.66749071221669054</v>
      </c>
      <c r="T24" s="124">
        <f>IF(PERCENT!E24&gt;PERCENT!E$100,(PERCENT!E24-PERCENT!E$100)/(PERCENT!E$101-PERCENT!E$100),(PERCENT!E24-PERCENT!E$100)/(PERCENT!E$100-PERCENT!E$102))</f>
        <v>-0.47149283619319193</v>
      </c>
      <c r="U24" s="124">
        <f>IF(PERCENT!F24&gt;PERCENT!F$100,(PERCENT!F24-PERCENT!F$100)/(PERCENT!F$101-PERCENT!F$100),(PERCENT!F24-PERCENT!F$100)/(PERCENT!F$100-PERCENT!F$102))</f>
        <v>-0.61727509120421231</v>
      </c>
      <c r="V24" s="124">
        <f>IF(PERCENT!G24&gt;PERCENT!G$100,(PERCENT!G24-PERCENT!G$100)/(PERCENT!G$101-PERCENT!G$100),(PERCENT!G24-PERCENT!G$100)/(PERCENT!G$100-PERCENT!G$102))</f>
        <v>-0.70740858409471163</v>
      </c>
      <c r="X24" s="124">
        <f>IF(PERCENT!I24&gt;PERCENT!I$100,(PERCENT!I24-PERCENT!I$100)/(PERCENT!I$101-PERCENT!I$100),(PERCENT!I24-PERCENT!I$100)/(PERCENT!I$100-PERCENT!I$102))</f>
        <v>-0.82196469278808815</v>
      </c>
      <c r="Y24" s="124">
        <f>IF(PERCENT!J24&gt;PERCENT!J$100,(PERCENT!J24-PERCENT!J$100)/(PERCENT!J$101-PERCENT!J$100),(PERCENT!J24-PERCENT!J$100)/(PERCENT!J$100-PERCENT!J$102))</f>
        <v>-0.38253270636680259</v>
      </c>
      <c r="AB24" s="124">
        <f>IF(PERCENT!M24&gt;PERCENT!M$100,(PERCENT!M24-PERCENT!M$100)/(PERCENT!M$101-PERCENT!M$100),(PERCENT!M24-PERCENT!M$100)/(PERCENT!M$100-PERCENT!M$102))</f>
        <v>-1</v>
      </c>
      <c r="AC24" s="124">
        <f>IF(PERCENT!N24&gt;PERCENT!N$100,(PERCENT!N24-PERCENT!N$100)/(PERCENT!N$101-PERCENT!N$100),(PERCENT!N24-PERCENT!N$100)/(PERCENT!N$100-PERCENT!N$102))</f>
        <v>0.11568607179182562</v>
      </c>
      <c r="AD24" s="124">
        <f>IF(PERCENT!O24&gt;PERCENT!O$100,(PERCENT!O24-PERCENT!O$100)/(PERCENT!O$101-PERCENT!O$100),(PERCENT!O24-PERCENT!O$100)/(PERCENT!O$100-PERCENT!O$102))</f>
        <v>-2.107829265829872E-2</v>
      </c>
      <c r="AE24" s="124">
        <f>IF(PERCENT!P24&gt;PERCENT!P$100,(PERCENT!P24-PERCENT!P$100)/(PERCENT!P$101-PERCENT!P$100),(PERCENT!P24-PERCENT!P$100)/(PERCENT!P$100-PERCENT!P$102))</f>
        <v>7.6646208655925988E-2</v>
      </c>
      <c r="AF24" s="124">
        <f>IF(PERCENT!Q24&gt;PERCENT!Q$100,(PERCENT!Q24-PERCENT!Q$100)/(PERCENT!Q$101-PERCENT!Q$100),(PERCENT!Q24-PERCENT!Q$100)/(PERCENT!Q$100-PERCENT!Q$102))</f>
        <v>0.19811751882823675</v>
      </c>
      <c r="AH24" s="124">
        <f>IF(PERCENT!S24&gt;PERCENT!S$100,(PERCENT!S24-PERCENT!S$100)/(PERCENT!S$101-PERCENT!S$100),(PERCENT!S24-PERCENT!S$100)/(PERCENT!S$100-PERCENT!S$102))</f>
        <v>-0.77606111664386102</v>
      </c>
      <c r="AI24" s="124">
        <f>IF(PERCENT!T24&gt;PERCENT!T$100,(PERCENT!T24-PERCENT!T$100)/(PERCENT!T$101-PERCENT!T$100),(PERCENT!T24-PERCENT!T$100)/(PERCENT!T$100-PERCENT!T$102))</f>
        <v>-0.81089470877217307</v>
      </c>
      <c r="AJ24" s="124">
        <f>IF(PERCENT!U24&gt;PERCENT!U$100,(PERCENT!U24-PERCENT!U$100)/(PERCENT!U$101-PERCENT!U$100),(PERCENT!U24-PERCENT!U$100)/(PERCENT!U$100-PERCENT!U$102))</f>
        <v>-0.66960187594573062</v>
      </c>
      <c r="AL24" s="124">
        <f>IF(PERCENT!W24&gt;PERCENT!W$100,(PERCENT!W24-PERCENT!W$100)/(PERCENT!W$101-PERCENT!W$100),(PERCENT!W24-PERCENT!W$100)/(PERCENT!W$100-PERCENT!W$102))</f>
        <v>-0.77120496886890066</v>
      </c>
      <c r="AN24" s="124">
        <f>IF(PERCENT!Y24&gt;PERCENT!Y$100,(PERCENT!Y24-PERCENT!Y$100)/(PERCENT!Y$101-PERCENT!Y$100),(PERCENT!Y24-PERCENT!Y$100)/(PERCENT!Y$100-PERCENT!Y$102))</f>
        <v>-0.66205513836532703</v>
      </c>
      <c r="AO24" s="124">
        <f>IF(PERCENT!Z24&gt;PERCENT!Z$100,(PERCENT!Z24-PERCENT!Z$100)/(PERCENT!Z$101-PERCENT!Z$100),(PERCENT!Z24-PERCENT!Z$100)/(PERCENT!Z$100-PERCENT!Z$102))</f>
        <v>-0.88556581568309789</v>
      </c>
      <c r="AP24" s="124">
        <f>IF(PERCENT!AA24&gt;PERCENT!AA$100,(PERCENT!AA24-PERCENT!AA$100)/(PERCENT!AA$101-PERCENT!AA$100),(PERCENT!AA24-PERCENT!AA$100)/(PERCENT!AA$100-PERCENT!AA$102))</f>
        <v>-0.48489701057134621</v>
      </c>
      <c r="AQ24" s="124">
        <f>IF(PERCENT!AB24&gt;PERCENT!AB$100,(PERCENT!AB24-PERCENT!AB$100)/(PERCENT!AB$101-PERCENT!AB$100),(PERCENT!AB24-PERCENT!AB$100)/(PERCENT!AB$100-PERCENT!AB$102))</f>
        <v>3.2942522187004398E-3</v>
      </c>
      <c r="AS24" s="124">
        <f>IF(PERCENT!AD24&gt;PERCENT!AD$100,(PERCENT!AD24-PERCENT!AD$100)/(PERCENT!AD$101-PERCENT!AD$100),(PERCENT!AD24-PERCENT!AD$100)/(PERCENT!AD$100-PERCENT!AD$102))</f>
        <v>-0.25913158047587692</v>
      </c>
      <c r="AU24" s="124">
        <f>IF(PERCENT!AF24&gt;PERCENT!AF$100,(PERCENT!AF24-PERCENT!AF$100)/(PERCENT!AF$101-PERCENT!AF$100),(PERCENT!AF24-PERCENT!AF$100)/(PERCENT!AF$100-PERCENT!AF$102))</f>
        <v>0.50564105489524658</v>
      </c>
      <c r="AV24" s="124">
        <f>IF(PERCENT!AG24&gt;PERCENT!AG$100,(PERCENT!AG24-PERCENT!AG$100)/(PERCENT!AG$101-PERCENT!AG$100),(PERCENT!AG24-PERCENT!AG$100)/(PERCENT!AG$100-PERCENT!AG$102))</f>
        <v>0.24902385802043087</v>
      </c>
      <c r="AW24" s="124">
        <f>IF(PERCENT!AH24&gt;PERCENT!AH$100,(PERCENT!AH24-PERCENT!AH$100)/(PERCENT!AH$101-PERCENT!AH$100),(PERCENT!AH24-PERCENT!AH$100)/(PERCENT!AH$100-PERCENT!AH$102))</f>
        <v>-0.38688556196706564</v>
      </c>
      <c r="AX24" s="124">
        <f>IF(PERCENT!AI24&gt;PERCENT!AI$100,(PERCENT!AI24-PERCENT!AI$100)/(PERCENT!AI$101-PERCENT!AI$100),(PERCENT!AI24-PERCENT!AI$100)/(PERCENT!AI$100-PERCENT!AI$102))</f>
        <v>0.54412677846905944</v>
      </c>
      <c r="AY24" s="124">
        <f>IF(PERCENT!AJ24&gt;PERCENT!AJ$100,(PERCENT!AJ24-PERCENT!AJ$100)/(PERCENT!AJ$101-PERCENT!AJ$100),(PERCENT!AJ24-PERCENT!AJ$100)/(PERCENT!AJ$100-PERCENT!AJ$102))</f>
        <v>-0.19874549974169803</v>
      </c>
      <c r="AZ24" s="124">
        <f>IF(PERCENT!AK24&gt;PERCENT!AK$100,(PERCENT!AK24-PERCENT!AK$100)/(PERCENT!AK$101-PERCENT!AK$100),(PERCENT!AK24-PERCENT!AK$100)/(PERCENT!AK$100-PERCENT!AK$102))</f>
        <v>-0.14086304317571308</v>
      </c>
      <c r="BA24" s="124">
        <f>IF(PERCENT!AL24&gt;PERCENT!AL$100,(PERCENT!AL24-PERCENT!AL$100)/(PERCENT!AL$101-PERCENT!AL$100),(PERCENT!AL24-PERCENT!AL$100)/(PERCENT!AL$100-PERCENT!AL$102))</f>
        <v>-0.75405944270075309</v>
      </c>
      <c r="BB24" s="124">
        <f>IF(PERCENT!AM24&gt;PERCENT!AM$100,(PERCENT!AM24-PERCENT!AM$100)/(PERCENT!AM$101-PERCENT!AM$100),(PERCENT!AM24-PERCENT!AM$100)/(PERCENT!AM$100-PERCENT!AM$102))</f>
        <v>0.39129407544542893</v>
      </c>
      <c r="BC24" s="124">
        <f>IF(PERCENT!AN24&gt;PERCENT!AN$100,(PERCENT!AN24-PERCENT!AN$100)/(PERCENT!AN$101-PERCENT!AN$100),(PERCENT!AN24-PERCENT!AN$100)/(PERCENT!AN$100-PERCENT!AN$102))</f>
        <v>0.85882883235588459</v>
      </c>
      <c r="BD24" s="124">
        <f>IF(PERCENT!AO24&gt;PERCENT!AO$100,(PERCENT!AO24-PERCENT!AO$100)/(PERCENT!AO$101-PERCENT!AO$100),(PERCENT!AO24-PERCENT!AO$100)/(PERCENT!AO$100-PERCENT!AO$102))</f>
        <v>-4.7940404346092536E-2</v>
      </c>
      <c r="BE24" s="124">
        <f>IF(PERCENT!AP24&gt;PERCENT!AP$100,(PERCENT!AP24-PERCENT!AP$100)/(PERCENT!AP$101-PERCENT!AP$100),(PERCENT!AP24-PERCENT!AP$100)/(PERCENT!AP$100-PERCENT!AP$102))</f>
        <v>0.95811482958078564</v>
      </c>
      <c r="BF24" s="124">
        <f>IF(PERCENT!AQ24&gt;PERCENT!AQ$100,(PERCENT!AQ24-PERCENT!AQ$100)/(PERCENT!AQ$101-PERCENT!AQ$100),(PERCENT!AQ24-PERCENT!AQ$100)/(PERCENT!AQ$100-PERCENT!AQ$102))</f>
        <v>2.1402852563980612E-2</v>
      </c>
      <c r="BG24" s="124">
        <f>IF(PERCENT!AR24&gt;PERCENT!AR$100,(PERCENT!AR24-PERCENT!AR$100)/(PERCENT!AR$101-PERCENT!AR$100),(PERCENT!AR24-PERCENT!AR$100)/(PERCENT!AR$100-PERCENT!AR$102))</f>
        <v>0.9010273902058199</v>
      </c>
      <c r="BP24" s="128">
        <f>IF(PERCENT!AE24&gt;PERCENT!AE$100,(PERCENT!AE24-PERCENT!AE$100)/(PERCENT!AE$101-PERCENT!AE$100),(PERCENT!AE24-PERCENT!AE$100)/(PERCENT!AE$100-PERCENT!AE$102))</f>
        <v>0.27062976395820354</v>
      </c>
      <c r="BQ24" s="231">
        <f>IF(PERCENT!AV24&gt;PERCENT!AV$100,(PERCENT!AV24-PERCENT!AV$100)/(PERCENT!AV$101-PERCENT!AV$100),(PERCENT!AV24-PERCENT!AV$100)/(PERCENT!AV$100-PERCENT!AV$102))</f>
        <v>0.27062976395820354</v>
      </c>
    </row>
    <row r="25" spans="1:69" x14ac:dyDescent="0.35">
      <c r="A25" s="197" t="s">
        <v>418</v>
      </c>
      <c r="B25" s="125">
        <f>IF(PERCENT!B25&gt;PERCENT!B$100,(PERCENT!B25-PERCENT!B$100)/(PERCENT!B$101-PERCENT!B$100),(PERCENT!B25-PERCENT!B$100)/(PERCENT!B$100-PERCENT!B$102))</f>
        <v>0.6227441515053953</v>
      </c>
      <c r="C25" s="125">
        <f>IF(PERCENT!H25&gt;PERCENT!H$100,(PERCENT!H25-PERCENT!H$100)/(PERCENT!H$101-PERCENT!H$100),(PERCENT!H25-PERCENT!H$100)/(PERCENT!H$100-PERCENT!H$102))</f>
        <v>-0.19969644751299148</v>
      </c>
      <c r="D25" s="126">
        <f>IF(PERCENT!K25&gt;PERCENT!K$100,(PERCENT!K25-PERCENT!K$100)/(PERCENT!K$101-PERCENT!K$100),(PERCENT!K25-PERCENT!K$100)/(PERCENT!K$100-PERCENT!K$102))</f>
        <v>0.12672443482132356</v>
      </c>
      <c r="E25" s="126">
        <f>IF(PERCENT!L25&gt;PERCENT!L$100,(PERCENT!L25-PERCENT!L$100)/(PERCENT!L$101-PERCENT!L$100),(PERCENT!L25-PERCENT!L$100)/(PERCENT!L$100-PERCENT!L$102))</f>
        <v>-1</v>
      </c>
      <c r="F25" s="127">
        <f>IF(PERCENT!R25&gt;PERCENT!R$100,(PERCENT!R25-PERCENT!R$100)/(PERCENT!R$101-PERCENT!R$100),(PERCENT!R25-PERCENT!R$100)/(PERCENT!R$100-PERCENT!R$102))</f>
        <v>-0.17257516606018075</v>
      </c>
      <c r="G25" s="127">
        <f>IF(PERCENT!V25&gt;PERCENT!V$100,(PERCENT!V25-PERCENT!V$100)/(PERCENT!V$101-PERCENT!V$100),(PERCENT!V25-PERCENT!V$100)/(PERCENT!V$100-PERCENT!V$102))</f>
        <v>0.30226255320139012</v>
      </c>
      <c r="H25" s="127">
        <f>IF(PERCENT!X25&gt;PERCENT!X$100,(PERCENT!X25-PERCENT!X$100)/(PERCENT!X$101-PERCENT!X$100),(PERCENT!X25-PERCENT!X$100)/(PERCENT!X$100-PERCENT!X$102))</f>
        <v>0.56676318314174989</v>
      </c>
      <c r="I25" s="127">
        <f>IF(PERCENT!AC25&gt;PERCENT!AC$100,(PERCENT!AC25-PERCENT!AC$100)/(PERCENT!AC$101-PERCENT!AC$100),(PERCENT!AC25-PERCENT!AC$100)/(PERCENT!AC$100-PERCENT!AC$102))</f>
        <v>-0.79239935083155966</v>
      </c>
      <c r="J25" s="198">
        <f>IF(PERCENT!AS25&gt;PERCENT!AS$100,(PERCENT!AS25-PERCENT!AS$100)/(PERCENT!AS$101-PERCENT!AS$100),(PERCENT!AS25-PERCENT!AS$100)/(PERCENT!AS$100-PERCENT!AS$102))</f>
        <v>7.8730961895610851E-2</v>
      </c>
      <c r="K25" s="198">
        <f>IF(PERCENT!AT25&gt;PERCENT!AT$100,(PERCENT!AT25-PERCENT!AT$100)/(PERCENT!AT$101-PERCENT!AT$100),(PERCENT!AT25-PERCENT!AT$100)/(PERCENT!AT$100-PERCENT!AT$102))</f>
        <v>-0.18010088340366781</v>
      </c>
      <c r="L25" s="198">
        <f>IF(PERCENT!AU25&gt;PERCENT!AU$100,(PERCENT!AU25-PERCENT!AU$100)/(PERCENT!AU$101-PERCENT!AU$100),(PERCENT!AU25-PERCENT!AU$100)/(PERCENT!AU$100-PERCENT!AU$102))</f>
        <v>-3.8480064337526411E-2</v>
      </c>
      <c r="M25" s="231">
        <f>IF(PERCENT!AW25&gt;PERCENT!AW$100,(PERCENT!AW25-PERCENT!AW$100)/(PERCENT!AW$101-PERCENT!AW$100),(PERCENT!AW25-PERCENT!AW$100)/(PERCENT!AW$100-PERCENT!AW$102))</f>
        <v>-5.7531903397965073E-2</v>
      </c>
      <c r="N25" s="231">
        <f>IF(PERCENT!AX25&gt;PERCENT!AX$100,(PERCENT!AX25-PERCENT!AX$100)/(PERCENT!AX$101-PERCENT!AX$100),(PERCENT!AX25-PERCENT!AX$100)/(PERCENT!AX$100-PERCENT!AX$102))</f>
        <v>-1</v>
      </c>
      <c r="P25" s="232">
        <f>IF(PERCENT!AY25&gt;PERCENT!AY$100,(PERCENT!AY25-PERCENT!AY$100)/(PERCENT!AY$101-PERCENT!AY$100),(PERCENT!AY25-PERCENT!AY$100)/(PERCENT!AY$100-PERCENT!AY$102))</f>
        <v>0.48579573030449208</v>
      </c>
      <c r="R25" s="124">
        <f>IF(PERCENT!C25&gt;PERCENT!C$100,(PERCENT!C25-PERCENT!C$100)/(PERCENT!C$101-PERCENT!C$100),(PERCENT!C25-PERCENT!C$100)/(PERCENT!C$100-PERCENT!C$102))</f>
        <v>0.6223083250621827</v>
      </c>
      <c r="S25" s="124">
        <f>IF(PERCENT!D25&gt;PERCENT!D$100,(PERCENT!D25-PERCENT!D$100)/(PERCENT!D$101-PERCENT!D$100),(PERCENT!D25-PERCENT!D$100)/(PERCENT!D$100-PERCENT!D$102))</f>
        <v>0.89715783554466633</v>
      </c>
      <c r="T25" s="124">
        <f>IF(PERCENT!E25&gt;PERCENT!E$100,(PERCENT!E25-PERCENT!E$100)/(PERCENT!E$101-PERCENT!E$100),(PERCENT!E25-PERCENT!E$100)/(PERCENT!E$100-PERCENT!E$102))</f>
        <v>0.49574086224675862</v>
      </c>
      <c r="U25" s="124">
        <f>IF(PERCENT!F25&gt;PERCENT!F$100,(PERCENT!F25-PERCENT!F$100)/(PERCENT!F$101-PERCENT!F$100),(PERCENT!F25-PERCENT!F$100)/(PERCENT!F$100-PERCENT!F$102))</f>
        <v>-0.63033264633440611</v>
      </c>
      <c r="V25" s="124">
        <f>IF(PERCENT!G25&gt;PERCENT!G$100,(PERCENT!G25-PERCENT!G$100)/(PERCENT!G$101-PERCENT!G$100),(PERCENT!G25-PERCENT!G$100)/(PERCENT!G$100-PERCENT!G$102))</f>
        <v>0.17903937734084024</v>
      </c>
      <c r="X25" s="124">
        <f>IF(PERCENT!I25&gt;PERCENT!I$100,(PERCENT!I25-PERCENT!I$100)/(PERCENT!I$101-PERCENT!I$100),(PERCENT!I25-PERCENT!I$100)/(PERCENT!I$100-PERCENT!I$102))</f>
        <v>0.10822756256444499</v>
      </c>
      <c r="Y25" s="124">
        <f>IF(PERCENT!J25&gt;PERCENT!J$100,(PERCENT!J25-PERCENT!J$100)/(PERCENT!J$101-PERCENT!J$100),(PERCENT!J25-PERCENT!J$100)/(PERCENT!J$100-PERCENT!J$102))</f>
        <v>-0.7286299275245498</v>
      </c>
      <c r="AB25" s="124">
        <f>IF(PERCENT!M25&gt;PERCENT!M$100,(PERCENT!M25-PERCENT!M$100)/(PERCENT!M$101-PERCENT!M$100),(PERCENT!M25-PERCENT!M$100)/(PERCENT!M$100-PERCENT!M$102))</f>
        <v>-1</v>
      </c>
      <c r="AC25" s="124">
        <f>IF(PERCENT!N25&gt;PERCENT!N$100,(PERCENT!N25-PERCENT!N$100)/(PERCENT!N$101-PERCENT!N$100),(PERCENT!N25-PERCENT!N$100)/(PERCENT!N$100-PERCENT!N$102))</f>
        <v>-1</v>
      </c>
      <c r="AD25" s="124">
        <f>IF(PERCENT!O25&gt;PERCENT!O$100,(PERCENT!O25-PERCENT!O$100)/(PERCENT!O$101-PERCENT!O$100),(PERCENT!O25-PERCENT!O$100)/(PERCENT!O$100-PERCENT!O$102))</f>
        <v>-0.51053914632914932</v>
      </c>
      <c r="AE25" s="124">
        <f>IF(PERCENT!P25&gt;PERCENT!P$100,(PERCENT!P25-PERCENT!P$100)/(PERCENT!P$101-PERCENT!P$100),(PERCENT!P25-PERCENT!P$100)/(PERCENT!P$100-PERCENT!P$102))</f>
        <v>-0.26039717864672818</v>
      </c>
      <c r="AF25" s="124">
        <f>IF(PERCENT!Q25&gt;PERCENT!Q$100,(PERCENT!Q25-PERCENT!Q$100)/(PERCENT!Q$101-PERCENT!Q$100),(PERCENT!Q25-PERCENT!Q$100)/(PERCENT!Q$100-PERCENT!Q$102))</f>
        <v>-0.28654721450942494</v>
      </c>
      <c r="AH25" s="124">
        <f>IF(PERCENT!S25&gt;PERCENT!S$100,(PERCENT!S25-PERCENT!S$100)/(PERCENT!S$101-PERCENT!S$100),(PERCENT!S25-PERCENT!S$100)/(PERCENT!S$100-PERCENT!S$102))</f>
        <v>-0.25150732877906012</v>
      </c>
      <c r="AI25" s="124">
        <f>IF(PERCENT!T25&gt;PERCENT!T$100,(PERCENT!T25-PERCENT!T$100)/(PERCENT!T$101-PERCENT!T$100),(PERCENT!T25-PERCENT!T$100)/(PERCENT!T$100-PERCENT!T$102))</f>
        <v>5.5643571082878984E-3</v>
      </c>
      <c r="AJ25" s="124">
        <f>IF(PERCENT!U25&gt;PERCENT!U$100,(PERCENT!U25-PERCENT!U$100)/(PERCENT!U$101-PERCENT!U$100),(PERCENT!U25-PERCENT!U$100)/(PERCENT!U$100-PERCENT!U$102))</f>
        <v>-0.44655449301457312</v>
      </c>
      <c r="AL25" s="124">
        <f>IF(PERCENT!W25&gt;PERCENT!W$100,(PERCENT!W25-PERCENT!W$100)/(PERCENT!W$101-PERCENT!W$100),(PERCENT!W25-PERCENT!W$100)/(PERCENT!W$100-PERCENT!W$102))</f>
        <v>0.30226255320139012</v>
      </c>
      <c r="AN25" s="124">
        <f>IF(PERCENT!Y25&gt;PERCENT!Y$100,(PERCENT!Y25-PERCENT!Y$100)/(PERCENT!Y$101-PERCENT!Y$100),(PERCENT!Y25-PERCENT!Y$100)/(PERCENT!Y$100-PERCENT!Y$102))</f>
        <v>-0.60046175881282793</v>
      </c>
      <c r="AO25" s="124">
        <f>IF(PERCENT!Z25&gt;PERCENT!Z$100,(PERCENT!Z25-PERCENT!Z$100)/(PERCENT!Z$101-PERCENT!Z$100),(PERCENT!Z25-PERCENT!Z$100)/(PERCENT!Z$100-PERCENT!Z$102))</f>
        <v>0.36966500700185106</v>
      </c>
      <c r="AP25" s="124">
        <f>IF(PERCENT!AA25&gt;PERCENT!AA$100,(PERCENT!AA25-PERCENT!AA$100)/(PERCENT!AA$101-PERCENT!AA$100),(PERCENT!AA25-PERCENT!AA$100)/(PERCENT!AA$100-PERCENT!AA$102))</f>
        <v>-5.8448134913668209E-2</v>
      </c>
      <c r="AQ25" s="124">
        <f>IF(PERCENT!AB25&gt;PERCENT!AB$100,(PERCENT!AB25-PERCENT!AB$100)/(PERCENT!AB$101-PERCENT!AB$100),(PERCENT!AB25-PERCENT!AB$100)/(PERCENT!AB$100-PERCENT!AB$102))</f>
        <v>0.86823212147976037</v>
      </c>
      <c r="AS25" s="124">
        <f>IF(PERCENT!AD25&gt;PERCENT!AD$100,(PERCENT!AD25-PERCENT!AD$100)/(PERCENT!AD$101-PERCENT!AD$100),(PERCENT!AD25-PERCENT!AD$100)/(PERCENT!AD$100-PERCENT!AD$102))</f>
        <v>-0.79239935083155966</v>
      </c>
      <c r="AU25" s="124">
        <f>IF(PERCENT!AF25&gt;PERCENT!AF$100,(PERCENT!AF25-PERCENT!AF$100)/(PERCENT!AF$101-PERCENT!AF$100),(PERCENT!AF25-PERCENT!AF$100)/(PERCENT!AF$100-PERCENT!AF$102))</f>
        <v>-1</v>
      </c>
      <c r="AV25" s="124">
        <f>IF(PERCENT!AG25&gt;PERCENT!AG$100,(PERCENT!AG25-PERCENT!AG$100)/(PERCENT!AG$101-PERCENT!AG$100),(PERCENT!AG25-PERCENT!AG$100)/(PERCENT!AG$100-PERCENT!AG$102))</f>
        <v>-0.20125871434626538</v>
      </c>
      <c r="AW25" s="124">
        <f>IF(PERCENT!AH25&gt;PERCENT!AH$100,(PERCENT!AH25-PERCENT!AH$100)/(PERCENT!AH$101-PERCENT!AH$100),(PERCENT!AH25-PERCENT!AH$100)/(PERCENT!AH$100-PERCENT!AH$102))</f>
        <v>-0.56964261384718928</v>
      </c>
      <c r="AX25" s="124">
        <f>IF(PERCENT!AI25&gt;PERCENT!AI$100,(PERCENT!AI25-PERCENT!AI$100)/(PERCENT!AI$101-PERCENT!AI$100),(PERCENT!AI25-PERCENT!AI$100)/(PERCENT!AI$100-PERCENT!AI$102))</f>
        <v>-0.54162752028709793</v>
      </c>
      <c r="AY25" s="124">
        <f>IF(PERCENT!AJ25&gt;PERCENT!AJ$100,(PERCENT!AJ25-PERCENT!AJ$100)/(PERCENT!AJ$101-PERCENT!AJ$100),(PERCENT!AJ25-PERCENT!AJ$100)/(PERCENT!AJ$100-PERCENT!AJ$102))</f>
        <v>0.94284952510108566</v>
      </c>
      <c r="AZ25" s="124">
        <f>IF(PERCENT!AK25&gt;PERCENT!AK$100,(PERCENT!AK25-PERCENT!AK$100)/(PERCENT!AK$101-PERCENT!AK$100),(PERCENT!AK25-PERCENT!AK$100)/(PERCENT!AK$100-PERCENT!AK$102))</f>
        <v>-0.67088359834061873</v>
      </c>
      <c r="BA25" s="124">
        <f>IF(PERCENT!AL25&gt;PERCENT!AL$100,(PERCENT!AL25-PERCENT!AL$100)/(PERCENT!AL$101-PERCENT!AL$100),(PERCENT!AL25-PERCENT!AL$100)/(PERCENT!AL$100-PERCENT!AL$102))</f>
        <v>-0.44318960233731491</v>
      </c>
      <c r="BB25" s="124">
        <f>IF(PERCENT!AM25&gt;PERCENT!AM$100,(PERCENT!AM25-PERCENT!AM$100)/(PERCENT!AM$101-PERCENT!AM$100),(PERCENT!AM25-PERCENT!AM$100)/(PERCENT!AM$100-PERCENT!AM$102))</f>
        <v>-0.31665823530400183</v>
      </c>
      <c r="BC25" s="124">
        <f>IF(PERCENT!AN25&gt;PERCENT!AN$100,(PERCENT!AN25-PERCENT!AN$100)/(PERCENT!AN$101-PERCENT!AN$100),(PERCENT!AN25-PERCENT!AN$100)/(PERCENT!AN$100-PERCENT!AN$102))</f>
        <v>-0.87752049826747847</v>
      </c>
      <c r="BD25" s="124">
        <f>IF(PERCENT!AO25&gt;PERCENT!AO$100,(PERCENT!AO25-PERCENT!AO$100)/(PERCENT!AO$101-PERCENT!AO$100),(PERCENT!AO25-PERCENT!AO$100)/(PERCENT!AO$100-PERCENT!AO$102))</f>
        <v>0.28867804569066308</v>
      </c>
      <c r="BE25" s="124">
        <f>IF(PERCENT!AP25&gt;PERCENT!AP$100,(PERCENT!AP25-PERCENT!AP$100)/(PERCENT!AP$101-PERCENT!AP$100),(PERCENT!AP25-PERCENT!AP$100)/(PERCENT!AP$100-PERCENT!AP$102))</f>
        <v>-0.17428458731264673</v>
      </c>
      <c r="BF25" s="124">
        <f>IF(PERCENT!AQ25&gt;PERCENT!AQ$100,(PERCENT!AQ25-PERCENT!AQ$100)/(PERCENT!AQ$101-PERCENT!AQ$100),(PERCENT!AQ25-PERCENT!AQ$100)/(PERCENT!AQ$100-PERCENT!AQ$102))</f>
        <v>-0.27702267255019269</v>
      </c>
      <c r="BG25" s="124">
        <f>IF(PERCENT!AR25&gt;PERCENT!AR$100,(PERCENT!AR25-PERCENT!AR$100)/(PERCENT!AR$101-PERCENT!AR$100),(PERCENT!AR25-PERCENT!AR$100)/(PERCENT!AR$100-PERCENT!AR$102))</f>
        <v>0.98960647025515147</v>
      </c>
      <c r="BP25" s="128">
        <f>IF(PERCENT!AE25&gt;PERCENT!AE$100,(PERCENT!AE25-PERCENT!AE$100)/(PERCENT!AE$101-PERCENT!AE$100),(PERCENT!AE25-PERCENT!AE$100)/(PERCENT!AE$100-PERCENT!AE$102))</f>
        <v>-1</v>
      </c>
      <c r="BQ25" s="231">
        <f>IF(PERCENT!AV25&gt;PERCENT!AV$100,(PERCENT!AV25-PERCENT!AV$100)/(PERCENT!AV$101-PERCENT!AV$100),(PERCENT!AV25-PERCENT!AV$100)/(PERCENT!AV$100-PERCENT!AV$102))</f>
        <v>-1</v>
      </c>
    </row>
    <row r="26" spans="1:69" x14ac:dyDescent="0.35">
      <c r="A26" s="197" t="s">
        <v>419</v>
      </c>
      <c r="B26" s="125">
        <f>IF(PERCENT!B26&gt;PERCENT!B$100,(PERCENT!B26-PERCENT!B$100)/(PERCENT!B$101-PERCENT!B$100),(PERCENT!B26-PERCENT!B$100)/(PERCENT!B$100-PERCENT!B$102))</f>
        <v>2.4658421733637578E-2</v>
      </c>
      <c r="C26" s="125">
        <f>IF(PERCENT!H26&gt;PERCENT!H$100,(PERCENT!H26-PERCENT!H$100)/(PERCENT!H$101-PERCENT!H$100),(PERCENT!H26-PERCENT!H$100)/(PERCENT!H$100-PERCENT!H$102))</f>
        <v>-0.72362417702590531</v>
      </c>
      <c r="D26" s="126">
        <f>IF(PERCENT!K26&gt;PERCENT!K$100,(PERCENT!K26-PERCENT!K$100)/(PERCENT!K$101-PERCENT!K$100),(PERCENT!K26-PERCENT!K$100)/(PERCENT!K$100-PERCENT!K$102))</f>
        <v>0.19592645315186155</v>
      </c>
      <c r="E26" s="126">
        <f>IF(PERCENT!L26&gt;PERCENT!L$100,(PERCENT!L26-PERCENT!L$100)/(PERCENT!L$101-PERCENT!L$100),(PERCENT!L26-PERCENT!L$100)/(PERCENT!L$100-PERCENT!L$102))</f>
        <v>0.8851684836660052</v>
      </c>
      <c r="F26" s="127">
        <f>IF(PERCENT!R26&gt;PERCENT!R$100,(PERCENT!R26-PERCENT!R$100)/(PERCENT!R$101-PERCENT!R$100),(PERCENT!R26-PERCENT!R$100)/(PERCENT!R$100-PERCENT!R$102))</f>
        <v>-0.92439783450968116</v>
      </c>
      <c r="G26" s="127">
        <f>IF(PERCENT!V26&gt;PERCENT!V$100,(PERCENT!V26-PERCENT!V$100)/(PERCENT!V$101-PERCENT!V$100),(PERCENT!V26-PERCENT!V$100)/(PERCENT!V$100-PERCENT!V$102))</f>
        <v>-0.75052584757494745</v>
      </c>
      <c r="H26" s="127">
        <f>IF(PERCENT!X26&gt;PERCENT!X$100,(PERCENT!X26-PERCENT!X$100)/(PERCENT!X$101-PERCENT!X$100),(PERCENT!X26-PERCENT!X$100)/(PERCENT!X$100-PERCENT!X$102))</f>
        <v>-0.18734483477350372</v>
      </c>
      <c r="I26" s="127">
        <f>IF(PERCENT!AC26&gt;PERCENT!AC$100,(PERCENT!AC26-PERCENT!AC$100)/(PERCENT!AC$101-PERCENT!AC$100),(PERCENT!AC26-PERCENT!AC$100)/(PERCENT!AC$100-PERCENT!AC$102))</f>
        <v>-0.1432195626268106</v>
      </c>
      <c r="J26" s="198">
        <f>IF(PERCENT!AS26&gt;PERCENT!AS$100,(PERCENT!AS26-PERCENT!AS$100)/(PERCENT!AS$101-PERCENT!AS$100),(PERCENT!AS26-PERCENT!AS$100)/(PERCENT!AS$100-PERCENT!AS$102))</f>
        <v>-0.49134638802347791</v>
      </c>
      <c r="K26" s="198">
        <f>IF(PERCENT!AT26&gt;PERCENT!AT$100,(PERCENT!AT26-PERCENT!AT$100)/(PERCENT!AT$101-PERCENT!AT$100),(PERCENT!AT26-PERCENT!AT$100)/(PERCENT!AT$100-PERCENT!AT$102))</f>
        <v>0.81149273015939871</v>
      </c>
      <c r="L26" s="198">
        <f>IF(PERCENT!AU26&gt;PERCENT!AU$100,(PERCENT!AU26-PERCENT!AU$100)/(PERCENT!AU$101-PERCENT!AU$100),(PERCENT!AU26-PERCENT!AU$100)/(PERCENT!AU$100-PERCENT!AU$102))</f>
        <v>-0.39999302625631633</v>
      </c>
      <c r="M26" s="231">
        <f>IF(PERCENT!AW26&gt;PERCENT!AW$100,(PERCENT!AW26-PERCENT!AW$100)/(PERCENT!AW$101-PERCENT!AW$100),(PERCENT!AW26-PERCENT!AW$100)/(PERCENT!AW$100-PERCENT!AW$102))</f>
        <v>1.8842049011025975E-2</v>
      </c>
      <c r="N26" s="231">
        <f>IF(PERCENT!AX26&gt;PERCENT!AX$100,(PERCENT!AX26-PERCENT!AX$100)/(PERCENT!AX$101-PERCENT!AX$100),(PERCENT!AX26-PERCENT!AX$100)/(PERCENT!AX$100-PERCENT!AX$102))</f>
        <v>0.35236968746184133</v>
      </c>
      <c r="P26" s="232">
        <f>IF(PERCENT!AY26&gt;PERCENT!AY$100,(PERCENT!AY26-PERCENT!AY$100)/(PERCENT!AY$101-PERCENT!AY$100),(PERCENT!AY26-PERCENT!AY$100)/(PERCENT!AY$100-PERCENT!AY$102))</f>
        <v>-0.61038339033443256</v>
      </c>
      <c r="R26" s="124">
        <f>IF(PERCENT!C26&gt;PERCENT!C$100,(PERCENT!C26-PERCENT!C$100)/(PERCENT!C$101-PERCENT!C$100),(PERCENT!C26-PERCENT!C$100)/(PERCENT!C$100-PERCENT!C$102))</f>
        <v>0.2219762078274351</v>
      </c>
      <c r="S26" s="124">
        <f>IF(PERCENT!D26&gt;PERCENT!D$100,(PERCENT!D26-PERCENT!D$100)/(PERCENT!D$101-PERCENT!D$100),(PERCENT!D26-PERCENT!D$100)/(PERCENT!D$100-PERCENT!D$102))</f>
        <v>-0.1309831067683748</v>
      </c>
      <c r="T26" s="124">
        <f>IF(PERCENT!E26&gt;PERCENT!E$100,(PERCENT!E26-PERCENT!E$100)/(PERCENT!E$101-PERCENT!E$100),(PERCENT!E26-PERCENT!E$100)/(PERCENT!E$100-PERCENT!E$102))</f>
        <v>-0.16242465167193984</v>
      </c>
      <c r="U26" s="124">
        <f>IF(PERCENT!F26&gt;PERCENT!F$100,(PERCENT!F26-PERCENT!F$100)/(PERCENT!F$101-PERCENT!F$100),(PERCENT!F26-PERCENT!F$100)/(PERCENT!F$100-PERCENT!F$102))</f>
        <v>0.54293604946242791</v>
      </c>
      <c r="V26" s="124">
        <f>IF(PERCENT!G26&gt;PERCENT!G$100,(PERCENT!G26-PERCENT!G$100)/(PERCENT!G$101-PERCENT!G$100),(PERCENT!G26-PERCENT!G$100)/(PERCENT!G$100-PERCENT!G$102))</f>
        <v>-0.28730412729899757</v>
      </c>
      <c r="X26" s="124">
        <f>IF(PERCENT!I26&gt;PERCENT!I$100,(PERCENT!I26-PERCENT!I$100)/(PERCENT!I$101-PERCENT!I$100),(PERCENT!I26-PERCENT!I$100)/(PERCENT!I$100-PERCENT!I$102))</f>
        <v>-0.90674970907548458</v>
      </c>
      <c r="Y26" s="124">
        <f>IF(PERCENT!J26&gt;PERCENT!J$100,(PERCENT!J26-PERCENT!J$100)/(PERCENT!J$101-PERCENT!J$100),(PERCENT!J26-PERCENT!J$100)/(PERCENT!J$100-PERCENT!J$102))</f>
        <v>-0.55814064376939398</v>
      </c>
      <c r="AB26" s="124">
        <f>IF(PERCENT!M26&gt;PERCENT!M$100,(PERCENT!M26-PERCENT!M$100)/(PERCENT!M$101-PERCENT!M$100),(PERCENT!M26-PERCENT!M$100)/(PERCENT!M$100-PERCENT!M$102))</f>
        <v>0.40893613056377309</v>
      </c>
      <c r="AC26" s="124">
        <f>IF(PERCENT!N26&gt;PERCENT!N$100,(PERCENT!N26-PERCENT!N$100)/(PERCENT!N$101-PERCENT!N$100),(PERCENT!N26-PERCENT!N$100)/(PERCENT!N$100-PERCENT!N$102))</f>
        <v>0.48137403238124216</v>
      </c>
      <c r="AD26" s="124">
        <f>IF(PERCENT!O26&gt;PERCENT!O$100,(PERCENT!O26-PERCENT!O$100)/(PERCENT!O$101-PERCENT!O$100),(PERCENT!O26-PERCENT!O$100)/(PERCENT!O$100-PERCENT!O$102))</f>
        <v>-0.51053914632914932</v>
      </c>
      <c r="AE26" s="124">
        <f>IF(PERCENT!P26&gt;PERCENT!P$100,(PERCENT!P26-PERCENT!P$100)/(PERCENT!P$101-PERCENT!P$100),(PERCENT!P26-PERCENT!P$100)/(PERCENT!P$100-PERCENT!P$102))</f>
        <v>-0.13964089368357474</v>
      </c>
      <c r="AF26" s="124">
        <f>IF(PERCENT!Q26&gt;PERCENT!Q$100,(PERCENT!Q26-PERCENT!Q$100)/(PERCENT!Q$101-PERCENT!Q$100),(PERCENT!Q26-PERCENT!Q$100)/(PERCENT!Q$100-PERCENT!Q$102))</f>
        <v>0.29721900011951868</v>
      </c>
      <c r="AH26" s="124">
        <f>IF(PERCENT!S26&gt;PERCENT!S$100,(PERCENT!S26-PERCENT!S$100)/(PERCENT!S$101-PERCENT!S$100),(PERCENT!S26-PERCENT!S$100)/(PERCENT!S$100-PERCENT!S$102))</f>
        <v>-0.95757470440447556</v>
      </c>
      <c r="AI26" s="124">
        <f>IF(PERCENT!T26&gt;PERCENT!T$100,(PERCENT!T26-PERCENT!T$100)/(PERCENT!T$101-PERCENT!T$100),(PERCENT!T26-PERCENT!T$100)/(PERCENT!T$100-PERCENT!T$102))</f>
        <v>-0.94092836356390452</v>
      </c>
      <c r="AJ26" s="124">
        <f>IF(PERCENT!U26&gt;PERCENT!U$100,(PERCENT!U26-PERCENT!U$100)/(PERCENT!U$101-PERCENT!U$100),(PERCENT!U26-PERCENT!U$100)/(PERCENT!U$100-PERCENT!U$102))</f>
        <v>-0.84343459825221589</v>
      </c>
      <c r="AL26" s="124">
        <f>IF(PERCENT!W26&gt;PERCENT!W$100,(PERCENT!W26-PERCENT!W$100)/(PERCENT!W$101-PERCENT!W$100),(PERCENT!W26-PERCENT!W$100)/(PERCENT!W$100-PERCENT!W$102))</f>
        <v>-0.75052584757494745</v>
      </c>
      <c r="AN26" s="124">
        <f>IF(PERCENT!Y26&gt;PERCENT!Y$100,(PERCENT!Y26-PERCENT!Y$100)/(PERCENT!Y$101-PERCENT!Y$100),(PERCENT!Y26-PERCENT!Y$100)/(PERCENT!Y$100-PERCENT!Y$102))</f>
        <v>-0.77844017457495729</v>
      </c>
      <c r="AO26" s="124">
        <f>IF(PERCENT!Z26&gt;PERCENT!Z$100,(PERCENT!Z26-PERCENT!Z$100)/(PERCENT!Z$101-PERCENT!Z$100),(PERCENT!Z26-PERCENT!Z$100)/(PERCENT!Z$100-PERCENT!Z$102))</f>
        <v>-0.81642555338359013</v>
      </c>
      <c r="AP26" s="124">
        <f>IF(PERCENT!AA26&gt;PERCENT!AA$100,(PERCENT!AA26-PERCENT!AA$100)/(PERCENT!AA$101-PERCENT!AA$100),(PERCENT!AA26-PERCENT!AA$100)/(PERCENT!AA$100-PERCENT!AA$102))</f>
        <v>-0.58199770787866778</v>
      </c>
      <c r="AQ26" s="124">
        <f>IF(PERCENT!AB26&gt;PERCENT!AB$100,(PERCENT!AB26-PERCENT!AB$100)/(PERCENT!AB$101-PERCENT!AB$100),(PERCENT!AB26-PERCENT!AB$100)/(PERCENT!AB$100-PERCENT!AB$102))</f>
        <v>0.15871277560154698</v>
      </c>
      <c r="AS26" s="124">
        <f>IF(PERCENT!AD26&gt;PERCENT!AD$100,(PERCENT!AD26-PERCENT!AD$100)/(PERCENT!AD$101-PERCENT!AD$100),(PERCENT!AD26-PERCENT!AD$100)/(PERCENT!AD$100-PERCENT!AD$102))</f>
        <v>-0.1432195626268106</v>
      </c>
      <c r="AU26" s="124">
        <f>IF(PERCENT!AF26&gt;PERCENT!AF$100,(PERCENT!AF26-PERCENT!AF$100)/(PERCENT!AF$101-PERCENT!AF$100),(PERCENT!AF26-PERCENT!AF$100)/(PERCENT!AF$100-PERCENT!AF$102))</f>
        <v>0.61696396973644296</v>
      </c>
      <c r="AV26" s="124">
        <f>IF(PERCENT!AG26&gt;PERCENT!AG$100,(PERCENT!AG26-PERCENT!AG$100)/(PERCENT!AG$101-PERCENT!AG$100),(PERCENT!AG26-PERCENT!AG$100)/(PERCENT!AG$100-PERCENT!AG$102))</f>
        <v>0.4142470365528777</v>
      </c>
      <c r="AW26" s="124">
        <f>IF(PERCENT!AH26&gt;PERCENT!AH$100,(PERCENT!AH26-PERCENT!AH$100)/(PERCENT!AH$101-PERCENT!AH$100),(PERCENT!AH26-PERCENT!AH$100)/(PERCENT!AH$100-PERCENT!AH$102))</f>
        <v>-0.57891150271096792</v>
      </c>
      <c r="AX26" s="124">
        <f>IF(PERCENT!AI26&gt;PERCENT!AI$100,(PERCENT!AI26-PERCENT!AI$100)/(PERCENT!AI$101-PERCENT!AI$100),(PERCENT!AI26-PERCENT!AI$100)/(PERCENT!AI$100-PERCENT!AI$102))</f>
        <v>0.41192732910149393</v>
      </c>
      <c r="AY26" s="124">
        <f>IF(PERCENT!AJ26&gt;PERCENT!AJ$100,(PERCENT!AJ26-PERCENT!AJ$100)/(PERCENT!AJ$101-PERCENT!AJ$100),(PERCENT!AJ26-PERCENT!AJ$100)/(PERCENT!AJ$100-PERCENT!AJ$102))</f>
        <v>-0.26021270612139541</v>
      </c>
      <c r="AZ26" s="124">
        <f>IF(PERCENT!AK26&gt;PERCENT!AK$100,(PERCENT!AK26-PERCENT!AK$100)/(PERCENT!AK$101-PERCENT!AK$100),(PERCENT!AK26-PERCENT!AK$100)/(PERCENT!AK$100-PERCENT!AK$102))</f>
        <v>0.11670568105759675</v>
      </c>
      <c r="BA26" s="124">
        <f>IF(PERCENT!AL26&gt;PERCENT!AL$100,(PERCENT!AL26-PERCENT!AL$100)/(PERCENT!AL$101-PERCENT!AL$100),(PERCENT!AL26-PERCENT!AL$100)/(PERCENT!AL$100-PERCENT!AL$102))</f>
        <v>-0.70658988183043314</v>
      </c>
      <c r="BB26" s="124">
        <f>IF(PERCENT!AM26&gt;PERCENT!AM$100,(PERCENT!AM26-PERCENT!AM$100)/(PERCENT!AM$101-PERCENT!AM$100),(PERCENT!AM26-PERCENT!AM$100)/(PERCENT!AM$100-PERCENT!AM$102))</f>
        <v>4.2089456078068535E-2</v>
      </c>
      <c r="BC26" s="124">
        <f>IF(PERCENT!AN26&gt;PERCENT!AN$100,(PERCENT!AN26-PERCENT!AN$100)/(PERCENT!AN$101-PERCENT!AN$100),(PERCENT!AN26-PERCENT!AN$100)/(PERCENT!AN$100-PERCENT!AN$102))</f>
        <v>0.86793664962324546</v>
      </c>
      <c r="BD26" s="124">
        <f>IF(PERCENT!AO26&gt;PERCENT!AO$100,(PERCENT!AO26-PERCENT!AO$100)/(PERCENT!AO$101-PERCENT!AO$100),(PERCENT!AO26-PERCENT!AO$100)/(PERCENT!AO$100-PERCENT!AO$102))</f>
        <v>0.2232447080502061</v>
      </c>
      <c r="BE26" s="124">
        <f>IF(PERCENT!AP26&gt;PERCENT!AP$100,(PERCENT!AP26-PERCENT!AP$100)/(PERCENT!AP$101-PERCENT!AP$100),(PERCENT!AP26-PERCENT!AP$100)/(PERCENT!AP$100-PERCENT!AP$102))</f>
        <v>0.9645910033316647</v>
      </c>
      <c r="BF26" s="124">
        <f>IF(PERCENT!AQ26&gt;PERCENT!AQ$100,(PERCENT!AQ26-PERCENT!AQ$100)/(PERCENT!AQ$101-PERCENT!AQ$100),(PERCENT!AQ26-PERCENT!AQ$100)/(PERCENT!AQ$100-PERCENT!AQ$102))</f>
        <v>8.6309853104879597E-2</v>
      </c>
      <c r="BG26" s="124">
        <f>IF(PERCENT!AR26&gt;PERCENT!AR$100,(PERCENT!AR26-PERCENT!AR$100)/(PERCENT!AR$101-PERCENT!AR$100),(PERCENT!AR26-PERCENT!AR$100)/(PERCENT!AR$100-PERCENT!AR$102))</f>
        <v>0.92190911346670001</v>
      </c>
      <c r="BP26" s="128">
        <f>IF(PERCENT!AE26&gt;PERCENT!AE$100,(PERCENT!AE26-PERCENT!AE$100)/(PERCENT!AE$101-PERCENT!AE$100),(PERCENT!AE26-PERCENT!AE$100)/(PERCENT!AE$100-PERCENT!AE$102))</f>
        <v>0.35236968746184133</v>
      </c>
      <c r="BQ26" s="231">
        <f>IF(PERCENT!AV26&gt;PERCENT!AV$100,(PERCENT!AV26-PERCENT!AV$100)/(PERCENT!AV$101-PERCENT!AV$100),(PERCENT!AV26-PERCENT!AV$100)/(PERCENT!AV$100-PERCENT!AV$102))</f>
        <v>0.35236968746184133</v>
      </c>
    </row>
    <row r="27" spans="1:69" x14ac:dyDescent="0.35">
      <c r="A27" s="197" t="s">
        <v>420</v>
      </c>
      <c r="B27" s="125">
        <f>IF(PERCENT!B27&gt;PERCENT!B$100,(PERCENT!B27-PERCENT!B$100)/(PERCENT!B$101-PERCENT!B$100),(PERCENT!B27-PERCENT!B$100)/(PERCENT!B$100-PERCENT!B$102))</f>
        <v>-0.63480676106216927</v>
      </c>
      <c r="C27" s="125">
        <f>IF(PERCENT!H27&gt;PERCENT!H$100,(PERCENT!H27-PERCENT!H$100)/(PERCENT!H$101-PERCENT!H$100),(PERCENT!H27-PERCENT!H$100)/(PERCENT!H$100-PERCENT!H$102))</f>
        <v>-0.18776048704301862</v>
      </c>
      <c r="D27" s="126">
        <f>IF(PERCENT!K27&gt;PERCENT!K$100,(PERCENT!K27-PERCENT!K$100)/(PERCENT!K$101-PERCENT!K$100),(PERCENT!K27-PERCENT!K$100)/(PERCENT!K$100-PERCENT!K$102))</f>
        <v>0.14824474401584983</v>
      </c>
      <c r="E27" s="126">
        <f>IF(PERCENT!L27&gt;PERCENT!L$100,(PERCENT!L27-PERCENT!L$100)/(PERCENT!L$101-PERCENT!L$100),(PERCENT!L27-PERCENT!L$100)/(PERCENT!L$100-PERCENT!L$102))</f>
        <v>-0.27593019315576417</v>
      </c>
      <c r="F27" s="127">
        <f>IF(PERCENT!R27&gt;PERCENT!R$100,(PERCENT!R27-PERCENT!R$100)/(PERCENT!R$101-PERCENT!R$100),(PERCENT!R27-PERCENT!R$100)/(PERCENT!R$100-PERCENT!R$102))</f>
        <v>-0.74610855586745095</v>
      </c>
      <c r="G27" s="127">
        <f>IF(PERCENT!V27&gt;PERCENT!V$100,(PERCENT!V27-PERCENT!V$100)/(PERCENT!V$101-PERCENT!V$100),(PERCENT!V27-PERCENT!V$100)/(PERCENT!V$100-PERCENT!V$102))</f>
        <v>-0.64479562698152237</v>
      </c>
      <c r="H27" s="127">
        <f>IF(PERCENT!X27&gt;PERCENT!X$100,(PERCENT!X27-PERCENT!X$100)/(PERCENT!X$101-PERCENT!X$100),(PERCENT!X27-PERCENT!X$100)/(PERCENT!X$100-PERCENT!X$102))</f>
        <v>0.12669454626352697</v>
      </c>
      <c r="I27" s="127">
        <f>IF(PERCENT!AC27&gt;PERCENT!AC$100,(PERCENT!AC27-PERCENT!AC$100)/(PERCENT!AC$101-PERCENT!AC$100),(PERCENT!AC27-PERCENT!AC$100)/(PERCENT!AC$100-PERCENT!AC$102))</f>
        <v>4.1156346767668925E-2</v>
      </c>
      <c r="J27" s="198">
        <f>IF(PERCENT!AS27&gt;PERCENT!AS$100,(PERCENT!AS27-PERCENT!AS$100)/(PERCENT!AS$101-PERCENT!AS$100),(PERCENT!AS27-PERCENT!AS$100)/(PERCENT!AS$100-PERCENT!AS$102))</f>
        <v>-0.50952894739579668</v>
      </c>
      <c r="K27" s="198">
        <f>IF(PERCENT!AT27&gt;PERCENT!AT$100,(PERCENT!AT27-PERCENT!AT$100)/(PERCENT!AT$101-PERCENT!AT$100),(PERCENT!AT27-PERCENT!AT$100)/(PERCENT!AT$100-PERCENT!AT$102))</f>
        <v>-1.4302897277925841E-2</v>
      </c>
      <c r="L27" s="198">
        <f>IF(PERCENT!AU27&gt;PERCENT!AU$100,(PERCENT!AU27-PERCENT!AU$100)/(PERCENT!AU$101-PERCENT!AU$100),(PERCENT!AU27-PERCENT!AU$100)/(PERCENT!AU$100-PERCENT!AU$102))</f>
        <v>-0.1590762548851509</v>
      </c>
      <c r="M27" s="231">
        <f>IF(PERCENT!AW27&gt;PERCENT!AW$100,(PERCENT!AW27-PERCENT!AW$100)/(PERCENT!AW$101-PERCENT!AW$100),(PERCENT!AW27-PERCENT!AW$100)/(PERCENT!AW$100-PERCENT!AW$102))</f>
        <v>-0.18546791985798716</v>
      </c>
      <c r="N27" s="231">
        <f>IF(PERCENT!AX27&gt;PERCENT!AX$100,(PERCENT!AX27-PERCENT!AX$100)/(PERCENT!AX$101-PERCENT!AX$100),(PERCENT!AX27-PERCENT!AX$100)/(PERCENT!AX$100-PERCENT!AX$102))</f>
        <v>-0.26572524088065674</v>
      </c>
      <c r="P27" s="232">
        <f>IF(PERCENT!AY27&gt;PERCENT!AY$100,(PERCENT!AY27-PERCENT!AY$100)/(PERCENT!AY$101-PERCENT!AY$100),(PERCENT!AY27-PERCENT!AY$100)/(PERCENT!AY$100-PERCENT!AY$102))</f>
        <v>-0.15368104306227406</v>
      </c>
      <c r="R27" s="124">
        <f>IF(PERCENT!C27&gt;PERCENT!C$100,(PERCENT!C27-PERCENT!C$100)/(PERCENT!C$101-PERCENT!C$100),(PERCENT!C27-PERCENT!C$100)/(PERCENT!C$100-PERCENT!C$102))</f>
        <v>-0.30360015182348599</v>
      </c>
      <c r="S27" s="124">
        <f>IF(PERCENT!D27&gt;PERCENT!D$100,(PERCENT!D27-PERCENT!D$100)/(PERCENT!D$101-PERCENT!D$100),(PERCENT!D27-PERCENT!D$100)/(PERCENT!D$100-PERCENT!D$102))</f>
        <v>5.1642956890900753E-2</v>
      </c>
      <c r="T27" s="124">
        <f>IF(PERCENT!E27&gt;PERCENT!E$100,(PERCENT!E27-PERCENT!E$100)/(PERCENT!E$101-PERCENT!E$100),(PERCENT!E27-PERCENT!E$100)/(PERCENT!E$100-PERCENT!E$102))</f>
        <v>-5.9906494563561466E-2</v>
      </c>
      <c r="U27" s="124">
        <f>IF(PERCENT!F27&gt;PERCENT!F$100,(PERCENT!F27-PERCENT!F$100)/(PERCENT!F$101-PERCENT!F$100),(PERCENT!F27-PERCENT!F$100)/(PERCENT!F$100-PERCENT!F$102))</f>
        <v>-1</v>
      </c>
      <c r="V27" s="124">
        <f>IF(PERCENT!G27&gt;PERCENT!G$100,(PERCENT!G27-PERCENT!G$100)/(PERCENT!G$101-PERCENT!G$100),(PERCENT!G27-PERCENT!G$100)/(PERCENT!G$100-PERCENT!G$102))</f>
        <v>-0.46955136058305108</v>
      </c>
      <c r="X27" s="124">
        <f>IF(PERCENT!I27&gt;PERCENT!I$100,(PERCENT!I27-PERCENT!I$100)/(PERCENT!I$101-PERCENT!I$100),(PERCENT!I27-PERCENT!I$100)/(PERCENT!I$100-PERCENT!I$102))</f>
        <v>-0.18528345113538564</v>
      </c>
      <c r="Y27" s="124">
        <f>IF(PERCENT!J27&gt;PERCENT!J$100,(PERCENT!J27-PERCENT!J$100)/(PERCENT!J$101-PERCENT!J$100),(PERCENT!J27-PERCENT!J$100)/(PERCENT!J$100-PERCENT!J$102))</f>
        <v>-0.17780256418819421</v>
      </c>
      <c r="AB27" s="124">
        <f>IF(PERCENT!M27&gt;PERCENT!M$100,(PERCENT!M27-PERCENT!M$100)/(PERCENT!M$101-PERCENT!M$100),(PERCENT!M27-PERCENT!M$100)/(PERCENT!M$100-PERCENT!M$102))</f>
        <v>-1</v>
      </c>
      <c r="AC27" s="124">
        <f>IF(PERCENT!N27&gt;PERCENT!N$100,(PERCENT!N27-PERCENT!N$100)/(PERCENT!N$101-PERCENT!N$100),(PERCENT!N27-PERCENT!N$100)/(PERCENT!N$100-PERCENT!N$102))</f>
        <v>2.0133431064757693E-2</v>
      </c>
      <c r="AD27" s="124">
        <f>IF(PERCENT!O27&gt;PERCENT!O$100,(PERCENT!O27-PERCENT!O$100)/(PERCENT!O$101-PERCENT!O$100),(PERCENT!O27-PERCENT!O$100)/(PERCENT!O$100-PERCENT!O$102))</f>
        <v>0.19304985013945297</v>
      </c>
      <c r="AE27" s="124">
        <f>IF(PERCENT!P27&gt;PERCENT!P$100,(PERCENT!P27-PERCENT!P$100)/(PERCENT!P$101-PERCENT!P$100),(PERCENT!P27-PERCENT!P$100)/(PERCENT!P$100-PERCENT!P$102))</f>
        <v>0.10185270583342197</v>
      </c>
      <c r="AF27" s="124">
        <f>IF(PERCENT!Q27&gt;PERCENT!Q$100,(PERCENT!Q27-PERCENT!Q$100)/(PERCENT!Q$101-PERCENT!Q$100),(PERCENT!Q27-PERCENT!Q$100)/(PERCENT!Q$100-PERCENT!Q$102))</f>
        <v>-9.9583627853372575E-2</v>
      </c>
      <c r="AH27" s="124">
        <f>IF(PERCENT!S27&gt;PERCENT!S$100,(PERCENT!S27-PERCENT!S$100)/(PERCENT!S$101-PERCENT!S$100),(PERCENT!S27-PERCENT!S$100)/(PERCENT!S$100-PERCENT!S$102))</f>
        <v>-0.78552267518540664</v>
      </c>
      <c r="AI27" s="124">
        <f>IF(PERCENT!T27&gt;PERCENT!T$100,(PERCENT!T27-PERCENT!T$100)/(PERCENT!T$101-PERCENT!T$100),(PERCENT!T27-PERCENT!T$100)/(PERCENT!T$100-PERCENT!T$102))</f>
        <v>-0.82890332431766478</v>
      </c>
      <c r="AJ27" s="124">
        <f>IF(PERCENT!U27&gt;PERCENT!U$100,(PERCENT!U27-PERCENT!U$100)/(PERCENT!U$101-PERCENT!U$100),(PERCENT!U27-PERCENT!U$100)/(PERCENT!U$100-PERCENT!U$102))</f>
        <v>-0.52005045382371395</v>
      </c>
      <c r="AL27" s="124">
        <f>IF(PERCENT!W27&gt;PERCENT!W$100,(PERCENT!W27-PERCENT!W$100)/(PERCENT!W$101-PERCENT!W$100),(PERCENT!W27-PERCENT!W$100)/(PERCENT!W$100-PERCENT!W$102))</f>
        <v>-0.64479562698152237</v>
      </c>
      <c r="AN27" s="124">
        <f>IF(PERCENT!Y27&gt;PERCENT!Y$100,(PERCENT!Y27-PERCENT!Y$100)/(PERCENT!Y$101-PERCENT!Y$100),(PERCENT!Y27-PERCENT!Y$100)/(PERCENT!Y$100-PERCENT!Y$102))</f>
        <v>-0.23392446945133033</v>
      </c>
      <c r="AO27" s="124">
        <f>IF(PERCENT!Z27&gt;PERCENT!Z$100,(PERCENT!Z27-PERCENT!Z$100)/(PERCENT!Z$101-PERCENT!Z$100),(PERCENT!Z27-PERCENT!Z$100)/(PERCENT!Z$100-PERCENT!Z$102))</f>
        <v>-0.49119848617351258</v>
      </c>
      <c r="AP27" s="124">
        <f>IF(PERCENT!AA27&gt;PERCENT!AA$100,(PERCENT!AA27-PERCENT!AA$100)/(PERCENT!AA$101-PERCENT!AA$100),(PERCENT!AA27-PERCENT!AA$100)/(PERCENT!AA$100-PERCENT!AA$102))</f>
        <v>-0.43006405332915543</v>
      </c>
      <c r="AQ27" s="124">
        <f>IF(PERCENT!AB27&gt;PERCENT!AB$100,(PERCENT!AB27-PERCENT!AB$100)/(PERCENT!AB$101-PERCENT!AB$100),(PERCENT!AB27-PERCENT!AB$100)/(PERCENT!AB$100-PERCENT!AB$102))</f>
        <v>0.56753106536947007</v>
      </c>
      <c r="AS27" s="124">
        <f>IF(PERCENT!AD27&gt;PERCENT!AD$100,(PERCENT!AD27-PERCENT!AD$100)/(PERCENT!AD$101-PERCENT!AD$100),(PERCENT!AD27-PERCENT!AD$100)/(PERCENT!AD$100-PERCENT!AD$102))</f>
        <v>4.1156346767668925E-2</v>
      </c>
      <c r="AU27" s="124">
        <f>IF(PERCENT!AF27&gt;PERCENT!AF$100,(PERCENT!AF27-PERCENT!AF$100)/(PERCENT!AF$101-PERCENT!AF$100),(PERCENT!AF27-PERCENT!AF$100)/(PERCENT!AF$100-PERCENT!AF$102))</f>
        <v>5.102207974899569E-2</v>
      </c>
      <c r="AV27" s="124">
        <f>IF(PERCENT!AG27&gt;PERCENT!AG$100,(PERCENT!AG27-PERCENT!AG$100)/(PERCENT!AG$101-PERCENT!AG$100),(PERCENT!AG27-PERCENT!AG$100)/(PERCENT!AG$100-PERCENT!AG$102))</f>
        <v>0.14602796623056127</v>
      </c>
      <c r="AW27" s="124">
        <f>IF(PERCENT!AH27&gt;PERCENT!AH$100,(PERCENT!AH27-PERCENT!AH$100)/(PERCENT!AH$101-PERCENT!AH$100),(PERCENT!AH27-PERCENT!AH$100)/(PERCENT!AH$100-PERCENT!AH$102))</f>
        <v>-5.7603718142814717E-2</v>
      </c>
      <c r="AX27" s="124">
        <f>IF(PERCENT!AI27&gt;PERCENT!AI$100,(PERCENT!AI27-PERCENT!AI$100)/(PERCENT!AI$101-PERCENT!AI$100),(PERCENT!AI27-PERCENT!AI$100)/(PERCENT!AI$100-PERCENT!AI$102))</f>
        <v>0.32887416054182578</v>
      </c>
      <c r="AY27" s="124">
        <f>IF(PERCENT!AJ27&gt;PERCENT!AJ$100,(PERCENT!AJ27-PERCENT!AJ$100)/(PERCENT!AJ$101-PERCENT!AJ$100),(PERCENT!AJ27-PERCENT!AJ$100)/(PERCENT!AJ$100-PERCENT!AJ$102))</f>
        <v>0.37127439731351103</v>
      </c>
      <c r="AZ27" s="124">
        <f>IF(PERCENT!AK27&gt;PERCENT!AK$100,(PERCENT!AK27-PERCENT!AK$100)/(PERCENT!AK$101-PERCENT!AK$100),(PERCENT!AK27-PERCENT!AK$100)/(PERCENT!AK$100-PERCENT!AK$102))</f>
        <v>-0.48468569456767135</v>
      </c>
      <c r="BA27" s="124">
        <f>IF(PERCENT!AL27&gt;PERCENT!AL$100,(PERCENT!AL27-PERCENT!AL$100)/(PERCENT!AL$101-PERCENT!AL$100),(PERCENT!AL27-PERCENT!AL$100)/(PERCENT!AL$100-PERCENT!AL$102))</f>
        <v>-0.25338122704999766</v>
      </c>
      <c r="BB27" s="124">
        <f>IF(PERCENT!AM27&gt;PERCENT!AM$100,(PERCENT!AM27-PERCENT!AM$100)/(PERCENT!AM$101-PERCENT!AM$100),(PERCENT!AM27-PERCENT!AM$100)/(PERCENT!AM$100-PERCENT!AM$102))</f>
        <v>-0.13273556862156877</v>
      </c>
      <c r="BC27" s="124">
        <f>IF(PERCENT!AN27&gt;PERCENT!AN$100,(PERCENT!AN27-PERCENT!AN$100)/(PERCENT!AN$101-PERCENT!AN$100),(PERCENT!AN27-PERCENT!AN$100)/(PERCENT!AN$100-PERCENT!AN$102))</f>
        <v>-6.5551526139688747E-3</v>
      </c>
      <c r="BD27" s="124">
        <f>IF(PERCENT!AO27&gt;PERCENT!AO$100,(PERCENT!AO27-PERCENT!AO$100)/(PERCENT!AO$101-PERCENT!AO$100),(PERCENT!AO27-PERCENT!AO$100)/(PERCENT!AO$100-PERCENT!AO$102))</f>
        <v>-0.50221330644680318</v>
      </c>
      <c r="BE27" s="124">
        <f>IF(PERCENT!AP27&gt;PERCENT!AP$100,(PERCENT!AP27-PERCENT!AP$100)/(PERCENT!AP$101-PERCENT!AP$100),(PERCENT!AP27-PERCENT!AP$100)/(PERCENT!AP$100-PERCENT!AP$102))</f>
        <v>0.50840684474821884</v>
      </c>
      <c r="BF27" s="124">
        <f>IF(PERCENT!AQ27&gt;PERCENT!AQ$100,(PERCENT!AQ27-PERCENT!AQ$100)/(PERCENT!AQ$101-PERCENT!AQ$100),(PERCENT!AQ27-PERCENT!AQ$100)/(PERCENT!AQ$100-PERCENT!AQ$102))</f>
        <v>7.8730269382089935E-2</v>
      </c>
      <c r="BG27" s="124">
        <f>IF(PERCENT!AR27&gt;PERCENT!AR$100,(PERCENT!AR27-PERCENT!AR$100)/(PERCENT!AR$101-PERCENT!AR$100),(PERCENT!AR27-PERCENT!AR$100)/(PERCENT!AR$100-PERCENT!AR$102))</f>
        <v>0.59151338940187981</v>
      </c>
      <c r="BP27" s="128">
        <f>IF(PERCENT!AE27&gt;PERCENT!AE$100,(PERCENT!AE27-PERCENT!AE$100)/(PERCENT!AE$101-PERCENT!AE$100),(PERCENT!AE27-PERCENT!AE$100)/(PERCENT!AE$100-PERCENT!AE$102))</f>
        <v>-0.26572524088065674</v>
      </c>
      <c r="BQ27" s="231">
        <f>IF(PERCENT!AV27&gt;PERCENT!AV$100,(PERCENT!AV27-PERCENT!AV$100)/(PERCENT!AV$101-PERCENT!AV$100),(PERCENT!AV27-PERCENT!AV$100)/(PERCENT!AV$100-PERCENT!AV$102))</f>
        <v>-0.26572524088065674</v>
      </c>
    </row>
    <row r="28" spans="1:69" x14ac:dyDescent="0.35">
      <c r="A28" s="197" t="s">
        <v>421</v>
      </c>
      <c r="B28" s="125">
        <f>IF(PERCENT!B28&gt;PERCENT!B$100,(PERCENT!B28-PERCENT!B$100)/(PERCENT!B$101-PERCENT!B$100),(PERCENT!B28-PERCENT!B$100)/(PERCENT!B$100-PERCENT!B$102))</f>
        <v>-0.15556760515834564</v>
      </c>
      <c r="C28" s="125">
        <f>IF(PERCENT!H28&gt;PERCENT!H$100,(PERCENT!H28-PERCENT!H$100)/(PERCENT!H$101-PERCENT!H$100),(PERCENT!H28-PERCENT!H$100)/(PERCENT!H$100-PERCENT!H$102))</f>
        <v>-0.50504416187094126</v>
      </c>
      <c r="D28" s="126">
        <f>IF(PERCENT!K28&gt;PERCENT!K$100,(PERCENT!K28-PERCENT!K$100)/(PERCENT!K$101-PERCENT!K$100),(PERCENT!K28-PERCENT!K$100)/(PERCENT!K$100-PERCENT!K$102))</f>
        <v>0.72951194794601681</v>
      </c>
      <c r="E28" s="126">
        <f>IF(PERCENT!L28&gt;PERCENT!L$100,(PERCENT!L28-PERCENT!L$100)/(PERCENT!L$101-PERCENT!L$100),(PERCENT!L28-PERCENT!L$100)/(PERCENT!L$100-PERCENT!L$102))</f>
        <v>0.32875419949664547</v>
      </c>
      <c r="F28" s="127">
        <f>IF(PERCENT!R28&gt;PERCENT!R$100,(PERCENT!R28-PERCENT!R$100)/(PERCENT!R$101-PERCENT!R$100),(PERCENT!R28-PERCENT!R$100)/(PERCENT!R$100-PERCENT!R$102))</f>
        <v>0.10187975870430679</v>
      </c>
      <c r="G28" s="127">
        <f>IF(PERCENT!V28&gt;PERCENT!V$100,(PERCENT!V28-PERCENT!V$100)/(PERCENT!V$101-PERCENT!V$100),(PERCENT!V28-PERCENT!V$100)/(PERCENT!V$100-PERCENT!V$102))</f>
        <v>-0.52943366719119522</v>
      </c>
      <c r="H28" s="127">
        <f>IF(PERCENT!X28&gt;PERCENT!X$100,(PERCENT!X28-PERCENT!X$100)/(PERCENT!X$101-PERCENT!X$100),(PERCENT!X28-PERCENT!X$100)/(PERCENT!X$100-PERCENT!X$102))</f>
        <v>-8.9956787633373614E-2</v>
      </c>
      <c r="I28" s="127">
        <f>IF(PERCENT!AC28&gt;PERCENT!AC$100,(PERCENT!AC28-PERCENT!AC$100)/(PERCENT!AC$101-PERCENT!AC$100),(PERCENT!AC28-PERCENT!AC$100)/(PERCENT!AC$100-PERCENT!AC$102))</f>
        <v>-0.6514477678808035</v>
      </c>
      <c r="J28" s="198">
        <f>IF(PERCENT!AS28&gt;PERCENT!AS$100,(PERCENT!AS28-PERCENT!AS$100)/(PERCENT!AS$101-PERCENT!AS$100),(PERCENT!AS28-PERCENT!AS$100)/(PERCENT!AS$100-PERCENT!AS$102))</f>
        <v>-0.44502404959127667</v>
      </c>
      <c r="K28" s="198">
        <f>IF(PERCENT!AT28&gt;PERCENT!AT$100,(PERCENT!AT28-PERCENT!AT$100)/(PERCENT!AT$101-PERCENT!AT$100),(PERCENT!AT28-PERCENT!AT$100)/(PERCENT!AT$100-PERCENT!AT$102))</f>
        <v>0.6457824783708056</v>
      </c>
      <c r="L28" s="198">
        <f>IF(PERCENT!AU28&gt;PERCENT!AU$100,(PERCENT!AU28-PERCENT!AU$100)/(PERCENT!AU$101-PERCENT!AU$100),(PERCENT!AU28-PERCENT!AU$100)/(PERCENT!AU$100-PERCENT!AU$102))</f>
        <v>-0.30712366905426824</v>
      </c>
      <c r="M28" s="231">
        <f>IF(PERCENT!AW28&gt;PERCENT!AW$100,(PERCENT!AW28-PERCENT!AW$100)/(PERCENT!AW$101-PERCENT!AW$100),(PERCENT!AW28-PERCENT!AW$100)/(PERCENT!AW$100-PERCENT!AW$102))</f>
        <v>6.2177755045414642E-3</v>
      </c>
      <c r="N28" s="231">
        <f>IF(PERCENT!AX28&gt;PERCENT!AX$100,(PERCENT!AX28-PERCENT!AX$100)/(PERCENT!AX$101-PERCENT!AX$100),(PERCENT!AX28-PERCENT!AX$100)/(PERCENT!AX$100-PERCENT!AX$102))</f>
        <v>-3.0888041489236694E-2</v>
      </c>
      <c r="P28" s="232">
        <f>IF(PERCENT!AY28&gt;PERCENT!AY$100,(PERCENT!AY28-PERCENT!AY$100)/(PERCENT!AY$101-PERCENT!AY$100),(PERCENT!AY28-PERCENT!AY$100)/(PERCENT!AY$100-PERCENT!AY$102))</f>
        <v>-4.2371170934994609E-2</v>
      </c>
      <c r="R28" s="124">
        <f>IF(PERCENT!C28&gt;PERCENT!C$100,(PERCENT!C28-PERCENT!C$100)/(PERCENT!C$101-PERCENT!C$100),(PERCENT!C28-PERCENT!C$100)/(PERCENT!C$100-PERCENT!C$102))</f>
        <v>0.36414989773715567</v>
      </c>
      <c r="S28" s="124">
        <f>IF(PERCENT!D28&gt;PERCENT!D$100,(PERCENT!D28-PERCENT!D$100)/(PERCENT!D$101-PERCENT!D$100),(PERCENT!D28-PERCENT!D$100)/(PERCENT!D$100-PERCENT!D$102))</f>
        <v>0.13497151898820947</v>
      </c>
      <c r="T28" s="124">
        <f>IF(PERCENT!E28&gt;PERCENT!E$100,(PERCENT!E28-PERCENT!E$100)/(PERCENT!E$101-PERCENT!E$100),(PERCENT!E28-PERCENT!E$100)/(PERCENT!E$100-PERCENT!E$102))</f>
        <v>-0.47149283619319193</v>
      </c>
      <c r="U28" s="124">
        <f>IF(PERCENT!F28&gt;PERCENT!F$100,(PERCENT!F28-PERCENT!F$100)/(PERCENT!F$101-PERCENT!F$100),(PERCENT!F28-PERCENT!F$100)/(PERCENT!F$100-PERCENT!F$102))</f>
        <v>-0.17677911493171855</v>
      </c>
      <c r="V28" s="124">
        <f>IF(PERCENT!G28&gt;PERCENT!G$100,(PERCENT!G28-PERCENT!G$100)/(PERCENT!G$101-PERCENT!G$100),(PERCENT!G28-PERCENT!G$100)/(PERCENT!G$100-PERCENT!G$102))</f>
        <v>0.29288624509177141</v>
      </c>
      <c r="X28" s="124">
        <f>IF(PERCENT!I28&gt;PERCENT!I$100,(PERCENT!I28-PERCENT!I$100)/(PERCENT!I$101-PERCENT!I$100),(PERCENT!I28-PERCENT!I$100)/(PERCENT!I$100-PERCENT!I$102))</f>
        <v>-0.68638802867797699</v>
      </c>
      <c r="Y28" s="124">
        <f>IF(PERCENT!J28&gt;PERCENT!J$100,(PERCENT!J28-PERCENT!J$100)/(PERCENT!J$101-PERCENT!J$100),(PERCENT!J28-PERCENT!J$100)/(PERCENT!J$100-PERCENT!J$102))</f>
        <v>-0.35423076971073175</v>
      </c>
      <c r="AB28" s="124">
        <f>IF(PERCENT!M28&gt;PERCENT!M$100,(PERCENT!M28-PERCENT!M$100)/(PERCENT!M$101-PERCENT!M$100),(PERCENT!M28-PERCENT!M$100)/(PERCENT!M$100-PERCENT!M$102))</f>
        <v>0.40893613056377309</v>
      </c>
      <c r="AC28" s="124">
        <f>IF(PERCENT!N28&gt;PERCENT!N$100,(PERCENT!N28-PERCENT!N$100)/(PERCENT!N$101-PERCENT!N$100),(PERCENT!N28-PERCENT!N$100)/(PERCENT!N$100-PERCENT!N$102))</f>
        <v>-0.16544243678610543</v>
      </c>
      <c r="AD28" s="124">
        <f>IF(PERCENT!O28&gt;PERCENT!O$100,(PERCENT!O28-PERCENT!O$100)/(PERCENT!O$101-PERCENT!O$100),(PERCENT!O28-PERCENT!O$100)/(PERCENT!O$100-PERCENT!O$102))</f>
        <v>-2.107829265829872E-2</v>
      </c>
      <c r="AE28" s="124">
        <f>IF(PERCENT!P28&gt;PERCENT!P$100,(PERCENT!P28-PERCENT!P$100)/(PERCENT!P$101-PERCENT!P$100),(PERCENT!P28-PERCENT!P$100)/(PERCENT!P$100-PERCENT!P$102))</f>
        <v>-0.11704322632204875</v>
      </c>
      <c r="AF28" s="124">
        <f>IF(PERCENT!Q28&gt;PERCENT!Q$100,(PERCENT!Q28-PERCENT!Q$100)/(PERCENT!Q$101-PERCENT!Q$100),(PERCENT!Q28-PERCENT!Q$100)/(PERCENT!Q$100-PERCENT!Q$102))</f>
        <v>0.54396892568726007</v>
      </c>
      <c r="AH28" s="124">
        <f>IF(PERCENT!S28&gt;PERCENT!S$100,(PERCENT!S28-PERCENT!S$100)/(PERCENT!S$101-PERCENT!S$100),(PERCENT!S28-PERCENT!S$100)/(PERCENT!S$100-PERCENT!S$102))</f>
        <v>0.21465362937087776</v>
      </c>
      <c r="AI28" s="124">
        <f>IF(PERCENT!T28&gt;PERCENT!T$100,(PERCENT!T28-PERCENT!T$100)/(PERCENT!T$101-PERCENT!T$100),(PERCENT!T28-PERCENT!T$100)/(PERCENT!T$100-PERCENT!T$102))</f>
        <v>9.2596943666675327E-2</v>
      </c>
      <c r="AJ28" s="124">
        <f>IF(PERCENT!U28&gt;PERCENT!U$100,(PERCENT!U28-PERCENT!U$100)/(PERCENT!U$101-PERCENT!U$100),(PERCENT!U28-PERCENT!U$100)/(PERCENT!U$100-PERCENT!U$102))</f>
        <v>-0.30277385930366957</v>
      </c>
      <c r="AL28" s="124">
        <f>IF(PERCENT!W28&gt;PERCENT!W$100,(PERCENT!W28-PERCENT!W$100)/(PERCENT!W$101-PERCENT!W$100),(PERCENT!W28-PERCENT!W$100)/(PERCENT!W$100-PERCENT!W$102))</f>
        <v>-0.52943366719119522</v>
      </c>
      <c r="AN28" s="124">
        <f>IF(PERCENT!Y28&gt;PERCENT!Y$100,(PERCENT!Y28-PERCENT!Y$100)/(PERCENT!Y$101-PERCENT!Y$100),(PERCENT!Y28-PERCENT!Y$100)/(PERCENT!Y$100-PERCENT!Y$102))</f>
        <v>-0.42160163823092889</v>
      </c>
      <c r="AO28" s="124">
        <f>IF(PERCENT!Z28&gt;PERCENT!Z$100,(PERCENT!Z28-PERCENT!Z$100)/(PERCENT!Z$101-PERCENT!Z$100),(PERCENT!Z28-PERCENT!Z$100)/(PERCENT!Z$100-PERCENT!Z$102))</f>
        <v>-0.44149418899370996</v>
      </c>
      <c r="AP28" s="124">
        <f>IF(PERCENT!AA28&gt;PERCENT!AA$100,(PERCENT!AA28-PERCENT!AA$100)/(PERCENT!AA$101-PERCENT!AA$100),(PERCENT!AA28-PERCENT!AA$100)/(PERCENT!AA$100-PERCENT!AA$102))</f>
        <v>-0.19799339229559135</v>
      </c>
      <c r="AQ28" s="124">
        <f>IF(PERCENT!AB28&gt;PERCENT!AB$100,(PERCENT!AB28-PERCENT!AB$100)/(PERCENT!AB$101-PERCENT!AB$100),(PERCENT!AB28-PERCENT!AB$100)/(PERCENT!AB$100-PERCENT!AB$102))</f>
        <v>6.0731532599317642E-2</v>
      </c>
      <c r="AS28" s="124">
        <f>IF(PERCENT!AD28&gt;PERCENT!AD$100,(PERCENT!AD28-PERCENT!AD$100)/(PERCENT!AD$101-PERCENT!AD$100),(PERCENT!AD28-PERCENT!AD$100)/(PERCENT!AD$100-PERCENT!AD$102))</f>
        <v>-0.6514477678808035</v>
      </c>
      <c r="AU28" s="124">
        <f>IF(PERCENT!AF28&gt;PERCENT!AF$100,(PERCENT!AF28-PERCENT!AF$100)/(PERCENT!AF$101-PERCENT!AF$100),(PERCENT!AF28-PERCENT!AF$100)/(PERCENT!AF$100-PERCENT!AF$102))</f>
        <v>0.49273033238068159</v>
      </c>
      <c r="AV28" s="124">
        <f>IF(PERCENT!AG28&gt;PERCENT!AG$100,(PERCENT!AG28-PERCENT!AG$100)/(PERCENT!AG$101-PERCENT!AG$100),(PERCENT!AG28-PERCENT!AG$100)/(PERCENT!AG$100-PERCENT!AG$102))</f>
        <v>-0.12462280039628996</v>
      </c>
      <c r="AW28" s="124">
        <f>IF(PERCENT!AH28&gt;PERCENT!AH$100,(PERCENT!AH28-PERCENT!AH$100)/(PERCENT!AH$101-PERCENT!AH$100),(PERCENT!AH28-PERCENT!AH$100)/(PERCENT!AH$100-PERCENT!AH$102))</f>
        <v>-0.24474210179475256</v>
      </c>
      <c r="AX28" s="124">
        <f>IF(PERCENT!AI28&gt;PERCENT!AI$100,(PERCENT!AI28-PERCENT!AI$100)/(PERCENT!AI$101-PERCENT!AI$100),(PERCENT!AI28-PERCENT!AI$100)/(PERCENT!AI$100-PERCENT!AI$102))</f>
        <v>0.11155156066209557</v>
      </c>
      <c r="AY28" s="124">
        <f>IF(PERCENT!AJ28&gt;PERCENT!AJ$100,(PERCENT!AJ28-PERCENT!AJ$100)/(PERCENT!AJ$101-PERCENT!AJ$100),(PERCENT!AJ28-PERCENT!AJ$100)/(PERCENT!AJ$100-PERCENT!AJ$102))</f>
        <v>-5.7699163153457758E-2</v>
      </c>
      <c r="AZ28" s="124">
        <f>IF(PERCENT!AK28&gt;PERCENT!AK$100,(PERCENT!AK28-PERCENT!AK$100)/(PERCENT!AK$101-PERCENT!AK$100),(PERCENT!AK28-PERCENT!AK$100)/(PERCENT!AK$100-PERCENT!AK$102))</f>
        <v>-8.2883095504223958E-2</v>
      </c>
      <c r="BA28" s="124">
        <f>IF(PERCENT!AL28&gt;PERCENT!AL$100,(PERCENT!AL28-PERCENT!AL$100)/(PERCENT!AL$101-PERCENT!AL$100),(PERCENT!AL28-PERCENT!AL$100)/(PERCENT!AL$100-PERCENT!AL$102))</f>
        <v>-0.37727176410749236</v>
      </c>
      <c r="BB28" s="124">
        <f>IF(PERCENT!AM28&gt;PERCENT!AM$100,(PERCENT!AM28-PERCENT!AM$100)/(PERCENT!AM$101-PERCENT!AM$100),(PERCENT!AM28-PERCENT!AM$100)/(PERCENT!AM$100-PERCENT!AM$102))</f>
        <v>0.15639770965169172</v>
      </c>
      <c r="BC28" s="124">
        <f>IF(PERCENT!AN28&gt;PERCENT!AN$100,(PERCENT!AN28-PERCENT!AN$100)/(PERCENT!AN$101-PERCENT!AN$100),(PERCENT!AN28-PERCENT!AN$100)/(PERCENT!AN$100-PERCENT!AN$102))</f>
        <v>0.76319675104857332</v>
      </c>
      <c r="BD28" s="124">
        <f>IF(PERCENT!AO28&gt;PERCENT!AO$100,(PERCENT!AO28-PERCENT!AO$100)/(PERCENT!AO$101-PERCENT!AO$100),(PERCENT!AO28-PERCENT!AO$100)/(PERCENT!AO$100-PERCENT!AO$102))</f>
        <v>-0.46530970159602769</v>
      </c>
      <c r="BE28" s="124">
        <f>IF(PERCENT!AP28&gt;PERCENT!AP$100,(PERCENT!AP28-PERCENT!AP$100)/(PERCENT!AP$101-PERCENT!AP$100),(PERCENT!AP28-PERCENT!AP$100)/(PERCENT!AP$100-PERCENT!AP$102))</f>
        <v>1.5768103883000623E-2</v>
      </c>
      <c r="BF28" s="124">
        <f>IF(PERCENT!AQ28&gt;PERCENT!AQ$100,(PERCENT!AQ28-PERCENT!AQ$100)/(PERCENT!AQ$101-PERCENT!AQ$100),(PERCENT!AQ28-PERCENT!AQ$100)/(PERCENT!AQ$100-PERCENT!AQ$102))</f>
        <v>0.24354219007278155</v>
      </c>
      <c r="BG28" s="124">
        <f>IF(PERCENT!AR28&gt;PERCENT!AR$100,(PERCENT!AR28-PERCENT!AR$100)/(PERCENT!AR$101-PERCENT!AR$100),(PERCENT!AR28-PERCENT!AR$100)/(PERCENT!AR$100-PERCENT!AR$102))</f>
        <v>0.54946970852643551</v>
      </c>
      <c r="BP28" s="128">
        <f>IF(PERCENT!AE28&gt;PERCENT!AE$100,(PERCENT!AE28-PERCENT!AE$100)/(PERCENT!AE$101-PERCENT!AE$100),(PERCENT!AE28-PERCENT!AE$100)/(PERCENT!AE$100-PERCENT!AE$102))</f>
        <v>-3.0888041489236694E-2</v>
      </c>
      <c r="BQ28" s="231">
        <f>IF(PERCENT!AV28&gt;PERCENT!AV$100,(PERCENT!AV28-PERCENT!AV$100)/(PERCENT!AV$101-PERCENT!AV$100),(PERCENT!AV28-PERCENT!AV$100)/(PERCENT!AV$100-PERCENT!AV$102))</f>
        <v>-3.0888041489236694E-2</v>
      </c>
    </row>
    <row r="29" spans="1:69" x14ac:dyDescent="0.35">
      <c r="A29" s="197" t="s">
        <v>827</v>
      </c>
      <c r="B29" s="125">
        <f>IF(PERCENT!B29&gt;PERCENT!B$100,(PERCENT!B29-PERCENT!B$100)/(PERCENT!B$101-PERCENT!B$100),(PERCENT!B29-PERCENT!B$100)/(PERCENT!B$100-PERCENT!B$102))</f>
        <v>-0.21958729683873382</v>
      </c>
      <c r="C29" s="125">
        <f>IF(PERCENT!H29&gt;PERCENT!H$100,(PERCENT!H29-PERCENT!H$100)/(PERCENT!H$101-PERCENT!H$100),(PERCENT!H29-PERCENT!H$100)/(PERCENT!H$100-PERCENT!H$102))</f>
        <v>-0.83287369337652861</v>
      </c>
      <c r="D29" s="126">
        <f>IF(PERCENT!K29&gt;PERCENT!K$100,(PERCENT!K29-PERCENT!K$100)/(PERCENT!K$101-PERCENT!K$100),(PERCENT!K29-PERCENT!K$100)/(PERCENT!K$100-PERCENT!K$102))</f>
        <v>-0.7887418775876438</v>
      </c>
      <c r="E29" s="126">
        <f>IF(PERCENT!L29&gt;PERCENT!L$100,(PERCENT!L29-PERCENT!L$100)/(PERCENT!L$101-PERCENT!L$100),(PERCENT!L29-PERCENT!L$100)/(PERCENT!L$100-PERCENT!L$102))</f>
        <v>-3.2543110847590075E-2</v>
      </c>
      <c r="F29" s="127">
        <f>IF(PERCENT!R29&gt;PERCENT!R$100,(PERCENT!R29-PERCENT!R$100)/(PERCENT!R$101-PERCENT!R$100),(PERCENT!R29-PERCENT!R$100)/(PERCENT!R$100-PERCENT!R$102))</f>
        <v>-1</v>
      </c>
      <c r="G29" s="127">
        <f>IF(PERCENT!V29&gt;PERCENT!V$100,(PERCENT!V29-PERCENT!V$100)/(PERCENT!V$101-PERCENT!V$100),(PERCENT!V29-PERCENT!V$100)/(PERCENT!V$100-PERCENT!V$102))</f>
        <v>-0.96042249868520924</v>
      </c>
      <c r="H29" s="127">
        <f>IF(PERCENT!X29&gt;PERCENT!X$100,(PERCENT!X29-PERCENT!X$100)/(PERCENT!X$101-PERCENT!X$100),(PERCENT!X29-PERCENT!X$100)/(PERCENT!X$100-PERCENT!X$102))</f>
        <v>-1</v>
      </c>
      <c r="I29" s="127">
        <f>IF(PERCENT!AC29&gt;PERCENT!AC$100,(PERCENT!AC29-PERCENT!AC$100)/(PERCENT!AC$101-PERCENT!AC$100),(PERCENT!AC29-PERCENT!AC$100)/(PERCENT!AC$100-PERCENT!AC$102))</f>
        <v>-0.91826746095730694</v>
      </c>
      <c r="J29" s="198">
        <f>IF(PERCENT!AS29&gt;PERCENT!AS$100,(PERCENT!AS29-PERCENT!AS$100)/(PERCENT!AS$101-PERCENT!AS$100),(PERCENT!AS29-PERCENT!AS$100)/(PERCENT!AS$100-PERCENT!AS$102))</f>
        <v>-0.71185191913710644</v>
      </c>
      <c r="K29" s="198">
        <f>IF(PERCENT!AT29&gt;PERCENT!AT$100,(PERCENT!AT29-PERCENT!AT$100)/(PERCENT!AT$101-PERCENT!AT$100),(PERCENT!AT29-PERCENT!AT$100)/(PERCENT!AT$100-PERCENT!AT$102))</f>
        <v>-0.79025227692584921</v>
      </c>
      <c r="L29" s="198">
        <f>IF(PERCENT!AU29&gt;PERCENT!AU$100,(PERCENT!AU29-PERCENT!AU$100)/(PERCENT!AU$101-PERCENT!AU$100),(PERCENT!AU29-PERCENT!AU$100)/(PERCENT!AU$100-PERCENT!AU$102))</f>
        <v>-1</v>
      </c>
      <c r="M29" s="231">
        <f>IF(PERCENT!AW29&gt;PERCENT!AW$100,(PERCENT!AW29-PERCENT!AW$100)/(PERCENT!AW$101-PERCENT!AW$100),(PERCENT!AW29-PERCENT!AW$100)/(PERCENT!AW$100-PERCENT!AW$102))</f>
        <v>-0.89844435781287724</v>
      </c>
      <c r="N29" s="231">
        <f>IF(PERCENT!AX29&gt;PERCENT!AX$100,(PERCENT!AX29-PERCENT!AX$100)/(PERCENT!AX$101-PERCENT!AX$100),(PERCENT!AX29-PERCENT!AX$100)/(PERCENT!AX$100-PERCENT!AX$102))</f>
        <v>-0.96447414186539249</v>
      </c>
      <c r="P29" s="232">
        <f>IF(PERCENT!AY29&gt;PERCENT!AY$100,(PERCENT!AY29-PERCENT!AY$100)/(PERCENT!AY$101-PERCENT!AY$100),(PERCENT!AY29-PERCENT!AY$100)/(PERCENT!AY$100-PERCENT!AY$102))</f>
        <v>-0.99219454346191627</v>
      </c>
      <c r="R29" s="124">
        <f>IF(PERCENT!C29&gt;PERCENT!C$100,(PERCENT!C29-PERCENT!C$100)/(PERCENT!C$101-PERCENT!C$100),(PERCENT!C29-PERCENT!C$100)/(PERCENT!C$100-PERCENT!C$102))</f>
        <v>-0.82722314677274356</v>
      </c>
      <c r="S29" s="124">
        <f>IF(PERCENT!D29&gt;PERCENT!D$100,(PERCENT!D29-PERCENT!D$100)/(PERCENT!D$101-PERCENT!D$100),(PERCENT!D29-PERCENT!D$100)/(PERCENT!D$100-PERCENT!D$102))</f>
        <v>-0.75648468635738164</v>
      </c>
      <c r="T29" s="124">
        <f>IF(PERCENT!E29&gt;PERCENT!E$100,(PERCENT!E29-PERCENT!E$100)/(PERCENT!E$101-PERCENT!E$100),(PERCENT!E29-PERCENT!E$100)/(PERCENT!E$100-PERCENT!E$102))</f>
        <v>-0.6719480568359002</v>
      </c>
      <c r="U29" s="124">
        <f>IF(PERCENT!F29&gt;PERCENT!F$100,(PERCENT!F29-PERCENT!F$100)/(PERCENT!F$101-PERCENT!F$100),(PERCENT!F29-PERCENT!F$100)/(PERCENT!F$100-PERCENT!F$102))</f>
        <v>0.70907210671522714</v>
      </c>
      <c r="V29" s="124">
        <f>IF(PERCENT!G29&gt;PERCENT!G$100,(PERCENT!G29-PERCENT!G$100)/(PERCENT!G$101-PERCENT!G$100),(PERCENT!G29-PERCENT!G$100)/(PERCENT!G$100-PERCENT!G$102))</f>
        <v>0.24121596485815558</v>
      </c>
      <c r="X29" s="124">
        <f>IF(PERCENT!I29&gt;PERCENT!I$100,(PERCENT!I29-PERCENT!I$100)/(PERCENT!I$101-PERCENT!I$100),(PERCENT!I29-PERCENT!I$100)/(PERCENT!I$100-PERCENT!I$102))</f>
        <v>-1</v>
      </c>
      <c r="Y29" s="124">
        <f>IF(PERCENT!J29&gt;PERCENT!J$100,(PERCENT!J29-PERCENT!J$100)/(PERCENT!J$101-PERCENT!J$100),(PERCENT!J29-PERCENT!J$100)/(PERCENT!J$100-PERCENT!J$102))</f>
        <v>-0.67119998299923989</v>
      </c>
      <c r="AB29" s="124">
        <f>IF(PERCENT!M29&gt;PERCENT!M$100,(PERCENT!M29-PERCENT!M$100)/(PERCENT!M$101-PERCENT!M$100),(PERCENT!M29-PERCENT!M$100)/(PERCENT!M$100-PERCENT!M$102))</f>
        <v>-1</v>
      </c>
      <c r="AC29" s="124">
        <f>IF(PERCENT!N29&gt;PERCENT!N$100,(PERCENT!N29-PERCENT!N$100)/(PERCENT!N$101-PERCENT!N$100),(PERCENT!N29-PERCENT!N$100)/(PERCENT!N$100-PERCENT!N$102))</f>
        <v>5.7445162690153276E-2</v>
      </c>
      <c r="AD29" s="124">
        <f>IF(PERCENT!O29&gt;PERCENT!O$100,(PERCENT!O29-PERCENT!O$100)/(PERCENT!O$101-PERCENT!O$100),(PERCENT!O29-PERCENT!O$100)/(PERCENT!O$100-PERCENT!O$102))</f>
        <v>-1</v>
      </c>
      <c r="AE29" s="124">
        <f>IF(PERCENT!P29&gt;PERCENT!P$100,(PERCENT!P29-PERCENT!P$100)/(PERCENT!P$101-PERCENT!P$100),(PERCENT!P29-PERCENT!P$100)/(PERCENT!P$100-PERCENT!P$102))</f>
        <v>-4.5256742511181067E-3</v>
      </c>
      <c r="AF29" s="124">
        <f>IF(PERCENT!Q29&gt;PERCENT!Q$100,(PERCENT!Q29-PERCENT!Q$100)/(PERCENT!Q$101-PERCENT!Q$100),(PERCENT!Q29-PERCENT!Q$100)/(PERCENT!Q$100-PERCENT!Q$102))</f>
        <v>0.43177034449767382</v>
      </c>
      <c r="AH29" s="124">
        <f>IF(PERCENT!S29&gt;PERCENT!S$100,(PERCENT!S29-PERCENT!S$100)/(PERCENT!S$101-PERCENT!S$100),(PERCENT!S29-PERCENT!S$100)/(PERCENT!S$100-PERCENT!S$102))</f>
        <v>-1</v>
      </c>
      <c r="AI29" s="124">
        <f>IF(PERCENT!T29&gt;PERCENT!T$100,(PERCENT!T29-PERCENT!T$100)/(PERCENT!T$101-PERCENT!T$100),(PERCENT!T29-PERCENT!T$100)/(PERCENT!T$100-PERCENT!T$102))</f>
        <v>-1</v>
      </c>
      <c r="AJ29" s="124">
        <f>IF(PERCENT!U29&gt;PERCENT!U$100,(PERCENT!U29-PERCENT!U$100)/(PERCENT!U$101-PERCENT!U$100),(PERCENT!U29-PERCENT!U$100)/(PERCENT!U$100-PERCENT!U$102))</f>
        <v>-1</v>
      </c>
      <c r="AL29" s="124">
        <f>IF(PERCENT!W29&gt;PERCENT!W$100,(PERCENT!W29-PERCENT!W$100)/(PERCENT!W$101-PERCENT!W$100),(PERCENT!W29-PERCENT!W$100)/(PERCENT!W$100-PERCENT!W$102))</f>
        <v>-0.96042249868520924</v>
      </c>
      <c r="AN29" s="124">
        <f>IF(PERCENT!Y29&gt;PERCENT!Y$100,(PERCENT!Y29-PERCENT!Y$100)/(PERCENT!Y$101-PERCENT!Y$100),(PERCENT!Y29-PERCENT!Y$100)/(PERCENT!Y$100-PERCENT!Y$102))</f>
        <v>-0.98060249396506149</v>
      </c>
      <c r="AO29" s="124">
        <f>IF(PERCENT!Z29&gt;PERCENT!Z$100,(PERCENT!Z29-PERCENT!Z$100)/(PERCENT!Z$101-PERCENT!Z$100),(PERCENT!Z29-PERCENT!Z$100)/(PERCENT!Z$100-PERCENT!Z$102))</f>
        <v>-0.96272973106777271</v>
      </c>
      <c r="AP29" s="124">
        <f>IF(PERCENT!AA29&gt;PERCENT!AA$100,(PERCENT!AA29-PERCENT!AA$100)/(PERCENT!AA$101-PERCENT!AA$100),(PERCENT!AA29-PERCENT!AA$100)/(PERCENT!AA$100-PERCENT!AA$102))</f>
        <v>-1</v>
      </c>
      <c r="AQ29" s="124">
        <f>IF(PERCENT!AB29&gt;PERCENT!AB$100,(PERCENT!AB29-PERCENT!AB$100)/(PERCENT!AB$101-PERCENT!AB$100),(PERCENT!AB29-PERCENT!AB$100)/(PERCENT!AB$100-PERCENT!AB$102))</f>
        <v>-0.93909015672574536</v>
      </c>
      <c r="AS29" s="124">
        <f>IF(PERCENT!AD29&gt;PERCENT!AD$100,(PERCENT!AD29-PERCENT!AD$100)/(PERCENT!AD$101-PERCENT!AD$100),(PERCENT!AD29-PERCENT!AD$100)/(PERCENT!AD$100-PERCENT!AD$102))</f>
        <v>-0.91826746095730694</v>
      </c>
      <c r="AU29" s="124">
        <f>IF(PERCENT!AF29&gt;PERCENT!AF$100,(PERCENT!AF29-PERCENT!AF$100)/(PERCENT!AF$101-PERCENT!AF$100),(PERCENT!AF29-PERCENT!AF$100)/(PERCENT!AF$100-PERCENT!AF$102))</f>
        <v>0.8099121412820347</v>
      </c>
      <c r="AV29" s="124">
        <f>IF(PERCENT!AG29&gt;PERCENT!AG$100,(PERCENT!AG29-PERCENT!AG$100)/(PERCENT!AG$101-PERCENT!AG$100),(PERCENT!AG29-PERCENT!AG$100)/(PERCENT!AG$100-PERCENT!AG$102))</f>
        <v>0.1402111530128787</v>
      </c>
      <c r="AW29" s="124">
        <f>IF(PERCENT!AH29&gt;PERCENT!AH$100,(PERCENT!AH29-PERCENT!AH$100)/(PERCENT!AH$101-PERCENT!AH$100),(PERCENT!AH29-PERCENT!AH$100)/(PERCENT!AH$100-PERCENT!AH$102))</f>
        <v>-0.60691730961401502</v>
      </c>
      <c r="AX29" s="124">
        <f>IF(PERCENT!AI29&gt;PERCENT!AI$100,(PERCENT!AI29-PERCENT!AI$100)/(PERCENT!AI$101-PERCENT!AI$100),(PERCENT!AI29-PERCENT!AI$100)/(PERCENT!AI$100-PERCENT!AI$102))</f>
        <v>-8.6333980693308748E-2</v>
      </c>
      <c r="AY29" s="124">
        <f>IF(PERCENT!AJ29&gt;PERCENT!AJ$100,(PERCENT!AJ29-PERCENT!AJ$100)/(PERCENT!AJ$101-PERCENT!AJ$100),(PERCENT!AJ29-PERCENT!AJ$100)/(PERCENT!AJ$100-PERCENT!AJ$102))</f>
        <v>-0.20675375899753196</v>
      </c>
      <c r="AZ29" s="124">
        <f>IF(PERCENT!AK29&gt;PERCENT!AK$100,(PERCENT!AK29-PERCENT!AK$100)/(PERCENT!AK$101-PERCENT!AK$100),(PERCENT!AK29-PERCENT!AK$100)/(PERCENT!AK$100-PERCENT!AK$102))</f>
        <v>-0.18582940906934037</v>
      </c>
      <c r="BA29" s="124">
        <f>IF(PERCENT!AL29&gt;PERCENT!AL$100,(PERCENT!AL29-PERCENT!AL$100)/(PERCENT!AL$101-PERCENT!AL$100),(PERCENT!AL29-PERCENT!AL$100)/(PERCENT!AL$100-PERCENT!AL$102))</f>
        <v>-0.72464572033632701</v>
      </c>
      <c r="BB29" s="124">
        <f>IF(PERCENT!AM29&gt;PERCENT!AM$100,(PERCENT!AM29-PERCENT!AM$100)/(PERCENT!AM$101-PERCENT!AM$100),(PERCENT!AM29-PERCENT!AM$100)/(PERCENT!AM$100-PERCENT!AM$102))</f>
        <v>-0.98126146640706957</v>
      </c>
      <c r="BC29" s="124">
        <f>IF(PERCENT!AN29&gt;PERCENT!AN$100,(PERCENT!AN29-PERCENT!AN$100)/(PERCENT!AN$101-PERCENT!AN$100),(PERCENT!AN29-PERCENT!AN$100)/(PERCENT!AN$100-PERCENT!AN$102))</f>
        <v>1</v>
      </c>
      <c r="BD29" s="124">
        <f>IF(PERCENT!AO29&gt;PERCENT!AO$100,(PERCENT!AO29-PERCENT!AO$100)/(PERCENT!AO$101-PERCENT!AO$100),(PERCENT!AO29-PERCENT!AO$100)/(PERCENT!AO$100-PERCENT!AO$102))</f>
        <v>-0.17399149134187714</v>
      </c>
      <c r="BE29" s="124">
        <f>IF(PERCENT!AP29&gt;PERCENT!AP$100,(PERCENT!AP29-PERCENT!AP$100)/(PERCENT!AP$101-PERCENT!AP$100),(PERCENT!AP29-PERCENT!AP$100)/(PERCENT!AP$100-PERCENT!AP$102))</f>
        <v>0.94619836819708691</v>
      </c>
      <c r="BF29" s="124">
        <f>IF(PERCENT!AQ29&gt;PERCENT!AQ$100,(PERCENT!AQ29-PERCENT!AQ$100)/(PERCENT!AQ$101-PERCENT!AQ$100),(PERCENT!AQ29-PERCENT!AQ$100)/(PERCENT!AQ$100-PERCENT!AQ$102))</f>
        <v>9.6691356820754901E-2</v>
      </c>
      <c r="BG29" s="124">
        <f>IF(PERCENT!AR29&gt;PERCENT!AR$100,(PERCENT!AR29-PERCENT!AR$100)/(PERCENT!AR$101-PERCENT!AR$100),(PERCENT!AR29-PERCENT!AR$100)/(PERCENT!AR$100-PERCENT!AR$102))</f>
        <v>0.66112519753073828</v>
      </c>
      <c r="BP29" s="128">
        <f>IF(PERCENT!AE29&gt;PERCENT!AE$100,(PERCENT!AE29-PERCENT!AE$100)/(PERCENT!AE$101-PERCENT!AE$100),(PERCENT!AE29-PERCENT!AE$100)/(PERCENT!AE$100-PERCENT!AE$102))</f>
        <v>-0.96447414186539249</v>
      </c>
      <c r="BQ29" s="231">
        <f>IF(PERCENT!AV29&gt;PERCENT!AV$100,(PERCENT!AV29-PERCENT!AV$100)/(PERCENT!AV$101-PERCENT!AV$100),(PERCENT!AV29-PERCENT!AV$100)/(PERCENT!AV$100-PERCENT!AV$102))</f>
        <v>-0.96447414186539249</v>
      </c>
    </row>
    <row r="30" spans="1:69" x14ac:dyDescent="0.35">
      <c r="A30" s="197" t="s">
        <v>422</v>
      </c>
      <c r="B30" s="125">
        <f>IF(PERCENT!B30&gt;PERCENT!B$100,(PERCENT!B30-PERCENT!B$100)/(PERCENT!B$101-PERCENT!B$100),(PERCENT!B30-PERCENT!B$100)/(PERCENT!B$100-PERCENT!B$102))</f>
        <v>-0.40257613080357579</v>
      </c>
      <c r="C30" s="125">
        <f>IF(PERCENT!H30&gt;PERCENT!H$100,(PERCENT!H30-PERCENT!H$100)/(PERCENT!H$101-PERCENT!H$100),(PERCENT!H30-PERCENT!H$100)/(PERCENT!H$100-PERCENT!H$102))</f>
        <v>-0.59051581328236447</v>
      </c>
      <c r="D30" s="126">
        <f>IF(PERCENT!K30&gt;PERCENT!K$100,(PERCENT!K30-PERCENT!K$100)/(PERCENT!K$101-PERCENT!K$100),(PERCENT!K30-PERCENT!K$100)/(PERCENT!K$100-PERCENT!K$102))</f>
        <v>0.72009190558428471</v>
      </c>
      <c r="E30" s="126">
        <f>IF(PERCENT!L30&gt;PERCENT!L$100,(PERCENT!L30-PERCENT!L$100)/(PERCENT!L$101-PERCENT!L$100),(PERCENT!L30-PERCENT!L$100)/(PERCENT!L$100-PERCENT!L$102))</f>
        <v>-0.33901475530369962</v>
      </c>
      <c r="F30" s="127">
        <f>IF(PERCENT!R30&gt;PERCENT!R$100,(PERCENT!R30-PERCENT!R$100)/(PERCENT!R$101-PERCENT!R$100),(PERCENT!R30-PERCENT!R$100)/(PERCENT!R$100-PERCENT!R$102))</f>
        <v>-0.39803498727364295</v>
      </c>
      <c r="G30" s="127">
        <f>IF(PERCENT!V30&gt;PERCENT!V$100,(PERCENT!V30-PERCENT!V$100)/(PERCENT!V$101-PERCENT!V$100),(PERCENT!V30-PERCENT!V$100)/(PERCENT!V$100-PERCENT!V$102))</f>
        <v>-0.71826348150828301</v>
      </c>
      <c r="H30" s="127">
        <f>IF(PERCENT!X30&gt;PERCENT!X$100,(PERCENT!X30-PERCENT!X$100)/(PERCENT!X$101-PERCENT!X$100),(PERCENT!X30-PERCENT!X$100)/(PERCENT!X$100-PERCENT!X$102))</f>
        <v>-0.27174218029317471</v>
      </c>
      <c r="I30" s="127">
        <f>IF(PERCENT!AC30&gt;PERCENT!AC$100,(PERCENT!AC30-PERCENT!AC$100)/(PERCENT!AC$101-PERCENT!AC$100),(PERCENT!AC30-PERCENT!AC$100)/(PERCENT!AC$100-PERCENT!AC$102))</f>
        <v>-0.49325825793530298</v>
      </c>
      <c r="J30" s="198">
        <f>IF(PERCENT!AS30&gt;PERCENT!AS$100,(PERCENT!AS30-PERCENT!AS$100)/(PERCENT!AS$101-PERCENT!AS$100),(PERCENT!AS30-PERCENT!AS$100)/(PERCENT!AS$100-PERCENT!AS$102))</f>
        <v>-0.65194321705557856</v>
      </c>
      <c r="K30" s="198">
        <f>IF(PERCENT!AT30&gt;PERCENT!AT$100,(PERCENT!AT30-PERCENT!AT$100)/(PERCENT!AT$101-PERCENT!AT$100),(PERCENT!AT30-PERCENT!AT$100)/(PERCENT!AT$100-PERCENT!AT$102))</f>
        <v>0.25260528316536801</v>
      </c>
      <c r="L30" s="198">
        <f>IF(PERCENT!AU30&gt;PERCENT!AU$100,(PERCENT!AU30-PERCENT!AU$100)/(PERCENT!AU$101-PERCENT!AU$100),(PERCENT!AU30-PERCENT!AU$100)/(PERCENT!AU$100-PERCENT!AU$102))</f>
        <v>-0.45501084935329822</v>
      </c>
      <c r="M30" s="231">
        <f>IF(PERCENT!AW30&gt;PERCENT!AW$100,(PERCENT!AW30-PERCENT!AW$100)/(PERCENT!AW$101-PERCENT!AW$100),(PERCENT!AW30-PERCENT!AW$100)/(PERCENT!AW$100-PERCENT!AW$102))</f>
        <v>-0.21576073868784756</v>
      </c>
      <c r="N30" s="231">
        <f>IF(PERCENT!AX30&gt;PERCENT!AX$100,(PERCENT!AX30-PERCENT!AX$100)/(PERCENT!AX$101-PERCENT!AX$100),(PERCENT!AX30-PERCENT!AX$100)/(PERCENT!AX$100-PERCENT!AX$102))</f>
        <v>-0.1506081494140207</v>
      </c>
      <c r="P30" s="232">
        <f>IF(PERCENT!AY30&gt;PERCENT!AY$100,(PERCENT!AY30-PERCENT!AY$100)/(PERCENT!AY$101-PERCENT!AY$100),(PERCENT!AY30-PERCENT!AY$100)/(PERCENT!AY$100-PERCENT!AY$102))</f>
        <v>-3.8689930890159895E-2</v>
      </c>
      <c r="R30" s="124">
        <f>IF(PERCENT!C30&gt;PERCENT!C$100,(PERCENT!C30-PERCENT!C$100)/(PERCENT!C$101-PERCENT!C$100),(PERCENT!C30-PERCENT!C$100)/(PERCENT!C$100-PERCENT!C$102))</f>
        <v>0.40075884479665141</v>
      </c>
      <c r="S30" s="124">
        <f>IF(PERCENT!D30&gt;PERCENT!D$100,(PERCENT!D30-PERCENT!D$100)/(PERCENT!D$101-PERCENT!D$100),(PERCENT!D30-PERCENT!D$100)/(PERCENT!D$100-PERCENT!D$102))</f>
        <v>3.9166990853267303E-2</v>
      </c>
      <c r="T30" s="124">
        <f>IF(PERCENT!E30&gt;PERCENT!E$100,(PERCENT!E30-PERCENT!E$100)/(PERCENT!E$101-PERCENT!E$100),(PERCENT!E30-PERCENT!E$100)/(PERCENT!E$100-PERCENT!E$102))</f>
        <v>-0.60696079410430581</v>
      </c>
      <c r="U30" s="124">
        <f>IF(PERCENT!F30&gt;PERCENT!F$100,(PERCENT!F30-PERCENT!F$100)/(PERCENT!F$101-PERCENT!F$100),(PERCENT!F30-PERCENT!F$100)/(PERCENT!F$100-PERCENT!F$102))</f>
        <v>-0.20522946123485039</v>
      </c>
      <c r="V30" s="124">
        <f>IF(PERCENT!G30&gt;PERCENT!G$100,(PERCENT!G30-PERCENT!G$100)/(PERCENT!G$101-PERCENT!G$100),(PERCENT!G30-PERCENT!G$100)/(PERCENT!G$100-PERCENT!G$102))</f>
        <v>2.9456663664311426E-2</v>
      </c>
      <c r="X30" s="124">
        <f>IF(PERCENT!I30&gt;PERCENT!I$100,(PERCENT!I30-PERCENT!I$100)/(PERCENT!I$101-PERCENT!I$100),(PERCENT!I30-PERCENT!I$100)/(PERCENT!I$100-PERCENT!I$102))</f>
        <v>-0.68638802867797699</v>
      </c>
      <c r="Y30" s="124">
        <f>IF(PERCENT!J30&gt;PERCENT!J$100,(PERCENT!J30-PERCENT!J$100)/(PERCENT!J$101-PERCENT!J$100),(PERCENT!J30-PERCENT!J$100)/(PERCENT!J$100-PERCENT!J$102))</f>
        <v>-0.49081130168973924</v>
      </c>
      <c r="AB30" s="124">
        <f>IF(PERCENT!M30&gt;PERCENT!M$100,(PERCENT!M30-PERCENT!M$100)/(PERCENT!M$101-PERCENT!M$100),(PERCENT!M30-PERCENT!M$100)/(PERCENT!M$100-PERCENT!M$102))</f>
        <v>-1</v>
      </c>
      <c r="AC30" s="124">
        <f>IF(PERCENT!N30&gt;PERCENT!N$100,(PERCENT!N30-PERCENT!N$100)/(PERCENT!N$101-PERCENT!N$100),(PERCENT!N30-PERCENT!N$100)/(PERCENT!N$100-PERCENT!N$102))</f>
        <v>-0.6104872167154809</v>
      </c>
      <c r="AD30" s="124">
        <f>IF(PERCENT!O30&gt;PERCENT!O$100,(PERCENT!O30-PERCENT!O$100)/(PERCENT!O$101-PERCENT!O$100),(PERCENT!O30-PERCENT!O$100)/(PERCENT!O$100-PERCENT!O$102))</f>
        <v>-0.51053914632914932</v>
      </c>
      <c r="AE30" s="124">
        <f>IF(PERCENT!P30&gt;PERCENT!P$100,(PERCENT!P30-PERCENT!P$100)/(PERCENT!P$101-PERCENT!P$100),(PERCENT!P30-PERCENT!P$100)/(PERCENT!P$100-PERCENT!P$102))</f>
        <v>8.3279497386845688E-2</v>
      </c>
      <c r="AF30" s="124">
        <f>IF(PERCENT!Q30&gt;PERCENT!Q$100,(PERCENT!Q30-PERCENT!Q$100)/(PERCENT!Q$101-PERCENT!Q$100),(PERCENT!Q30-PERCENT!Q$100)/(PERCENT!Q$100-PERCENT!Q$102))</f>
        <v>0.70445495989885609</v>
      </c>
      <c r="AH30" s="124">
        <f>IF(PERCENT!S30&gt;PERCENT!S$100,(PERCENT!S30-PERCENT!S$100)/(PERCENT!S$101-PERCENT!S$100),(PERCENT!S30-PERCENT!S$100)/(PERCENT!S$100-PERCENT!S$102))</f>
        <v>-0.30718990568642685</v>
      </c>
      <c r="AI30" s="124">
        <f>IF(PERCENT!T30&gt;PERCENT!T$100,(PERCENT!T30-PERCENT!T$100)/(PERCENT!T$101-PERCENT!T$100),(PERCENT!T30-PERCENT!T$100)/(PERCENT!T$100-PERCENT!T$102))</f>
        <v>-0.25506284473344154</v>
      </c>
      <c r="AJ30" s="124">
        <f>IF(PERCENT!U30&gt;PERCENT!U$100,(PERCENT!U30-PERCENT!U$100)/(PERCENT!U$101-PERCENT!U$100),(PERCENT!U30-PERCENT!U$100)/(PERCENT!U$100-PERCENT!U$102))</f>
        <v>-0.8206540837260955</v>
      </c>
      <c r="AL30" s="124">
        <f>IF(PERCENT!W30&gt;PERCENT!W$100,(PERCENT!W30-PERCENT!W$100)/(PERCENT!W$101-PERCENT!W$100),(PERCENT!W30-PERCENT!W$100)/(PERCENT!W$100-PERCENT!W$102))</f>
        <v>-0.71826348150828301</v>
      </c>
      <c r="AN30" s="124">
        <f>IF(PERCENT!Y30&gt;PERCENT!Y$100,(PERCENT!Y30-PERCENT!Y$100)/(PERCENT!Y$101-PERCENT!Y$100),(PERCENT!Y30-PERCENT!Y$100)/(PERCENT!Y$100-PERCENT!Y$102))</f>
        <v>-0.71042294562127717</v>
      </c>
      <c r="AO30" s="124">
        <f>IF(PERCENT!Z30&gt;PERCENT!Z$100,(PERCENT!Z30-PERCENT!Z$100)/(PERCENT!Z$101-PERCENT!Z$100),(PERCENT!Z30-PERCENT!Z$100)/(PERCENT!Z$100-PERCENT!Z$102))</f>
        <v>-0.80851574507121748</v>
      </c>
      <c r="AP30" s="124">
        <f>IF(PERCENT!AA30&gt;PERCENT!AA$100,(PERCENT!AA30-PERCENT!AA$100)/(PERCENT!AA$101-PERCENT!AA$100),(PERCENT!AA30-PERCENT!AA$100)/(PERCENT!AA$100-PERCENT!AA$102))</f>
        <v>-0.43547098300396003</v>
      </c>
      <c r="AQ30" s="124">
        <f>IF(PERCENT!AB30&gt;PERCENT!AB$100,(PERCENT!AB30-PERCENT!AB$100)/(PERCENT!AB$101-PERCENT!AB$100),(PERCENT!AB30-PERCENT!AB$100)/(PERCENT!AB$100-PERCENT!AB$102))</f>
        <v>-6.3511159658335994E-2</v>
      </c>
      <c r="AS30" s="124">
        <f>IF(PERCENT!AD30&gt;PERCENT!AD$100,(PERCENT!AD30-PERCENT!AD$100)/(PERCENT!AD$101-PERCENT!AD$100),(PERCENT!AD30-PERCENT!AD$100)/(PERCENT!AD$100-PERCENT!AD$102))</f>
        <v>-0.49325825793530298</v>
      </c>
      <c r="AU30" s="124">
        <f>IF(PERCENT!AF30&gt;PERCENT!AF$100,(PERCENT!AF30-PERCENT!AF$100)/(PERCENT!AF$101-PERCENT!AF$100),(PERCENT!AF30-PERCENT!AF$100)/(PERCENT!AF$100-PERCENT!AF$102))</f>
        <v>0.69143684527742622</v>
      </c>
      <c r="AV30" s="124">
        <f>IF(PERCENT!AG30&gt;PERCENT!AG$100,(PERCENT!AG30-PERCENT!AG$100)/(PERCENT!AG$101-PERCENT!AG$100),(PERCENT!AG30-PERCENT!AG$100)/(PERCENT!AG$100-PERCENT!AG$102))</f>
        <v>0.18999868179423174</v>
      </c>
      <c r="AW30" s="124">
        <f>IF(PERCENT!AH30&gt;PERCENT!AH$100,(PERCENT!AH30-PERCENT!AH$100)/(PERCENT!AH$101-PERCENT!AH$100),(PERCENT!AH30-PERCENT!AH$100)/(PERCENT!AH$100-PERCENT!AH$102))</f>
        <v>-0.76053639239313009</v>
      </c>
      <c r="AX30" s="124">
        <f>IF(PERCENT!AI30&gt;PERCENT!AI$100,(PERCENT!AI30-PERCENT!AI$100)/(PERCENT!AI$101-PERCENT!AI$100),(PERCENT!AI30-PERCENT!AI$100)/(PERCENT!AI$100-PERCENT!AI$102))</f>
        <v>-0.787048526739624</v>
      </c>
      <c r="AY30" s="124">
        <f>IF(PERCENT!AJ30&gt;PERCENT!AJ$100,(PERCENT!AJ30-PERCENT!AJ$100)/(PERCENT!AJ$101-PERCENT!AJ$100),(PERCENT!AJ30-PERCENT!AJ$100)/(PERCENT!AJ$100-PERCENT!AJ$102))</f>
        <v>0.26663646162640126</v>
      </c>
      <c r="AZ30" s="124">
        <f>IF(PERCENT!AK30&gt;PERCENT!AK$100,(PERCENT!AK30-PERCENT!AK$100)/(PERCENT!AK$101-PERCENT!AK$100),(PERCENT!AK30-PERCENT!AK$100)/(PERCENT!AK$100-PERCENT!AK$102))</f>
        <v>-0.60910378204383198</v>
      </c>
      <c r="BA30" s="124">
        <f>IF(PERCENT!AL30&gt;PERCENT!AL$100,(PERCENT!AL30-PERCENT!AL$100)/(PERCENT!AL$101-PERCENT!AL$100),(PERCENT!AL30-PERCENT!AL$100)/(PERCENT!AL$100-PERCENT!AL$102))</f>
        <v>-0.80142722886372986</v>
      </c>
      <c r="BB30" s="124">
        <f>IF(PERCENT!AM30&gt;PERCENT!AM$100,(PERCENT!AM30-PERCENT!AM$100)/(PERCENT!AM$101-PERCENT!AM$100),(PERCENT!AM30-PERCENT!AM$100)/(PERCENT!AM$100-PERCENT!AM$102))</f>
        <v>0.3923603642611142</v>
      </c>
      <c r="BC30" s="124">
        <f>IF(PERCENT!AN30&gt;PERCENT!AN$100,(PERCENT!AN30-PERCENT!AN$100)/(PERCENT!AN$101-PERCENT!AN$100),(PERCENT!AN30-PERCENT!AN$100)/(PERCENT!AN$100-PERCENT!AN$102))</f>
        <v>0.76319675104857332</v>
      </c>
      <c r="BD30" s="124">
        <f>IF(PERCENT!AO30&gt;PERCENT!AO$100,(PERCENT!AO30-PERCENT!AO$100)/(PERCENT!AO$101-PERCENT!AO$100),(PERCENT!AO30-PERCENT!AO$100)/(PERCENT!AO$100-PERCENT!AO$102))</f>
        <v>-0.46530970159602769</v>
      </c>
      <c r="BE30" s="124">
        <f>IF(PERCENT!AP30&gt;PERCENT!AP$100,(PERCENT!AP30-PERCENT!AP$100)/(PERCENT!AP$101-PERCENT!AP$100),(PERCENT!AP30-PERCENT!AP$100)/(PERCENT!AP$100-PERCENT!AP$102))</f>
        <v>0.12013075188571348</v>
      </c>
      <c r="BF30" s="124">
        <f>IF(PERCENT!AQ30&gt;PERCENT!AQ$100,(PERCENT!AQ30-PERCENT!AQ$100)/(PERCENT!AQ$101-PERCENT!AQ$100),(PERCENT!AQ30-PERCENT!AQ$100)/(PERCENT!AQ$100-PERCENT!AQ$102))</f>
        <v>0.53346866947678218</v>
      </c>
      <c r="BG30" s="124">
        <f>IF(PERCENT!AR30&gt;PERCENT!AR$100,(PERCENT!AR30-PERCENT!AR$100)/(PERCENT!AR$101-PERCENT!AR$100),(PERCENT!AR30-PERCENT!AR$100)/(PERCENT!AR$100-PERCENT!AR$102))</f>
        <v>0.7674775506224133</v>
      </c>
      <c r="BP30" s="128">
        <f>IF(PERCENT!AE30&gt;PERCENT!AE$100,(PERCENT!AE30-PERCENT!AE$100)/(PERCENT!AE$101-PERCENT!AE$100),(PERCENT!AE30-PERCENT!AE$100)/(PERCENT!AE$100-PERCENT!AE$102))</f>
        <v>-0.1506081494140207</v>
      </c>
      <c r="BQ30" s="231">
        <f>IF(PERCENT!AV30&gt;PERCENT!AV$100,(PERCENT!AV30-PERCENT!AV$100)/(PERCENT!AV$101-PERCENT!AV$100),(PERCENT!AV30-PERCENT!AV$100)/(PERCENT!AV$100-PERCENT!AV$102))</f>
        <v>-0.1506081494140207</v>
      </c>
    </row>
    <row r="31" spans="1:69" x14ac:dyDescent="0.35">
      <c r="A31" s="197" t="s">
        <v>423</v>
      </c>
      <c r="B31" s="125">
        <f>IF(PERCENT!B31&gt;PERCENT!B$100,(PERCENT!B31-PERCENT!B$100)/(PERCENT!B$101-PERCENT!B$100),(PERCENT!B31-PERCENT!B$100)/(PERCENT!B$100-PERCENT!B$102))</f>
        <v>-0.57739459244552138</v>
      </c>
      <c r="C31" s="125">
        <f>IF(PERCENT!H31&gt;PERCENT!H$100,(PERCENT!H31-PERCENT!H$100)/(PERCENT!H$101-PERCENT!H$100),(PERCENT!H31-PERCENT!H$100)/(PERCENT!H$100-PERCENT!H$102))</f>
        <v>-0.24625486470541363</v>
      </c>
      <c r="D31" s="126">
        <f>IF(PERCENT!K31&gt;PERCENT!K$100,(PERCENT!K31-PERCENT!K$100)/(PERCENT!K$101-PERCENT!K$100),(PERCENT!K31-PERCENT!K$100)/(PERCENT!K$100-PERCENT!K$102))</f>
        <v>0.72550758997922238</v>
      </c>
      <c r="E31" s="126">
        <f>IF(PERCENT!L31&gt;PERCENT!L$100,(PERCENT!L31-PERCENT!L$100)/(PERCENT!L$101-PERCENT!L$100),(PERCENT!L31-PERCENT!L$100)/(PERCENT!L$100-PERCENT!L$102))</f>
        <v>-0.31906369780444138</v>
      </c>
      <c r="F31" s="127">
        <f>IF(PERCENT!R31&gt;PERCENT!R$100,(PERCENT!R31-PERCENT!R$100)/(PERCENT!R$101-PERCENT!R$100),(PERCENT!R31-PERCENT!R$100)/(PERCENT!R$100-PERCENT!R$102))</f>
        <v>-0.69988691560881888</v>
      </c>
      <c r="G31" s="127">
        <f>IF(PERCENT!V31&gt;PERCENT!V$100,(PERCENT!V31-PERCENT!V$100)/(PERCENT!V$101-PERCENT!V$100),(PERCENT!V31-PERCENT!V$100)/(PERCENT!V$100-PERCENT!V$102))</f>
        <v>-0.71598996955983452</v>
      </c>
      <c r="H31" s="127">
        <f>IF(PERCENT!X31&gt;PERCENT!X$100,(PERCENT!X31-PERCENT!X$100)/(PERCENT!X$101-PERCENT!X$100),(PERCENT!X31-PERCENT!X$100)/(PERCENT!X$100-PERCENT!X$102))</f>
        <v>5.7344888490124889E-2</v>
      </c>
      <c r="I31" s="127">
        <f>IF(PERCENT!AC31&gt;PERCENT!AC$100,(PERCENT!AC31-PERCENT!AC$100)/(PERCENT!AC$101-PERCENT!AC$100),(PERCENT!AC31-PERCENT!AC$100)/(PERCENT!AC$100-PERCENT!AC$102))</f>
        <v>-0.76213214141384</v>
      </c>
      <c r="J31" s="198">
        <f>IF(PERCENT!AS31&gt;PERCENT!AS$100,(PERCENT!AS31-PERCENT!AS$100)/(PERCENT!AS$101-PERCENT!AS$100),(PERCENT!AS31-PERCENT!AS$100)/(PERCENT!AS$100-PERCENT!AS$102))</f>
        <v>-0.5160883660337412</v>
      </c>
      <c r="K31" s="198">
        <f>IF(PERCENT!AT31&gt;PERCENT!AT$100,(PERCENT!AT31-PERCENT!AT$100)/(PERCENT!AT$101-PERCENT!AT$100),(PERCENT!AT31-PERCENT!AT$100)/(PERCENT!AT$100-PERCENT!AT$102))</f>
        <v>0.26280180866943192</v>
      </c>
      <c r="L31" s="198">
        <f>IF(PERCENT!AU31&gt;PERCENT!AU$100,(PERCENT!AU31-PERCENT!AU$100)/(PERCENT!AU$101-PERCENT!AU$100),(PERCENT!AU31-PERCENT!AU$100)/(PERCENT!AU$100-PERCENT!AU$102))</f>
        <v>-0.50938569060123229</v>
      </c>
      <c r="M31" s="231">
        <f>IF(PERCENT!AW31&gt;PERCENT!AW$100,(PERCENT!AW31-PERCENT!AW$100)/(PERCENT!AW$101-PERCENT!AW$100),(PERCENT!AW31-PERCENT!AW$100)/(PERCENT!AW$100-PERCENT!AW$102))</f>
        <v>-0.19227320605758494</v>
      </c>
      <c r="N31" s="231">
        <f>IF(PERCENT!AX31&gt;PERCENT!AX$100,(PERCENT!AX31-PERCENT!AX$100)/(PERCENT!AX$101-PERCENT!AX$100),(PERCENT!AX31-PERCENT!AX$100)/(PERCENT!AX$100-PERCENT!AX$102))</f>
        <v>4.343368703746471E-2</v>
      </c>
      <c r="P31" s="232">
        <f>IF(PERCENT!AY31&gt;PERCENT!AY$100,(PERCENT!AY31-PERCENT!AY$100)/(PERCENT!AY$101-PERCENT!AY$100),(PERCENT!AY31-PERCENT!AY$100)/(PERCENT!AY$100-PERCENT!AY$102))</f>
        <v>-0.49968511306272395</v>
      </c>
      <c r="R31" s="124">
        <f>IF(PERCENT!C31&gt;PERCENT!C$100,(PERCENT!C31-PERCENT!C$100)/(PERCENT!C$101-PERCENT!C$100),(PERCENT!C31-PERCENT!C$100)/(PERCENT!C$100-PERCENT!C$102))</f>
        <v>-0.51564942223292276</v>
      </c>
      <c r="S31" s="124">
        <f>IF(PERCENT!D31&gt;PERCENT!D$100,(PERCENT!D31-PERCENT!D$100)/(PERCENT!D$101-PERCENT!D$100),(PERCENT!D31-PERCENT!D$100)/(PERCENT!D$100-PERCENT!D$102))</f>
        <v>7.8654142157284737E-2</v>
      </c>
      <c r="T31" s="124">
        <f>IF(PERCENT!E31&gt;PERCENT!E$100,(PERCENT!E31-PERCENT!E$100)/(PERCENT!E$101-PERCENT!E$100),(PERCENT!E31-PERCENT!E$100)/(PERCENT!E$100-PERCENT!E$102))</f>
        <v>-0.97078701964452285</v>
      </c>
      <c r="U31" s="124">
        <f>IF(PERCENT!F31&gt;PERCENT!F$100,(PERCENT!F31-PERCENT!F$100)/(PERCENT!F$101-PERCENT!F$100),(PERCENT!F31-PERCENT!F$100)/(PERCENT!F$100-PERCENT!F$102))</f>
        <v>-0.34185924124492928</v>
      </c>
      <c r="V31" s="124">
        <f>IF(PERCENT!G31&gt;PERCENT!G$100,(PERCENT!G31-PERCENT!G$100)/(PERCENT!G$101-PERCENT!G$100),(PERCENT!G31-PERCENT!G$100)/(PERCENT!G$100-PERCENT!G$102))</f>
        <v>0.15724371863610254</v>
      </c>
      <c r="X31" s="124">
        <f>IF(PERCENT!I31&gt;PERCENT!I$100,(PERCENT!I31-PERCENT!I$100)/(PERCENT!I$101-PERCENT!I$100),(PERCENT!I31-PERCENT!I$100)/(PERCENT!I$100-PERCENT!I$102))</f>
        <v>-0.11875168328427751</v>
      </c>
      <c r="Y31" s="124">
        <f>IF(PERCENT!J31&gt;PERCENT!J$100,(PERCENT!J31-PERCENT!J$100)/(PERCENT!J$101-PERCENT!J$100),(PERCENT!J31-PERCENT!J$100)/(PERCENT!J$100-PERCENT!J$102))</f>
        <v>-0.31516550728339821</v>
      </c>
      <c r="AB31" s="124">
        <f>IF(PERCENT!M31&gt;PERCENT!M$100,(PERCENT!M31-PERCENT!M$100)/(PERCENT!M$101-PERCENT!M$100),(PERCENT!M31-PERCENT!M$100)/(PERCENT!M$100-PERCENT!M$102))</f>
        <v>-1</v>
      </c>
      <c r="AC31" s="124">
        <f>IF(PERCENT!N31&gt;PERCENT!N$100,(PERCENT!N31-PERCENT!N$100)/(PERCENT!N$101-PERCENT!N$100),(PERCENT!N31-PERCENT!N$100)/(PERCENT!N$100-PERCENT!N$102))</f>
        <v>0.11840042960829178</v>
      </c>
      <c r="AD31" s="124">
        <f>IF(PERCENT!O31&gt;PERCENT!O$100,(PERCENT!O31-PERCENT!O$100)/(PERCENT!O$101-PERCENT!O$100),(PERCENT!O31-PERCENT!O$100)/(PERCENT!O$100-PERCENT!O$102))</f>
        <v>-0.51053914632914932</v>
      </c>
      <c r="AE31" s="124">
        <f>IF(PERCENT!P31&gt;PERCENT!P$100,(PERCENT!P31-PERCENT!P$100)/(PERCENT!P$101-PERCENT!P$100),(PERCENT!P31-PERCENT!P$100)/(PERCENT!P$100-PERCENT!P$102))</f>
        <v>-0.52521359303960879</v>
      </c>
      <c r="AF31" s="124">
        <f>IF(PERCENT!Q31&gt;PERCENT!Q$100,(PERCENT!Q31-PERCENT!Q$100)/(PERCENT!Q$101-PERCENT!Q$100),(PERCENT!Q31-PERCENT!Q$100)/(PERCENT!Q$100-PERCENT!Q$102))</f>
        <v>0.1786281351837373</v>
      </c>
      <c r="AH31" s="124">
        <f>IF(PERCENT!S31&gt;PERCENT!S$100,(PERCENT!S31-PERCENT!S$100)/(PERCENT!S$101-PERCENT!S$100),(PERCENT!S31-PERCENT!S$100)/(PERCENT!S$100-PERCENT!S$102))</f>
        <v>-0.77723527769452661</v>
      </c>
      <c r="AI31" s="124">
        <f>IF(PERCENT!T31&gt;PERCENT!T$100,(PERCENT!T31-PERCENT!T$100)/(PERCENT!T$101-PERCENT!T$100),(PERCENT!T31-PERCENT!T$100)/(PERCENT!T$100-PERCENT!T$102))</f>
        <v>-0.81975463066720766</v>
      </c>
      <c r="AJ31" s="124">
        <f>IF(PERCENT!U31&gt;PERCENT!U$100,(PERCENT!U31-PERCENT!U$100)/(PERCENT!U$101-PERCENT!U$100),(PERCENT!U31-PERCENT!U$100)/(PERCENT!U$100-PERCENT!U$102))</f>
        <v>-0.34388730036746329</v>
      </c>
      <c r="AL31" s="124">
        <f>IF(PERCENT!W31&gt;PERCENT!W$100,(PERCENT!W31-PERCENT!W$100)/(PERCENT!W$101-PERCENT!W$100),(PERCENT!W31-PERCENT!W$100)/(PERCENT!W$100-PERCENT!W$102))</f>
        <v>-0.71598996955983452</v>
      </c>
      <c r="AN31" s="124">
        <f>IF(PERCENT!Y31&gt;PERCENT!Y$100,(PERCENT!Y31-PERCENT!Y$100)/(PERCENT!Y$101-PERCENT!Y$100),(PERCENT!Y31-PERCENT!Y$100)/(PERCENT!Y$100-PERCENT!Y$102))</f>
        <v>-0.89243201198806898</v>
      </c>
      <c r="AO31" s="124">
        <f>IF(PERCENT!Z31&gt;PERCENT!Z$100,(PERCENT!Z31-PERCENT!Z$100)/(PERCENT!Z$101-PERCENT!Z$100),(PERCENT!Z31-PERCENT!Z$100)/(PERCENT!Z$100-PERCENT!Z$102))</f>
        <v>-0.70098703287770658</v>
      </c>
      <c r="AP31" s="124">
        <f>IF(PERCENT!AA31&gt;PERCENT!AA$100,(PERCENT!AA31-PERCENT!AA$100)/(PERCENT!AA$101-PERCENT!AA$100),(PERCENT!AA31-PERCENT!AA$100)/(PERCENT!AA$100-PERCENT!AA$102))</f>
        <v>-0.4688689021100827</v>
      </c>
      <c r="AQ31" s="124">
        <f>IF(PERCENT!AB31&gt;PERCENT!AB$100,(PERCENT!AB31-PERCENT!AB$100)/(PERCENT!AB$101-PERCENT!AB$100),(PERCENT!AB31-PERCENT!AB$100)/(PERCENT!AB$100-PERCENT!AB$102))</f>
        <v>0.59456037378387816</v>
      </c>
      <c r="AS31" s="124">
        <f>IF(PERCENT!AD31&gt;PERCENT!AD$100,(PERCENT!AD31-PERCENT!AD$100)/(PERCENT!AD$101-PERCENT!AD$100),(PERCENT!AD31-PERCENT!AD$100)/(PERCENT!AD$100-PERCENT!AD$102))</f>
        <v>-0.76213214141384</v>
      </c>
      <c r="AU31" s="124">
        <f>IF(PERCENT!AF31&gt;PERCENT!AF$100,(PERCENT!AF31-PERCENT!AF$100)/(PERCENT!AF$101-PERCENT!AF$100),(PERCENT!AF31-PERCENT!AF$100)/(PERCENT!AF$100-PERCENT!AF$102))</f>
        <v>-0.35413914723875856</v>
      </c>
      <c r="AV31" s="124">
        <f>IF(PERCENT!AG31&gt;PERCENT!AG$100,(PERCENT!AG31-PERCENT!AG$100)/(PERCENT!AG$101-PERCENT!AG$100),(PERCENT!AG31-PERCENT!AG$100)/(PERCENT!AG$100-PERCENT!AG$102))</f>
        <v>0.37975260817397571</v>
      </c>
      <c r="AW31" s="124">
        <f>IF(PERCENT!AH31&gt;PERCENT!AH$100,(PERCENT!AH31-PERCENT!AH$100)/(PERCENT!AH$101-PERCENT!AH$100),(PERCENT!AH31-PERCENT!AH$100)/(PERCENT!AH$100-PERCENT!AH$102))</f>
        <v>-0.30137179840016887</v>
      </c>
      <c r="AX31" s="124">
        <f>IF(PERCENT!AI31&gt;PERCENT!AI$100,(PERCENT!AI31-PERCENT!AI$100)/(PERCENT!AI$101-PERCENT!AI$100),(PERCENT!AI31-PERCENT!AI$100)/(PERCENT!AI$100-PERCENT!AI$102))</f>
        <v>0.26863725085571633</v>
      </c>
      <c r="AY31" s="124">
        <f>IF(PERCENT!AJ31&gt;PERCENT!AJ$100,(PERCENT!AJ31-PERCENT!AJ$100)/(PERCENT!AJ$101-PERCENT!AJ$100),(PERCENT!AJ31-PERCENT!AJ$100)/(PERCENT!AJ$100-PERCENT!AJ$102))</f>
        <v>-0.11269460038491584</v>
      </c>
      <c r="AZ31" s="124">
        <f>IF(PERCENT!AK31&gt;PERCENT!AK$100,(PERCENT!AK31-PERCENT!AK$100)/(PERCENT!AK$101-PERCENT!AK$100),(PERCENT!AK31-PERCENT!AK$100)/(PERCENT!AK$100-PERCENT!AK$102))</f>
        <v>-0.13282074854453316</v>
      </c>
      <c r="BA31" s="124">
        <f>IF(PERCENT!AL31&gt;PERCENT!AL$100,(PERCENT!AL31-PERCENT!AL$100)/(PERCENT!AL$101-PERCENT!AL$100),(PERCENT!AL31-PERCENT!AL$100)/(PERCENT!AL$100-PERCENT!AL$102))</f>
        <v>-0.33646998363559094</v>
      </c>
      <c r="BB31" s="124">
        <f>IF(PERCENT!AM31&gt;PERCENT!AM$100,(PERCENT!AM31-PERCENT!AM$100)/(PERCENT!AM$101-PERCENT!AM$100),(PERCENT!AM31-PERCENT!AM$100)/(PERCENT!AM$100-PERCENT!AM$102))</f>
        <v>-7.3901544330732894E-3</v>
      </c>
      <c r="BC31" s="124">
        <f>IF(PERCENT!AN31&gt;PERCENT!AN$100,(PERCENT!AN31-PERCENT!AN$100)/(PERCENT!AN$101-PERCENT!AN$100),(PERCENT!AN31-PERCENT!AN$100)/(PERCENT!AN$100-PERCENT!AN$102))</f>
        <v>-9.2769193191336152E-3</v>
      </c>
      <c r="BD31" s="124">
        <f>IF(PERCENT!AO31&gt;PERCENT!AO$100,(PERCENT!AO31-PERCENT!AO$100)/(PERCENT!AO$101-PERCENT!AO$100),(PERCENT!AO31-PERCENT!AO$100)/(PERCENT!AO$100-PERCENT!AO$102))</f>
        <v>-1.0213040034752073E-3</v>
      </c>
      <c r="BE31" s="124">
        <f>IF(PERCENT!AP31&gt;PERCENT!AP$100,(PERCENT!AP31-PERCENT!AP$100)/(PERCENT!AP$101-PERCENT!AP$100),(PERCENT!AP31-PERCENT!AP$100)/(PERCENT!AP$100-PERCENT!AP$102))</f>
        <v>0.95819840012892554</v>
      </c>
      <c r="BF31" s="124">
        <f>IF(PERCENT!AQ31&gt;PERCENT!AQ$100,(PERCENT!AQ31-PERCENT!AQ$100)/(PERCENT!AQ$101-PERCENT!AQ$100),(PERCENT!AQ31-PERCENT!AQ$100)/(PERCENT!AQ$100-PERCENT!AQ$102))</f>
        <v>4.2256375817198662E-2</v>
      </c>
      <c r="BG31" s="124">
        <f>IF(PERCENT!AR31&gt;PERCENT!AR$100,(PERCENT!AR31-PERCENT!AR$100)/(PERCENT!AR$101-PERCENT!AR$100),(PERCENT!AR31-PERCENT!AR$100)/(PERCENT!AR$100-PERCENT!AR$102))</f>
        <v>0.86173738397282085</v>
      </c>
      <c r="BP31" s="128">
        <f>IF(PERCENT!AE31&gt;PERCENT!AE$100,(PERCENT!AE31-PERCENT!AE$100)/(PERCENT!AE$101-PERCENT!AE$100),(PERCENT!AE31-PERCENT!AE$100)/(PERCENT!AE$100-PERCENT!AE$102))</f>
        <v>4.343368703746471E-2</v>
      </c>
      <c r="BQ31" s="231">
        <f>IF(PERCENT!AV31&gt;PERCENT!AV$100,(PERCENT!AV31-PERCENT!AV$100)/(PERCENT!AV$101-PERCENT!AV$100),(PERCENT!AV31-PERCENT!AV$100)/(PERCENT!AV$100-PERCENT!AV$102))</f>
        <v>4.343368703746471E-2</v>
      </c>
    </row>
    <row r="32" spans="1:69" x14ac:dyDescent="0.35">
      <c r="A32" s="197" t="s">
        <v>826</v>
      </c>
      <c r="B32" s="125">
        <f>IF(PERCENT!B32&gt;PERCENT!B$100,(PERCENT!B32-PERCENT!B$100)/(PERCENT!B$101-PERCENT!B$100),(PERCENT!B32-PERCENT!B$100)/(PERCENT!B$100-PERCENT!B$102))</f>
        <v>0.33706372020311642</v>
      </c>
      <c r="C32" s="125">
        <f>IF(PERCENT!H32&gt;PERCENT!H$100,(PERCENT!H32-PERCENT!H$100)/(PERCENT!H$101-PERCENT!H$100),(PERCENT!H32-PERCENT!H$100)/(PERCENT!H$100-PERCENT!H$102))</f>
        <v>-1.5088293018550296E-3</v>
      </c>
      <c r="D32" s="126">
        <f>IF(PERCENT!K32&gt;PERCENT!K$100,(PERCENT!K32-PERCENT!K$100)/(PERCENT!K$101-PERCENT!K$100),(PERCENT!K32-PERCENT!K$100)/(PERCENT!K$100-PERCENT!K$102))</f>
        <v>0.54529793432962759</v>
      </c>
      <c r="E32" s="126">
        <f>IF(PERCENT!L32&gt;PERCENT!L$100,(PERCENT!L32-PERCENT!L$100)/(PERCENT!L$101-PERCENT!L$100),(PERCENT!L32-PERCENT!L$100)/(PERCENT!L$100-PERCENT!L$102))</f>
        <v>0.19017092728799778</v>
      </c>
      <c r="F32" s="127">
        <f>IF(PERCENT!R32&gt;PERCENT!R$100,(PERCENT!R32-PERCENT!R$100)/(PERCENT!R$101-PERCENT!R$100),(PERCENT!R32-PERCENT!R$100)/(PERCENT!R$100-PERCENT!R$102))</f>
        <v>0.22638406219110627</v>
      </c>
      <c r="G32" s="127">
        <f>IF(PERCENT!V32&gt;PERCENT!V$100,(PERCENT!V32-PERCENT!V$100)/(PERCENT!V$101-PERCENT!V$100),(PERCENT!V32-PERCENT!V$100)/(PERCENT!V$100-PERCENT!V$102))</f>
        <v>0.53807839788387879</v>
      </c>
      <c r="H32" s="127">
        <f>IF(PERCENT!X32&gt;PERCENT!X$100,(PERCENT!X32-PERCENT!X$100)/(PERCENT!X$101-PERCENT!X$100),(PERCENT!X32-PERCENT!X$100)/(PERCENT!X$100-PERCENT!X$102))</f>
        <v>0.42499369109292345</v>
      </c>
      <c r="I32" s="127">
        <f>IF(PERCENT!AC32&gt;PERCENT!AC$100,(PERCENT!AC32-PERCENT!AC$100)/(PERCENT!AC$101-PERCENT!AC$100),(PERCENT!AC32-PERCENT!AC$100)/(PERCENT!AC$100-PERCENT!AC$102))</f>
        <v>0.36848740409810488</v>
      </c>
      <c r="J32" s="198">
        <f>IF(PERCENT!AS32&gt;PERCENT!AS$100,(PERCENT!AS32-PERCENT!AS$100)/(PERCENT!AS$101-PERCENT!AS$100),(PERCENT!AS32-PERCENT!AS$100)/(PERCENT!AS$100-PERCENT!AS$102))</f>
        <v>7.2171321999638938E-2</v>
      </c>
      <c r="K32" s="198">
        <f>IF(PERCENT!AT32&gt;PERCENT!AT$100,(PERCENT!AT32-PERCENT!AT$100)/(PERCENT!AT$101-PERCENT!AT$100),(PERCENT!AT32-PERCENT!AT$100)/(PERCENT!AT$100-PERCENT!AT$102))</f>
        <v>0.43821906154565204</v>
      </c>
      <c r="L32" s="198">
        <f>IF(PERCENT!AU32&gt;PERCENT!AU$100,(PERCENT!AU32-PERCENT!AU$100)/(PERCENT!AU$101-PERCENT!AU$100),(PERCENT!AU32-PERCENT!AU$100)/(PERCENT!AU$100-PERCENT!AU$102))</f>
        <v>0.45170936064220618</v>
      </c>
      <c r="M32" s="231">
        <f>IF(PERCENT!AW32&gt;PERCENT!AW$100,(PERCENT!AW32-PERCENT!AW$100)/(PERCENT!AW$101-PERCENT!AW$100),(PERCENT!AW32-PERCENT!AW$100)/(PERCENT!AW$100-PERCENT!AW$102))</f>
        <v>0.32980709442246292</v>
      </c>
      <c r="N32" s="231">
        <f>IF(PERCENT!AX32&gt;PERCENT!AX$100,(PERCENT!AX32-PERCENT!AX$100)/(PERCENT!AX$101-PERCENT!AX$100),(PERCENT!AX32-PERCENT!AX$100)/(PERCENT!AX$100-PERCENT!AX$102))</f>
        <v>-0.90350064918303252</v>
      </c>
      <c r="P32" s="232">
        <f>IF(PERCENT!AY32&gt;PERCENT!AY$100,(PERCENT!AY32-PERCENT!AY$100)/(PERCENT!AY$101-PERCENT!AY$100),(PERCENT!AY32-PERCENT!AY$100)/(PERCENT!AY$100-PERCENT!AY$102))</f>
        <v>0.71579685197108867</v>
      </c>
      <c r="R32" s="124">
        <f>IF(PERCENT!C32&gt;PERCENT!C$100,(PERCENT!C32-PERCENT!C$100)/(PERCENT!C$101-PERCENT!C$100),(PERCENT!C32-PERCENT!C$100)/(PERCENT!C$100-PERCENT!C$102))</f>
        <v>0.66411232014463784</v>
      </c>
      <c r="S32" s="124">
        <f>IF(PERCENT!D32&gt;PERCENT!D$100,(PERCENT!D32-PERCENT!D$100)/(PERCENT!D$101-PERCENT!D$100),(PERCENT!D32-PERCENT!D$100)/(PERCENT!D$100-PERCENT!D$102))</f>
        <v>0.88970900152490784</v>
      </c>
      <c r="T32" s="124">
        <f>IF(PERCENT!E32&gt;PERCENT!E$100,(PERCENT!E32-PERCENT!E$100)/(PERCENT!E$101-PERCENT!E$100),(PERCENT!E32-PERCENT!E$100)/(PERCENT!E$100-PERCENT!E$102))</f>
        <v>0.2590045841771545</v>
      </c>
      <c r="U32" s="124">
        <f>IF(PERCENT!F32&gt;PERCENT!F$100,(PERCENT!F32-PERCENT!F$100)/(PERCENT!F$101-PERCENT!F$100),(PERCENT!F32-PERCENT!F$100)/(PERCENT!F$100-PERCENT!F$102))</f>
        <v>-0.63245210918974293</v>
      </c>
      <c r="V32" s="124">
        <f>IF(PERCENT!G32&gt;PERCENT!G$100,(PERCENT!G32-PERCENT!G$100)/(PERCENT!G$101-PERCENT!G$100),(PERCENT!G32-PERCENT!G$100)/(PERCENT!G$100-PERCENT!G$102))</f>
        <v>8.793896024027947E-3</v>
      </c>
      <c r="X32" s="124">
        <f>IF(PERCENT!I32&gt;PERCENT!I$100,(PERCENT!I32-PERCENT!I$100)/(PERCENT!I$101-PERCENT!I$100),(PERCENT!I32-PERCENT!I$100)/(PERCENT!I$100-PERCENT!I$102))</f>
        <v>4.7159141630336979E-2</v>
      </c>
      <c r="Y32" s="124">
        <f>IF(PERCENT!J32&gt;PERCENT!J$100,(PERCENT!J32-PERCENT!J$100)/(PERCENT!J$101-PERCENT!J$100),(PERCENT!J32-PERCENT!J$100)/(PERCENT!J$100-PERCENT!J$102))</f>
        <v>-0.18085658587138106</v>
      </c>
      <c r="AB32" s="124">
        <f>IF(PERCENT!M32&gt;PERCENT!M$100,(PERCENT!M32-PERCENT!M$100)/(PERCENT!M$101-PERCENT!M$100),(PERCENT!M32-PERCENT!M$100)/(PERCENT!M$100-PERCENT!M$102))</f>
        <v>0.40893613056377309</v>
      </c>
      <c r="AC32" s="124">
        <f>IF(PERCENT!N32&gt;PERCENT!N$100,(PERCENT!N32-PERCENT!N$100)/(PERCENT!N$101-PERCENT!N$100),(PERCENT!N32-PERCENT!N$100)/(PERCENT!N$100-PERCENT!N$102))</f>
        <v>-0.68648310296427095</v>
      </c>
      <c r="AD32" s="124">
        <f>IF(PERCENT!O32&gt;PERCENT!O$100,(PERCENT!O32-PERCENT!O$100)/(PERCENT!O$101-PERCENT!O$100),(PERCENT!O32-PERCENT!O$100)/(PERCENT!O$100-PERCENT!O$102))</f>
        <v>5.748222496288112E-2</v>
      </c>
      <c r="AE32" s="124">
        <f>IF(PERCENT!P32&gt;PERCENT!P$100,(PERCENT!P32-PERCENT!P$100)/(PERCENT!P$101-PERCENT!P$100),(PERCENT!P32-PERCENT!P$100)/(PERCENT!P$100-PERCENT!P$102))</f>
        <v>0.87794748735107031</v>
      </c>
      <c r="AF32" s="124">
        <f>IF(PERCENT!Q32&gt;PERCENT!Q$100,(PERCENT!Q32-PERCENT!Q$100)/(PERCENT!Q$101-PERCENT!Q$100),(PERCENT!Q32-PERCENT!Q$100)/(PERCENT!Q$100-PERCENT!Q$102))</f>
        <v>-0.34380510920424995</v>
      </c>
      <c r="AH32" s="124">
        <f>IF(PERCENT!S32&gt;PERCENT!S$100,(PERCENT!S32-PERCENT!S$100)/(PERCENT!S$101-PERCENT!S$100),(PERCENT!S32-PERCENT!S$100)/(PERCENT!S$100-PERCENT!S$102))</f>
        <v>0.45213783728145218</v>
      </c>
      <c r="AI32" s="124">
        <f>IF(PERCENT!T32&gt;PERCENT!T$100,(PERCENT!T32-PERCENT!T$100)/(PERCENT!T$101-PERCENT!T$100),(PERCENT!T32-PERCENT!T$100)/(PERCENT!T$100-PERCENT!T$102))</f>
        <v>0.11798761619406543</v>
      </c>
      <c r="AJ32" s="124">
        <f>IF(PERCENT!U32&gt;PERCENT!U$100,(PERCENT!U32-PERCENT!U$100)/(PERCENT!U$101-PERCENT!U$100),(PERCENT!U32-PERCENT!U$100)/(PERCENT!U$100-PERCENT!U$102))</f>
        <v>-8.485405526415743E-2</v>
      </c>
      <c r="AL32" s="124">
        <f>IF(PERCENT!W32&gt;PERCENT!W$100,(PERCENT!W32-PERCENT!W$100)/(PERCENT!W$101-PERCENT!W$100),(PERCENT!W32-PERCENT!W$100)/(PERCENT!W$100-PERCENT!W$102))</f>
        <v>0.53807839788387879</v>
      </c>
      <c r="AN32" s="124">
        <f>IF(PERCENT!Y32&gt;PERCENT!Y$100,(PERCENT!Y32-PERCENT!Y$100)/(PERCENT!Y$101-PERCENT!Y$100),(PERCENT!Y32-PERCENT!Y$100)/(PERCENT!Y$100-PERCENT!Y$102))</f>
        <v>9.9974846002689369E-2</v>
      </c>
      <c r="AO32" s="124">
        <f>IF(PERCENT!Z32&gt;PERCENT!Z$100,(PERCENT!Z32-PERCENT!Z$100)/(PERCENT!Z$101-PERCENT!Z$100),(PERCENT!Z32-PERCENT!Z$100)/(PERCENT!Z$100-PERCENT!Z$102))</f>
        <v>0.19746830508639807</v>
      </c>
      <c r="AP32" s="124">
        <f>IF(PERCENT!AA32&gt;PERCENT!AA$100,(PERCENT!AA32-PERCENT!AA$100)/(PERCENT!AA$101-PERCENT!AA$100),(PERCENT!AA32-PERCENT!AA$100)/(PERCENT!AA$100-PERCENT!AA$102))</f>
        <v>-0.43284206891471888</v>
      </c>
      <c r="AQ32" s="124">
        <f>IF(PERCENT!AB32&gt;PERCENT!AB$100,(PERCENT!AB32-PERCENT!AB$100)/(PERCENT!AB$101-PERCENT!AB$100),(PERCENT!AB32-PERCENT!AB$100)/(PERCENT!AB$100-PERCENT!AB$102))</f>
        <v>0.77714335212320529</v>
      </c>
      <c r="AS32" s="124">
        <f>IF(PERCENT!AD32&gt;PERCENT!AD$100,(PERCENT!AD32-PERCENT!AD$100)/(PERCENT!AD$101-PERCENT!AD$100),(PERCENT!AD32-PERCENT!AD$100)/(PERCENT!AD$100-PERCENT!AD$102))</f>
        <v>0.36848740409810488</v>
      </c>
      <c r="AU32" s="124">
        <f>IF(PERCENT!AF32&gt;PERCENT!AF$100,(PERCENT!AF32-PERCENT!AF$100)/(PERCENT!AF$101-PERCENT!AF$100),(PERCENT!AF32-PERCENT!AF$100)/(PERCENT!AF$100-PERCENT!AF$102))</f>
        <v>-0.91615925191714076</v>
      </c>
      <c r="AV32" s="124">
        <f>IF(PERCENT!AG32&gt;PERCENT!AG$100,(PERCENT!AG32-PERCENT!AG$100)/(PERCENT!AG$101-PERCENT!AG$100),(PERCENT!AG32-PERCENT!AG$100)/(PERCENT!AG$100-PERCENT!AG$102))</f>
        <v>-0.15379404060971508</v>
      </c>
      <c r="AW32" s="124">
        <f>IF(PERCENT!AH32&gt;PERCENT!AH$100,(PERCENT!AH32-PERCENT!AH$100)/(PERCENT!AH$101-PERCENT!AH$100),(PERCENT!AH32-PERCENT!AH$100)/(PERCENT!AH$100-PERCENT!AH$102))</f>
        <v>0.36300204031333116</v>
      </c>
      <c r="AX32" s="124">
        <f>IF(PERCENT!AI32&gt;PERCENT!AI$100,(PERCENT!AI32-PERCENT!AI$100)/(PERCENT!AI$101-PERCENT!AI$100),(PERCENT!AI32-PERCENT!AI$100)/(PERCENT!AI$100-PERCENT!AI$102))</f>
        <v>0.61005679358109832</v>
      </c>
      <c r="AY32" s="124">
        <f>IF(PERCENT!AJ32&gt;PERCENT!AJ$100,(PERCENT!AJ32-PERCENT!AJ$100)/(PERCENT!AJ$101-PERCENT!AJ$100),(PERCENT!AJ32-PERCENT!AJ$100)/(PERCENT!AJ$100-PERCENT!AJ$102))</f>
        <v>0.48300335531591393</v>
      </c>
      <c r="AZ32" s="124">
        <f>IF(PERCENT!AK32&gt;PERCENT!AK$100,(PERCENT!AK32-PERCENT!AK$100)/(PERCENT!AK$101-PERCENT!AK$100),(PERCENT!AK32-PERCENT!AK$100)/(PERCENT!AK$100-PERCENT!AK$102))</f>
        <v>-7.5146285134271559E-2</v>
      </c>
      <c r="BA32" s="124">
        <f>IF(PERCENT!AL32&gt;PERCENT!AL$100,(PERCENT!AL32-PERCENT!AL$100)/(PERCENT!AL$101-PERCENT!AL$100),(PERCENT!AL32-PERCENT!AL$100)/(PERCENT!AL$100-PERCENT!AL$102))</f>
        <v>0.47844727795527436</v>
      </c>
      <c r="BB32" s="124">
        <f>IF(PERCENT!AM32&gt;PERCENT!AM$100,(PERCENT!AM32-PERCENT!AM$100)/(PERCENT!AM$101-PERCENT!AM$100),(PERCENT!AM32-PERCENT!AM$100)/(PERCENT!AM$100-PERCENT!AM$102))</f>
        <v>-0.65208148534531984</v>
      </c>
      <c r="BC32" s="124">
        <f>IF(PERCENT!AN32&gt;PERCENT!AN$100,(PERCENT!AN32-PERCENT!AN$100)/(PERCENT!AN$101-PERCENT!AN$100),(PERCENT!AN32-PERCENT!AN$100)/(PERCENT!AN$100-PERCENT!AN$102))</f>
        <v>-0.6053438277507569</v>
      </c>
      <c r="BD32" s="124">
        <f>IF(PERCENT!AO32&gt;PERCENT!AO$100,(PERCENT!AO32-PERCENT!AO$100)/(PERCENT!AO$101-PERCENT!AO$100),(PERCENT!AO32-PERCENT!AO$100)/(PERCENT!AO$100-PERCENT!AO$102))</f>
        <v>0.15533769748255752</v>
      </c>
      <c r="BE32" s="124">
        <f>IF(PERCENT!AP32&gt;PERCENT!AP$100,(PERCENT!AP32-PERCENT!AP$100)/(PERCENT!AP$101-PERCENT!AP$100),(PERCENT!AP32-PERCENT!AP$100)/(PERCENT!AP$100-PERCENT!AP$102))</f>
        <v>-0.36713106107108601</v>
      </c>
      <c r="BF32" s="124">
        <f>IF(PERCENT!AQ32&gt;PERCENT!AQ$100,(PERCENT!AQ32-PERCENT!AQ$100)/(PERCENT!AQ$101-PERCENT!AQ$100),(PERCENT!AQ32-PERCENT!AQ$100)/(PERCENT!AQ$100-PERCENT!AQ$102))</f>
        <v>-0.30352009058096346</v>
      </c>
      <c r="BG32" s="124">
        <f>IF(PERCENT!AR32&gt;PERCENT!AR$100,(PERCENT!AR32-PERCENT!AR$100)/(PERCENT!AR$101-PERCENT!AR$100),(PERCENT!AR32-PERCENT!AR$100)/(PERCENT!AR$100-PERCENT!AR$102))</f>
        <v>0.84347272443911547</v>
      </c>
      <c r="BP32" s="128">
        <f>IF(PERCENT!AE32&gt;PERCENT!AE$100,(PERCENT!AE32-PERCENT!AE$100)/(PERCENT!AE$101-PERCENT!AE$100),(PERCENT!AE32-PERCENT!AE$100)/(PERCENT!AE$100-PERCENT!AE$102))</f>
        <v>-0.90350064918303252</v>
      </c>
      <c r="BQ32" s="231">
        <f>IF(PERCENT!AV32&gt;PERCENT!AV$100,(PERCENT!AV32-PERCENT!AV$100)/(PERCENT!AV$101-PERCENT!AV$100),(PERCENT!AV32-PERCENT!AV$100)/(PERCENT!AV$100-PERCENT!AV$102))</f>
        <v>-0.90350064918303252</v>
      </c>
    </row>
    <row r="33" spans="1:69" x14ac:dyDescent="0.35">
      <c r="A33" s="197" t="s">
        <v>424</v>
      </c>
      <c r="B33" s="125">
        <f>IF(PERCENT!B33&gt;PERCENT!B$100,(PERCENT!B33-PERCENT!B$100)/(PERCENT!B$101-PERCENT!B$100),(PERCENT!B33-PERCENT!B$100)/(PERCENT!B$100-PERCENT!B$102))</f>
        <v>-0.20246195597884215</v>
      </c>
      <c r="C33" s="125">
        <f>IF(PERCENT!H33&gt;PERCENT!H$100,(PERCENT!H33-PERCENT!H$100)/(PERCENT!H$101-PERCENT!H$100),(PERCENT!H33-PERCENT!H$100)/(PERCENT!H$100-PERCENT!H$102))</f>
        <v>-0.79975826211259526</v>
      </c>
      <c r="D33" s="126">
        <f>IF(PERCENT!K33&gt;PERCENT!K$100,(PERCENT!K33-PERCENT!K$100)/(PERCENT!K$101-PERCENT!K$100),(PERCENT!K33-PERCENT!K$100)/(PERCENT!K$100-PERCENT!K$102))</f>
        <v>-0.18931154914791226</v>
      </c>
      <c r="E33" s="126">
        <f>IF(PERCENT!L33&gt;PERCENT!L$100,(PERCENT!L33-PERCENT!L$100)/(PERCENT!L$101-PERCENT!L$100),(PERCENT!L33-PERCENT!L$100)/(PERCENT!L$100-PERCENT!L$102))</f>
        <v>1.9776222679708598E-2</v>
      </c>
      <c r="F33" s="127">
        <f>IF(PERCENT!R33&gt;PERCENT!R$100,(PERCENT!R33-PERCENT!R$100)/(PERCENT!R$101-PERCENT!R$100),(PERCENT!R33-PERCENT!R$100)/(PERCENT!R$100-PERCENT!R$102))</f>
        <v>-0.86554140230209597</v>
      </c>
      <c r="G33" s="127">
        <f>IF(PERCENT!V33&gt;PERCENT!V$100,(PERCENT!V33-PERCENT!V$100)/(PERCENT!V$101-PERCENT!V$100),(PERCENT!V33-PERCENT!V$100)/(PERCENT!V$100-PERCENT!V$102))</f>
        <v>-0.21351045465980706</v>
      </c>
      <c r="H33" s="127">
        <f>IF(PERCENT!X33&gt;PERCENT!X$100,(PERCENT!X33-PERCENT!X$100)/(PERCENT!X$101-PERCENT!X$100),(PERCENT!X33-PERCENT!X$100)/(PERCENT!X$100-PERCENT!X$102))</f>
        <v>-0.13387845776598634</v>
      </c>
      <c r="I33" s="127">
        <f>IF(PERCENT!AC33&gt;PERCENT!AC$100,(PERCENT!AC33-PERCENT!AC$100)/(PERCENT!AC$101-PERCENT!AC$100),(PERCENT!AC33-PERCENT!AC$100)/(PERCENT!AC$100-PERCENT!AC$102))</f>
        <v>0.17357498245912081</v>
      </c>
      <c r="J33" s="198">
        <f>IF(PERCENT!AS33&gt;PERCENT!AS$100,(PERCENT!AS33-PERCENT!AS$100)/(PERCENT!AS$101-PERCENT!AS$100),(PERCENT!AS33-PERCENT!AS$100)/(PERCENT!AS$100-PERCENT!AS$102))</f>
        <v>-0.67854225936016188</v>
      </c>
      <c r="K33" s="198">
        <f>IF(PERCENT!AT33&gt;PERCENT!AT$100,(PERCENT!AT33-PERCENT!AT$100)/(PERCENT!AT$101-PERCENT!AT$100),(PERCENT!AT33-PERCENT!AT$100)/(PERCENT!AT$100-PERCENT!AT$102))</f>
        <v>-0.17852353675621058</v>
      </c>
      <c r="L33" s="198">
        <f>IF(PERCENT!AU33&gt;PERCENT!AU$100,(PERCENT!AU33-PERCENT!AU$100)/(PERCENT!AU$101-PERCENT!AU$100),(PERCENT!AU33-PERCENT!AU$100)/(PERCENT!AU$100-PERCENT!AU$102))</f>
        <v>-7.8863802143545908E-2</v>
      </c>
      <c r="M33" s="231">
        <f>IF(PERCENT!AW33&gt;PERCENT!AW$100,(PERCENT!AW33-PERCENT!AW$100)/(PERCENT!AW$101-PERCENT!AW$100),(PERCENT!AW33-PERCENT!AW$100)/(PERCENT!AW$100-PERCENT!AW$102))</f>
        <v>-0.29673616329546049</v>
      </c>
      <c r="N33" s="231">
        <f>IF(PERCENT!AX33&gt;PERCENT!AX$100,(PERCENT!AX33-PERCENT!AX$100)/(PERCENT!AX$101-PERCENT!AX$100),(PERCENT!AX33-PERCENT!AX$100)/(PERCENT!AX$100-PERCENT!AX$102))</f>
        <v>-0.15401517969410342</v>
      </c>
      <c r="P33" s="232">
        <f>IF(PERCENT!AY33&gt;PERCENT!AY$100,(PERCENT!AY33-PERCENT!AY$100)/(PERCENT!AY$101-PERCENT!AY$100),(PERCENT!AY33-PERCENT!AY$100)/(PERCENT!AY$100-PERCENT!AY$102))</f>
        <v>-0.56908981851643481</v>
      </c>
      <c r="R33" s="124">
        <f>IF(PERCENT!C33&gt;PERCENT!C$100,(PERCENT!C33-PERCENT!C$100)/(PERCENT!C$101-PERCENT!C$100),(PERCENT!C33-PERCENT!C$100)/(PERCENT!C$100-PERCENT!C$102))</f>
        <v>-0.67848865556553017</v>
      </c>
      <c r="S33" s="124">
        <f>IF(PERCENT!D33&gt;PERCENT!D$100,(PERCENT!D33-PERCENT!D$100)/(PERCENT!D$101-PERCENT!D$100),(PERCENT!D33-PERCENT!D$100)/(PERCENT!D$100-PERCENT!D$102))</f>
        <v>-0.33980758416671442</v>
      </c>
      <c r="T33" s="124">
        <f>IF(PERCENT!E33&gt;PERCENT!E$100,(PERCENT!E33-PERCENT!E$100)/(PERCENT!E$101-PERCENT!E$100),(PERCENT!E33-PERCENT!E$100)/(PERCENT!E$100-PERCENT!E$102))</f>
        <v>-0.21369000146645398</v>
      </c>
      <c r="U33" s="124">
        <f>IF(PERCENT!F33&gt;PERCENT!F$100,(PERCENT!F33-PERCENT!F$100)/(PERCENT!F$101-PERCENT!F$100),(PERCENT!F33-PERCENT!F$100)/(PERCENT!F$100-PERCENT!F$102))</f>
        <v>0.65733849331315053</v>
      </c>
      <c r="V33" s="124">
        <f>IF(PERCENT!G33&gt;PERCENT!G$100,(PERCENT!G33-PERCENT!G$100)/(PERCENT!G$101-PERCENT!G$100),(PERCENT!G33-PERCENT!G$100)/(PERCENT!G$100-PERCENT!G$102))</f>
        <v>-0.97320347106353455</v>
      </c>
      <c r="X33" s="124">
        <f>IF(PERCENT!I33&gt;PERCENT!I$100,(PERCENT!I33-PERCENT!I$100)/(PERCENT!I$101-PERCENT!I$100),(PERCENT!I33-PERCENT!I$100)/(PERCENT!I$100-PERCENT!I$102))</f>
        <v>-0.90674970907548458</v>
      </c>
      <c r="Y33" s="124">
        <f>IF(PERCENT!J33&gt;PERCENT!J$100,(PERCENT!J33-PERCENT!J$100)/(PERCENT!J$101-PERCENT!J$100),(PERCENT!J33-PERCENT!J$100)/(PERCENT!J$100-PERCENT!J$102))</f>
        <v>-0.67980009074581416</v>
      </c>
      <c r="AB33" s="124">
        <f>IF(PERCENT!M33&gt;PERCENT!M$100,(PERCENT!M33-PERCENT!M$100)/(PERCENT!M$101-PERCENT!M$100),(PERCENT!M33-PERCENT!M$100)/(PERCENT!M$100-PERCENT!M$102))</f>
        <v>-1</v>
      </c>
      <c r="AC33" s="124">
        <f>IF(PERCENT!N33&gt;PERCENT!N$100,(PERCENT!N33-PERCENT!N$100)/(PERCENT!N$101-PERCENT!N$100),(PERCENT!N33-PERCENT!N$100)/(PERCENT!N$100-PERCENT!N$102))</f>
        <v>0.14990154005302733</v>
      </c>
      <c r="AD33" s="124">
        <f>IF(PERCENT!O33&gt;PERCENT!O$100,(PERCENT!O33-PERCENT!O$100)/(PERCENT!O$101-PERCENT!O$100),(PERCENT!O33-PERCENT!O$100)/(PERCENT!O$100-PERCENT!O$102))</f>
        <v>-0.51053914632914932</v>
      </c>
      <c r="AE33" s="124">
        <f>IF(PERCENT!P33&gt;PERCENT!P$100,(PERCENT!P33-PERCENT!P$100)/(PERCENT!P$101-PERCENT!P$100),(PERCENT!P33-PERCENT!P$100)/(PERCENT!P$100-PERCENT!P$102))</f>
        <v>-0.1259881363193196</v>
      </c>
      <c r="AF33" s="124">
        <f>IF(PERCENT!Q33&gt;PERCENT!Q$100,(PERCENT!Q33-PERCENT!Q$100)/(PERCENT!Q$101-PERCENT!Q$100),(PERCENT!Q33-PERCENT!Q$100)/(PERCENT!Q$100-PERCENT!Q$102))</f>
        <v>0.18678019228293949</v>
      </c>
      <c r="AH33" s="124">
        <f>IF(PERCENT!S33&gt;PERCENT!S$100,(PERCENT!S33-PERCENT!S$100)/(PERCENT!S$101-PERCENT!S$100),(PERCENT!S33-PERCENT!S$100)/(PERCENT!S$100-PERCENT!S$102))</f>
        <v>-0.85760804732237872</v>
      </c>
      <c r="AI33" s="124">
        <f>IF(PERCENT!T33&gt;PERCENT!T$100,(PERCENT!T33-PERCENT!T$100)/(PERCENT!T$101-PERCENT!T$100),(PERCENT!T33-PERCENT!T$100)/(PERCENT!T$100-PERCENT!T$102))</f>
        <v>-0.90065487831411006</v>
      </c>
      <c r="AJ33" s="124">
        <f>IF(PERCENT!U33&gt;PERCENT!U$100,(PERCENT!U33-PERCENT!U$100)/(PERCENT!U$101-PERCENT!U$100),(PERCENT!U33-PERCENT!U$100)/(PERCENT!U$100-PERCENT!U$102))</f>
        <v>-0.80456639725581769</v>
      </c>
      <c r="AL33" s="124">
        <f>IF(PERCENT!W33&gt;PERCENT!W$100,(PERCENT!W33-PERCENT!W$100)/(PERCENT!W$101-PERCENT!W$100),(PERCENT!W33-PERCENT!W$100)/(PERCENT!W$100-PERCENT!W$102))</f>
        <v>-0.21351045465980706</v>
      </c>
      <c r="AN33" s="124">
        <f>IF(PERCENT!Y33&gt;PERCENT!Y$100,(PERCENT!Y33-PERCENT!Y$100)/(PERCENT!Y$101-PERCENT!Y$100),(PERCENT!Y33-PERCENT!Y$100)/(PERCENT!Y$100-PERCENT!Y$102))</f>
        <v>-0.97556418070923345</v>
      </c>
      <c r="AO33" s="124">
        <f>IF(PERCENT!Z33&gt;PERCENT!Z$100,(PERCENT!Z33-PERCENT!Z$100)/(PERCENT!Z$101-PERCENT!Z$100),(PERCENT!Z33-PERCENT!Z$100)/(PERCENT!Z$100-PERCENT!Z$102))</f>
        <v>-0.91200294238747637</v>
      </c>
      <c r="AP33" s="124">
        <f>IF(PERCENT!AA33&gt;PERCENT!AA$100,(PERCENT!AA33-PERCENT!AA$100)/(PERCENT!AA$101-PERCENT!AA$100),(PERCENT!AA33-PERCENT!AA$100)/(PERCENT!AA$100-PERCENT!AA$102))</f>
        <v>0.35006321209056218</v>
      </c>
      <c r="AQ33" s="124">
        <f>IF(PERCENT!AB33&gt;PERCENT!AB$100,(PERCENT!AB33-PERCENT!AB$100)/(PERCENT!AB$101-PERCENT!AB$100),(PERCENT!AB33-PERCENT!AB$100)/(PERCENT!AB$100-PERCENT!AB$102))</f>
        <v>-0.12695891306901805</v>
      </c>
      <c r="AS33" s="124">
        <f>IF(PERCENT!AD33&gt;PERCENT!AD$100,(PERCENT!AD33-PERCENT!AD$100)/(PERCENT!AD$101-PERCENT!AD$100),(PERCENT!AD33-PERCENT!AD$100)/(PERCENT!AD$100-PERCENT!AD$102))</f>
        <v>0.17357498245912081</v>
      </c>
      <c r="AU33" s="124">
        <f>IF(PERCENT!AF33&gt;PERCENT!AF$100,(PERCENT!AF33-PERCENT!AF$100)/(PERCENT!AF$101-PERCENT!AF$100),(PERCENT!AF33-PERCENT!AF$100)/(PERCENT!AF$100-PERCENT!AF$102))</f>
        <v>0.50661061562322784</v>
      </c>
      <c r="AV33" s="124">
        <f>IF(PERCENT!AG33&gt;PERCENT!AG$100,(PERCENT!AG33-PERCENT!AG$100)/(PERCENT!AG$101-PERCENT!AG$100),(PERCENT!AG33-PERCENT!AG$100)/(PERCENT!AG$100-PERCENT!AG$102))</f>
        <v>-2.9510028732864573E-3</v>
      </c>
      <c r="AW33" s="124">
        <f>IF(PERCENT!AH33&gt;PERCENT!AH$100,(PERCENT!AH33-PERCENT!AH$100)/(PERCENT!AH$101-PERCENT!AH$100),(PERCENT!AH33-PERCENT!AH$100)/(PERCENT!AH$100-PERCENT!AH$102))</f>
        <v>-0.87148287456360263</v>
      </c>
      <c r="AX33" s="124">
        <f>IF(PERCENT!AI33&gt;PERCENT!AI$100,(PERCENT!AI33-PERCENT!AI$100)/(PERCENT!AI$101-PERCENT!AI$100),(PERCENT!AI33-PERCENT!AI$100)/(PERCENT!AI$100-PERCENT!AI$102))</f>
        <v>0.6500532459916839</v>
      </c>
      <c r="AY33" s="124">
        <f>IF(PERCENT!AJ33&gt;PERCENT!AJ$100,(PERCENT!AJ33-PERCENT!AJ$100)/(PERCENT!AJ$101-PERCENT!AJ$100),(PERCENT!AJ33-PERCENT!AJ$100)/(PERCENT!AJ$100-PERCENT!AJ$102))</f>
        <v>-7.0785166040639863E-3</v>
      </c>
      <c r="AZ33" s="124">
        <f>IF(PERCENT!AK33&gt;PERCENT!AK$100,(PERCENT!AK33-PERCENT!AK$100)/(PERCENT!AK$101-PERCENT!AK$100),(PERCENT!AK33-PERCENT!AK$100)/(PERCENT!AK$100-PERCENT!AK$102))</f>
        <v>-2.2267740285019023E-2</v>
      </c>
      <c r="BA33" s="124">
        <f>IF(PERCENT!AL33&gt;PERCENT!AL$100,(PERCENT!AL33-PERCENT!AL$100)/(PERCENT!AL$101-PERCENT!AL$100),(PERCENT!AL33-PERCENT!AL$100)/(PERCENT!AL$100-PERCENT!AL$102))</f>
        <v>-0.910499853637877</v>
      </c>
      <c r="BB33" s="124">
        <f>IF(PERCENT!AM33&gt;PERCENT!AM$100,(PERCENT!AM33-PERCENT!AM$100)/(PERCENT!AM$101-PERCENT!AM$100),(PERCENT!AM33-PERCENT!AM$100)/(PERCENT!AM$100-PERCENT!AM$102))</f>
        <v>-0.40537391413637686</v>
      </c>
      <c r="BC33" s="124">
        <f>IF(PERCENT!AN33&gt;PERCENT!AN$100,(PERCENT!AN33-PERCENT!AN$100)/(PERCENT!AN$101-PERCENT!AN$100),(PERCENT!AN33-PERCENT!AN$100)/(PERCENT!AN$100-PERCENT!AN$102))</f>
        <v>0.86793664962324546</v>
      </c>
      <c r="BD33" s="124">
        <f>IF(PERCENT!AO33&gt;PERCENT!AO$100,(PERCENT!AO33-PERCENT!AO$100)/(PERCENT!AO$101-PERCENT!AO$100),(PERCENT!AO33-PERCENT!AO$100)/(PERCENT!AO$100-PERCENT!AO$102))</f>
        <v>-5.9891858992334887E-2</v>
      </c>
      <c r="BE33" s="124">
        <f>IF(PERCENT!AP33&gt;PERCENT!AP$100,(PERCENT!AP33-PERCENT!AP$100)/(PERCENT!AP$101-PERCENT!AP$100),(PERCENT!AP33-PERCENT!AP$100)/(PERCENT!AP$100-PERCENT!AP$102))</f>
        <v>0.98789470872353757</v>
      </c>
      <c r="BF33" s="124">
        <f>IF(PERCENT!AQ33&gt;PERCENT!AQ$100,(PERCENT!AQ33-PERCENT!AQ$100)/(PERCENT!AQ$101-PERCENT!AQ$100),(PERCENT!AQ33-PERCENT!AQ$100)/(PERCENT!AQ$100-PERCENT!AQ$102))</f>
        <v>6.0969698108044035E-2</v>
      </c>
      <c r="BG33" s="124">
        <f>IF(PERCENT!AR33&gt;PERCENT!AR$100,(PERCENT!AR33-PERCENT!AR$100)/(PERCENT!AR$101-PERCENT!AR$100),(PERCENT!AR33-PERCENT!AR$100)/(PERCENT!AR$100-PERCENT!AR$102))</f>
        <v>0.53650392993647589</v>
      </c>
      <c r="BP33" s="128">
        <f>IF(PERCENT!AE33&gt;PERCENT!AE$100,(PERCENT!AE33-PERCENT!AE$100)/(PERCENT!AE$101-PERCENT!AE$100),(PERCENT!AE33-PERCENT!AE$100)/(PERCENT!AE$100-PERCENT!AE$102))</f>
        <v>-0.15401517969410342</v>
      </c>
      <c r="BQ33" s="231">
        <f>IF(PERCENT!AV33&gt;PERCENT!AV$100,(PERCENT!AV33-PERCENT!AV$100)/(PERCENT!AV$101-PERCENT!AV$100),(PERCENT!AV33-PERCENT!AV$100)/(PERCENT!AV$100-PERCENT!AV$102))</f>
        <v>-0.15401517969410342</v>
      </c>
    </row>
    <row r="34" spans="1:69" x14ac:dyDescent="0.35">
      <c r="A34" s="197" t="s">
        <v>425</v>
      </c>
      <c r="B34" s="125">
        <f>IF(PERCENT!B34&gt;PERCENT!B$100,(PERCENT!B34-PERCENT!B$100)/(PERCENT!B$101-PERCENT!B$100),(PERCENT!B34-PERCENT!B$100)/(PERCENT!B$100-PERCENT!B$102))</f>
        <v>0.88523300306795061</v>
      </c>
      <c r="C34" s="125">
        <f>IF(PERCENT!H34&gt;PERCENT!H$100,(PERCENT!H34-PERCENT!H$100)/(PERCENT!H$101-PERCENT!H$100),(PERCENT!H34-PERCENT!H$100)/(PERCENT!H$100-PERCENT!H$102))</f>
        <v>-0.3328894730717134</v>
      </c>
      <c r="D34" s="126">
        <f>IF(PERCENT!K34&gt;PERCENT!K$100,(PERCENT!K34-PERCENT!K$100)/(PERCENT!K$101-PERCENT!K$100),(PERCENT!K34-PERCENT!K$100)/(PERCENT!K$100-PERCENT!K$102))</f>
        <v>0.86726752715688538</v>
      </c>
      <c r="E34" s="126">
        <f>IF(PERCENT!L34&gt;PERCENT!L$100,(PERCENT!L34-PERCENT!L$100)/(PERCENT!L$101-PERCENT!L$100),(PERCENT!L34-PERCENT!L$100)/(PERCENT!L$100-PERCENT!L$102))</f>
        <v>0.21727084433343544</v>
      </c>
      <c r="F34" s="127">
        <f>IF(PERCENT!R34&gt;PERCENT!R$100,(PERCENT!R34-PERCENT!R$100)/(PERCENT!R$101-PERCENT!R$100),(PERCENT!R34-PERCENT!R$100)/(PERCENT!R$100-PERCENT!R$102))</f>
        <v>-0.30558887152304093</v>
      </c>
      <c r="G34" s="127">
        <f>IF(PERCENT!V34&gt;PERCENT!V$100,(PERCENT!V34-PERCENT!V$100)/(PERCENT!V$101-PERCENT!V$100),(PERCENT!V34-PERCENT!V$100)/(PERCENT!V$100-PERCENT!V$102))</f>
        <v>-1.1175705733594858E-3</v>
      </c>
      <c r="H34" s="127">
        <f>IF(PERCENT!X34&gt;PERCENT!X$100,(PERCENT!X34-PERCENT!X$100)/(PERCENT!X$101-PERCENT!X$100),(PERCENT!X34-PERCENT!X$100)/(PERCENT!X$100-PERCENT!X$102))</f>
        <v>0.30499847700175192</v>
      </c>
      <c r="I34" s="127">
        <f>IF(PERCENT!AC34&gt;PERCENT!AC$100,(PERCENT!AC34-PERCENT!AC$100)/(PERCENT!AC$101-PERCENT!AC$100),(PERCENT!AC34-PERCENT!AC$100)/(PERCENT!AC$100-PERCENT!AC$102))</f>
        <v>0.1978932496116052</v>
      </c>
      <c r="J34" s="198">
        <f>IF(PERCENT!AS34&gt;PERCENT!AS$100,(PERCENT!AS34-PERCENT!AS$100)/(PERCENT!AS$101-PERCENT!AS$100),(PERCENT!AS34-PERCENT!AS$100)/(PERCENT!AS$100-PERCENT!AS$102))</f>
        <v>9.8321326165657127E-2</v>
      </c>
      <c r="K34" s="198">
        <f>IF(PERCENT!AT34&gt;PERCENT!AT$100,(PERCENT!AT34-PERCENT!AT$100)/(PERCENT!AT$101-PERCENT!AT$100),(PERCENT!AT34-PERCENT!AT$100)/(PERCENT!AT$100-PERCENT!AT$102))</f>
        <v>0.62875623125501068</v>
      </c>
      <c r="L34" s="198">
        <f>IF(PERCENT!AU34&gt;PERCENT!AU$100,(PERCENT!AU34-PERCENT!AU$100)/(PERCENT!AU$101-PERCENT!AU$100),(PERCENT!AU34-PERCENT!AU$100)/(PERCENT!AU$100-PERCENT!AU$102))</f>
        <v>0.12510158567201782</v>
      </c>
      <c r="M34" s="231">
        <f>IF(PERCENT!AW34&gt;PERCENT!AW$100,(PERCENT!AW34-PERCENT!AW$100)/(PERCENT!AW$101-PERCENT!AW$100),(PERCENT!AW34-PERCENT!AW$100)/(PERCENT!AW$100-PERCENT!AW$102))</f>
        <v>0.26491550965518834</v>
      </c>
      <c r="N34" s="231">
        <f>IF(PERCENT!AX34&gt;PERCENT!AX$100,(PERCENT!AX34-PERCENT!AX$100)/(PERCENT!AX$101-PERCENT!AX$100),(PERCENT!AX34-PERCENT!AX$100)/(PERCENT!AX$100-PERCENT!AX$102))</f>
        <v>-2.7607176683830111E-2</v>
      </c>
      <c r="P34" s="232">
        <f>IF(PERCENT!AY34&gt;PERCENT!AY$100,(PERCENT!AY34-PERCENT!AY$100)/(PERCENT!AY$101-PERCENT!AY$100),(PERCENT!AY34-PERCENT!AY$100)/(PERCENT!AY$100-PERCENT!AY$102))</f>
        <v>0.11035956444712602</v>
      </c>
      <c r="R34" s="124">
        <f>IF(PERCENT!C34&gt;PERCENT!C$100,(PERCENT!C34-PERCENT!C$100)/(PERCENT!C$101-PERCENT!C$100),(PERCENT!C34-PERCENT!C$100)/(PERCENT!C$100-PERCENT!C$102))</f>
        <v>0.66584050815679763</v>
      </c>
      <c r="S34" s="124">
        <f>IF(PERCENT!D34&gt;PERCENT!D$100,(PERCENT!D34-PERCENT!D$100)/(PERCENT!D$101-PERCENT!D$100),(PERCENT!D34-PERCENT!D$100)/(PERCENT!D$100-PERCENT!D$102))</f>
        <v>0.35389283927220766</v>
      </c>
      <c r="T34" s="124">
        <f>IF(PERCENT!E34&gt;PERCENT!E$100,(PERCENT!E34-PERCENT!E$100)/(PERCENT!E$101-PERCENT!E$100),(PERCENT!E34-PERCENT!E$100)/(PERCENT!E$100-PERCENT!E$102))</f>
        <v>0.39499844888808827</v>
      </c>
      <c r="U34" s="124">
        <f>IF(PERCENT!F34&gt;PERCENT!F$100,(PERCENT!F34-PERCENT!F$100)/(PERCENT!F$101-PERCENT!F$100),(PERCENT!F34-PERCENT!F$100)/(PERCENT!F$100-PERCENT!F$102))</f>
        <v>0.68570328534003555</v>
      </c>
      <c r="V34" s="124">
        <f>IF(PERCENT!G34&gt;PERCENT!G$100,(PERCENT!G34-PERCENT!G$100)/(PERCENT!G$101-PERCENT!G$100),(PERCENT!G34-PERCENT!G$100)/(PERCENT!G$100-PERCENT!G$102))</f>
        <v>8.0516590612676561E-2</v>
      </c>
      <c r="X34" s="124">
        <f>IF(PERCENT!I34&gt;PERCENT!I$100,(PERCENT!I34-PERCENT!I$100)/(PERCENT!I$101-PERCENT!I$100),(PERCENT!I34-PERCENT!I$100)/(PERCENT!I$100-PERCENT!I$102))</f>
        <v>-0.70510422182098254</v>
      </c>
      <c r="Y34" s="124">
        <f>IF(PERCENT!J34&gt;PERCENT!J$100,(PERCENT!J34-PERCENT!J$100)/(PERCENT!J$101-PERCENT!J$100),(PERCENT!J34-PERCENT!J$100)/(PERCENT!J$100-PERCENT!J$102))</f>
        <v>-6.6786858552399575E-2</v>
      </c>
      <c r="AB34" s="124">
        <f>IF(PERCENT!M34&gt;PERCENT!M$100,(PERCENT!M34-PERCENT!M$100)/(PERCENT!M$101-PERCENT!M$100),(PERCENT!M34-PERCENT!M$100)/(PERCENT!M$100-PERCENT!M$102))</f>
        <v>0.40893613056377309</v>
      </c>
      <c r="AC34" s="124">
        <f>IF(PERCENT!N34&gt;PERCENT!N$100,(PERCENT!N34-PERCENT!N$100)/(PERCENT!N$101-PERCENT!N$100),(PERCENT!N34-PERCENT!N$100)/(PERCENT!N$100-PERCENT!N$102))</f>
        <v>-0.49792333733550065</v>
      </c>
      <c r="AD34" s="124">
        <f>IF(PERCENT!O34&gt;PERCENT!O$100,(PERCENT!O34-PERCENT!O$100)/(PERCENT!O$101-PERCENT!O$100),(PERCENT!O34-PERCENT!O$100)/(PERCENT!O$100-PERCENT!O$102))</f>
        <v>-2.107829265829872E-2</v>
      </c>
      <c r="AE34" s="124">
        <f>IF(PERCENT!P34&gt;PERCENT!P$100,(PERCENT!P34-PERCENT!P$100)/(PERCENT!P$101-PERCENT!P$100),(PERCENT!P34-PERCENT!P$100)/(PERCENT!P$100-PERCENT!P$102))</f>
        <v>-5.3722679236106678E-2</v>
      </c>
      <c r="AF34" s="124">
        <f>IF(PERCENT!Q34&gt;PERCENT!Q$100,(PERCENT!Q34-PERCENT!Q$100)/(PERCENT!Q$101-PERCENT!Q$100),(PERCENT!Q34-PERCENT!Q$100)/(PERCENT!Q$100-PERCENT!Q$102))</f>
        <v>7.3690157401841982E-2</v>
      </c>
      <c r="AH34" s="124">
        <f>IF(PERCENT!S34&gt;PERCENT!S$100,(PERCENT!S34-PERCENT!S$100)/(PERCENT!S$101-PERCENT!S$100),(PERCENT!S34-PERCENT!S$100)/(PERCENT!S$100-PERCENT!S$102))</f>
        <v>-0.3235360274053648</v>
      </c>
      <c r="AI34" s="124">
        <f>IF(PERCENT!T34&gt;PERCENT!T$100,(PERCENT!T34-PERCENT!T$100)/(PERCENT!T$101-PERCENT!T$100),(PERCENT!T34-PERCENT!T$100)/(PERCENT!T$100-PERCENT!T$102))</f>
        <v>-0.37475473257447672</v>
      </c>
      <c r="AJ34" s="124">
        <f>IF(PERCENT!U34&gt;PERCENT!U$100,(PERCENT!U34-PERCENT!U$100)/(PERCENT!U$101-PERCENT!U$100),(PERCENT!U34-PERCENT!U$100)/(PERCENT!U$100-PERCENT!U$102))</f>
        <v>-0.1379488579412318</v>
      </c>
      <c r="AL34" s="124">
        <f>IF(PERCENT!W34&gt;PERCENT!W$100,(PERCENT!W34-PERCENT!W$100)/(PERCENT!W$101-PERCENT!W$100),(PERCENT!W34-PERCENT!W$100)/(PERCENT!W$100-PERCENT!W$102))</f>
        <v>-1.1175705733594858E-3</v>
      </c>
      <c r="AN34" s="124">
        <f>IF(PERCENT!Y34&gt;PERCENT!Y$100,(PERCENT!Y34-PERCENT!Y$100)/(PERCENT!Y$101-PERCENT!Y$100),(PERCENT!Y34-PERCENT!Y$100)/(PERCENT!Y$100-PERCENT!Y$102))</f>
        <v>9.0572830278604022E-2</v>
      </c>
      <c r="AO34" s="124">
        <f>IF(PERCENT!Z34&gt;PERCENT!Z$100,(PERCENT!Z34-PERCENT!Z$100)/(PERCENT!Z$101-PERCENT!Z$100),(PERCENT!Z34-PERCENT!Z$100)/(PERCENT!Z$100-PERCENT!Z$102))</f>
        <v>-7.1280667707548359E-2</v>
      </c>
      <c r="AP34" s="124">
        <f>IF(PERCENT!AA34&gt;PERCENT!AA$100,(PERCENT!AA34-PERCENT!AA$100)/(PERCENT!AA$101-PERCENT!AA$100),(PERCENT!AA34-PERCENT!AA$100)/(PERCENT!AA$100-PERCENT!AA$102))</f>
        <v>-0.39975734425874782</v>
      </c>
      <c r="AQ34" s="124">
        <f>IF(PERCENT!AB34&gt;PERCENT!AB$100,(PERCENT!AB34-PERCENT!AB$100)/(PERCENT!AB$101-PERCENT!AB$100),(PERCENT!AB34-PERCENT!AB$100)/(PERCENT!AB$100-PERCENT!AB$102))</f>
        <v>0.73646424295952062</v>
      </c>
      <c r="AS34" s="124">
        <f>IF(PERCENT!AD34&gt;PERCENT!AD$100,(PERCENT!AD34-PERCENT!AD$100)/(PERCENT!AD$101-PERCENT!AD$100),(PERCENT!AD34-PERCENT!AD$100)/(PERCENT!AD$100-PERCENT!AD$102))</f>
        <v>0.1978932496116052</v>
      </c>
      <c r="AU34" s="124">
        <f>IF(PERCENT!AF34&gt;PERCENT!AF$100,(PERCENT!AF34-PERCENT!AF$100)/(PERCENT!AF$101-PERCENT!AF$100),(PERCENT!AF34-PERCENT!AF$100)/(PERCENT!AF$100-PERCENT!AF$102))</f>
        <v>0.2764096463306841</v>
      </c>
      <c r="AV34" s="124">
        <f>IF(PERCENT!AG34&gt;PERCENT!AG$100,(PERCENT!AG34-PERCENT!AG$100)/(PERCENT!AG$101-PERCENT!AG$100),(PERCENT!AG34-PERCENT!AG$100)/(PERCENT!AG$100-PERCENT!AG$102))</f>
        <v>5.2017637832923729E-2</v>
      </c>
      <c r="AW34" s="124">
        <f>IF(PERCENT!AH34&gt;PERCENT!AH$100,(PERCENT!AH34-PERCENT!AH$100)/(PERCENT!AH$101-PERCENT!AH$100),(PERCENT!AH34-PERCENT!AH$100)/(PERCENT!AH$100-PERCENT!AH$102))</f>
        <v>0.28154925204790437</v>
      </c>
      <c r="AX34" s="124">
        <f>IF(PERCENT!AI34&gt;PERCENT!AI$100,(PERCENT!AI34-PERCENT!AI$100)/(PERCENT!AI$101-PERCENT!AI$100),(PERCENT!AI34-PERCENT!AI$100)/(PERCENT!AI$100-PERCENT!AI$102))</f>
        <v>0.76663290556603814</v>
      </c>
      <c r="AY34" s="124">
        <f>IF(PERCENT!AJ34&gt;PERCENT!AJ$100,(PERCENT!AJ34-PERCENT!AJ$100)/(PERCENT!AJ$101-PERCENT!AJ$100),(PERCENT!AJ34-PERCENT!AJ$100)/(PERCENT!AJ$100-PERCENT!AJ$102))</f>
        <v>1.9235451278716117E-2</v>
      </c>
      <c r="AZ34" s="124">
        <f>IF(PERCENT!AK34&gt;PERCENT!AK$100,(PERCENT!AK34-PERCENT!AK$100)/(PERCENT!AK$101-PERCENT!AK$100),(PERCENT!AK34-PERCENT!AK$100)/(PERCENT!AK$100-PERCENT!AK$102))</f>
        <v>-0.1943351858749737</v>
      </c>
      <c r="BA34" s="124">
        <f>IF(PERCENT!AL34&gt;PERCENT!AL$100,(PERCENT!AL34-PERCENT!AL$100)/(PERCENT!AL$101-PERCENT!AL$100),(PERCENT!AL34-PERCENT!AL$100)/(PERCENT!AL$100-PERCENT!AL$102))</f>
        <v>0.12710592936652687</v>
      </c>
      <c r="BB34" s="124">
        <f>IF(PERCENT!AM34&gt;PERCENT!AM$100,(PERCENT!AM34-PERCENT!AM$100)/(PERCENT!AM$101-PERCENT!AM$100),(PERCENT!AM34-PERCENT!AM$100)/(PERCENT!AM$100-PERCENT!AM$102))</f>
        <v>-7.4182944998495412E-2</v>
      </c>
      <c r="BC34" s="124">
        <f>IF(PERCENT!AN34&gt;PERCENT!AN$100,(PERCENT!AN34-PERCENT!AN$100)/(PERCENT!AN$101-PERCENT!AN$100),(PERCENT!AN34-PERCENT!AN$100)/(PERCENT!AN$100-PERCENT!AN$102))</f>
        <v>0.56282477116659635</v>
      </c>
      <c r="BD34" s="124">
        <f>IF(PERCENT!AO34&gt;PERCENT!AO$100,(PERCENT!AO34-PERCENT!AO$100)/(PERCENT!AO$101-PERCENT!AO$100),(PERCENT!AO34-PERCENT!AO$100)/(PERCENT!AO$100-PERCENT!AO$102))</f>
        <v>-0.33226556925349837</v>
      </c>
      <c r="BE34" s="124">
        <f>IF(PERCENT!AP34&gt;PERCENT!AP$100,(PERCENT!AP34-PERCENT!AP$100)/(PERCENT!AP$101-PERCENT!AP$100),(PERCENT!AP34-PERCENT!AP$100)/(PERCENT!AP$100-PERCENT!AP$102))</f>
        <v>-0.10441263006716969</v>
      </c>
      <c r="BF34" s="124">
        <f>IF(PERCENT!AQ34&gt;PERCENT!AQ$100,(PERCENT!AQ34-PERCENT!AQ$100)/(PERCENT!AQ$101-PERCENT!AQ$100),(PERCENT!AQ34-PERCENT!AQ$100)/(PERCENT!AQ$100-PERCENT!AQ$102))</f>
        <v>-3.0101248141779544E-2</v>
      </c>
      <c r="BG34" s="124">
        <f>IF(PERCENT!AR34&gt;PERCENT!AR$100,(PERCENT!AR34-PERCENT!AR$100)/(PERCENT!AR$101-PERCENT!AR$100),(PERCENT!AR34-PERCENT!AR$100)/(PERCENT!AR$100-PERCENT!AR$102))</f>
        <v>0.55773731342503563</v>
      </c>
      <c r="BP34" s="128">
        <f>IF(PERCENT!AE34&gt;PERCENT!AE$100,(PERCENT!AE34-PERCENT!AE$100)/(PERCENT!AE$101-PERCENT!AE$100),(PERCENT!AE34-PERCENT!AE$100)/(PERCENT!AE$100-PERCENT!AE$102))</f>
        <v>-2.7607176683830111E-2</v>
      </c>
      <c r="BQ34" s="231">
        <f>IF(PERCENT!AV34&gt;PERCENT!AV$100,(PERCENT!AV34-PERCENT!AV$100)/(PERCENT!AV$101-PERCENT!AV$100),(PERCENT!AV34-PERCENT!AV$100)/(PERCENT!AV$100-PERCENT!AV$102))</f>
        <v>-2.7607176683830111E-2</v>
      </c>
    </row>
    <row r="35" spans="1:69" x14ac:dyDescent="0.35">
      <c r="A35" s="197" t="s">
        <v>426</v>
      </c>
      <c r="B35" s="125">
        <f>IF(PERCENT!B35&gt;PERCENT!B$100,(PERCENT!B35-PERCENT!B$100)/(PERCENT!B$101-PERCENT!B$100),(PERCENT!B35-PERCENT!B$100)/(PERCENT!B$100-PERCENT!B$102))</f>
        <v>0.95484312524768289</v>
      </c>
      <c r="C35" s="125">
        <f>IF(PERCENT!H35&gt;PERCENT!H$100,(PERCENT!H35-PERCENT!H$100)/(PERCENT!H$101-PERCENT!H$100),(PERCENT!H35-PERCENT!H$100)/(PERCENT!H$100-PERCENT!H$102))</f>
        <v>-4.8622566829063414E-3</v>
      </c>
      <c r="D35" s="126">
        <f>IF(PERCENT!K35&gt;PERCENT!K$100,(PERCENT!K35-PERCENT!K$100)/(PERCENT!K$101-PERCENT!K$100),(PERCENT!K35-PERCENT!K$100)/(PERCENT!K$100-PERCENT!K$102))</f>
        <v>-5.4637083591139663E-3</v>
      </c>
      <c r="E35" s="126">
        <f>IF(PERCENT!L35&gt;PERCENT!L$100,(PERCENT!L35-PERCENT!L$100)/(PERCENT!L$101-PERCENT!L$100),(PERCENT!L35-PERCENT!L$100)/(PERCENT!L$100-PERCENT!L$102))</f>
        <v>-0.41687673196859482</v>
      </c>
      <c r="F35" s="127">
        <f>IF(PERCENT!R35&gt;PERCENT!R$100,(PERCENT!R35-PERCENT!R$100)/(PERCENT!R$101-PERCENT!R$100),(PERCENT!R35-PERCENT!R$100)/(PERCENT!R$100-PERCENT!R$102))</f>
        <v>0.27463144376444981</v>
      </c>
      <c r="G35" s="127">
        <f>IF(PERCENT!V35&gt;PERCENT!V$100,(PERCENT!V35-PERCENT!V$100)/(PERCENT!V$101-PERCENT!V$100),(PERCENT!V35-PERCENT!V$100)/(PERCENT!V$100-PERCENT!V$102))</f>
        <v>2.3986865072080504E-2</v>
      </c>
      <c r="H35" s="127">
        <f>IF(PERCENT!X35&gt;PERCENT!X$100,(PERCENT!X35-PERCENT!X$100)/(PERCENT!X$101-PERCENT!X$100),(PERCENT!X35-PERCENT!X$100)/(PERCENT!X$100-PERCENT!X$102))</f>
        <v>5.8742539390859605E-2</v>
      </c>
      <c r="I35" s="127">
        <f>IF(PERCENT!AC35&gt;PERCENT!AC$100,(PERCENT!AC35-PERCENT!AC$100)/(PERCENT!AC$101-PERCENT!AC$100),(PERCENT!AC35-PERCENT!AC$100)/(PERCENT!AC$100-PERCENT!AC$102))</f>
        <v>-0.52699088033014396</v>
      </c>
      <c r="J35" s="198">
        <f>IF(PERCENT!AS35&gt;PERCENT!AS$100,(PERCENT!AS35-PERCENT!AS$100)/(PERCENT!AS$101-PERCENT!AS$100),(PERCENT!AS35-PERCENT!AS$100)/(PERCENT!AS$100-PERCENT!AS$102))</f>
        <v>0.20428577802110504</v>
      </c>
      <c r="K35" s="198">
        <f>IF(PERCENT!AT35&gt;PERCENT!AT$100,(PERCENT!AT35-PERCENT!AT$100)/(PERCENT!AT$101-PERCENT!AT$100),(PERCENT!AT35-PERCENT!AT$100)/(PERCENT!AT$100-PERCENT!AT$102))</f>
        <v>-9.7010196035111351E-2</v>
      </c>
      <c r="L35" s="198">
        <f>IF(PERCENT!AU35&gt;PERCENT!AU$100,(PERCENT!AU35-PERCENT!AU$100)/(PERCENT!AU$101-PERCENT!AU$100),(PERCENT!AU35-PERCENT!AU$100)/(PERCENT!AU$100-PERCENT!AU$102))</f>
        <v>-4.7664792167163961E-2</v>
      </c>
      <c r="M35" s="231">
        <f>IF(PERCENT!AW35&gt;PERCENT!AW$100,(PERCENT!AW35-PERCENT!AW$100)/(PERCENT!AW$101-PERCENT!AW$100),(PERCENT!AW35-PERCENT!AW$100)/(PERCENT!AW$100-PERCENT!AW$102))</f>
        <v>5.4239886497927915E-2</v>
      </c>
      <c r="N35" s="231">
        <f>IF(PERCENT!AX35&gt;PERCENT!AX$100,(PERCENT!AX35-PERCENT!AX$100)/(PERCENT!AX$101-PERCENT!AX$100),(PERCENT!AX35-PERCENT!AX$100)/(PERCENT!AX$100-PERCENT!AX$102))</f>
        <v>-0.21440784073914049</v>
      </c>
      <c r="P35" s="232">
        <f>IF(PERCENT!AY35&gt;PERCENT!AY$100,(PERCENT!AY35-PERCENT!AY$100)/(PERCENT!AY$101-PERCENT!AY$100),(PERCENT!AY35-PERCENT!AY$100)/(PERCENT!AY$100-PERCENT!AY$102))</f>
        <v>4.1039688442135007E-2</v>
      </c>
      <c r="R35" s="124">
        <f>IF(PERCENT!C35&gt;PERCENT!C$100,(PERCENT!C35-PERCENT!C$100)/(PERCENT!C$101-PERCENT!C$100),(PERCENT!C35-PERCENT!C$100)/(PERCENT!C$100-PERCENT!C$102))</f>
        <v>-0.26222892596888336</v>
      </c>
      <c r="S35" s="124">
        <f>IF(PERCENT!D35&gt;PERCENT!D$100,(PERCENT!D35-PERCENT!D$100)/(PERCENT!D$101-PERCENT!D$100),(PERCENT!D35-PERCENT!D$100)/(PERCENT!D$100-PERCENT!D$102))</f>
        <v>1.79328332324711E-2</v>
      </c>
      <c r="T35" s="124">
        <f>IF(PERCENT!E35&gt;PERCENT!E$100,(PERCENT!E35-PERCENT!E$100)/(PERCENT!E$101-PERCENT!E$100),(PERCENT!E35-PERCENT!E$100)/(PERCENT!E$100-PERCENT!E$102))</f>
        <v>1</v>
      </c>
      <c r="U35" s="124">
        <f>IF(PERCENT!F35&gt;PERCENT!F$100,(PERCENT!F35-PERCENT!F$100)/(PERCENT!F$101-PERCENT!F$100),(PERCENT!F35-PERCENT!F$100)/(PERCENT!F$100-PERCENT!F$102))</f>
        <v>-0.63823826573689291</v>
      </c>
      <c r="V35" s="124">
        <f>IF(PERCENT!G35&gt;PERCENT!G$100,(PERCENT!G35-PERCENT!G$100)/(PERCENT!G$101-PERCENT!G$100),(PERCENT!G35-PERCENT!G$100)/(PERCENT!G$100-PERCENT!G$102))</f>
        <v>0.98674495444486066</v>
      </c>
      <c r="X35" s="124">
        <f>IF(PERCENT!I35&gt;PERCENT!I$100,(PERCENT!I35-PERCENT!I$100)/(PERCENT!I$101-PERCENT!I$100),(PERCENT!I35-PERCENT!I$100)/(PERCENT!I$100-PERCENT!I$102))</f>
        <v>4.0171815354756862E-3</v>
      </c>
      <c r="Y35" s="124">
        <f>IF(PERCENT!J35&gt;PERCENT!J$100,(PERCENT!J35-PERCENT!J$100)/(PERCENT!J$101-PERCENT!J$100),(PERCENT!J35-PERCENT!J$100)/(PERCENT!J$100-PERCENT!J$102))</f>
        <v>-2.2970324046591342E-2</v>
      </c>
      <c r="AB35" s="124">
        <f>IF(PERCENT!M35&gt;PERCENT!M$100,(PERCENT!M35-PERCENT!M$100)/(PERCENT!M$101-PERCENT!M$100),(PERCENT!M35-PERCENT!M$100)/(PERCENT!M$100-PERCENT!M$102))</f>
        <v>-1</v>
      </c>
      <c r="AC35" s="124">
        <f>IF(PERCENT!N35&gt;PERCENT!N$100,(PERCENT!N35-PERCENT!N$100)/(PERCENT!N$101-PERCENT!N$100),(PERCENT!N35-PERCENT!N$100)/(PERCENT!N$100-PERCENT!N$102))</f>
        <v>2.8633028318168392E-2</v>
      </c>
      <c r="AD35" s="124">
        <f>IF(PERCENT!O35&gt;PERCENT!O$100,(PERCENT!O35-PERCENT!O$100)/(PERCENT!O$101-PERCENT!O$100),(PERCENT!O35-PERCENT!O$100)/(PERCENT!O$100-PERCENT!O$102))</f>
        <v>-2.107829265829872E-2</v>
      </c>
      <c r="AE35" s="124">
        <f>IF(PERCENT!P35&gt;PERCENT!P$100,(PERCENT!P35-PERCENT!P$100)/(PERCENT!P$101-PERCENT!P$100),(PERCENT!P35-PERCENT!P$100)/(PERCENT!P$100-PERCENT!P$102))</f>
        <v>-7.3495638177441841E-2</v>
      </c>
      <c r="AF35" s="124">
        <f>IF(PERCENT!Q35&gt;PERCENT!Q$100,(PERCENT!Q35-PERCENT!Q$100)/(PERCENT!Q$101-PERCENT!Q$100),(PERCENT!Q35-PERCENT!Q$100)/(PERCENT!Q$100-PERCENT!Q$102))</f>
        <v>-0.42984502338535147</v>
      </c>
      <c r="AH35" s="124">
        <f>IF(PERCENT!S35&gt;PERCENT!S$100,(PERCENT!S35-PERCENT!S$100)/(PERCENT!S$101-PERCENT!S$100),(PERCENT!S35-PERCENT!S$100)/(PERCENT!S$100-PERCENT!S$102))</f>
        <v>-0.34371182056913946</v>
      </c>
      <c r="AI35" s="124">
        <f>IF(PERCENT!T35&gt;PERCENT!T$100,(PERCENT!T35-PERCENT!T$100)/(PERCENT!T$101-PERCENT!T$100),(PERCENT!T35-PERCENT!T$100)/(PERCENT!T$100-PERCENT!T$102))</f>
        <v>0.69367458748590938</v>
      </c>
      <c r="AJ35" s="124">
        <f>IF(PERCENT!U35&gt;PERCENT!U$100,(PERCENT!U35-PERCENT!U$100)/(PERCENT!U$101-PERCENT!U$100),(PERCENT!U35-PERCENT!U$100)/(PERCENT!U$100-PERCENT!U$102))</f>
        <v>-0.43006092333853019</v>
      </c>
      <c r="AL35" s="124">
        <f>IF(PERCENT!W35&gt;PERCENT!W$100,(PERCENT!W35-PERCENT!W$100)/(PERCENT!W$101-PERCENT!W$100),(PERCENT!W35-PERCENT!W$100)/(PERCENT!W$100-PERCENT!W$102))</f>
        <v>2.3986865072080504E-2</v>
      </c>
      <c r="AN35" s="124">
        <f>IF(PERCENT!Y35&gt;PERCENT!Y$100,(PERCENT!Y35-PERCENT!Y$100)/(PERCENT!Y$101-PERCENT!Y$100),(PERCENT!Y35-PERCENT!Y$100)/(PERCENT!Y$100-PERCENT!Y$102))</f>
        <v>-0.82239945773205791</v>
      </c>
      <c r="AO35" s="124">
        <f>IF(PERCENT!Z35&gt;PERCENT!Z$100,(PERCENT!Z35-PERCENT!Z$100)/(PERCENT!Z$101-PERCENT!Z$100),(PERCENT!Z35-PERCENT!Z$100)/(PERCENT!Z$100-PERCENT!Z$102))</f>
        <v>-0.59185242016198436</v>
      </c>
      <c r="AP35" s="124">
        <f>IF(PERCENT!AA35&gt;PERCENT!AA$100,(PERCENT!AA35-PERCENT!AA$100)/(PERCENT!AA$101-PERCENT!AA$100),(PERCENT!AA35-PERCENT!AA$100)/(PERCENT!AA$100-PERCENT!AA$102))</f>
        <v>0.48568004424186317</v>
      </c>
      <c r="AQ35" s="124">
        <f>IF(PERCENT!AB35&gt;PERCENT!AB$100,(PERCENT!AB35-PERCENT!AB$100)/(PERCENT!AB$101-PERCENT!AB$100),(PERCENT!AB35-PERCENT!AB$100)/(PERCENT!AB$100-PERCENT!AB$102))</f>
        <v>2.6944897081307314E-2</v>
      </c>
      <c r="AS35" s="124">
        <f>IF(PERCENT!AD35&gt;PERCENT!AD$100,(PERCENT!AD35-PERCENT!AD$100)/(PERCENT!AD$101-PERCENT!AD$100),(PERCENT!AD35-PERCENT!AD$100)/(PERCENT!AD$100-PERCENT!AD$102))</f>
        <v>-0.52699088033014396</v>
      </c>
      <c r="AU35" s="124">
        <f>IF(PERCENT!AF35&gt;PERCENT!AF$100,(PERCENT!AF35-PERCENT!AF$100)/(PERCENT!AF$101-PERCENT!AF$100),(PERCENT!AF35-PERCENT!AF$100)/(PERCENT!AF$100-PERCENT!AF$102))</f>
        <v>-0.98090415369472894</v>
      </c>
      <c r="AV35" s="124">
        <f>IF(PERCENT!AG35&gt;PERCENT!AG$100,(PERCENT!AG35-PERCENT!AG$100)/(PERCENT!AG$101-PERCENT!AG$100),(PERCENT!AG35-PERCENT!AG$100)/(PERCENT!AG$100-PERCENT!AG$102))</f>
        <v>-0.48340995229977457</v>
      </c>
      <c r="AW35" s="124">
        <f>IF(PERCENT!AH35&gt;PERCENT!AH$100,(PERCENT!AH35-PERCENT!AH$100)/(PERCENT!AH$101-PERCENT!AH$100),(PERCENT!AH35-PERCENT!AH$100)/(PERCENT!AH$100-PERCENT!AH$102))</f>
        <v>-0.64022951571944831</v>
      </c>
      <c r="AX35" s="124">
        <f>IF(PERCENT!AI35&gt;PERCENT!AI$100,(PERCENT!AI35-PERCENT!AI$100)/(PERCENT!AI$101-PERCENT!AI$100),(PERCENT!AI35-PERCENT!AI$100)/(PERCENT!AI$100-PERCENT!AI$102))</f>
        <v>-1</v>
      </c>
      <c r="AY35" s="124">
        <f>IF(PERCENT!AJ35&gt;PERCENT!AJ$100,(PERCENT!AJ35-PERCENT!AJ$100)/(PERCENT!AJ$101-PERCENT!AJ$100),(PERCENT!AJ35-PERCENT!AJ$100)/(PERCENT!AJ$100-PERCENT!AJ$102))</f>
        <v>-0.43919966582623243</v>
      </c>
      <c r="AZ35" s="124">
        <f>IF(PERCENT!AK35&gt;PERCENT!AK$100,(PERCENT!AK35-PERCENT!AK$100)/(PERCENT!AK$101-PERCENT!AK$100),(PERCENT!AK35-PERCENT!AK$100)/(PERCENT!AK$100-PERCENT!AK$102))</f>
        <v>0.55886023504998261</v>
      </c>
      <c r="BA35" s="124">
        <f>IF(PERCENT!AL35&gt;PERCENT!AL$100,(PERCENT!AL35-PERCENT!AL$100)/(PERCENT!AL$101-PERCENT!AL$100),(PERCENT!AL35-PERCENT!AL$100)/(PERCENT!AL$100-PERCENT!AL$102))</f>
        <v>-0.80349677551881082</v>
      </c>
      <c r="BB35" s="124">
        <f>IF(PERCENT!AM35&gt;PERCENT!AM$100,(PERCENT!AM35-PERCENT!AM$100)/(PERCENT!AM$101-PERCENT!AM$100),(PERCENT!AM35-PERCENT!AM$100)/(PERCENT!AM$100-PERCENT!AM$102))</f>
        <v>0.398984028960362</v>
      </c>
      <c r="BC35" s="124">
        <f>IF(PERCENT!AN35&gt;PERCENT!AN$100,(PERCENT!AN35-PERCENT!AN$100)/(PERCENT!AN$101-PERCENT!AN$100),(PERCENT!AN35-PERCENT!AN$100)/(PERCENT!AN$100-PERCENT!AN$102))</f>
        <v>-0.71149272925227458</v>
      </c>
      <c r="BD35" s="124">
        <f>IF(PERCENT!AO35&gt;PERCENT!AO$100,(PERCENT!AO35-PERCENT!AO$100)/(PERCENT!AO$101-PERCENT!AO$100),(PERCENT!AO35-PERCENT!AO$100)/(PERCENT!AO$100-PERCENT!AO$102))</f>
        <v>-0.10055502584031016</v>
      </c>
      <c r="BE35" s="124">
        <f>IF(PERCENT!AP35&gt;PERCENT!AP$100,(PERCENT!AP35-PERCENT!AP$100)/(PERCENT!AP$101-PERCENT!AP$100),(PERCENT!AP35-PERCENT!AP$100)/(PERCENT!AP$100-PERCENT!AP$102))</f>
        <v>0.51420415323065238</v>
      </c>
      <c r="BF35" s="124">
        <f>IF(PERCENT!AQ35&gt;PERCENT!AQ$100,(PERCENT!AQ35-PERCENT!AQ$100)/(PERCENT!AQ$101-PERCENT!AQ$100),(PERCENT!AQ35-PERCENT!AQ$100)/(PERCENT!AQ$100-PERCENT!AQ$102))</f>
        <v>0.18720605524959438</v>
      </c>
      <c r="BG35" s="124">
        <f>IF(PERCENT!AR35&gt;PERCENT!AR$100,(PERCENT!AR35-PERCENT!AR$100)/(PERCENT!AR$101-PERCENT!AR$100),(PERCENT!AR35-PERCENT!AR$100)/(PERCENT!AR$100-PERCENT!AR$102))</f>
        <v>0.10332865354496526</v>
      </c>
      <c r="BP35" s="128">
        <f>IF(PERCENT!AE35&gt;PERCENT!AE$100,(PERCENT!AE35-PERCENT!AE$100)/(PERCENT!AE$101-PERCENT!AE$100),(PERCENT!AE35-PERCENT!AE$100)/(PERCENT!AE$100-PERCENT!AE$102))</f>
        <v>-0.21440784073914049</v>
      </c>
      <c r="BQ35" s="231">
        <f>IF(PERCENT!AV35&gt;PERCENT!AV$100,(PERCENT!AV35-PERCENT!AV$100)/(PERCENT!AV$101-PERCENT!AV$100),(PERCENT!AV35-PERCENT!AV$100)/(PERCENT!AV$100-PERCENT!AV$102))</f>
        <v>-0.21440784073914049</v>
      </c>
    </row>
    <row r="36" spans="1:69" x14ac:dyDescent="0.35">
      <c r="A36" s="197" t="s">
        <v>427</v>
      </c>
      <c r="B36" s="125">
        <f>IF(PERCENT!B36&gt;PERCENT!B$100,(PERCENT!B36-PERCENT!B$100)/(PERCENT!B$101-PERCENT!B$100),(PERCENT!B36-PERCENT!B$100)/(PERCENT!B$100-PERCENT!B$102))</f>
        <v>0.33706372020311642</v>
      </c>
      <c r="C36" s="125">
        <f>IF(PERCENT!H36&gt;PERCENT!H$100,(PERCENT!H36-PERCENT!H$100)/(PERCENT!H$101-PERCENT!H$100),(PERCENT!H36-PERCENT!H$100)/(PERCENT!H$100-PERCENT!H$102))</f>
        <v>5.6712130933910421E-2</v>
      </c>
      <c r="D36" s="126">
        <f>IF(PERCENT!K36&gt;PERCENT!K$100,(PERCENT!K36-PERCENT!K$100)/(PERCENT!K$101-PERCENT!K$100),(PERCENT!K36-PERCENT!K$100)/(PERCENT!K$100-PERCENT!K$102))</f>
        <v>0.83441311625078218</v>
      </c>
      <c r="E36" s="126">
        <f>IF(PERCENT!L36&gt;PERCENT!L$100,(PERCENT!L36-PERCENT!L$100)/(PERCENT!L$101-PERCENT!L$100),(PERCENT!L36-PERCENT!L$100)/(PERCENT!L$100-PERCENT!L$102))</f>
        <v>-0.59398318913132209</v>
      </c>
      <c r="F36" s="127">
        <f>IF(PERCENT!R36&gt;PERCENT!R$100,(PERCENT!R36-PERCENT!R$100)/(PERCENT!R$101-PERCENT!R$100),(PERCENT!R36-PERCENT!R$100)/(PERCENT!R$100-PERCENT!R$102))</f>
        <v>0.73373396864711671</v>
      </c>
      <c r="G36" s="127">
        <f>IF(PERCENT!V36&gt;PERCENT!V$100,(PERCENT!V36-PERCENT!V$100)/(PERCENT!V$101-PERCENT!V$100),(PERCENT!V36-PERCENT!V$100)/(PERCENT!V$100-PERCENT!V$102))</f>
        <v>0.55611846207669202</v>
      </c>
      <c r="H36" s="127">
        <f>IF(PERCENT!X36&gt;PERCENT!X$100,(PERCENT!X36-PERCENT!X$100)/(PERCENT!X$101-PERCENT!X$100),(PERCENT!X36-PERCENT!X$100)/(PERCENT!X$100-PERCENT!X$102))</f>
        <v>0.88556236058600224</v>
      </c>
      <c r="I36" s="127">
        <f>IF(PERCENT!AC36&gt;PERCENT!AC$100,(PERCENT!AC36-PERCENT!AC$100)/(PERCENT!AC$101-PERCENT!AC$100),(PERCENT!AC36-PERCENT!AC$100)/(PERCENT!AC$100-PERCENT!AC$102))</f>
        <v>0.47316175527995141</v>
      </c>
      <c r="J36" s="198">
        <f>IF(PERCENT!AS36&gt;PERCENT!AS$100,(PERCENT!AS36-PERCENT!AS$100)/(PERCENT!AS$101-PERCENT!AS$100),(PERCENT!AS36-PERCENT!AS$100)/(PERCENT!AS$100-PERCENT!AS$102))</f>
        <v>0.11708842435475378</v>
      </c>
      <c r="K36" s="198">
        <f>IF(PERCENT!AT36&gt;PERCENT!AT$100,(PERCENT!AT36-PERCENT!AT$100)/(PERCENT!AT$101-PERCENT!AT$100),(PERCENT!AT36-PERCENT!AT$100)/(PERCENT!AT$100-PERCENT!AT$102))</f>
        <v>0.21853957380876118</v>
      </c>
      <c r="L36" s="198">
        <f>IF(PERCENT!AU36&gt;PERCENT!AU$100,(PERCENT!AU36-PERCENT!AU$100)/(PERCENT!AU$101-PERCENT!AU$100),(PERCENT!AU36-PERCENT!AU$100)/(PERCENT!AU$100-PERCENT!AU$102))</f>
        <v>0.72471482110337304</v>
      </c>
      <c r="M36" s="231">
        <f>IF(PERCENT!AW36&gt;PERCENT!AW$100,(PERCENT!AW36-PERCENT!AW$100)/(PERCENT!AW$101-PERCENT!AW$100),(PERCENT!AW36-PERCENT!AW$100)/(PERCENT!AW$100-PERCENT!AW$102))</f>
        <v>0.40341161202111708</v>
      </c>
      <c r="N36" s="231">
        <f>IF(PERCENT!AX36&gt;PERCENT!AX$100,(PERCENT!AX36-PERCENT!AX$100)/(PERCENT!AX$101-PERCENT!AX$100),(PERCENT!AX36-PERCENT!AX$100)/(PERCENT!AX$100-PERCENT!AX$102))</f>
        <v>-0.22371057720344156</v>
      </c>
      <c r="P36" s="232">
        <f>IF(PERCENT!AY36&gt;PERCENT!AY$100,(PERCENT!AY36-PERCENT!AY$100)/(PERCENT!AY$101-PERCENT!AY$100),(PERCENT!AY36-PERCENT!AY$100)/(PERCENT!AY$100-PERCENT!AY$102))</f>
        <v>0.71579685197108867</v>
      </c>
      <c r="R36" s="124">
        <f>IF(PERCENT!C36&gt;PERCENT!C$100,(PERCENT!C36-PERCENT!C$100)/(PERCENT!C$101-PERCENT!C$100),(PERCENT!C36-PERCENT!C$100)/(PERCENT!C$100-PERCENT!C$102))</f>
        <v>0.65803810400515039</v>
      </c>
      <c r="S36" s="124">
        <f>IF(PERCENT!D36&gt;PERCENT!D$100,(PERCENT!D36-PERCENT!D$100)/(PERCENT!D$101-PERCENT!D$100),(PERCENT!D36-PERCENT!D$100)/(PERCENT!D$100-PERCENT!D$102))</f>
        <v>0.88970900152490784</v>
      </c>
      <c r="T36" s="124">
        <f>IF(PERCENT!E36&gt;PERCENT!E$100,(PERCENT!E36-PERCENT!E$100)/(PERCENT!E$101-PERCENT!E$100),(PERCENT!E36-PERCENT!E$100)/(PERCENT!E$100-PERCENT!E$102))</f>
        <v>0.2590045841771545</v>
      </c>
      <c r="U36" s="124">
        <f>IF(PERCENT!F36&gt;PERCENT!F$100,(PERCENT!F36-PERCENT!F$100)/(PERCENT!F$101-PERCENT!F$100),(PERCENT!F36-PERCENT!F$100)/(PERCENT!F$100-PERCENT!F$102))</f>
        <v>-0.63245210918974293</v>
      </c>
      <c r="V36" s="124">
        <f>IF(PERCENT!G36&gt;PERCENT!G$100,(PERCENT!G36-PERCENT!G$100)/(PERCENT!G$101-PERCENT!G$100),(PERCENT!G36-PERCENT!G$100)/(PERCENT!G$100-PERCENT!G$102))</f>
        <v>8.793896024027947E-3</v>
      </c>
      <c r="X36" s="124">
        <f>IF(PERCENT!I36&gt;PERCENT!I$100,(PERCENT!I36-PERCENT!I$100)/(PERCENT!I$101-PERCENT!I$100),(PERCENT!I36-PERCENT!I$100)/(PERCENT!I$100-PERCENT!I$102))</f>
        <v>0.10822756256444499</v>
      </c>
      <c r="Y36" s="124">
        <f>IF(PERCENT!J36&gt;PERCENT!J$100,(PERCENT!J36-PERCENT!J$100)/(PERCENT!J$101-PERCENT!J$100),(PERCENT!J36-PERCENT!J$100)/(PERCENT!J$100-PERCENT!J$102))</f>
        <v>-0.15312736132896512</v>
      </c>
      <c r="AB36" s="124">
        <f>IF(PERCENT!M36&gt;PERCENT!M$100,(PERCENT!M36-PERCENT!M$100)/(PERCENT!M$101-PERCENT!M$100),(PERCENT!M36-PERCENT!M$100)/(PERCENT!M$100-PERCENT!M$102))</f>
        <v>-1</v>
      </c>
      <c r="AC36" s="124">
        <f>IF(PERCENT!N36&gt;PERCENT!N$100,(PERCENT!N36-PERCENT!N$100)/(PERCENT!N$101-PERCENT!N$100),(PERCENT!N36-PERCENT!N$100)/(PERCENT!N$100-PERCENT!N$102))</f>
        <v>-0.68648310296427117</v>
      </c>
      <c r="AD36" s="124">
        <f>IF(PERCENT!O36&gt;PERCENT!O$100,(PERCENT!O36-PERCENT!O$100)/(PERCENT!O$101-PERCENT!O$100),(PERCENT!O36-PERCENT!O$100)/(PERCENT!O$100-PERCENT!O$102))</f>
        <v>0.19304985013945297</v>
      </c>
      <c r="AE36" s="124">
        <f>IF(PERCENT!P36&gt;PERCENT!P$100,(PERCENT!P36-PERCENT!P$100)/(PERCENT!P$101-PERCENT!P$100),(PERCENT!P36-PERCENT!P$100)/(PERCENT!P$100-PERCENT!P$102))</f>
        <v>0.87794748735107031</v>
      </c>
      <c r="AF36" s="124">
        <f>IF(PERCENT!Q36&gt;PERCENT!Q$100,(PERCENT!Q36-PERCENT!Q$100)/(PERCENT!Q$101-PERCENT!Q$100),(PERCENT!Q36-PERCENT!Q$100)/(PERCENT!Q$100-PERCENT!Q$102))</f>
        <v>-0.34380510920424995</v>
      </c>
      <c r="AH36" s="124">
        <f>IF(PERCENT!S36&gt;PERCENT!S$100,(PERCENT!S36-PERCENT!S$100)/(PERCENT!S$101-PERCENT!S$100),(PERCENT!S36-PERCENT!S$100)/(PERCENT!S$100-PERCENT!S$102))</f>
        <v>0.70158399121011594</v>
      </c>
      <c r="AI36" s="124">
        <f>IF(PERCENT!T36&gt;PERCENT!T$100,(PERCENT!T36-PERCENT!T$100)/(PERCENT!T$101-PERCENT!T$100),(PERCENT!T36-PERCENT!T$100)/(PERCENT!T$100-PERCENT!T$102))</f>
        <v>0.70862054735193147</v>
      </c>
      <c r="AJ36" s="124">
        <f>IF(PERCENT!U36&gt;PERCENT!U$100,(PERCENT!U36-PERCENT!U$100)/(PERCENT!U$101-PERCENT!U$100),(PERCENT!U36-PERCENT!U$100)/(PERCENT!U$100-PERCENT!U$102))</f>
        <v>0.27518561716498913</v>
      </c>
      <c r="AL36" s="124">
        <f>IF(PERCENT!W36&gt;PERCENT!W$100,(PERCENT!W36-PERCENT!W$100)/(PERCENT!W$101-PERCENT!W$100),(PERCENT!W36-PERCENT!W$100)/(PERCENT!W$100-PERCENT!W$102))</f>
        <v>0.55611846207669202</v>
      </c>
      <c r="AN36" s="124">
        <f>IF(PERCENT!Y36&gt;PERCENT!Y$100,(PERCENT!Y36-PERCENT!Y$100)/(PERCENT!Y$101-PERCENT!Y$100),(PERCENT!Y36-PERCENT!Y$100)/(PERCENT!Y$100-PERCENT!Y$102))</f>
        <v>0.67501130038600954</v>
      </c>
      <c r="AO36" s="124">
        <f>IF(PERCENT!Z36&gt;PERCENT!Z$100,(PERCENT!Z36-PERCENT!Z$100)/(PERCENT!Z$101-PERCENT!Z$100),(PERCENT!Z36-PERCENT!Z$100)/(PERCENT!Z$100-PERCENT!Z$102))</f>
        <v>0.50865580825886292</v>
      </c>
      <c r="AP36" s="124">
        <f>IF(PERCENT!AA36&gt;PERCENT!AA$100,(PERCENT!AA36-PERCENT!AA$100)/(PERCENT!AA$101-PERCENT!AA$100),(PERCENT!AA36-PERCENT!AA$100)/(PERCENT!AA$100-PERCENT!AA$102))</f>
        <v>9.3197190992825835E-2</v>
      </c>
      <c r="AQ36" s="124">
        <f>IF(PERCENT!AB36&gt;PERCENT!AB$100,(PERCENT!AB36-PERCENT!AB$100)/(PERCENT!AB$101-PERCENT!AB$100),(PERCENT!AB36-PERCENT!AB$100)/(PERCENT!AB$100-PERCENT!AB$102))</f>
        <v>0.89526142989416846</v>
      </c>
      <c r="AS36" s="124">
        <f>IF(PERCENT!AD36&gt;PERCENT!AD$100,(PERCENT!AD36-PERCENT!AD$100)/(PERCENT!AD$101-PERCENT!AD$100),(PERCENT!AD36-PERCENT!AD$100)/(PERCENT!AD$100-PERCENT!AD$102))</f>
        <v>0.47316175527995141</v>
      </c>
      <c r="AU36" s="124">
        <f>IF(PERCENT!AF36&gt;PERCENT!AF$100,(PERCENT!AF36-PERCENT!AF$100)/(PERCENT!AF$101-PERCENT!AF$100),(PERCENT!AF36-PERCENT!AF$100)/(PERCENT!AF$100-PERCENT!AF$102))</f>
        <v>-0.91615925191714076</v>
      </c>
      <c r="AV36" s="124">
        <f>IF(PERCENT!AG36&gt;PERCENT!AG$100,(PERCENT!AG36-PERCENT!AG$100)/(PERCENT!AG$101-PERCENT!AG$100),(PERCENT!AG36-PERCENT!AG$100)/(PERCENT!AG$100-PERCENT!AG$102))</f>
        <v>-0.15379404060971508</v>
      </c>
      <c r="AW36" s="124">
        <f>IF(PERCENT!AH36&gt;PERCENT!AH$100,(PERCENT!AH36-PERCENT!AH$100)/(PERCENT!AH$101-PERCENT!AH$100),(PERCENT!AH36-PERCENT!AH$100)/(PERCENT!AH$100-PERCENT!AH$102))</f>
        <v>0.36300204031333116</v>
      </c>
      <c r="AX36" s="124">
        <f>IF(PERCENT!AI36&gt;PERCENT!AI$100,(PERCENT!AI36-PERCENT!AI$100)/(PERCENT!AI$101-PERCENT!AI$100),(PERCENT!AI36-PERCENT!AI$100)/(PERCENT!AI$100-PERCENT!AI$102))</f>
        <v>0.58075605629693627</v>
      </c>
      <c r="AY36" s="124">
        <f>IF(PERCENT!AJ36&gt;PERCENT!AJ$100,(PERCENT!AJ36-PERCENT!AJ$100)/(PERCENT!AJ$101-PERCENT!AJ$100),(PERCENT!AJ36-PERCENT!AJ$100)/(PERCENT!AJ$100-PERCENT!AJ$102))</f>
        <v>0.66994248133580592</v>
      </c>
      <c r="AZ36" s="124">
        <f>IF(PERCENT!AK36&gt;PERCENT!AK$100,(PERCENT!AK36-PERCENT!AK$100)/(PERCENT!AK$101-PERCENT!AK$100),(PERCENT!AK36-PERCENT!AK$100)/(PERCENT!AK$100-PERCENT!AK$102))</f>
        <v>-7.5146285134271559E-2</v>
      </c>
      <c r="BA36" s="124">
        <f>IF(PERCENT!AL36&gt;PERCENT!AL$100,(PERCENT!AL36-PERCENT!AL$100)/(PERCENT!AL$101-PERCENT!AL$100),(PERCENT!AL36-PERCENT!AL$100)/(PERCENT!AL$100-PERCENT!AL$102))</f>
        <v>0.47844727795527436</v>
      </c>
      <c r="BB36" s="124">
        <f>IF(PERCENT!AM36&gt;PERCENT!AM$100,(PERCENT!AM36-PERCENT!AM$100)/(PERCENT!AM$101-PERCENT!AM$100),(PERCENT!AM36-PERCENT!AM$100)/(PERCENT!AM$100-PERCENT!AM$102))</f>
        <v>-6.1776568214472236E-2</v>
      </c>
      <c r="BC36" s="124">
        <f>IF(PERCENT!AN36&gt;PERCENT!AN$100,(PERCENT!AN36-PERCENT!AN$100)/(PERCENT!AN$101-PERCENT!AN$100),(PERCENT!AN36-PERCENT!AN$100)/(PERCENT!AN$100-PERCENT!AN$102))</f>
        <v>-0.87752049826747847</v>
      </c>
      <c r="BD36" s="124">
        <f>IF(PERCENT!AO36&gt;PERCENT!AO$100,(PERCENT!AO36-PERCENT!AO$100)/(PERCENT!AO$101-PERCENT!AO$100),(PERCENT!AO36-PERCENT!AO$100)/(PERCENT!AO$100-PERCENT!AO$102))</f>
        <v>0.28867804569066308</v>
      </c>
      <c r="BE36" s="124">
        <f>IF(PERCENT!AP36&gt;PERCENT!AP$100,(PERCENT!AP36-PERCENT!AP$100)/(PERCENT!AP$101-PERCENT!AP$100),(PERCENT!AP36-PERCENT!AP$100)/(PERCENT!AP$100-PERCENT!AP$102))</f>
        <v>-0.36713106107108601</v>
      </c>
      <c r="BF36" s="124">
        <f>IF(PERCENT!AQ36&gt;PERCENT!AQ$100,(PERCENT!AQ36-PERCENT!AQ$100)/(PERCENT!AQ$101-PERCENT!AQ$100),(PERCENT!AQ36-PERCENT!AQ$100)/(PERCENT!AQ$100-PERCENT!AQ$102))</f>
        <v>-0.30352009058096346</v>
      </c>
      <c r="BG36" s="124">
        <f>IF(PERCENT!AR36&gt;PERCENT!AR$100,(PERCENT!AR36-PERCENT!AR$100)/(PERCENT!AR$101-PERCENT!AR$100),(PERCENT!AR36-PERCENT!AR$100)/(PERCENT!AR$100-PERCENT!AR$102))</f>
        <v>0.82707201834635435</v>
      </c>
      <c r="BP36" s="128">
        <f>IF(PERCENT!AE36&gt;PERCENT!AE$100,(PERCENT!AE36-PERCENT!AE$100)/(PERCENT!AE$101-PERCENT!AE$100),(PERCENT!AE36-PERCENT!AE$100)/(PERCENT!AE$100-PERCENT!AE$102))</f>
        <v>-0.22371057720344156</v>
      </c>
      <c r="BQ36" s="231">
        <f>IF(PERCENT!AV36&gt;PERCENT!AV$100,(PERCENT!AV36-PERCENT!AV$100)/(PERCENT!AV$101-PERCENT!AV$100),(PERCENT!AV36-PERCENT!AV$100)/(PERCENT!AV$100-PERCENT!AV$102))</f>
        <v>-0.22371057720344156</v>
      </c>
    </row>
    <row r="37" spans="1:69" x14ac:dyDescent="0.35">
      <c r="A37" s="197" t="s">
        <v>428</v>
      </c>
      <c r="B37" s="125">
        <f>IF(PERCENT!B37&gt;PERCENT!B$100,(PERCENT!B37-PERCENT!B$100)/(PERCENT!B$101-PERCENT!B$100),(PERCENT!B37-PERCENT!B$100)/(PERCENT!B$100-PERCENT!B$102))</f>
        <v>-0.25208356363934736</v>
      </c>
      <c r="C37" s="125">
        <f>IF(PERCENT!H37&gt;PERCENT!H$100,(PERCENT!H37-PERCENT!H$100)/(PERCENT!H$101-PERCENT!H$100),(PERCENT!H37-PERCENT!H$100)/(PERCENT!H$100-PERCENT!H$102))</f>
        <v>0.19361616855910274</v>
      </c>
      <c r="D37" s="126">
        <f>IF(PERCENT!K37&gt;PERCENT!K$100,(PERCENT!K37-PERCENT!K$100)/(PERCENT!K$101-PERCENT!K$100),(PERCENT!K37-PERCENT!K$100)/(PERCENT!K$100-PERCENT!K$102))</f>
        <v>0.86177843125318399</v>
      </c>
      <c r="E37" s="126">
        <f>IF(PERCENT!L37&gt;PERCENT!L$100,(PERCENT!L37-PERCENT!L$100)/(PERCENT!L$101-PERCENT!L$100),(PERCENT!L37-PERCENT!L$100)/(PERCENT!L$100-PERCENT!L$102))</f>
        <v>0.42288066506642463</v>
      </c>
      <c r="F37" s="127">
        <f>IF(PERCENT!R37&gt;PERCENT!R$100,(PERCENT!R37-PERCENT!R$100)/(PERCENT!R$101-PERCENT!R$100),(PERCENT!R37-PERCENT!R$100)/(PERCENT!R$100-PERCENT!R$102))</f>
        <v>1</v>
      </c>
      <c r="G37" s="127">
        <f>IF(PERCENT!V37&gt;PERCENT!V$100,(PERCENT!V37-PERCENT!V$100)/(PERCENT!V$101-PERCENT!V$100),(PERCENT!V37-PERCENT!V$100)/(PERCENT!V$100-PERCENT!V$102))</f>
        <v>0.11590890354048718</v>
      </c>
      <c r="H37" s="127">
        <f>IF(PERCENT!X37&gt;PERCENT!X$100,(PERCENT!X37-PERCENT!X$100)/(PERCENT!X$101-PERCENT!X$100),(PERCENT!X37-PERCENT!X$100)/(PERCENT!X$100-PERCENT!X$102))</f>
        <v>-0.30060982045067608</v>
      </c>
      <c r="I37" s="127">
        <f>IF(PERCENT!AC37&gt;PERCENT!AC$100,(PERCENT!AC37-PERCENT!AC$100)/(PERCENT!AC$101-PERCENT!AC$100),(PERCENT!AC37-PERCENT!AC$100)/(PERCENT!AC$100-PERCENT!AC$102))</f>
        <v>0.42192539222120251</v>
      </c>
      <c r="J37" s="198">
        <f>IF(PERCENT!AS37&gt;PERCENT!AS$100,(PERCENT!AS37-PERCENT!AS$100)/(PERCENT!AS$101-PERCENT!AS$100),(PERCENT!AS37-PERCENT!AS$100)/(PERCENT!AS$100-PERCENT!AS$102))</f>
        <v>9.2142037430290286E-2</v>
      </c>
      <c r="K37" s="198">
        <f>IF(PERCENT!AT37&gt;PERCENT!AT$100,(PERCENT!AT37-PERCENT!AT$100)/(PERCENT!AT$101-PERCENT!AT$100),(PERCENT!AT37-PERCENT!AT$100)/(PERCENT!AT$100-PERCENT!AT$102))</f>
        <v>0.79050864426155409</v>
      </c>
      <c r="L37" s="198">
        <f>IF(PERCENT!AU37&gt;PERCENT!AU$100,(PERCENT!AU37-PERCENT!AU$100)/(PERCENT!AU$101-PERCENT!AU$100),(PERCENT!AU37-PERCENT!AU$100)/(PERCENT!AU$100-PERCENT!AU$102))</f>
        <v>0.4545724659813557</v>
      </c>
      <c r="M37" s="231">
        <f>IF(PERCENT!AW37&gt;PERCENT!AW$100,(PERCENT!AW37-PERCENT!AW$100)/(PERCENT!AW$101-PERCENT!AW$100),(PERCENT!AW37-PERCENT!AW$100)/(PERCENT!AW$100-PERCENT!AW$102))</f>
        <v>0.43334463581663202</v>
      </c>
      <c r="N37" s="231">
        <f>IF(PERCENT!AX37&gt;PERCENT!AX$100,(PERCENT!AX37-PERCENT!AX$100)/(PERCENT!AX$101-PERCENT!AX$100),(PERCENT!AX37-PERCENT!AX$100)/(PERCENT!AX$100-PERCENT!AX$102))</f>
        <v>0.53035456304076412</v>
      </c>
      <c r="P37" s="232">
        <f>IF(PERCENT!AY37&gt;PERCENT!AY$100,(PERCENT!AY37-PERCENT!AY$100)/(PERCENT!AY$101-PERCENT!AY$100),(PERCENT!AY37-PERCENT!AY$100)/(PERCENT!AY$100-PERCENT!AY$102))</f>
        <v>0.3638146748557487</v>
      </c>
      <c r="R37" s="124">
        <f>IF(PERCENT!C37&gt;PERCENT!C$100,(PERCENT!C37-PERCENT!C$100)/(PERCENT!C$101-PERCENT!C$100),(PERCENT!C37-PERCENT!C$100)/(PERCENT!C$100-PERCENT!C$102))</f>
        <v>0.35474021223518332</v>
      </c>
      <c r="S37" s="124">
        <f>IF(PERCENT!D37&gt;PERCENT!D$100,(PERCENT!D37-PERCENT!D$100)/(PERCENT!D$101-PERCENT!D$100),(PERCENT!D37-PERCENT!D$100)/(PERCENT!D$100-PERCENT!D$102))</f>
        <v>8.0197335139734455E-2</v>
      </c>
      <c r="T37" s="124">
        <f>IF(PERCENT!E37&gt;PERCENT!E$100,(PERCENT!E37-PERCENT!E$100)/(PERCENT!E$101-PERCENT!E$100),(PERCENT!E37-PERCENT!E$100)/(PERCENT!E$100-PERCENT!E$102))</f>
        <v>-0.63840424618160052</v>
      </c>
      <c r="U37" s="124">
        <f>IF(PERCENT!F37&gt;PERCENT!F$100,(PERCENT!F37-PERCENT!F$100)/(PERCENT!F$101-PERCENT!F$100),(PERCENT!F37-PERCENT!F$100)/(PERCENT!F$100-PERCENT!F$102))</f>
        <v>0.22622267976827623</v>
      </c>
      <c r="V37" s="124">
        <f>IF(PERCENT!G37&gt;PERCENT!G$100,(PERCENT!G37-PERCENT!G$100)/(PERCENT!G$101-PERCENT!G$100),(PERCENT!G37-PERCENT!G$100)/(PERCENT!G$100-PERCENT!G$102))</f>
        <v>-0.18436763701584238</v>
      </c>
      <c r="X37" s="124">
        <f>IF(PERCENT!I37&gt;PERCENT!I$100,(PERCENT!I37-PERCENT!I$100)/(PERCENT!I$101-PERCENT!I$100),(PERCENT!I37-PERCENT!I$100)/(PERCENT!I$100-PERCENT!I$102))</f>
        <v>0.18348549097516453</v>
      </c>
      <c r="Y37" s="124">
        <f>IF(PERCENT!J37&gt;PERCENT!J$100,(PERCENT!J37-PERCENT!J$100)/(PERCENT!J$101-PERCENT!J$100),(PERCENT!J37-PERCENT!J$100)/(PERCENT!J$100-PERCENT!J$102))</f>
        <v>4.6554393177523086E-2</v>
      </c>
      <c r="AB37" s="124">
        <f>IF(PERCENT!M37&gt;PERCENT!M$100,(PERCENT!M37-PERCENT!M$100)/(PERCENT!M$101-PERCENT!M$100),(PERCENT!M37-PERCENT!M$100)/(PERCENT!M$100-PERCENT!M$102))</f>
        <v>0.40893613056377309</v>
      </c>
      <c r="AC37" s="124">
        <f>IF(PERCENT!N37&gt;PERCENT!N$100,(PERCENT!N37-PERCENT!N$100)/(PERCENT!N$101-PERCENT!N$100),(PERCENT!N37-PERCENT!N$100)/(PERCENT!N$100-PERCENT!N$102))</f>
        <v>1.3217300477851255E-2</v>
      </c>
      <c r="AD37" s="124">
        <f>IF(PERCENT!O37&gt;PERCENT!O$100,(PERCENT!O37-PERCENT!O$100)/(PERCENT!O$101-PERCENT!O$100),(PERCENT!O37-PERCENT!O$100)/(PERCENT!O$100-PERCENT!O$102))</f>
        <v>0.19304985013945297</v>
      </c>
      <c r="AE37" s="124">
        <f>IF(PERCENT!P37&gt;PERCENT!P$100,(PERCENT!P37-PERCENT!P$100)/(PERCENT!P$101-PERCENT!P$100),(PERCENT!P37-PERCENT!P$100)/(PERCENT!P$100-PERCENT!P$102))</f>
        <v>-0.1754205336726572</v>
      </c>
      <c r="AF37" s="124">
        <f>IF(PERCENT!Q37&gt;PERCENT!Q$100,(PERCENT!Q37-PERCENT!Q$100)/(PERCENT!Q$101-PERCENT!Q$100),(PERCENT!Q37-PERCENT!Q$100)/(PERCENT!Q$100-PERCENT!Q$102))</f>
        <v>1</v>
      </c>
      <c r="AH37" s="124">
        <f>IF(PERCENT!S37&gt;PERCENT!S$100,(PERCENT!S37-PERCENT!S$100)/(PERCENT!S$101-PERCENT!S$100),(PERCENT!S37-PERCENT!S$100)/(PERCENT!S$100-PERCENT!S$102))</f>
        <v>1</v>
      </c>
      <c r="AI37" s="124">
        <f>IF(PERCENT!T37&gt;PERCENT!T$100,(PERCENT!T37-PERCENT!T$100)/(PERCENT!T$101-PERCENT!T$100),(PERCENT!T37-PERCENT!T$100)/(PERCENT!T$100-PERCENT!T$102))</f>
        <v>1</v>
      </c>
      <c r="AJ37" s="124">
        <f>IF(PERCENT!U37&gt;PERCENT!U$100,(PERCENT!U37-PERCENT!U$100)/(PERCENT!U$101-PERCENT!U$100),(PERCENT!U37-PERCENT!U$100)/(PERCENT!U$100-PERCENT!U$102))</f>
        <v>0.27692979333812651</v>
      </c>
      <c r="AL37" s="124">
        <f>IF(PERCENT!W37&gt;PERCENT!W$100,(PERCENT!W37-PERCENT!W$100)/(PERCENT!W$101-PERCENT!W$100),(PERCENT!W37-PERCENT!W$100)/(PERCENT!W$100-PERCENT!W$102))</f>
        <v>0.11590890354048718</v>
      </c>
      <c r="AN37" s="124">
        <f>IF(PERCENT!Y37&gt;PERCENT!Y$100,(PERCENT!Y37-PERCENT!Y$100)/(PERCENT!Y$101-PERCENT!Y$100),(PERCENT!Y37-PERCENT!Y$100)/(PERCENT!Y$100-PERCENT!Y$102))</f>
        <v>5.7505253024626266E-2</v>
      </c>
      <c r="AO37" s="124">
        <f>IF(PERCENT!Z37&gt;PERCENT!Z$100,(PERCENT!Z37-PERCENT!Z$100)/(PERCENT!Z$101-PERCENT!Z$100),(PERCENT!Z37-PERCENT!Z$100)/(PERCENT!Z$100-PERCENT!Z$102))</f>
        <v>-0.2272105323750431</v>
      </c>
      <c r="AP37" s="124">
        <f>IF(PERCENT!AA37&gt;PERCENT!AA$100,(PERCENT!AA37-PERCENT!AA$100)/(PERCENT!AA$101-PERCENT!AA$100),(PERCENT!AA37-PERCENT!AA$100)/(PERCENT!AA$100-PERCENT!AA$102))</f>
        <v>4.1811204339147014E-2</v>
      </c>
      <c r="AQ37" s="124">
        <f>IF(PERCENT!AB37&gt;PERCENT!AB$100,(PERCENT!AB37-PERCENT!AB$100)/(PERCENT!AB$101-PERCENT!AB$100),(PERCENT!AB37-PERCENT!AB$100)/(PERCENT!AB$100-PERCENT!AB$102))</f>
        <v>-0.45942514094099063</v>
      </c>
      <c r="AS37" s="124">
        <f>IF(PERCENT!AD37&gt;PERCENT!AD$100,(PERCENT!AD37-PERCENT!AD$100)/(PERCENT!AD$101-PERCENT!AD$100),(PERCENT!AD37-PERCENT!AD$100)/(PERCENT!AD$100-PERCENT!AD$102))</f>
        <v>0.42192539222120251</v>
      </c>
      <c r="AU37" s="124">
        <f>IF(PERCENT!AF37&gt;PERCENT!AF$100,(PERCENT!AF37-PERCENT!AF$100)/(PERCENT!AF$101-PERCENT!AF$100),(PERCENT!AF37-PERCENT!AF$100)/(PERCENT!AF$100-PERCENT!AF$102))</f>
        <v>0.32230045114670763</v>
      </c>
      <c r="AV37" s="124">
        <f>IF(PERCENT!AG37&gt;PERCENT!AG$100,(PERCENT!AG37-PERCENT!AG$100)/(PERCENT!AG$101-PERCENT!AG$100),(PERCENT!AG37-PERCENT!AG$100)/(PERCENT!AG$100-PERCENT!AG$102))</f>
        <v>0.15533660174259248</v>
      </c>
      <c r="AW37" s="124">
        <f>IF(PERCENT!AH37&gt;PERCENT!AH$100,(PERCENT!AH37-PERCENT!AH$100)/(PERCENT!AH$101-PERCENT!AH$100),(PERCENT!AH37-PERCENT!AH$100)/(PERCENT!AH$100-PERCENT!AH$102))</f>
        <v>0.35016951548504549</v>
      </c>
      <c r="AX37" s="124">
        <f>IF(PERCENT!AI37&gt;PERCENT!AI$100,(PERCENT!AI37-PERCENT!AI$100)/(PERCENT!AI$101-PERCENT!AI$100),(PERCENT!AI37-PERCENT!AI$100)/(PERCENT!AI$100-PERCENT!AI$102))</f>
        <v>0.66864878786758952</v>
      </c>
      <c r="AY37" s="124">
        <f>IF(PERCENT!AJ37&gt;PERCENT!AJ$100,(PERCENT!AJ37-PERCENT!AJ$100)/(PERCENT!AJ$101-PERCENT!AJ$100),(PERCENT!AJ37-PERCENT!AJ$100)/(PERCENT!AJ$100-PERCENT!AJ$102))</f>
        <v>-8.0643404963066573E-2</v>
      </c>
      <c r="AZ37" s="124">
        <f>IF(PERCENT!AK37&gt;PERCENT!AK$100,(PERCENT!AK37-PERCENT!AK$100)/(PERCENT!AK$101-PERCENT!AK$100),(PERCENT!AK37-PERCENT!AK$100)/(PERCENT!AK$100-PERCENT!AK$102))</f>
        <v>3.0516789594414246E-2</v>
      </c>
      <c r="BA37" s="124">
        <f>IF(PERCENT!AL37&gt;PERCENT!AL$100,(PERCENT!AL37-PERCENT!AL$100)/(PERCENT!AL$101-PERCENT!AL$100),(PERCENT!AL37-PERCENT!AL$100)/(PERCENT!AL$100-PERCENT!AL$102))</f>
        <v>9.177247086781826E-3</v>
      </c>
      <c r="BB37" s="124">
        <f>IF(PERCENT!AM37&gt;PERCENT!AM$100,(PERCENT!AM37-PERCENT!AM$100)/(PERCENT!AM$101-PERCENT!AM$100),(PERCENT!AM37-PERCENT!AM$100)/(PERCENT!AM$100-PERCENT!AM$102))</f>
        <v>0.37276584117412603</v>
      </c>
      <c r="BC37" s="124">
        <f>IF(PERCENT!AN37&gt;PERCENT!AN$100,(PERCENT!AN37-PERCENT!AN$100)/(PERCENT!AN$101-PERCENT!AN$100),(PERCENT!AN37-PERCENT!AN$100)/(PERCENT!AN$100-PERCENT!AN$102))</f>
        <v>-0.11270405411549041</v>
      </c>
      <c r="BD37" s="124">
        <f>IF(PERCENT!AO37&gt;PERCENT!AO$100,(PERCENT!AO37-PERCENT!AO$100)/(PERCENT!AO$101-PERCENT!AO$100),(PERCENT!AO37-PERCENT!AO$100)/(PERCENT!AO$100-PERCENT!AO$102))</f>
        <v>0.25613791684195752</v>
      </c>
      <c r="BE37" s="124">
        <f>IF(PERCENT!AP37&gt;PERCENT!AP$100,(PERCENT!AP37-PERCENT!AP$100)/(PERCENT!AP$101-PERCENT!AP$100),(PERCENT!AP37-PERCENT!AP$100)/(PERCENT!AP$100-PERCENT!AP$102))</f>
        <v>0.44088817862577073</v>
      </c>
      <c r="BF37" s="124">
        <f>IF(PERCENT!AQ37&gt;PERCENT!AQ$100,(PERCENT!AQ37-PERCENT!AQ$100)/(PERCENT!AQ$101-PERCENT!AQ$100),(PERCENT!AQ37-PERCENT!AQ$100)/(PERCENT!AQ$100-PERCENT!AQ$102))</f>
        <v>0.12428163452725548</v>
      </c>
      <c r="BG37" s="124">
        <f>IF(PERCENT!AR37&gt;PERCENT!AR$100,(PERCENT!AR37-PERCENT!AR$100)/(PERCENT!AR$101-PERCENT!AR$100),(PERCENT!AR37-PERCENT!AR$100)/(PERCENT!AR$100-PERCENT!AR$102))</f>
        <v>0.3127825954282939</v>
      </c>
      <c r="BP37" s="128">
        <f>IF(PERCENT!AE37&gt;PERCENT!AE$100,(PERCENT!AE37-PERCENT!AE$100)/(PERCENT!AE$101-PERCENT!AE$100),(PERCENT!AE37-PERCENT!AE$100)/(PERCENT!AE$100-PERCENT!AE$102))</f>
        <v>0.53035456304076412</v>
      </c>
      <c r="BQ37" s="231">
        <f>IF(PERCENT!AV37&gt;PERCENT!AV$100,(PERCENT!AV37-PERCENT!AV$100)/(PERCENT!AV$101-PERCENT!AV$100),(PERCENT!AV37-PERCENT!AV$100)/(PERCENT!AV$100-PERCENT!AV$102))</f>
        <v>0.53035456304076412</v>
      </c>
    </row>
    <row r="38" spans="1:69" x14ac:dyDescent="0.35">
      <c r="A38" s="197" t="s">
        <v>429</v>
      </c>
      <c r="B38" s="125">
        <f>IF(PERCENT!B38&gt;PERCENT!B$100,(PERCENT!B38-PERCENT!B$100)/(PERCENT!B$101-PERCENT!B$100),(PERCENT!B38-PERCENT!B$100)/(PERCENT!B$100-PERCENT!B$102))</f>
        <v>-0.11790652003794161</v>
      </c>
      <c r="C38" s="125">
        <f>IF(PERCENT!H38&gt;PERCENT!H$100,(PERCENT!H38-PERCENT!H$100)/(PERCENT!H$101-PERCENT!H$100),(PERCENT!H38-PERCENT!H$100)/(PERCENT!H$100-PERCENT!H$102))</f>
        <v>0.47489669589664285</v>
      </c>
      <c r="D38" s="126">
        <f>IF(PERCENT!K38&gt;PERCENT!K$100,(PERCENT!K38-PERCENT!K$100)/(PERCENT!K$101-PERCENT!K$100),(PERCENT!K38-PERCENT!K$100)/(PERCENT!K$100-PERCENT!K$102))</f>
        <v>0.54400792468525039</v>
      </c>
      <c r="E38" s="126">
        <f>IF(PERCENT!L38&gt;PERCENT!L$100,(PERCENT!L38-PERCENT!L$100)/(PERCENT!L$101-PERCENT!L$100),(PERCENT!L38-PERCENT!L$100)/(PERCENT!L$100-PERCENT!L$102))</f>
        <v>-0.74927219760670971</v>
      </c>
      <c r="F38" s="127">
        <f>IF(PERCENT!R38&gt;PERCENT!R$100,(PERCENT!R38-PERCENT!R$100)/(PERCENT!R$101-PERCENT!R$100),(PERCENT!R38-PERCENT!R$100)/(PERCENT!R$100-PERCENT!R$102))</f>
        <v>0.61968587414217335</v>
      </c>
      <c r="G38" s="127">
        <f>IF(PERCENT!V38&gt;PERCENT!V$100,(PERCENT!V38-PERCENT!V$100)/(PERCENT!V$101-PERCENT!V$100),(PERCENT!V38-PERCENT!V$100)/(PERCENT!V$100-PERCENT!V$102))</f>
        <v>0.57698308948890309</v>
      </c>
      <c r="H38" s="127">
        <f>IF(PERCENT!X38&gt;PERCENT!X$100,(PERCENT!X38-PERCENT!X$100)/(PERCENT!X$101-PERCENT!X$100),(PERCENT!X38-PERCENT!X$100)/(PERCENT!X$100-PERCENT!X$102))</f>
        <v>5.034554958450576E-2</v>
      </c>
      <c r="I38" s="127">
        <f>IF(PERCENT!AC38&gt;PERCENT!AC$100,(PERCENT!AC38-PERCENT!AC$100)/(PERCENT!AC$101-PERCENT!AC$100),(PERCENT!AC38-PERCENT!AC$100)/(PERCENT!AC$100-PERCENT!AC$102))</f>
        <v>-0.8966453850088828</v>
      </c>
      <c r="J38" s="198">
        <f>IF(PERCENT!AS38&gt;PERCENT!AS$100,(PERCENT!AS38-PERCENT!AS$100)/(PERCENT!AS$101-PERCENT!AS$100),(PERCENT!AS38-PERCENT!AS$100)/(PERCENT!AS$100-PERCENT!AS$102))</f>
        <v>0.34466390198862951</v>
      </c>
      <c r="K38" s="198">
        <f>IF(PERCENT!AT38&gt;PERCENT!AT$100,(PERCENT!AT38-PERCENT!AT$100)/(PERCENT!AT$101-PERCENT!AT$100),(PERCENT!AT38-PERCENT!AT$100)/(PERCENT!AT$100-PERCENT!AT$102))</f>
        <v>8.9933762282395444E-3</v>
      </c>
      <c r="L38" s="198">
        <f>IF(PERCENT!AU38&gt;PERCENT!AU$100,(PERCENT!AU38-PERCENT!AU$100)/(PERCENT!AU$101-PERCENT!AU$100),(PERCENT!AU38-PERCENT!AU$100)/(PERCENT!AU$100-PERCENT!AU$102))</f>
        <v>0.10679683262433559</v>
      </c>
      <c r="M38" s="231">
        <f>IF(PERCENT!AW38&gt;PERCENT!AW$100,(PERCENT!AW38-PERCENT!AW$100)/(PERCENT!AW$101-PERCENT!AW$100),(PERCENT!AW38-PERCENT!AW$100)/(PERCENT!AW$100-PERCENT!AW$102))</f>
        <v>0.22560964450954263</v>
      </c>
      <c r="N38" s="231">
        <f>IF(PERCENT!AX38&gt;PERCENT!AX$100,(PERCENT!AX38-PERCENT!AX$100)/(PERCENT!AX$101-PERCENT!AX$100),(PERCENT!AX38-PERCENT!AX$100)/(PERCENT!AX$100-PERCENT!AX$102))</f>
        <v>-0.4451877791279148</v>
      </c>
      <c r="P38" s="232">
        <f>IF(PERCENT!AY38&gt;PERCENT!AY$100,(PERCENT!AY38-PERCENT!AY$100)/(PERCENT!AY$101-PERCENT!AY$100),(PERCENT!AY38-PERCENT!AY$100)/(PERCENT!AY$100-PERCENT!AY$102))</f>
        <v>0.99604599682192374</v>
      </c>
      <c r="R38" s="124">
        <f>IF(PERCENT!C38&gt;PERCENT!C$100,(PERCENT!C38-PERCENT!C$100)/(PERCENT!C$101-PERCENT!C$100),(PERCENT!C38-PERCENT!C$100)/(PERCENT!C$100-PERCENT!C$102))</f>
        <v>0.31122024553964772</v>
      </c>
      <c r="S38" s="124">
        <f>IF(PERCENT!D38&gt;PERCENT!D$100,(PERCENT!D38-PERCENT!D$100)/(PERCENT!D$101-PERCENT!D$100),(PERCENT!D38-PERCENT!D$100)/(PERCENT!D$100-PERCENT!D$102))</f>
        <v>0.37838120479357462</v>
      </c>
      <c r="T38" s="124">
        <f>IF(PERCENT!E38&gt;PERCENT!E$100,(PERCENT!E38-PERCENT!E$100)/(PERCENT!E$101-PERCENT!E$100),(PERCENT!E38-PERCENT!E$100)/(PERCENT!E$100-PERCENT!E$102))</f>
        <v>-0.38798105628907581</v>
      </c>
      <c r="U38" s="124">
        <f>IF(PERCENT!F38&gt;PERCENT!F$100,(PERCENT!F38-PERCENT!F$100)/(PERCENT!F$101-PERCENT!F$100),(PERCENT!F38-PERCENT!F$100)/(PERCENT!F$100-PERCENT!F$102))</f>
        <v>-0.15244586740312052</v>
      </c>
      <c r="V38" s="124">
        <f>IF(PERCENT!G38&gt;PERCENT!G$100,(PERCENT!G38-PERCENT!G$100)/(PERCENT!G$101-PERCENT!G$100),(PERCENT!G38-PERCENT!G$100)/(PERCENT!G$100-PERCENT!G$102))</f>
        <v>-2.7354836707739839E-2</v>
      </c>
      <c r="X38" s="124">
        <f>IF(PERCENT!I38&gt;PERCENT!I$100,(PERCENT!I38-PERCENT!I$100)/(PERCENT!I$101-PERCENT!I$100),(PERCENT!I38-PERCENT!I$100)/(PERCENT!I$100-PERCENT!I$102))</f>
        <v>0.23231609107006213</v>
      </c>
      <c r="Y38" s="124">
        <f>IF(PERCENT!J38&gt;PERCENT!J$100,(PERCENT!J38-PERCENT!J$100)/(PERCENT!J$101-PERCENT!J$100),(PERCENT!J38-PERCENT!J$100)/(PERCENT!J$100-PERCENT!J$102))</f>
        <v>0.32604031126568189</v>
      </c>
      <c r="AB38" s="124">
        <f>IF(PERCENT!M38&gt;PERCENT!M$100,(PERCENT!M38-PERCENT!M$100)/(PERCENT!M$101-PERCENT!M$100),(PERCENT!M38-PERCENT!M$100)/(PERCENT!M$100-PERCENT!M$102))</f>
        <v>-1</v>
      </c>
      <c r="AC38" s="124">
        <f>IF(PERCENT!N38&gt;PERCENT!N$100,(PERCENT!N38-PERCENT!N$100)/(PERCENT!N$101-PERCENT!N$100),(PERCENT!N38-PERCENT!N$100)/(PERCENT!N$100-PERCENT!N$102))</f>
        <v>-0.62563179077487163</v>
      </c>
      <c r="AD38" s="124">
        <f>IF(PERCENT!O38&gt;PERCENT!O$100,(PERCENT!O38-PERCENT!O$100)/(PERCENT!O$101-PERCENT!O$100),(PERCENT!O38-PERCENT!O$100)/(PERCENT!O$100-PERCENT!O$102))</f>
        <v>-1</v>
      </c>
      <c r="AE38" s="124">
        <f>IF(PERCENT!P38&gt;PERCENT!P$100,(PERCENT!P38-PERCENT!P$100)/(PERCENT!P$101-PERCENT!P$100),(PERCENT!P38-PERCENT!P$100)/(PERCENT!P$100-PERCENT!P$102))</f>
        <v>1</v>
      </c>
      <c r="AF38" s="124">
        <f>IF(PERCENT!Q38&gt;PERCENT!Q$100,(PERCENT!Q38-PERCENT!Q$100)/(PERCENT!Q$101-PERCENT!Q$100),(PERCENT!Q38-PERCENT!Q$100)/(PERCENT!Q$100-PERCENT!Q$102))</f>
        <v>-1</v>
      </c>
      <c r="AH38" s="124">
        <f>IF(PERCENT!S38&gt;PERCENT!S$100,(PERCENT!S38-PERCENT!S$100)/(PERCENT!S$101-PERCENT!S$100),(PERCENT!S38-PERCENT!S$100)/(PERCENT!S$100-PERCENT!S$102))</f>
        <v>0.45943064959072816</v>
      </c>
      <c r="AI38" s="124">
        <f>IF(PERCENT!T38&gt;PERCENT!T$100,(PERCENT!T38-PERCENT!T$100)/(PERCENT!T$101-PERCENT!T$100),(PERCENT!T38-PERCENT!T$100)/(PERCENT!T$100-PERCENT!T$102))</f>
        <v>0.77589618315564179</v>
      </c>
      <c r="AJ38" s="124">
        <f>IF(PERCENT!U38&gt;PERCENT!U$100,(PERCENT!U38-PERCENT!U$100)/(PERCENT!U$101-PERCENT!U$100),(PERCENT!U38-PERCENT!U$100)/(PERCENT!U$100-PERCENT!U$102))</f>
        <v>0.11516564892971626</v>
      </c>
      <c r="AL38" s="124">
        <f>IF(PERCENT!W38&gt;PERCENT!W$100,(PERCENT!W38-PERCENT!W$100)/(PERCENT!W$101-PERCENT!W$100),(PERCENT!W38-PERCENT!W$100)/(PERCENT!W$100-PERCENT!W$102))</f>
        <v>0.57698308948890309</v>
      </c>
      <c r="AN38" s="124">
        <f>IF(PERCENT!Y38&gt;PERCENT!Y$100,(PERCENT!Y38-PERCENT!Y$100)/(PERCENT!Y$101-PERCENT!Y$100),(PERCENT!Y38-PERCENT!Y$100)/(PERCENT!Y$100-PERCENT!Y$102))</f>
        <v>-0.69694545766193694</v>
      </c>
      <c r="AO38" s="124">
        <f>IF(PERCENT!Z38&gt;PERCENT!Z$100,(PERCENT!Z38-PERCENT!Z$100)/(PERCENT!Z$101-PERCENT!Z$100),(PERCENT!Z38-PERCENT!Z$100)/(PERCENT!Z$100-PERCENT!Z$102))</f>
        <v>0.52559742853632219</v>
      </c>
      <c r="AP38" s="124">
        <f>IF(PERCENT!AA38&gt;PERCENT!AA$100,(PERCENT!AA38-PERCENT!AA$100)/(PERCENT!AA$101-PERCENT!AA$100),(PERCENT!AA38-PERCENT!AA$100)/(PERCENT!AA$100-PERCENT!AA$102))</f>
        <v>0.18727018462767411</v>
      </c>
      <c r="AQ38" s="124">
        <f>IF(PERCENT!AB38&gt;PERCENT!AB$100,(PERCENT!AB38-PERCENT!AB$100)/(PERCENT!AB$101-PERCENT!AB$100),(PERCENT!AB38-PERCENT!AB$100)/(PERCENT!AB$100-PERCENT!AB$102))</f>
        <v>-0.31984008343749071</v>
      </c>
      <c r="AS38" s="124">
        <f>IF(PERCENT!AD38&gt;PERCENT!AD$100,(PERCENT!AD38-PERCENT!AD$100)/(PERCENT!AD$101-PERCENT!AD$100),(PERCENT!AD38-PERCENT!AD$100)/(PERCENT!AD$100-PERCENT!AD$102))</f>
        <v>-0.8966453850088828</v>
      </c>
      <c r="AU38" s="124">
        <f>IF(PERCENT!AF38&gt;PERCENT!AF$100,(PERCENT!AF38-PERCENT!AF$100)/(PERCENT!AF$101-PERCENT!AF$100),(PERCENT!AF38-PERCENT!AF$100)/(PERCENT!AF$100-PERCENT!AF$102))</f>
        <v>0.14838962255329502</v>
      </c>
      <c r="AV38" s="124">
        <f>IF(PERCENT!AG38&gt;PERCENT!AG$100,(PERCENT!AG38-PERCENT!AG$100)/(PERCENT!AG$101-PERCENT!AG$100),(PERCENT!AG38-PERCENT!AG$100)/(PERCENT!AG$100-PERCENT!AG$102))</f>
        <v>0.18531069392310007</v>
      </c>
      <c r="AW38" s="124">
        <f>IF(PERCENT!AH38&gt;PERCENT!AH$100,(PERCENT!AH38-PERCENT!AH$100)/(PERCENT!AH$101-PERCENT!AH$100),(PERCENT!AH38-PERCENT!AH$100)/(PERCENT!AH$100-PERCENT!AH$102))</f>
        <v>0.11009650335939929</v>
      </c>
      <c r="AX38" s="124">
        <f>IF(PERCENT!AI38&gt;PERCENT!AI$100,(PERCENT!AI38-PERCENT!AI$100)/(PERCENT!AI$101-PERCENT!AI$100),(PERCENT!AI38-PERCENT!AI$100)/(PERCENT!AI$100-PERCENT!AI$102))</f>
        <v>-0.40700213000090057</v>
      </c>
      <c r="AY38" s="124">
        <f>IF(PERCENT!AJ38&gt;PERCENT!AJ$100,(PERCENT!AJ38-PERCENT!AJ$100)/(PERCENT!AJ$101-PERCENT!AJ$100),(PERCENT!AJ38-PERCENT!AJ$100)/(PERCENT!AJ$100-PERCENT!AJ$102))</f>
        <v>0.68356717570578662</v>
      </c>
      <c r="AZ38" s="124">
        <f>IF(PERCENT!AK38&gt;PERCENT!AK$100,(PERCENT!AK38-PERCENT!AK$100)/(PERCENT!AK$101-PERCENT!AK$100),(PERCENT!AK38-PERCENT!AK$100)/(PERCENT!AK$100-PERCENT!AK$102))</f>
        <v>2.8154163846837017E-2</v>
      </c>
      <c r="BA38" s="124">
        <f>IF(PERCENT!AL38&gt;PERCENT!AL$100,(PERCENT!AL38-PERCENT!AL$100)/(PERCENT!AL$101-PERCENT!AL$100),(PERCENT!AL38-PERCENT!AL$100)/(PERCENT!AL$100-PERCENT!AL$102))</f>
        <v>4.6657149723317312E-3</v>
      </c>
      <c r="BB38" s="124">
        <f>IF(PERCENT!AM38&gt;PERCENT!AM$100,(PERCENT!AM38-PERCENT!AM$100)/(PERCENT!AM$101-PERCENT!AM$100),(PERCENT!AM38-PERCENT!AM$100)/(PERCENT!AM$100-PERCENT!AM$102))</f>
        <v>0.20196470222421242</v>
      </c>
      <c r="BC38" s="124">
        <f>IF(PERCENT!AN38&gt;PERCENT!AN$100,(PERCENT!AN38-PERCENT!AN$100)/(PERCENT!AN$101-PERCENT!AN$100),(PERCENT!AN38-PERCENT!AN$100)/(PERCENT!AN$100-PERCENT!AN$102))</f>
        <v>0.14386517686791442</v>
      </c>
      <c r="BD38" s="124">
        <f>IF(PERCENT!AO38&gt;PERCENT!AO$100,(PERCENT!AO38-PERCENT!AO$100)/(PERCENT!AO$101-PERCENT!AO$100),(PERCENT!AO38-PERCENT!AO$100)/(PERCENT!AO$100-PERCENT!AO$102))</f>
        <v>-0.28020125549703628</v>
      </c>
      <c r="BE38" s="124">
        <f>IF(PERCENT!AP38&gt;PERCENT!AP$100,(PERCENT!AP38-PERCENT!AP$100)/(PERCENT!AP$101-PERCENT!AP$100),(PERCENT!AP38-PERCENT!AP$100)/(PERCENT!AP$100-PERCENT!AP$102))</f>
        <v>-0.74458183370995046</v>
      </c>
      <c r="BF38" s="124">
        <f>IF(PERCENT!AQ38&gt;PERCENT!AQ$100,(PERCENT!AQ38-PERCENT!AQ$100)/(PERCENT!AQ$101-PERCENT!AQ$100),(PERCENT!AQ38-PERCENT!AQ$100)/(PERCENT!AQ$100-PERCENT!AQ$102))</f>
        <v>-0.15880053694956595</v>
      </c>
      <c r="BG38" s="124">
        <f>IF(PERCENT!AR38&gt;PERCENT!AR$100,(PERCENT!AR38-PERCENT!AR$100)/(PERCENT!AR$101-PERCENT!AR$100),(PERCENT!AR38-PERCENT!AR$100)/(PERCENT!AR$100-PERCENT!AR$102))</f>
        <v>0.58949743116007303</v>
      </c>
      <c r="BP38" s="128">
        <f>IF(PERCENT!AE38&gt;PERCENT!AE$100,(PERCENT!AE38-PERCENT!AE$100)/(PERCENT!AE$101-PERCENT!AE$100),(PERCENT!AE38-PERCENT!AE$100)/(PERCENT!AE$100-PERCENT!AE$102))</f>
        <v>-0.4451877791279148</v>
      </c>
      <c r="BQ38" s="231">
        <f>IF(PERCENT!AV38&gt;PERCENT!AV$100,(PERCENT!AV38-PERCENT!AV$100)/(PERCENT!AV$101-PERCENT!AV$100),(PERCENT!AV38-PERCENT!AV$100)/(PERCENT!AV$100-PERCENT!AV$102))</f>
        <v>-0.4451877791279148</v>
      </c>
    </row>
    <row r="39" spans="1:69" x14ac:dyDescent="0.35">
      <c r="A39" s="197" t="s">
        <v>430</v>
      </c>
      <c r="B39" s="125">
        <f>IF(PERCENT!B39&gt;PERCENT!B$100,(PERCENT!B39-PERCENT!B$100)/(PERCENT!B$101-PERCENT!B$100),(PERCENT!B39-PERCENT!B$100)/(PERCENT!B$100-PERCENT!B$102))</f>
        <v>-4.8084055669990682E-2</v>
      </c>
      <c r="C39" s="125">
        <f>IF(PERCENT!H39&gt;PERCENT!H$100,(PERCENT!H39-PERCENT!H$100)/(PERCENT!H$101-PERCENT!H$100),(PERCENT!H39-PERCENT!H$100)/(PERCENT!H$100-PERCENT!H$102))</f>
        <v>-1</v>
      </c>
      <c r="D39" s="126">
        <f>IF(PERCENT!K39&gt;PERCENT!K$100,(PERCENT!K39-PERCENT!K$100)/(PERCENT!K$101-PERCENT!K$100),(PERCENT!K39-PERCENT!K$100)/(PERCENT!K$100-PERCENT!K$102))</f>
        <v>-2.6323417395135468E-2</v>
      </c>
      <c r="E39" s="126">
        <f>IF(PERCENT!L39&gt;PERCENT!L$100,(PERCENT!L39-PERCENT!L$100)/(PERCENT!L$101-PERCENT!L$100),(PERCENT!L39-PERCENT!L$100)/(PERCENT!L$100-PERCENT!L$102))</f>
        <v>0.18575859228208796</v>
      </c>
      <c r="F39" s="127">
        <f>IF(PERCENT!R39&gt;PERCENT!R$100,(PERCENT!R39-PERCENT!R$100)/(PERCENT!R$101-PERCENT!R$100),(PERCENT!R39-PERCENT!R$100)/(PERCENT!R$100-PERCENT!R$102))</f>
        <v>-0.9258533801791029</v>
      </c>
      <c r="G39" s="127">
        <f>IF(PERCENT!V39&gt;PERCENT!V$100,(PERCENT!V39-PERCENT!V$100)/(PERCENT!V$101-PERCENT!V$100),(PERCENT!V39-PERCENT!V$100)/(PERCENT!V$100-PERCENT!V$102))</f>
        <v>-0.62132424839093581</v>
      </c>
      <c r="H39" s="127">
        <f>IF(PERCENT!X39&gt;PERCENT!X$100,(PERCENT!X39-PERCENT!X$100)/(PERCENT!X$101-PERCENT!X$100),(PERCENT!X39-PERCENT!X$100)/(PERCENT!X$100-PERCENT!X$102))</f>
        <v>-0.29339349240020957</v>
      </c>
      <c r="I39" s="127">
        <f>IF(PERCENT!AC39&gt;PERCENT!AC$100,(PERCENT!AC39-PERCENT!AC$100)/(PERCENT!AC$101-PERCENT!AC$100),(PERCENT!AC39-PERCENT!AC$100)/(PERCENT!AC$100-PERCENT!AC$102))</f>
        <v>0.10845158653333006</v>
      </c>
      <c r="J39" s="198">
        <f>IF(PERCENT!AS39&gt;PERCENT!AS$100,(PERCENT!AS39-PERCENT!AS$100)/(PERCENT!AS$101-PERCENT!AS$100),(PERCENT!AS39-PERCENT!AS$100)/(PERCENT!AS$100-PERCENT!AS$102))</f>
        <v>-0.72613888272138716</v>
      </c>
      <c r="K39" s="198">
        <f>IF(PERCENT!AT39&gt;PERCENT!AT$100,(PERCENT!AT39-PERCENT!AT$100)/(PERCENT!AT$101-PERCENT!AT$100),(PERCENT!AT39-PERCENT!AT$100)/(PERCENT!AT$100-PERCENT!AT$102))</f>
        <v>0.10487118175106908</v>
      </c>
      <c r="L39" s="198">
        <f>IF(PERCENT!AU39&gt;PERCENT!AU$100,(PERCENT!AU39-PERCENT!AU$100)/(PERCENT!AU$101-PERCENT!AU$100),(PERCENT!AU39-PERCENT!AU$100)/(PERCENT!AU$100-PERCENT!AU$102))</f>
        <v>-0.26105249592900076</v>
      </c>
      <c r="M39" s="231">
        <f>IF(PERCENT!AW39&gt;PERCENT!AW$100,(PERCENT!AW39-PERCENT!AW$100)/(PERCENT!AW$101-PERCENT!AW$100),(PERCENT!AW39-PERCENT!AW$100)/(PERCENT!AW$100-PERCENT!AW$102))</f>
        <v>-0.22869923498654321</v>
      </c>
      <c r="N39" s="231">
        <f>IF(PERCENT!AX39&gt;PERCENT!AX$100,(PERCENT!AX39-PERCENT!AX$100)/(PERCENT!AX$101-PERCENT!AX$100),(PERCENT!AX39-PERCENT!AX$100)/(PERCENT!AX$100-PERCENT!AX$102))</f>
        <v>-0.39365699786668812</v>
      </c>
      <c r="P39" s="232">
        <f>IF(PERCENT!AY39&gt;PERCENT!AY$100,(PERCENT!AY39-PERCENT!AY$100)/(PERCENT!AY$101-PERCENT!AY$100),(PERCENT!AY39-PERCENT!AY$100)/(PERCENT!AY$100-PERCENT!AY$102))</f>
        <v>-0.6500278404629819</v>
      </c>
      <c r="R39" s="124">
        <f>IF(PERCENT!C39&gt;PERCENT!C$100,(PERCENT!C39-PERCENT!C$100)/(PERCENT!C$101-PERCENT!C$100),(PERCENT!C39-PERCENT!C$100)/(PERCENT!C$100-PERCENT!C$102))</f>
        <v>-5.6028075498163646E-2</v>
      </c>
      <c r="S39" s="124">
        <f>IF(PERCENT!D39&gt;PERCENT!D$100,(PERCENT!D39-PERCENT!D$100)/(PERCENT!D$101-PERCENT!D$100),(PERCENT!D39-PERCENT!D$100)/(PERCENT!D$100-PERCENT!D$102))</f>
        <v>8.2163332885717172E-2</v>
      </c>
      <c r="T39" s="124">
        <f>IF(PERCENT!E39&gt;PERCENT!E$100,(PERCENT!E39-PERCENT!E$100)/(PERCENT!E$101-PERCENT!E$100),(PERCENT!E39-PERCENT!E$100)/(PERCENT!E$100-PERCENT!E$102))</f>
        <v>-0.14338916040504876</v>
      </c>
      <c r="U39" s="124">
        <f>IF(PERCENT!F39&gt;PERCENT!F$100,(PERCENT!F39-PERCENT!F$100)/(PERCENT!F$101-PERCENT!F$100),(PERCENT!F39-PERCENT!F$100)/(PERCENT!F$100-PERCENT!F$102))</f>
        <v>0.52420678324443093</v>
      </c>
      <c r="V39" s="124">
        <f>IF(PERCENT!G39&gt;PERCENT!G$100,(PERCENT!G39-PERCENT!G$100)/(PERCENT!G$101-PERCENT!G$100),(PERCENT!G39-PERCENT!G$100)/(PERCENT!G$100-PERCENT!G$102))</f>
        <v>-0.9337362916235431</v>
      </c>
      <c r="X39" s="124">
        <f>IF(PERCENT!I39&gt;PERCENT!I$100,(PERCENT!I39-PERCENT!I$100)/(PERCENT!I$101-PERCENT!I$100),(PERCENT!I39-PERCENT!I$100)/(PERCENT!I$100-PERCENT!I$102))</f>
        <v>-0.90674970907548458</v>
      </c>
      <c r="Y39" s="124">
        <f>IF(PERCENT!J39&gt;PERCENT!J$100,(PERCENT!J39-PERCENT!J$100)/(PERCENT!J$101-PERCENT!J$100),(PERCENT!J39-PERCENT!J$100)/(PERCENT!J$100-PERCENT!J$102))</f>
        <v>-0.99977896834367352</v>
      </c>
      <c r="AB39" s="124">
        <f>IF(PERCENT!M39&gt;PERCENT!M$100,(PERCENT!M39-PERCENT!M$100)/(PERCENT!M$101-PERCENT!M$100),(PERCENT!M39-PERCENT!M$100)/(PERCENT!M$100-PERCENT!M$102))</f>
        <v>-1</v>
      </c>
      <c r="AC39" s="124">
        <f>IF(PERCENT!N39&gt;PERCENT!N$100,(PERCENT!N39-PERCENT!N$100)/(PERCENT!N$101-PERCENT!N$100),(PERCENT!N39-PERCENT!N$100)/(PERCENT!N$100-PERCENT!N$102))</f>
        <v>0.21586691130908051</v>
      </c>
      <c r="AD39" s="124">
        <f>IF(PERCENT!O39&gt;PERCENT!O$100,(PERCENT!O39-PERCENT!O$100)/(PERCENT!O$101-PERCENT!O$100),(PERCENT!O39-PERCENT!O$100)/(PERCENT!O$100-PERCENT!O$102))</f>
        <v>-2.107829265829872E-2</v>
      </c>
      <c r="AE39" s="124">
        <f>IF(PERCENT!P39&gt;PERCENT!P$100,(PERCENT!P39-PERCENT!P$100)/(PERCENT!P$101-PERCENT!P$100),(PERCENT!P39-PERCENT!P$100)/(PERCENT!P$100-PERCENT!P$102))</f>
        <v>0.83682109721936748</v>
      </c>
      <c r="AF39" s="124">
        <f>IF(PERCENT!Q39&gt;PERCENT!Q$100,(PERCENT!Q39-PERCENT!Q$100)/(PERCENT!Q$101-PERCENT!Q$100),(PERCENT!Q39-PERCENT!Q$100)/(PERCENT!Q$100-PERCENT!Q$102))</f>
        <v>0.18678019228293949</v>
      </c>
      <c r="AH39" s="124">
        <f>IF(PERCENT!S39&gt;PERCENT!S$100,(PERCENT!S39-PERCENT!S$100)/(PERCENT!S$101-PERCENT!S$100),(PERCENT!S39-PERCENT!S$100)/(PERCENT!S$100-PERCENT!S$102))</f>
        <v>-0.94220779140131183</v>
      </c>
      <c r="AI39" s="124">
        <f>IF(PERCENT!T39&gt;PERCENT!T$100,(PERCENT!T39-PERCENT!T$100)/(PERCENT!T$101-PERCENT!T$100),(PERCENT!T39-PERCENT!T$100)/(PERCENT!T$100-PERCENT!T$102))</f>
        <v>-0.93956392830441993</v>
      </c>
      <c r="AJ39" s="124">
        <f>IF(PERCENT!U39&gt;PERCENT!U$100,(PERCENT!U39-PERCENT!U$100)/(PERCENT!U$101-PERCENT!U$100),(PERCENT!U39-PERCENT!U$100)/(PERCENT!U$100-PERCENT!U$102))</f>
        <v>-0.87450550758896117</v>
      </c>
      <c r="AL39" s="124">
        <f>IF(PERCENT!W39&gt;PERCENT!W$100,(PERCENT!W39-PERCENT!W$100)/(PERCENT!W$101-PERCENT!W$100),(PERCENT!W39-PERCENT!W$100)/(PERCENT!W$100-PERCENT!W$102))</f>
        <v>-0.62132424839093581</v>
      </c>
      <c r="AN39" s="124">
        <f>IF(PERCENT!Y39&gt;PERCENT!Y$100,(PERCENT!Y39-PERCENT!Y$100)/(PERCENT!Y$101-PERCENT!Y$100),(PERCENT!Y39-PERCENT!Y$100)/(PERCENT!Y$100-PERCENT!Y$102))</f>
        <v>-0.93110106622654998</v>
      </c>
      <c r="AO39" s="124">
        <f>IF(PERCENT!Z39&gt;PERCENT!Z$100,(PERCENT!Z39-PERCENT!Z$100)/(PERCENT!Z$101-PERCENT!Z$100),(PERCENT!Z39-PERCENT!Z$100)/(PERCENT!Z$100-PERCENT!Z$102))</f>
        <v>-0.88177056487131977</v>
      </c>
      <c r="AP39" s="124">
        <f>IF(PERCENT!AA39&gt;PERCENT!AA$100,(PERCENT!AA39-PERCENT!AA$100)/(PERCENT!AA$101-PERCENT!AA$100),(PERCENT!AA39-PERCENT!AA$100)/(PERCENT!AA$100-PERCENT!AA$102))</f>
        <v>-0.51157952359322489</v>
      </c>
      <c r="AQ39" s="124">
        <f>IF(PERCENT!AB39&gt;PERCENT!AB$100,(PERCENT!AB39-PERCENT!AB$100)/(PERCENT!AB$101-PERCENT!AB$100),(PERCENT!AB39-PERCENT!AB$100)/(PERCENT!AB$100-PERCENT!AB$102))</f>
        <v>-3.5594148157636014E-2</v>
      </c>
      <c r="AS39" s="124">
        <f>IF(PERCENT!AD39&gt;PERCENT!AD$100,(PERCENT!AD39-PERCENT!AD$100)/(PERCENT!AD$101-PERCENT!AD$100),(PERCENT!AD39-PERCENT!AD$100)/(PERCENT!AD$100-PERCENT!AD$102))</f>
        <v>0.10845158653333006</v>
      </c>
      <c r="AU39" s="124">
        <f>IF(PERCENT!AF39&gt;PERCENT!AF$100,(PERCENT!AF39-PERCENT!AF$100)/(PERCENT!AF$101-PERCENT!AF$100),(PERCENT!AF39-PERCENT!AF$100)/(PERCENT!AF$100-PERCENT!AF$102))</f>
        <v>0.58782729049092919</v>
      </c>
      <c r="AV39" s="124">
        <f>IF(PERCENT!AG39&gt;PERCENT!AG$100,(PERCENT!AG39-PERCENT!AG$100)/(PERCENT!AG$101-PERCENT!AG$100),(PERCENT!AG39-PERCENT!AG$100)/(PERCENT!AG$100-PERCENT!AG$102))</f>
        <v>0.64922280084567341</v>
      </c>
      <c r="AW39" s="124">
        <f>IF(PERCENT!AH39&gt;PERCENT!AH$100,(PERCENT!AH39-PERCENT!AH$100)/(PERCENT!AH$101-PERCENT!AH$100),(PERCENT!AH39-PERCENT!AH$100)/(PERCENT!AH$100-PERCENT!AH$102))</f>
        <v>-0.8535799314005853</v>
      </c>
      <c r="AX39" s="124">
        <f>IF(PERCENT!AI39&gt;PERCENT!AI$100,(PERCENT!AI39-PERCENT!AI$100)/(PERCENT!AI$101-PERCENT!AI$100),(PERCENT!AI39-PERCENT!AI$100)/(PERCENT!AI$100-PERCENT!AI$102))</f>
        <v>-0.80429169080745588</v>
      </c>
      <c r="AY39" s="124">
        <f>IF(PERCENT!AJ39&gt;PERCENT!AJ$100,(PERCENT!AJ39-PERCENT!AJ$100)/(PERCENT!AJ$101-PERCENT!AJ$100),(PERCENT!AJ39-PERCENT!AJ$100)/(PERCENT!AJ$100-PERCENT!AJ$102))</f>
        <v>-9.1994821142907884E-2</v>
      </c>
      <c r="AZ39" s="124">
        <f>IF(PERCENT!AK39&gt;PERCENT!AK$100,(PERCENT!AK39-PERCENT!AK$100)/(PERCENT!AK$101-PERCENT!AK$100),(PERCENT!AK39-PERCENT!AK$100)/(PERCENT!AK$100-PERCENT!AK$102))</f>
        <v>-0.13711106563293649</v>
      </c>
      <c r="BA39" s="124">
        <f>IF(PERCENT!AL39&gt;PERCENT!AL$100,(PERCENT!AL39-PERCENT!AL$100)/(PERCENT!AL$101-PERCENT!AL$100),(PERCENT!AL39-PERCENT!AL$100)/(PERCENT!AL$100-PERCENT!AL$102))</f>
        <v>-0.89802225336050556</v>
      </c>
      <c r="BB39" s="124">
        <f>IF(PERCENT!AM39&gt;PERCENT!AM$100,(PERCENT!AM39-PERCENT!AM$100)/(PERCENT!AM$101-PERCENT!AM$100),(PERCENT!AM39-PERCENT!AM$100)/(PERCENT!AM$100-PERCENT!AM$102))</f>
        <v>-0.24569351886380902</v>
      </c>
      <c r="BC39" s="124">
        <f>IF(PERCENT!AN39&gt;PERCENT!AN$100,(PERCENT!AN39-PERCENT!AN$100)/(PERCENT!AN$101-PERCENT!AN$100),(PERCENT!AN39-PERCENT!AN$100)/(PERCENT!AN$100-PERCENT!AN$102))</f>
        <v>0.86793664962324546</v>
      </c>
      <c r="BD39" s="124">
        <f>IF(PERCENT!AO39&gt;PERCENT!AO$100,(PERCENT!AO39-PERCENT!AO$100)/(PERCENT!AO$101-PERCENT!AO$100),(PERCENT!AO39-PERCENT!AO$100)/(PERCENT!AO$100-PERCENT!AO$102))</f>
        <v>-0.33725107167180729</v>
      </c>
      <c r="BE39" s="124">
        <f>IF(PERCENT!AP39&gt;PERCENT!AP$100,(PERCENT!AP39-PERCENT!AP$100)/(PERCENT!AP$101-PERCENT!AP$100),(PERCENT!AP39-PERCENT!AP$100)/(PERCENT!AP$100-PERCENT!AP$102))</f>
        <v>0.99246559948821433</v>
      </c>
      <c r="BF39" s="124">
        <f>IF(PERCENT!AQ39&gt;PERCENT!AQ$100,(PERCENT!AQ39-PERCENT!AQ$100)/(PERCENT!AQ$101-PERCENT!AQ$100),(PERCENT!AQ39-PERCENT!AQ$100)/(PERCENT!AQ$100-PERCENT!AQ$102))</f>
        <v>0.12164665274386077</v>
      </c>
      <c r="BG39" s="124">
        <f>IF(PERCENT!AR39&gt;PERCENT!AR$100,(PERCENT!AR39-PERCENT!AR$100)/(PERCENT!AR$101-PERCENT!AR$100),(PERCENT!AR39-PERCENT!AR$100)/(PERCENT!AR$100-PERCENT!AR$102))</f>
        <v>0.54932003532181262</v>
      </c>
      <c r="BP39" s="128">
        <f>IF(PERCENT!AE39&gt;PERCENT!AE$100,(PERCENT!AE39-PERCENT!AE$100)/(PERCENT!AE$101-PERCENT!AE$100),(PERCENT!AE39-PERCENT!AE$100)/(PERCENT!AE$100-PERCENT!AE$102))</f>
        <v>-0.39365699786668812</v>
      </c>
      <c r="BQ39" s="231">
        <f>IF(PERCENT!AV39&gt;PERCENT!AV$100,(PERCENT!AV39-PERCENT!AV$100)/(PERCENT!AV$101-PERCENT!AV$100),(PERCENT!AV39-PERCENT!AV$100)/(PERCENT!AV$100-PERCENT!AV$102))</f>
        <v>-0.39365699786668812</v>
      </c>
    </row>
    <row r="40" spans="1:69" x14ac:dyDescent="0.35">
      <c r="A40" s="197" t="s">
        <v>431</v>
      </c>
      <c r="B40" s="125">
        <f>IF(PERCENT!B40&gt;PERCENT!B$100,(PERCENT!B40-PERCENT!B$100)/(PERCENT!B$101-PERCENT!B$100),(PERCENT!B40-PERCENT!B$100)/(PERCENT!B$100-PERCENT!B$102))</f>
        <v>0.24415724219988871</v>
      </c>
      <c r="C40" s="125">
        <f>IF(PERCENT!H40&gt;PERCENT!H$100,(PERCENT!H40-PERCENT!H$100)/(PERCENT!H$101-PERCENT!H$100),(PERCENT!H40-PERCENT!H$100)/(PERCENT!H$100-PERCENT!H$102))</f>
        <v>8.4311359939869494E-3</v>
      </c>
      <c r="D40" s="126">
        <f>IF(PERCENT!K40&gt;PERCENT!K$100,(PERCENT!K40-PERCENT!K$100)/(PERCENT!K$101-PERCENT!K$100),(PERCENT!K40-PERCENT!K$100)/(PERCENT!K$100-PERCENT!K$102))</f>
        <v>0.55330407415854532</v>
      </c>
      <c r="E40" s="126">
        <f>IF(PERCENT!L40&gt;PERCENT!L$100,(PERCENT!L40-PERCENT!L$100)/(PERCENT!L$101-PERCENT!L$100),(PERCENT!L40-PERCENT!L$100)/(PERCENT!L$100-PERCENT!L$102))</f>
        <v>-0.13291538565519562</v>
      </c>
      <c r="F40" s="127">
        <f>IF(PERCENT!R40&gt;PERCENT!R$100,(PERCENT!R40-PERCENT!R$100)/(PERCENT!R$101-PERCENT!R$100),(PERCENT!R40-PERCENT!R$100)/(PERCENT!R$100-PERCENT!R$102))</f>
        <v>0.46754483363088656</v>
      </c>
      <c r="G40" s="127">
        <f>IF(PERCENT!V40&gt;PERCENT!V$100,(PERCENT!V40-PERCENT!V$100)/(PERCENT!V$101-PERCENT!V$100),(PERCENT!V40-PERCENT!V$100)/(PERCENT!V$100-PERCENT!V$102))</f>
        <v>5.6320071473513943E-2</v>
      </c>
      <c r="H40" s="127">
        <f>IF(PERCENT!X40&gt;PERCENT!X$100,(PERCENT!X40-PERCENT!X$100)/(PERCENT!X$101-PERCENT!X$100),(PERCENT!X40-PERCENT!X$100)/(PERCENT!X$100-PERCENT!X$102))</f>
        <v>-0.27893188918028811</v>
      </c>
      <c r="I40" s="127">
        <f>IF(PERCENT!AC40&gt;PERCENT!AC$100,(PERCENT!AC40-PERCENT!AC$100)/(PERCENT!AC$101-PERCENT!AC$100),(PERCENT!AC40-PERCENT!AC$100)/(PERCENT!AC$100-PERCENT!AC$102))</f>
        <v>-0.32503741509891326</v>
      </c>
      <c r="J40" s="198">
        <f>IF(PERCENT!AS40&gt;PERCENT!AS$100,(PERCENT!AS40-PERCENT!AS$100)/(PERCENT!AS$101-PERCENT!AS$100),(PERCENT!AS40-PERCENT!AS$100)/(PERCENT!AS$100-PERCENT!AS$102))</f>
        <v>5.9196921172304462E-2</v>
      </c>
      <c r="K40" s="198">
        <f>IF(PERCENT!AT40&gt;PERCENT!AT$100,(PERCENT!AT40-PERCENT!AT$100)/(PERCENT!AT$101-PERCENT!AT$100),(PERCENT!AT40-PERCENT!AT$100)/(PERCENT!AT$100-PERCENT!AT$102))</f>
        <v>0.24113833818227251</v>
      </c>
      <c r="L40" s="198">
        <f>IF(PERCENT!AU40&gt;PERCENT!AU$100,(PERCENT!AU40-PERCENT!AU$100)/(PERCENT!AU$101-PERCENT!AU$100),(PERCENT!AU40-PERCENT!AU$100)/(PERCENT!AU$100-PERCENT!AU$102))</f>
        <v>1.2553559616986882E-2</v>
      </c>
      <c r="M40" s="231">
        <f>IF(PERCENT!AW40&gt;PERCENT!AW$100,(PERCENT!AW40-PERCENT!AW$100)/(PERCENT!AW$101-PERCENT!AW$100),(PERCENT!AW40-PERCENT!AW$100)/(PERCENT!AW$100-PERCENT!AW$102))</f>
        <v>9.8980857447244552E-2</v>
      </c>
      <c r="N40" s="231">
        <f>IF(PERCENT!AX40&gt;PERCENT!AX$100,(PERCENT!AX40-PERCENT!AX$100)/(PERCENT!AX$101-PERCENT!AX$100),(PERCENT!AX40-PERCENT!AX$100)/(PERCENT!AX$100-PERCENT!AX$102))</f>
        <v>0.40687418650841606</v>
      </c>
      <c r="P40" s="232">
        <f>IF(PERCENT!AY40&gt;PERCENT!AY$100,(PERCENT!AY40-PERCENT!AY$100)/(PERCENT!AY$101-PERCENT!AY$100),(PERCENT!AY40-PERCENT!AY$100)/(PERCENT!AY$100-PERCENT!AY$102))</f>
        <v>0.59205739114944356</v>
      </c>
      <c r="R40" s="124">
        <f>IF(PERCENT!C40&gt;PERCENT!C$100,(PERCENT!C40-PERCENT!C$100)/(PERCENT!C$101-PERCENT!C$100),(PERCENT!C40-PERCENT!C$100)/(PERCENT!C$100-PERCENT!C$102))</f>
        <v>0.40082850271512449</v>
      </c>
      <c r="S40" s="124">
        <f>IF(PERCENT!D40&gt;PERCENT!D$100,(PERCENT!D40-PERCENT!D$100)/(PERCENT!D$101-PERCENT!D$100),(PERCENT!D40-PERCENT!D$100)/(PERCENT!D$100-PERCENT!D$102))</f>
        <v>0.35935950057007682</v>
      </c>
      <c r="T40" s="124">
        <f>IF(PERCENT!E40&gt;PERCENT!E$100,(PERCENT!E40-PERCENT!E$100)/(PERCENT!E$101-PERCENT!E$100),(PERCENT!E40-PERCENT!E$100)/(PERCENT!E$100-PERCENT!E$102))</f>
        <v>-0.32603171779013329</v>
      </c>
      <c r="U40" s="124">
        <f>IF(PERCENT!F40&gt;PERCENT!F$100,(PERCENT!F40-PERCENT!F$100)/(PERCENT!F$101-PERCENT!F$100),(PERCENT!F40-PERCENT!F$100)/(PERCENT!F$100-PERCENT!F$102))</f>
        <v>0.68206936496953663</v>
      </c>
      <c r="V40" s="124">
        <f>IF(PERCENT!G40&gt;PERCENT!G$100,(PERCENT!G40-PERCENT!G$100)/(PERCENT!G$101-PERCENT!G$100),(PERCENT!G40-PERCENT!G$100)/(PERCENT!G$100-PERCENT!G$102))</f>
        <v>-0.33026605509490647</v>
      </c>
      <c r="X40" s="124">
        <f>IF(PERCENT!I40&gt;PERCENT!I$100,(PERCENT!I40-PERCENT!I$100)/(PERCENT!I$101-PERCENT!I$100),(PERCENT!I40-PERCENT!I$100)/(PERCENT!I$100-PERCENT!I$102))</f>
        <v>0.18348549097516453</v>
      </c>
      <c r="Y40" s="124">
        <f>IF(PERCENT!J40&gt;PERCENT!J$100,(PERCENT!J40-PERCENT!J$100)/(PERCENT!J$101-PERCENT!J$100),(PERCENT!J40-PERCENT!J$100)/(PERCENT!J$100-PERCENT!J$102))</f>
        <v>-0.65617387801256333</v>
      </c>
      <c r="AB40" s="124">
        <f>IF(PERCENT!M40&gt;PERCENT!M$100,(PERCENT!M40-PERCENT!M$100)/(PERCENT!M$101-PERCENT!M$100),(PERCENT!M40-PERCENT!M$100)/(PERCENT!M$100-PERCENT!M$102))</f>
        <v>-1</v>
      </c>
      <c r="AC40" s="124">
        <f>IF(PERCENT!N40&gt;PERCENT!N$100,(PERCENT!N40-PERCENT!N$100)/(PERCENT!N$101-PERCENT!N$100),(PERCENT!N40-PERCENT!N$100)/(PERCENT!N$100-PERCENT!N$102))</f>
        <v>-8.4619003298487053E-2</v>
      </c>
      <c r="AD40" s="124">
        <f>IF(PERCENT!O40&gt;PERCENT!O$100,(PERCENT!O40-PERCENT!O$100)/(PERCENT!O$101-PERCENT!O$100),(PERCENT!O40-PERCENT!O$100)/(PERCENT!O$100-PERCENT!O$102))</f>
        <v>-0.51053914632914932</v>
      </c>
      <c r="AE40" s="124">
        <f>IF(PERCENT!P40&gt;PERCENT!P$100,(PERCENT!P40-PERCENT!P$100)/(PERCENT!P$101-PERCENT!P$100),(PERCENT!P40-PERCENT!P$100)/(PERCENT!P$100-PERCENT!P$102))</f>
        <v>0.77844815638726916</v>
      </c>
      <c r="AF40" s="124">
        <f>IF(PERCENT!Q40&gt;PERCENT!Q$100,(PERCENT!Q40-PERCENT!Q$100)/(PERCENT!Q$101-PERCENT!Q$100),(PERCENT!Q40-PERCENT!Q$100)/(PERCENT!Q$100-PERCENT!Q$102))</f>
        <v>0.37558086613026342</v>
      </c>
      <c r="AH40" s="124">
        <f>IF(PERCENT!S40&gt;PERCENT!S$100,(PERCENT!S40-PERCENT!S$100)/(PERCENT!S$101-PERCENT!S$100),(PERCENT!S40-PERCENT!S$100)/(PERCENT!S$100-PERCENT!S$102))</f>
        <v>0.46719248969369193</v>
      </c>
      <c r="AI40" s="124">
        <f>IF(PERCENT!T40&gt;PERCENT!T$100,(PERCENT!T40-PERCENT!T$100)/(PERCENT!T$101-PERCENT!T$100),(PERCENT!T40-PERCENT!T$100)/(PERCENT!T$100-PERCENT!T$102))</f>
        <v>0.62591365607806637</v>
      </c>
      <c r="AJ40" s="124">
        <f>IF(PERCENT!U40&gt;PERCENT!U$100,(PERCENT!U40-PERCENT!U$100)/(PERCENT!U$101-PERCENT!U$100),(PERCENT!U40-PERCENT!U$100)/(PERCENT!U$100-PERCENT!U$102))</f>
        <v>-0.39017454434149851</v>
      </c>
      <c r="AL40" s="124">
        <f>IF(PERCENT!W40&gt;PERCENT!W$100,(PERCENT!W40-PERCENT!W$100)/(PERCENT!W$101-PERCENT!W$100),(PERCENT!W40-PERCENT!W$100)/(PERCENT!W$100-PERCENT!W$102))</f>
        <v>5.6320071473513943E-2</v>
      </c>
      <c r="AN40" s="124">
        <f>IF(PERCENT!Y40&gt;PERCENT!Y$100,(PERCENT!Y40-PERCENT!Y$100)/(PERCENT!Y$101-PERCENT!Y$100),(PERCENT!Y40-PERCENT!Y$100)/(PERCENT!Y$100-PERCENT!Y$102))</f>
        <v>-0.76005033119118448</v>
      </c>
      <c r="AO40" s="124">
        <f>IF(PERCENT!Z40&gt;PERCENT!Z$100,(PERCENT!Z40-PERCENT!Z$100)/(PERCENT!Z$101-PERCENT!Z$100),(PERCENT!Z40-PERCENT!Z$100)/(PERCENT!Z$100-PERCENT!Z$102))</f>
        <v>-0.27944837938274442</v>
      </c>
      <c r="AP40" s="124">
        <f>IF(PERCENT!AA40&gt;PERCENT!AA$100,(PERCENT!AA40-PERCENT!AA$100)/(PERCENT!AA$101-PERCENT!AA$100),(PERCENT!AA40-PERCENT!AA$100)/(PERCENT!AA$100-PERCENT!AA$102))</f>
        <v>-0.13683562283420206</v>
      </c>
      <c r="AQ40" s="124">
        <f>IF(PERCENT!AB40&gt;PERCENT!AB$100,(PERCENT!AB40-PERCENT!AB$100)/(PERCENT!AB$101-PERCENT!AB$100),(PERCENT!AB40-PERCENT!AB$100)/(PERCENT!AB$100-PERCENT!AB$102))</f>
        <v>-0.24877859961752705</v>
      </c>
      <c r="AS40" s="124">
        <f>IF(PERCENT!AD40&gt;PERCENT!AD$100,(PERCENT!AD40-PERCENT!AD$100)/(PERCENT!AD$101-PERCENT!AD$100),(PERCENT!AD40-PERCENT!AD$100)/(PERCENT!AD$100-PERCENT!AD$102))</f>
        <v>-0.32503741509891326</v>
      </c>
      <c r="AU40" s="124">
        <f>IF(PERCENT!AF40&gt;PERCENT!AF$100,(PERCENT!AF40-PERCENT!AF$100)/(PERCENT!AF$101-PERCENT!AF$100),(PERCENT!AF40-PERCENT!AF$100)/(PERCENT!AF$100-PERCENT!AF$102))</f>
        <v>0.2622944832414455</v>
      </c>
      <c r="AV40" s="124">
        <f>IF(PERCENT!AG40&gt;PERCENT!AG$100,(PERCENT!AG40-PERCENT!AG$100)/(PERCENT!AG$101-PERCENT!AG$100),(PERCENT!AG40-PERCENT!AG$100)/(PERCENT!AG$100-PERCENT!AG$102))</f>
        <v>-0.31436429351508044</v>
      </c>
      <c r="AW40" s="124">
        <f>IF(PERCENT!AH40&gt;PERCENT!AH$100,(PERCENT!AH40-PERCENT!AH$100)/(PERCENT!AH$101-PERCENT!AH$100),(PERCENT!AH40-PERCENT!AH$100)/(PERCENT!AH$100-PERCENT!AH$102))</f>
        <v>-0.36624615270581662</v>
      </c>
      <c r="AX40" s="124">
        <f>IF(PERCENT!AI40&gt;PERCENT!AI$100,(PERCENT!AI40-PERCENT!AI$100)/(PERCENT!AI$101-PERCENT!AI$100),(PERCENT!AI40-PERCENT!AI$100)/(PERCENT!AI$100-PERCENT!AI$102))</f>
        <v>0.67389770526574999</v>
      </c>
      <c r="AY40" s="124">
        <f>IF(PERCENT!AJ40&gt;PERCENT!AJ$100,(PERCENT!AJ40-PERCENT!AJ$100)/(PERCENT!AJ$101-PERCENT!AJ$100),(PERCENT!AJ40-PERCENT!AJ$100)/(PERCENT!AJ$100-PERCENT!AJ$102))</f>
        <v>0.44108467601621332</v>
      </c>
      <c r="AZ40" s="124">
        <f>IF(PERCENT!AK40&gt;PERCENT!AK$100,(PERCENT!AK40-PERCENT!AK$100)/(PERCENT!AK$101-PERCENT!AK$100),(PERCENT!AK40-PERCENT!AK$100)/(PERCENT!AK$100-PERCENT!AK$102))</f>
        <v>-0.26707329968084292</v>
      </c>
      <c r="BA40" s="124">
        <f>IF(PERCENT!AL40&gt;PERCENT!AL$100,(PERCENT!AL40-PERCENT!AL$100)/(PERCENT!AL$101-PERCENT!AL$100),(PERCENT!AL40-PERCENT!AL$100)/(PERCENT!AL$100-PERCENT!AL$102))</f>
        <v>-0.6447245783737553</v>
      </c>
      <c r="BB40" s="124">
        <f>IF(PERCENT!AM40&gt;PERCENT!AM$100,(PERCENT!AM40-PERCENT!AM$100)/(PERCENT!AM$101-PERCENT!AM$100),(PERCENT!AM40-PERCENT!AM$100)/(PERCENT!AM$100-PERCENT!AM$102))</f>
        <v>0.52951355752006724</v>
      </c>
      <c r="BC40" s="124">
        <f>IF(PERCENT!AN40&gt;PERCENT!AN$100,(PERCENT!AN40-PERCENT!AN$100)/(PERCENT!AN$101-PERCENT!AN$100),(PERCENT!AN40-PERCENT!AN$100)/(PERCENT!AN$100-PERCENT!AN$102))</f>
        <v>-0.11270405411549041</v>
      </c>
      <c r="BD40" s="124">
        <f>IF(PERCENT!AO40&gt;PERCENT!AO$100,(PERCENT!AO40-PERCENT!AO$100)/(PERCENT!AO$101-PERCENT!AO$100),(PERCENT!AO40-PERCENT!AO$100)/(PERCENT!AO$100-PERCENT!AO$102))</f>
        <v>-9.8127374088192068E-2</v>
      </c>
      <c r="BE40" s="124">
        <f>IF(PERCENT!AP40&gt;PERCENT!AP$100,(PERCENT!AP40-PERCENT!AP$100)/(PERCENT!AP$101-PERCENT!AP$100),(PERCENT!AP40-PERCENT!AP$100)/(PERCENT!AP$100-PERCENT!AP$102))</f>
        <v>2.0821095533755711E-2</v>
      </c>
      <c r="BF40" s="124">
        <f>IF(PERCENT!AQ40&gt;PERCENT!AQ$100,(PERCENT!AQ40-PERCENT!AQ$100)/(PERCENT!AQ$101-PERCENT!AQ$100),(PERCENT!AQ40-PERCENT!AQ$100)/(PERCENT!AQ$100-PERCENT!AQ$102))</f>
        <v>1</v>
      </c>
      <c r="BG40" s="124">
        <f>IF(PERCENT!AR40&gt;PERCENT!AR$100,(PERCENT!AR40-PERCENT!AR$100)/(PERCENT!AR$101-PERCENT!AR$100),(PERCENT!AR40-PERCENT!AR$100)/(PERCENT!AR$100-PERCENT!AR$102))</f>
        <v>0.85231106591208827</v>
      </c>
      <c r="BP40" s="128">
        <f>IF(PERCENT!AE40&gt;PERCENT!AE$100,(PERCENT!AE40-PERCENT!AE$100)/(PERCENT!AE$101-PERCENT!AE$100),(PERCENT!AE40-PERCENT!AE$100)/(PERCENT!AE$100-PERCENT!AE$102))</f>
        <v>0.40687418650841606</v>
      </c>
      <c r="BQ40" s="231">
        <f>IF(PERCENT!AV40&gt;PERCENT!AV$100,(PERCENT!AV40-PERCENT!AV$100)/(PERCENT!AV$101-PERCENT!AV$100),(PERCENT!AV40-PERCENT!AV$100)/(PERCENT!AV$100-PERCENT!AV$102))</f>
        <v>0.40687418650841606</v>
      </c>
    </row>
    <row r="41" spans="1:69" x14ac:dyDescent="0.35">
      <c r="A41" s="197" t="s">
        <v>432</v>
      </c>
      <c r="B41" s="125">
        <f>IF(PERCENT!B41&gt;PERCENT!B$100,(PERCENT!B41-PERCENT!B$100)/(PERCENT!B$101-PERCENT!B$100),(PERCENT!B41-PERCENT!B$100)/(PERCENT!B$100-PERCENT!B$102))</f>
        <v>0.73630438001855669</v>
      </c>
      <c r="C41" s="125">
        <f>IF(PERCENT!H41&gt;PERCENT!H$100,(PERCENT!H41-PERCENT!H$100)/(PERCENT!H$101-PERCENT!H$100),(PERCENT!H41-PERCENT!H$100)/(PERCENT!H$100-PERCENT!H$102))</f>
        <v>0.69625406791337563</v>
      </c>
      <c r="D41" s="126">
        <f>IF(PERCENT!K41&gt;PERCENT!K$100,(PERCENT!K41-PERCENT!K$100)/(PERCENT!K$101-PERCENT!K$100),(PERCENT!K41-PERCENT!K$100)/(PERCENT!K$100-PERCENT!K$102))</f>
        <v>0.35032934994337417</v>
      </c>
      <c r="E41" s="126">
        <f>IF(PERCENT!L41&gt;PERCENT!L$100,(PERCENT!L41-PERCENT!L$100)/(PERCENT!L$101-PERCENT!L$100),(PERCENT!L41-PERCENT!L$100)/(PERCENT!L$100-PERCENT!L$102))</f>
        <v>6.4209623102327973E-2</v>
      </c>
      <c r="F41" s="127">
        <f>IF(PERCENT!R41&gt;PERCENT!R$100,(PERCENT!R41-PERCENT!R$100)/(PERCENT!R$101-PERCENT!R$100),(PERCENT!R41-PERCENT!R$100)/(PERCENT!R$100-PERCENT!R$102))</f>
        <v>0.73491992167131137</v>
      </c>
      <c r="G41" s="127">
        <f>IF(PERCENT!V41&gt;PERCENT!V$100,(PERCENT!V41-PERCENT!V$100)/(PERCENT!V$101-PERCENT!V$100),(PERCENT!V41-PERCENT!V$100)/(PERCENT!V$100-PERCENT!V$102))</f>
        <v>0.35158290313189428</v>
      </c>
      <c r="H41" s="127">
        <f>IF(PERCENT!X41&gt;PERCENT!X$100,(PERCENT!X41-PERCENT!X$100)/(PERCENT!X$101-PERCENT!X$100),(PERCENT!X41-PERCENT!X$100)/(PERCENT!X$100-PERCENT!X$102))</f>
        <v>0.49234164800502106</v>
      </c>
      <c r="I41" s="127">
        <f>IF(PERCENT!AC41&gt;PERCENT!AC$100,(PERCENT!AC41-PERCENT!AC$100)/(PERCENT!AC$101-PERCENT!AC$100),(PERCENT!AC41-PERCENT!AC$100)/(PERCENT!AC$100-PERCENT!AC$102))</f>
        <v>1</v>
      </c>
      <c r="J41" s="198">
        <f>IF(PERCENT!AS41&gt;PERCENT!AS$100,(PERCENT!AS41-PERCENT!AS$100)/(PERCENT!AS$101-PERCENT!AS$100),(PERCENT!AS41-PERCENT!AS$100)/(PERCENT!AS$100-PERCENT!AS$102))</f>
        <v>0.70487927100768311</v>
      </c>
      <c r="K41" s="198">
        <f>IF(PERCENT!AT41&gt;PERCENT!AT$100,(PERCENT!AT41-PERCENT!AT$100)/(PERCENT!AT$101-PERCENT!AT$100),(PERCENT!AT41-PERCENT!AT$100)/(PERCENT!AT$100-PERCENT!AT$102))</f>
        <v>0.23512238283735626</v>
      </c>
      <c r="L41" s="198">
        <f>IF(PERCENT!AU41&gt;PERCENT!AU$100,(PERCENT!AU41-PERCENT!AU$100)/(PERCENT!AU$101-PERCENT!AU$100),(PERCENT!AU41-PERCENT!AU$100)/(PERCENT!AU$100-PERCENT!AU$102))</f>
        <v>0.88729235105958248</v>
      </c>
      <c r="M41" s="231">
        <f>IF(PERCENT!AW41&gt;PERCENT!AW$100,(PERCENT!AW41-PERCENT!AW$100)/(PERCENT!AW$101-PERCENT!AW$100),(PERCENT!AW41-PERCENT!AW$100)/(PERCENT!AW$100-PERCENT!AW$102))</f>
        <v>0.78080724108898125</v>
      </c>
      <c r="N41" s="231">
        <f>IF(PERCENT!AX41&gt;PERCENT!AX$100,(PERCENT!AX41-PERCENT!AX$100)/(PERCENT!AX$101-PERCENT!AX$100),(PERCENT!AX41-PERCENT!AX$100)/(PERCENT!AX$100-PERCENT!AX$102))</f>
        <v>0.51619524031527386</v>
      </c>
      <c r="P41" s="232">
        <f>IF(PERCENT!AY41&gt;PERCENT!AY$100,(PERCENT!AY41-PERCENT!AY$100)/(PERCENT!AY$101-PERCENT!AY$100),(PERCENT!AY41-PERCENT!AY$100)/(PERCENT!AY$100-PERCENT!AY$102))</f>
        <v>0.32084677443530146</v>
      </c>
      <c r="R41" s="124">
        <f>IF(PERCENT!C41&gt;PERCENT!C$100,(PERCENT!C41-PERCENT!C$100)/(PERCENT!C$101-PERCENT!C$100),(PERCENT!C41-PERCENT!C$100)/(PERCENT!C$100-PERCENT!C$102))</f>
        <v>1</v>
      </c>
      <c r="S41" s="124">
        <f>IF(PERCENT!D41&gt;PERCENT!D$100,(PERCENT!D41-PERCENT!D$100)/(PERCENT!D$101-PERCENT!D$100),(PERCENT!D41-PERCENT!D$100)/(PERCENT!D$100-PERCENT!D$102))</f>
        <v>0.16085509857484584</v>
      </c>
      <c r="T41" s="124">
        <f>IF(PERCENT!E41&gt;PERCENT!E$100,(PERCENT!E41-PERCENT!E$100)/(PERCENT!E$101-PERCENT!E$100),(PERCENT!E41-PERCENT!E$100)/(PERCENT!E$100-PERCENT!E$102))</f>
        <v>0.97775949910447224</v>
      </c>
      <c r="U41" s="124">
        <f>IF(PERCENT!F41&gt;PERCENT!F$100,(PERCENT!F41-PERCENT!F$100)/(PERCENT!F$101-PERCENT!F$100),(PERCENT!F41-PERCENT!F$100)/(PERCENT!F$100-PERCENT!F$102))</f>
        <v>-0.63098810732625965</v>
      </c>
      <c r="V41" s="124">
        <f>IF(PERCENT!G41&gt;PERCENT!G$100,(PERCENT!G41-PERCENT!G$100)/(PERCENT!G$101-PERCENT!G$100),(PERCENT!G41-PERCENT!G$100)/(PERCENT!G$100-PERCENT!G$102))</f>
        <v>0.4107055495275882</v>
      </c>
      <c r="X41" s="124">
        <f>IF(PERCENT!I41&gt;PERCENT!I$100,(PERCENT!I41-PERCENT!I$100)/(PERCENT!I$101-PERCENT!I$100),(PERCENT!I41-PERCENT!I$100)/(PERCENT!I$100-PERCENT!I$102))</f>
        <v>4.9769205426043336E-2</v>
      </c>
      <c r="Y41" s="124">
        <f>IF(PERCENT!J41&gt;PERCENT!J$100,(PERCENT!J41-PERCENT!J$100)/(PERCENT!J$101-PERCENT!J$100),(PERCENT!J41-PERCENT!J$100)/(PERCENT!J$100-PERCENT!J$102))</f>
        <v>0.76099316436813891</v>
      </c>
      <c r="AB41" s="124">
        <f>IF(PERCENT!M41&gt;PERCENT!M$100,(PERCENT!M41-PERCENT!M$100)/(PERCENT!M$101-PERCENT!M$100),(PERCENT!M41-PERCENT!M$100)/(PERCENT!M$100-PERCENT!M$102))</f>
        <v>0.40893613056377309</v>
      </c>
      <c r="AC41" s="124">
        <f>IF(PERCENT!N41&gt;PERCENT!N$100,(PERCENT!N41-PERCENT!N$100)/(PERCENT!N$101-PERCENT!N$100),(PERCENT!N41-PERCENT!N$100)/(PERCENT!N$100-PERCENT!N$102))</f>
        <v>-0.46293936831230953</v>
      </c>
      <c r="AD41" s="124">
        <f>IF(PERCENT!O41&gt;PERCENT!O$100,(PERCENT!O41-PERCENT!O$100)/(PERCENT!O$101-PERCENT!O$100),(PERCENT!O41-PERCENT!O$100)/(PERCENT!O$100-PERCENT!O$102))</f>
        <v>0.19304985013945297</v>
      </c>
      <c r="AE41" s="124">
        <f>IF(PERCENT!P41&gt;PERCENT!P$100,(PERCENT!P41-PERCENT!P$100)/(PERCENT!P$101-PERCENT!P$100),(PERCENT!P41-PERCENT!P$100)/(PERCENT!P$100-PERCENT!P$102))</f>
        <v>-0.29688299574085836</v>
      </c>
      <c r="AF41" s="124">
        <f>IF(PERCENT!Q41&gt;PERCENT!Q$100,(PERCENT!Q41-PERCENT!Q$100)/(PERCENT!Q$101-PERCENT!Q$100),(PERCENT!Q41-PERCENT!Q$100)/(PERCENT!Q$100-PERCENT!Q$102))</f>
        <v>-0.51654408203166913</v>
      </c>
      <c r="AH41" s="124">
        <f>IF(PERCENT!S41&gt;PERCENT!S$100,(PERCENT!S41-PERCENT!S$100)/(PERCENT!S$101-PERCENT!S$100),(PERCENT!S41-PERCENT!S$100)/(PERCENT!S$100-PERCENT!S$102))</f>
        <v>0.54027105621272542</v>
      </c>
      <c r="AI41" s="124">
        <f>IF(PERCENT!T41&gt;PERCENT!T$100,(PERCENT!T41-PERCENT!T$100)/(PERCENT!T$101-PERCENT!T$100),(PERCENT!T41-PERCENT!T$100)/(PERCENT!T$100-PERCENT!T$102))</f>
        <v>0.33854127257060096</v>
      </c>
      <c r="AJ41" s="124">
        <f>IF(PERCENT!U41&gt;PERCENT!U$100,(PERCENT!U41-PERCENT!U$100)/(PERCENT!U$101-PERCENT!U$100),(PERCENT!U41-PERCENT!U$100)/(PERCENT!U$100-PERCENT!U$102))</f>
        <v>1</v>
      </c>
      <c r="AL41" s="124">
        <f>IF(PERCENT!W41&gt;PERCENT!W$100,(PERCENT!W41-PERCENT!W$100)/(PERCENT!W$101-PERCENT!W$100),(PERCENT!W41-PERCENT!W$100)/(PERCENT!W$100-PERCENT!W$102))</f>
        <v>0.35158290313189428</v>
      </c>
      <c r="AN41" s="124">
        <f>IF(PERCENT!Y41&gt;PERCENT!Y$100,(PERCENT!Y41-PERCENT!Y$100)/(PERCENT!Y$101-PERCENT!Y$100),(PERCENT!Y41-PERCENT!Y$100)/(PERCENT!Y$100-PERCENT!Y$102))</f>
        <v>0.14790219444985545</v>
      </c>
      <c r="AO41" s="124">
        <f>IF(PERCENT!Z41&gt;PERCENT!Z$100,(PERCENT!Z41-PERCENT!Z$100)/(PERCENT!Z$101-PERCENT!Z$100),(PERCENT!Z41-PERCENT!Z$100)/(PERCENT!Z$100-PERCENT!Z$102))</f>
        <v>3.5031178127384842E-2</v>
      </c>
      <c r="AP41" s="124">
        <f>IF(PERCENT!AA41&gt;PERCENT!AA$100,(PERCENT!AA41-PERCENT!AA$100)/(PERCENT!AA$101-PERCENT!AA$100),(PERCENT!AA41-PERCENT!AA$100)/(PERCENT!AA$100-PERCENT!AA$102))</f>
        <v>1</v>
      </c>
      <c r="AQ41" s="124">
        <f>IF(PERCENT!AB41&gt;PERCENT!AB$100,(PERCENT!AB41-PERCENT!AB$100)/(PERCENT!AB$101-PERCENT!AB$100),(PERCENT!AB41-PERCENT!AB$100)/(PERCENT!AB$100-PERCENT!AB$102))</f>
        <v>0.15871277560154698</v>
      </c>
      <c r="AS41" s="124">
        <f>IF(PERCENT!AD41&gt;PERCENT!AD$100,(PERCENT!AD41-PERCENT!AD$100)/(PERCENT!AD$101-PERCENT!AD$100),(PERCENT!AD41-PERCENT!AD$100)/(PERCENT!AD$100-PERCENT!AD$102))</f>
        <v>1</v>
      </c>
      <c r="AU41" s="124">
        <f>IF(PERCENT!AF41&gt;PERCENT!AF$100,(PERCENT!AF41-PERCENT!AF$100)/(PERCENT!AF$101-PERCENT!AF$100),(PERCENT!AF41-PERCENT!AF$100)/(PERCENT!AF$100-PERCENT!AF$102))</f>
        <v>-0.87090430091281579</v>
      </c>
      <c r="AV41" s="124">
        <f>IF(PERCENT!AG41&gt;PERCENT!AG$100,(PERCENT!AG41-PERCENT!AG$100)/(PERCENT!AG$101-PERCENT!AG$100),(PERCENT!AG41-PERCENT!AG$100)/(PERCENT!AG$100-PERCENT!AG$102))</f>
        <v>-0.74217515178150206</v>
      </c>
      <c r="AW41" s="124">
        <f>IF(PERCENT!AH41&gt;PERCENT!AH$100,(PERCENT!AH41-PERCENT!AH$100)/(PERCENT!AH$101-PERCENT!AH$100),(PERCENT!AH41-PERCENT!AH$100)/(PERCENT!AH$100-PERCENT!AH$102))</f>
        <v>0.27889318373865279</v>
      </c>
      <c r="AX41" s="124">
        <f>IF(PERCENT!AI41&gt;PERCENT!AI$100,(PERCENT!AI41-PERCENT!AI$100)/(PERCENT!AI$101-PERCENT!AI$100),(PERCENT!AI41-PERCENT!AI$100)/(PERCENT!AI$100-PERCENT!AI$102))</f>
        <v>0.5404213521211314</v>
      </c>
      <c r="AY41" s="124">
        <f>IF(PERCENT!AJ41&gt;PERCENT!AJ$100,(PERCENT!AJ41-PERCENT!AJ$100)/(PERCENT!AJ$101-PERCENT!AJ$100),(PERCENT!AJ41-PERCENT!AJ$100)/(PERCENT!AJ$100-PERCENT!AJ$102))</f>
        <v>-0.63039688265585347</v>
      </c>
      <c r="AZ41" s="124">
        <f>IF(PERCENT!AK41&gt;PERCENT!AK$100,(PERCENT!AK41-PERCENT!AK$100)/(PERCENT!AK$101-PERCENT!AK$100),(PERCENT!AK41-PERCENT!AK$100)/(PERCENT!AK$100-PERCENT!AK$102))</f>
        <v>0.90453277869579962</v>
      </c>
      <c r="BA41" s="124">
        <f>IF(PERCENT!AL41&gt;PERCENT!AL$100,(PERCENT!AL41-PERCENT!AL$100)/(PERCENT!AL$101-PERCENT!AL$100),(PERCENT!AL41-PERCENT!AL$100)/(PERCENT!AL$100-PERCENT!AL$102))</f>
        <v>0.37572653924124871</v>
      </c>
      <c r="BB41" s="124">
        <f>IF(PERCENT!AM41&gt;PERCENT!AM$100,(PERCENT!AM41-PERCENT!AM$100)/(PERCENT!AM$101-PERCENT!AM$100),(PERCENT!AM41-PERCENT!AM$100)/(PERCENT!AM$100-PERCENT!AM$102))</f>
        <v>0.72369852421128666</v>
      </c>
      <c r="BC41" s="124">
        <f>IF(PERCENT!AN41&gt;PERCENT!AN$100,(PERCENT!AN41-PERCENT!AN$100)/(PERCENT!AN$101-PERCENT!AN$100),(PERCENT!AN41-PERCENT!AN$100)/(PERCENT!AN$100-PERCENT!AN$102))</f>
        <v>-0.74959746312461573</v>
      </c>
      <c r="BD41" s="124">
        <f>IF(PERCENT!AO41&gt;PERCENT!AO$100,(PERCENT!AO41-PERCENT!AO$100)/(PERCENT!AO$101-PERCENT!AO$100),(PERCENT!AO41-PERCENT!AO$100)/(PERCENT!AO$100-PERCENT!AO$102))</f>
        <v>0.78441077611189414</v>
      </c>
      <c r="BE41" s="124">
        <f>IF(PERCENT!AP41&gt;PERCENT!AP$100,(PERCENT!AP41-PERCENT!AP$100)/(PERCENT!AP$101-PERCENT!AP$100),(PERCENT!AP41-PERCENT!AP$100)/(PERCENT!AP$100-PERCENT!AP$102))</f>
        <v>-0.46441305051701037</v>
      </c>
      <c r="BF41" s="124">
        <f>IF(PERCENT!AQ41&gt;PERCENT!AQ$100,(PERCENT!AQ41-PERCENT!AQ$100)/(PERCENT!AQ$101-PERCENT!AQ$100),(PERCENT!AQ41-PERCENT!AQ$100)/(PERCENT!AQ$100-PERCENT!AQ$102))</f>
        <v>0.13055826557980824</v>
      </c>
      <c r="BG41" s="124">
        <f>IF(PERCENT!AR41&gt;PERCENT!AR$100,(PERCENT!AR41-PERCENT!AR$100)/(PERCENT!AR$101-PERCENT!AR$100),(PERCENT!AR41-PERCENT!AR$100)/(PERCENT!AR$100-PERCENT!AR$102))</f>
        <v>-0.14075728301064805</v>
      </c>
      <c r="BP41" s="128">
        <f>IF(PERCENT!AE41&gt;PERCENT!AE$100,(PERCENT!AE41-PERCENT!AE$100)/(PERCENT!AE$101-PERCENT!AE$100),(PERCENT!AE41-PERCENT!AE$100)/(PERCENT!AE$100-PERCENT!AE$102))</f>
        <v>0.51619524031527386</v>
      </c>
      <c r="BQ41" s="231">
        <f>IF(PERCENT!AV41&gt;PERCENT!AV$100,(PERCENT!AV41-PERCENT!AV$100)/(PERCENT!AV$101-PERCENT!AV$100),(PERCENT!AV41-PERCENT!AV$100)/(PERCENT!AV$100-PERCENT!AV$102))</f>
        <v>0.51619524031527386</v>
      </c>
    </row>
    <row r="42" spans="1:69" x14ac:dyDescent="0.35">
      <c r="A42" s="197" t="s">
        <v>433</v>
      </c>
      <c r="B42" s="125">
        <f>IF(PERCENT!B42&gt;PERCENT!B$100,(PERCENT!B42-PERCENT!B$100)/(PERCENT!B$101-PERCENT!B$100),(PERCENT!B42-PERCENT!B$100)/(PERCENT!B$100-PERCENT!B$102))</f>
        <v>0.219252654760827</v>
      </c>
      <c r="C42" s="125">
        <f>IF(PERCENT!H42&gt;PERCENT!H$100,(PERCENT!H42-PERCENT!H$100)/(PERCENT!H$101-PERCENT!H$100),(PERCENT!H42-PERCENT!H$100)/(PERCENT!H$100-PERCENT!H$102))</f>
        <v>0.36298203562326309</v>
      </c>
      <c r="D42" s="126">
        <f>IF(PERCENT!K42&gt;PERCENT!K$100,(PERCENT!K42-PERCENT!K$100)/(PERCENT!K$101-PERCENT!K$100),(PERCENT!K42-PERCENT!K$100)/(PERCENT!K$100-PERCENT!K$102))</f>
        <v>0.8512125577121622</v>
      </c>
      <c r="E42" s="126">
        <f>IF(PERCENT!L42&gt;PERCENT!L$100,(PERCENT!L42-PERCENT!L$100)/(PERCENT!L$101-PERCENT!L$100),(PERCENT!L42-PERCENT!L$100)/(PERCENT!L$100-PERCENT!L$102))</f>
        <v>-0.81685266970445158</v>
      </c>
      <c r="F42" s="127">
        <f>IF(PERCENT!R42&gt;PERCENT!R$100,(PERCENT!R42-PERCENT!R$100)/(PERCENT!R$101-PERCENT!R$100),(PERCENT!R42-PERCENT!R$100)/(PERCENT!R$100-PERCENT!R$102))</f>
        <v>0.82978018521295793</v>
      </c>
      <c r="G42" s="127">
        <f>IF(PERCENT!V42&gt;PERCENT!V$100,(PERCENT!V42-PERCENT!V$100)/(PERCENT!V$101-PERCENT!V$100),(PERCENT!V42-PERCENT!V$100)/(PERCENT!V$100-PERCENT!V$102))</f>
        <v>2.2605514954034178E-2</v>
      </c>
      <c r="H42" s="127">
        <f>IF(PERCENT!X42&gt;PERCENT!X$100,(PERCENT!X42-PERCENT!X$100)/(PERCENT!X$101-PERCENT!X$100),(PERCENT!X42-PERCENT!X$100)/(PERCENT!X$100-PERCENT!X$102))</f>
        <v>-0.61406672454017142</v>
      </c>
      <c r="I42" s="127">
        <f>IF(PERCENT!AC42&gt;PERCENT!AC$100,(PERCENT!AC42-PERCENT!AC$100)/(PERCENT!AC$101-PERCENT!AC$100),(PERCENT!AC42-PERCENT!AC$100)/(PERCENT!AC$100-PERCENT!AC$102))</f>
        <v>-0.12672257358985559</v>
      </c>
      <c r="J42" s="198">
        <f>IF(PERCENT!AS42&gt;PERCENT!AS$100,(PERCENT!AS42-PERCENT!AS$100)/(PERCENT!AS$101-PERCENT!AS$100),(PERCENT!AS42-PERCENT!AS$100)/(PERCENT!AS$100-PERCENT!AS$102))</f>
        <v>0.33202859143281954</v>
      </c>
      <c r="K42" s="198">
        <f>IF(PERCENT!AT42&gt;PERCENT!AT$100,(PERCENT!AT42-PERCENT!AT$100)/(PERCENT!AT$101-PERCENT!AT$100),(PERCENT!AT42-PERCENT!AT$100)/(PERCENT!AT$100-PERCENT!AT$102))</f>
        <v>0.14517008864529174</v>
      </c>
      <c r="L42" s="198">
        <f>IF(PERCENT!AU42&gt;PERCENT!AU$100,(PERCENT!AU42-PERCENT!AU$100)/(PERCENT!AU$101-PERCENT!AU$100),(PERCENT!AU42-PERCENT!AU$100)/(PERCENT!AU$100-PERCENT!AU$102))</f>
        <v>8.0699861341920379E-2</v>
      </c>
      <c r="M42" s="231">
        <f>IF(PERCENT!AW42&gt;PERCENT!AW$100,(PERCENT!AW42-PERCENT!AW$100)/(PERCENT!AW$101-PERCENT!AW$100),(PERCENT!AW42-PERCENT!AW$100)/(PERCENT!AW$100-PERCENT!AW$102))</f>
        <v>0.24423425275192495</v>
      </c>
      <c r="N42" s="231">
        <f>IF(PERCENT!AX42&gt;PERCENT!AX$100,(PERCENT!AX42-PERCENT!AX$100)/(PERCENT!AX$101-PERCENT!AX$100),(PERCENT!AX42-PERCENT!AX$100)/(PERCENT!AX$100-PERCENT!AX$102))</f>
        <v>0.22641657196878229</v>
      </c>
      <c r="P42" s="232">
        <f>IF(PERCENT!AY42&gt;PERCENT!AY$100,(PERCENT!AY42-PERCENT!AY$100)/(PERCENT!AY$101-PERCENT!AY$100),(PERCENT!AY42-PERCENT!AY$100)/(PERCENT!AY$100-PERCENT!AY$102))</f>
        <v>0.53419289425366612</v>
      </c>
      <c r="R42" s="124">
        <f>IF(PERCENT!C42&gt;PERCENT!C$100,(PERCENT!C42-PERCENT!C$100)/(PERCENT!C$101-PERCENT!C$100),(PERCENT!C42-PERCENT!C$100)/(PERCENT!C$100-PERCENT!C$102))</f>
        <v>0.38009930051133733</v>
      </c>
      <c r="S42" s="124">
        <f>IF(PERCENT!D42&gt;PERCENT!D$100,(PERCENT!D42-PERCENT!D$100)/(PERCENT!D$101-PERCENT!D$100),(PERCENT!D42-PERCENT!D$100)/(PERCENT!D$100-PERCENT!D$102))</f>
        <v>0.35166920042632527</v>
      </c>
      <c r="T42" s="124">
        <f>IF(PERCENT!E42&gt;PERCENT!E$100,(PERCENT!E42-PERCENT!E$100)/(PERCENT!E$101-PERCENT!E$100),(PERCENT!E42-PERCENT!E$100)/(PERCENT!E$100-PERCENT!E$102))</f>
        <v>-0.29988733420678554</v>
      </c>
      <c r="U42" s="124">
        <f>IF(PERCENT!F42&gt;PERCENT!F$100,(PERCENT!F42-PERCENT!F$100)/(PERCENT!F$101-PERCENT!F$100),(PERCENT!F42-PERCENT!F$100)/(PERCENT!F$100-PERCENT!F$102))</f>
        <v>0.68215005608434864</v>
      </c>
      <c r="V42" s="124">
        <f>IF(PERCENT!G42&gt;PERCENT!G$100,(PERCENT!G42-PERCENT!G$100)/(PERCENT!G$101-PERCENT!G$100),(PERCENT!G42-PERCENT!G$100)/(PERCENT!G$100-PERCENT!G$102))</f>
        <v>-0.45824852893271323</v>
      </c>
      <c r="X42" s="124">
        <f>IF(PERCENT!I42&gt;PERCENT!I$100,(PERCENT!I42-PERCENT!I$100)/(PERCENT!I$101-PERCENT!I$100),(PERCENT!I42-PERCENT!I$100)/(PERCENT!I$100-PERCENT!I$102))</f>
        <v>0.18348549097516453</v>
      </c>
      <c r="Y42" s="124">
        <f>IF(PERCENT!J42&gt;PERCENT!J$100,(PERCENT!J42-PERCENT!J$100)/(PERCENT!J$101-PERCENT!J$100),(PERCENT!J42-PERCENT!J$100)/(PERCENT!J$100-PERCENT!J$102))</f>
        <v>0.24344783184194616</v>
      </c>
      <c r="AB42" s="124">
        <f>IF(PERCENT!M42&gt;PERCENT!M$100,(PERCENT!M42-PERCENT!M$100)/(PERCENT!M$101-PERCENT!M$100),(PERCENT!M42-PERCENT!M$100)/(PERCENT!M$100-PERCENT!M$102))</f>
        <v>-1</v>
      </c>
      <c r="AC42" s="124">
        <f>IF(PERCENT!N42&gt;PERCENT!N$100,(PERCENT!N42-PERCENT!N$100)/(PERCENT!N$101-PERCENT!N$100),(PERCENT!N42-PERCENT!N$100)/(PERCENT!N$100-PERCENT!N$102))</f>
        <v>-0.34937713180451352</v>
      </c>
      <c r="AD42" s="124">
        <f>IF(PERCENT!O42&gt;PERCENT!O$100,(PERCENT!O42-PERCENT!O$100)/(PERCENT!O$101-PERCENT!O$100),(PERCENT!O42-PERCENT!O$100)/(PERCENT!O$100-PERCENT!O$102))</f>
        <v>-0.51053914632914932</v>
      </c>
      <c r="AE42" s="124">
        <f>IF(PERCENT!P42&gt;PERCENT!P$100,(PERCENT!P42-PERCENT!P$100)/(PERCENT!P$101-PERCENT!P$100),(PERCENT!P42-PERCENT!P$100)/(PERCENT!P$100-PERCENT!P$102))</f>
        <v>-8.6206826068300255E-2</v>
      </c>
      <c r="AF42" s="124">
        <f>IF(PERCENT!Q42&gt;PERCENT!Q$100,(PERCENT!Q42-PERCENT!Q$100)/(PERCENT!Q$101-PERCENT!Q$100),(PERCENT!Q42-PERCENT!Q$100)/(PERCENT!Q$100-PERCENT!Q$102))</f>
        <v>-1</v>
      </c>
      <c r="AH42" s="124">
        <f>IF(PERCENT!S42&gt;PERCENT!S$100,(PERCENT!S42-PERCENT!S$100)/(PERCENT!S$101-PERCENT!S$100),(PERCENT!S42-PERCENT!S$100)/(PERCENT!S$100-PERCENT!S$102))</f>
        <v>0.79174133151374793</v>
      </c>
      <c r="AI42" s="124">
        <f>IF(PERCENT!T42&gt;PERCENT!T$100,(PERCENT!T42-PERCENT!T$100)/(PERCENT!T$101-PERCENT!T$100),(PERCENT!T42-PERCENT!T$100)/(PERCENT!T$100-PERCENT!T$102))</f>
        <v>0.86550389448074727</v>
      </c>
      <c r="AJ42" s="124">
        <f>IF(PERCENT!U42&gt;PERCENT!U$100,(PERCENT!U42-PERCENT!U$100)/(PERCENT!U$101-PERCENT!U$100),(PERCENT!U42-PERCENT!U$100)/(PERCENT!U$100-PERCENT!U$102))</f>
        <v>0.21839297034565422</v>
      </c>
      <c r="AL42" s="124">
        <f>IF(PERCENT!W42&gt;PERCENT!W$100,(PERCENT!W42-PERCENT!W$100)/(PERCENT!W$101-PERCENT!W$100),(PERCENT!W42-PERCENT!W$100)/(PERCENT!W$100-PERCENT!W$102))</f>
        <v>2.2605514954034178E-2</v>
      </c>
      <c r="AN42" s="124">
        <f>IF(PERCENT!Y42&gt;PERCENT!Y$100,(PERCENT!Y42-PERCENT!Y$100)/(PERCENT!Y$101-PERCENT!Y$100),(PERCENT!Y42-PERCENT!Y$100)/(PERCENT!Y$100-PERCENT!Y$102))</f>
        <v>5.5762440353820233E-2</v>
      </c>
      <c r="AO42" s="124">
        <f>IF(PERCENT!Z42&gt;PERCENT!Z$100,(PERCENT!Z42-PERCENT!Z$100)/(PERCENT!Z$101-PERCENT!Z$100),(PERCENT!Z42-PERCENT!Z$100)/(PERCENT!Z$100-PERCENT!Z$102))</f>
        <v>-0.25675559852626118</v>
      </c>
      <c r="AP42" s="124">
        <f>IF(PERCENT!AA42&gt;PERCENT!AA$100,(PERCENT!AA42-PERCENT!AA$100)/(PERCENT!AA$101-PERCENT!AA$100),(PERCENT!AA42-PERCENT!AA$100)/(PERCENT!AA$100-PERCENT!AA$102))</f>
        <v>-0.21985609574279599</v>
      </c>
      <c r="AQ42" s="124">
        <f>IF(PERCENT!AB42&gt;PERCENT!AB$100,(PERCENT!AB42-PERCENT!AB$100)/(PERCENT!AB$101-PERCENT!AB$100),(PERCENT!AB42-PERCENT!AB$100)/(PERCENT!AB$100-PERCENT!AB$102))</f>
        <v>-0.84011166140508164</v>
      </c>
      <c r="AS42" s="124">
        <f>IF(PERCENT!AD42&gt;PERCENT!AD$100,(PERCENT!AD42-PERCENT!AD$100)/(PERCENT!AD$101-PERCENT!AD$100),(PERCENT!AD42-PERCENT!AD$100)/(PERCENT!AD$100-PERCENT!AD$102))</f>
        <v>-0.12672257358985559</v>
      </c>
      <c r="AU42" s="124">
        <f>IF(PERCENT!AF42&gt;PERCENT!AF$100,(PERCENT!AF42-PERCENT!AF$100)/(PERCENT!AF$101-PERCENT!AF$100),(PERCENT!AF42-PERCENT!AF$100)/(PERCENT!AF$100-PERCENT!AF$102))</f>
        <v>0.65184338744337245</v>
      </c>
      <c r="AV42" s="124">
        <f>IF(PERCENT!AG42&gt;PERCENT!AG$100,(PERCENT!AG42-PERCENT!AG$100)/(PERCENT!AG$101-PERCENT!AG$100),(PERCENT!AG42-PERCENT!AG$100)/(PERCENT!AG$100-PERCENT!AG$102))</f>
        <v>0.21805029604490153</v>
      </c>
      <c r="AW42" s="124">
        <f>IF(PERCENT!AH42&gt;PERCENT!AH$100,(PERCENT!AH42-PERCENT!AH$100)/(PERCENT!AH$101-PERCENT!AH$100),(PERCENT!AH42-PERCENT!AH$100)/(PERCENT!AH$100-PERCENT!AH$102))</f>
        <v>0.336458701867831</v>
      </c>
      <c r="AX42" s="124">
        <f>IF(PERCENT!AI42&gt;PERCENT!AI$100,(PERCENT!AI42-PERCENT!AI$100)/(PERCENT!AI$101-PERCENT!AI$100),(PERCENT!AI42-PERCENT!AI$100)/(PERCENT!AI$100-PERCENT!AI$102))</f>
        <v>1.8268300571133887E-4</v>
      </c>
      <c r="AY42" s="124">
        <f>IF(PERCENT!AJ42&gt;PERCENT!AJ$100,(PERCENT!AJ42-PERCENT!AJ$100)/(PERCENT!AJ$101-PERCENT!AJ$100),(PERCENT!AJ42-PERCENT!AJ$100)/(PERCENT!AJ$100-PERCENT!AJ$102))</f>
        <v>-1.3877691724268509E-2</v>
      </c>
      <c r="AZ42" s="124">
        <f>IF(PERCENT!AK42&gt;PERCENT!AK$100,(PERCENT!AK42-PERCENT!AK$100)/(PERCENT!AK$101-PERCENT!AK$100),(PERCENT!AK42-PERCENT!AK$100)/(PERCENT!AK$100-PERCENT!AK$102))</f>
        <v>0.12022938994031594</v>
      </c>
      <c r="BA42" s="124">
        <f>IF(PERCENT!AL42&gt;PERCENT!AL$100,(PERCENT!AL42-PERCENT!AL$100)/(PERCENT!AL$101-PERCENT!AL$100),(PERCENT!AL42-PERCENT!AL$100)/(PERCENT!AL$100-PERCENT!AL$102))</f>
        <v>3.1718403929275217E-3</v>
      </c>
      <c r="BB42" s="124">
        <f>IF(PERCENT!AM42&gt;PERCENT!AM$100,(PERCENT!AM42-PERCENT!AM$100)/(PERCENT!AM$101-PERCENT!AM$100),(PERCENT!AM42-PERCENT!AM$100)/(PERCENT!AM$100-PERCENT!AM$102))</f>
        <v>0.18336492971596316</v>
      </c>
      <c r="BC42" s="124">
        <f>IF(PERCENT!AN42&gt;PERCENT!AN$100,(PERCENT!AN42-PERCENT!AN$100)/(PERCENT!AN$101-PERCENT!AN$100),(PERCENT!AN42-PERCENT!AN$100)/(PERCENT!AN$100-PERCENT!AN$102))</f>
        <v>-0.11270405411549041</v>
      </c>
      <c r="BD42" s="124">
        <f>IF(PERCENT!AO42&gt;PERCENT!AO$100,(PERCENT!AO42-PERCENT!AO$100)/(PERCENT!AO$101-PERCENT!AO$100),(PERCENT!AO42-PERCENT!AO$100)/(PERCENT!AO$100-PERCENT!AO$102))</f>
        <v>-9.518085135887892E-3</v>
      </c>
      <c r="BE42" s="124">
        <f>IF(PERCENT!AP42&gt;PERCENT!AP$100,(PERCENT!AP42-PERCENT!AP$100)/(PERCENT!AP$101-PERCENT!AP$100),(PERCENT!AP42-PERCENT!AP$100)/(PERCENT!AP$100-PERCENT!AP$102))</f>
        <v>4.3160334245379697E-2</v>
      </c>
      <c r="BF42" s="124">
        <f>IF(PERCENT!AQ42&gt;PERCENT!AQ$100,(PERCENT!AQ42-PERCENT!AQ$100)/(PERCENT!AQ$101-PERCENT!AQ$100),(PERCENT!AQ42-PERCENT!AQ$100)/(PERCENT!AQ$100-PERCENT!AQ$102))</f>
        <v>-6.8884766818206905E-2</v>
      </c>
      <c r="BG42" s="124">
        <f>IF(PERCENT!AR42&gt;PERCENT!AR$100,(PERCENT!AR42-PERCENT!AR$100)/(PERCENT!AR$101-PERCENT!AR$100),(PERCENT!AR42-PERCENT!AR$100)/(PERCENT!AR$100-PERCENT!AR$102))</f>
        <v>0.31559572411632758</v>
      </c>
      <c r="BP42" s="128">
        <f>IF(PERCENT!AE42&gt;PERCENT!AE$100,(PERCENT!AE42-PERCENT!AE$100)/(PERCENT!AE$101-PERCENT!AE$100),(PERCENT!AE42-PERCENT!AE$100)/(PERCENT!AE$100-PERCENT!AE$102))</f>
        <v>0.22641657196878229</v>
      </c>
      <c r="BQ42" s="231">
        <f>IF(PERCENT!AV42&gt;PERCENT!AV$100,(PERCENT!AV42-PERCENT!AV$100)/(PERCENT!AV$101-PERCENT!AV$100),(PERCENT!AV42-PERCENT!AV$100)/(PERCENT!AV$100-PERCENT!AV$102))</f>
        <v>0.22641657196878229</v>
      </c>
    </row>
    <row r="43" spans="1:69" x14ac:dyDescent="0.35">
      <c r="A43" s="197" t="s">
        <v>434</v>
      </c>
      <c r="B43" s="125">
        <f>IF(PERCENT!B43&gt;PERCENT!B$100,(PERCENT!B43-PERCENT!B$100)/(PERCENT!B$101-PERCENT!B$100),(PERCENT!B43-PERCENT!B$100)/(PERCENT!B$100-PERCENT!B$102))</f>
        <v>-6.9926052846055728E-2</v>
      </c>
      <c r="C43" s="125">
        <f>IF(PERCENT!H43&gt;PERCENT!H$100,(PERCENT!H43-PERCENT!H$100)/(PERCENT!H$101-PERCENT!H$100),(PERCENT!H43-PERCENT!H$100)/(PERCENT!H$100-PERCENT!H$102))</f>
        <v>-1.3779703589136424E-2</v>
      </c>
      <c r="D43" s="126">
        <f>IF(PERCENT!K43&gt;PERCENT!K$100,(PERCENT!K43-PERCENT!K$100)/(PERCENT!K$101-PERCENT!K$100),(PERCENT!K43-PERCENT!K$100)/(PERCENT!K$100-PERCENT!K$102))</f>
        <v>0.47093052091034249</v>
      </c>
      <c r="E43" s="126">
        <f>IF(PERCENT!L43&gt;PERCENT!L$100,(PERCENT!L43-PERCENT!L$100)/(PERCENT!L$101-PERCENT!L$100),(PERCENT!L43-PERCENT!L$100)/(PERCENT!L$100-PERCENT!L$102))</f>
        <v>-0.20562318347065961</v>
      </c>
      <c r="F43" s="127">
        <f>IF(PERCENT!R43&gt;PERCENT!R$100,(PERCENT!R43-PERCENT!R$100)/(PERCENT!R$101-PERCENT!R$100),(PERCENT!R43-PERCENT!R$100)/(PERCENT!R$100-PERCENT!R$102))</f>
        <v>-0.20810437567185516</v>
      </c>
      <c r="G43" s="127">
        <f>IF(PERCENT!V43&gt;PERCENT!V$100,(PERCENT!V43-PERCENT!V$100)/(PERCENT!V$101-PERCENT!V$100),(PERCENT!V43-PERCENT!V$100)/(PERCENT!V$100-PERCENT!V$102))</f>
        <v>-0.51232988845877814</v>
      </c>
      <c r="H43" s="127">
        <f>IF(PERCENT!X43&gt;PERCENT!X$100,(PERCENT!X43-PERCENT!X$100)/(PERCENT!X$101-PERCENT!X$100),(PERCENT!X43-PERCENT!X$100)/(PERCENT!X$100-PERCENT!X$102))</f>
        <v>-0.37224322892293887</v>
      </c>
      <c r="I43" s="127">
        <f>IF(PERCENT!AC43&gt;PERCENT!AC$100,(PERCENT!AC43-PERCENT!AC$100)/(PERCENT!AC$101-PERCENT!AC$100),(PERCENT!AC43-PERCENT!AC$100)/(PERCENT!AC$100-PERCENT!AC$102))</f>
        <v>-0.55388852441845371</v>
      </c>
      <c r="J43" s="198">
        <f>IF(PERCENT!AS43&gt;PERCENT!AS$100,(PERCENT!AS43-PERCENT!AS$100)/(PERCENT!AS$101-PERCENT!AS$100),(PERCENT!AS43-PERCENT!AS$100)/(PERCENT!AS$100-PERCENT!AS$102))</f>
        <v>-5.1311886101923158E-2</v>
      </c>
      <c r="K43" s="198">
        <f>IF(PERCENT!AT43&gt;PERCENT!AT$100,(PERCENT!AT43-PERCENT!AT$100)/(PERCENT!AT$101-PERCENT!AT$100),(PERCENT!AT43-PERCENT!AT$100)/(PERCENT!AT$100-PERCENT!AT$102))</f>
        <v>0.17113262699096171</v>
      </c>
      <c r="L43" s="198">
        <f>IF(PERCENT!AU43&gt;PERCENT!AU$100,(PERCENT!AU43-PERCENT!AU$100)/(PERCENT!AU$101-PERCENT!AU$100),(PERCENT!AU43-PERCENT!AU$100)/(PERCENT!AU$100-PERCENT!AU$102))</f>
        <v>-0.44407176332316295</v>
      </c>
      <c r="M43" s="231">
        <f>IF(PERCENT!AW43&gt;PERCENT!AW$100,(PERCENT!AW43-PERCENT!AW$100)/(PERCENT!AW$101-PERCENT!AW$100),(PERCENT!AW43-PERCENT!AW$100)/(PERCENT!AW$100-PERCENT!AW$102))</f>
        <v>-8.2479850253471265E-2</v>
      </c>
      <c r="N43" s="231">
        <f>IF(PERCENT!AX43&gt;PERCENT!AX$100,(PERCENT!AX43-PERCENT!AX$100)/(PERCENT!AX$101-PERCENT!AX$100),(PERCENT!AX43-PERCENT!AX$100)/(PERCENT!AX$100-PERCENT!AX$102))</f>
        <v>0.19888482664537302</v>
      </c>
      <c r="P43" s="232">
        <f>IF(PERCENT!AY43&gt;PERCENT!AY$100,(PERCENT!AY43-PERCENT!AY$100)/(PERCENT!AY$101-PERCENT!AY$100),(PERCENT!AY43-PERCENT!AY$100)/(PERCENT!AY$100-PERCENT!AY$102))</f>
        <v>-0.24275974143517637</v>
      </c>
      <c r="R43" s="124">
        <f>IF(PERCENT!C43&gt;PERCENT!C$100,(PERCENT!C43-PERCENT!C$100)/(PERCENT!C$101-PERCENT!C$100),(PERCENT!C43-PERCENT!C$100)/(PERCENT!C$100-PERCENT!C$102))</f>
        <v>3.375656501638076E-2</v>
      </c>
      <c r="S43" s="124">
        <f>IF(PERCENT!D43&gt;PERCENT!D$100,(PERCENT!D43-PERCENT!D$100)/(PERCENT!D$101-PERCENT!D$100),(PERCENT!D43-PERCENT!D$100)/(PERCENT!D$100-PERCENT!D$102))</f>
        <v>-0.37603320729431317</v>
      </c>
      <c r="T43" s="124">
        <f>IF(PERCENT!E43&gt;PERCENT!E$100,(PERCENT!E43-PERCENT!E$100)/(PERCENT!E$101-PERCENT!E$100),(PERCENT!E43-PERCENT!E$100)/(PERCENT!E$100-PERCENT!E$102))</f>
        <v>-0.31590491602276577</v>
      </c>
      <c r="U43" s="124">
        <f>IF(PERCENT!F43&gt;PERCENT!F$100,(PERCENT!F43-PERCENT!F$100)/(PERCENT!F$101-PERCENT!F$100),(PERCENT!F43-PERCENT!F$100)/(PERCENT!F$100-PERCENT!F$102))</f>
        <v>0.20025755913683335</v>
      </c>
      <c r="V43" s="124">
        <f>IF(PERCENT!G43&gt;PERCENT!G$100,(PERCENT!G43-PERCENT!G$100)/(PERCENT!G$101-PERCENT!G$100),(PERCENT!G43-PERCENT!G$100)/(PERCENT!G$100-PERCENT!G$102))</f>
        <v>0.37886784250122296</v>
      </c>
      <c r="X43" s="124">
        <f>IF(PERCENT!I43&gt;PERCENT!I$100,(PERCENT!I43-PERCENT!I$100)/(PERCENT!I$101-PERCENT!I$100),(PERCENT!I43-PERCENT!I$100)/(PERCENT!I$100-PERCENT!I$102))</f>
        <v>0.18348549097516453</v>
      </c>
      <c r="Y43" s="124">
        <f>IF(PERCENT!J43&gt;PERCENT!J$100,(PERCENT!J43-PERCENT!J$100)/(PERCENT!J$101-PERCENT!J$100),(PERCENT!J43-PERCENT!J$100)/(PERCENT!J$100-PERCENT!J$102))</f>
        <v>-0.71631042503641107</v>
      </c>
      <c r="AB43" s="124">
        <f>IF(PERCENT!M43&gt;PERCENT!M$100,(PERCENT!M43-PERCENT!M$100)/(PERCENT!M$101-PERCENT!M$100),(PERCENT!M43-PERCENT!M$100)/(PERCENT!M$100-PERCENT!M$102))</f>
        <v>-1</v>
      </c>
      <c r="AC43" s="124">
        <f>IF(PERCENT!N43&gt;PERCENT!N$100,(PERCENT!N43-PERCENT!N$100)/(PERCENT!N$101-PERCENT!N$100),(PERCENT!N43-PERCENT!N$100)/(PERCENT!N$100-PERCENT!N$102))</f>
        <v>1.0547185297505732E-2</v>
      </c>
      <c r="AD43" s="124">
        <f>IF(PERCENT!O43&gt;PERCENT!O$100,(PERCENT!O43-PERCENT!O$100)/(PERCENT!O$101-PERCENT!O$100),(PERCENT!O43-PERCENT!O$100)/(PERCENT!O$100-PERCENT!O$102))</f>
        <v>-2.107829265829872E-2</v>
      </c>
      <c r="AE43" s="124">
        <f>IF(PERCENT!P43&gt;PERCENT!P$100,(PERCENT!P43-PERCENT!P$100)/(PERCENT!P$101-PERCENT!P$100),(PERCENT!P43-PERCENT!P$100)/(PERCENT!P$100-PERCENT!P$102))</f>
        <v>0.15757233117315086</v>
      </c>
      <c r="AF43" s="124">
        <f>IF(PERCENT!Q43&gt;PERCENT!Q$100,(PERCENT!Q43-PERCENT!Q$100)/(PERCENT!Q$101-PERCENT!Q$100),(PERCENT!Q43-PERCENT!Q$100)/(PERCENT!Q$100-PERCENT!Q$102))</f>
        <v>0.18734174520078467</v>
      </c>
      <c r="AH43" s="124">
        <f>IF(PERCENT!S43&gt;PERCENT!S$100,(PERCENT!S43-PERCENT!S$100)/(PERCENT!S$101-PERCENT!S$100),(PERCENT!S43-PERCENT!S$100)/(PERCENT!S$100-PERCENT!S$102))</f>
        <v>-6.4386663046609963E-2</v>
      </c>
      <c r="AI43" s="124">
        <f>IF(PERCENT!T43&gt;PERCENT!T$100,(PERCENT!T43-PERCENT!T$100)/(PERCENT!T$101-PERCENT!T$100),(PERCENT!T43-PERCENT!T$100)/(PERCENT!T$100-PERCENT!T$102))</f>
        <v>-0.36300004704711886</v>
      </c>
      <c r="AJ43" s="124">
        <f>IF(PERCENT!U43&gt;PERCENT!U$100,(PERCENT!U43-PERCENT!U$100)/(PERCENT!U$101-PERCENT!U$100),(PERCENT!U43-PERCENT!U$100)/(PERCENT!U$100-PERCENT!U$102))</f>
        <v>-9.304845007359247E-2</v>
      </c>
      <c r="AL43" s="124">
        <f>IF(PERCENT!W43&gt;PERCENT!W$100,(PERCENT!W43-PERCENT!W$100)/(PERCENT!W$101-PERCENT!W$100),(PERCENT!W43-PERCENT!W$100)/(PERCENT!W$100-PERCENT!W$102))</f>
        <v>-0.51232988845877814</v>
      </c>
      <c r="AN43" s="124">
        <f>IF(PERCENT!Y43&gt;PERCENT!Y$100,(PERCENT!Y43-PERCENT!Y$100)/(PERCENT!Y$101-PERCENT!Y$100),(PERCENT!Y43-PERCENT!Y$100)/(PERCENT!Y$100-PERCENT!Y$102))</f>
        <v>-0.43369359004491637</v>
      </c>
      <c r="AO43" s="124">
        <f>IF(PERCENT!Z43&gt;PERCENT!Z$100,(PERCENT!Z43-PERCENT!Z$100)/(PERCENT!Z$101-PERCENT!Z$100),(PERCENT!Z43-PERCENT!Z$100)/(PERCENT!Z$100-PERCENT!Z$102))</f>
        <v>-0.58311271891130767</v>
      </c>
      <c r="AP43" s="124">
        <f>IF(PERCENT!AA43&gt;PERCENT!AA$100,(PERCENT!AA43-PERCENT!AA$100)/(PERCENT!AA$101-PERCENT!AA$100),(PERCENT!AA43-PERCENT!AA$100)/(PERCENT!AA$100-PERCENT!AA$102))</f>
        <v>-0.52781604439884611</v>
      </c>
      <c r="AQ43" s="124">
        <f>IF(PERCENT!AB43&gt;PERCENT!AB$100,(PERCENT!AB43-PERCENT!AB$100)/(PERCENT!AB$101-PERCENT!AB$100),(PERCENT!AB43-PERCENT!AB$100)/(PERCENT!AB$100-PERCENT!AB$102))</f>
        <v>-0.25639233002680883</v>
      </c>
      <c r="AS43" s="124">
        <f>IF(PERCENT!AD43&gt;PERCENT!AD$100,(PERCENT!AD43-PERCENT!AD$100)/(PERCENT!AD$101-PERCENT!AD$100),(PERCENT!AD43-PERCENT!AD$100)/(PERCENT!AD$100-PERCENT!AD$102))</f>
        <v>-0.55388852441845371</v>
      </c>
      <c r="AU43" s="124">
        <f>IF(PERCENT!AF43&gt;PERCENT!AF$100,(PERCENT!AF43-PERCENT!AF$100)/(PERCENT!AF$101-PERCENT!AF$100),(PERCENT!AF43-PERCENT!AF$100)/(PERCENT!AF$100-PERCENT!AF$102))</f>
        <v>0.89767581673776353</v>
      </c>
      <c r="AV43" s="124">
        <f>IF(PERCENT!AG43&gt;PERCENT!AG$100,(PERCENT!AG43-PERCENT!AG$100)/(PERCENT!AG$101-PERCENT!AG$100),(PERCENT!AG43-PERCENT!AG$100)/(PERCENT!AG$100-PERCENT!AG$102))</f>
        <v>0.59873306918300884</v>
      </c>
      <c r="AW43" s="124">
        <f>IF(PERCENT!AH43&gt;PERCENT!AH$100,(PERCENT!AH43-PERCENT!AH$100)/(PERCENT!AH$101-PERCENT!AH$100),(PERCENT!AH43-PERCENT!AH$100)/(PERCENT!AH$100-PERCENT!AH$102))</f>
        <v>-0.30169382466620448</v>
      </c>
      <c r="AX43" s="124">
        <f>IF(PERCENT!AI43&gt;PERCENT!AI$100,(PERCENT!AI43-PERCENT!AI$100)/(PERCENT!AI$101-PERCENT!AI$100),(PERCENT!AI43-PERCENT!AI$100)/(PERCENT!AI$100-PERCENT!AI$102))</f>
        <v>0.45678074796848733</v>
      </c>
      <c r="AY43" s="124">
        <f>IF(PERCENT!AJ43&gt;PERCENT!AJ$100,(PERCENT!AJ43-PERCENT!AJ$100)/(PERCENT!AJ$101-PERCENT!AJ$100),(PERCENT!AJ43-PERCENT!AJ$100)/(PERCENT!AJ$100-PERCENT!AJ$102))</f>
        <v>-3.9367218994964433E-2</v>
      </c>
      <c r="AZ43" s="124">
        <f>IF(PERCENT!AK43&gt;PERCENT!AK$100,(PERCENT!AK43-PERCENT!AK$100)/(PERCENT!AK$101-PERCENT!AK$100),(PERCENT!AK43-PERCENT!AK$100)/(PERCENT!AK$100-PERCENT!AK$102))</f>
        <v>-0.23128156424203006</v>
      </c>
      <c r="BA43" s="124">
        <f>IF(PERCENT!AL43&gt;PERCENT!AL$100,(PERCENT!AL43-PERCENT!AL$100)/(PERCENT!AL$101-PERCENT!AL$100),(PERCENT!AL43-PERCENT!AL$100)/(PERCENT!AL$100-PERCENT!AL$102))</f>
        <v>-0.61174976022439742</v>
      </c>
      <c r="BB43" s="124">
        <f>IF(PERCENT!AM43&gt;PERCENT!AM$100,(PERCENT!AM43-PERCENT!AM$100)/(PERCENT!AM$101-PERCENT!AM$100),(PERCENT!AM43-PERCENT!AM$100)/(PERCENT!AM$100-PERCENT!AM$102))</f>
        <v>-0.10909891321125574</v>
      </c>
      <c r="BC43" s="124">
        <f>IF(PERCENT!AN43&gt;PERCENT!AN$100,(PERCENT!AN43-PERCENT!AN$100)/(PERCENT!AN$101-PERCENT!AN$100),(PERCENT!AN43-PERCENT!AN$100)/(PERCENT!AN$100-PERCENT!AN$102))</f>
        <v>-0.11270405411549041</v>
      </c>
      <c r="BD43" s="124">
        <f>IF(PERCENT!AO43&gt;PERCENT!AO$100,(PERCENT!AO43-PERCENT!AO$100)/(PERCENT!AO$101-PERCENT!AO$100),(PERCENT!AO43-PERCENT!AO$100)/(PERCENT!AO$100-PERCENT!AO$102))</f>
        <v>-3.9256819099332596E-2</v>
      </c>
      <c r="BE43" s="124">
        <f>IF(PERCENT!AP43&gt;PERCENT!AP$100,(PERCENT!AP43-PERCENT!AP$100)/(PERCENT!AP$101-PERCENT!AP$100),(PERCENT!AP43-PERCENT!AP$100)/(PERCENT!AP$100-PERCENT!AP$102))</f>
        <v>0.84596305598203247</v>
      </c>
      <c r="BF43" s="124">
        <f>IF(PERCENT!AQ43&gt;PERCENT!AQ$100,(PERCENT!AQ43-PERCENT!AQ$100)/(PERCENT!AQ$101-PERCENT!AQ$100),(PERCENT!AQ43-PERCENT!AQ$100)/(PERCENT!AQ$100-PERCENT!AQ$102))</f>
        <v>0.45248419035877147</v>
      </c>
      <c r="BG43" s="124">
        <f>IF(PERCENT!AR43&gt;PERCENT!AR$100,(PERCENT!AR43-PERCENT!AR$100)/(PERCENT!AR$101-PERCENT!AR$100),(PERCENT!AR43-PERCENT!AR$100)/(PERCENT!AR$100-PERCENT!AR$102))</f>
        <v>0.66050010720962959</v>
      </c>
      <c r="BP43" s="128">
        <f>IF(PERCENT!AE43&gt;PERCENT!AE$100,(PERCENT!AE43-PERCENT!AE$100)/(PERCENT!AE$101-PERCENT!AE$100),(PERCENT!AE43-PERCENT!AE$100)/(PERCENT!AE$100-PERCENT!AE$102))</f>
        <v>0.19888482664537302</v>
      </c>
      <c r="BQ43" s="231">
        <f>IF(PERCENT!AV43&gt;PERCENT!AV$100,(PERCENT!AV43-PERCENT!AV$100)/(PERCENT!AV$101-PERCENT!AV$100),(PERCENT!AV43-PERCENT!AV$100)/(PERCENT!AV$100-PERCENT!AV$102))</f>
        <v>0.19888482664537302</v>
      </c>
    </row>
    <row r="44" spans="1:69" x14ac:dyDescent="0.35">
      <c r="A44" s="197" t="s">
        <v>435</v>
      </c>
      <c r="B44" s="125">
        <f>IF(PERCENT!B44&gt;PERCENT!B$100,(PERCENT!B44-PERCENT!B$100)/(PERCENT!B$101-PERCENT!B$100),(PERCENT!B44-PERCENT!B$100)/(PERCENT!B$100-PERCENT!B$102))</f>
        <v>1.7995916612635816</v>
      </c>
      <c r="C44" s="125">
        <f>IF(PERCENT!H44&gt;PERCENT!H$100,(PERCENT!H44-PERCENT!H$100)/(PERCENT!H$101-PERCENT!H$100),(PERCENT!H44-PERCENT!H$100)/(PERCENT!H$100-PERCENT!H$102))</f>
        <v>1.9242106132301018</v>
      </c>
      <c r="D44" s="126">
        <f>IF(PERCENT!K44&gt;PERCENT!K$100,(PERCENT!K44-PERCENT!K$100)/(PERCENT!K$101-PERCENT!K$100),(PERCENT!K44-PERCENT!K$100)/(PERCENT!K$100-PERCENT!K$102))</f>
        <v>1.1849226279156877</v>
      </c>
      <c r="E44" s="126">
        <f>IF(PERCENT!L44&gt;PERCENT!L$100,(PERCENT!L44-PERCENT!L$100)/(PERCENT!L$101-PERCENT!L$100),(PERCENT!L44-PERCENT!L$100)/(PERCENT!L$100-PERCENT!L$102))</f>
        <v>0.64329617956034801</v>
      </c>
      <c r="F44" s="127">
        <f>IF(PERCENT!R44&gt;PERCENT!R$100,(PERCENT!R44-PERCENT!R$100)/(PERCENT!R$101-PERCENT!R$100),(PERCENT!R44-PERCENT!R$100)/(PERCENT!R$100-PERCENT!R$102))</f>
        <v>3.5038455739123937</v>
      </c>
      <c r="G44" s="127">
        <f>IF(PERCENT!V44&gt;PERCENT!V$100,(PERCENT!V44-PERCENT!V$100)/(PERCENT!V$101-PERCENT!V$100),(PERCENT!V44-PERCENT!V$100)/(PERCENT!V$100-PERCENT!V$102))</f>
        <v>4.1841646455414487</v>
      </c>
      <c r="H44" s="127">
        <f>IF(PERCENT!X44&gt;PERCENT!X$100,(PERCENT!X44-PERCENT!X$100)/(PERCENT!X$101-PERCENT!X$100),(PERCENT!X44-PERCENT!X$100)/(PERCENT!X$100-PERCENT!X$102))</f>
        <v>5.4106467127379458</v>
      </c>
      <c r="I44" s="127">
        <f>IF(PERCENT!AC44&gt;PERCENT!AC$100,(PERCENT!AC44-PERCENT!AC$100)/(PERCENT!AC$101-PERCENT!AC$100),(PERCENT!AC44-PERCENT!AC$100)/(PERCENT!AC$100-PERCENT!AC$102))</f>
        <v>2.0236986605958216</v>
      </c>
      <c r="J44" s="198">
        <f>IF(PERCENT!AS44&gt;PERCENT!AS$100,(PERCENT!AS44-PERCENT!AS$100)/(PERCENT!AS$101-PERCENT!AS$100),(PERCENT!AS44-PERCENT!AS$100)/(PERCENT!AS$100-PERCENT!AS$102))</f>
        <v>1.8973727756799685</v>
      </c>
      <c r="K44" s="198">
        <f>IF(PERCENT!AT44&gt;PERCENT!AT$100,(PERCENT!AT44-PERCENT!AT$100)/(PERCENT!AT$101-PERCENT!AT$100),(PERCENT!AT44-PERCENT!AT$100)/(PERCENT!AT$100-PERCENT!AT$102))</f>
        <v>1.1364486911492091</v>
      </c>
      <c r="L44" s="198">
        <f>IF(PERCENT!AU44&gt;PERCENT!AU$100,(PERCENT!AU44-PERCENT!AU$100)/(PERCENT!AU$101-PERCENT!AU$100),(PERCENT!AU44-PERCENT!AU$100)/(PERCENT!AU$100-PERCENT!AU$102))</f>
        <v>3.8939893663373297</v>
      </c>
      <c r="M44" s="231">
        <f>IF(PERCENT!AW44&gt;PERCENT!AW$100,(PERCENT!AW44-PERCENT!AW$100)/(PERCENT!AW$101-PERCENT!AW$100),(PERCENT!AW44-PERCENT!AW$100)/(PERCENT!AW$100-PERCENT!AW$102))</f>
        <v>2.8248177976382944</v>
      </c>
      <c r="N44" s="231">
        <f>IF(PERCENT!AX44&gt;PERCENT!AX$100,(PERCENT!AX44-PERCENT!AX$100)/(PERCENT!AX$101-PERCENT!AX$100),(PERCENT!AX44-PERCENT!AX$100)/(PERCENT!AX$100-PERCENT!AX$102))</f>
        <v>0.2706282651681583</v>
      </c>
      <c r="P44" s="232">
        <f>IF(PERCENT!AY44&gt;PERCENT!AY$100,(PERCENT!AY44-PERCENT!AY$100)/(PERCENT!AY$101-PERCENT!AY$100),(PERCENT!AY44-PERCENT!AY$100)/(PERCENT!AY$100-PERCENT!AY$102))</f>
        <v>2.1581865120813983</v>
      </c>
      <c r="R44" s="124">
        <f>IF(PERCENT!C44&gt;PERCENT!C$100,(PERCENT!C44-PERCENT!C$100)/(PERCENT!C$101-PERCENT!C$100),(PERCENT!C44-PERCENT!C$100)/(PERCENT!C$100-PERCENT!C$102))</f>
        <v>0.37296492211304294</v>
      </c>
      <c r="S44" s="124">
        <f>IF(PERCENT!D44&gt;PERCENT!D$100,(PERCENT!D44-PERCENT!D$100)/(PERCENT!D$101-PERCENT!D$100),(PERCENT!D44-PERCENT!D$100)/(PERCENT!D$100-PERCENT!D$102))</f>
        <v>0.35855182075749675</v>
      </c>
      <c r="T44" s="124">
        <f>IF(PERCENT!E44&gt;PERCENT!E$100,(PERCENT!E44-PERCENT!E$100)/(PERCENT!E$101-PERCENT!E$100),(PERCENT!E44-PERCENT!E$100)/(PERCENT!E$100-PERCENT!E$102))</f>
        <v>0.63736908924872215</v>
      </c>
      <c r="U44" s="124">
        <f>IF(PERCENT!F44&gt;PERCENT!F$100,(PERCENT!F44-PERCENT!F$100)/(PERCENT!F$101-PERCENT!F$100),(PERCENT!F44-PERCENT!F$100)/(PERCENT!F$100-PERCENT!F$102))</f>
        <v>2.0853995937662484</v>
      </c>
      <c r="V44" s="124">
        <f>IF(PERCENT!G44&gt;PERCENT!G$100,(PERCENT!G44-PERCENT!G$100)/(PERCENT!G$101-PERCENT!G$100),(PERCENT!G44-PERCENT!G$100)/(PERCENT!G$100-PERCENT!G$102))</f>
        <v>5.4860591438403494E-2</v>
      </c>
      <c r="X44" s="124">
        <f>IF(PERCENT!I44&gt;PERCENT!I$100,(PERCENT!I44-PERCENT!I$100)/(PERCENT!I$101-PERCENT!I$100),(PERCENT!I44-PERCENT!I$100)/(PERCENT!I$100-PERCENT!I$102))</f>
        <v>1</v>
      </c>
      <c r="Y44" s="124">
        <f>IF(PERCENT!J44&gt;PERCENT!J$100,(PERCENT!J44-PERCENT!J$100)/(PERCENT!J$101-PERCENT!J$100),(PERCENT!J44-PERCENT!J$100)/(PERCENT!J$100-PERCENT!J$102))</f>
        <v>1.2639617051396888</v>
      </c>
      <c r="AB44" s="124">
        <f>IF(PERCENT!M44&gt;PERCENT!M$100,(PERCENT!M44-PERCENT!M$100)/(PERCENT!M$101-PERCENT!M$100),(PERCENT!M44-PERCENT!M$100)/(PERCENT!M$100-PERCENT!M$102))</f>
        <v>1</v>
      </c>
      <c r="AC44" s="124">
        <f>IF(PERCENT!N44&gt;PERCENT!N$100,(PERCENT!N44-PERCENT!N$100)/(PERCENT!N$101-PERCENT!N$100),(PERCENT!N44-PERCENT!N$100)/(PERCENT!N$100-PERCENT!N$102))</f>
        <v>-0.81239273485692232</v>
      </c>
      <c r="AD44" s="124">
        <f>IF(PERCENT!O44&gt;PERCENT!O$100,(PERCENT!O44-PERCENT!O$100)/(PERCENT!O$101-PERCENT!O$100),(PERCENT!O44-PERCENT!O$100)/(PERCENT!O$100-PERCENT!O$102))</f>
        <v>6.0434384366284188</v>
      </c>
      <c r="AE44" s="124">
        <f>IF(PERCENT!P44&gt;PERCENT!P$100,(PERCENT!P44-PERCENT!P$100)/(PERCENT!P$101-PERCENT!P$100),(PERCENT!P44-PERCENT!P$100)/(PERCENT!P$100-PERCENT!P$102))</f>
        <v>0.18675880158919905</v>
      </c>
      <c r="AF44" s="124">
        <f>IF(PERCENT!Q44&gt;PERCENT!Q$100,(PERCENT!Q44-PERCENT!Q$100)/(PERCENT!Q$101-PERCENT!Q$100),(PERCENT!Q44-PERCENT!Q$100)/(PERCENT!Q$100-PERCENT!Q$102))</f>
        <v>4.2238408952118403E-2</v>
      </c>
      <c r="AH44" s="124">
        <f>IF(PERCENT!S44&gt;PERCENT!S$100,(PERCENT!S44-PERCENT!S$100)/(PERCENT!S$101-PERCENT!S$100),(PERCENT!S44-PERCENT!S$100)/(PERCENT!S$100-PERCENT!S$102))</f>
        <v>2.4068145424452667</v>
      </c>
      <c r="AI44" s="124">
        <f>IF(PERCENT!T44&gt;PERCENT!T$100,(PERCENT!T44-PERCENT!T$100)/(PERCENT!T$101-PERCENT!T$100),(PERCENT!T44-PERCENT!T$100)/(PERCENT!T$100-PERCENT!T$102))</f>
        <v>2.0905508233994001</v>
      </c>
      <c r="AJ44" s="124">
        <f>IF(PERCENT!U44&gt;PERCENT!U$100,(PERCENT!U44-PERCENT!U$100)/(PERCENT!U$101-PERCENT!U$100),(PERCENT!U44-PERCENT!U$100)/(PERCENT!U$100-PERCENT!U$102))</f>
        <v>4.248012440027189</v>
      </c>
      <c r="AL44" s="124">
        <f>IF(PERCENT!W44&gt;PERCENT!W$100,(PERCENT!W44-PERCENT!W$100)/(PERCENT!W$101-PERCENT!W$100),(PERCENT!W44-PERCENT!W$100)/(PERCENT!W$100-PERCENT!W$102))</f>
        <v>4.1841646455414487</v>
      </c>
      <c r="AN44" s="124">
        <f>IF(PERCENT!Y44&gt;PERCENT!Y$100,(PERCENT!Y44-PERCENT!Y$100)/(PERCENT!Y$101-PERCENT!Y$100),(PERCENT!Y44-PERCENT!Y$100)/(PERCENT!Y$100-PERCENT!Y$102))</f>
        <v>9.9464078011434651</v>
      </c>
      <c r="AO44" s="124">
        <f>IF(PERCENT!Z44&gt;PERCENT!Z$100,(PERCENT!Z44-PERCENT!Z$100)/(PERCENT!Z$101-PERCENT!Z$100),(PERCENT!Z44-PERCENT!Z$100)/(PERCENT!Z$100-PERCENT!Z$102))</f>
        <v>3.5738655897233222</v>
      </c>
      <c r="AP44" s="124">
        <f>IF(PERCENT!AA44&gt;PERCENT!AA$100,(PERCENT!AA44-PERCENT!AA$100)/(PERCENT!AA$101-PERCENT!AA$100),(PERCENT!AA44-PERCENT!AA$100)/(PERCENT!AA$100-PERCENT!AA$102))</f>
        <v>2.7030907262172494</v>
      </c>
      <c r="AQ44" s="124">
        <f>IF(PERCENT!AB44&gt;PERCENT!AB$100,(PERCENT!AB44-PERCENT!AB$100)/(PERCENT!AB$101-PERCENT!AB$100),(PERCENT!AB44-PERCENT!AB$100)/(PERCENT!AB$100-PERCENT!AB$102))</f>
        <v>1.1013599065540307</v>
      </c>
      <c r="AS44" s="124">
        <f>IF(PERCENT!AD44&gt;PERCENT!AD$100,(PERCENT!AD44-PERCENT!AD$100)/(PERCENT!AD$101-PERCENT!AD$100),(PERCENT!AD44-PERCENT!AD$100)/(PERCENT!AD$100-PERCENT!AD$102))</f>
        <v>2.0236986605958216</v>
      </c>
      <c r="AU44" s="124">
        <f>IF(PERCENT!AF44&gt;PERCENT!AF$100,(PERCENT!AF44-PERCENT!AF$100)/(PERCENT!AF$101-PERCENT!AF$100),(PERCENT!AF44-PERCENT!AF$100)/(PERCENT!AF$100-PERCENT!AF$102))</f>
        <v>-0.51826238200220709</v>
      </c>
      <c r="AV44" s="124">
        <f>IF(PERCENT!AG44&gt;PERCENT!AG$100,(PERCENT!AG44-PERCENT!AG$100)/(PERCENT!AG$101-PERCENT!AG$100),(PERCENT!AG44-PERCENT!AG$100)/(PERCENT!AG$100-PERCENT!AG$102))</f>
        <v>-0.12100050792732284</v>
      </c>
      <c r="AW44" s="124">
        <f>IF(PERCENT!AH44&gt;PERCENT!AH$100,(PERCENT!AH44-PERCENT!AH$100)/(PERCENT!AH$101-PERCENT!AH$100),(PERCENT!AH44-PERCENT!AH$100)/(PERCENT!AH$100-PERCENT!AH$102))</f>
        <v>4.1370112159980303</v>
      </c>
      <c r="AX44" s="124">
        <f>IF(PERCENT!AI44&gt;PERCENT!AI$100,(PERCENT!AI44-PERCENT!AI$100)/(PERCENT!AI$101-PERCENT!AI$100),(PERCENT!AI44-PERCENT!AI$100)/(PERCENT!AI$100-PERCENT!AI$102))</f>
        <v>2.5334440202245219</v>
      </c>
      <c r="AY44" s="124">
        <f>IF(PERCENT!AJ44&gt;PERCENT!AJ$100,(PERCENT!AJ44-PERCENT!AJ$100)/(PERCENT!AJ$101-PERCENT!AJ$100),(PERCENT!AJ44-PERCENT!AJ$100)/(PERCENT!AJ$100-PERCENT!AJ$102))</f>
        <v>3.9425646865573807</v>
      </c>
      <c r="AZ44" s="124">
        <f>IF(PERCENT!AK44&gt;PERCENT!AK$100,(PERCENT!AK44-PERCENT!AK$100)/(PERCENT!AK$101-PERCENT!AK$100),(PERCENT!AK44-PERCENT!AK$100)/(PERCENT!AK$100-PERCENT!AK$102))</f>
        <v>0.58756699103021193</v>
      </c>
      <c r="BA44" s="124">
        <f>IF(PERCENT!AL44&gt;PERCENT!AL$100,(PERCENT!AL44-PERCENT!AL$100)/(PERCENT!AL$101-PERCENT!AL$100),(PERCENT!AL44-PERCENT!AL$100)/(PERCENT!AL$100-PERCENT!AL$102))</f>
        <v>4.7777671831071311</v>
      </c>
      <c r="BB44" s="124">
        <f>IF(PERCENT!AM44&gt;PERCENT!AM$100,(PERCENT!AM44-PERCENT!AM$100)/(PERCENT!AM$101-PERCENT!AM$100),(PERCENT!AM44-PERCENT!AM$100)/(PERCENT!AM$100-PERCENT!AM$102))</f>
        <v>0.20632689764799336</v>
      </c>
      <c r="BC44" s="124">
        <f>IF(PERCENT!AN44&gt;PERCENT!AN$100,(PERCENT!AN44-PERCENT!AN$100)/(PERCENT!AN$101-PERCENT!AN$100),(PERCENT!AN44-PERCENT!AN$100)/(PERCENT!AN$100-PERCENT!AN$102))</f>
        <v>-0.72782332948327855</v>
      </c>
      <c r="BD44" s="124">
        <f>IF(PERCENT!AO44&gt;PERCENT!AO$100,(PERCENT!AO44-PERCENT!AO$100)/(PERCENT!AO$101-PERCENT!AO$100),(PERCENT!AO44-PERCENT!AO$100)/(PERCENT!AO$100-PERCENT!AO$102))</f>
        <v>2.4573128612117249E-2</v>
      </c>
      <c r="BE44" s="124">
        <f>IF(PERCENT!AP44&gt;PERCENT!AP$100,(PERCENT!AP44-PERCENT!AP$100)/(PERCENT!AP$101-PERCENT!AP$100),(PERCENT!AP44-PERCENT!AP$100)/(PERCENT!AP$100-PERCENT!AP$102))</f>
        <v>-2.0817419729053981</v>
      </c>
      <c r="BF44" s="124">
        <f>IF(PERCENT!AQ44&gt;PERCENT!AQ$100,(PERCENT!AQ44-PERCENT!AQ$100)/(PERCENT!AQ$101-PERCENT!AQ$100),(PERCENT!AQ44-PERCENT!AQ$100)/(PERCENT!AQ$100-PERCENT!AQ$102))</f>
        <v>-0.39969907443247527</v>
      </c>
      <c r="BG44" s="124">
        <f>IF(PERCENT!AR44&gt;PERCENT!AR$100,(PERCENT!AR44-PERCENT!AR$100)/(PERCENT!AR$101-PERCENT!AR$100),(PERCENT!AR44-PERCENT!AR$100)/(PERCENT!AR$100-PERCENT!AR$102))</f>
        <v>-4.7455143758256613</v>
      </c>
      <c r="BP44" s="128">
        <f>IF(PERCENT!AE44&gt;PERCENT!AE$100,(PERCENT!AE44-PERCENT!AE$100)/(PERCENT!AE$101-PERCENT!AE$100),(PERCENT!AE44-PERCENT!AE$100)/(PERCENT!AE$100-PERCENT!AE$102))</f>
        <v>0.2706282651681583</v>
      </c>
      <c r="BQ44" s="231">
        <f>IF(PERCENT!AV44&gt;PERCENT!AV$100,(PERCENT!AV44-PERCENT!AV$100)/(PERCENT!AV$101-PERCENT!AV$100),(PERCENT!AV44-PERCENT!AV$100)/(PERCENT!AV$100-PERCENT!AV$102))</f>
        <v>0.2706282651681583</v>
      </c>
    </row>
    <row r="45" spans="1:69" x14ac:dyDescent="0.35">
      <c r="A45" s="197" t="s">
        <v>828</v>
      </c>
      <c r="B45" s="125">
        <f>IF(PERCENT!B45&gt;PERCENT!B$100,(PERCENT!B45-PERCENT!B$100)/(PERCENT!B$101-PERCENT!B$100),(PERCENT!B45-PERCENT!B$100)/(PERCENT!B$100-PERCENT!B$102))</f>
        <v>-0.21958729683873382</v>
      </c>
      <c r="C45" s="125">
        <f>IF(PERCENT!H45&gt;PERCENT!H$100,(PERCENT!H45-PERCENT!H$100)/(PERCENT!H$101-PERCENT!H$100),(PERCENT!H45-PERCENT!H$100)/(PERCENT!H$100-PERCENT!H$102))</f>
        <v>-0.83287369337652861</v>
      </c>
      <c r="D45" s="126">
        <f>IF(PERCENT!K45&gt;PERCENT!K$100,(PERCENT!K45-PERCENT!K$100)/(PERCENT!K$101-PERCENT!K$100),(PERCENT!K45-PERCENT!K$100)/(PERCENT!K$100-PERCENT!K$102))</f>
        <v>-0.7887418775876438</v>
      </c>
      <c r="E45" s="126">
        <f>IF(PERCENT!L45&gt;PERCENT!L$100,(PERCENT!L45-PERCENT!L$100)/(PERCENT!L$101-PERCENT!L$100),(PERCENT!L45-PERCENT!L$100)/(PERCENT!L$100-PERCENT!L$102))</f>
        <v>-3.2543110847590075E-2</v>
      </c>
      <c r="F45" s="127">
        <f>IF(PERCENT!R45&gt;PERCENT!R$100,(PERCENT!R45-PERCENT!R$100)/(PERCENT!R$101-PERCENT!R$100),(PERCENT!R45-PERCENT!R$100)/(PERCENT!R$100-PERCENT!R$102))</f>
        <v>-0.98267933811451347</v>
      </c>
      <c r="G45" s="127">
        <f>IF(PERCENT!V45&gt;PERCENT!V$100,(PERCENT!V45-PERCENT!V$100)/(PERCENT!V$101-PERCENT!V$100),(PERCENT!V45-PERCENT!V$100)/(PERCENT!V$100-PERCENT!V$102))</f>
        <v>-0.916359765524982</v>
      </c>
      <c r="H45" s="127">
        <f>IF(PERCENT!X45&gt;PERCENT!X$100,(PERCENT!X45-PERCENT!X$100)/(PERCENT!X$101-PERCENT!X$100),(PERCENT!X45-PERCENT!X$100)/(PERCENT!X$100-PERCENT!X$102))</f>
        <v>-0.94826119167088363</v>
      </c>
      <c r="I45" s="127">
        <f>IF(PERCENT!AC45&gt;PERCENT!AC$100,(PERCENT!AC45-PERCENT!AC$100)/(PERCENT!AC$101-PERCENT!AC$100),(PERCENT!AC45-PERCENT!AC$100)/(PERCENT!AC$100-PERCENT!AC$102))</f>
        <v>-0.91826746095730694</v>
      </c>
      <c r="J45" s="198">
        <f>IF(PERCENT!AS45&gt;PERCENT!AS$100,(PERCENT!AS45-PERCENT!AS$100)/(PERCENT!AS$101-PERCENT!AS$100),(PERCENT!AS45-PERCENT!AS$100)/(PERCENT!AS$100-PERCENT!AS$102))</f>
        <v>-0.71185191913710644</v>
      </c>
      <c r="K45" s="198">
        <f>IF(PERCENT!AT45&gt;PERCENT!AT$100,(PERCENT!AT45-PERCENT!AT$100)/(PERCENT!AT$101-PERCENT!AT$100),(PERCENT!AT45-PERCENT!AT$100)/(PERCENT!AT$100-PERCENT!AT$102))</f>
        <v>-0.79025227692584921</v>
      </c>
      <c r="L45" s="198">
        <f>IF(PERCENT!AU45&gt;PERCENT!AU$100,(PERCENT!AU45-PERCENT!AU$100)/(PERCENT!AU$101-PERCENT!AU$100),(PERCENT!AU45-PERCENT!AU$100)/(PERCENT!AU$100-PERCENT!AU$102))</f>
        <v>-0.97367692511393056</v>
      </c>
      <c r="M45" s="231">
        <f>IF(PERCENT!AW45&gt;PERCENT!AW$100,(PERCENT!AW45-PERCENT!AW$100)/(PERCENT!AW$101-PERCENT!AW$100),(PERCENT!AW45-PERCENT!AW$100)/(PERCENT!AW$100-PERCENT!AW$102))</f>
        <v>-0.89104724746817809</v>
      </c>
      <c r="N45" s="231">
        <f>IF(PERCENT!AX45&gt;PERCENT!AX$100,(PERCENT!AX45-PERCENT!AX$100)/(PERCENT!AX$101-PERCENT!AX$100),(PERCENT!AX45-PERCENT!AX$100)/(PERCENT!AX$100-PERCENT!AX$102))</f>
        <v>-0.99130787009969612</v>
      </c>
      <c r="P45" s="232">
        <f>IF(PERCENT!AY45&gt;PERCENT!AY$100,(PERCENT!AY45-PERCENT!AY$100)/(PERCENT!AY$101-PERCENT!AY$100),(PERCENT!AY45-PERCENT!AY$100)/(PERCENT!AY$100-PERCENT!AY$102))</f>
        <v>-0.99219454346191627</v>
      </c>
      <c r="R45" s="124">
        <f>IF(PERCENT!C45&gt;PERCENT!C$100,(PERCENT!C45-PERCENT!C$100)/(PERCENT!C$101-PERCENT!C$100),(PERCENT!C45-PERCENT!C$100)/(PERCENT!C$100-PERCENT!C$102))</f>
        <v>-0.82722314677274356</v>
      </c>
      <c r="S45" s="124">
        <f>IF(PERCENT!D45&gt;PERCENT!D$100,(PERCENT!D45-PERCENT!D$100)/(PERCENT!D$101-PERCENT!D$100),(PERCENT!D45-PERCENT!D$100)/(PERCENT!D$100-PERCENT!D$102))</f>
        <v>-0.75648468635738164</v>
      </c>
      <c r="T45" s="124">
        <f>IF(PERCENT!E45&gt;PERCENT!E$100,(PERCENT!E45-PERCENT!E$100)/(PERCENT!E$101-PERCENT!E$100),(PERCENT!E45-PERCENT!E$100)/(PERCENT!E$100-PERCENT!E$102))</f>
        <v>-0.6719480568359002</v>
      </c>
      <c r="U45" s="124">
        <f>IF(PERCENT!F45&gt;PERCENT!F$100,(PERCENT!F45-PERCENT!F$100)/(PERCENT!F$101-PERCENT!F$100),(PERCENT!F45-PERCENT!F$100)/(PERCENT!F$100-PERCENT!F$102))</f>
        <v>0.70907210671522714</v>
      </c>
      <c r="V45" s="124">
        <f>IF(PERCENT!G45&gt;PERCENT!G$100,(PERCENT!G45-PERCENT!G$100)/(PERCENT!G$101-PERCENT!G$100),(PERCENT!G45-PERCENT!G$100)/(PERCENT!G$100-PERCENT!G$102))</f>
        <v>0.24121596485815558</v>
      </c>
      <c r="X45" s="124">
        <f>IF(PERCENT!I45&gt;PERCENT!I$100,(PERCENT!I45-PERCENT!I$100)/(PERCENT!I$101-PERCENT!I$100),(PERCENT!I45-PERCENT!I$100)/(PERCENT!I$100-PERCENT!I$102))</f>
        <v>-1</v>
      </c>
      <c r="Y45" s="124">
        <f>IF(PERCENT!J45&gt;PERCENT!J$100,(PERCENT!J45-PERCENT!J$100)/(PERCENT!J$101-PERCENT!J$100),(PERCENT!J45-PERCENT!J$100)/(PERCENT!J$100-PERCENT!J$102))</f>
        <v>-0.67119998299923989</v>
      </c>
      <c r="AB45" s="124">
        <f>IF(PERCENT!M45&gt;PERCENT!M$100,(PERCENT!M45-PERCENT!M$100)/(PERCENT!M$101-PERCENT!M$100),(PERCENT!M45-PERCENT!M$100)/(PERCENT!M$100-PERCENT!M$102))</f>
        <v>-1</v>
      </c>
      <c r="AC45" s="124">
        <f>IF(PERCENT!N45&gt;PERCENT!N$100,(PERCENT!N45-PERCENT!N$100)/(PERCENT!N$101-PERCENT!N$100),(PERCENT!N45-PERCENT!N$100)/(PERCENT!N$100-PERCENT!N$102))</f>
        <v>5.7445162690153276E-2</v>
      </c>
      <c r="AD45" s="124">
        <f>IF(PERCENT!O45&gt;PERCENT!O$100,(PERCENT!O45-PERCENT!O$100)/(PERCENT!O$101-PERCENT!O$100),(PERCENT!O45-PERCENT!O$100)/(PERCENT!O$100-PERCENT!O$102))</f>
        <v>-1</v>
      </c>
      <c r="AE45" s="124">
        <f>IF(PERCENT!P45&gt;PERCENT!P$100,(PERCENT!P45-PERCENT!P$100)/(PERCENT!P$101-PERCENT!P$100),(PERCENT!P45-PERCENT!P$100)/(PERCENT!P$100-PERCENT!P$102))</f>
        <v>-4.5256742511181067E-3</v>
      </c>
      <c r="AF45" s="124">
        <f>IF(PERCENT!Q45&gt;PERCENT!Q$100,(PERCENT!Q45-PERCENT!Q$100)/(PERCENT!Q$101-PERCENT!Q$100),(PERCENT!Q45-PERCENT!Q$100)/(PERCENT!Q$100-PERCENT!Q$102))</f>
        <v>0.43177034449767382</v>
      </c>
      <c r="AH45" s="124">
        <f>IF(PERCENT!S45&gt;PERCENT!S$100,(PERCENT!S45-PERCENT!S$100)/(PERCENT!S$101-PERCENT!S$100),(PERCENT!S45-PERCENT!S$100)/(PERCENT!S$100-PERCENT!S$102))</f>
        <v>-0.97733036415765107</v>
      </c>
      <c r="AI45" s="124">
        <f>IF(PERCENT!T45&gt;PERCENT!T$100,(PERCENT!T45-PERCENT!T$100)/(PERCENT!T$101-PERCENT!T$100),(PERCENT!T45-PERCENT!T$100)/(PERCENT!T$100-PERCENT!T$102))</f>
        <v>-0.98933883070991746</v>
      </c>
      <c r="AJ45" s="124">
        <f>IF(PERCENT!U45&gt;PERCENT!U$100,(PERCENT!U45-PERCENT!U$100)/(PERCENT!U$101-PERCENT!U$100),(PERCENT!U45-PERCENT!U$100)/(PERCENT!U$100-PERCENT!U$102))</f>
        <v>-0.97655770347544912</v>
      </c>
      <c r="AL45" s="124">
        <f>IF(PERCENT!W45&gt;PERCENT!W$100,(PERCENT!W45-PERCENT!W$100)/(PERCENT!W$101-PERCENT!W$100),(PERCENT!W45-PERCENT!W$100)/(PERCENT!W$100-PERCENT!W$102))</f>
        <v>-0.916359765524982</v>
      </c>
      <c r="AN45" s="124">
        <f>IF(PERCENT!Y45&gt;PERCENT!Y$100,(PERCENT!Y45-PERCENT!Y$100)/(PERCENT!Y$101-PERCENT!Y$100),(PERCENT!Y45-PERCENT!Y$100)/(PERCENT!Y$100-PERCENT!Y$102))</f>
        <v>-0.98702634336624251</v>
      </c>
      <c r="AO45" s="124">
        <f>IF(PERCENT!Z45&gt;PERCENT!Z$100,(PERCENT!Z45-PERCENT!Z$100)/(PERCENT!Z$101-PERCENT!Z$100),(PERCENT!Z45-PERCENT!Z$100)/(PERCENT!Z$100-PERCENT!Z$102))</f>
        <v>-0.98806137188814336</v>
      </c>
      <c r="AP45" s="124">
        <f>IF(PERCENT!AA45&gt;PERCENT!AA$100,(PERCENT!AA45-PERCENT!AA$100)/(PERCENT!AA$101-PERCENT!AA$100),(PERCENT!AA45-PERCENT!AA$100)/(PERCENT!AA$100-PERCENT!AA$102))</f>
        <v>-0.73041940148440287</v>
      </c>
      <c r="AQ45" s="124">
        <f>IF(PERCENT!AB45&gt;PERCENT!AB$100,(PERCENT!AB45-PERCENT!AB$100)/(PERCENT!AB$101-PERCENT!AB$100),(PERCENT!AB45-PERCENT!AB$100)/(PERCENT!AB$100-PERCENT!AB$102))</f>
        <v>-0.93909015672574536</v>
      </c>
      <c r="AS45" s="124">
        <f>IF(PERCENT!AD45&gt;PERCENT!AD$100,(PERCENT!AD45-PERCENT!AD$100)/(PERCENT!AD$101-PERCENT!AD$100),(PERCENT!AD45-PERCENT!AD$100)/(PERCENT!AD$100-PERCENT!AD$102))</f>
        <v>-0.91826746095730694</v>
      </c>
      <c r="AU45" s="124">
        <f>IF(PERCENT!AF45&gt;PERCENT!AF$100,(PERCENT!AF45-PERCENT!AF$100)/(PERCENT!AF$101-PERCENT!AF$100),(PERCENT!AF45-PERCENT!AF$100)/(PERCENT!AF$100-PERCENT!AF$102))</f>
        <v>0.8099121412820347</v>
      </c>
      <c r="AV45" s="124">
        <f>IF(PERCENT!AG45&gt;PERCENT!AG$100,(PERCENT!AG45-PERCENT!AG$100)/(PERCENT!AG$101-PERCENT!AG$100),(PERCENT!AG45-PERCENT!AG$100)/(PERCENT!AG$100-PERCENT!AG$102))</f>
        <v>0.1402111530128787</v>
      </c>
      <c r="AW45" s="124">
        <f>IF(PERCENT!AH45&gt;PERCENT!AH$100,(PERCENT!AH45-PERCENT!AH$100)/(PERCENT!AH$101-PERCENT!AH$100),(PERCENT!AH45-PERCENT!AH$100)/(PERCENT!AH$100-PERCENT!AH$102))</f>
        <v>-0.60691730961401502</v>
      </c>
      <c r="AX45" s="124">
        <f>IF(PERCENT!AI45&gt;PERCENT!AI$100,(PERCENT!AI45-PERCENT!AI$100)/(PERCENT!AI$101-PERCENT!AI$100),(PERCENT!AI45-PERCENT!AI$100)/(PERCENT!AI$100-PERCENT!AI$102))</f>
        <v>-8.6333980693308748E-2</v>
      </c>
      <c r="AY45" s="124">
        <f>IF(PERCENT!AJ45&gt;PERCENT!AJ$100,(PERCENT!AJ45-PERCENT!AJ$100)/(PERCENT!AJ$101-PERCENT!AJ$100),(PERCENT!AJ45-PERCENT!AJ$100)/(PERCENT!AJ$100-PERCENT!AJ$102))</f>
        <v>-0.22861326858660516</v>
      </c>
      <c r="AZ45" s="124">
        <f>IF(PERCENT!AK45&gt;PERCENT!AK$100,(PERCENT!AK45-PERCENT!AK$100)/(PERCENT!AK$101-PERCENT!AK$100),(PERCENT!AK45-PERCENT!AK$100)/(PERCENT!AK$100-PERCENT!AK$102))</f>
        <v>-0.18582940906934037</v>
      </c>
      <c r="BA45" s="124">
        <f>IF(PERCENT!AL45&gt;PERCENT!AL$100,(PERCENT!AL45-PERCENT!AL$100)/(PERCENT!AL$101-PERCENT!AL$100),(PERCENT!AL45-PERCENT!AL$100)/(PERCENT!AL$100-PERCENT!AL$102))</f>
        <v>-0.72464572033632701</v>
      </c>
      <c r="BB45" s="124">
        <f>IF(PERCENT!AM45&gt;PERCENT!AM$100,(PERCENT!AM45-PERCENT!AM$100)/(PERCENT!AM$101-PERCENT!AM$100),(PERCENT!AM45-PERCENT!AM$100)/(PERCENT!AM$100-PERCENT!AM$102))</f>
        <v>-1</v>
      </c>
      <c r="BC45" s="124">
        <f>IF(PERCENT!AN45&gt;PERCENT!AN$100,(PERCENT!AN45-PERCENT!AN$100)/(PERCENT!AN$101-PERCENT!AN$100),(PERCENT!AN45-PERCENT!AN$100)/(PERCENT!AN$100-PERCENT!AN$102))</f>
        <v>1</v>
      </c>
      <c r="BD45" s="124">
        <f>IF(PERCENT!AO45&gt;PERCENT!AO$100,(PERCENT!AO45-PERCENT!AO$100)/(PERCENT!AO$101-PERCENT!AO$100),(PERCENT!AO45-PERCENT!AO$100)/(PERCENT!AO$100-PERCENT!AO$102))</f>
        <v>-0.17399149134187714</v>
      </c>
      <c r="BE45" s="124">
        <f>IF(PERCENT!AP45&gt;PERCENT!AP$100,(PERCENT!AP45-PERCENT!AP$100)/(PERCENT!AP$101-PERCENT!AP$100),(PERCENT!AP45-PERCENT!AP$100)/(PERCENT!AP$100-PERCENT!AP$102))</f>
        <v>0.94619836819708691</v>
      </c>
      <c r="BF45" s="124">
        <f>IF(PERCENT!AQ45&gt;PERCENT!AQ$100,(PERCENT!AQ45-PERCENT!AQ$100)/(PERCENT!AQ$101-PERCENT!AQ$100),(PERCENT!AQ45-PERCENT!AQ$100)/(PERCENT!AQ$100-PERCENT!AQ$102))</f>
        <v>9.6691356820754901E-2</v>
      </c>
      <c r="BG45" s="124">
        <f>IF(PERCENT!AR45&gt;PERCENT!AR$100,(PERCENT!AR45-PERCENT!AR$100)/(PERCENT!AR$101-PERCENT!AR$100),(PERCENT!AR45-PERCENT!AR$100)/(PERCENT!AR$100-PERCENT!AR$102))</f>
        <v>0.66112519753073828</v>
      </c>
      <c r="BP45" s="128">
        <f>IF(PERCENT!AE45&gt;PERCENT!AE$100,(PERCENT!AE45-PERCENT!AE$100)/(PERCENT!AE$101-PERCENT!AE$100),(PERCENT!AE45-PERCENT!AE$100)/(PERCENT!AE$100-PERCENT!AE$102))</f>
        <v>-0.99130787009969612</v>
      </c>
      <c r="BQ45" s="231">
        <f>IF(PERCENT!AV45&gt;PERCENT!AV$100,(PERCENT!AV45-PERCENT!AV$100)/(PERCENT!AV$101-PERCENT!AV$100),(PERCENT!AV45-PERCENT!AV$100)/(PERCENT!AV$100-PERCENT!AV$102))</f>
        <v>-0.99130787009969612</v>
      </c>
    </row>
    <row r="46" spans="1:69" x14ac:dyDescent="0.35">
      <c r="A46" s="197" t="s">
        <v>436</v>
      </c>
      <c r="B46" s="125">
        <f>IF(PERCENT!B46&gt;PERCENT!B$100,(PERCENT!B46-PERCENT!B$100)/(PERCENT!B$101-PERCENT!B$100),(PERCENT!B46-PERCENT!B$100)/(PERCENT!B$100-PERCENT!B$102))</f>
        <v>0.36473238106431594</v>
      </c>
      <c r="C46" s="125">
        <f>IF(PERCENT!H46&gt;PERCENT!H$100,(PERCENT!H46-PERCENT!H$100)/(PERCENT!H$101-PERCENT!H$100),(PERCENT!H46-PERCENT!H$100)/(PERCENT!H$100-PERCENT!H$102))</f>
        <v>-0.41871988953431849</v>
      </c>
      <c r="D46" s="126">
        <f>IF(PERCENT!K46&gt;PERCENT!K$100,(PERCENT!K46-PERCENT!K$100)/(PERCENT!K$101-PERCENT!K$100),(PERCENT!K46-PERCENT!K$100)/(PERCENT!K$100-PERCENT!K$102))</f>
        <v>-0.21285075255335706</v>
      </c>
      <c r="E46" s="126">
        <f>IF(PERCENT!L46&gt;PERCENT!L$100,(PERCENT!L46-PERCENT!L$100)/(PERCENT!L$101-PERCENT!L$100),(PERCENT!L46-PERCENT!L$100)/(PERCENT!L$100-PERCENT!L$102))</f>
        <v>-0.37505748279008339</v>
      </c>
      <c r="F46" s="127">
        <f>IF(PERCENT!R46&gt;PERCENT!R$100,(PERCENT!R46-PERCENT!R$100)/(PERCENT!R$101-PERCENT!R$100),(PERCENT!R46-PERCENT!R$100)/(PERCENT!R$100-PERCENT!R$102))</f>
        <v>0.19358856343346834</v>
      </c>
      <c r="G46" s="127">
        <f>IF(PERCENT!V46&gt;PERCENT!V$100,(PERCENT!V46-PERCENT!V$100)/(PERCENT!V$101-PERCENT!V$100),(PERCENT!V46-PERCENT!V$100)/(PERCENT!V$100-PERCENT!V$102))</f>
        <v>-0.82368943129033934</v>
      </c>
      <c r="H46" s="127">
        <f>IF(PERCENT!X46&gt;PERCENT!X$100,(PERCENT!X46-PERCENT!X$100)/(PERCENT!X$101-PERCENT!X$100),(PERCENT!X46-PERCENT!X$100)/(PERCENT!X$100-PERCENT!X$102))</f>
        <v>-0.37612915059429181</v>
      </c>
      <c r="I46" s="127">
        <f>IF(PERCENT!AC46&gt;PERCENT!AC$100,(PERCENT!AC46-PERCENT!AC$100)/(PERCENT!AC$101-PERCENT!AC$100),(PERCENT!AC46-PERCENT!AC$100)/(PERCENT!AC$100-PERCENT!AC$102))</f>
        <v>0.56865904569360615</v>
      </c>
      <c r="J46" s="198">
        <f>IF(PERCENT!AS46&gt;PERCENT!AS$100,(PERCENT!AS46-PERCENT!AS$100)/(PERCENT!AS$101-PERCENT!AS$100),(PERCENT!AS46-PERCENT!AS$100)/(PERCENT!AS$100-PERCENT!AS$102))</f>
        <v>-9.4501729109610536E-2</v>
      </c>
      <c r="K46" s="198">
        <f>IF(PERCENT!AT46&gt;PERCENT!AT$100,(PERCENT!AT46-PERCENT!AT$100)/(PERCENT!AT$101-PERCENT!AT$100),(PERCENT!AT46-PERCENT!AT$100)/(PERCENT!AT$100-PERCENT!AT$102))</f>
        <v>-0.29372705573923419</v>
      </c>
      <c r="L46" s="198">
        <f>IF(PERCENT!AU46&gt;PERCENT!AU$100,(PERCENT!AU46-PERCENT!AU$100)/(PERCENT!AU$101-PERCENT!AU$100),(PERCENT!AU46-PERCENT!AU$100)/(PERCENT!AU$100-PERCENT!AU$102))</f>
        <v>0.21301005702594161</v>
      </c>
      <c r="M46" s="231">
        <f>IF(PERCENT!AW46&gt;PERCENT!AW$100,(PERCENT!AW46-PERCENT!AW$100)/(PERCENT!AW$101-PERCENT!AW$100),(PERCENT!AW46-PERCENT!AW$100)/(PERCENT!AW$100-PERCENT!AW$102))</f>
        <v>-8.0676128738421421E-2</v>
      </c>
      <c r="N46" s="231">
        <f>IF(PERCENT!AX46&gt;PERCENT!AX$100,(PERCENT!AX46-PERCENT!AX$100)/(PERCENT!AX$101-PERCENT!AX$100),(PERCENT!AX46-PERCENT!AX$100)/(PERCENT!AX$100-PERCENT!AX$102))</f>
        <v>8.3404714438733846E-2</v>
      </c>
      <c r="P46" s="232">
        <f>IF(PERCENT!AY46&gt;PERCENT!AY$100,(PERCENT!AY46-PERCENT!AY$100)/(PERCENT!AY$101-PERCENT!AY$100),(PERCENT!AY46-PERCENT!AY$100)/(PERCENT!AY$100-PERCENT!AY$102))</f>
        <v>-0.33985480356179726</v>
      </c>
      <c r="R46" s="124">
        <f>IF(PERCENT!C46&gt;PERCENT!C$100,(PERCENT!C46-PERCENT!C$100)/(PERCENT!C$101-PERCENT!C$100),(PERCENT!C46-PERCENT!C$100)/(PERCENT!C$100-PERCENT!C$102))</f>
        <v>-1</v>
      </c>
      <c r="S46" s="124">
        <f>IF(PERCENT!D46&gt;PERCENT!D$100,(PERCENT!D46-PERCENT!D$100)/(PERCENT!D$101-PERCENT!D$100),(PERCENT!D46-PERCENT!D$100)/(PERCENT!D$100-PERCENT!D$102))</f>
        <v>-0.48498107874765023</v>
      </c>
      <c r="T46" s="124">
        <f>IF(PERCENT!E46&gt;PERCENT!E$100,(PERCENT!E46-PERCENT!E$100)/(PERCENT!E$101-PERCENT!E$100),(PERCENT!E46-PERCENT!E$100)/(PERCENT!E$100-PERCENT!E$102))</f>
        <v>0.46852609665939582</v>
      </c>
      <c r="U46" s="124">
        <f>IF(PERCENT!F46&gt;PERCENT!F$100,(PERCENT!F46-PERCENT!F$100)/(PERCENT!F$101-PERCENT!F$100),(PERCENT!F46-PERCENT!F$100)/(PERCENT!F$100-PERCENT!F$102))</f>
        <v>0.63066233186720266</v>
      </c>
      <c r="V46" s="124">
        <f>IF(PERCENT!G46&gt;PERCENT!G$100,(PERCENT!G46-PERCENT!G$100)/(PERCENT!G$101-PERCENT!G$100),(PERCENT!G46-PERCENT!G$100)/(PERCENT!G$100-PERCENT!G$102))</f>
        <v>-0.42006273676910671</v>
      </c>
      <c r="X46" s="124">
        <f>IF(PERCENT!I46&gt;PERCENT!I$100,(PERCENT!I46-PERCENT!I$100)/(PERCENT!I$101-PERCENT!I$100),(PERCENT!I46-PERCENT!I$100)/(PERCENT!I$100-PERCENT!I$102))</f>
        <v>2.3676254300953995E-2</v>
      </c>
      <c r="Y46" s="124">
        <f>IF(PERCENT!J46&gt;PERCENT!J$100,(PERCENT!J46-PERCENT!J$100)/(PERCENT!J$101-PERCENT!J$100),(PERCENT!J46-PERCENT!J$100)/(PERCENT!J$100-PERCENT!J$102))</f>
        <v>-0.7586874757051375</v>
      </c>
      <c r="AB46" s="124">
        <f>IF(PERCENT!M46&gt;PERCENT!M$100,(PERCENT!M46-PERCENT!M$100)/(PERCENT!M$101-PERCENT!M$100),(PERCENT!M46-PERCENT!M$100)/(PERCENT!M$100-PERCENT!M$102))</f>
        <v>-1</v>
      </c>
      <c r="AC46" s="124">
        <f>IF(PERCENT!N46&gt;PERCENT!N$100,(PERCENT!N46-PERCENT!N$100)/(PERCENT!N$101-PERCENT!N$100),(PERCENT!N46-PERCENT!N$100)/(PERCENT!N$100-PERCENT!N$102))</f>
        <v>9.7167422876574296E-3</v>
      </c>
      <c r="AD46" s="124">
        <f>IF(PERCENT!O46&gt;PERCENT!O$100,(PERCENT!O46-PERCENT!O$100)/(PERCENT!O$101-PERCENT!O$100),(PERCENT!O46-PERCENT!O$100)/(PERCENT!O$100-PERCENT!O$102))</f>
        <v>-2.107829265829872E-2</v>
      </c>
      <c r="AE46" s="124">
        <f>IF(PERCENT!P46&gt;PERCENT!P$100,(PERCENT!P46-PERCENT!P$100)/(PERCENT!P$101-PERCENT!P$100),(PERCENT!P46-PERCENT!P$100)/(PERCENT!P$100-PERCENT!P$102))</f>
        <v>0.79038807610292572</v>
      </c>
      <c r="AF46" s="124">
        <f>IF(PERCENT!Q46&gt;PERCENT!Q$100,(PERCENT!Q46-PERCENT!Q$100)/(PERCENT!Q$101-PERCENT!Q$100),(PERCENT!Q46-PERCENT!Q$100)/(PERCENT!Q$100-PERCENT!Q$102))</f>
        <v>-0.62776869650164335</v>
      </c>
      <c r="AH46" s="124">
        <f>IF(PERCENT!S46&gt;PERCENT!S$100,(PERCENT!S46-PERCENT!S$100)/(PERCENT!S$101-PERCENT!S$100),(PERCENT!S46-PERCENT!S$100)/(PERCENT!S$100-PERCENT!S$102))</f>
        <v>0.29209529425655245</v>
      </c>
      <c r="AI46" s="124">
        <f>IF(PERCENT!T46&gt;PERCENT!T$100,(PERCENT!T46-PERCENT!T$100)/(PERCENT!T$101-PERCENT!T$100),(PERCENT!T46-PERCENT!T$100)/(PERCENT!T$100-PERCENT!T$102))</f>
        <v>-6.1038230907023538E-2</v>
      </c>
      <c r="AJ46" s="124">
        <f>IF(PERCENT!U46&gt;PERCENT!U$100,(PERCENT!U46-PERCENT!U$100)/(PERCENT!U$101-PERCENT!U$100),(PERCENT!U46-PERCENT!U$100)/(PERCENT!U$100-PERCENT!U$102))</f>
        <v>0.26572084848570454</v>
      </c>
      <c r="AL46" s="124">
        <f>IF(PERCENT!W46&gt;PERCENT!W$100,(PERCENT!W46-PERCENT!W$100)/(PERCENT!W$101-PERCENT!W$100),(PERCENT!W46-PERCENT!W$100)/(PERCENT!W$100-PERCENT!W$102))</f>
        <v>-0.82368943129033934</v>
      </c>
      <c r="AN46" s="124">
        <f>IF(PERCENT!Y46&gt;PERCENT!Y$100,(PERCENT!Y46-PERCENT!Y$100)/(PERCENT!Y$101-PERCENT!Y$100),(PERCENT!Y46-PERCENT!Y$100)/(PERCENT!Y$100-PERCENT!Y$102))</f>
        <v>-0.79846746976687399</v>
      </c>
      <c r="AO46" s="124">
        <f>IF(PERCENT!Z46&gt;PERCENT!Z$100,(PERCENT!Z46-PERCENT!Z$100)/(PERCENT!Z$101-PERCENT!Z$100),(PERCENT!Z46-PERCENT!Z$100)/(PERCENT!Z$100-PERCENT!Z$102))</f>
        <v>-0.97684063513594255</v>
      </c>
      <c r="AP46" s="124">
        <f>IF(PERCENT!AA46&gt;PERCENT!AA$100,(PERCENT!AA46-PERCENT!AA$100)/(PERCENT!AA$101-PERCENT!AA$100),(PERCENT!AA46-PERCENT!AA$100)/(PERCENT!AA$100-PERCENT!AA$102))</f>
        <v>1.545045112778499E-2</v>
      </c>
      <c r="AQ46" s="124">
        <f>IF(PERCENT!AB46&gt;PERCENT!AB$100,(PERCENT!AB46-PERCENT!AB$100)/(PERCENT!AB$101-PERCENT!AB$100),(PERCENT!AB46-PERCENT!AB$100)/(PERCENT!AB$100-PERCENT!AB$102))</f>
        <v>-0.32745381384677258</v>
      </c>
      <c r="AS46" s="124">
        <f>IF(PERCENT!AD46&gt;PERCENT!AD$100,(PERCENT!AD46-PERCENT!AD$100)/(PERCENT!AD$101-PERCENT!AD$100),(PERCENT!AD46-PERCENT!AD$100)/(PERCENT!AD$100-PERCENT!AD$102))</f>
        <v>0.56865904569360615</v>
      </c>
      <c r="AU46" s="124">
        <f>IF(PERCENT!AF46&gt;PERCENT!AF$100,(PERCENT!AF46-PERCENT!AF$100)/(PERCENT!AF$101-PERCENT!AF$100),(PERCENT!AF46-PERCENT!AF$100)/(PERCENT!AF$100-PERCENT!AF$102))</f>
        <v>4.9952482555740925E-2</v>
      </c>
      <c r="AV46" s="124">
        <f>IF(PERCENT!AG46&gt;PERCENT!AG$100,(PERCENT!AG46-PERCENT!AG$100)/(PERCENT!AG$101-PERCENT!AG$100),(PERCENT!AG46-PERCENT!AG$100)/(PERCENT!AG$100-PERCENT!AG$102))</f>
        <v>-0.3862530873692348</v>
      </c>
      <c r="AW46" s="124">
        <f>IF(PERCENT!AH46&gt;PERCENT!AH$100,(PERCENT!AH46-PERCENT!AH$100)/(PERCENT!AH$101-PERCENT!AH$100),(PERCENT!AH46-PERCENT!AH$100)/(PERCENT!AH$100-PERCENT!AH$102))</f>
        <v>-0.85129727781450859</v>
      </c>
      <c r="AX46" s="124">
        <f>IF(PERCENT!AI46&gt;PERCENT!AI$100,(PERCENT!AI46-PERCENT!AI$100)/(PERCENT!AI$101-PERCENT!AI$100),(PERCENT!AI46-PERCENT!AI$100)/(PERCENT!AI$100-PERCENT!AI$102))</f>
        <v>-0.80490403327822546</v>
      </c>
      <c r="AY46" s="124">
        <f>IF(PERCENT!AJ46&gt;PERCENT!AJ$100,(PERCENT!AJ46-PERCENT!AJ$100)/(PERCENT!AJ$101-PERCENT!AJ$100),(PERCENT!AJ46-PERCENT!AJ$100)/(PERCENT!AJ$100-PERCENT!AJ$102))</f>
        <v>-0.62975856493699089</v>
      </c>
      <c r="AZ46" s="124">
        <f>IF(PERCENT!AK46&gt;PERCENT!AK$100,(PERCENT!AK46-PERCENT!AK$100)/(PERCENT!AK$101-PERCENT!AK$100),(PERCENT!AK46-PERCENT!AK$100)/(PERCENT!AK$100-PERCENT!AK$102))</f>
        <v>0.71145354222412627</v>
      </c>
      <c r="BA46" s="124">
        <f>IF(PERCENT!AL46&gt;PERCENT!AL$100,(PERCENT!AL46-PERCENT!AL$100)/(PERCENT!AL$101-PERCENT!AL$100),(PERCENT!AL46-PERCENT!AL$100)/(PERCENT!AL$100-PERCENT!AL$102))</f>
        <v>-0.89551650565379814</v>
      </c>
      <c r="BB46" s="124">
        <f>IF(PERCENT!AM46&gt;PERCENT!AM$100,(PERCENT!AM46-PERCENT!AM$100)/(PERCENT!AM$101-PERCENT!AM$100),(PERCENT!AM46-PERCENT!AM$100)/(PERCENT!AM$100-PERCENT!AM$102))</f>
        <v>0.70637299365702344</v>
      </c>
      <c r="BC46" s="124">
        <f>IF(PERCENT!AN46&gt;PERCENT!AN$100,(PERCENT!AN46-PERCENT!AN$100)/(PERCENT!AN$101-PERCENT!AN$100),(PERCENT!AN46-PERCENT!AN$100)/(PERCENT!AN$100-PERCENT!AN$102))</f>
        <v>0.64024121793917954</v>
      </c>
      <c r="BD46" s="124">
        <f>IF(PERCENT!AO46&gt;PERCENT!AO$100,(PERCENT!AO46-PERCENT!AO$100)/(PERCENT!AO$101-PERCENT!AO$100),(PERCENT!AO46-PERCENT!AO$100)/(PERCENT!AO$100-PERCENT!AO$102))</f>
        <v>-0.52213354554410452</v>
      </c>
      <c r="BE46" s="124">
        <f>IF(PERCENT!AP46&gt;PERCENT!AP$100,(PERCENT!AP46-PERCENT!AP$100)/(PERCENT!AP$101-PERCENT!AP$100),(PERCENT!AP46-PERCENT!AP$100)/(PERCENT!AP$100-PERCENT!AP$102))</f>
        <v>1</v>
      </c>
      <c r="BF46" s="124">
        <f>IF(PERCENT!AQ46&gt;PERCENT!AQ$100,(PERCENT!AQ46-PERCENT!AQ$100)/(PERCENT!AQ$101-PERCENT!AQ$100),(PERCENT!AQ46-PERCENT!AQ$100)/(PERCENT!AQ$100-PERCENT!AQ$102))</f>
        <v>0.11641975587189797</v>
      </c>
      <c r="BG46" s="124">
        <f>IF(PERCENT!AR46&gt;PERCENT!AR$100,(PERCENT!AR46-PERCENT!AR$100)/(PERCENT!AR$101-PERCENT!AR$100),(PERCENT!AR46-PERCENT!AR$100)/(PERCENT!AR$100-PERCENT!AR$102))</f>
        <v>0.67087161632232939</v>
      </c>
      <c r="BP46" s="128">
        <f>IF(PERCENT!AE46&gt;PERCENT!AE$100,(PERCENT!AE46-PERCENT!AE$100)/(PERCENT!AE$101-PERCENT!AE$100),(PERCENT!AE46-PERCENT!AE$100)/(PERCENT!AE$100-PERCENT!AE$102))</f>
        <v>8.3404714438733846E-2</v>
      </c>
      <c r="BQ46" s="231">
        <f>IF(PERCENT!AV46&gt;PERCENT!AV$100,(PERCENT!AV46-PERCENT!AV$100)/(PERCENT!AV$101-PERCENT!AV$100),(PERCENT!AV46-PERCENT!AV$100)/(PERCENT!AV$100-PERCENT!AV$102))</f>
        <v>8.3404714438733846E-2</v>
      </c>
    </row>
    <row r="47" spans="1:69" x14ac:dyDescent="0.35">
      <c r="A47" s="197" t="s">
        <v>437</v>
      </c>
      <c r="B47" s="125">
        <f>IF(PERCENT!B47&gt;PERCENT!B$100,(PERCENT!B47-PERCENT!B$100)/(PERCENT!B$101-PERCENT!B$100),(PERCENT!B47-PERCENT!B$100)/(PERCENT!B$100-PERCENT!B$102))</f>
        <v>-9.7710662583254337E-2</v>
      </c>
      <c r="C47" s="125">
        <f>IF(PERCENT!H47&gt;PERCENT!H$100,(PERCENT!H47-PERCENT!H$100)/(PERCENT!H$101-PERCENT!H$100),(PERCENT!H47-PERCENT!H$100)/(PERCENT!H$100-PERCENT!H$102))</f>
        <v>-0.36977866880490151</v>
      </c>
      <c r="D47" s="126">
        <f>IF(PERCENT!K47&gt;PERCENT!K$100,(PERCENT!K47-PERCENT!K$100)/(PERCENT!K$101-PERCENT!K$100),(PERCENT!K47-PERCENT!K$100)/(PERCENT!K$100-PERCENT!K$102))</f>
        <v>-0.18932980382127981</v>
      </c>
      <c r="E47" s="126">
        <f>IF(PERCENT!L47&gt;PERCENT!L$100,(PERCENT!L47-PERCENT!L$100)/(PERCENT!L$101-PERCENT!L$100),(PERCENT!L47-PERCENT!L$100)/(PERCENT!L$100-PERCENT!L$102))</f>
        <v>-0.62891253118893198</v>
      </c>
      <c r="F47" s="127">
        <f>IF(PERCENT!R47&gt;PERCENT!R$100,(PERCENT!R47-PERCENT!R$100)/(PERCENT!R$101-PERCENT!R$100),(PERCENT!R47-PERCENT!R$100)/(PERCENT!R$100-PERCENT!R$102))</f>
        <v>-0.9203858933194774</v>
      </c>
      <c r="G47" s="127">
        <f>IF(PERCENT!V47&gt;PERCENT!V$100,(PERCENT!V47-PERCENT!V$100)/(PERCENT!V$101-PERCENT!V$100),(PERCENT!V47-PERCENT!V$100)/(PERCENT!V$100-PERCENT!V$102))</f>
        <v>-0.89663934968460191</v>
      </c>
      <c r="H47" s="127">
        <f>IF(PERCENT!X47&gt;PERCENT!X$100,(PERCENT!X47-PERCENT!X$100)/(PERCENT!X$101-PERCENT!X$100),(PERCENT!X47-PERCENT!X$100)/(PERCENT!X$100-PERCENT!X$102))</f>
        <v>-0.41083226052560118</v>
      </c>
      <c r="I47" s="127">
        <f>IF(PERCENT!AC47&gt;PERCENT!AC$100,(PERCENT!AC47-PERCENT!AC$100)/(PERCENT!AC$101-PERCENT!AC$100),(PERCENT!AC47-PERCENT!AC$100)/(PERCENT!AC$100-PERCENT!AC$102))</f>
        <v>-0.82018841410607535</v>
      </c>
      <c r="J47" s="198">
        <f>IF(PERCENT!AS47&gt;PERCENT!AS$100,(PERCENT!AS47-PERCENT!AS$100)/(PERCENT!AS$101-PERCENT!AS$100),(PERCENT!AS47-PERCENT!AS$100)/(PERCENT!AS$100-PERCENT!AS$102))</f>
        <v>-0.31617778301291055</v>
      </c>
      <c r="K47" s="198">
        <f>IF(PERCENT!AT47&gt;PERCENT!AT$100,(PERCENT!AT47-PERCENT!AT$100)/(PERCENT!AT$101-PERCENT!AT$100),(PERCENT!AT47-PERCENT!AT$100)/(PERCENT!AT$100-PERCENT!AT$102))</f>
        <v>-0.32614484454065734</v>
      </c>
      <c r="L47" s="198">
        <f>IF(PERCENT!AU47&gt;PERCENT!AU$100,(PERCENT!AU47-PERCENT!AU$100)/(PERCENT!AU$101-PERCENT!AU$100),(PERCENT!AU47-PERCENT!AU$100)/(PERCENT!AU$100-PERCENT!AU$102))</f>
        <v>-0.74927268292185867</v>
      </c>
      <c r="M47" s="231">
        <f>IF(PERCENT!AW47&gt;PERCENT!AW$100,(PERCENT!AW47-PERCENT!AW$100)/(PERCENT!AW$101-PERCENT!AW$100),(PERCENT!AW47-PERCENT!AW$100)/(PERCENT!AW$100-PERCENT!AW$102))</f>
        <v>-0.47121726502364891</v>
      </c>
      <c r="N47" s="231">
        <f>IF(PERCENT!AX47&gt;PERCENT!AX$100,(PERCENT!AX47-PERCENT!AX$100)/(PERCENT!AX$101-PERCENT!AX$100),(PERCENT!AX47-PERCENT!AX$100)/(PERCENT!AX$100-PERCENT!AX$102))</f>
        <v>-0.57475197032820591</v>
      </c>
      <c r="P47" s="232">
        <f>IF(PERCENT!AY47&gt;PERCENT!AY$100,(PERCENT!AY47-PERCENT!AY$100)/(PERCENT!AY$101-PERCENT!AY$100),(PERCENT!AY47-PERCENT!AY$100)/(PERCENT!AY$100-PERCENT!AY$102))</f>
        <v>-0.40028050699113105</v>
      </c>
      <c r="R47" s="124">
        <f>IF(PERCENT!C47&gt;PERCENT!C$100,(PERCENT!C47-PERCENT!C$100)/(PERCENT!C$101-PERCENT!C$100),(PERCENT!C47-PERCENT!C$100)/(PERCENT!C$100-PERCENT!C$102))</f>
        <v>-0.78706716626744955</v>
      </c>
      <c r="S47" s="124">
        <f>IF(PERCENT!D47&gt;PERCENT!D$100,(PERCENT!D47-PERCENT!D$100)/(PERCENT!D$101-PERCENT!D$100),(PERCENT!D47-PERCENT!D$100)/(PERCENT!D$100-PERCENT!D$102))</f>
        <v>-0.23512144166711096</v>
      </c>
      <c r="T47" s="124">
        <f>IF(PERCENT!E47&gt;PERCENT!E$100,(PERCENT!E47-PERCENT!E$100)/(PERCENT!E$101-PERCENT!E$100),(PERCENT!E47-PERCENT!E$100)/(PERCENT!E$100-PERCENT!E$102))</f>
        <v>0.31076725961995766</v>
      </c>
      <c r="U47" s="124">
        <f>IF(PERCENT!F47&gt;PERCENT!F$100,(PERCENT!F47-PERCENT!F$100)/(PERCENT!F$101-PERCENT!F$100),(PERCENT!F47-PERCENT!F$100)/(PERCENT!F$100-PERCENT!F$102))</f>
        <v>2.3515524930730319E-2</v>
      </c>
      <c r="V47" s="124">
        <f>IF(PERCENT!G47&gt;PERCENT!G$100,(PERCENT!G47-PERCENT!G$100)/(PERCENT!G$101-PERCENT!G$100),(PERCENT!G47-PERCENT!G$100)/(PERCENT!G$100-PERCENT!G$102))</f>
        <v>-0.90177925604968368</v>
      </c>
      <c r="X47" s="124">
        <f>IF(PERCENT!I47&gt;PERCENT!I$100,(PERCENT!I47-PERCENT!I$100)/(PERCENT!I$101-PERCENT!I$100),(PERCENT!I47-PERCENT!I$100)/(PERCENT!I$100-PERCENT!I$102))</f>
        <v>2.3676254300953995E-2</v>
      </c>
      <c r="Y47" s="124">
        <f>IF(PERCENT!J47&gt;PERCENT!J$100,(PERCENT!J47-PERCENT!J$100)/(PERCENT!J$101-PERCENT!J$100),(PERCENT!J47-PERCENT!J$100)/(PERCENT!J$100-PERCENT!J$102))</f>
        <v>-0.68048121839591647</v>
      </c>
      <c r="AB47" s="124">
        <f>IF(PERCENT!M47&gt;PERCENT!M$100,(PERCENT!M47-PERCENT!M$100)/(PERCENT!M$101-PERCENT!M$100),(PERCENT!M47-PERCENT!M$100)/(PERCENT!M$100-PERCENT!M$102))</f>
        <v>-1</v>
      </c>
      <c r="AC47" s="124">
        <f>IF(PERCENT!N47&gt;PERCENT!N$100,(PERCENT!N47-PERCENT!N$100)/(PERCENT!N$101-PERCENT!N$100),(PERCENT!N47-PERCENT!N$100)/(PERCENT!N$100-PERCENT!N$102))</f>
        <v>-0.33872829795407394</v>
      </c>
      <c r="AD47" s="124">
        <f>IF(PERCENT!O47&gt;PERCENT!O$100,(PERCENT!O47-PERCENT!O$100)/(PERCENT!O$101-PERCENT!O$100),(PERCENT!O47-PERCENT!O$100)/(PERCENT!O$100-PERCENT!O$102))</f>
        <v>-0.51053914632914932</v>
      </c>
      <c r="AE47" s="124">
        <f>IF(PERCENT!P47&gt;PERCENT!P$100,(PERCENT!P47-PERCENT!P$100)/(PERCENT!P$101-PERCENT!P$100),(PERCENT!P47-PERCENT!P$100)/(PERCENT!P$100-PERCENT!P$102))</f>
        <v>9.6546074848686977E-2</v>
      </c>
      <c r="AF47" s="124">
        <f>IF(PERCENT!Q47&gt;PERCENT!Q$100,(PERCENT!Q47-PERCENT!Q$100)/(PERCENT!Q$101-PERCENT!Q$100),(PERCENT!Q47-PERCENT!Q$100)/(PERCENT!Q$100-PERCENT!Q$102))</f>
        <v>-0.62776869650164335</v>
      </c>
      <c r="AH47" s="124">
        <f>IF(PERCENT!S47&gt;PERCENT!S$100,(PERCENT!S47-PERCENT!S$100)/(PERCENT!S$101-PERCENT!S$100),(PERCENT!S47-PERCENT!S$100)/(PERCENT!S$100-PERCENT!S$102))</f>
        <v>-0.94899753470768344</v>
      </c>
      <c r="AI47" s="124">
        <f>IF(PERCENT!T47&gt;PERCENT!T$100,(PERCENT!T47-PERCENT!T$100)/(PERCENT!T$101-PERCENT!T$100),(PERCENT!T47-PERCENT!T$100)/(PERCENT!T$100-PERCENT!T$102))</f>
        <v>-0.90387803889276497</v>
      </c>
      <c r="AJ47" s="124">
        <f>IF(PERCENT!U47&gt;PERCENT!U$100,(PERCENT!U47-PERCENT!U$100)/(PERCENT!U$101-PERCENT!U$100),(PERCENT!U47-PERCENT!U$100)/(PERCENT!U$100-PERCENT!U$102))</f>
        <v>-0.91382536323113028</v>
      </c>
      <c r="AL47" s="124">
        <f>IF(PERCENT!W47&gt;PERCENT!W$100,(PERCENT!W47-PERCENT!W$100)/(PERCENT!W$101-PERCENT!W$100),(PERCENT!W47-PERCENT!W$100)/(PERCENT!W$100-PERCENT!W$102))</f>
        <v>-0.89663934968460191</v>
      </c>
      <c r="AN47" s="124">
        <f>IF(PERCENT!Y47&gt;PERCENT!Y$100,(PERCENT!Y47-PERCENT!Y$100)/(PERCENT!Y$101-PERCENT!Y$100),(PERCENT!Y47-PERCENT!Y$100)/(PERCENT!Y$100-PERCENT!Y$102))</f>
        <v>-0.65109680703390094</v>
      </c>
      <c r="AO47" s="124">
        <f>IF(PERCENT!Z47&gt;PERCENT!Z$100,(PERCENT!Z47-PERCENT!Z$100)/(PERCENT!Z$101-PERCENT!Z$100),(PERCENT!Z47-PERCENT!Z$100)/(PERCENT!Z$100-PERCENT!Z$102))</f>
        <v>-0.58591942397422592</v>
      </c>
      <c r="AP47" s="124">
        <f>IF(PERCENT!AA47&gt;PERCENT!AA$100,(PERCENT!AA47-PERCENT!AA$100)/(PERCENT!AA$101-PERCENT!AA$100),(PERCENT!AA47-PERCENT!AA$100)/(PERCENT!AA$100-PERCENT!AA$102))</f>
        <v>-0.2671782987435965</v>
      </c>
      <c r="AQ47" s="124">
        <f>IF(PERCENT!AB47&gt;PERCENT!AB$100,(PERCENT!AB47-PERCENT!AB$100)/(PERCENT!AB$101-PERCENT!AB$100),(PERCENT!AB47-PERCENT!AB$100)/(PERCENT!AB$100-PERCENT!AB$102))</f>
        <v>-0.37059828616603618</v>
      </c>
      <c r="AS47" s="124">
        <f>IF(PERCENT!AD47&gt;PERCENT!AD$100,(PERCENT!AD47-PERCENT!AD$100)/(PERCENT!AD$101-PERCENT!AD$100),(PERCENT!AD47-PERCENT!AD$100)/(PERCENT!AD$100-PERCENT!AD$102))</f>
        <v>-0.82018841410607535</v>
      </c>
      <c r="AU47" s="124">
        <f>IF(PERCENT!AF47&gt;PERCENT!AF$100,(PERCENT!AF47-PERCENT!AF$100)/(PERCENT!AF$101-PERCENT!AF$100),(PERCENT!AF47-PERCENT!AF$100)/(PERCENT!AF$100-PERCENT!AF$102))</f>
        <v>0.94602195058848315</v>
      </c>
      <c r="AV47" s="124">
        <f>IF(PERCENT!AG47&gt;PERCENT!AG$100,(PERCENT!AG47-PERCENT!AG$100)/(PERCENT!AG$101-PERCENT!AG$100),(PERCENT!AG47-PERCENT!AG$100)/(PERCENT!AG$100-PERCENT!AG$102))</f>
        <v>0.21359773673864854</v>
      </c>
      <c r="AW47" s="124">
        <f>IF(PERCENT!AH47&gt;PERCENT!AH$100,(PERCENT!AH47-PERCENT!AH$100)/(PERCENT!AH$101-PERCENT!AH$100),(PERCENT!AH47-PERCENT!AH$100)/(PERCENT!AH$100-PERCENT!AH$102))</f>
        <v>-0.59233875819219439</v>
      </c>
      <c r="AX47" s="124">
        <f>IF(PERCENT!AI47&gt;PERCENT!AI$100,(PERCENT!AI47-PERCENT!AI$100)/(PERCENT!AI$101-PERCENT!AI$100),(PERCENT!AI47-PERCENT!AI$100)/(PERCENT!AI$100-PERCENT!AI$102))</f>
        <v>-0.77179161277880326</v>
      </c>
      <c r="AY47" s="124">
        <f>IF(PERCENT!AJ47&gt;PERCENT!AJ$100,(PERCENT!AJ47-PERCENT!AJ$100)/(PERCENT!AJ$101-PERCENT!AJ$100),(PERCENT!AJ47-PERCENT!AJ$100)/(PERCENT!AJ$100-PERCENT!AJ$102))</f>
        <v>0.13990835864085666</v>
      </c>
      <c r="AZ47" s="124">
        <f>IF(PERCENT!AK47&gt;PERCENT!AK$100,(PERCENT!AK47-PERCENT!AK$100)/(PERCENT!AK$101-PERCENT!AK$100),(PERCENT!AK47-PERCENT!AK$100)/(PERCENT!AK$100-PERCENT!AK$102))</f>
        <v>-0.28229846937239811</v>
      </c>
      <c r="BA47" s="124">
        <f>IF(PERCENT!AL47&gt;PERCENT!AL$100,(PERCENT!AL47-PERCENT!AL$100)/(PERCENT!AL$101-PERCENT!AL$100),(PERCENT!AL47-PERCENT!AL$100)/(PERCENT!AL$100-PERCENT!AL$102))</f>
        <v>-0.71358403762090639</v>
      </c>
      <c r="BB47" s="124">
        <f>IF(PERCENT!AM47&gt;PERCENT!AM$100,(PERCENT!AM47-PERCENT!AM$100)/(PERCENT!AM$101-PERCENT!AM$100),(PERCENT!AM47-PERCENT!AM$100)/(PERCENT!AM$100-PERCENT!AM$102))</f>
        <v>-0.33936884901295805</v>
      </c>
      <c r="BC47" s="124">
        <f>IF(PERCENT!AN47&gt;PERCENT!AN$100,(PERCENT!AN47-PERCENT!AN$100)/(PERCENT!AN$101-PERCENT!AN$100),(PERCENT!AN47-PERCENT!AN$100)/(PERCENT!AN$100-PERCENT!AN$102))</f>
        <v>0.64024121793917954</v>
      </c>
      <c r="BD47" s="124">
        <f>IF(PERCENT!AO47&gt;PERCENT!AO$100,(PERCENT!AO47-PERCENT!AO$100)/(PERCENT!AO$101-PERCENT!AO$100),(PERCENT!AO47-PERCENT!AO$100)/(PERCENT!AO$100-PERCENT!AO$102))</f>
        <v>-0.52213354554410452</v>
      </c>
      <c r="BE47" s="124">
        <f>IF(PERCENT!AP47&gt;PERCENT!AP$100,(PERCENT!AP47-PERCENT!AP$100)/(PERCENT!AP$101-PERCENT!AP$100),(PERCENT!AP47-PERCENT!AP$100)/(PERCENT!AP$100-PERCENT!AP$102))</f>
        <v>0.89433650343598803</v>
      </c>
      <c r="BF47" s="124">
        <f>IF(PERCENT!AQ47&gt;PERCENT!AQ$100,(PERCENT!AQ47-PERCENT!AQ$100)/(PERCENT!AQ$101-PERCENT!AQ$100),(PERCENT!AQ47-PERCENT!AQ$100)/(PERCENT!AQ$100-PERCENT!AQ$102))</f>
        <v>5.547612050320825E-2</v>
      </c>
      <c r="BG47" s="124">
        <f>IF(PERCENT!AR47&gt;PERCENT!AR$100,(PERCENT!AR47-PERCENT!AR$100)/(PERCENT!AR$101-PERCENT!AR$100),(PERCENT!AR47-PERCENT!AR$100)/(PERCENT!AR$100-PERCENT!AR$102))</f>
        <v>0.46159414349585265</v>
      </c>
      <c r="BP47" s="128">
        <f>IF(PERCENT!AE47&gt;PERCENT!AE$100,(PERCENT!AE47-PERCENT!AE$100)/(PERCENT!AE$101-PERCENT!AE$100),(PERCENT!AE47-PERCENT!AE$100)/(PERCENT!AE$100-PERCENT!AE$102))</f>
        <v>-0.57475197032820591</v>
      </c>
      <c r="BQ47" s="231">
        <f>IF(PERCENT!AV47&gt;PERCENT!AV$100,(PERCENT!AV47-PERCENT!AV$100)/(PERCENT!AV$101-PERCENT!AV$100),(PERCENT!AV47-PERCENT!AV$100)/(PERCENT!AV$100-PERCENT!AV$102))</f>
        <v>-0.57475197032820591</v>
      </c>
    </row>
    <row r="48" spans="1:69" x14ac:dyDescent="0.35">
      <c r="A48" s="197" t="s">
        <v>438</v>
      </c>
      <c r="B48" s="125">
        <f>IF(PERCENT!B48&gt;PERCENT!B$100,(PERCENT!B48-PERCENT!B$100)/(PERCENT!B$101-PERCENT!B$100),(PERCENT!B48-PERCENT!B$100)/(PERCENT!B$100-PERCENT!B$102))</f>
        <v>0.46189421355934857</v>
      </c>
      <c r="C48" s="125">
        <f>IF(PERCENT!H48&gt;PERCENT!H$100,(PERCENT!H48-PERCENT!H$100)/(PERCENT!H$101-PERCENT!H$100),(PERCENT!H48-PERCENT!H$100)/(PERCENT!H$100-PERCENT!H$102))</f>
        <v>0.9782862031231091</v>
      </c>
      <c r="D48" s="126">
        <f>IF(PERCENT!K48&gt;PERCENT!K$100,(PERCENT!K48-PERCENT!K$100)/(PERCENT!K$101-PERCENT!K$100),(PERCENT!K48-PERCENT!K$100)/(PERCENT!K$100-PERCENT!K$102))</f>
        <v>0.3117464841581371</v>
      </c>
      <c r="E48" s="126">
        <f>IF(PERCENT!L48&gt;PERCENT!L$100,(PERCENT!L48-PERCENT!L$100)/(PERCENT!L$101-PERCENT!L$100),(PERCENT!L48-PERCENT!L$100)/(PERCENT!L$100-PERCENT!L$102))</f>
        <v>0.51833218024068362</v>
      </c>
      <c r="F48" s="127">
        <f>IF(PERCENT!R48&gt;PERCENT!R$100,(PERCENT!R48-PERCENT!R$100)/(PERCENT!R$101-PERCENT!R$100),(PERCENT!R48-PERCENT!R$100)/(PERCENT!R$100-PERCENT!R$102))</f>
        <v>0.47340540842904694</v>
      </c>
      <c r="G48" s="127">
        <f>IF(PERCENT!V48&gt;PERCENT!V$100,(PERCENT!V48-PERCENT!V$100)/(PERCENT!V$101-PERCENT!V$100),(PERCENT!V48-PERCENT!V$100)/(PERCENT!V$100-PERCENT!V$102))</f>
        <v>1</v>
      </c>
      <c r="H48" s="127">
        <f>IF(PERCENT!X48&gt;PERCENT!X$100,(PERCENT!X48-PERCENT!X$100)/(PERCENT!X$101-PERCENT!X$100),(PERCENT!X48-PERCENT!X$100)/(PERCENT!X$100-PERCENT!X$102))</f>
        <v>1</v>
      </c>
      <c r="I48" s="127">
        <f>IF(PERCENT!AC48&gt;PERCENT!AC$100,(PERCENT!AC48-PERCENT!AC$100)/(PERCENT!AC$101-PERCENT!AC$100),(PERCENT!AC48-PERCENT!AC$100)/(PERCENT!AC$100-PERCENT!AC$102))</f>
        <v>0.89219993929365493</v>
      </c>
      <c r="J48" s="198">
        <f>IF(PERCENT!AS48&gt;PERCENT!AS$100,(PERCENT!AS48-PERCENT!AS$100)/(PERCENT!AS$101-PERCENT!AS$100),(PERCENT!AS48-PERCENT!AS$100)/(PERCENT!AS$100-PERCENT!AS$102))</f>
        <v>0.86707643840108273</v>
      </c>
      <c r="K48" s="198">
        <f>IF(PERCENT!AT48&gt;PERCENT!AT$100,(PERCENT!AT48-PERCENT!AT$100)/(PERCENT!AT$101-PERCENT!AT$100),(PERCENT!AT48-PERCENT!AT$100)/(PERCENT!AT$100-PERCENT!AT$102))</f>
        <v>0.5785036996157138</v>
      </c>
      <c r="L48" s="198">
        <f>IF(PERCENT!AU48&gt;PERCENT!AU$100,(PERCENT!AU48-PERCENT!AU$100)/(PERCENT!AU$101-PERCENT!AU$100),(PERCENT!AU48-PERCENT!AU$100)/(PERCENT!AU$100-PERCENT!AU$102))</f>
        <v>1</v>
      </c>
      <c r="M48" s="231">
        <f>IF(PERCENT!AW48&gt;PERCENT!AW$100,(PERCENT!AW48-PERCENT!AW$100)/(PERCENT!AW$101-PERCENT!AW$100),(PERCENT!AW48-PERCENT!AW$100)/(PERCENT!AW$100-PERCENT!AW$102))</f>
        <v>1</v>
      </c>
      <c r="N48" s="231">
        <f>IF(PERCENT!AX48&gt;PERCENT!AX$100,(PERCENT!AX48-PERCENT!AX$100)/(PERCENT!AX$101-PERCENT!AX$100),(PERCENT!AX48-PERCENT!AX$100)/(PERCENT!AX$100-PERCENT!AX$102))</f>
        <v>-0.44377921152786731</v>
      </c>
      <c r="P48" s="232">
        <f>IF(PERCENT!AY48&gt;PERCENT!AY$100,(PERCENT!AY48-PERCENT!AY$100)/(PERCENT!AY$101-PERCENT!AY$100),(PERCENT!AY48-PERCENT!AY$100)/(PERCENT!AY$100-PERCENT!AY$102))</f>
        <v>0.85480341987837394</v>
      </c>
      <c r="R48" s="124">
        <f>IF(PERCENT!C48&gt;PERCENT!C$100,(PERCENT!C48-PERCENT!C$100)/(PERCENT!C$101-PERCENT!C$100),(PERCENT!C48-PERCENT!C$100)/(PERCENT!C$100-PERCENT!C$102))</f>
        <v>0.30018157170862447</v>
      </c>
      <c r="S48" s="124">
        <f>IF(PERCENT!D48&gt;PERCENT!D$100,(PERCENT!D48-PERCENT!D$100)/(PERCENT!D$101-PERCENT!D$100),(PERCENT!D48-PERCENT!D$100)/(PERCENT!D$100-PERCENT!D$102))</f>
        <v>0.29558780746758789</v>
      </c>
      <c r="T48" s="124">
        <f>IF(PERCENT!E48&gt;PERCENT!E$100,(PERCENT!E48-PERCENT!E$100)/(PERCENT!E$101-PERCENT!E$100),(PERCENT!E48-PERCENT!E$100)/(PERCENT!E$100-PERCENT!E$102))</f>
        <v>0.67320837320463978</v>
      </c>
      <c r="U48" s="124">
        <f>IF(PERCENT!F48&gt;PERCENT!F$100,(PERCENT!F48-PERCENT!F$100)/(PERCENT!F$101-PERCENT!F$100),(PERCENT!F48-PERCENT!F$100)/(PERCENT!F$100-PERCENT!F$102))</f>
        <v>-0.6103795954592427</v>
      </c>
      <c r="V48" s="124">
        <f>IF(PERCENT!G48&gt;PERCENT!G$100,(PERCENT!G48-PERCENT!G$100)/(PERCENT!G$101-PERCENT!G$100),(PERCENT!G48-PERCENT!G$100)/(PERCENT!G$100-PERCENT!G$102))</f>
        <v>0.19589622002460438</v>
      </c>
      <c r="X48" s="124">
        <f>IF(PERCENT!I48&gt;PERCENT!I$100,(PERCENT!I48-PERCENT!I$100)/(PERCENT!I$101-PERCENT!I$100),(PERCENT!I48-PERCENT!I$100)/(PERCENT!I$100-PERCENT!I$102))</f>
        <v>0.1411002994878342</v>
      </c>
      <c r="Y48" s="124">
        <f>IF(PERCENT!J48&gt;PERCENT!J$100,(PERCENT!J48-PERCENT!J$100)/(PERCENT!J$101-PERCENT!J$100),(PERCENT!J48-PERCENT!J$100)/(PERCENT!J$100-PERCENT!J$102))</f>
        <v>1</v>
      </c>
      <c r="AB48" s="124">
        <f>IF(PERCENT!M48&gt;PERCENT!M$100,(PERCENT!M48-PERCENT!M$100)/(PERCENT!M$101-PERCENT!M$100),(PERCENT!M48-PERCENT!M$100)/(PERCENT!M$100-PERCENT!M$102))</f>
        <v>1</v>
      </c>
      <c r="AC48" s="124">
        <f>IF(PERCENT!N48&gt;PERCENT!N$100,(PERCENT!N48-PERCENT!N$100)/(PERCENT!N$101-PERCENT!N$100),(PERCENT!N48-PERCENT!N$100)/(PERCENT!N$100-PERCENT!N$102))</f>
        <v>-0.68438039004746787</v>
      </c>
      <c r="AD48" s="124">
        <f>IF(PERCENT!O48&gt;PERCENT!O$100,(PERCENT!O48-PERCENT!O$100)/(PERCENT!O$101-PERCENT!O$100),(PERCENT!O48-PERCENT!O$100)/(PERCENT!O$100-PERCENT!O$102))</f>
        <v>1</v>
      </c>
      <c r="AE48" s="124">
        <f>IF(PERCENT!P48&gt;PERCENT!P$100,(PERCENT!P48-PERCENT!P$100)/(PERCENT!P$101-PERCENT!P$100),(PERCENT!P48-PERCENT!P$100)/(PERCENT!P$100-PERCENT!P$102))</f>
        <v>-0.34608000072584694</v>
      </c>
      <c r="AF48" s="124">
        <f>IF(PERCENT!Q48&gt;PERCENT!Q$100,(PERCENT!Q48-PERCENT!Q$100)/(PERCENT!Q$101-PERCENT!Q$100),(PERCENT!Q48-PERCENT!Q$100)/(PERCENT!Q$100-PERCENT!Q$102))</f>
        <v>-0.15838006253554737</v>
      </c>
      <c r="AH48" s="124">
        <f>IF(PERCENT!S48&gt;PERCENT!S$100,(PERCENT!S48-PERCENT!S$100)/(PERCENT!S$101-PERCENT!S$100),(PERCENT!S48-PERCENT!S$100)/(PERCENT!S$100-PERCENT!S$102))</f>
        <v>0.31693526236378083</v>
      </c>
      <c r="AI48" s="124">
        <f>IF(PERCENT!T48&gt;PERCENT!T$100,(PERCENT!T48-PERCENT!T$100)/(PERCENT!T$101-PERCENT!T$100),(PERCENT!T48-PERCENT!T$100)/(PERCENT!T$100-PERCENT!T$102))</f>
        <v>0.36620031738032893</v>
      </c>
      <c r="AJ48" s="124">
        <f>IF(PERCENT!U48&gt;PERCENT!U$100,(PERCENT!U48-PERCENT!U$100)/(PERCENT!U$101-PERCENT!U$100),(PERCENT!U48-PERCENT!U$100)/(PERCENT!U$100-PERCENT!U$102))</f>
        <v>0.4593143858508244</v>
      </c>
      <c r="AL48" s="124">
        <f>IF(PERCENT!W48&gt;PERCENT!W$100,(PERCENT!W48-PERCENT!W$100)/(PERCENT!W$101-PERCENT!W$100),(PERCENT!W48-PERCENT!W$100)/(PERCENT!W$100-PERCENT!W$102))</f>
        <v>1</v>
      </c>
      <c r="AN48" s="124">
        <f>IF(PERCENT!Y48&gt;PERCENT!Y$100,(PERCENT!Y48-PERCENT!Y$100)/(PERCENT!Y$101-PERCENT!Y$100),(PERCENT!Y48-PERCENT!Y$100)/(PERCENT!Y$100-PERCENT!Y$102))</f>
        <v>0.21885301554819631</v>
      </c>
      <c r="AO48" s="124">
        <f>IF(PERCENT!Z48&gt;PERCENT!Z$100,(PERCENT!Z48-PERCENT!Z$100)/(PERCENT!Z$101-PERCENT!Z$100),(PERCENT!Z48-PERCENT!Z$100)/(PERCENT!Z$100-PERCENT!Z$102))</f>
        <v>1</v>
      </c>
      <c r="AP48" s="124">
        <f>IF(PERCENT!AA48&gt;PERCENT!AA$100,(PERCENT!AA48-PERCENT!AA$100)/(PERCENT!AA$101-PERCENT!AA$100),(PERCENT!AA48-PERCENT!AA$100)/(PERCENT!AA$100-PERCENT!AA$102))</f>
        <v>0.95853081069976276</v>
      </c>
      <c r="AQ48" s="124">
        <f>IF(PERCENT!AB48&gt;PERCENT!AB$100,(PERCENT!AB48-PERCENT!AB$100)/(PERCENT!AB$101-PERCENT!AB$100),(PERCENT!AB48-PERCENT!AB$100)/(PERCENT!AB$100-PERCENT!AB$102))</f>
        <v>0.23304337374116946</v>
      </c>
      <c r="AS48" s="124">
        <f>IF(PERCENT!AD48&gt;PERCENT!AD$100,(PERCENT!AD48-PERCENT!AD$100)/(PERCENT!AD$101-PERCENT!AD$100),(PERCENT!AD48-PERCENT!AD$100)/(PERCENT!AD$100-PERCENT!AD$102))</f>
        <v>0.89219993929365493</v>
      </c>
      <c r="AU48" s="124">
        <f>IF(PERCENT!AF48&gt;PERCENT!AF$100,(PERCENT!AF48-PERCENT!AF$100)/(PERCENT!AF$101-PERCENT!AF$100),(PERCENT!AF48-PERCENT!AF$100)/(PERCENT!AF$100-PERCENT!AF$102))</f>
        <v>-0.98465336914694002</v>
      </c>
      <c r="AV48" s="124">
        <f>IF(PERCENT!AG48&gt;PERCENT!AG$100,(PERCENT!AG48-PERCENT!AG$100)/(PERCENT!AG$101-PERCENT!AG$100),(PERCENT!AG48-PERCENT!AG$100)/(PERCENT!AG$100-PERCENT!AG$102))</f>
        <v>0.12269488344122477</v>
      </c>
      <c r="AW48" s="124">
        <f>IF(PERCENT!AH48&gt;PERCENT!AH$100,(PERCENT!AH48-PERCENT!AH$100)/(PERCENT!AH$101-PERCENT!AH$100),(PERCENT!AH48-PERCENT!AH$100)/(PERCENT!AH$100-PERCENT!AH$102))</f>
        <v>0.80890546149992792</v>
      </c>
      <c r="AX48" s="124">
        <f>IF(PERCENT!AI48&gt;PERCENT!AI$100,(PERCENT!AI48-PERCENT!AI$100)/(PERCENT!AI$101-PERCENT!AI$100),(PERCENT!AI48-PERCENT!AI$100)/(PERCENT!AI$100-PERCENT!AI$102))</f>
        <v>1</v>
      </c>
      <c r="AY48" s="124">
        <f>IF(PERCENT!AJ48&gt;PERCENT!AJ$100,(PERCENT!AJ48-PERCENT!AJ$100)/(PERCENT!AJ$101-PERCENT!AJ$100),(PERCENT!AJ48-PERCENT!AJ$100)/(PERCENT!AJ$100-PERCENT!AJ$102))</f>
        <v>0.90898587329475844</v>
      </c>
      <c r="AZ48" s="124">
        <f>IF(PERCENT!AK48&gt;PERCENT!AK$100,(PERCENT!AK48-PERCENT!AK$100)/(PERCENT!AK$101-PERCENT!AK$100),(PERCENT!AK48-PERCENT!AK$100)/(PERCENT!AK$100-PERCENT!AK$102))</f>
        <v>0.20747305479040365</v>
      </c>
      <c r="BA48" s="124">
        <f>IF(PERCENT!AL48&gt;PERCENT!AL$100,(PERCENT!AL48-PERCENT!AL$100)/(PERCENT!AL$101-PERCENT!AL$100),(PERCENT!AL48-PERCENT!AL$100)/(PERCENT!AL$100-PERCENT!AL$102))</f>
        <v>1</v>
      </c>
      <c r="BB48" s="124">
        <f>IF(PERCENT!AM48&gt;PERCENT!AM$100,(PERCENT!AM48-PERCENT!AM$100)/(PERCENT!AM$101-PERCENT!AM$100),(PERCENT!AM48-PERCENT!AM$100)/(PERCENT!AM$100-PERCENT!AM$102))</f>
        <v>-7.7392986618887327E-2</v>
      </c>
      <c r="BC48" s="124">
        <f>IF(PERCENT!AN48&gt;PERCENT!AN$100,(PERCENT!AN48-PERCENT!AN$100)/(PERCENT!AN$101-PERCENT!AN$100),(PERCENT!AN48-PERCENT!AN$100)/(PERCENT!AN$100-PERCENT!AN$102))</f>
        <v>-1</v>
      </c>
      <c r="BD48" s="124">
        <f>IF(PERCENT!AO48&gt;PERCENT!AO$100,(PERCENT!AO48-PERCENT!AO$100)/(PERCENT!AO$101-PERCENT!AO$100),(PERCENT!AO48-PERCENT!AO$100)/(PERCENT!AO$100-PERCENT!AO$102))</f>
        <v>0.98612936978661092</v>
      </c>
      <c r="BE48" s="124">
        <f>IF(PERCENT!AP48&gt;PERCENT!AP$100,(PERCENT!AP48-PERCENT!AP$100)/(PERCENT!AP$101-PERCENT!AP$100),(PERCENT!AP48-PERCENT!AP$100)/(PERCENT!AP$100-PERCENT!AP$102))</f>
        <v>-0.71466211099866328</v>
      </c>
      <c r="BF48" s="124">
        <f>IF(PERCENT!AQ48&gt;PERCENT!AQ$100,(PERCENT!AQ48-PERCENT!AQ$100)/(PERCENT!AQ$101-PERCENT!AQ$100),(PERCENT!AQ48-PERCENT!AQ$100)/(PERCENT!AQ$100-PERCENT!AQ$102))</f>
        <v>-1</v>
      </c>
      <c r="BG48" s="124">
        <f>IF(PERCENT!AR48&gt;PERCENT!AR$100,(PERCENT!AR48-PERCENT!AR$100)/(PERCENT!AR$101-PERCENT!AR$100),(PERCENT!AR48-PERCENT!AR$100)/(PERCENT!AR$100-PERCENT!AR$102))</f>
        <v>-1</v>
      </c>
      <c r="BP48" s="128">
        <f>IF(PERCENT!AE48&gt;PERCENT!AE$100,(PERCENT!AE48-PERCENT!AE$100)/(PERCENT!AE$101-PERCENT!AE$100),(PERCENT!AE48-PERCENT!AE$100)/(PERCENT!AE$100-PERCENT!AE$102))</f>
        <v>-0.44377921152786731</v>
      </c>
      <c r="BQ48" s="231">
        <f>IF(PERCENT!AV48&gt;PERCENT!AV$100,(PERCENT!AV48-PERCENT!AV$100)/(PERCENT!AV$101-PERCENT!AV$100),(PERCENT!AV48-PERCENT!AV$100)/(PERCENT!AV$100-PERCENT!AV$102))</f>
        <v>-0.44377921152786731</v>
      </c>
    </row>
    <row r="49" spans="1:69" x14ac:dyDescent="0.35">
      <c r="A49" s="197" t="s">
        <v>439</v>
      </c>
      <c r="B49" s="125">
        <f>IF(PERCENT!B49&gt;PERCENT!B$100,(PERCENT!B49-PERCENT!B$100)/(PERCENT!B$101-PERCENT!B$100),(PERCENT!B49-PERCENT!B$100)/(PERCENT!B$100-PERCENT!B$102))</f>
        <v>-0.49892148335891545</v>
      </c>
      <c r="C49" s="125">
        <f>IF(PERCENT!H49&gt;PERCENT!H$100,(PERCENT!H49-PERCENT!H$100)/(PERCENT!H$101-PERCENT!H$100),(PERCENT!H49-PERCENT!H$100)/(PERCENT!H$100-PERCENT!H$102))</f>
        <v>3.8788833448815688E-2</v>
      </c>
      <c r="D49" s="126">
        <f>IF(PERCENT!K49&gt;PERCENT!K$100,(PERCENT!K49-PERCENT!K$100)/(PERCENT!K$101-PERCENT!K$100),(PERCENT!K49-PERCENT!K$100)/(PERCENT!K$100-PERCENT!K$102))</f>
        <v>0.43147784370371656</v>
      </c>
      <c r="E49" s="126">
        <f>IF(PERCENT!L49&gt;PERCENT!L$100,(PERCENT!L49-PERCENT!L$100)/(PERCENT!L$101-PERCENT!L$100),(PERCENT!L49-PERCENT!L$100)/(PERCENT!L$100-PERCENT!L$102))</f>
        <v>-0.20700285883475453</v>
      </c>
      <c r="F49" s="127">
        <f>IF(PERCENT!R49&gt;PERCENT!R$100,(PERCENT!R49-PERCENT!R$100)/(PERCENT!R$101-PERCENT!R$100),(PERCENT!R49-PERCENT!R$100)/(PERCENT!R$100-PERCENT!R$102))</f>
        <v>2.7724823119660871E-2</v>
      </c>
      <c r="G49" s="127">
        <f>IF(PERCENT!V49&gt;PERCENT!V$100,(PERCENT!V49-PERCENT!V$100)/(PERCENT!V$101-PERCENT!V$100),(PERCENT!V49-PERCENT!V$100)/(PERCENT!V$100-PERCENT!V$102))</f>
        <v>-0.24700424455610853</v>
      </c>
      <c r="H49" s="127">
        <f>IF(PERCENT!X49&gt;PERCENT!X$100,(PERCENT!X49-PERCENT!X$100)/(PERCENT!X$101-PERCENT!X$100),(PERCENT!X49-PERCENT!X$100)/(PERCENT!X$100-PERCENT!X$102))</f>
        <v>-0.30219427941437199</v>
      </c>
      <c r="I49" s="127">
        <f>IF(PERCENT!AC49&gt;PERCENT!AC$100,(PERCENT!AC49-PERCENT!AC$100)/(PERCENT!AC$101-PERCENT!AC$100),(PERCENT!AC49-PERCENT!AC$100)/(PERCENT!AC$100-PERCENT!AC$102))</f>
        <v>-0.56443966069822493</v>
      </c>
      <c r="J49" s="198">
        <f>IF(PERCENT!AS49&gt;PERCENT!AS$100,(PERCENT!AS49-PERCENT!AS$100)/(PERCENT!AS$101-PERCENT!AS$100),(PERCENT!AS49-PERCENT!AS$100)/(PERCENT!AS$100-PERCENT!AS$102))</f>
        <v>-0.22099523964028137</v>
      </c>
      <c r="K49" s="198">
        <f>IF(PERCENT!AT49&gt;PERCENT!AT$100,(PERCENT!AT49-PERCENT!AT$100)/(PERCENT!AT$101-PERCENT!AT$100),(PERCENT!AT49-PERCENT!AT$100)/(PERCENT!AT$100-PERCENT!AT$102))</f>
        <v>0.14993521552019357</v>
      </c>
      <c r="L49" s="198">
        <f>IF(PERCENT!AU49&gt;PERCENT!AU$100,(PERCENT!AU49-PERCENT!AU$100)/(PERCENT!AU$101-PERCENT!AU$100),(PERCENT!AU49-PERCENT!AU$100)/(PERCENT!AU$100-PERCENT!AU$102))</f>
        <v>-0.33468540501181632</v>
      </c>
      <c r="M49" s="231">
        <f>IF(PERCENT!AW49&gt;PERCENT!AW$100,(PERCENT!AW49-PERCENT!AW$100)/(PERCENT!AW$101-PERCENT!AW$100),(PERCENT!AW49-PERCENT!AW$100)/(PERCENT!AW$100-PERCENT!AW$102))</f>
        <v>-0.10291587026858033</v>
      </c>
      <c r="N49" s="231">
        <f>IF(PERCENT!AX49&gt;PERCENT!AX$100,(PERCENT!AX49-PERCENT!AX$100)/(PERCENT!AX$101-PERCENT!AX$100),(PERCENT!AX49-PERCENT!AX$100)/(PERCENT!AX$100-PERCENT!AX$102))</f>
        <v>-0.25349739472507204</v>
      </c>
      <c r="P49" s="232">
        <f>IF(PERCENT!AY49&gt;PERCENT!AY$100,(PERCENT!AY49-PERCENT!AY$100)/(PERCENT!AY$101-PERCENT!AY$100),(PERCENT!AY49-PERCENT!AY$100)/(PERCENT!AY$100-PERCENT!AY$102))</f>
        <v>0.20740285223245669</v>
      </c>
      <c r="R49" s="124">
        <f>IF(PERCENT!C49&gt;PERCENT!C$100,(PERCENT!C49-PERCENT!C$100)/(PERCENT!C$101-PERCENT!C$100),(PERCENT!C49-PERCENT!C$100)/(PERCENT!C$100-PERCENT!C$102))</f>
        <v>0.40383492653788777</v>
      </c>
      <c r="S49" s="124">
        <f>IF(PERCENT!D49&gt;PERCENT!D$100,(PERCENT!D49-PERCENT!D$100)/(PERCENT!D$101-PERCENT!D$100),(PERCENT!D49-PERCENT!D$100)/(PERCENT!D$100-PERCENT!D$102))</f>
        <v>-6.8613358930899732E-2</v>
      </c>
      <c r="T49" s="124">
        <f>IF(PERCENT!E49&gt;PERCENT!E$100,(PERCENT!E49-PERCENT!E$100)/(PERCENT!E$101-PERCENT!E$100),(PERCENT!E49-PERCENT!E$100)/(PERCENT!E$100-PERCENT!E$102))</f>
        <v>-0.58804774005150129</v>
      </c>
      <c r="U49" s="124">
        <f>IF(PERCENT!F49&gt;PERCENT!F$100,(PERCENT!F49-PERCENT!F$100)/(PERCENT!F$101-PERCENT!F$100),(PERCENT!F49-PERCENT!F$100)/(PERCENT!F$100-PERCENT!F$102))</f>
        <v>-0.1996016578169226</v>
      </c>
      <c r="V49" s="124">
        <f>IF(PERCENT!G49&gt;PERCENT!G$100,(PERCENT!G49-PERCENT!G$100)/(PERCENT!G$101-PERCENT!G$100),(PERCENT!G49-PERCENT!G$100)/(PERCENT!G$100-PERCENT!G$102))</f>
        <v>-0.19863077676367644</v>
      </c>
      <c r="X49" s="124">
        <f>IF(PERCENT!I49&gt;PERCENT!I$100,(PERCENT!I49-PERCENT!I$100)/(PERCENT!I$101-PERCENT!I$100),(PERCENT!I49-PERCENT!I$100)/(PERCENT!I$100-PERCENT!I$102))</f>
        <v>0.23231609107006213</v>
      </c>
      <c r="Y49" s="124">
        <f>IF(PERCENT!J49&gt;PERCENT!J$100,(PERCENT!J49-PERCENT!J$100)/(PERCENT!J$101-PERCENT!J$100),(PERCENT!J49-PERCENT!J$100)/(PERCENT!J$100-PERCENT!J$102))</f>
        <v>-0.70369716253288672</v>
      </c>
      <c r="AB49" s="124">
        <f>IF(PERCENT!M49&gt;PERCENT!M$100,(PERCENT!M49-PERCENT!M$100)/(PERCENT!M$101-PERCENT!M$100),(PERCENT!M49-PERCENT!M$100)/(PERCENT!M$100-PERCENT!M$102))</f>
        <v>-1</v>
      </c>
      <c r="AC49" s="124">
        <f>IF(PERCENT!N49&gt;PERCENT!N$100,(PERCENT!N49-PERCENT!N$100)/(PERCENT!N$101-PERCENT!N$100),(PERCENT!N49-PERCENT!N$100)/(PERCENT!N$100-PERCENT!N$102))</f>
        <v>-0.25505328142620909</v>
      </c>
      <c r="AD49" s="124">
        <f>IF(PERCENT!O49&gt;PERCENT!O$100,(PERCENT!O49-PERCENT!O$100)/(PERCENT!O$101-PERCENT!O$100),(PERCENT!O49-PERCENT!O$100)/(PERCENT!O$100-PERCENT!O$102))</f>
        <v>-0.51053914632914932</v>
      </c>
      <c r="AE49" s="124">
        <f>IF(PERCENT!P49&gt;PERCENT!P$100,(PERCENT!P49-PERCENT!P$100)/(PERCENT!P$101-PERCENT!P$100),(PERCENT!P49-PERCENT!P$100)/(PERCENT!P$100-PERCENT!P$102))</f>
        <v>0.76120160568687756</v>
      </c>
      <c r="AF49" s="124">
        <f>IF(PERCENT!Q49&gt;PERCENT!Q$100,(PERCENT!Q49-PERCENT!Q$100)/(PERCENT!Q$101-PERCENT!Q$100),(PERCENT!Q49-PERCENT!Q$100)/(PERCENT!Q$100-PERCENT!Q$102))</f>
        <v>0.37558086613026342</v>
      </c>
      <c r="AH49" s="124">
        <f>IF(PERCENT!S49&gt;PERCENT!S$100,(PERCENT!S49-PERCENT!S$100)/(PERCENT!S$101-PERCENT!S$100),(PERCENT!S49-PERCENT!S$100)/(PERCENT!S$100-PERCENT!S$102))</f>
        <v>-3.305981247147293E-3</v>
      </c>
      <c r="AI49" s="124">
        <f>IF(PERCENT!T49&gt;PERCENT!T$100,(PERCENT!T49-PERCENT!T$100)/(PERCENT!T$101-PERCENT!T$100),(PERCENT!T49-PERCENT!T$100)/(PERCENT!T$100-PERCENT!T$102))</f>
        <v>1.5601133364725022E-2</v>
      </c>
      <c r="AJ49" s="124">
        <f>IF(PERCENT!U49&gt;PERCENT!U$100,(PERCENT!U49-PERCENT!U$100)/(PERCENT!U$101-PERCENT!U$100),(PERCENT!U49-PERCENT!U$100)/(PERCENT!U$100-PERCENT!U$102))</f>
        <v>5.6937802204355105E-2</v>
      </c>
      <c r="AL49" s="124">
        <f>IF(PERCENT!W49&gt;PERCENT!W$100,(PERCENT!W49-PERCENT!W$100)/(PERCENT!W$101-PERCENT!W$100),(PERCENT!W49-PERCENT!W$100)/(PERCENT!W$100-PERCENT!W$102))</f>
        <v>-0.24700424455610853</v>
      </c>
      <c r="AN49" s="124">
        <f>IF(PERCENT!Y49&gt;PERCENT!Y$100,(PERCENT!Y49-PERCENT!Y$100)/(PERCENT!Y$101-PERCENT!Y$100),(PERCENT!Y49-PERCENT!Y$100)/(PERCENT!Y$100-PERCENT!Y$102))</f>
        <v>-0.86938172884265519</v>
      </c>
      <c r="AO49" s="124">
        <f>IF(PERCENT!Z49&gt;PERCENT!Z$100,(PERCENT!Z49-PERCENT!Z$100)/(PERCENT!Z$101-PERCENT!Z$100),(PERCENT!Z49-PERCENT!Z$100)/(PERCENT!Z$100-PERCENT!Z$102))</f>
        <v>-0.80509947050181863</v>
      </c>
      <c r="AP49" s="124">
        <f>IF(PERCENT!AA49&gt;PERCENT!AA$100,(PERCENT!AA49-PERCENT!AA$100)/(PERCENT!AA$101-PERCENT!AA$100),(PERCENT!AA49-PERCENT!AA$100)/(PERCENT!AA$100-PERCENT!AA$102))</f>
        <v>-0.15153412172283257</v>
      </c>
      <c r="AQ49" s="124">
        <f>IF(PERCENT!AB49&gt;PERCENT!AB$100,(PERCENT!AB49-PERCENT!AB$100)/(PERCENT!AB$101-PERCENT!AB$100),(PERCENT!AB49-PERCENT!AB$100)/(PERCENT!AB$100-PERCENT!AB$102))</f>
        <v>-0.18025502593399073</v>
      </c>
      <c r="AS49" s="124">
        <f>IF(PERCENT!AD49&gt;PERCENT!AD$100,(PERCENT!AD49-PERCENT!AD$100)/(PERCENT!AD$101-PERCENT!AD$100),(PERCENT!AD49-PERCENT!AD$100)/(PERCENT!AD$100-PERCENT!AD$102))</f>
        <v>-0.56443966069822493</v>
      </c>
      <c r="AU49" s="124">
        <f>IF(PERCENT!AF49&gt;PERCENT!AF$100,(PERCENT!AF49-PERCENT!AF$100)/(PERCENT!AF$101-PERCENT!AF$100),(PERCENT!AF49-PERCENT!AF$100)/(PERCENT!AF$100-PERCENT!AF$102))</f>
        <v>0.50143929932074094</v>
      </c>
      <c r="AV49" s="124">
        <f>IF(PERCENT!AG49&gt;PERCENT!AG$100,(PERCENT!AG49-PERCENT!AG$100)/(PERCENT!AG$101-PERCENT!AG$100),(PERCENT!AG49-PERCENT!AG$100)/(PERCENT!AG$100-PERCENT!AG$102))</f>
        <v>-0.30111725235951459</v>
      </c>
      <c r="AW49" s="124">
        <f>IF(PERCENT!AH49&gt;PERCENT!AH$100,(PERCENT!AH49-PERCENT!AH$100)/(PERCENT!AH$101-PERCENT!AH$100),(PERCENT!AH49-PERCENT!AH$100)/(PERCENT!AH$100-PERCENT!AH$102))</f>
        <v>-0.77146005880159374</v>
      </c>
      <c r="AX49" s="124">
        <f>IF(PERCENT!AI49&gt;PERCENT!AI$100,(PERCENT!AI49-PERCENT!AI$100)/(PERCENT!AI$101-PERCENT!AI$100),(PERCENT!AI49-PERCENT!AI$100)/(PERCENT!AI$100-PERCENT!AI$102))</f>
        <v>-0.78953819587736096</v>
      </c>
      <c r="AY49" s="124">
        <f>IF(PERCENT!AJ49&gt;PERCENT!AJ$100,(PERCENT!AJ49-PERCENT!AJ$100)/(PERCENT!AJ$101-PERCENT!AJ$100),(PERCENT!AJ49-PERCENT!AJ$100)/(PERCENT!AJ$100-PERCENT!AJ$102))</f>
        <v>0.14424484987712521</v>
      </c>
      <c r="AZ49" s="124">
        <f>IF(PERCENT!AK49&gt;PERCENT!AK$100,(PERCENT!AK49-PERCENT!AK$100)/(PERCENT!AK$101-PERCENT!AK$100),(PERCENT!AK49-PERCENT!AK$100)/(PERCENT!AK$100-PERCENT!AK$102))</f>
        <v>-0.36154912683809182</v>
      </c>
      <c r="BA49" s="124">
        <f>IF(PERCENT!AL49&gt;PERCENT!AL$100,(PERCENT!AL49-PERCENT!AL$100)/(PERCENT!AL$101-PERCENT!AL$100),(PERCENT!AL49-PERCENT!AL$100)/(PERCENT!AL$100-PERCENT!AL$102))</f>
        <v>-0.81344941006840354</v>
      </c>
      <c r="BB49" s="124">
        <f>IF(PERCENT!AM49&gt;PERCENT!AM$100,(PERCENT!AM49-PERCENT!AM$100)/(PERCENT!AM$101-PERCENT!AM$100),(PERCENT!AM49-PERCENT!AM$100)/(PERCENT!AM$100-PERCENT!AM$102))</f>
        <v>-1.0418578539318572E-2</v>
      </c>
      <c r="BC49" s="124">
        <f>IF(PERCENT!AN49&gt;PERCENT!AN$100,(PERCENT!AN49-PERCENT!AN$100)/(PERCENT!AN$101-PERCENT!AN$100),(PERCENT!AN49-PERCENT!AN$100)/(PERCENT!AN$100-PERCENT!AN$102))</f>
        <v>0.14386517686791442</v>
      </c>
      <c r="BD49" s="124">
        <f>IF(PERCENT!AO49&gt;PERCENT!AO$100,(PERCENT!AO49-PERCENT!AO$100)/(PERCENT!AO$101-PERCENT!AO$100),(PERCENT!AO49-PERCENT!AO$100)/(PERCENT!AO$100-PERCENT!AO$102))</f>
        <v>-0.38519719377613632</v>
      </c>
      <c r="BE49" s="124">
        <f>IF(PERCENT!AP49&gt;PERCENT!AP$100,(PERCENT!AP49-PERCENT!AP$100)/(PERCENT!AP$101-PERCENT!AP$100),(PERCENT!AP49-PERCENT!AP$100)/(PERCENT!AP$100-PERCENT!AP$102))</f>
        <v>0.68815115543887984</v>
      </c>
      <c r="BF49" s="124">
        <f>IF(PERCENT!AQ49&gt;PERCENT!AQ$100,(PERCENT!AQ49-PERCENT!AQ$100)/(PERCENT!AQ$101-PERCENT!AQ$100),(PERCENT!AQ49-PERCENT!AQ$100)/(PERCENT!AQ$100-PERCENT!AQ$102))</f>
        <v>0.70009255520735647</v>
      </c>
      <c r="BG49" s="124">
        <f>IF(PERCENT!AR49&gt;PERCENT!AR$100,(PERCENT!AR49-PERCENT!AR$100)/(PERCENT!AR$101-PERCENT!AR$100),(PERCENT!AR49-PERCENT!AR$100)/(PERCENT!AR$100-PERCENT!AR$102))</f>
        <v>0.8031323160433802</v>
      </c>
      <c r="BP49" s="128">
        <f>IF(PERCENT!AE49&gt;PERCENT!AE$100,(PERCENT!AE49-PERCENT!AE$100)/(PERCENT!AE$101-PERCENT!AE$100),(PERCENT!AE49-PERCENT!AE$100)/(PERCENT!AE$100-PERCENT!AE$102))</f>
        <v>-0.25349739472507204</v>
      </c>
      <c r="BQ49" s="231">
        <f>IF(PERCENT!AV49&gt;PERCENT!AV$100,(PERCENT!AV49-PERCENT!AV$100)/(PERCENT!AV$101-PERCENT!AV$100),(PERCENT!AV49-PERCENT!AV$100)/(PERCENT!AV$100-PERCENT!AV$102))</f>
        <v>-0.25349739472507204</v>
      </c>
    </row>
    <row r="50" spans="1:69" x14ac:dyDescent="0.35">
      <c r="A50" s="197" t="s">
        <v>440</v>
      </c>
      <c r="B50" s="125">
        <f>IF(PERCENT!B50&gt;PERCENT!B$100,(PERCENT!B50-PERCENT!B$100)/(PERCENT!B$101-PERCENT!B$100),(PERCENT!B50-PERCENT!B$100)/(PERCENT!B$100-PERCENT!B$102))</f>
        <v>0.33307553996650974</v>
      </c>
      <c r="C50" s="125">
        <f>IF(PERCENT!H50&gt;PERCENT!H$100,(PERCENT!H50-PERCENT!H$100)/(PERCENT!H$101-PERCENT!H$100),(PERCENT!H50-PERCENT!H$100)/(PERCENT!H$100-PERCENT!H$102))</f>
        <v>0.11250714783488137</v>
      </c>
      <c r="D50" s="126">
        <f>IF(PERCENT!K50&gt;PERCENT!K$100,(PERCENT!K50-PERCENT!K$100)/(PERCENT!K$101-PERCENT!K$100),(PERCENT!K50-PERCENT!K$100)/(PERCENT!K$100-PERCENT!K$102))</f>
        <v>-5.9108206717587992E-2</v>
      </c>
      <c r="E50" s="126">
        <f>IF(PERCENT!L50&gt;PERCENT!L$100,(PERCENT!L50-PERCENT!L$100)/(PERCENT!L$101-PERCENT!L$100),(PERCENT!L50-PERCENT!L$100)/(PERCENT!L$100-PERCENT!L$102))</f>
        <v>-0.53367165527462079</v>
      </c>
      <c r="F50" s="127">
        <f>IF(PERCENT!R50&gt;PERCENT!R$100,(PERCENT!R50-PERCENT!R$100)/(PERCENT!R$101-PERCENT!R$100),(PERCENT!R50-PERCENT!R$100)/(PERCENT!R$100-PERCENT!R$102))</f>
        <v>-0.27672308346991964</v>
      </c>
      <c r="G50" s="127">
        <f>IF(PERCENT!V50&gt;PERCENT!V$100,(PERCENT!V50-PERCENT!V$100)/(PERCENT!V$101-PERCENT!V$100),(PERCENT!V50-PERCENT!V$100)/(PERCENT!V$100-PERCENT!V$102))</f>
        <v>-0.29075700667068655</v>
      </c>
      <c r="H50" s="127">
        <f>IF(PERCENT!X50&gt;PERCENT!X$100,(PERCENT!X50-PERCENT!X$100)/(PERCENT!X$101-PERCENT!X$100),(PERCENT!X50-PERCENT!X$100)/(PERCENT!X$100-PERCENT!X$102))</f>
        <v>0.42167645230296846</v>
      </c>
      <c r="I50" s="127">
        <f>IF(PERCENT!AC50&gt;PERCENT!AC$100,(PERCENT!AC50-PERCENT!AC$100)/(PERCENT!AC$101-PERCENT!AC$100),(PERCENT!AC50-PERCENT!AC$100)/(PERCENT!AC$100-PERCENT!AC$102))</f>
        <v>-0.58026636511788154</v>
      </c>
      <c r="J50" s="198">
        <f>IF(PERCENT!AS50&gt;PERCENT!AS$100,(PERCENT!AS50-PERCENT!AS$100)/(PERCENT!AS$101-PERCENT!AS$100),(PERCENT!AS50-PERCENT!AS$100)/(PERCENT!AS$100-PERCENT!AS$102))</f>
        <v>0.16000857986676892</v>
      </c>
      <c r="K50" s="198">
        <f>IF(PERCENT!AT50&gt;PERCENT!AT$100,(PERCENT!AT50-PERCENT!AT$100)/(PERCENT!AT$101-PERCENT!AT$100),(PERCENT!AT50-PERCENT!AT$100)/(PERCENT!AT$100-PERCENT!AT$102))</f>
        <v>-0.17593037009306842</v>
      </c>
      <c r="L50" s="198">
        <f>IF(PERCENT!AU50&gt;PERCENT!AU$100,(PERCENT!AU50-PERCENT!AU$100)/(PERCENT!AU$101-PERCENT!AU$100),(PERCENT!AU50-PERCENT!AU$100)/(PERCENT!AU$100-PERCENT!AU$102))</f>
        <v>-0.18529842725357232</v>
      </c>
      <c r="M50" s="231">
        <f>IF(PERCENT!AW50&gt;PERCENT!AW$100,(PERCENT!AW50-PERCENT!AW$100)/(PERCENT!AW$101-PERCENT!AW$100),(PERCENT!AW50-PERCENT!AW$100)/(PERCENT!AW$100-PERCENT!AW$102))</f>
        <v>-4.3176063262306649E-2</v>
      </c>
      <c r="N50" s="231">
        <f>IF(PERCENT!AX50&gt;PERCENT!AX$100,(PERCENT!AX50-PERCENT!AX$100)/(PERCENT!AX$101-PERCENT!AX$100),(PERCENT!AX50-PERCENT!AX$100)/(PERCENT!AX$100-PERCENT!AX$102))</f>
        <v>0.39951017415705159</v>
      </c>
      <c r="P50" s="232">
        <f>IF(PERCENT!AY50&gt;PERCENT!AY$100,(PERCENT!AY50-PERCENT!AY$100)/(PERCENT!AY$101-PERCENT!AY$100),(PERCENT!AY50-PERCENT!AY$100)/(PERCENT!AY$100-PERCENT!AY$102))</f>
        <v>8.4228752202251678E-2</v>
      </c>
      <c r="R50" s="124">
        <f>IF(PERCENT!C50&gt;PERCENT!C$100,(PERCENT!C50-PERCENT!C$100)/(PERCENT!C$101-PERCENT!C$100),(PERCENT!C50-PERCENT!C$100)/(PERCENT!C$100-PERCENT!C$102))</f>
        <v>0.3871785301941581</v>
      </c>
      <c r="S50" s="124">
        <f>IF(PERCENT!D50&gt;PERCENT!D$100,(PERCENT!D50-PERCENT!D$100)/(PERCENT!D$101-PERCENT!D$100),(PERCENT!D50-PERCENT!D$100)/(PERCENT!D$100-PERCENT!D$102))</f>
        <v>0.10173218014945126</v>
      </c>
      <c r="T50" s="124">
        <f>IF(PERCENT!E50&gt;PERCENT!E$100,(PERCENT!E50-PERCENT!E$100)/(PERCENT!E$101-PERCENT!E$100),(PERCENT!E50-PERCENT!E$100)/(PERCENT!E$100-PERCENT!E$102))</f>
        <v>0.70574006759305175</v>
      </c>
      <c r="U50" s="124">
        <f>IF(PERCENT!F50&gt;PERCENT!F$100,(PERCENT!F50-PERCENT!F$100)/(PERCENT!F$101-PERCENT!F$100),(PERCENT!F50-PERCENT!F$100)/(PERCENT!F$100-PERCENT!F$102))</f>
        <v>-0.68004711770746029</v>
      </c>
      <c r="V50" s="124">
        <f>IF(PERCENT!G50&gt;PERCENT!G$100,(PERCENT!G50-PERCENT!G$100)/(PERCENT!G$101-PERCENT!G$100),(PERCENT!G50-PERCENT!G$100)/(PERCENT!G$100-PERCENT!G$102))</f>
        <v>0.1689926264966071</v>
      </c>
      <c r="X50" s="124">
        <f>IF(PERCENT!I50&gt;PERCENT!I$100,(PERCENT!I50-PERCENT!I$100)/(PERCENT!I$101-PERCENT!I$100),(PERCENT!I50-PERCENT!I$100)/(PERCENT!I$100-PERCENT!I$102))</f>
        <v>-0.72170409630470844</v>
      </c>
      <c r="Y50" s="124">
        <f>IF(PERCENT!J50&gt;PERCENT!J$100,(PERCENT!J50-PERCENT!J$100)/(PERCENT!J$101-PERCENT!J$100),(PERCENT!J50-PERCENT!J$100)/(PERCENT!J$100-PERCENT!J$102))</f>
        <v>0.25322057656817804</v>
      </c>
      <c r="AB50" s="124">
        <f>IF(PERCENT!M50&gt;PERCENT!M$100,(PERCENT!M50-PERCENT!M$100)/(PERCENT!M$101-PERCENT!M$100),(PERCENT!M50-PERCENT!M$100)/(PERCENT!M$100-PERCENT!M$102))</f>
        <v>-1</v>
      </c>
      <c r="AC50" s="124">
        <f>IF(PERCENT!N50&gt;PERCENT!N$100,(PERCENT!N50-PERCENT!N$100)/(PERCENT!N$101-PERCENT!N$100),(PERCENT!N50-PERCENT!N$100)/(PERCENT!N$100-PERCENT!N$102))</f>
        <v>-6.5098628141966472E-2</v>
      </c>
      <c r="AD50" s="124">
        <f>IF(PERCENT!O50&gt;PERCENT!O$100,(PERCENT!O50-PERCENT!O$100)/(PERCENT!O$101-PERCENT!O$100),(PERCENT!O50-PERCENT!O$100)/(PERCENT!O$100-PERCENT!O$102))</f>
        <v>-2.107829265829872E-2</v>
      </c>
      <c r="AE50" s="124">
        <f>IF(PERCENT!P50&gt;PERCENT!P$100,(PERCENT!P50-PERCENT!P$100)/(PERCENT!P$101-PERCENT!P$100),(PERCENT!P50-PERCENT!P$100)/(PERCENT!P$100-PERCENT!P$102))</f>
        <v>0.3990240409786408</v>
      </c>
      <c r="AF50" s="124">
        <f>IF(PERCENT!Q50&gt;PERCENT!Q$100,(PERCENT!Q50-PERCENT!Q$100)/(PERCENT!Q$101-PERCENT!Q$100),(PERCENT!Q50-PERCENT!Q$100)/(PERCENT!Q$100-PERCENT!Q$102))</f>
        <v>-0.82107562936538026</v>
      </c>
      <c r="AH50" s="124">
        <f>IF(PERCENT!S50&gt;PERCENT!S$100,(PERCENT!S50-PERCENT!S$100)/(PERCENT!S$101-PERCENT!S$100),(PERCENT!S50-PERCENT!S$100)/(PERCENT!S$100-PERCENT!S$102))</f>
        <v>-0.16429045414500643</v>
      </c>
      <c r="AI50" s="124">
        <f>IF(PERCENT!T50&gt;PERCENT!T$100,(PERCENT!T50-PERCENT!T$100)/(PERCENT!T$101-PERCENT!T$100),(PERCENT!T50-PERCENT!T$100)/(PERCENT!T$100-PERCENT!T$102))</f>
        <v>-0.29180856018363088</v>
      </c>
      <c r="AJ50" s="124">
        <f>IF(PERCENT!U50&gt;PERCENT!U$100,(PERCENT!U50-PERCENT!U$100)/(PERCENT!U$101-PERCENT!U$100),(PERCENT!U50-PERCENT!U$100)/(PERCENT!U$100-PERCENT!U$102))</f>
        <v>-0.4048781997333003</v>
      </c>
      <c r="AL50" s="124">
        <f>IF(PERCENT!W50&gt;PERCENT!W$100,(PERCENT!W50-PERCENT!W$100)/(PERCENT!W$101-PERCENT!W$100),(PERCENT!W50-PERCENT!W$100)/(PERCENT!W$100-PERCENT!W$102))</f>
        <v>-0.29075700667068655</v>
      </c>
      <c r="AN50" s="124">
        <f>IF(PERCENT!Y50&gt;PERCENT!Y$100,(PERCENT!Y50-PERCENT!Y$100)/(PERCENT!Y$101-PERCENT!Y$100),(PERCENT!Y50-PERCENT!Y$100)/(PERCENT!Y$100-PERCENT!Y$102))</f>
        <v>-0.48835928887065178</v>
      </c>
      <c r="AO50" s="124">
        <f>IF(PERCENT!Z50&gt;PERCENT!Z$100,(PERCENT!Z50-PERCENT!Z$100)/(PERCENT!Z$101-PERCENT!Z$100),(PERCENT!Z50-PERCENT!Z$100)/(PERCENT!Z$100-PERCENT!Z$102))</f>
        <v>-0.62487972247710577</v>
      </c>
      <c r="AP50" s="124">
        <f>IF(PERCENT!AA50&gt;PERCENT!AA$100,(PERCENT!AA50-PERCENT!AA$100)/(PERCENT!AA$101-PERCENT!AA$100),(PERCENT!AA50-PERCENT!AA$100)/(PERCENT!AA$100-PERCENT!AA$102))</f>
        <v>0.75517971372770765</v>
      </c>
      <c r="AQ50" s="124">
        <f>IF(PERCENT!AB50&gt;PERCENT!AB$100,(PERCENT!AB50-PERCENT!AB$100)/(PERCENT!AB$101-PERCENT!AB$100),(PERCENT!AB50-PERCENT!AB$100)/(PERCENT!AB$100-PERCENT!AB$102))</f>
        <v>0.49995779433344961</v>
      </c>
      <c r="AS50" s="124">
        <f>IF(PERCENT!AD50&gt;PERCENT!AD$100,(PERCENT!AD50-PERCENT!AD$100)/(PERCENT!AD$101-PERCENT!AD$100),(PERCENT!AD50-PERCENT!AD$100)/(PERCENT!AD$100-PERCENT!AD$102))</f>
        <v>-0.58026636511788154</v>
      </c>
      <c r="AU50" s="124">
        <f>IF(PERCENT!AF50&gt;PERCENT!AF$100,(PERCENT!AF50-PERCENT!AF$100)/(PERCENT!AF$101-PERCENT!AF$100),(PERCENT!AF50-PERCENT!AF$100)/(PERCENT!AF$100-PERCENT!AF$102))</f>
        <v>-0.7460398511361005</v>
      </c>
      <c r="AV50" s="124">
        <f>IF(PERCENT!AG50&gt;PERCENT!AG$100,(PERCENT!AG50-PERCENT!AG$100)/(PERCENT!AG$101-PERCENT!AG$100),(PERCENT!AG50-PERCENT!AG$100)/(PERCENT!AG$100-PERCENT!AG$102))</f>
        <v>-0.44643723195824647</v>
      </c>
      <c r="AW50" s="124">
        <f>IF(PERCENT!AH50&gt;PERCENT!AH$100,(PERCENT!AH50-PERCENT!AH$100)/(PERCENT!AH$101-PERCENT!AH$100),(PERCENT!AH50-PERCENT!AH$100)/(PERCENT!AH$100-PERCENT!AH$102))</f>
        <v>-0.49019063026335408</v>
      </c>
      <c r="AX50" s="124">
        <f>IF(PERCENT!AI50&gt;PERCENT!AI$100,(PERCENT!AI50-PERCENT!AI$100)/(PERCENT!AI$101-PERCENT!AI$100),(PERCENT!AI50-PERCENT!AI$100)/(PERCENT!AI$100-PERCENT!AI$102))</f>
        <v>-0.72846431453185179</v>
      </c>
      <c r="AY50" s="124">
        <f>IF(PERCENT!AJ50&gt;PERCENT!AJ$100,(PERCENT!AJ50-PERCENT!AJ$100)/(PERCENT!AJ$101-PERCENT!AJ$100),(PERCENT!AJ50-PERCENT!AJ$100)/(PERCENT!AJ$100-PERCENT!AJ$102))</f>
        <v>-0.58475493731780415</v>
      </c>
      <c r="AZ50" s="124">
        <f>IF(PERCENT!AK50&gt;PERCENT!AK$100,(PERCENT!AK50-PERCENT!AK$100)/(PERCENT!AK$101-PERCENT!AK$100),(PERCENT!AK50-PERCENT!AK$100)/(PERCENT!AK$100-PERCENT!AK$102))</f>
        <v>0.61296008102598221</v>
      </c>
      <c r="BA50" s="124">
        <f>IF(PERCENT!AL50&gt;PERCENT!AL$100,(PERCENT!AL50-PERCENT!AL$100)/(PERCENT!AL$101-PERCENT!AL$100),(PERCENT!AL50-PERCENT!AL$100)/(PERCENT!AL$100-PERCENT!AL$102))</f>
        <v>-0.41830077647531722</v>
      </c>
      <c r="BB50" s="124">
        <f>IF(PERCENT!AM50&gt;PERCENT!AM$100,(PERCENT!AM50-PERCENT!AM$100)/(PERCENT!AM$101-PERCENT!AM$100),(PERCENT!AM50-PERCENT!AM$100)/(PERCENT!AM$100-PERCENT!AM$102))</f>
        <v>0.57920902581837141</v>
      </c>
      <c r="BC50" s="124">
        <f>IF(PERCENT!AN50&gt;PERCENT!AN$100,(PERCENT!AN50-PERCENT!AN$100)/(PERCENT!AN$101-PERCENT!AN$100),(PERCENT!AN50-PERCENT!AN$100)/(PERCENT!AN$100-PERCENT!AN$102))</f>
        <v>-0.41482015838905112</v>
      </c>
      <c r="BD50" s="124">
        <f>IF(PERCENT!AO50&gt;PERCENT!AO$100,(PERCENT!AO50-PERCENT!AO$100)/(PERCENT!AO$101-PERCENT!AO$100),(PERCENT!AO50-PERCENT!AO$100)/(PERCENT!AO$100-PERCENT!AO$102))</f>
        <v>0.76025451848900172</v>
      </c>
      <c r="BE50" s="124">
        <f>IF(PERCENT!AP50&gt;PERCENT!AP$100,(PERCENT!AP50-PERCENT!AP$100)/(PERCENT!AP$101-PERCENT!AP$100),(PERCENT!AP50-PERCENT!AP$100)/(PERCENT!AP$100-PERCENT!AP$102))</f>
        <v>0.91231738193390577</v>
      </c>
      <c r="BF50" s="124">
        <f>IF(PERCENT!AQ50&gt;PERCENT!AQ$100,(PERCENT!AQ50-PERCENT!AQ$100)/(PERCENT!AQ$101-PERCENT!AQ$100),(PERCENT!AQ50-PERCENT!AQ$100)/(PERCENT!AQ$100-PERCENT!AQ$102))</f>
        <v>8.4865860857258849E-2</v>
      </c>
      <c r="BG50" s="124">
        <f>IF(PERCENT!AR50&gt;PERCENT!AR$100,(PERCENT!AR50-PERCENT!AR$100)/(PERCENT!AR$101-PERCENT!AR$100),(PERCENT!AR50-PERCENT!AR$100)/(PERCENT!AR$100-PERCENT!AR$102))</f>
        <v>0.2994177558915096</v>
      </c>
      <c r="BP50" s="128">
        <f>IF(PERCENT!AE50&gt;PERCENT!AE$100,(PERCENT!AE50-PERCENT!AE$100)/(PERCENT!AE$101-PERCENT!AE$100),(PERCENT!AE50-PERCENT!AE$100)/(PERCENT!AE$100-PERCENT!AE$102))</f>
        <v>0.39951017415705159</v>
      </c>
      <c r="BQ50" s="231">
        <f>IF(PERCENT!AV50&gt;PERCENT!AV$100,(PERCENT!AV50-PERCENT!AV$100)/(PERCENT!AV$101-PERCENT!AV$100),(PERCENT!AV50-PERCENT!AV$100)/(PERCENT!AV$100-PERCENT!AV$102))</f>
        <v>0.39951017415705159</v>
      </c>
    </row>
    <row r="51" spans="1:69" x14ac:dyDescent="0.35">
      <c r="A51" s="197" t="s">
        <v>441</v>
      </c>
      <c r="B51" s="125">
        <f>IF(PERCENT!B51&gt;PERCENT!B$100,(PERCENT!B51-PERCENT!B$100)/(PERCENT!B$101-PERCENT!B$100),(PERCENT!B51-PERCENT!B$100)/(PERCENT!B$100-PERCENT!B$102))</f>
        <v>-0.14877604124894137</v>
      </c>
      <c r="C51" s="125">
        <f>IF(PERCENT!H51&gt;PERCENT!H$100,(PERCENT!H51-PERCENT!H$100)/(PERCENT!H$101-PERCENT!H$100),(PERCENT!H51-PERCENT!H$100)/(PERCENT!H$100-PERCENT!H$102))</f>
        <v>-0.47897545912315953</v>
      </c>
      <c r="D51" s="126">
        <f>IF(PERCENT!K51&gt;PERCENT!K$100,(PERCENT!K51-PERCENT!K$100)/(PERCENT!K$101-PERCENT!K$100),(PERCENT!K51-PERCENT!K$100)/(PERCENT!K$100-PERCENT!K$102))</f>
        <v>-9.5709762682133076E-2</v>
      </c>
      <c r="E51" s="126">
        <f>IF(PERCENT!L51&gt;PERCENT!L$100,(PERCENT!L51-PERCENT!L$100)/(PERCENT!L$101-PERCENT!L$100),(PERCENT!L51-PERCENT!L$100)/(PERCENT!L$100-PERCENT!L$102))</f>
        <v>-0.18984992036458931</v>
      </c>
      <c r="F51" s="127">
        <f>IF(PERCENT!R51&gt;PERCENT!R$100,(PERCENT!R51-PERCENT!R$100)/(PERCENT!R$101-PERCENT!R$100),(PERCENT!R51-PERCENT!R$100)/(PERCENT!R$100-PERCENT!R$102))</f>
        <v>-0.76106234487241442</v>
      </c>
      <c r="G51" s="127">
        <f>IF(PERCENT!V51&gt;PERCENT!V$100,(PERCENT!V51-PERCENT!V$100)/(PERCENT!V$101-PERCENT!V$100),(PERCENT!V51-PERCENT!V$100)/(PERCENT!V$100-PERCENT!V$102))</f>
        <v>-0.73577168366767698</v>
      </c>
      <c r="H51" s="127">
        <f>IF(PERCENT!X51&gt;PERCENT!X$100,(PERCENT!X51-PERCENT!X$100)/(PERCENT!X$101-PERCENT!X$100),(PERCENT!X51-PERCENT!X$100)/(PERCENT!X$100-PERCENT!X$102))</f>
        <v>-0.1529530073648413</v>
      </c>
      <c r="I51" s="127">
        <f>IF(PERCENT!AC51&gt;PERCENT!AC$100,(PERCENT!AC51-PERCENT!AC$100)/(PERCENT!AC$101-PERCENT!AC$100),(PERCENT!AC51-PERCENT!AC$100)/(PERCENT!AC$100-PERCENT!AC$102))</f>
        <v>0.44492778536163602</v>
      </c>
      <c r="J51" s="198">
        <f>IF(PERCENT!AS51&gt;PERCENT!AS$100,(PERCENT!AS51-PERCENT!AS$100)/(PERCENT!AS$101-PERCENT!AS$100),(PERCENT!AS51-PERCENT!AS$100)/(PERCENT!AS$100-PERCENT!AS$102))</f>
        <v>-0.42279186889948883</v>
      </c>
      <c r="K51" s="198">
        <f>IF(PERCENT!AT51&gt;PERCENT!AT$100,(PERCENT!AT51-PERCENT!AT$100)/(PERCENT!AT$101-PERCENT!AT$100),(PERCENT!AT51-PERCENT!AT$100)/(PERCENT!AT$100-PERCENT!AT$102))</f>
        <v>-0.13673447642602354</v>
      </c>
      <c r="L51" s="198">
        <f>IF(PERCENT!AU51&gt;PERCENT!AU$100,(PERCENT!AU51-PERCENT!AU$100)/(PERCENT!AU$101-PERCENT!AU$100),(PERCENT!AU51-PERCENT!AU$100)/(PERCENT!AU$100-PERCENT!AU$102))</f>
        <v>6.2496958095650479E-2</v>
      </c>
      <c r="M51" s="231">
        <f>IF(PERCENT!AW51&gt;PERCENT!AW$100,(PERCENT!AW51-PERCENT!AW$100)/(PERCENT!AW$101-PERCENT!AW$100),(PERCENT!AW51-PERCENT!AW$100)/(PERCENT!AW$100-PERCENT!AW$102))</f>
        <v>-0.15437194257014927</v>
      </c>
      <c r="N51" s="231">
        <f>IF(PERCENT!AX51&gt;PERCENT!AX$100,(PERCENT!AX51-PERCENT!AX$100)/(PERCENT!AX$101-PERCENT!AX$100),(PERCENT!AX51-PERCENT!AX$100)/(PERCENT!AX$100-PERCENT!AX$102))</f>
        <v>0.36517681767455301</v>
      </c>
      <c r="P51" s="232">
        <f>IF(PERCENT!AY51&gt;PERCENT!AY$100,(PERCENT!AY51-PERCENT!AY$100)/(PERCENT!AY$101-PERCENT!AY$100),(PERCENT!AY51-PERCENT!AY$100)/(PERCENT!AY$100-PERCENT!AY$102))</f>
        <v>-0.64888866881459595</v>
      </c>
      <c r="R51" s="124">
        <f>IF(PERCENT!C51&gt;PERCENT!C$100,(PERCENT!C51-PERCENT!C$100)/(PERCENT!C$101-PERCENT!C$100),(PERCENT!C51-PERCENT!C$100)/(PERCENT!C$100-PERCENT!C$102))</f>
        <v>-0.52699940646604837</v>
      </c>
      <c r="S51" s="124">
        <f>IF(PERCENT!D51&gt;PERCENT!D$100,(PERCENT!D51-PERCENT!D$100)/(PERCENT!D$101-PERCENT!D$100),(PERCENT!D51-PERCENT!D$100)/(PERCENT!D$100-PERCENT!D$102))</f>
        <v>-0.38737775287286774</v>
      </c>
      <c r="T51" s="124">
        <f>IF(PERCENT!E51&gt;PERCENT!E$100,(PERCENT!E51-PERCENT!E$100)/(PERCENT!E$101-PERCENT!E$100),(PERCENT!E51-PERCENT!E$100)/(PERCENT!E$100-PERCENT!E$102))</f>
        <v>-0.47270392558655577</v>
      </c>
      <c r="U51" s="124">
        <f>IF(PERCENT!F51&gt;PERCENT!F$100,(PERCENT!F51-PERCENT!F$100)/(PERCENT!F$101-PERCENT!F$100),(PERCENT!F51-PERCENT!F$100)/(PERCENT!F$100-PERCENT!F$102))</f>
        <v>0.11925728769359976</v>
      </c>
      <c r="V51" s="124">
        <f>IF(PERCENT!G51&gt;PERCENT!G$100,(PERCENT!G51-PERCENT!G$100)/(PERCENT!G$101-PERCENT!G$100),(PERCENT!G51-PERCENT!G$100)/(PERCENT!G$100-PERCENT!G$102))</f>
        <v>0.47600641921656073</v>
      </c>
      <c r="X51" s="124">
        <f>IF(PERCENT!I51&gt;PERCENT!I$100,(PERCENT!I51-PERCENT!I$100)/(PERCENT!I$101-PERCENT!I$100),(PERCENT!I51-PERCENT!I$100)/(PERCENT!I$100-PERCENT!I$102))</f>
        <v>-0.61026669190200733</v>
      </c>
      <c r="Y51" s="124">
        <f>IF(PERCENT!J51&gt;PERCENT!J$100,(PERCENT!J51-PERCENT!J$100)/(PERCENT!J$101-PERCENT!J$100),(PERCENT!J51-PERCENT!J$100)/(PERCENT!J$100-PERCENT!J$102))</f>
        <v>-0.36279129488615675</v>
      </c>
      <c r="AB51" s="124">
        <f>IF(PERCENT!M51&gt;PERCENT!M$100,(PERCENT!M51-PERCENT!M$100)/(PERCENT!M$101-PERCENT!M$100),(PERCENT!M51-PERCENT!M$100)/(PERCENT!M$100-PERCENT!M$102))</f>
        <v>-1</v>
      </c>
      <c r="AC51" s="124">
        <f>IF(PERCENT!N51&gt;PERCENT!N$100,(PERCENT!N51-PERCENT!N$100)/(PERCENT!N$101-PERCENT!N$100),(PERCENT!N51-PERCENT!N$100)/(PERCENT!N$100-PERCENT!N$102))</f>
        <v>2.0866379193396307E-2</v>
      </c>
      <c r="AD51" s="124">
        <f>IF(PERCENT!O51&gt;PERCENT!O$100,(PERCENT!O51-PERCENT!O$100)/(PERCENT!O$101-PERCENT!O$100),(PERCENT!O51-PERCENT!O$100)/(PERCENT!O$100-PERCENT!O$102))</f>
        <v>-2.107829265829872E-2</v>
      </c>
      <c r="AE51" s="124">
        <f>IF(PERCENT!P51&gt;PERCENT!P$100,(PERCENT!P51-PERCENT!P$100)/(PERCENT!P$101-PERCENT!P$100),(PERCENT!P51-PERCENT!P$100)/(PERCENT!P$100-PERCENT!P$102))</f>
        <v>-1.7236862141976523E-2</v>
      </c>
      <c r="AF51" s="124">
        <f>IF(PERCENT!Q51&gt;PERCENT!Q$100,(PERCENT!Q51-PERCENT!Q$100)/(PERCENT!Q$101-PERCENT!Q$100),(PERCENT!Q51-PERCENT!Q$100)/(PERCENT!Q$100-PERCENT!Q$102))</f>
        <v>0.25489176277454823</v>
      </c>
      <c r="AH51" s="124">
        <f>IF(PERCENT!S51&gt;PERCENT!S$100,(PERCENT!S51-PERCENT!S$100)/(PERCENT!S$101-PERCENT!S$100),(PERCENT!S51-PERCENT!S$100)/(PERCENT!S$100-PERCENT!S$102))</f>
        <v>-0.74389919000687832</v>
      </c>
      <c r="AI51" s="124">
        <f>IF(PERCENT!T51&gt;PERCENT!T$100,(PERCENT!T51-PERCENT!T$100)/(PERCENT!T$101-PERCENT!T$100),(PERCENT!T51-PERCENT!T$100)/(PERCENT!T$100-PERCENT!T$102))</f>
        <v>-0.82246931062820161</v>
      </c>
      <c r="AJ51" s="124">
        <f>IF(PERCENT!U51&gt;PERCENT!U$100,(PERCENT!U51-PERCENT!U$100)/(PERCENT!U$101-PERCENT!U$100),(PERCENT!U51-PERCENT!U$100)/(PERCENT!U$100-PERCENT!U$102))</f>
        <v>-0.65908502352637199</v>
      </c>
      <c r="AL51" s="124">
        <f>IF(PERCENT!W51&gt;PERCENT!W$100,(PERCENT!W51-PERCENT!W$100)/(PERCENT!W$101-PERCENT!W$100),(PERCENT!W51-PERCENT!W$100)/(PERCENT!W$100-PERCENT!W$102))</f>
        <v>-0.73577168366767698</v>
      </c>
      <c r="AN51" s="124">
        <f>IF(PERCENT!Y51&gt;PERCENT!Y$100,(PERCENT!Y51-PERCENT!Y$100)/(PERCENT!Y$101-PERCENT!Y$100),(PERCENT!Y51-PERCENT!Y$100)/(PERCENT!Y$100-PERCENT!Y$102))</f>
        <v>-0.69795312031310253</v>
      </c>
      <c r="AO51" s="124">
        <f>IF(PERCENT!Z51&gt;PERCENT!Z$100,(PERCENT!Z51-PERCENT!Z$100)/(PERCENT!Z$101-PERCENT!Z$100),(PERCENT!Z51-PERCENT!Z$100)/(PERCENT!Z$100-PERCENT!Z$102))</f>
        <v>-0.94428577578300621</v>
      </c>
      <c r="AP51" s="124">
        <f>IF(PERCENT!AA51&gt;PERCENT!AA$100,(PERCENT!AA51-PERCENT!AA$100)/(PERCENT!AA$101-PERCENT!AA$100),(PERCENT!AA51-PERCENT!AA$100)/(PERCENT!AA$100-PERCENT!AA$102))</f>
        <v>-0.48119411949100183</v>
      </c>
      <c r="AQ51" s="124">
        <f>IF(PERCENT!AB51&gt;PERCENT!AB$100,(PERCENT!AB51-PERCENT!AB$100)/(PERCENT!AB$101-PERCENT!AB$100),(PERCENT!AB51-PERCENT!AB$100)/(PERCENT!AB$100-PERCENT!AB$102))</f>
        <v>0.20263540177496014</v>
      </c>
      <c r="AS51" s="124">
        <f>IF(PERCENT!AD51&gt;PERCENT!AD$100,(PERCENT!AD51-PERCENT!AD$100)/(PERCENT!AD$101-PERCENT!AD$100),(PERCENT!AD51-PERCENT!AD$100)/(PERCENT!AD$100-PERCENT!AD$102))</f>
        <v>0.44492778536163602</v>
      </c>
      <c r="AU51" s="124">
        <f>IF(PERCENT!AF51&gt;PERCENT!AF$100,(PERCENT!AF51-PERCENT!AF$100)/(PERCENT!AF$101-PERCENT!AF$100),(PERCENT!AF51-PERCENT!AF$100)/(PERCENT!AF$100-PERCENT!AF$102))</f>
        <v>0.70843785009888327</v>
      </c>
      <c r="AV51" s="124">
        <f>IF(PERCENT!AG51&gt;PERCENT!AG$100,(PERCENT!AG51-PERCENT!AG$100)/(PERCENT!AG$101-PERCENT!AG$100),(PERCENT!AG51-PERCENT!AG$100)/(PERCENT!AG$100-PERCENT!AG$102))</f>
        <v>1</v>
      </c>
      <c r="AW51" s="124">
        <f>IF(PERCENT!AH51&gt;PERCENT!AH$100,(PERCENT!AH51-PERCENT!AH$100)/(PERCENT!AH$101-PERCENT!AH$100),(PERCENT!AH51-PERCENT!AH$100)/(PERCENT!AH$100-PERCENT!AH$102))</f>
        <v>-0.66369847764824785</v>
      </c>
      <c r="AX51" s="124">
        <f>IF(PERCENT!AI51&gt;PERCENT!AI$100,(PERCENT!AI51-PERCENT!AI$100)/(PERCENT!AI$101-PERCENT!AI$100),(PERCENT!AI51-PERCENT!AI$100)/(PERCENT!AI$100-PERCENT!AI$102))</f>
        <v>0.5392383373088655</v>
      </c>
      <c r="AY51" s="124">
        <f>IF(PERCENT!AJ51&gt;PERCENT!AJ$100,(PERCENT!AJ51-PERCENT!AJ$100)/(PERCENT!AJ$101-PERCENT!AJ$100),(PERCENT!AJ51-PERCENT!AJ$100)/(PERCENT!AJ$100-PERCENT!AJ$102))</f>
        <v>-0.10355261578541003</v>
      </c>
      <c r="AZ51" s="124">
        <f>IF(PERCENT!AK51&gt;PERCENT!AK$100,(PERCENT!AK51-PERCENT!AK$100)/(PERCENT!AK$101-PERCENT!AK$100),(PERCENT!AK51-PERCENT!AK$100)/(PERCENT!AK$100-PERCENT!AK$102))</f>
        <v>-0.2533467289754866</v>
      </c>
      <c r="BA51" s="124">
        <f>IF(PERCENT!AL51&gt;PERCENT!AL$100,(PERCENT!AL51-PERCENT!AL$100)/(PERCENT!AL$101-PERCENT!AL$100),(PERCENT!AL51-PERCENT!AL$100)/(PERCENT!AL$100-PERCENT!AL$102))</f>
        <v>-0.89428313375982682</v>
      </c>
      <c r="BB51" s="124">
        <f>IF(PERCENT!AM51&gt;PERCENT!AM$100,(PERCENT!AM51-PERCENT!AM$100)/(PERCENT!AM$101-PERCENT!AM$100),(PERCENT!AM51-PERCENT!AM$100)/(PERCENT!AM$100-PERCENT!AM$102))</f>
        <v>0.69874222343894965</v>
      </c>
      <c r="BC51" s="124">
        <f>IF(PERCENT!AN51&gt;PERCENT!AN$100,(PERCENT!AN51-PERCENT!AN$100)/(PERCENT!AN$101-PERCENT!AN$100),(PERCENT!AN51-PERCENT!AN$100)/(PERCENT!AN$100-PERCENT!AN$102))</f>
        <v>0.88159837552428988</v>
      </c>
      <c r="BD51" s="124">
        <f>IF(PERCENT!AO51&gt;PERCENT!AO$100,(PERCENT!AO51-PERCENT!AO$100)/(PERCENT!AO$101-PERCENT!AO$100),(PERCENT!AO51-PERCENT!AO$100)/(PERCENT!AO$100-PERCENT!AO$102))</f>
        <v>-0.26260078029418121</v>
      </c>
      <c r="BE51" s="124">
        <f>IF(PERCENT!AP51&gt;PERCENT!AP$100,(PERCENT!AP51-PERCENT!AP$100)/(PERCENT!AP$101-PERCENT!AP$100),(PERCENT!AP51-PERCENT!AP$100)/(PERCENT!AP$100-PERCENT!AP$102))</f>
        <v>0.94209206134720402</v>
      </c>
      <c r="BF51" s="124">
        <f>IF(PERCENT!AQ51&gt;PERCENT!AQ$100,(PERCENT!AQ51-PERCENT!AQ$100)/(PERCENT!AQ$101-PERCENT!AQ$100),(PERCENT!AQ51-PERCENT!AQ$100)/(PERCENT!AQ$100-PERCENT!AQ$102))</f>
        <v>3.28089794715117E-2</v>
      </c>
      <c r="BG51" s="124">
        <f>IF(PERCENT!AR51&gt;PERCENT!AR$100,(PERCENT!AR51-PERCENT!AR$100)/(PERCENT!AR$101-PERCENT!AR$100),(PERCENT!AR51-PERCENT!AR$100)/(PERCENT!AR$100-PERCENT!AR$102))</f>
        <v>0.59748996571810331</v>
      </c>
      <c r="BP51" s="128">
        <f>IF(PERCENT!AE51&gt;PERCENT!AE$100,(PERCENT!AE51-PERCENT!AE$100)/(PERCENT!AE$101-PERCENT!AE$100),(PERCENT!AE51-PERCENT!AE$100)/(PERCENT!AE$100-PERCENT!AE$102))</f>
        <v>0.36517681767455301</v>
      </c>
      <c r="BQ51" s="231">
        <f>IF(PERCENT!AV51&gt;PERCENT!AV$100,(PERCENT!AV51-PERCENT!AV$100)/(PERCENT!AV$101-PERCENT!AV$100),(PERCENT!AV51-PERCENT!AV$100)/(PERCENT!AV$100-PERCENT!AV$102))</f>
        <v>0.36517681767455301</v>
      </c>
    </row>
    <row r="52" spans="1:69" x14ac:dyDescent="0.35">
      <c r="A52" s="197" t="s">
        <v>442</v>
      </c>
      <c r="B52" s="125">
        <f>IF(PERCENT!B52&gt;PERCENT!B$100,(PERCENT!B52-PERCENT!B$100)/(PERCENT!B$101-PERCENT!B$100),(PERCENT!B52-PERCENT!B$100)/(PERCENT!B$100-PERCENT!B$102))</f>
        <v>0.45759008073260782</v>
      </c>
      <c r="C52" s="125">
        <f>IF(PERCENT!H52&gt;PERCENT!H$100,(PERCENT!H52-PERCENT!H$100)/(PERCENT!H$101-PERCENT!H$100),(PERCENT!H52-PERCENT!H$100)/(PERCENT!H$100-PERCENT!H$102))</f>
        <v>-0.44372135641843757</v>
      </c>
      <c r="D52" s="126">
        <f>IF(PERCENT!K52&gt;PERCENT!K$100,(PERCENT!K52-PERCENT!K$100)/(PERCENT!K$101-PERCENT!K$100),(PERCENT!K52-PERCENT!K$100)/(PERCENT!K$100-PERCENT!K$102))</f>
        <v>0.3550298512239688</v>
      </c>
      <c r="E52" s="126">
        <f>IF(PERCENT!L52&gt;PERCENT!L$100,(PERCENT!L52-PERCENT!L$100)/(PERCENT!L$101-PERCENT!L$100),(PERCENT!L52-PERCENT!L$100)/(PERCENT!L$100-PERCENT!L$102))</f>
        <v>-0.75116757411859369</v>
      </c>
      <c r="F52" s="127">
        <f>IF(PERCENT!R52&gt;PERCENT!R$100,(PERCENT!R52-PERCENT!R$100)/(PERCENT!R$101-PERCENT!R$100),(PERCENT!R52-PERCENT!R$100)/(PERCENT!R$100-PERCENT!R$102))</f>
        <v>-0.6691688057014582</v>
      </c>
      <c r="G52" s="127">
        <f>IF(PERCENT!V52&gt;PERCENT!V$100,(PERCENT!V52-PERCENT!V$100)/(PERCENT!V$101-PERCENT!V$100),(PERCENT!V52-PERCENT!V$100)/(PERCENT!V$100-PERCENT!V$102))</f>
        <v>8.3151117956554457E-2</v>
      </c>
      <c r="H52" s="127">
        <f>IF(PERCENT!X52&gt;PERCENT!X$100,(PERCENT!X52-PERCENT!X$100)/(PERCENT!X$101-PERCENT!X$100),(PERCENT!X52-PERCENT!X$100)/(PERCENT!X$100-PERCENT!X$102))</f>
        <v>0.54798177985090968</v>
      </c>
      <c r="I52" s="127">
        <f>IF(PERCENT!AC52&gt;PERCENT!AC$100,(PERCENT!AC52-PERCENT!AC$100)/(PERCENT!AC$101-PERCENT!AC$100),(PERCENT!AC52-PERCENT!AC$100)/(PERCENT!AC$100-PERCENT!AC$102))</f>
        <v>-0.33506874798980241</v>
      </c>
      <c r="J52" s="198">
        <f>IF(PERCENT!AS52&gt;PERCENT!AS$100,(PERCENT!AS52-PERCENT!AS$100)/(PERCENT!AS$101-PERCENT!AS$100),(PERCENT!AS52-PERCENT!AS$100)/(PERCENT!AS$100-PERCENT!AS$102))</f>
        <v>-6.1647340404560581E-2</v>
      </c>
      <c r="K52" s="198">
        <f>IF(PERCENT!AT52&gt;PERCENT!AT$100,(PERCENT!AT52-PERCENT!AT$100)/(PERCENT!AT$101-PERCENT!AT$100),(PERCENT!AT52-PERCENT!AT$100)/(PERCENT!AT$100-PERCENT!AT$102))</f>
        <v>-5.4102196979790691E-2</v>
      </c>
      <c r="L52" s="198">
        <f>IF(PERCENT!AU52&gt;PERCENT!AU$100,(PERCENT!AU52-PERCENT!AU$100)/(PERCENT!AU$101-PERCENT!AU$100),(PERCENT!AU52-PERCENT!AU$100)/(PERCENT!AU$100-PERCENT!AU$102))</f>
        <v>-5.2472209317803643E-2</v>
      </c>
      <c r="M52" s="231">
        <f>IF(PERCENT!AW52&gt;PERCENT!AW$100,(PERCENT!AW52-PERCENT!AW$100)/(PERCENT!AW$101-PERCENT!AW$100),(PERCENT!AW52-PERCENT!AW$100)/(PERCENT!AW$100-PERCENT!AW$102))</f>
        <v>-6.0385230447901797E-2</v>
      </c>
      <c r="N52" s="231">
        <f>IF(PERCENT!AX52&gt;PERCENT!AX$100,(PERCENT!AX52-PERCENT!AX$100)/(PERCENT!AX$101-PERCENT!AX$100),(PERCENT!AX52-PERCENT!AX$100)/(PERCENT!AX$100-PERCENT!AX$102))</f>
        <v>-0.71335393705970407</v>
      </c>
      <c r="P52" s="232">
        <f>IF(PERCENT!AY52&gt;PERCENT!AY$100,(PERCENT!AY52-PERCENT!AY$100)/(PERCENT!AY$101-PERCENT!AY$100),(PERCENT!AY52-PERCENT!AY$100)/(PERCENT!AY$100-PERCENT!AY$102))</f>
        <v>0.38182240171716098</v>
      </c>
      <c r="R52" s="124">
        <f>IF(PERCENT!C52&gt;PERCENT!C$100,(PERCENT!C52-PERCENT!C$100)/(PERCENT!C$101-PERCENT!C$100),(PERCENT!C52-PERCENT!C$100)/(PERCENT!C$100-PERCENT!C$102))</f>
        <v>0.91456130595386687</v>
      </c>
      <c r="S52" s="124">
        <f>IF(PERCENT!D52&gt;PERCENT!D$100,(PERCENT!D52-PERCENT!D$100)/(PERCENT!D$101-PERCENT!D$100),(PERCENT!D52-PERCENT!D$100)/(PERCENT!D$100-PERCENT!D$102))</f>
        <v>0.36779098997762061</v>
      </c>
      <c r="T52" s="124">
        <f>IF(PERCENT!E52&gt;PERCENT!E$100,(PERCENT!E52-PERCENT!E$100)/(PERCENT!E$101-PERCENT!E$100),(PERCENT!E52-PERCENT!E$100)/(PERCENT!E$100-PERCENT!E$102))</f>
        <v>0.74470588826790451</v>
      </c>
      <c r="U52" s="124">
        <f>IF(PERCENT!F52&gt;PERCENT!F$100,(PERCENT!F52-PERCENT!F$100)/(PERCENT!F$101-PERCENT!F$100),(PERCENT!F52-PERCENT!F$100)/(PERCENT!F$100-PERCENT!F$102))</f>
        <v>-0.15659879213221212</v>
      </c>
      <c r="V52" s="124">
        <f>IF(PERCENT!G52&gt;PERCENT!G$100,(PERCENT!G52-PERCENT!G$100)/(PERCENT!G$101-PERCENT!G$100),(PERCENT!G52-PERCENT!G$100)/(PERCENT!G$100-PERCENT!G$102))</f>
        <v>-0.90299307806028895</v>
      </c>
      <c r="X52" s="124">
        <f>IF(PERCENT!I52&gt;PERCENT!I$100,(PERCENT!I52-PERCENT!I$100)/(PERCENT!I$101-PERCENT!I$100),(PERCENT!I52-PERCENT!I$100)/(PERCENT!I$100-PERCENT!I$102))</f>
        <v>-0.10817008998787858</v>
      </c>
      <c r="Y52" s="124">
        <f>IF(PERCENT!J52&gt;PERCENT!J$100,(PERCENT!J52-PERCENT!J$100)/(PERCENT!J$101-PERCENT!J$100),(PERCENT!J52-PERCENT!J$100)/(PERCENT!J$100-PERCENT!J$102))</f>
        <v>-0.63769033537608977</v>
      </c>
      <c r="AB52" s="124">
        <f>IF(PERCENT!M52&gt;PERCENT!M$100,(PERCENT!M52-PERCENT!M$100)/(PERCENT!M$101-PERCENT!M$100),(PERCENT!M52-PERCENT!M$100)/(PERCENT!M$100-PERCENT!M$102))</f>
        <v>-1</v>
      </c>
      <c r="AC52" s="124">
        <f>IF(PERCENT!N52&gt;PERCENT!N$100,(PERCENT!N52-PERCENT!N$100)/(PERCENT!N$101-PERCENT!N$100),(PERCENT!N52-PERCENT!N$100)/(PERCENT!N$100-PERCENT!N$102))</f>
        <v>-1</v>
      </c>
      <c r="AD52" s="124">
        <f>IF(PERCENT!O52&gt;PERCENT!O$100,(PERCENT!O52-PERCENT!O$100)/(PERCENT!O$101-PERCENT!O$100),(PERCENT!O52-PERCENT!O$100)/(PERCENT!O$100-PERCENT!O$102))</f>
        <v>-0.51053914632914932</v>
      </c>
      <c r="AE52" s="124">
        <f>IF(PERCENT!P52&gt;PERCENT!P$100,(PERCENT!P52-PERCENT!P$100)/(PERCENT!P$101-PERCENT!P$100),(PERCENT!P52-PERCENT!P$100)/(PERCENT!P$100-PERCENT!P$102))</f>
        <v>0.36453093957785759</v>
      </c>
      <c r="AF52" s="124">
        <f>IF(PERCENT!Q52&gt;PERCENT!Q$100,(PERCENT!Q52-PERCENT!Q$100)/(PERCENT!Q$101-PERCENT!Q$100),(PERCENT!Q52-PERCENT!Q$100)/(PERCENT!Q$100-PERCENT!Q$102))</f>
        <v>-0.21392256910694149</v>
      </c>
      <c r="AH52" s="124">
        <f>IF(PERCENT!S52&gt;PERCENT!S$100,(PERCENT!S52-PERCENT!S$100)/(PERCENT!S$101-PERCENT!S$100),(PERCENT!S52-PERCENT!S$100)/(PERCENT!S$100-PERCENT!S$102))</f>
        <v>-0.7237303534538575</v>
      </c>
      <c r="AI52" s="124">
        <f>IF(PERCENT!T52&gt;PERCENT!T$100,(PERCENT!T52-PERCENT!T$100)/(PERCENT!T$101-PERCENT!T$100),(PERCENT!T52-PERCENT!T$100)/(PERCENT!T$100-PERCENT!T$102))</f>
        <v>-0.58568100754315144</v>
      </c>
      <c r="AJ52" s="124">
        <f>IF(PERCENT!U52&gt;PERCENT!U$100,(PERCENT!U52-PERCENT!U$100)/(PERCENT!U$101-PERCENT!U$100),(PERCENT!U52-PERCENT!U$100)/(PERCENT!U$100-PERCENT!U$102))</f>
        <v>-0.76360590782138815</v>
      </c>
      <c r="AL52" s="124">
        <f>IF(PERCENT!W52&gt;PERCENT!W$100,(PERCENT!W52-PERCENT!W$100)/(PERCENT!W$101-PERCENT!W$100),(PERCENT!W52-PERCENT!W$100)/(PERCENT!W$100-PERCENT!W$102))</f>
        <v>8.3151117956554457E-2</v>
      </c>
      <c r="AN52" s="124">
        <f>IF(PERCENT!Y52&gt;PERCENT!Y$100,(PERCENT!Y52-PERCENT!Y$100)/(PERCENT!Y$101-PERCENT!Y$100),(PERCENT!Y52-PERCENT!Y$100)/(PERCENT!Y$100-PERCENT!Y$102))</f>
        <v>-0.97972078914529159</v>
      </c>
      <c r="AO52" s="124">
        <f>IF(PERCENT!Z52&gt;PERCENT!Z$100,(PERCENT!Z52-PERCENT!Z$100)/(PERCENT!Z$101-PERCENT!Z$100),(PERCENT!Z52-PERCENT!Z$100)/(PERCENT!Z$100-PERCENT!Z$102))</f>
        <v>0.25421147318369602</v>
      </c>
      <c r="AP52" s="124">
        <f>IF(PERCENT!AA52&gt;PERCENT!AA$100,(PERCENT!AA52-PERCENT!AA$100)/(PERCENT!AA$101-PERCENT!AA$100),(PERCENT!AA52-PERCENT!AA$100)/(PERCENT!AA$100-PERCENT!AA$102))</f>
        <v>0.13137931340039213</v>
      </c>
      <c r="AQ52" s="124">
        <f>IF(PERCENT!AB52&gt;PERCENT!AB$100,(PERCENT!AB52-PERCENT!AB$100)/(PERCENT!AB$101-PERCENT!AB$100),(PERCENT!AB52-PERCENT!AB$100)/(PERCENT!AB$100-PERCENT!AB$102))</f>
        <v>0.88174677568696436</v>
      </c>
      <c r="AS52" s="124">
        <f>IF(PERCENT!AD52&gt;PERCENT!AD$100,(PERCENT!AD52-PERCENT!AD$100)/(PERCENT!AD$101-PERCENT!AD$100),(PERCENT!AD52-PERCENT!AD$100)/(PERCENT!AD$100-PERCENT!AD$102))</f>
        <v>-0.33506874798980241</v>
      </c>
      <c r="AU52" s="124">
        <f>IF(PERCENT!AF52&gt;PERCENT!AF$100,(PERCENT!AF52-PERCENT!AF$100)/(PERCENT!AF$101-PERCENT!AF$100),(PERCENT!AF52-PERCENT!AF$100)/(PERCENT!AF$100-PERCENT!AF$102))</f>
        <v>-0.14728871704798846</v>
      </c>
      <c r="AV52" s="124">
        <f>IF(PERCENT!AG52&gt;PERCENT!AG$100,(PERCENT!AG52-PERCENT!AG$100)/(PERCENT!AG$101-PERCENT!AG$100),(PERCENT!AG52-PERCENT!AG$100)/(PERCENT!AG$100-PERCENT!AG$102))</f>
        <v>-1.2711026003847645E-2</v>
      </c>
      <c r="AW52" s="124">
        <f>IF(PERCENT!AH52&gt;PERCENT!AH$100,(PERCENT!AH52-PERCENT!AH$100)/(PERCENT!AH$101-PERCENT!AH$100),(PERCENT!AH52-PERCENT!AH$100)/(PERCENT!AH$100-PERCENT!AH$102))</f>
        <v>-0.12737267942279029</v>
      </c>
      <c r="AX52" s="124">
        <f>IF(PERCENT!AI52&gt;PERCENT!AI$100,(PERCENT!AI52-PERCENT!AI$100)/(PERCENT!AI$101-PERCENT!AI$100),(PERCENT!AI52-PERCENT!AI$100)/(PERCENT!AI$100-PERCENT!AI$102))</f>
        <v>3.2585400705868739E-2</v>
      </c>
      <c r="AY52" s="124">
        <f>IF(PERCENT!AJ52&gt;PERCENT!AJ$100,(PERCENT!AJ52-PERCENT!AJ$100)/(PERCENT!AJ$101-PERCENT!AJ$100),(PERCENT!AJ52-PERCENT!AJ$100)/(PERCENT!AJ$100-PERCENT!AJ$102))</f>
        <v>0.77825377103503945</v>
      </c>
      <c r="AZ52" s="124">
        <f>IF(PERCENT!AK52&gt;PERCENT!AK$100,(PERCENT!AK52-PERCENT!AK$100)/(PERCENT!AK$101-PERCENT!AK$100),(PERCENT!AK52-PERCENT!AK$100)/(PERCENT!AK$100-PERCENT!AK$102))</f>
        <v>-0.28144904566670187</v>
      </c>
      <c r="BA52" s="124">
        <f>IF(PERCENT!AL52&gt;PERCENT!AL$100,(PERCENT!AL52-PERCENT!AL$100)/(PERCENT!AL$101-PERCENT!AL$100),(PERCENT!AL52-PERCENT!AL$100)/(PERCENT!AL$100-PERCENT!AL$102))</f>
        <v>3.9241079023938703E-2</v>
      </c>
      <c r="BB52" s="124">
        <f>IF(PERCENT!AM52&gt;PERCENT!AM$100,(PERCENT!AM52-PERCENT!AM$100)/(PERCENT!AM$101-PERCENT!AM$100),(PERCENT!AM52-PERCENT!AM$100)/(PERCENT!AM$100-PERCENT!AM$102))</f>
        <v>-0.52233508416413788</v>
      </c>
      <c r="BC52" s="124">
        <f>IF(PERCENT!AN52&gt;PERCENT!AN$100,(PERCENT!AN52-PERCENT!AN$100)/(PERCENT!AN$101-PERCENT!AN$100),(PERCENT!AN52-PERCENT!AN$100)/(PERCENT!AN$100-PERCENT!AN$102))</f>
        <v>-0.68155329549543542</v>
      </c>
      <c r="BD52" s="124">
        <f>IF(PERCENT!AO52&gt;PERCENT!AO$100,(PERCENT!AO52-PERCENT!AO$100)/(PERCENT!AO$101-PERCENT!AO$100),(PERCENT!AO52-PERCENT!AO$100)/(PERCENT!AO$100-PERCENT!AO$102))</f>
        <v>-0.31054690239851024</v>
      </c>
      <c r="BE52" s="124">
        <f>IF(PERCENT!AP52&gt;PERCENT!AP$100,(PERCENT!AP52-PERCENT!AP$100)/(PERCENT!AP$101-PERCENT!AP$100),(PERCENT!AP52-PERCENT!AP$100)/(PERCENT!AP$100-PERCENT!AP$102))</f>
        <v>-2.6389592268959879E-2</v>
      </c>
      <c r="BF52" s="124">
        <f>IF(PERCENT!AQ52&gt;PERCENT!AQ$100,(PERCENT!AQ52-PERCENT!AQ$100)/(PERCENT!AQ$101-PERCENT!AQ$100),(PERCENT!AQ52-PERCENT!AQ$100)/(PERCENT!AQ$100-PERCENT!AQ$102))</f>
        <v>-7.5735815696079428E-2</v>
      </c>
      <c r="BG52" s="124">
        <f>IF(PERCENT!AR52&gt;PERCENT!AR$100,(PERCENT!AR52-PERCENT!AR$100)/(PERCENT!AR$101-PERCENT!AR$100),(PERCENT!AR52-PERCENT!AR$100)/(PERCENT!AR$100-PERCENT!AR$102))</f>
        <v>0.97810490991988952</v>
      </c>
      <c r="BP52" s="128">
        <f>IF(PERCENT!AE52&gt;PERCENT!AE$100,(PERCENT!AE52-PERCENT!AE$100)/(PERCENT!AE$101-PERCENT!AE$100),(PERCENT!AE52-PERCENT!AE$100)/(PERCENT!AE$100-PERCENT!AE$102))</f>
        <v>-0.71335393705970407</v>
      </c>
      <c r="BQ52" s="231">
        <f>IF(PERCENT!AV52&gt;PERCENT!AV$100,(PERCENT!AV52-PERCENT!AV$100)/(PERCENT!AV$101-PERCENT!AV$100),(PERCENT!AV52-PERCENT!AV$100)/(PERCENT!AV$100-PERCENT!AV$102))</f>
        <v>-0.71335393705970407</v>
      </c>
    </row>
    <row r="53" spans="1:69" x14ac:dyDescent="0.35">
      <c r="A53" s="197" t="s">
        <v>443</v>
      </c>
      <c r="B53" s="125">
        <f>IF(PERCENT!B53&gt;PERCENT!B$100,(PERCENT!B53-PERCENT!B$100)/(PERCENT!B$101-PERCENT!B$100),(PERCENT!B53-PERCENT!B$100)/(PERCENT!B$100-PERCENT!B$102))</f>
        <v>-0.6270862331176057</v>
      </c>
      <c r="C53" s="125">
        <f>IF(PERCENT!H53&gt;PERCENT!H$100,(PERCENT!H53-PERCENT!H$100)/(PERCENT!H$101-PERCENT!H$100),(PERCENT!H53-PERCENT!H$100)/(PERCENT!H$100-PERCENT!H$102))</f>
        <v>7.5895266880112056E-2</v>
      </c>
      <c r="D53" s="126">
        <f>IF(PERCENT!K53&gt;PERCENT!K$100,(PERCENT!K53-PERCENT!K$100)/(PERCENT!K$101-PERCENT!K$100),(PERCENT!K53-PERCENT!K$100)/(PERCENT!K$100-PERCENT!K$102))</f>
        <v>0.53873209035361314</v>
      </c>
      <c r="E53" s="126">
        <f>IF(PERCENT!L53&gt;PERCENT!L$100,(PERCENT!L53-PERCENT!L$100)/(PERCENT!L$101-PERCENT!L$100),(PERCENT!L53-PERCENT!L$100)/(PERCENT!L$100-PERCENT!L$102))</f>
        <v>-1.7642162519701261E-2</v>
      </c>
      <c r="F53" s="127">
        <f>IF(PERCENT!R53&gt;PERCENT!R$100,(PERCENT!R53-PERCENT!R$100)/(PERCENT!R$101-PERCENT!R$100),(PERCENT!R53-PERCENT!R$100)/(PERCENT!R$100-PERCENT!R$102))</f>
        <v>0.44127655317945752</v>
      </c>
      <c r="G53" s="127">
        <f>IF(PERCENT!V53&gt;PERCENT!V$100,(PERCENT!V53-PERCENT!V$100)/(PERCENT!V$101-PERCENT!V$100),(PERCENT!V53-PERCENT!V$100)/(PERCENT!V$100-PERCENT!V$102))</f>
        <v>0.44817281337306331</v>
      </c>
      <c r="H53" s="127">
        <f>IF(PERCENT!X53&gt;PERCENT!X$100,(PERCENT!X53-PERCENT!X$100)/(PERCENT!X$101-PERCENT!X$100),(PERCENT!X53-PERCENT!X$100)/(PERCENT!X$100-PERCENT!X$102))</f>
        <v>-4.8985626761002279E-2</v>
      </c>
      <c r="I53" s="127">
        <f>IF(PERCENT!AC53&gt;PERCENT!AC$100,(PERCENT!AC53-PERCENT!AC$100)/(PERCENT!AC$101-PERCENT!AC$100),(PERCENT!AC53-PERCENT!AC$100)/(PERCENT!AC$100-PERCENT!AC$102))</f>
        <v>0.29947808663096159</v>
      </c>
      <c r="J53" s="198">
        <f>IF(PERCENT!AS53&gt;PERCENT!AS$100,(PERCENT!AS53-PERCENT!AS$100)/(PERCENT!AS$101-PERCENT!AS$100),(PERCENT!AS53-PERCENT!AS$100)/(PERCENT!AS$100-PERCENT!AS$102))</f>
        <v>-0.22420613083074162</v>
      </c>
      <c r="K53" s="198">
        <f>IF(PERCENT!AT53&gt;PERCENT!AT$100,(PERCENT!AT53-PERCENT!AT$100)/(PERCENT!AT$101-PERCENT!AT$100),(PERCENT!AT53-PERCENT!AT$100)/(PERCENT!AT$100-PERCENT!AT$102))</f>
        <v>0.27600176256896619</v>
      </c>
      <c r="L53" s="198">
        <f>IF(PERCENT!AU53&gt;PERCENT!AU$100,(PERCENT!AU53-PERCENT!AU$100)/(PERCENT!AU$101-PERCENT!AU$100),(PERCENT!AU53-PERCENT!AU$100)/(PERCENT!AU$100-PERCENT!AU$102))</f>
        <v>0.36648011062198949</v>
      </c>
      <c r="M53" s="231">
        <f>IF(PERCENT!AW53&gt;PERCENT!AW$100,(PERCENT!AW53-PERCENT!AW$100)/(PERCENT!AW$101-PERCENT!AW$100),(PERCENT!AW53-PERCENT!AW$100)/(PERCENT!AW$100-PERCENT!AW$102))</f>
        <v>0.16913631162339443</v>
      </c>
      <c r="N53" s="231">
        <f>IF(PERCENT!AX53&gt;PERCENT!AX$100,(PERCENT!AX53-PERCENT!AX$100)/(PERCENT!AX$101-PERCENT!AX$100),(PERCENT!AX53-PERCENT!AX$100)/(PERCENT!AX$100-PERCENT!AX$102))</f>
        <v>-0.33933916888009613</v>
      </c>
      <c r="P53" s="232">
        <f>IF(PERCENT!AY53&gt;PERCENT!AY$100,(PERCENT!AY53-PERCENT!AY$100)/(PERCENT!AY$101-PERCENT!AY$100),(PERCENT!AY53-PERCENT!AY$100)/(PERCENT!AY$100-PERCENT!AY$102))</f>
        <v>0.72510602737279117</v>
      </c>
      <c r="R53" s="124">
        <f>IF(PERCENT!C53&gt;PERCENT!C$100,(PERCENT!C53-PERCENT!C$100)/(PERCENT!C$101-PERCENT!C$100),(PERCENT!C53-PERCENT!C$100)/(PERCENT!C$100-PERCENT!C$102))</f>
        <v>0.35547371475480627</v>
      </c>
      <c r="S53" s="124">
        <f>IF(PERCENT!D53&gt;PERCENT!D$100,(PERCENT!D53-PERCENT!D$100)/(PERCENT!D$101-PERCENT!D$100),(PERCENT!D53-PERCENT!D$100)/(PERCENT!D$100-PERCENT!D$102))</f>
        <v>-0.33703708885098177</v>
      </c>
      <c r="T53" s="124">
        <f>IF(PERCENT!E53&gt;PERCENT!E$100,(PERCENT!E53-PERCENT!E$100)/(PERCENT!E$101-PERCENT!E$100),(PERCENT!E53-PERCENT!E$100)/(PERCENT!E$100-PERCENT!E$102))</f>
        <v>-0.39968394616474645</v>
      </c>
      <c r="U53" s="124">
        <f>IF(PERCENT!F53&gt;PERCENT!F$100,(PERCENT!F53-PERCENT!F$100)/(PERCENT!F$101-PERCENT!F$100),(PERCENT!F53-PERCENT!F$100)/(PERCENT!F$100-PERCENT!F$102))</f>
        <v>-0.64840155856096893</v>
      </c>
      <c r="V53" s="124">
        <f>IF(PERCENT!G53&gt;PERCENT!G$100,(PERCENT!G53-PERCENT!G$100)/(PERCENT!G$101-PERCENT!G$100),(PERCENT!G53-PERCENT!G$100)/(PERCENT!G$100-PERCENT!G$102))</f>
        <v>0.10574846148939401</v>
      </c>
      <c r="X53" s="124">
        <f>IF(PERCENT!I53&gt;PERCENT!I$100,(PERCENT!I53-PERCENT!I$100)/(PERCENT!I$101-PERCENT!I$100),(PERCENT!I53-PERCENT!I$100)/(PERCENT!I$100-PERCENT!I$102))</f>
        <v>0.23231609107006213</v>
      </c>
      <c r="Y53" s="124">
        <f>IF(PERCENT!J53&gt;PERCENT!J$100,(PERCENT!J53-PERCENT!J$100)/(PERCENT!J$101-PERCENT!J$100),(PERCENT!J53-PERCENT!J$100)/(PERCENT!J$100-PERCENT!J$102))</f>
        <v>-0.53593930514535626</v>
      </c>
      <c r="AB53" s="124">
        <f>IF(PERCENT!M53&gt;PERCENT!M$100,(PERCENT!M53-PERCENT!M$100)/(PERCENT!M$101-PERCENT!M$100),(PERCENT!M53-PERCENT!M$100)/(PERCENT!M$100-PERCENT!M$102))</f>
        <v>-1</v>
      </c>
      <c r="AC53" s="124">
        <f>IF(PERCENT!N53&gt;PERCENT!N$100,(PERCENT!N53-PERCENT!N$100)/(PERCENT!N$101-PERCENT!N$100),(PERCENT!N53-PERCENT!N$100)/(PERCENT!N$100-PERCENT!N$102))</f>
        <v>4.2716943121337031E-2</v>
      </c>
      <c r="AD53" s="124">
        <f>IF(PERCENT!O53&gt;PERCENT!O$100,(PERCENT!O53-PERCENT!O$100)/(PERCENT!O$101-PERCENT!O$100),(PERCENT!O53-PERCENT!O$100)/(PERCENT!O$100-PERCENT!O$102))</f>
        <v>-2.107829265829872E-2</v>
      </c>
      <c r="AE53" s="124">
        <f>IF(PERCENT!P53&gt;PERCENT!P$100,(PERCENT!P53-PERCENT!P$100)/(PERCENT!P$101-PERCENT!P$100),(PERCENT!P53-PERCENT!P$100)/(PERCENT!P$100-PERCENT!P$102))</f>
        <v>0.86998754087396779</v>
      </c>
      <c r="AF53" s="124">
        <f>IF(PERCENT!Q53&gt;PERCENT!Q$100,(PERCENT!Q53-PERCENT!Q$100)/(PERCENT!Q$101-PERCENT!Q$100),(PERCENT!Q53-PERCENT!Q$100)/(PERCENT!Q$100-PERCENT!Q$102))</f>
        <v>0.24343538526940164</v>
      </c>
      <c r="AH53" s="124">
        <f>IF(PERCENT!S53&gt;PERCENT!S$100,(PERCENT!S53-PERCENT!S$100)/(PERCENT!S$101-PERCENT!S$100),(PERCENT!S53-PERCENT!S$100)/(PERCENT!S$100-PERCENT!S$102))</f>
        <v>0.34894033103236538</v>
      </c>
      <c r="AI53" s="124">
        <f>IF(PERCENT!T53&gt;PERCENT!T$100,(PERCENT!T53-PERCENT!T$100)/(PERCENT!T$101-PERCENT!T$100),(PERCENT!T53-PERCENT!T$100)/(PERCENT!T$100-PERCENT!T$102))</f>
        <v>0.64266297784518212</v>
      </c>
      <c r="AJ53" s="124">
        <f>IF(PERCENT!U53&gt;PERCENT!U$100,(PERCENT!U53-PERCENT!U$100)/(PERCENT!U$101-PERCENT!U$100),(PERCENT!U53-PERCENT!U$100)/(PERCENT!U$100-PERCENT!U$102))</f>
        <v>-0.28060677599548456</v>
      </c>
      <c r="AL53" s="124">
        <f>IF(PERCENT!W53&gt;PERCENT!W$100,(PERCENT!W53-PERCENT!W$100)/(PERCENT!W$101-PERCENT!W$100),(PERCENT!W53-PERCENT!W$100)/(PERCENT!W$100-PERCENT!W$102))</f>
        <v>0.44817281337306331</v>
      </c>
      <c r="AN53" s="124">
        <f>IF(PERCENT!Y53&gt;PERCENT!Y$100,(PERCENT!Y53-PERCENT!Y$100)/(PERCENT!Y$101-PERCENT!Y$100),(PERCENT!Y53-PERCENT!Y$100)/(PERCENT!Y$100-PERCENT!Y$102))</f>
        <v>-0.83738843966814658</v>
      </c>
      <c r="AO53" s="124">
        <f>IF(PERCENT!Z53&gt;PERCENT!Z$100,(PERCENT!Z53-PERCENT!Z$100)/(PERCENT!Z$101-PERCENT!Z$100),(PERCENT!Z53-PERCENT!Z$100)/(PERCENT!Z$100-PERCENT!Z$102))</f>
        <v>0.26972902858268549</v>
      </c>
      <c r="AP53" s="124">
        <f>IF(PERCENT!AA53&gt;PERCENT!AA$100,(PERCENT!AA53-PERCENT!AA$100)/(PERCENT!AA$101-PERCENT!AA$100),(PERCENT!AA53-PERCENT!AA$100)/(PERCENT!AA$100-PERCENT!AA$102))</f>
        <v>0.21433000852612225</v>
      </c>
      <c r="AQ53" s="124">
        <f>IF(PERCENT!AB53&gt;PERCENT!AB$100,(PERCENT!AB53-PERCENT!AB$100)/(PERCENT!AB$101-PERCENT!AB$100),(PERCENT!AB53-PERCENT!AB$100)/(PERCENT!AB$100-PERCENT!AB$102))</f>
        <v>-0.28430934152750897</v>
      </c>
      <c r="AS53" s="124">
        <f>IF(PERCENT!AD53&gt;PERCENT!AD$100,(PERCENT!AD53-PERCENT!AD$100)/(PERCENT!AD$101-PERCENT!AD$100),(PERCENT!AD53-PERCENT!AD$100)/(PERCENT!AD$100-PERCENT!AD$102))</f>
        <v>0.29947808663096159</v>
      </c>
      <c r="AU53" s="124">
        <f>IF(PERCENT!AF53&gt;PERCENT!AF$100,(PERCENT!AF53-PERCENT!AF$100)/(PERCENT!AF$101-PERCENT!AF$100),(PERCENT!AF53-PERCENT!AF$100)/(PERCENT!AF$100-PERCENT!AF$102))</f>
        <v>0.21230016380924649</v>
      </c>
      <c r="AV53" s="124">
        <f>IF(PERCENT!AG53&gt;PERCENT!AG$100,(PERCENT!AG53-PERCENT!AG$100)/(PERCENT!AG$101-PERCENT!AG$100),(PERCENT!AG53-PERCENT!AG$100)/(PERCENT!AG$100-PERCENT!AG$102))</f>
        <v>0.3210897091131249</v>
      </c>
      <c r="AW53" s="124">
        <f>IF(PERCENT!AH53&gt;PERCENT!AH$100,(PERCENT!AH53-PERCENT!AH$100)/(PERCENT!AH$101-PERCENT!AH$100),(PERCENT!AH53-PERCENT!AH$100)/(PERCENT!AH$100-PERCENT!AH$102))</f>
        <v>4.777957646830757E-2</v>
      </c>
      <c r="AX53" s="124">
        <f>IF(PERCENT!AI53&gt;PERCENT!AI$100,(PERCENT!AI53-PERCENT!AI$100)/(PERCENT!AI$101-PERCENT!AI$100),(PERCENT!AI53-PERCENT!AI$100)/(PERCENT!AI$100-PERCENT!AI$102))</f>
        <v>-0.63110831772321896</v>
      </c>
      <c r="AY53" s="124">
        <f>IF(PERCENT!AJ53&gt;PERCENT!AJ$100,(PERCENT!AJ53-PERCENT!AJ$100)/(PERCENT!AJ$101-PERCENT!AJ$100),(PERCENT!AJ53-PERCENT!AJ$100)/(PERCENT!AJ$100-PERCENT!AJ$102))</f>
        <v>0.51710740881132566</v>
      </c>
      <c r="AZ53" s="124">
        <f>IF(PERCENT!AK53&gt;PERCENT!AK$100,(PERCENT!AK53-PERCENT!AK$100)/(PERCENT!AK$101-PERCENT!AK$100),(PERCENT!AK53-PERCENT!AK$100)/(PERCENT!AK$100-PERCENT!AK$102))</f>
        <v>-0.29292013318801141</v>
      </c>
      <c r="BA53" s="124">
        <f>IF(PERCENT!AL53&gt;PERCENT!AL$100,(PERCENT!AL53-PERCENT!AL$100)/(PERCENT!AL$101-PERCENT!AL$100),(PERCENT!AL53-PERCENT!AL$100)/(PERCENT!AL$100-PERCENT!AL$102))</f>
        <v>-0.11132861422349263</v>
      </c>
      <c r="BB53" s="124">
        <f>IF(PERCENT!AM53&gt;PERCENT!AM$100,(PERCENT!AM53-PERCENT!AM$100)/(PERCENT!AM$101-PERCENT!AM$100),(PERCENT!AM53-PERCENT!AM$100)/(PERCENT!AM$100-PERCENT!AM$102))</f>
        <v>0.35002283382746269</v>
      </c>
      <c r="BC53" s="124">
        <f>IF(PERCENT!AN53&gt;PERCENT!AN$100,(PERCENT!AN53-PERCENT!AN$100)/(PERCENT!AN$101-PERCENT!AN$100),(PERCENT!AN53-PERCENT!AN$100)/(PERCENT!AN$100-PERCENT!AN$102))</f>
        <v>0.14386517686791442</v>
      </c>
      <c r="BD53" s="124">
        <f>IF(PERCENT!AO53&gt;PERCENT!AO$100,(PERCENT!AO53-PERCENT!AO$100)/(PERCENT!AO$101-PERCENT!AO$100),(PERCENT!AO53-PERCENT!AO$100)/(PERCENT!AO$100-PERCENT!AO$102))</f>
        <v>-0.35060315630845607</v>
      </c>
      <c r="BE53" s="124">
        <f>IF(PERCENT!AP53&gt;PERCENT!AP$100,(PERCENT!AP53-PERCENT!AP$100)/(PERCENT!AP$101-PERCENT!AP$100),(PERCENT!AP53-PERCENT!AP$100)/(PERCENT!AP$100-PERCENT!AP$102))</f>
        <v>-0.40248146402625729</v>
      </c>
      <c r="BF53" s="124">
        <f>IF(PERCENT!AQ53&gt;PERCENT!AQ$100,(PERCENT!AQ53-PERCENT!AQ$100)/(PERCENT!AQ$101-PERCENT!AQ$100),(PERCENT!AQ53-PERCENT!AQ$100)/(PERCENT!AQ$100-PERCENT!AQ$102))</f>
        <v>-8.8069993805707694E-2</v>
      </c>
      <c r="BG53" s="124">
        <f>IF(PERCENT!AR53&gt;PERCENT!AR$100,(PERCENT!AR53-PERCENT!AR$100)/(PERCENT!AR$101-PERCENT!AR$100),(PERCENT!AR53-PERCENT!AR$100)/(PERCENT!AR$100-PERCENT!AR$102))</f>
        <v>0.76349516428271047</v>
      </c>
      <c r="BP53" s="128">
        <f>IF(PERCENT!AE53&gt;PERCENT!AE$100,(PERCENT!AE53-PERCENT!AE$100)/(PERCENT!AE$101-PERCENT!AE$100),(PERCENT!AE53-PERCENT!AE$100)/(PERCENT!AE$100-PERCENT!AE$102))</f>
        <v>-0.33933916888009613</v>
      </c>
      <c r="BQ53" s="231">
        <f>IF(PERCENT!AV53&gt;PERCENT!AV$100,(PERCENT!AV53-PERCENT!AV$100)/(PERCENT!AV$101-PERCENT!AV$100),(PERCENT!AV53-PERCENT!AV$100)/(PERCENT!AV$100-PERCENT!AV$102))</f>
        <v>-0.33933916888009613</v>
      </c>
    </row>
    <row r="54" spans="1:69" x14ac:dyDescent="0.35">
      <c r="A54" s="197" t="s">
        <v>444</v>
      </c>
      <c r="B54" s="125">
        <f>IF(PERCENT!B54&gt;PERCENT!B$100,(PERCENT!B54-PERCENT!B$100)/(PERCENT!B$101-PERCENT!B$100),(PERCENT!B54-PERCENT!B$100)/(PERCENT!B$100-PERCENT!B$102))</f>
        <v>-0.73444365577492621</v>
      </c>
      <c r="C54" s="125">
        <f>IF(PERCENT!H54&gt;PERCENT!H$100,(PERCENT!H54-PERCENT!H$100)/(PERCENT!H$101-PERCENT!H$100),(PERCENT!H54-PERCENT!H$100)/(PERCENT!H$100-PERCENT!H$102))</f>
        <v>-0.40829000424157563</v>
      </c>
      <c r="D54" s="126">
        <f>IF(PERCENT!K54&gt;PERCENT!K$100,(PERCENT!K54-PERCENT!K$100)/(PERCENT!K$101-PERCENT!K$100),(PERCENT!K54-PERCENT!K$100)/(PERCENT!K$100-PERCENT!K$102))</f>
        <v>-3.1907314048719153E-2</v>
      </c>
      <c r="E54" s="126">
        <f>IF(PERCENT!L54&gt;PERCENT!L$100,(PERCENT!L54-PERCENT!L$100)/(PERCENT!L$101-PERCENT!L$100),(PERCENT!L54-PERCENT!L$100)/(PERCENT!L$100-PERCENT!L$102))</f>
        <v>-0.428324152921229</v>
      </c>
      <c r="F54" s="127">
        <f>IF(PERCENT!R54&gt;PERCENT!R$100,(PERCENT!R54-PERCENT!R$100)/(PERCENT!R$101-PERCENT!R$100),(PERCENT!R54-PERCENT!R$100)/(PERCENT!R$100-PERCENT!R$102))</f>
        <v>-0.86108391059505884</v>
      </c>
      <c r="G54" s="127">
        <f>IF(PERCENT!V54&gt;PERCENT!V$100,(PERCENT!V54-PERCENT!V$100)/(PERCENT!V$101-PERCENT!V$100),(PERCENT!V54-PERCENT!V$100)/(PERCENT!V$100-PERCENT!V$102))</f>
        <v>-0.85183131784044419</v>
      </c>
      <c r="H54" s="127">
        <f>IF(PERCENT!X54&gt;PERCENT!X$100,(PERCENT!X54-PERCENT!X$100)/(PERCENT!X$101-PERCENT!X$100),(PERCENT!X54-PERCENT!X$100)/(PERCENT!X$100-PERCENT!X$102))</f>
        <v>-0.32582099061573688</v>
      </c>
      <c r="I54" s="127">
        <f>IF(PERCENT!AC54&gt;PERCENT!AC$100,(PERCENT!AC54-PERCENT!AC$100)/(PERCENT!AC$101-PERCENT!AC$100),(PERCENT!AC54-PERCENT!AC$100)/(PERCENT!AC$100-PERCENT!AC$102))</f>
        <v>-0.66014082517395467</v>
      </c>
      <c r="J54" s="198">
        <f>IF(PERCENT!AS54&gt;PERCENT!AS$100,(PERCENT!AS54-PERCENT!AS$100)/(PERCENT!AS$101-PERCENT!AS$100),(PERCENT!AS54-PERCENT!AS$100)/(PERCENT!AS$100-PERCENT!AS$102))</f>
        <v>-0.72275961904687724</v>
      </c>
      <c r="K54" s="198">
        <f>IF(PERCENT!AT54&gt;PERCENT!AT$100,(PERCENT!AT54-PERCENT!AT$100)/(PERCENT!AT$101-PERCENT!AT$100),(PERCENT!AT54-PERCENT!AT$100)/(PERCENT!AT$100-PERCENT!AT$102))</f>
        <v>-0.12577967811321225</v>
      </c>
      <c r="L54" s="198">
        <f>IF(PERCENT!AU54&gt;PERCENT!AU$100,(PERCENT!AU54-PERCENT!AU$100)/(PERCENT!AU$101-PERCENT!AU$100),(PERCENT!AU54-PERCENT!AU$100)/(PERCENT!AU$100-PERCENT!AU$102))</f>
        <v>-0.64340095568339728</v>
      </c>
      <c r="M54" s="231">
        <f>IF(PERCENT!AW54&gt;PERCENT!AW$100,(PERCENT!AW54-PERCENT!AW$100)/(PERCENT!AW$101-PERCENT!AW$100),(PERCENT!AW54-PERCENT!AW$100)/(PERCENT!AW$100-PERCENT!AW$102))</f>
        <v>-0.43810370072962895</v>
      </c>
      <c r="N54" s="231">
        <f>IF(PERCENT!AX54&gt;PERCENT!AX$100,(PERCENT!AX54-PERCENT!AX$100)/(PERCENT!AX$101-PERCENT!AX$100),(PERCENT!AX54-PERCENT!AX$100)/(PERCENT!AX$100-PERCENT!AX$102))</f>
        <v>0.29730201371507897</v>
      </c>
      <c r="P54" s="232">
        <f>IF(PERCENT!AY54&gt;PERCENT!AY$100,(PERCENT!AY54-PERCENT!AY$100)/(PERCENT!AY$101-PERCENT!AY$100),(PERCENT!AY54-PERCENT!AY$100)/(PERCENT!AY$100-PERCENT!AY$102))</f>
        <v>-0.95264111801198914</v>
      </c>
      <c r="R54" s="124">
        <f>IF(PERCENT!C54&gt;PERCENT!C$100,(PERCENT!C54-PERCENT!C$100)/(PERCENT!C$101-PERCENT!C$100),(PERCENT!C54-PERCENT!C$100)/(PERCENT!C$100-PERCENT!C$102))</f>
        <v>-0.42666387627236346</v>
      </c>
      <c r="S54" s="124">
        <f>IF(PERCENT!D54&gt;PERCENT!D$100,(PERCENT!D54-PERCENT!D$100)/(PERCENT!D$101-PERCENT!D$100),(PERCENT!D54-PERCENT!D$100)/(PERCENT!D$100-PERCENT!D$102))</f>
        <v>-0.47354475732699308</v>
      </c>
      <c r="T54" s="124">
        <f>IF(PERCENT!E54&gt;PERCENT!E$100,(PERCENT!E54-PERCENT!E$100)/(PERCENT!E$101-PERCENT!E$100),(PERCENT!E54-PERCENT!E$100)/(PERCENT!E$100-PERCENT!E$102))</f>
        <v>-0.89897812961607737</v>
      </c>
      <c r="U54" s="124">
        <f>IF(PERCENT!F54&gt;PERCENT!F$100,(PERCENT!F54-PERCENT!F$100)/(PERCENT!F$101-PERCENT!F$100),(PERCENT!F54-PERCENT!F$100)/(PERCENT!F$100-PERCENT!F$102))</f>
        <v>0.15486755994609175</v>
      </c>
      <c r="V54" s="124">
        <f>IF(PERCENT!G54&gt;PERCENT!G$100,(PERCENT!G54-PERCENT!G$100)/(PERCENT!G$101-PERCENT!G$100),(PERCENT!G54-PERCENT!G$100)/(PERCENT!G$100-PERCENT!G$102))</f>
        <v>-0.56258239884932193</v>
      </c>
      <c r="X54" s="124">
        <f>IF(PERCENT!I54&gt;PERCENT!I$100,(PERCENT!I54-PERCENT!I$100)/(PERCENT!I$101-PERCENT!I$100),(PERCENT!I54-PERCENT!I$100)/(PERCENT!I$100-PERCENT!I$102))</f>
        <v>-0.62243552419286619</v>
      </c>
      <c r="Y54" s="124">
        <f>IF(PERCENT!J54&gt;PERCENT!J$100,(PERCENT!J54-PERCENT!J$100)/(PERCENT!J$101-PERCENT!J$100),(PERCENT!J54-PERCENT!J$100)/(PERCENT!J$100-PERCENT!J$102))</f>
        <v>-0.24181076238168289</v>
      </c>
      <c r="AB54" s="124">
        <f>IF(PERCENT!M54&gt;PERCENT!M$100,(PERCENT!M54-PERCENT!M$100)/(PERCENT!M$101-PERCENT!M$100),(PERCENT!M54-PERCENT!M$100)/(PERCENT!M$100-PERCENT!M$102))</f>
        <v>-1</v>
      </c>
      <c r="AC54" s="124">
        <f>IF(PERCENT!N54&gt;PERCENT!N$100,(PERCENT!N54-PERCENT!N$100)/(PERCENT!N$101-PERCENT!N$100),(PERCENT!N54-PERCENT!N$100)/(PERCENT!N$100-PERCENT!N$102))</f>
        <v>-3.0798389663637803E-2</v>
      </c>
      <c r="AD54" s="124">
        <f>IF(PERCENT!O54&gt;PERCENT!O$100,(PERCENT!O54-PERCENT!O$100)/(PERCENT!O$101-PERCENT!O$100),(PERCENT!O54-PERCENT!O$100)/(PERCENT!O$100-PERCENT!O$102))</f>
        <v>-0.51053914632914932</v>
      </c>
      <c r="AE54" s="124">
        <f>IF(PERCENT!P54&gt;PERCENT!P$100,(PERCENT!P54-PERCENT!P$100)/(PERCENT!P$101-PERCENT!P$100),(PERCENT!P54-PERCENT!P$100)/(PERCENT!P$100-PERCENT!P$102))</f>
        <v>-0.11092302474496905</v>
      </c>
      <c r="AF54" s="124">
        <f>IF(PERCENT!Q54&gt;PERCENT!Q$100,(PERCENT!Q54-PERCENT!Q$100)/(PERCENT!Q$101-PERCENT!Q$100),(PERCENT!Q54-PERCENT!Q$100)/(PERCENT!Q$100-PERCENT!Q$102))</f>
        <v>-9.2180227961436753E-2</v>
      </c>
      <c r="AH54" s="124">
        <f>IF(PERCENT!S54&gt;PERCENT!S$100,(PERCENT!S54-PERCENT!S$100)/(PERCENT!S$101-PERCENT!S$100),(PERCENT!S54-PERCENT!S$100)/(PERCENT!S$100-PERCENT!S$102))</f>
        <v>-0.88621847698159995</v>
      </c>
      <c r="AI54" s="124">
        <f>IF(PERCENT!T54&gt;PERCENT!T$100,(PERCENT!T54-PERCENT!T$100)/(PERCENT!T$101-PERCENT!T$100),(PERCENT!T54-PERCENT!T$100)/(PERCENT!T$100-PERCENT!T$102))</f>
        <v>-0.9223519898913517</v>
      </c>
      <c r="AJ54" s="124">
        <f>IF(PERCENT!U54&gt;PERCENT!U$100,(PERCENT!U54-PERCENT!U$100)/(PERCENT!U$101-PERCENT!U$100),(PERCENT!U54-PERCENT!U$100)/(PERCENT!U$100-PERCENT!U$102))</f>
        <v>-0.69950915690472071</v>
      </c>
      <c r="AL54" s="124">
        <f>IF(PERCENT!W54&gt;PERCENT!W$100,(PERCENT!W54-PERCENT!W$100)/(PERCENT!W$101-PERCENT!W$100),(PERCENT!W54-PERCENT!W$100)/(PERCENT!W$100-PERCENT!W$102))</f>
        <v>-0.85183131784044419</v>
      </c>
      <c r="AN54" s="124">
        <f>IF(PERCENT!Y54&gt;PERCENT!Y$100,(PERCENT!Y54-PERCENT!Y$100)/(PERCENT!Y$101-PERCENT!Y$100),(PERCENT!Y54-PERCENT!Y$100)/(PERCENT!Y$100-PERCENT!Y$102))</f>
        <v>-0.90968823488928052</v>
      </c>
      <c r="AO54" s="124">
        <f>IF(PERCENT!Z54&gt;PERCENT!Z$100,(PERCENT!Z54-PERCENT!Z$100)/(PERCENT!Z$101-PERCENT!Z$100),(PERCENT!Z54-PERCENT!Z$100)/(PERCENT!Z$100-PERCENT!Z$102))</f>
        <v>-0.99445617514445728</v>
      </c>
      <c r="AP54" s="124">
        <f>IF(PERCENT!AA54&gt;PERCENT!AA$100,(PERCENT!AA54-PERCENT!AA$100)/(PERCENT!AA$101-PERCENT!AA$100),(PERCENT!AA54-PERCENT!AA$100)/(PERCENT!AA$100-PERCENT!AA$102))</f>
        <v>-0.17617620985586513</v>
      </c>
      <c r="AQ54" s="124">
        <f>IF(PERCENT!AB54&gt;PERCENT!AB$100,(PERCENT!AB54-PERCENT!AB$100)/(PERCENT!AB$101-PERCENT!AB$100),(PERCENT!AB54-PERCENT!AB$100)/(PERCENT!AB$100-PERCENT!AB$102))</f>
        <v>-0.17264129552470878</v>
      </c>
      <c r="AS54" s="124">
        <f>IF(PERCENT!AD54&gt;PERCENT!AD$100,(PERCENT!AD54-PERCENT!AD$100)/(PERCENT!AD$101-PERCENT!AD$100),(PERCENT!AD54-PERCENT!AD$100)/(PERCENT!AD$100-PERCENT!AD$102))</f>
        <v>-0.66014082517395467</v>
      </c>
      <c r="AU54" s="124">
        <f>IF(PERCENT!AF54&gt;PERCENT!AF$100,(PERCENT!AF54-PERCENT!AF$100)/(PERCENT!AF$101-PERCENT!AF$100),(PERCENT!AF54-PERCENT!AF$100)/(PERCENT!AF$100-PERCENT!AF$102))</f>
        <v>0.55964808182593784</v>
      </c>
      <c r="AV54" s="124">
        <f>IF(PERCENT!AG54&gt;PERCENT!AG$100,(PERCENT!AG54-PERCENT!AG$100)/(PERCENT!AG$101-PERCENT!AG$100),(PERCENT!AG54-PERCENT!AG$100)/(PERCENT!AG$100-PERCENT!AG$102))</f>
        <v>0.11519577706600342</v>
      </c>
      <c r="AW54" s="124">
        <f>IF(PERCENT!AH54&gt;PERCENT!AH$100,(PERCENT!AH54-PERCENT!AH$100)/(PERCENT!AH$101-PERCENT!AH$100),(PERCENT!AH54-PERCENT!AH$100)/(PERCENT!AH$100-PERCENT!AH$102))</f>
        <v>-0.85622192982956014</v>
      </c>
      <c r="AX54" s="124">
        <f>IF(PERCENT!AI54&gt;PERCENT!AI$100,(PERCENT!AI54-PERCENT!AI$100)/(PERCENT!AI$101-PERCENT!AI$100),(PERCENT!AI54-PERCENT!AI$100)/(PERCENT!AI$100-PERCENT!AI$102))</f>
        <v>-0.79853748302947436</v>
      </c>
      <c r="AY54" s="124">
        <f>IF(PERCENT!AJ54&gt;PERCENT!AJ$100,(PERCENT!AJ54-PERCENT!AJ$100)/(PERCENT!AJ$101-PERCENT!AJ$100),(PERCENT!AJ54-PERCENT!AJ$100)/(PERCENT!AJ$100-PERCENT!AJ$102))</f>
        <v>-1.1867203476274603E-2</v>
      </c>
      <c r="AZ54" s="124">
        <f>IF(PERCENT!AK54&gt;PERCENT!AK$100,(PERCENT!AK54-PERCENT!AK$100)/(PERCENT!AK$101-PERCENT!AK$100),(PERCENT!AK54-PERCENT!AK$100)/(PERCENT!AK$100-PERCENT!AK$102))</f>
        <v>-0.23411937694529131</v>
      </c>
      <c r="BA54" s="124">
        <f>IF(PERCENT!AL54&gt;PERCENT!AL$100,(PERCENT!AL54-PERCENT!AL$100)/(PERCENT!AL$101-PERCENT!AL$100),(PERCENT!AL54-PERCENT!AL$100)/(PERCENT!AL$100-PERCENT!AL$102))</f>
        <v>-0.84457780562585061</v>
      </c>
      <c r="BB54" s="124">
        <f>IF(PERCENT!AM54&gt;PERCENT!AM$100,(PERCENT!AM54-PERCENT!AM$100)/(PERCENT!AM$101-PERCENT!AM$100),(PERCENT!AM54-PERCENT!AM$100)/(PERCENT!AM$100-PERCENT!AM$102))</f>
        <v>1</v>
      </c>
      <c r="BC54" s="124">
        <f>IF(PERCENT!AN54&gt;PERCENT!AN$100,(PERCENT!AN54-PERCENT!AN$100)/(PERCENT!AN$101-PERCENT!AN$100),(PERCENT!AN54-PERCENT!AN$100)/(PERCENT!AN$100-PERCENT!AN$102))</f>
        <v>0.3988840603540692</v>
      </c>
      <c r="BD54" s="124">
        <f>IF(PERCENT!AO54&gt;PERCENT!AO$100,(PERCENT!AO54-PERCENT!AO$100)/(PERCENT!AO$101-PERCENT!AO$100),(PERCENT!AO54-PERCENT!AO$100)/(PERCENT!AO$100-PERCENT!AO$102))</f>
        <v>0.14046513995379922</v>
      </c>
      <c r="BE54" s="124">
        <f>IF(PERCENT!AP54&gt;PERCENT!AP$100,(PERCENT!AP54-PERCENT!AP$100)/(PERCENT!AP$101-PERCENT!AP$100),(PERCENT!AP54-PERCENT!AP$100)/(PERCENT!AP$100-PERCENT!AP$102))</f>
        <v>0.87458875773829281</v>
      </c>
      <c r="BF54" s="124">
        <f>IF(PERCENT!AQ54&gt;PERCENT!AQ$100,(PERCENT!AQ54-PERCENT!AQ$100)/(PERCENT!AQ$101-PERCENT!AQ$100),(PERCENT!AQ54-PERCENT!AQ$100)/(PERCENT!AQ$100-PERCENT!AQ$102))</f>
        <v>6.1553040785832278E-2</v>
      </c>
      <c r="BG54" s="124">
        <f>IF(PERCENT!AR54&gt;PERCENT!AR$100,(PERCENT!AR54-PERCENT!AR$100)/(PERCENT!AR$101-PERCENT!AR$100),(PERCENT!AR54-PERCENT!AR$100)/(PERCENT!AR$100-PERCENT!AR$102))</f>
        <v>0.90775123757649301</v>
      </c>
      <c r="BP54" s="128">
        <f>IF(PERCENT!AE54&gt;PERCENT!AE$100,(PERCENT!AE54-PERCENT!AE$100)/(PERCENT!AE$101-PERCENT!AE$100),(PERCENT!AE54-PERCENT!AE$100)/(PERCENT!AE$100-PERCENT!AE$102))</f>
        <v>0.29730201371507897</v>
      </c>
      <c r="BQ54" s="231">
        <f>IF(PERCENT!AV54&gt;PERCENT!AV$100,(PERCENT!AV54-PERCENT!AV$100)/(PERCENT!AV$101-PERCENT!AV$100),(PERCENT!AV54-PERCENT!AV$100)/(PERCENT!AV$100-PERCENT!AV$102))</f>
        <v>0.29730201371507897</v>
      </c>
    </row>
    <row r="55" spans="1:69" x14ac:dyDescent="0.35">
      <c r="A55" s="197" t="s">
        <v>445</v>
      </c>
      <c r="B55" s="125">
        <f>IF(PERCENT!B55&gt;PERCENT!B$100,(PERCENT!B55-PERCENT!B$100)/(PERCENT!B$101-PERCENT!B$100),(PERCENT!B55-PERCENT!B$100)/(PERCENT!B$100-PERCENT!B$102))</f>
        <v>-0.26054403029748846</v>
      </c>
      <c r="C55" s="125">
        <f>IF(PERCENT!H55&gt;PERCENT!H$100,(PERCENT!H55-PERCENT!H$100)/(PERCENT!H$101-PERCENT!H$100),(PERCENT!H55-PERCENT!H$100)/(PERCENT!H$100-PERCENT!H$102))</f>
        <v>4.129155810463131E-2</v>
      </c>
      <c r="D55" s="126">
        <f>IF(PERCENT!K55&gt;PERCENT!K$100,(PERCENT!K55-PERCENT!K$100)/(PERCENT!K$101-PERCENT!K$100),(PERCENT!K55-PERCENT!K$100)/(PERCENT!K$100-PERCENT!K$102))</f>
        <v>0.34012064816956122</v>
      </c>
      <c r="E55" s="126">
        <f>IF(PERCENT!L55&gt;PERCENT!L$100,(PERCENT!L55-PERCENT!L$100)/(PERCENT!L$101-PERCENT!L$100),(PERCENT!L55-PERCENT!L$100)/(PERCENT!L$100-PERCENT!L$102))</f>
        <v>-0.19638650124906609</v>
      </c>
      <c r="F55" s="127">
        <f>IF(PERCENT!R55&gt;PERCENT!R$100,(PERCENT!R55-PERCENT!R$100)/(PERCENT!R$101-PERCENT!R$100),(PERCENT!R55-PERCENT!R$100)/(PERCENT!R$100-PERCENT!R$102))</f>
        <v>0.68321895972209779</v>
      </c>
      <c r="G55" s="127">
        <f>IF(PERCENT!V55&gt;PERCENT!V$100,(PERCENT!V55-PERCENT!V$100)/(PERCENT!V$101-PERCENT!V$100),(PERCENT!V55-PERCENT!V$100)/(PERCENT!V$100-PERCENT!V$102))</f>
        <v>-0.19517535089933158</v>
      </c>
      <c r="H55" s="127">
        <f>IF(PERCENT!X55&gt;PERCENT!X$100,(PERCENT!X55-PERCENT!X$100)/(PERCENT!X$101-PERCENT!X$100),(PERCENT!X55-PERCENT!X$100)/(PERCENT!X$100-PERCENT!X$102))</f>
        <v>-0.42841079204851912</v>
      </c>
      <c r="I55" s="127">
        <f>IF(PERCENT!AC55&gt;PERCENT!AC$100,(PERCENT!AC55-PERCENT!AC$100)/(PERCENT!AC$101-PERCENT!AC$100),(PERCENT!AC55-PERCENT!AC$100)/(PERCENT!AC$100-PERCENT!AC$102))</f>
        <v>3.2468971408187185E-2</v>
      </c>
      <c r="J55" s="198">
        <f>IF(PERCENT!AS55&gt;PERCENT!AS$100,(PERCENT!AS55-PERCENT!AS$100)/(PERCENT!AS$101-PERCENT!AS$100),(PERCENT!AS55-PERCENT!AS$100)/(PERCENT!AS$100-PERCENT!AS$102))</f>
        <v>-7.3898076624503484E-2</v>
      </c>
      <c r="K55" s="198">
        <f>IF(PERCENT!AT55&gt;PERCENT!AT$100,(PERCENT!AT55-PERCENT!AT$100)/(PERCENT!AT$101-PERCENT!AT$100),(PERCENT!AT55-PERCENT!AT$100)/(PERCENT!AT$100-PERCENT!AT$102))</f>
        <v>0.10594278658709462</v>
      </c>
      <c r="L55" s="198">
        <f>IF(PERCENT!AU55&gt;PERCENT!AU$100,(PERCENT!AU55-PERCENT!AU$100)/(PERCENT!AU$101-PERCENT!AU$100),(PERCENT!AU55-PERCENT!AU$100)/(PERCENT!AU$100-PERCENT!AU$102))</f>
        <v>9.9953896956605059E-2</v>
      </c>
      <c r="M55" s="231">
        <f>IF(PERCENT!AW55&gt;PERCENT!AW$100,(PERCENT!AW55-PERCENT!AW$100)/(PERCENT!AW$101-PERCENT!AW$100),(PERCENT!AW55-PERCENT!AW$100)/(PERCENT!AW$100-PERCENT!AW$102))</f>
        <v>5.1464338782728991E-2</v>
      </c>
      <c r="N55" s="231">
        <f>IF(PERCENT!AX55&gt;PERCENT!AX$100,(PERCENT!AX55-PERCENT!AX$100)/(PERCENT!AX$101-PERCENT!AX$100),(PERCENT!AX55-PERCENT!AX$100)/(PERCENT!AX$100-PERCENT!AX$102))</f>
        <v>0.36770625444252486</v>
      </c>
      <c r="P55" s="232">
        <f>IF(PERCENT!AY55&gt;PERCENT!AY$100,(PERCENT!AY55-PERCENT!AY$100)/(PERCENT!AY$101-PERCENT!AY$100),(PERCENT!AY55-PERCENT!AY$100)/(PERCENT!AY$100-PERCENT!AY$102))</f>
        <v>0.30162022004500472</v>
      </c>
      <c r="R55" s="124">
        <f>IF(PERCENT!C55&gt;PERCENT!C$100,(PERCENT!C55-PERCENT!C$100)/(PERCENT!C$101-PERCENT!C$100),(PERCENT!C55-PERCENT!C$100)/(PERCENT!C$100-PERCENT!C$102))</f>
        <v>0.35124927842900028</v>
      </c>
      <c r="S55" s="124">
        <f>IF(PERCENT!D55&gt;PERCENT!D$100,(PERCENT!D55-PERCENT!D$100)/(PERCENT!D$101-PERCENT!D$100),(PERCENT!D55-PERCENT!D$100)/(PERCENT!D$100-PERCENT!D$102))</f>
        <v>4.1986621329268593E-2</v>
      </c>
      <c r="T55" s="124">
        <f>IF(PERCENT!E55&gt;PERCENT!E$100,(PERCENT!E55-PERCENT!E$100)/(PERCENT!E$101-PERCENT!E$100),(PERCENT!E55-PERCENT!E$100)/(PERCENT!E$100-PERCENT!E$102))</f>
        <v>-0.69620448966977988</v>
      </c>
      <c r="U55" s="124">
        <f>IF(PERCENT!F55&gt;PERCENT!F$100,(PERCENT!F55-PERCENT!F$100)/(PERCENT!F$101-PERCENT!F$100),(PERCENT!F55-PERCENT!F$100)/(PERCENT!F$100-PERCENT!F$102))</f>
        <v>0.68080540341518958</v>
      </c>
      <c r="V55" s="124">
        <f>IF(PERCENT!G55&gt;PERCENT!G$100,(PERCENT!G55-PERCENT!G$100)/(PERCENT!G$101-PERCENT!G$100),(PERCENT!G55-PERCENT!G$100)/(PERCENT!G$100-PERCENT!G$102))</f>
        <v>-0.87446377636954498</v>
      </c>
      <c r="X55" s="124">
        <f>IF(PERCENT!I55&gt;PERCENT!I$100,(PERCENT!I55-PERCENT!I$100)/(PERCENT!I$101-PERCENT!I$100),(PERCENT!I55-PERCENT!I$100)/(PERCENT!I$100-PERCENT!I$102))</f>
        <v>0.18348549097516453</v>
      </c>
      <c r="Y55" s="124">
        <f>IF(PERCENT!J55&gt;PERCENT!J$100,(PERCENT!J55-PERCENT!J$100)/(PERCENT!J$101-PERCENT!J$100),(PERCENT!J55-PERCENT!J$100)/(PERCENT!J$100-PERCENT!J$102))</f>
        <v>-0.50761220025557097</v>
      </c>
      <c r="AB55" s="124">
        <f>IF(PERCENT!M55&gt;PERCENT!M$100,(PERCENT!M55-PERCENT!M$100)/(PERCENT!M$101-PERCENT!M$100),(PERCENT!M55-PERCENT!M$100)/(PERCENT!M$100-PERCENT!M$102))</f>
        <v>-1</v>
      </c>
      <c r="AC55" s="124">
        <f>IF(PERCENT!N55&gt;PERCENT!N$100,(PERCENT!N55-PERCENT!N$100)/(PERCENT!N$101-PERCENT!N$100),(PERCENT!N55-PERCENT!N$100)/(PERCENT!N$100-PERCENT!N$102))</f>
        <v>-0.36068177984017818</v>
      </c>
      <c r="AD55" s="124">
        <f>IF(PERCENT!O55&gt;PERCENT!O$100,(PERCENT!O55-PERCENT!O$100)/(PERCENT!O$101-PERCENT!O$100),(PERCENT!O55-PERCENT!O$100)/(PERCENT!O$100-PERCENT!O$102))</f>
        <v>-1</v>
      </c>
      <c r="AE55" s="124">
        <f>IF(PERCENT!P55&gt;PERCENT!P$100,(PERCENT!P55-PERCENT!P$100)/(PERCENT!P$101-PERCENT!P$100),(PERCENT!P55-PERCENT!P$100)/(PERCENT!P$100-PERCENT!P$102))</f>
        <v>0.97346684507631931</v>
      </c>
      <c r="AF55" s="124">
        <f>IF(PERCENT!Q55&gt;PERCENT!Q$100,(PERCENT!Q55-PERCENT!Q$100)/(PERCENT!Q$101-PERCENT!Q$100),(PERCENT!Q55-PERCENT!Q$100)/(PERCENT!Q$100-PERCENT!Q$102))</f>
        <v>0.46866860521908482</v>
      </c>
      <c r="AH55" s="124">
        <f>IF(PERCENT!S55&gt;PERCENT!S$100,(PERCENT!S55-PERCENT!S$100)/(PERCENT!S$101-PERCENT!S$100),(PERCENT!S55-PERCENT!S$100)/(PERCENT!S$100-PERCENT!S$102))</f>
        <v>0.62796917215438597</v>
      </c>
      <c r="AI55" s="124">
        <f>IF(PERCENT!T55&gt;PERCENT!T$100,(PERCENT!T55-PERCENT!T$100)/(PERCENT!T$101-PERCENT!T$100),(PERCENT!T55-PERCENT!T$100)/(PERCENT!T$100-PERCENT!T$102))</f>
        <v>0.79175961429680819</v>
      </c>
      <c r="AJ55" s="124">
        <f>IF(PERCENT!U55&gt;PERCENT!U$100,(PERCENT!U55-PERCENT!U$100)/(PERCENT!U$101-PERCENT!U$100),(PERCENT!U55-PERCENT!U$100)/(PERCENT!U$100-PERCENT!U$102))</f>
        <v>8.9034787270305379E-2</v>
      </c>
      <c r="AL55" s="124">
        <f>IF(PERCENT!W55&gt;PERCENT!W$100,(PERCENT!W55-PERCENT!W$100)/(PERCENT!W$101-PERCENT!W$100),(PERCENT!W55-PERCENT!W$100)/(PERCENT!W$100-PERCENT!W$102))</f>
        <v>-0.19517535089933158</v>
      </c>
      <c r="AN55" s="124">
        <f>IF(PERCENT!Y55&gt;PERCENT!Y$100,(PERCENT!Y55-PERCENT!Y$100)/(PERCENT!Y$101-PERCENT!Y$100),(PERCENT!Y55-PERCENT!Y$100)/(PERCENT!Y$100-PERCENT!Y$102))</f>
        <v>-0.63761931907456049</v>
      </c>
      <c r="AO55" s="124">
        <f>IF(PERCENT!Z55&gt;PERCENT!Z$100,(PERCENT!Z55-PERCENT!Z$100)/(PERCENT!Z$101-PERCENT!Z$100),(PERCENT!Z55-PERCENT!Z$100)/(PERCENT!Z$100-PERCENT!Z$102))</f>
        <v>-0.41468726194558203</v>
      </c>
      <c r="AP55" s="124">
        <f>IF(PERCENT!AA55&gt;PERCENT!AA$100,(PERCENT!AA55-PERCENT!AA$100)/(PERCENT!AA$101-PERCENT!AA$100),(PERCENT!AA55-PERCENT!AA$100)/(PERCENT!AA$100-PERCENT!AA$102))</f>
        <v>-0.21216388837707836</v>
      </c>
      <c r="AQ55" s="124">
        <f>IF(PERCENT!AB55&gt;PERCENT!AB$100,(PERCENT!AB55-PERCENT!AB$100)/(PERCENT!AB$101-PERCENT!AB$100),(PERCENT!AB55-PERCENT!AB$100)/(PERCENT!AB$100-PERCENT!AB$102))</f>
        <v>-0.444197680122427</v>
      </c>
      <c r="AS55" s="124">
        <f>IF(PERCENT!AD55&gt;PERCENT!AD$100,(PERCENT!AD55-PERCENT!AD$100)/(PERCENT!AD$101-PERCENT!AD$100),(PERCENT!AD55-PERCENT!AD$100)/(PERCENT!AD$100-PERCENT!AD$102))</f>
        <v>3.2468971408187185E-2</v>
      </c>
      <c r="AU55" s="124">
        <f>IF(PERCENT!AF55&gt;PERCENT!AF$100,(PERCENT!AF55-PERCENT!AF$100)/(PERCENT!AF$101-PERCENT!AF$100),(PERCENT!AF55-PERCENT!AF$100)/(PERCENT!AF$100-PERCENT!AF$102))</f>
        <v>-0.13482210328182614</v>
      </c>
      <c r="AV55" s="124">
        <f>IF(PERCENT!AG55&gt;PERCENT!AG$100,(PERCENT!AG55-PERCENT!AG$100)/(PERCENT!AG$101-PERCENT!AG$100),(PERCENT!AG55-PERCENT!AG$100)/(PERCENT!AG$100-PERCENT!AG$102))</f>
        <v>-0.24671194603061952</v>
      </c>
      <c r="AW55" s="124">
        <f>IF(PERCENT!AH55&gt;PERCENT!AH$100,(PERCENT!AH55-PERCENT!AH$100)/(PERCENT!AH$101-PERCENT!AH$100),(PERCENT!AH55-PERCENT!AH$100)/(PERCENT!AH$100-PERCENT!AH$102))</f>
        <v>-7.5258354397333582E-2</v>
      </c>
      <c r="AX55" s="124">
        <f>IF(PERCENT!AI55&gt;PERCENT!AI$100,(PERCENT!AI55-PERCENT!AI$100)/(PERCENT!AI$101-PERCENT!AI$100),(PERCENT!AI55-PERCENT!AI$100)/(PERCENT!AI$100-PERCENT!AI$102))</f>
        <v>-0.50722116224389502</v>
      </c>
      <c r="AY55" s="124">
        <f>IF(PERCENT!AJ55&gt;PERCENT!AJ$100,(PERCENT!AJ55-PERCENT!AJ$100)/(PERCENT!AJ$101-PERCENT!AJ$100),(PERCENT!AJ55-PERCENT!AJ$100)/(PERCENT!AJ$100-PERCENT!AJ$102))</f>
        <v>0.11820049118525258</v>
      </c>
      <c r="AZ55" s="124">
        <f>IF(PERCENT!AK55&gt;PERCENT!AK$100,(PERCENT!AK55-PERCENT!AK$100)/(PERCENT!AK$101-PERCENT!AK$100),(PERCENT!AK55-PERCENT!AK$100)/(PERCENT!AK$100-PERCENT!AK$102))</f>
        <v>-0.33567856867339302</v>
      </c>
      <c r="BA55" s="124">
        <f>IF(PERCENT!AL55&gt;PERCENT!AL$100,(PERCENT!AL55-PERCENT!AL$100)/(PERCENT!AL$101-PERCENT!AL$100),(PERCENT!AL55-PERCENT!AL$100)/(PERCENT!AL$100-PERCENT!AL$102))</f>
        <v>-0.48519415079374223</v>
      </c>
      <c r="BB55" s="124">
        <f>IF(PERCENT!AM55&gt;PERCENT!AM$100,(PERCENT!AM55-PERCENT!AM$100)/(PERCENT!AM$101-PERCENT!AM$100),(PERCENT!AM55-PERCENT!AM$100)/(PERCENT!AM$100-PERCENT!AM$102))</f>
        <v>0.93472066068994253</v>
      </c>
      <c r="BC55" s="124">
        <f>IF(PERCENT!AN55&gt;PERCENT!AN$100,(PERCENT!AN55-PERCENT!AN$100)/(PERCENT!AN$101-PERCENT!AN$100),(PERCENT!AN55-PERCENT!AN$100)/(PERCENT!AN$100-PERCENT!AN$102))</f>
        <v>-0.11270405411549041</v>
      </c>
      <c r="BD55" s="124">
        <f>IF(PERCENT!AO55&gt;PERCENT!AO$100,(PERCENT!AO55-PERCENT!AO$100)/(PERCENT!AO$101-PERCENT!AO$100),(PERCENT!AO55-PERCENT!AO$100)/(PERCENT!AO$100-PERCENT!AO$102))</f>
        <v>0.23671903454321283</v>
      </c>
      <c r="BE55" s="124">
        <f>IF(PERCENT!AP55&gt;PERCENT!AP$100,(PERCENT!AP55-PERCENT!AP$100)/(PERCENT!AP$101-PERCENT!AP$100),(PERCENT!AP55-PERCENT!AP$100)/(PERCENT!AP$100-PERCENT!AP$102))</f>
        <v>0.59990358388633636</v>
      </c>
      <c r="BF55" s="124">
        <f>IF(PERCENT!AQ55&gt;PERCENT!AQ$100,(PERCENT!AQ55-PERCENT!AQ$100)/(PERCENT!AQ$101-PERCENT!AQ$100),(PERCENT!AQ55-PERCENT!AQ$100)/(PERCENT!AQ$100-PERCENT!AQ$102))</f>
        <v>0.53857818772166266</v>
      </c>
      <c r="BG55" s="124">
        <f>IF(PERCENT!AR55&gt;PERCENT!AR$100,(PERCENT!AR55-PERCENT!AR$100)/(PERCENT!AR$101-PERCENT!AR$100),(PERCENT!AR55-PERCENT!AR$100)/(PERCENT!AR$100-PERCENT!AR$102))</f>
        <v>0.78035419526029537</v>
      </c>
      <c r="BP55" s="128">
        <f>IF(PERCENT!AE55&gt;PERCENT!AE$100,(PERCENT!AE55-PERCENT!AE$100)/(PERCENT!AE$101-PERCENT!AE$100),(PERCENT!AE55-PERCENT!AE$100)/(PERCENT!AE$100-PERCENT!AE$102))</f>
        <v>0.36770625444252486</v>
      </c>
      <c r="BQ55" s="231">
        <f>IF(PERCENT!AV55&gt;PERCENT!AV$100,(PERCENT!AV55-PERCENT!AV$100)/(PERCENT!AV$101-PERCENT!AV$100),(PERCENT!AV55-PERCENT!AV$100)/(PERCENT!AV$100-PERCENT!AV$102))</f>
        <v>0.36770625444252486</v>
      </c>
    </row>
    <row r="56" spans="1:69" x14ac:dyDescent="0.35">
      <c r="A56" s="197" t="s">
        <v>446</v>
      </c>
      <c r="B56" s="125">
        <f>IF(PERCENT!B56&gt;PERCENT!B$100,(PERCENT!B56-PERCENT!B$100)/(PERCENT!B$101-PERCENT!B$100),(PERCENT!B56-PERCENT!B$100)/(PERCENT!B$100-PERCENT!B$102))</f>
        <v>-0.19557654879854092</v>
      </c>
      <c r="C56" s="125">
        <f>IF(PERCENT!H56&gt;PERCENT!H$100,(PERCENT!H56-PERCENT!H$100)/(PERCENT!H$101-PERCENT!H$100),(PERCENT!H56-PERCENT!H$100)/(PERCENT!H$100-PERCENT!H$102))</f>
        <v>-0.37164249298627933</v>
      </c>
      <c r="D56" s="126">
        <f>IF(PERCENT!K56&gt;PERCENT!K$100,(PERCENT!K56-PERCENT!K$100)/(PERCENT!K$101-PERCENT!K$100),(PERCENT!K56-PERCENT!K$100)/(PERCENT!K$100-PERCENT!K$102))</f>
        <v>0.51269839967754083</v>
      </c>
      <c r="E56" s="126">
        <f>IF(PERCENT!L56&gt;PERCENT!L$100,(PERCENT!L56-PERCENT!L$100)/(PERCENT!L$101-PERCENT!L$100),(PERCENT!L56-PERCENT!L$100)/(PERCENT!L$100-PERCENT!L$102))</f>
        <v>-0.14495244427064888</v>
      </c>
      <c r="F56" s="127">
        <f>IF(PERCENT!R56&gt;PERCENT!R$100,(PERCENT!R56-PERCENT!R$100)/(PERCENT!R$101-PERCENT!R$100),(PERCENT!R56-PERCENT!R$100)/(PERCENT!R$100-PERCENT!R$102))</f>
        <v>-0.86140202056546977</v>
      </c>
      <c r="G56" s="127">
        <f>IF(PERCENT!V56&gt;PERCENT!V$100,(PERCENT!V56-PERCENT!V$100)/(PERCENT!V$101-PERCENT!V$100),(PERCENT!V56-PERCENT!V$100)/(PERCENT!V$100-PERCENT!V$102))</f>
        <v>-0.71070751393315457</v>
      </c>
      <c r="H56" s="127">
        <f>IF(PERCENT!X56&gt;PERCENT!X$100,(PERCENT!X56-PERCENT!X$100)/(PERCENT!X$101-PERCENT!X$100),(PERCENT!X56-PERCENT!X$100)/(PERCENT!X$100-PERCENT!X$102))</f>
        <v>-0.24718556346237566</v>
      </c>
      <c r="I56" s="127">
        <f>IF(PERCENT!AC56&gt;PERCENT!AC$100,(PERCENT!AC56-PERCENT!AC$100)/(PERCENT!AC$101-PERCENT!AC$100),(PERCENT!AC56-PERCENT!AC$100)/(PERCENT!AC$100-PERCENT!AC$102))</f>
        <v>-1</v>
      </c>
      <c r="J56" s="198">
        <f>IF(PERCENT!AS56&gt;PERCENT!AS$100,(PERCENT!AS56-PERCENT!AS$100)/(PERCENT!AS$101-PERCENT!AS$100),(PERCENT!AS56-PERCENT!AS$100)/(PERCENT!AS$100-PERCENT!AS$102))</f>
        <v>-0.37584095495138087</v>
      </c>
      <c r="K56" s="198">
        <f>IF(PERCENT!AT56&gt;PERCENT!AT$100,(PERCENT!AT56-PERCENT!AT$100)/(PERCENT!AT$101-PERCENT!AT$100),(PERCENT!AT56-PERCENT!AT$100)/(PERCENT!AT$100-PERCENT!AT$102))</f>
        <v>0.21540659154033343</v>
      </c>
      <c r="L56" s="198">
        <f>IF(PERCENT!AU56&gt;PERCENT!AU$100,(PERCENT!AU56-PERCENT!AU$100)/(PERCENT!AU$101-PERCENT!AU$100),(PERCENT!AU56-PERCENT!AU$100)/(PERCENT!AU$100-PERCENT!AU$102))</f>
        <v>-0.72669804695439255</v>
      </c>
      <c r="M56" s="231">
        <f>IF(PERCENT!AW56&gt;PERCENT!AW$100,(PERCENT!AW56-PERCENT!AW$100)/(PERCENT!AW$101-PERCENT!AW$100),(PERCENT!AW56-PERCENT!AW$100)/(PERCENT!AW$100-PERCENT!AW$102))</f>
        <v>-0.23217142474943939</v>
      </c>
      <c r="N56" s="231">
        <f>IF(PERCENT!AX56&gt;PERCENT!AX$100,(PERCENT!AX56-PERCENT!AX$100)/(PERCENT!AX$101-PERCENT!AX$100),(PERCENT!AX56-PERCENT!AX$100)/(PERCENT!AX$100-PERCENT!AX$102))</f>
        <v>-0.39519555075503282</v>
      </c>
      <c r="P56" s="232">
        <f>IF(PERCENT!AY56&gt;PERCENT!AY$100,(PERCENT!AY56-PERCENT!AY$100)/(PERCENT!AY$101-PERCENT!AY$100),(PERCENT!AY56-PERCENT!AY$100)/(PERCENT!AY$100-PERCENT!AY$102))</f>
        <v>-0.38590697762945886</v>
      </c>
      <c r="R56" s="124">
        <f>IF(PERCENT!C56&gt;PERCENT!C$100,(PERCENT!C56-PERCENT!C$100)/(PERCENT!C$101-PERCENT!C$100),(PERCENT!C56-PERCENT!C$100)/(PERCENT!C$100-PERCENT!C$102))</f>
        <v>-0.29756388255013011</v>
      </c>
      <c r="S56" s="124">
        <f>IF(PERCENT!D56&gt;PERCENT!D$100,(PERCENT!D56-PERCENT!D$100)/(PERCENT!D$101-PERCENT!D$100),(PERCENT!D56-PERCENT!D$100)/(PERCENT!D$100-PERCENT!D$102))</f>
        <v>-0.17139362670573011</v>
      </c>
      <c r="T56" s="124">
        <f>IF(PERCENT!E56&gt;PERCENT!E$100,(PERCENT!E56-PERCENT!E$100)/(PERCENT!E$101-PERCENT!E$100),(PERCENT!E56-PERCENT!E$100)/(PERCENT!E$100-PERCENT!E$102))</f>
        <v>-0.33122882369091033</v>
      </c>
      <c r="U56" s="124">
        <f>IF(PERCENT!F56&gt;PERCENT!F$100,(PERCENT!F56-PERCENT!F$100)/(PERCENT!F$101-PERCENT!F$100),(PERCENT!F56-PERCENT!F$100)/(PERCENT!F$100-PERCENT!F$102))</f>
        <v>-0.67079999700097814</v>
      </c>
      <c r="V56" s="124">
        <f>IF(PERCENT!G56&gt;PERCENT!G$100,(PERCENT!G56-PERCENT!G$100)/(PERCENT!G$101-PERCENT!G$100),(PERCENT!G56-PERCENT!G$100)/(PERCENT!G$100-PERCENT!G$102))</f>
        <v>0.88019038145356554</v>
      </c>
      <c r="X56" s="124">
        <f>IF(PERCENT!I56&gt;PERCENT!I$100,(PERCENT!I56-PERCENT!I$100)/(PERCENT!I$101-PERCENT!I$100),(PERCENT!I56-PERCENT!I$100)/(PERCENT!I$100-PERCENT!I$102))</f>
        <v>-0.63639000035249205</v>
      </c>
      <c r="Y56" s="124">
        <f>IF(PERCENT!J56&gt;PERCENT!J$100,(PERCENT!J56-PERCENT!J$100)/(PERCENT!J$101-PERCENT!J$100),(PERCENT!J56-PERCENT!J$100)/(PERCENT!J$100-PERCENT!J$102))</f>
        <v>-0.17404361097118146</v>
      </c>
      <c r="AB56" s="124">
        <f>IF(PERCENT!M56&gt;PERCENT!M$100,(PERCENT!M56-PERCENT!M$100)/(PERCENT!M$101-PERCENT!M$100),(PERCENT!M56-PERCENT!M$100)/(PERCENT!M$100-PERCENT!M$102))</f>
        <v>-1</v>
      </c>
      <c r="AC56" s="124">
        <f>IF(PERCENT!N56&gt;PERCENT!N$100,(PERCENT!N56-PERCENT!N$100)/(PERCENT!N$101-PERCENT!N$100),(PERCENT!N56-PERCENT!N$100)/(PERCENT!N$100-PERCENT!N$102))</f>
        <v>9.4198356949531506E-2</v>
      </c>
      <c r="AD56" s="124">
        <f>IF(PERCENT!O56&gt;PERCENT!O$100,(PERCENT!O56-PERCENT!O$100)/(PERCENT!O$101-PERCENT!O$100),(PERCENT!O56-PERCENT!O$100)/(PERCENT!O$100-PERCENT!O$102))</f>
        <v>-2.107829265829872E-2</v>
      </c>
      <c r="AE56" s="124">
        <f>IF(PERCENT!P56&gt;PERCENT!P$100,(PERCENT!P56-PERCENT!P$100)/(PERCENT!P$101-PERCENT!P$100),(PERCENT!P56-PERCENT!P$100)/(PERCENT!P$100-PERCENT!P$102))</f>
        <v>-0.10856910106147658</v>
      </c>
      <c r="AF56" s="124">
        <f>IF(PERCENT!Q56&gt;PERCENT!Q$100,(PERCENT!Q56-PERCENT!Q$100)/(PERCENT!Q$101-PERCENT!Q$100),(PERCENT!Q56-PERCENT!Q$100)/(PERCENT!Q$100-PERCENT!Q$102))</f>
        <v>1.0619066033030519E-3</v>
      </c>
      <c r="AH56" s="124">
        <f>IF(PERCENT!S56&gt;PERCENT!S$100,(PERCENT!S56-PERCENT!S$100)/(PERCENT!S$101-PERCENT!S$100),(PERCENT!S56-PERCENT!S$100)/(PERCENT!S$100-PERCENT!S$102))</f>
        <v>-0.85493035230012193</v>
      </c>
      <c r="AI56" s="124">
        <f>IF(PERCENT!T56&gt;PERCENT!T$100,(PERCENT!T56-PERCENT!T$100)/(PERCENT!T$101-PERCENT!T$100),(PERCENT!T56-PERCENT!T$100)/(PERCENT!T$100-PERCENT!T$102))</f>
        <v>-0.89470906666422256</v>
      </c>
      <c r="AJ56" s="124">
        <f>IF(PERCENT!U56&gt;PERCENT!U$100,(PERCENT!U56-PERCENT!U$100)/(PERCENT!U$101-PERCENT!U$100),(PERCENT!U56-PERCENT!U$100)/(PERCENT!U$100-PERCENT!U$102))</f>
        <v>-0.8020723381118865</v>
      </c>
      <c r="AL56" s="124">
        <f>IF(PERCENT!W56&gt;PERCENT!W$100,(PERCENT!W56-PERCENT!W$100)/(PERCENT!W$101-PERCENT!W$100),(PERCENT!W56-PERCENT!W$100)/(PERCENT!W$100-PERCENT!W$102))</f>
        <v>-0.71070751393315457</v>
      </c>
      <c r="AN56" s="124">
        <f>IF(PERCENT!Y56&gt;PERCENT!Y$100,(PERCENT!Y56-PERCENT!Y$100)/(PERCENT!Y$101-PERCENT!Y$100),(PERCENT!Y56-PERCENT!Y$100)/(PERCENT!Y$100-PERCENT!Y$102))</f>
        <v>-0.7130680600805871</v>
      </c>
      <c r="AO56" s="124">
        <f>IF(PERCENT!Z56&gt;PERCENT!Z$100,(PERCENT!Z56-PERCENT!Z$100)/(PERCENT!Z$101-PERCENT!Z$100),(PERCENT!Z56-PERCENT!Z$100)/(PERCENT!Z$100-PERCENT!Z$102))</f>
        <v>-0.82056849372018437</v>
      </c>
      <c r="AP56" s="124">
        <f>IF(PERCENT!AA56&gt;PERCENT!AA$100,(PERCENT!AA56-PERCENT!AA$100)/(PERCENT!AA$101-PERCENT!AA$100),(PERCENT!AA56-PERCENT!AA$100)/(PERCENT!AA$100-PERCENT!AA$102))</f>
        <v>-0.47961851406605127</v>
      </c>
      <c r="AQ56" s="124">
        <f>IF(PERCENT!AB56&gt;PERCENT!AB$100,(PERCENT!AB56-PERCENT!AB$100)/(PERCENT!AB$101-PERCENT!AB$100),(PERCENT!AB56-PERCENT!AB$100)/(PERCENT!AB$100-PERCENT!AB$102))</f>
        <v>-1.0215046793363311E-2</v>
      </c>
      <c r="AS56" s="124">
        <f>IF(PERCENT!AD56&gt;PERCENT!AD$100,(PERCENT!AD56-PERCENT!AD$100)/(PERCENT!AD$101-PERCENT!AD$100),(PERCENT!AD56-PERCENT!AD$100)/(PERCENT!AD$100-PERCENT!AD$102))</f>
        <v>-1</v>
      </c>
      <c r="AU56" s="124">
        <f>IF(PERCENT!AF56&gt;PERCENT!AF$100,(PERCENT!AF56-PERCENT!AF$100)/(PERCENT!AF$101-PERCENT!AF$100),(PERCENT!AF56-PERCENT!AF$100)/(PERCENT!AF$100-PERCENT!AF$102))</f>
        <v>0.70300575799449672</v>
      </c>
      <c r="AV56" s="124">
        <f>IF(PERCENT!AG56&gt;PERCENT!AG$100,(PERCENT!AG56-PERCENT!AG$100)/(PERCENT!AG$101-PERCENT!AG$100),(PERCENT!AG56-PERCENT!AG$100)/(PERCENT!AG$100-PERCENT!AG$102))</f>
        <v>0.2385522338464105</v>
      </c>
      <c r="AW56" s="124">
        <f>IF(PERCENT!AH56&gt;PERCENT!AH$100,(PERCENT!AH56-PERCENT!AH$100)/(PERCENT!AH$101-PERCENT!AH$100),(PERCENT!AH56-PERCENT!AH$100)/(PERCENT!AH$100-PERCENT!AH$102))</f>
        <v>-0.65409807829124855</v>
      </c>
      <c r="AX56" s="124">
        <f>IF(PERCENT!AI56&gt;PERCENT!AI$100,(PERCENT!AI56-PERCENT!AI$100)/(PERCENT!AI$101-PERCENT!AI$100),(PERCENT!AI56-PERCENT!AI$100)/(PERCENT!AI$100-PERCENT!AI$102))</f>
        <v>-0.78393352579359565</v>
      </c>
      <c r="AY56" s="124">
        <f>IF(PERCENT!AJ56&gt;PERCENT!AJ$100,(PERCENT!AJ56-PERCENT!AJ$100)/(PERCENT!AJ$101-PERCENT!AJ$100),(PERCENT!AJ56-PERCENT!AJ$100)/(PERCENT!AJ$100-PERCENT!AJ$102))</f>
        <v>0.14544869161935661</v>
      </c>
      <c r="AZ56" s="124">
        <f>IF(PERCENT!AK56&gt;PERCENT!AK$100,(PERCENT!AK56-PERCENT!AK$100)/(PERCENT!AK$101-PERCENT!AK$100),(PERCENT!AK56-PERCENT!AK$100)/(PERCENT!AK$100-PERCENT!AK$102))</f>
        <v>-0.42820333954250028</v>
      </c>
      <c r="BA56" s="124">
        <f>IF(PERCENT!AL56&gt;PERCENT!AL$100,(PERCENT!AL56-PERCENT!AL$100)/(PERCENT!AL$101-PERCENT!AL$100),(PERCENT!AL56-PERCENT!AL$100)/(PERCENT!AL$100-PERCENT!AL$102))</f>
        <v>-0.7125202801646513</v>
      </c>
      <c r="BB56" s="124">
        <f>IF(PERCENT!AM56&gt;PERCENT!AM$100,(PERCENT!AM56-PERCENT!AM$100)/(PERCENT!AM$101-PERCENT!AM$100),(PERCENT!AM56-PERCENT!AM$100)/(PERCENT!AM$100-PERCENT!AM$102))</f>
        <v>-0.15109092208449695</v>
      </c>
      <c r="BC56" s="124">
        <f>IF(PERCENT!AN56&gt;PERCENT!AN$100,(PERCENT!AN56-PERCENT!AN$100)/(PERCENT!AN$101-PERCENT!AN$100),(PERCENT!AN56-PERCENT!AN$100)/(PERCENT!AN$100-PERCENT!AN$102))</f>
        <v>0.42620751215615815</v>
      </c>
      <c r="BD56" s="124">
        <f>IF(PERCENT!AO56&gt;PERCENT!AO$100,(PERCENT!AO56-PERCENT!AO$100)/(PERCENT!AO$101-PERCENT!AO$100),(PERCENT!AO56-PERCENT!AO$100)/(PERCENT!AO$100-PERCENT!AO$102))</f>
        <v>-0.24766003137232562</v>
      </c>
      <c r="BE56" s="124">
        <f>IF(PERCENT!AP56&gt;PERCENT!AP$100,(PERCENT!AP56-PERCENT!AP$100)/(PERCENT!AP$101-PERCENT!AP$100),(PERCENT!AP56-PERCENT!AP$100)/(PERCENT!AP$100-PERCENT!AP$102))</f>
        <v>0.81026893556597301</v>
      </c>
      <c r="BF56" s="124">
        <f>IF(PERCENT!AQ56&gt;PERCENT!AQ$100,(PERCENT!AQ56-PERCENT!AQ$100)/(PERCENT!AQ$101-PERCENT!AQ$100),(PERCENT!AQ56-PERCENT!AQ$100)/(PERCENT!AQ$100-PERCENT!AQ$102))</f>
        <v>-1.617720892734275E-3</v>
      </c>
      <c r="BG56" s="124">
        <f>IF(PERCENT!AR56&gt;PERCENT!AR$100,(PERCENT!AR56-PERCENT!AR$100)/(PERCENT!AR$101-PERCENT!AR$100),(PERCENT!AR56-PERCENT!AR$100)/(PERCENT!AR$100-PERCENT!AR$102))</f>
        <v>0.7787302101955299</v>
      </c>
      <c r="BP56" s="128">
        <f>IF(PERCENT!AE56&gt;PERCENT!AE$100,(PERCENT!AE56-PERCENT!AE$100)/(PERCENT!AE$101-PERCENT!AE$100),(PERCENT!AE56-PERCENT!AE$100)/(PERCENT!AE$100-PERCENT!AE$102))</f>
        <v>-0.39519555075503282</v>
      </c>
      <c r="BQ56" s="231">
        <f>IF(PERCENT!AV56&gt;PERCENT!AV$100,(PERCENT!AV56-PERCENT!AV$100)/(PERCENT!AV$101-PERCENT!AV$100),(PERCENT!AV56-PERCENT!AV$100)/(PERCENT!AV$100-PERCENT!AV$102))</f>
        <v>-0.39519555075503282</v>
      </c>
    </row>
    <row r="57" spans="1:69" x14ac:dyDescent="0.35">
      <c r="A57" s="197" t="s">
        <v>447</v>
      </c>
      <c r="B57" s="125">
        <f>IF(PERCENT!B57&gt;PERCENT!B$100,(PERCENT!B57-PERCENT!B$100)/(PERCENT!B$101-PERCENT!B$100),(PERCENT!B57-PERCENT!B$100)/(PERCENT!B$100-PERCENT!B$102))</f>
        <v>0.29254214502847242</v>
      </c>
      <c r="C57" s="125">
        <f>IF(PERCENT!H57&gt;PERCENT!H$100,(PERCENT!H57-PERCENT!H$100)/(PERCENT!H$101-PERCENT!H$100),(PERCENT!H57-PERCENT!H$100)/(PERCENT!H$100-PERCENT!H$102))</f>
        <v>0.16299392396742693</v>
      </c>
      <c r="D57" s="126">
        <f>IF(PERCENT!K57&gt;PERCENT!K$100,(PERCENT!K57-PERCENT!K$100)/(PERCENT!K$101-PERCENT!K$100),(PERCENT!K57-PERCENT!K$100)/(PERCENT!K$100-PERCENT!K$102))</f>
        <v>-0.16460115158017408</v>
      </c>
      <c r="E57" s="126">
        <f>IF(PERCENT!L57&gt;PERCENT!L$100,(PERCENT!L57-PERCENT!L$100)/(PERCENT!L$101-PERCENT!L$100),(PERCENT!L57-PERCENT!L$100)/(PERCENT!L$100-PERCENT!L$102))</f>
        <v>-0.73664430154848959</v>
      </c>
      <c r="F57" s="127">
        <f>IF(PERCENT!R57&gt;PERCENT!R$100,(PERCENT!R57-PERCENT!R$100)/(PERCENT!R$101-PERCENT!R$100),(PERCENT!R57-PERCENT!R$100)/(PERCENT!R$100-PERCENT!R$102))</f>
        <v>0.1959133576199685</v>
      </c>
      <c r="G57" s="127">
        <f>IF(PERCENT!V57&gt;PERCENT!V$100,(PERCENT!V57-PERCENT!V$100)/(PERCENT!V$101-PERCENT!V$100),(PERCENT!V57-PERCENT!V$100)/(PERCENT!V$100-PERCENT!V$102))</f>
        <v>0.18057031184267691</v>
      </c>
      <c r="H57" s="127">
        <f>IF(PERCENT!X57&gt;PERCENT!X$100,(PERCENT!X57-PERCENT!X$100)/(PERCENT!X$101-PERCENT!X$100),(PERCENT!X57-PERCENT!X$100)/(PERCENT!X$100-PERCENT!X$102))</f>
        <v>-0.84031077425257827</v>
      </c>
      <c r="I57" s="127">
        <f>IF(PERCENT!AC57&gt;PERCENT!AC$100,(PERCENT!AC57-PERCENT!AC$100)/(PERCENT!AC$101-PERCENT!AC$100),(PERCENT!AC57-PERCENT!AC$100)/(PERCENT!AC$100-PERCENT!AC$102))</f>
        <v>-0.80911747443742221</v>
      </c>
      <c r="J57" s="198">
        <f>IF(PERCENT!AS57&gt;PERCENT!AS$100,(PERCENT!AS57-PERCENT!AS$100)/(PERCENT!AS$101-PERCENT!AS$100),(PERCENT!AS57-PERCENT!AS$100)/(PERCENT!AS$100-PERCENT!AS$102))</f>
        <v>0.19089332495644468</v>
      </c>
      <c r="K57" s="198">
        <f>IF(PERCENT!AT57&gt;PERCENT!AT$100,(PERCENT!AT57-PERCENT!AT$100)/(PERCENT!AT$101-PERCENT!AT$100),(PERCENT!AT57-PERCENT!AT$100)/(PERCENT!AT$100-PERCENT!AT$102))</f>
        <v>-0.32526107491391637</v>
      </c>
      <c r="L57" s="198">
        <f>IF(PERCENT!AU57&gt;PERCENT!AU$100,(PERCENT!AU57-PERCENT!AU$100)/(PERCENT!AU$101-PERCENT!AU$100),(PERCENT!AU57-PERCENT!AU$100)/(PERCENT!AU$100-PERCENT!AU$102))</f>
        <v>-0.4159169696548829</v>
      </c>
      <c r="M57" s="231">
        <f>IF(PERCENT!AW57&gt;PERCENT!AW$100,(PERCENT!AW57-PERCENT!AW$100)/(PERCENT!AW$101-PERCENT!AW$100),(PERCENT!AW57-PERCENT!AW$100)/(PERCENT!AW$100-PERCENT!AW$102))</f>
        <v>-0.16928989246149889</v>
      </c>
      <c r="N57" s="231">
        <f>IF(PERCENT!AX57&gt;PERCENT!AX$100,(PERCENT!AX57-PERCENT!AX$100)/(PERCENT!AX$101-PERCENT!AX$100),(PERCENT!AX57-PERCENT!AX$100)/(PERCENT!AX$100-PERCENT!AX$102))</f>
        <v>-0.32407781216724113</v>
      </c>
      <c r="P57" s="232">
        <f>IF(PERCENT!AY57&gt;PERCENT!AY$100,(PERCENT!AY57-PERCENT!AY$100)/(PERCENT!AY$101-PERCENT!AY$100),(PERCENT!AY57-PERCENT!AY$100)/(PERCENT!AY$100-PERCENT!AY$102))</f>
        <v>0.66707184634749372</v>
      </c>
      <c r="R57" s="124">
        <f>IF(PERCENT!C57&gt;PERCENT!C$100,(PERCENT!C57-PERCENT!C$100)/(PERCENT!C$101-PERCENT!C$100),(PERCENT!C57-PERCENT!C$100)/(PERCENT!C$100-PERCENT!C$102))</f>
        <v>0.33272961020562519</v>
      </c>
      <c r="S57" s="124">
        <f>IF(PERCENT!D57&gt;PERCENT!D$100,(PERCENT!D57-PERCENT!D$100)/(PERCENT!D$101-PERCENT!D$100),(PERCENT!D57-PERCENT!D$100)/(PERCENT!D$100-PERCENT!D$102))</f>
        <v>0.22010530229586464</v>
      </c>
      <c r="T57" s="124">
        <f>IF(PERCENT!E57&gt;PERCENT!E$100,(PERCENT!E57-PERCENT!E$100)/(PERCENT!E$101-PERCENT!E$100),(PERCENT!E57-PERCENT!E$100)/(PERCENT!E$100-PERCENT!E$102))</f>
        <v>-0.33900743723834154</v>
      </c>
      <c r="U57" s="124">
        <f>IF(PERCENT!F57&gt;PERCENT!F$100,(PERCENT!F57-PERCENT!F$100)/(PERCENT!F$101-PERCENT!F$100),(PERCENT!F57-PERCENT!F$100)/(PERCENT!F$100-PERCENT!F$102))</f>
        <v>0.68956628685528087</v>
      </c>
      <c r="V57" s="124">
        <f>IF(PERCENT!G57&gt;PERCENT!G$100,(PERCENT!G57-PERCENT!G$100)/(PERCENT!G$101-PERCENT!G$100),(PERCENT!G57-PERCENT!G$100)/(PERCENT!G$100-PERCENT!G$102))</f>
        <v>7.4218832856497469E-2</v>
      </c>
      <c r="X57" s="124">
        <f>IF(PERCENT!I57&gt;PERCENT!I$100,(PERCENT!I57-PERCENT!I$100)/(PERCENT!I$101-PERCENT!I$100),(PERCENT!I57-PERCENT!I$100)/(PERCENT!I$100-PERCENT!I$102))</f>
        <v>0.23231609107006213</v>
      </c>
      <c r="Y57" s="124">
        <f>IF(PERCENT!J57&gt;PERCENT!J$100,(PERCENT!J57-PERCENT!J$100)/(PERCENT!J$101-PERCENT!J$100),(PERCENT!J57-PERCENT!J$100)/(PERCENT!J$100-PERCENT!J$102))</f>
        <v>-0.14216704672141561</v>
      </c>
      <c r="AB57" s="124">
        <f>IF(PERCENT!M57&gt;PERCENT!M$100,(PERCENT!M57-PERCENT!M$100)/(PERCENT!M$101-PERCENT!M$100),(PERCENT!M57-PERCENT!M$100)/(PERCENT!M$100-PERCENT!M$102))</f>
        <v>-1</v>
      </c>
      <c r="AC57" s="124">
        <f>IF(PERCENT!N57&gt;PERCENT!N$100,(PERCENT!N57-PERCENT!N$100)/(PERCENT!N$101-PERCENT!N$100),(PERCENT!N57-PERCENT!N$100)/(PERCENT!N$100-PERCENT!N$102))</f>
        <v>-1</v>
      </c>
      <c r="AD57" s="124">
        <f>IF(PERCENT!O57&gt;PERCENT!O$100,(PERCENT!O57-PERCENT!O$100)/(PERCENT!O$101-PERCENT!O$100),(PERCENT!O57-PERCENT!O$100)/(PERCENT!O$100-PERCENT!O$102))</f>
        <v>-2.107829265829872E-2</v>
      </c>
      <c r="AE57" s="124">
        <f>IF(PERCENT!P57&gt;PERCENT!P$100,(PERCENT!P57-PERCENT!P$100)/(PERCENT!P$101-PERCENT!P$100),(PERCENT!P57-PERCENT!P$100)/(PERCENT!P$100-PERCENT!P$102))</f>
        <v>0.79834802258003013</v>
      </c>
      <c r="AF57" s="124">
        <f>IF(PERCENT!Q57&gt;PERCENT!Q$100,(PERCENT!Q57-PERCENT!Q$100)/(PERCENT!Q$101-PERCENT!Q$100),(PERCENT!Q57-PERCENT!Q$100)/(PERCENT!Q$100-PERCENT!Q$102))</f>
        <v>-0.34528041646349189</v>
      </c>
      <c r="AH57" s="124">
        <f>IF(PERCENT!S57&gt;PERCENT!S$100,(PERCENT!S57-PERCENT!S$100)/(PERCENT!S$101-PERCENT!S$100),(PERCENT!S57-PERCENT!S$100)/(PERCENT!S$100-PERCENT!S$102))</f>
        <v>0.19245347098211946</v>
      </c>
      <c r="AI57" s="124">
        <f>IF(PERCENT!T57&gt;PERCENT!T$100,(PERCENT!T57-PERCENT!T$100)/(PERCENT!T$101-PERCENT!T$100),(PERCENT!T57-PERCENT!T$100)/(PERCENT!T$100-PERCENT!T$102))</f>
        <v>0.33911859405952183</v>
      </c>
      <c r="AJ57" s="124">
        <f>IF(PERCENT!U57&gt;PERCENT!U$100,(PERCENT!U57-PERCENT!U$100)/(PERCENT!U$101-PERCENT!U$100),(PERCENT!U57-PERCENT!U$100)/(PERCENT!U$100-PERCENT!U$102))</f>
        <v>-0.57598424456432873</v>
      </c>
      <c r="AL57" s="124">
        <f>IF(PERCENT!W57&gt;PERCENT!W$100,(PERCENT!W57-PERCENT!W$100)/(PERCENT!W$101-PERCENT!W$100),(PERCENT!W57-PERCENT!W$100)/(PERCENT!W$100-PERCENT!W$102))</f>
        <v>0.18057031184267691</v>
      </c>
      <c r="AN57" s="124">
        <f>IF(PERCENT!Y57&gt;PERCENT!Y$100,(PERCENT!Y57-PERCENT!Y$100)/(PERCENT!Y$101-PERCENT!Y$100),(PERCENT!Y57-PERCENT!Y$100)/(PERCENT!Y$100-PERCENT!Y$102))</f>
        <v>-0.79166574687150615</v>
      </c>
      <c r="AO57" s="124">
        <f>IF(PERCENT!Z57&gt;PERCENT!Z$100,(PERCENT!Z57-PERCENT!Z$100)/(PERCENT!Z$101-PERCENT!Z$100),(PERCENT!Z57-PERCENT!Z$100)/(PERCENT!Z$100-PERCENT!Z$102))</f>
        <v>-0.18386251599323022</v>
      </c>
      <c r="AP57" s="124">
        <f>IF(PERCENT!AA57&gt;PERCENT!AA$100,(PERCENT!AA57-PERCENT!AA$100)/(PERCENT!AA$101-PERCENT!AA$100),(PERCENT!AA57-PERCENT!AA$100)/(PERCENT!AA$100-PERCENT!AA$102))</f>
        <v>-0.505144032804271</v>
      </c>
      <c r="AQ57" s="124">
        <f>IF(PERCENT!AB57&gt;PERCENT!AB$100,(PERCENT!AB57-PERCENT!AB$100)/(PERCENT!AB$101-PERCENT!AB$100),(PERCENT!AB57-PERCENT!AB$100)/(PERCENT!AB$100-PERCENT!AB$102))</f>
        <v>-1</v>
      </c>
      <c r="AS57" s="124">
        <f>IF(PERCENT!AD57&gt;PERCENT!AD$100,(PERCENT!AD57-PERCENT!AD$100)/(PERCENT!AD$101-PERCENT!AD$100),(PERCENT!AD57-PERCENT!AD$100)/(PERCENT!AD$100-PERCENT!AD$102))</f>
        <v>-0.80911747443742221</v>
      </c>
      <c r="AU57" s="124">
        <f>IF(PERCENT!AF57&gt;PERCENT!AF$100,(PERCENT!AF57-PERCENT!AF$100)/(PERCENT!AF$101-PERCENT!AF$100),(PERCENT!AF57-PERCENT!AF$100)/(PERCENT!AF$100-PERCENT!AF$102))</f>
        <v>0.16794672615596995</v>
      </c>
      <c r="AV57" s="124">
        <f>IF(PERCENT!AG57&gt;PERCENT!AG$100,(PERCENT!AG57-PERCENT!AG$100)/(PERCENT!AG$101-PERCENT!AG$100),(PERCENT!AG57-PERCENT!AG$100)/(PERCENT!AG$100-PERCENT!AG$102))</f>
        <v>-0.40003262648333687</v>
      </c>
      <c r="AW57" s="124">
        <f>IF(PERCENT!AH57&gt;PERCENT!AH$100,(PERCENT!AH57-PERCENT!AH$100)/(PERCENT!AH$101-PERCENT!AH$100),(PERCENT!AH57-PERCENT!AH$100)/(PERCENT!AH$100-PERCENT!AH$102))</f>
        <v>-0.6253432926424336</v>
      </c>
      <c r="AX57" s="124">
        <f>IF(PERCENT!AI57&gt;PERCENT!AI$100,(PERCENT!AI57-PERCENT!AI$100)/(PERCENT!AI$101-PERCENT!AI$100),(PERCENT!AI57-PERCENT!AI$100)/(PERCENT!AI$100-PERCENT!AI$102))</f>
        <v>-0.74064183462883704</v>
      </c>
      <c r="AY57" s="124">
        <f>IF(PERCENT!AJ57&gt;PERCENT!AJ$100,(PERCENT!AJ57-PERCENT!AJ$100)/(PERCENT!AJ$101-PERCENT!AJ$100),(PERCENT!AJ57-PERCENT!AJ$100)/(PERCENT!AJ$100-PERCENT!AJ$102))</f>
        <v>0.4688532055765196</v>
      </c>
      <c r="AZ57" s="124">
        <f>IF(PERCENT!AK57&gt;PERCENT!AK$100,(PERCENT!AK57-PERCENT!AK$100)/(PERCENT!AK$101-PERCENT!AK$100),(PERCENT!AK57-PERCENT!AK$100)/(PERCENT!AK$100-PERCENT!AK$102))</f>
        <v>-0.39267251961850164</v>
      </c>
      <c r="BA57" s="124">
        <f>IF(PERCENT!AL57&gt;PERCENT!AL$100,(PERCENT!AL57-PERCENT!AL$100)/(PERCENT!AL$101-PERCENT!AL$100),(PERCENT!AL57-PERCENT!AL$100)/(PERCENT!AL$100-PERCENT!AL$102))</f>
        <v>-0.78245572361215854</v>
      </c>
      <c r="BB57" s="124">
        <f>IF(PERCENT!AM57&gt;PERCENT!AM$100,(PERCENT!AM57-PERCENT!AM$100)/(PERCENT!AM$101-PERCENT!AM$100),(PERCENT!AM57-PERCENT!AM$100)/(PERCENT!AM$100-PERCENT!AM$102))</f>
        <v>0.50971831349253438</v>
      </c>
      <c r="BC57" s="124">
        <f>IF(PERCENT!AN57&gt;PERCENT!AN$100,(PERCENT!AN57-PERCENT!AN$100)/(PERCENT!AN$101-PERCENT!AN$100),(PERCENT!AN57-PERCENT!AN$100)/(PERCENT!AN$100-PERCENT!AN$102))</f>
        <v>0.14386517686791442</v>
      </c>
      <c r="BD57" s="124">
        <f>IF(PERCENT!AO57&gt;PERCENT!AO$100,(PERCENT!AO57-PERCENT!AO$100)/(PERCENT!AO$101-PERCENT!AO$100),(PERCENT!AO57-PERCENT!AO$100)/(PERCENT!AO$100-PERCENT!AO$102))</f>
        <v>-1</v>
      </c>
      <c r="BE57" s="124">
        <f>IF(PERCENT!AP57&gt;PERCENT!AP$100,(PERCENT!AP57-PERCENT!AP$100)/(PERCENT!AP$101-PERCENT!AP$100),(PERCENT!AP57-PERCENT!AP$100)/(PERCENT!AP$100-PERCENT!AP$102))</f>
        <v>-1.3836188848719004E-2</v>
      </c>
      <c r="BF57" s="124">
        <f>IF(PERCENT!AQ57&gt;PERCENT!AQ$100,(PERCENT!AQ57-PERCENT!AQ$100)/(PERCENT!AQ$101-PERCENT!AQ$100),(PERCENT!AQ57-PERCENT!AQ$100)/(PERCENT!AQ$100-PERCENT!AQ$102))</f>
        <v>0.74861666401684557</v>
      </c>
      <c r="BG57" s="124">
        <f>IF(PERCENT!AR57&gt;PERCENT!AR$100,(PERCENT!AR57-PERCENT!AR$100)/(PERCENT!AR$101-PERCENT!AR$100),(PERCENT!AR57-PERCENT!AR$100)/(PERCENT!AR$100-PERCENT!AR$102))</f>
        <v>0.70684836865623624</v>
      </c>
      <c r="BP57" s="128">
        <f>IF(PERCENT!AE57&gt;PERCENT!AE$100,(PERCENT!AE57-PERCENT!AE$100)/(PERCENT!AE$101-PERCENT!AE$100),(PERCENT!AE57-PERCENT!AE$100)/(PERCENT!AE$100-PERCENT!AE$102))</f>
        <v>-0.32407781216724113</v>
      </c>
      <c r="BQ57" s="231">
        <f>IF(PERCENT!AV57&gt;PERCENT!AV$100,(PERCENT!AV57-PERCENT!AV$100)/(PERCENT!AV$101-PERCENT!AV$100),(PERCENT!AV57-PERCENT!AV$100)/(PERCENT!AV$100-PERCENT!AV$102))</f>
        <v>-0.32407781216724113</v>
      </c>
    </row>
    <row r="58" spans="1:69" x14ac:dyDescent="0.35">
      <c r="A58" s="197" t="s">
        <v>448</v>
      </c>
      <c r="B58" s="125">
        <f>IF(PERCENT!B58&gt;PERCENT!B$100,(PERCENT!B58-PERCENT!B$100)/(PERCENT!B$101-PERCENT!B$100),(PERCENT!B58-PERCENT!B$100)/(PERCENT!B$100-PERCENT!B$102))</f>
        <v>-0.14335721979161412</v>
      </c>
      <c r="C58" s="125">
        <f>IF(PERCENT!H58&gt;PERCENT!H$100,(PERCENT!H58-PERCENT!H$100)/(PERCENT!H$101-PERCENT!H$100),(PERCENT!H58-PERCENT!H$100)/(PERCENT!H$100-PERCENT!H$102))</f>
        <v>-0.21828272287520883</v>
      </c>
      <c r="D58" s="126">
        <f>IF(PERCENT!K58&gt;PERCENT!K$100,(PERCENT!K58-PERCENT!K$100)/(PERCENT!K$101-PERCENT!K$100),(PERCENT!K58-PERCENT!K$100)/(PERCENT!K$100-PERCENT!K$102))</f>
        <v>-0.11393018352733542</v>
      </c>
      <c r="E58" s="126">
        <f>IF(PERCENT!L58&gt;PERCENT!L$100,(PERCENT!L58-PERCENT!L$100)/(PERCENT!L$101-PERCENT!L$100),(PERCENT!L58-PERCENT!L$100)/(PERCENT!L$100-PERCENT!L$102))</f>
        <v>-0.9772295626396077</v>
      </c>
      <c r="F58" s="127">
        <f>IF(PERCENT!R58&gt;PERCENT!R$100,(PERCENT!R58-PERCENT!R$100)/(PERCENT!R$101-PERCENT!R$100),(PERCENT!R58-PERCENT!R$100)/(PERCENT!R$100-PERCENT!R$102))</f>
        <v>-0.52730629460300604</v>
      </c>
      <c r="G58" s="127">
        <f>IF(PERCENT!V58&gt;PERCENT!V$100,(PERCENT!V58-PERCENT!V$100)/(PERCENT!V$101-PERCENT!V$100),(PERCENT!V58-PERCENT!V$100)/(PERCENT!V$100-PERCENT!V$102))</f>
        <v>0.17681345752732153</v>
      </c>
      <c r="H58" s="127">
        <f>IF(PERCENT!X58&gt;PERCENT!X$100,(PERCENT!X58-PERCENT!X$100)/(PERCENT!X$101-PERCENT!X$100),(PERCENT!X58-PERCENT!X$100)/(PERCENT!X$100-PERCENT!X$102))</f>
        <v>-0.20691501623354705</v>
      </c>
      <c r="I58" s="127">
        <f>IF(PERCENT!AC58&gt;PERCENT!AC$100,(PERCENT!AC58-PERCENT!AC$100)/(PERCENT!AC$101-PERCENT!AC$100),(PERCENT!AC58-PERCENT!AC$100)/(PERCENT!AC$100-PERCENT!AC$102))</f>
        <v>-0.95339717525913759</v>
      </c>
      <c r="J58" s="198">
        <f>IF(PERCENT!AS58&gt;PERCENT!AS$100,(PERCENT!AS58-PERCENT!AS$100)/(PERCENT!AS$101-PERCENT!AS$100),(PERCENT!AS58-PERCENT!AS$100)/(PERCENT!AS$100-PERCENT!AS$102))</f>
        <v>-0.23773663310809962</v>
      </c>
      <c r="K58" s="198">
        <f>IF(PERCENT!AT58&gt;PERCENT!AT$100,(PERCENT!AT58-PERCENT!AT$100)/(PERCENT!AT$101-PERCENT!AT$100),(PERCENT!AT58-PERCENT!AT$100)/(PERCENT!AT$100-PERCENT!AT$102))</f>
        <v>-0.32780765456502642</v>
      </c>
      <c r="L58" s="198">
        <f>IF(PERCENT!AU58&gt;PERCENT!AU$100,(PERCENT!AU58-PERCENT!AU$100)/(PERCENT!AU$101-PERCENT!AU$100),(PERCENT!AU58-PERCENT!AU$100)/(PERCENT!AU$100-PERCENT!AU$102))</f>
        <v>-0.45841585546186686</v>
      </c>
      <c r="M58" s="231">
        <f>IF(PERCENT!AW58&gt;PERCENT!AW$100,(PERCENT!AW58-PERCENT!AW$100)/(PERCENT!AW$101-PERCENT!AW$100),(PERCENT!AW58-PERCENT!AW$100)/(PERCENT!AW$100-PERCENT!AW$102))</f>
        <v>-0.36992342863149114</v>
      </c>
      <c r="N58" s="231">
        <f>IF(PERCENT!AX58&gt;PERCENT!AX$100,(PERCENT!AX58-PERCENT!AX$100)/(PERCENT!AX$101-PERCENT!AX$100),(PERCENT!AX58-PERCENT!AX$100)/(PERCENT!AX$100-PERCENT!AX$102))</f>
        <v>0.13357212794545642</v>
      </c>
      <c r="P58" s="232">
        <f>IF(PERCENT!AY58&gt;PERCENT!AY$100,(PERCENT!AY58-PERCENT!AY$100)/(PERCENT!AY$101-PERCENT!AY$100),(PERCENT!AY58-PERCENT!AY$100)/(PERCENT!AY$100-PERCENT!AY$102))</f>
        <v>-0.20581430424533256</v>
      </c>
      <c r="R58" s="124">
        <f>IF(PERCENT!C58&gt;PERCENT!C$100,(PERCENT!C58-PERCENT!C$100)/(PERCENT!C$101-PERCENT!C$100),(PERCENT!C58-PERCENT!C$100)/(PERCENT!C$100-PERCENT!C$102))</f>
        <v>-7.2201752083742424E-2</v>
      </c>
      <c r="S58" s="124">
        <f>IF(PERCENT!D58&gt;PERCENT!D$100,(PERCENT!D58-PERCENT!D$100)/(PERCENT!D$101-PERCENT!D$100),(PERCENT!D58-PERCENT!D$100)/(PERCENT!D$100-PERCENT!D$102))</f>
        <v>-0.32916845783589976</v>
      </c>
      <c r="T58" s="124">
        <f>IF(PERCENT!E58&gt;PERCENT!E$100,(PERCENT!E58-PERCENT!E$100)/(PERCENT!E$101-PERCENT!E$100),(PERCENT!E58-PERCENT!E$100)/(PERCENT!E$100-PERCENT!E$102))</f>
        <v>8.2294389512629657E-2</v>
      </c>
      <c r="U58" s="124">
        <f>IF(PERCENT!F58&gt;PERCENT!F$100,(PERCENT!F58-PERCENT!F$100)/(PERCENT!F$101-PERCENT!F$100),(PERCENT!F58-PERCENT!F$100)/(PERCENT!F$100-PERCENT!F$102))</f>
        <v>1.446918540137891E-2</v>
      </c>
      <c r="V58" s="124">
        <f>IF(PERCENT!G58&gt;PERCENT!G$100,(PERCENT!G58-PERCENT!G$100)/(PERCENT!G$101-PERCENT!G$100),(PERCENT!G58-PERCENT!G$100)/(PERCENT!G$100-PERCENT!G$102))</f>
        <v>-0.23435121387610341</v>
      </c>
      <c r="X58" s="124">
        <f>IF(PERCENT!I58&gt;PERCENT!I$100,(PERCENT!I58-PERCENT!I$100)/(PERCENT!I$101-PERCENT!I$100),(PERCENT!I58-PERCENT!I$100)/(PERCENT!I$100-PERCENT!I$102))</f>
        <v>2.3676254300953995E-2</v>
      </c>
      <c r="Y58" s="124">
        <f>IF(PERCENT!J58&gt;PERCENT!J$100,(PERCENT!J58-PERCENT!J$100)/(PERCENT!J$101-PERCENT!J$100),(PERCENT!J58-PERCENT!J$100)/(PERCENT!J$100-PERCENT!J$102))</f>
        <v>-0.43839631017130548</v>
      </c>
      <c r="AB58" s="124">
        <f>IF(PERCENT!M58&gt;PERCENT!M$100,(PERCENT!M58-PERCENT!M$100)/(PERCENT!M$101-PERCENT!M$100),(PERCENT!M58-PERCENT!M$100)/(PERCENT!M$100-PERCENT!M$102))</f>
        <v>-1</v>
      </c>
      <c r="AC58" s="124">
        <f>IF(PERCENT!N58&gt;PERCENT!N$100,(PERCENT!N58-PERCENT!N$100)/(PERCENT!N$101-PERCENT!N$100),(PERCENT!N58-PERCENT!N$100)/(PERCENT!N$100-PERCENT!N$102))</f>
        <v>-0.61657561898490776</v>
      </c>
      <c r="AD58" s="124">
        <f>IF(PERCENT!O58&gt;PERCENT!O$100,(PERCENT!O58-PERCENT!O$100)/(PERCENT!O$101-PERCENT!O$100),(PERCENT!O58-PERCENT!O$100)/(PERCENT!O$100-PERCENT!O$102))</f>
        <v>-0.51053914632914932</v>
      </c>
      <c r="AE58" s="124">
        <f>IF(PERCENT!P58&gt;PERCENT!P$100,(PERCENT!P58-PERCENT!P$100)/(PERCENT!P$101-PERCENT!P$100),(PERCENT!P58-PERCENT!P$100)/(PERCENT!P$100-PERCENT!P$102))</f>
        <v>-0.43435213885680712</v>
      </c>
      <c r="AF58" s="124">
        <f>IF(PERCENT!Q58&gt;PERCENT!Q$100,(PERCENT!Q58-PERCENT!Q$100)/(PERCENT!Q$101-PERCENT!Q$100),(PERCENT!Q58-PERCENT!Q$100)/(PERCENT!Q$100-PERCENT!Q$102))</f>
        <v>-0.34528041646349189</v>
      </c>
      <c r="AH58" s="124">
        <f>IF(PERCENT!S58&gt;PERCENT!S$100,(PERCENT!S58-PERCENT!S$100)/(PERCENT!S$101-PERCENT!S$100),(PERCENT!S58-PERCENT!S$100)/(PERCENT!S$100-PERCENT!S$102))</f>
        <v>-0.75037190360737038</v>
      </c>
      <c r="AI58" s="124">
        <f>IF(PERCENT!T58&gt;PERCENT!T$100,(PERCENT!T58-PERCENT!T$100)/(PERCENT!T$101-PERCENT!T$100),(PERCENT!T58-PERCENT!T$100)/(PERCENT!T$100-PERCENT!T$102))</f>
        <v>-0.47672199771739954</v>
      </c>
      <c r="AJ58" s="124">
        <f>IF(PERCENT!U58&gt;PERCENT!U$100,(PERCENT!U58-PERCENT!U$100)/(PERCENT!U$101-PERCENT!U$100),(PERCENT!U58-PERCENT!U$100)/(PERCENT!U$100-PERCENT!U$102))</f>
        <v>-0.31552151435594694</v>
      </c>
      <c r="AL58" s="124">
        <f>IF(PERCENT!W58&gt;PERCENT!W$100,(PERCENT!W58-PERCENT!W$100)/(PERCENT!W$101-PERCENT!W$100),(PERCENT!W58-PERCENT!W$100)/(PERCENT!W$100-PERCENT!W$102))</f>
        <v>0.17681345752732153</v>
      </c>
      <c r="AN58" s="124">
        <f>IF(PERCENT!Y58&gt;PERCENT!Y$100,(PERCENT!Y58-PERCENT!Y$100)/(PERCENT!Y$101-PERCENT!Y$100),(PERCENT!Y58-PERCENT!Y$100)/(PERCENT!Y$100-PERCENT!Y$102))</f>
        <v>-0.366684023742402</v>
      </c>
      <c r="AO58" s="124">
        <f>IF(PERCENT!Z58&gt;PERCENT!Z$100,(PERCENT!Z58-PERCENT!Z$100)/(PERCENT!Z$101-PERCENT!Z$100),(PERCENT!Z58-PERCENT!Z$100)/(PERCENT!Z$100-PERCENT!Z$102))</f>
        <v>6.1401295975653997E-2</v>
      </c>
      <c r="AP58" s="124">
        <f>IF(PERCENT!AA58&gt;PERCENT!AA$100,(PERCENT!AA58-PERCENT!AA$100)/(PERCENT!AA$101-PERCENT!AA$100),(PERCENT!AA58-PERCENT!AA$100)/(PERCENT!AA$100-PERCENT!AA$102))</f>
        <v>-0.24263893879061679</v>
      </c>
      <c r="AQ58" s="124">
        <f>IF(PERCENT!AB58&gt;PERCENT!AB$100,(PERCENT!AB58-PERCENT!AB$100)/(PERCENT!AB$101-PERCENT!AB$100),(PERCENT!AB58-PERCENT!AB$100)/(PERCENT!AB$100-PERCENT!AB$102))</f>
        <v>-0.2411648692082454</v>
      </c>
      <c r="AS58" s="124">
        <f>IF(PERCENT!AD58&gt;PERCENT!AD$100,(PERCENT!AD58-PERCENT!AD$100)/(PERCENT!AD$101-PERCENT!AD$100),(PERCENT!AD58-PERCENT!AD$100)/(PERCENT!AD$100-PERCENT!AD$102))</f>
        <v>-0.95339717525913759</v>
      </c>
      <c r="AU58" s="124">
        <f>IF(PERCENT!AF58&gt;PERCENT!AF$100,(PERCENT!AF58-PERCENT!AF$100)/(PERCENT!AF$101-PERCENT!AF$100),(PERCENT!AF58-PERCENT!AF$100)/(PERCENT!AF$100-PERCENT!AF$102))</f>
        <v>0.83596358129827963</v>
      </c>
      <c r="AV58" s="124">
        <f>IF(PERCENT!AG58&gt;PERCENT!AG$100,(PERCENT!AG58-PERCENT!AG$100)/(PERCENT!AG$101-PERCENT!AG$100),(PERCENT!AG58-PERCENT!AG$100)/(PERCENT!AG$100-PERCENT!AG$102))</f>
        <v>-8.3380853275464659E-3</v>
      </c>
      <c r="AW58" s="124">
        <f>IF(PERCENT!AH58&gt;PERCENT!AH$100,(PERCENT!AH58-PERCENT!AH$100)/(PERCENT!AH$101-PERCENT!AH$100),(PERCENT!AH58-PERCENT!AH$100)/(PERCENT!AH$100-PERCENT!AH$102))</f>
        <v>2.6619616828239604E-2</v>
      </c>
      <c r="AX58" s="124">
        <f>IF(PERCENT!AI58&gt;PERCENT!AI$100,(PERCENT!AI58-PERCENT!AI$100)/(PERCENT!AI$101-PERCENT!AI$100),(PERCENT!AI58-PERCENT!AI$100)/(PERCENT!AI$100-PERCENT!AI$102))</f>
        <v>0.35156628888729718</v>
      </c>
      <c r="AY58" s="124">
        <f>IF(PERCENT!AJ58&gt;PERCENT!AJ$100,(PERCENT!AJ58-PERCENT!AJ$100)/(PERCENT!AJ$101-PERCENT!AJ$100),(PERCENT!AJ58-PERCENT!AJ$100)/(PERCENT!AJ$100-PERCENT!AJ$102))</f>
        <v>8.0810481590898944E-3</v>
      </c>
      <c r="AZ58" s="124">
        <f>IF(PERCENT!AK58&gt;PERCENT!AK$100,(PERCENT!AK58-PERCENT!AK$100)/(PERCENT!AK$101-PERCENT!AK$100),(PERCENT!AK58-PERCENT!AK$100)/(PERCENT!AK$100-PERCENT!AK$102))</f>
        <v>5.2147952954924949E-2</v>
      </c>
      <c r="BA58" s="124">
        <f>IF(PERCENT!AL58&gt;PERCENT!AL$100,(PERCENT!AL58-PERCENT!AL$100)/(PERCENT!AL$101-PERCENT!AL$100),(PERCENT!AL58-PERCENT!AL$100)/(PERCENT!AL$100-PERCENT!AL$102))</f>
        <v>-0.25240099469374583</v>
      </c>
      <c r="BB58" s="124">
        <f>IF(PERCENT!AM58&gt;PERCENT!AM$100,(PERCENT!AM58-PERCENT!AM$100)/(PERCENT!AM$101-PERCENT!AM$100),(PERCENT!AM58-PERCENT!AM$100)/(PERCENT!AM$100-PERCENT!AM$102))</f>
        <v>0.11515522999379663</v>
      </c>
      <c r="BC58" s="124">
        <f>IF(PERCENT!AN58&gt;PERCENT!AN$100,(PERCENT!AN58-PERCENT!AN$100)/(PERCENT!AN$101-PERCENT!AN$100),(PERCENT!AN58-PERCENT!AN$100)/(PERCENT!AN$100-PERCENT!AN$102))</f>
        <v>0.64024121793917954</v>
      </c>
      <c r="BD58" s="124">
        <f>IF(PERCENT!AO58&gt;PERCENT!AO$100,(PERCENT!AO58-PERCENT!AO$100)/(PERCENT!AO$101-PERCENT!AO$100),(PERCENT!AO58-PERCENT!AO$100)/(PERCENT!AO$100-PERCENT!AO$102))</f>
        <v>-0.44598064237380752</v>
      </c>
      <c r="BE58" s="124">
        <f>IF(PERCENT!AP58&gt;PERCENT!AP$100,(PERCENT!AP58-PERCENT!AP$100)/(PERCENT!AP$101-PERCENT!AP$100),(PERCENT!AP58-PERCENT!AP$100)/(PERCENT!AP$100-PERCENT!AP$102))</f>
        <v>0.7870768428262126</v>
      </c>
      <c r="BF58" s="124">
        <f>IF(PERCENT!AQ58&gt;PERCENT!AQ$100,(PERCENT!AQ58-PERCENT!AQ$100)/(PERCENT!AQ$101-PERCENT!AQ$100),(PERCENT!AQ58-PERCENT!AQ$100)/(PERCENT!AQ$100-PERCENT!AQ$102))</f>
        <v>-2.3303453198749706E-2</v>
      </c>
      <c r="BG58" s="124">
        <f>IF(PERCENT!AR58&gt;PERCENT!AR$100,(PERCENT!AR58-PERCENT!AR$100)/(PERCENT!AR$101-PERCENT!AR$100),(PERCENT!AR58-PERCENT!AR$100)/(PERCENT!AR$100-PERCENT!AR$102))</f>
        <v>5.7706507904244767E-2</v>
      </c>
      <c r="BP58" s="128">
        <f>IF(PERCENT!AE58&gt;PERCENT!AE$100,(PERCENT!AE58-PERCENT!AE$100)/(PERCENT!AE$101-PERCENT!AE$100),(PERCENT!AE58-PERCENT!AE$100)/(PERCENT!AE$100-PERCENT!AE$102))</f>
        <v>0.13357212794545642</v>
      </c>
      <c r="BQ58" s="231">
        <f>IF(PERCENT!AV58&gt;PERCENT!AV$100,(PERCENT!AV58-PERCENT!AV$100)/(PERCENT!AV$101-PERCENT!AV$100),(PERCENT!AV58-PERCENT!AV$100)/(PERCENT!AV$100-PERCENT!AV$102))</f>
        <v>0.13357212794545642</v>
      </c>
    </row>
    <row r="59" spans="1:69" x14ac:dyDescent="0.35">
      <c r="A59" s="197" t="s">
        <v>449</v>
      </c>
      <c r="B59" s="125">
        <f>IF(PERCENT!B59&gt;PERCENT!B$100,(PERCENT!B59-PERCENT!B$100)/(PERCENT!B$101-PERCENT!B$100),(PERCENT!B59-PERCENT!B$100)/(PERCENT!B$100-PERCENT!B$102))</f>
        <v>-6.5479096831682015E-2</v>
      </c>
      <c r="C59" s="125">
        <f>IF(PERCENT!H59&gt;PERCENT!H$100,(PERCENT!H59-PERCENT!H$100)/(PERCENT!H$101-PERCENT!H$100),(PERCENT!H59-PERCENT!H$100)/(PERCENT!H$100-PERCENT!H$102))</f>
        <v>-0.3000793725849763</v>
      </c>
      <c r="D59" s="126">
        <f>IF(PERCENT!K59&gt;PERCENT!K$100,(PERCENT!K59-PERCENT!K$100)/(PERCENT!K$101-PERCENT!K$100),(PERCENT!K59-PERCENT!K$100)/(PERCENT!K$100-PERCENT!K$102))</f>
        <v>-6.9170342452194514E-2</v>
      </c>
      <c r="E59" s="126">
        <f>IF(PERCENT!L59&gt;PERCENT!L$100,(PERCENT!L59-PERCENT!L$100)/(PERCENT!L$101-PERCENT!L$100),(PERCENT!L59-PERCENT!L$100)/(PERCENT!L$100-PERCENT!L$102))</f>
        <v>-0.1872289989675015</v>
      </c>
      <c r="F59" s="127">
        <f>IF(PERCENT!R59&gt;PERCENT!R$100,(PERCENT!R59-PERCENT!R$100)/(PERCENT!R$101-PERCENT!R$100),(PERCENT!R59-PERCENT!R$100)/(PERCENT!R$100-PERCENT!R$102))</f>
        <v>-0.95008957463647736</v>
      </c>
      <c r="G59" s="127">
        <f>IF(PERCENT!V59&gt;PERCENT!V$100,(PERCENT!V59-PERCENT!V$100)/(PERCENT!V$101-PERCENT!V$100),(PERCENT!V59-PERCENT!V$100)/(PERCENT!V$100-PERCENT!V$102))</f>
        <v>-0.81835409693494898</v>
      </c>
      <c r="H59" s="127">
        <f>IF(PERCENT!X59&gt;PERCENT!X$100,(PERCENT!X59-PERCENT!X$100)/(PERCENT!X$101-PERCENT!X$100),(PERCENT!X59-PERCENT!X$100)/(PERCENT!X$100-PERCENT!X$102))</f>
        <v>-9.2530935911893125E-2</v>
      </c>
      <c r="I59" s="127">
        <f>IF(PERCENT!AC59&gt;PERCENT!AC$100,(PERCENT!AC59-PERCENT!AC$100)/(PERCENT!AC$101-PERCENT!AC$100),(PERCENT!AC59-PERCENT!AC$100)/(PERCENT!AC$100-PERCENT!AC$102))</f>
        <v>-0.46108504570710762</v>
      </c>
      <c r="J59" s="198">
        <f>IF(PERCENT!AS59&gt;PERCENT!AS$100,(PERCENT!AS59-PERCENT!AS$100)/(PERCENT!AS$101-PERCENT!AS$100),(PERCENT!AS59-PERCENT!AS$100)/(PERCENT!AS$100-PERCENT!AS$102))</f>
        <v>-0.24834347591404152</v>
      </c>
      <c r="K59" s="198">
        <f>IF(PERCENT!AT59&gt;PERCENT!AT$100,(PERCENT!AT59-PERCENT!AT$100)/(PERCENT!AT$101-PERCENT!AT$100),(PERCENT!AT59-PERCENT!AT$100)/(PERCENT!AT$100-PERCENT!AT$102))</f>
        <v>-0.10980899878463959</v>
      </c>
      <c r="L59" s="198">
        <f>IF(PERCENT!AU59&gt;PERCENT!AU$100,(PERCENT!AU59-PERCENT!AU$100)/(PERCENT!AU$101-PERCENT!AU$100),(PERCENT!AU59-PERCENT!AU$100)/(PERCENT!AU$100-PERCENT!AU$102))</f>
        <v>-0.50504760117833503</v>
      </c>
      <c r="M59" s="231">
        <f>IF(PERCENT!AW59&gt;PERCENT!AW$100,(PERCENT!AW59-PERCENT!AW$100)/(PERCENT!AW$101-PERCENT!AW$100),(PERCENT!AW59-PERCENT!AW$100)/(PERCENT!AW$100-PERCENT!AW$102))</f>
        <v>-0.26671017217192233</v>
      </c>
      <c r="N59" s="231">
        <f>IF(PERCENT!AX59&gt;PERCENT!AX$100,(PERCENT!AX59-PERCENT!AX$100)/(PERCENT!AX$101-PERCENT!AX$100),(PERCENT!AX59-PERCENT!AX$100)/(PERCENT!AX$100-PERCENT!AX$102))</f>
        <v>-0.28202501087011472</v>
      </c>
      <c r="P59" s="232">
        <f>IF(PERCENT!AY59&gt;PERCENT!AY$100,(PERCENT!AY59-PERCENT!AY$100)/(PERCENT!AY$101-PERCENT!AY$100),(PERCENT!AY59-PERCENT!AY$100)/(PERCENT!AY$100-PERCENT!AY$102))</f>
        <v>-0.56128856095351731</v>
      </c>
      <c r="R59" s="124">
        <f>IF(PERCENT!C59&gt;PERCENT!C$100,(PERCENT!C59-PERCENT!C$100)/(PERCENT!C$101-PERCENT!C$100),(PERCENT!C59-PERCENT!C$100)/(PERCENT!C$100-PERCENT!C$102))</f>
        <v>-0.34795231295171591</v>
      </c>
      <c r="S59" s="124">
        <f>IF(PERCENT!D59&gt;PERCENT!D$100,(PERCENT!D59-PERCENT!D$100)/(PERCENT!D$101-PERCENT!D$100),(PERCENT!D59-PERCENT!D$100)/(PERCENT!D$100-PERCENT!D$102))</f>
        <v>2.4980417967765085E-2</v>
      </c>
      <c r="T59" s="124">
        <f>IF(PERCENT!E59&gt;PERCENT!E$100,(PERCENT!E59-PERCENT!E$100)/(PERCENT!E$101-PERCENT!E$100),(PERCENT!E59-PERCENT!E$100)/(PERCENT!E$100-PERCENT!E$102))</f>
        <v>-0.10273018194067708</v>
      </c>
      <c r="U59" s="124">
        <f>IF(PERCENT!F59&gt;PERCENT!F$100,(PERCENT!F59-PERCENT!F$100)/(PERCENT!F$101-PERCENT!F$100),(PERCENT!F59-PERCENT!F$100)/(PERCENT!F$100-PERCENT!F$102))</f>
        <v>-0.68067971279919026</v>
      </c>
      <c r="V59" s="124">
        <f>IF(PERCENT!G59&gt;PERCENT!G$100,(PERCENT!G59-PERCENT!G$100)/(PERCENT!G$101-PERCENT!G$100),(PERCENT!G59-PERCENT!G$100)/(PERCENT!G$100-PERCENT!G$102))</f>
        <v>0.74646118947283435</v>
      </c>
      <c r="X59" s="124">
        <f>IF(PERCENT!I59&gt;PERCENT!I$100,(PERCENT!I59-PERCENT!I$100)/(PERCENT!I$101-PERCENT!I$100),(PERCENT!I59-PERCENT!I$100)/(PERCENT!I$100-PERCENT!I$102))</f>
        <v>-0.63639000035249205</v>
      </c>
      <c r="Y59" s="124">
        <f>IF(PERCENT!J59&gt;PERCENT!J$100,(PERCENT!J59-PERCENT!J$100)/(PERCENT!J$101-PERCENT!J$100),(PERCENT!J59-PERCENT!J$100)/(PERCENT!J$100-PERCENT!J$102))</f>
        <v>-5.9688396194303932E-2</v>
      </c>
      <c r="AB59" s="124">
        <f>IF(PERCENT!M59&gt;PERCENT!M$100,(PERCENT!M59-PERCENT!M$100)/(PERCENT!M$101-PERCENT!M$100),(PERCENT!M59-PERCENT!M$100)/(PERCENT!M$100-PERCENT!M$102))</f>
        <v>-1</v>
      </c>
      <c r="AC59" s="124">
        <f>IF(PERCENT!N59&gt;PERCENT!N$100,(PERCENT!N59-PERCENT!N$100)/(PERCENT!N$101-PERCENT!N$100),(PERCENT!N59-PERCENT!N$100)/(PERCENT!N$100-PERCENT!N$102))</f>
        <v>-0.40412879595861606</v>
      </c>
      <c r="AD59" s="124">
        <f>IF(PERCENT!O59&gt;PERCENT!O$100,(PERCENT!O59-PERCENT!O$100)/(PERCENT!O$101-PERCENT!O$100),(PERCENT!O59-PERCENT!O$100)/(PERCENT!O$100-PERCENT!O$102))</f>
        <v>-0.51053914632914932</v>
      </c>
      <c r="AE59" s="124">
        <f>IF(PERCENT!P59&gt;PERCENT!P$100,(PERCENT!P59-PERCENT!P$100)/(PERCENT!P$101-PERCENT!P$100),(PERCENT!P59-PERCENT!P$100)/(PERCENT!P$100-PERCENT!P$102))</f>
        <v>0.82886115074226308</v>
      </c>
      <c r="AF59" s="124">
        <f>IF(PERCENT!Q59&gt;PERCENT!Q$100,(PERCENT!Q59-PERCENT!Q$100)/(PERCENT!Q$101-PERCENT!Q$100),(PERCENT!Q59-PERCENT!Q$100)/(PERCENT!Q$100-PERCENT!Q$102))</f>
        <v>0.61502049491967525</v>
      </c>
      <c r="AH59" s="124">
        <f>IF(PERCENT!S59&gt;PERCENT!S$100,(PERCENT!S59-PERCENT!S$100)/(PERCENT!S$101-PERCENT!S$100),(PERCENT!S59-PERCENT!S$100)/(PERCENT!S$100-PERCENT!S$102))</f>
        <v>-0.96747992324043475</v>
      </c>
      <c r="AI59" s="124">
        <f>IF(PERCENT!T59&gt;PERCENT!T$100,(PERCENT!T59-PERCENT!T$100)/(PERCENT!T$101-PERCENT!T$100),(PERCENT!T59-PERCENT!T$100)/(PERCENT!T$100-PERCENT!T$102))</f>
        <v>-0.96770799471252988</v>
      </c>
      <c r="AJ59" s="124">
        <f>IF(PERCENT!U59&gt;PERCENT!U$100,(PERCENT!U59-PERCENT!U$100)/(PERCENT!U$101-PERCENT!U$100),(PERCENT!U59-PERCENT!U$100)/(PERCENT!U$100-PERCENT!U$102))</f>
        <v>-0.88923900201944461</v>
      </c>
      <c r="AL59" s="124">
        <f>IF(PERCENT!W59&gt;PERCENT!W$100,(PERCENT!W59-PERCENT!W$100)/(PERCENT!W$101-PERCENT!W$100),(PERCENT!W59-PERCENT!W$100)/(PERCENT!W$100-PERCENT!W$102))</f>
        <v>-0.81835409693494898</v>
      </c>
      <c r="AN59" s="124">
        <f>IF(PERCENT!Y59&gt;PERCENT!Y$100,(PERCENT!Y59-PERCENT!Y$100)/(PERCENT!Y$101-PERCENT!Y$100),(PERCENT!Y59-PERCENT!Y$100)/(PERCENT!Y$100-PERCENT!Y$102))</f>
        <v>-0.82580031917974184</v>
      </c>
      <c r="AO59" s="124">
        <f>IF(PERCENT!Z59&gt;PERCENT!Z$100,(PERCENT!Z59-PERCENT!Z$100)/(PERCENT!Z$101-PERCENT!Z$100),(PERCENT!Z59-PERCENT!Z$100)/(PERCENT!Z$100-PERCENT!Z$102))</f>
        <v>-0.85364005877543725</v>
      </c>
      <c r="AP59" s="124">
        <f>IF(PERCENT!AA59&gt;PERCENT!AA$100,(PERCENT!AA59-PERCENT!AA$100)/(PERCENT!AA$101-PERCENT!AA$100),(PERCENT!AA59-PERCENT!AA$100)/(PERCENT!AA$100-PERCENT!AA$102))</f>
        <v>-0.46468692672065448</v>
      </c>
      <c r="AQ59" s="124">
        <f>IF(PERCENT!AB59&gt;PERCENT!AB$100,(PERCENT!AB59-PERCENT!AB$100)/(PERCENT!AB$101-PERCENT!AB$100),(PERCENT!AB59-PERCENT!AB$100)/(PERCENT!AB$100-PERCENT!AB$102))</f>
        <v>0.31750996253619473</v>
      </c>
      <c r="AS59" s="124">
        <f>IF(PERCENT!AD59&gt;PERCENT!AD$100,(PERCENT!AD59-PERCENT!AD$100)/(PERCENT!AD$101-PERCENT!AD$100),(PERCENT!AD59-PERCENT!AD$100)/(PERCENT!AD$100-PERCENT!AD$102))</f>
        <v>-0.46108504570710762</v>
      </c>
      <c r="AU59" s="124">
        <f>IF(PERCENT!AF59&gt;PERCENT!AF$100,(PERCENT!AF59-PERCENT!AF$100)/(PERCENT!AF$101-PERCENT!AF$100),(PERCENT!AF59-PERCENT!AF$100)/(PERCENT!AF$100-PERCENT!AF$102))</f>
        <v>0.82876770655783283</v>
      </c>
      <c r="AV59" s="124">
        <f>IF(PERCENT!AG59&gt;PERCENT!AG$100,(PERCENT!AG59-PERCENT!AG$100)/(PERCENT!AG$101-PERCENT!AG$100),(PERCENT!AG59-PERCENT!AG$100)/(PERCENT!AG$100-PERCENT!AG$102))</f>
        <v>-0.21354735919296439</v>
      </c>
      <c r="AW59" s="124">
        <f>IF(PERCENT!AH59&gt;PERCENT!AH$100,(PERCENT!AH59-PERCENT!AH$100)/(PERCENT!AH$101-PERCENT!AH$100),(PERCENT!AH59-PERCENT!AH$100)/(PERCENT!AH$100-PERCENT!AH$102))</f>
        <v>-0.76867650063100301</v>
      </c>
      <c r="AX59" s="124">
        <f>IF(PERCENT!AI59&gt;PERCENT!AI$100,(PERCENT!AI59-PERCENT!AI$100)/(PERCENT!AI$101-PERCENT!AI$100),(PERCENT!AI59-PERCENT!AI$100)/(PERCENT!AI$100-PERCENT!AI$102))</f>
        <v>-0.7912946622454351</v>
      </c>
      <c r="AY59" s="124">
        <f>IF(PERCENT!AJ59&gt;PERCENT!AJ$100,(PERCENT!AJ59-PERCENT!AJ$100)/(PERCENT!AJ$101-PERCENT!AJ$100),(PERCENT!AJ59-PERCENT!AJ$100)/(PERCENT!AJ$100-PERCENT!AJ$102))</f>
        <v>0.20156054795590275</v>
      </c>
      <c r="AZ59" s="124">
        <f>IF(PERCENT!AK59&gt;PERCENT!AK$100,(PERCENT!AK59-PERCENT!AK$100)/(PERCENT!AK$101-PERCENT!AK$100),(PERCENT!AK59-PERCENT!AK$100)/(PERCENT!AK$100-PERCENT!AK$102))</f>
        <v>-0.63306689543318606</v>
      </c>
      <c r="BA59" s="124">
        <f>IF(PERCENT!AL59&gt;PERCENT!AL$100,(PERCENT!AL59-PERCENT!AL$100)/(PERCENT!AL$101-PERCENT!AL$100),(PERCENT!AL59-PERCENT!AL$100)/(PERCENT!AL$100-PERCENT!AL$102))</f>
        <v>-0.80714571177260641</v>
      </c>
      <c r="BB59" s="124">
        <f>IF(PERCENT!AM59&gt;PERCENT!AM$100,(PERCENT!AM59-PERCENT!AM$100)/(PERCENT!AM$101-PERCENT!AM$100),(PERCENT!AM59-PERCENT!AM$100)/(PERCENT!AM$100-PERCENT!AM$102))</f>
        <v>7.254664301711912E-2</v>
      </c>
      <c r="BC59" s="124">
        <f>IF(PERCENT!AN59&gt;PERCENT!AN$100,(PERCENT!AN59-PERCENT!AN$100)/(PERCENT!AN$101-PERCENT!AN$100),(PERCENT!AN59-PERCENT!AN$100)/(PERCENT!AN$100-PERCENT!AN$102))</f>
        <v>0.42620751215615815</v>
      </c>
      <c r="BD59" s="124">
        <f>IF(PERCENT!AO59&gt;PERCENT!AO$100,(PERCENT!AO59-PERCENT!AO$100)/(PERCENT!AO$101-PERCENT!AO$100),(PERCENT!AO59-PERCENT!AO$100)/(PERCENT!AO$100-PERCENT!AO$102))</f>
        <v>-0.11591907180935902</v>
      </c>
      <c r="BE59" s="124">
        <f>IF(PERCENT!AP59&gt;PERCENT!AP$100,(PERCENT!AP59-PERCENT!AP$100)/(PERCENT!AP$101-PERCENT!AP$100),(PERCENT!AP59-PERCENT!AP$100)/(PERCENT!AP$100-PERCENT!AP$102))</f>
        <v>0.92818179670836565</v>
      </c>
      <c r="BF59" s="124">
        <f>IF(PERCENT!AQ59&gt;PERCENT!AQ$100,(PERCENT!AQ59-PERCENT!AQ$100)/(PERCENT!AQ$101-PERCENT!AQ$100),(PERCENT!AQ59-PERCENT!AQ$100)/(PERCENT!AQ$100-PERCENT!AQ$102))</f>
        <v>3.2710570274906432E-2</v>
      </c>
      <c r="BG59" s="124">
        <f>IF(PERCENT!AR59&gt;PERCENT!AR$100,(PERCENT!AR59-PERCENT!AR$100)/(PERCENT!AR$101-PERCENT!AR$100),(PERCENT!AR59-PERCENT!AR$100)/(PERCENT!AR$100-PERCENT!AR$102))</f>
        <v>0.86066558957436434</v>
      </c>
      <c r="BP59" s="128">
        <f>IF(PERCENT!AE59&gt;PERCENT!AE$100,(PERCENT!AE59-PERCENT!AE$100)/(PERCENT!AE$101-PERCENT!AE$100),(PERCENT!AE59-PERCENT!AE$100)/(PERCENT!AE$100-PERCENT!AE$102))</f>
        <v>-0.28202501087011472</v>
      </c>
      <c r="BQ59" s="231">
        <f>IF(PERCENT!AV59&gt;PERCENT!AV$100,(PERCENT!AV59-PERCENT!AV$100)/(PERCENT!AV$101-PERCENT!AV$100),(PERCENT!AV59-PERCENT!AV$100)/(PERCENT!AV$100-PERCENT!AV$102))</f>
        <v>-0.28202501087011472</v>
      </c>
    </row>
    <row r="60" spans="1:69" x14ac:dyDescent="0.35">
      <c r="A60" s="197" t="s">
        <v>450</v>
      </c>
      <c r="B60" s="125">
        <f>IF(PERCENT!B60&gt;PERCENT!B$100,(PERCENT!B60-PERCENT!B$100)/(PERCENT!B$101-PERCENT!B$100),(PERCENT!B60-PERCENT!B$100)/(PERCENT!B$100-PERCENT!B$102))</f>
        <v>0.54236187973694427</v>
      </c>
      <c r="C60" s="125">
        <f>IF(PERCENT!H60&gt;PERCENT!H$100,(PERCENT!H60-PERCENT!H$100)/(PERCENT!H$101-PERCENT!H$100),(PERCENT!H60-PERCENT!H$100)/(PERCENT!H$100-PERCENT!H$102))</f>
        <v>-0.40443912810600507</v>
      </c>
      <c r="D60" s="126">
        <f>IF(PERCENT!K60&gt;PERCENT!K$100,(PERCENT!K60-PERCENT!K$100)/(PERCENT!K$101-PERCENT!K$100),(PERCENT!K60-PERCENT!K$100)/(PERCENT!K$100-PERCENT!K$102))</f>
        <v>-3.1858037942931905E-2</v>
      </c>
      <c r="E60" s="126">
        <f>IF(PERCENT!L60&gt;PERCENT!L$100,(PERCENT!L60-PERCENT!L$100)/(PERCENT!L$101-PERCENT!L$100),(PERCENT!L60-PERCENT!L$100)/(PERCENT!L$100-PERCENT!L$102))</f>
        <v>9.7099573756405239E-2</v>
      </c>
      <c r="F60" s="127">
        <f>IF(PERCENT!R60&gt;PERCENT!R$100,(PERCENT!R60-PERCENT!R$100)/(PERCENT!R$101-PERCENT!R$100),(PERCENT!R60-PERCENT!R$100)/(PERCENT!R$100-PERCENT!R$102))</f>
        <v>-0.81142567133377175</v>
      </c>
      <c r="G60" s="127">
        <f>IF(PERCENT!V60&gt;PERCENT!V$100,(PERCENT!V60-PERCENT!V$100)/(PERCENT!V$101-PERCENT!V$100),(PERCENT!V60-PERCENT!V$100)/(PERCENT!V$100-PERCENT!V$102))</f>
        <v>-0.72703627437568152</v>
      </c>
      <c r="H60" s="127">
        <f>IF(PERCENT!X60&gt;PERCENT!X$100,(PERCENT!X60-PERCENT!X$100)/(PERCENT!X$101-PERCENT!X$100),(PERCENT!X60-PERCENT!X$100)/(PERCENT!X$100-PERCENT!X$102))</f>
        <v>-4.6293480587621515E-3</v>
      </c>
      <c r="I60" s="127">
        <f>IF(PERCENT!AC60&gt;PERCENT!AC$100,(PERCENT!AC60-PERCENT!AC$100)/(PERCENT!AC$101-PERCENT!AC$100),(PERCENT!AC60-PERCENT!AC$100)/(PERCENT!AC$100-PERCENT!AC$102))</f>
        <v>-0.51064437252160533</v>
      </c>
      <c r="J60" s="198">
        <f>IF(PERCENT!AS60&gt;PERCENT!AS$100,(PERCENT!AS60-PERCENT!AS$100)/(PERCENT!AS$101-PERCENT!AS$100),(PERCENT!AS60-PERCENT!AS$100)/(PERCENT!AS$100-PERCENT!AS$102))</f>
        <v>4.637686540869255E-3</v>
      </c>
      <c r="K60" s="198">
        <f>IF(PERCENT!AT60&gt;PERCENT!AT$100,(PERCENT!AT60-PERCENT!AT$100)/(PERCENT!AT$101-PERCENT!AT$100),(PERCENT!AT60-PERCENT!AT$100)/(PERCENT!AT$100-PERCENT!AT$102))</f>
        <v>2.4659512014394321E-2</v>
      </c>
      <c r="L60" s="198">
        <f>IF(PERCENT!AU60&gt;PERCENT!AU$100,(PERCENT!AU60-PERCENT!AU$100)/(PERCENT!AU$101-PERCENT!AU$100),(PERCENT!AU60-PERCENT!AU$100)/(PERCENT!AU$100-PERCENT!AU$102))</f>
        <v>-0.45593619608563807</v>
      </c>
      <c r="M60" s="231">
        <f>IF(PERCENT!AW60&gt;PERCENT!AW$100,(PERCENT!AW60-PERCENT!AW$100)/(PERCENT!AW$101-PERCENT!AW$100),(PERCENT!AW60-PERCENT!AW$100)/(PERCENT!AW$100-PERCENT!AW$102))</f>
        <v>-0.11705445462407929</v>
      </c>
      <c r="N60" s="231">
        <f>IF(PERCENT!AX60&gt;PERCENT!AX$100,(PERCENT!AX60-PERCENT!AX$100)/(PERCENT!AX$101-PERCENT!AX$100),(PERCENT!AX60-PERCENT!AX$100)/(PERCENT!AX$100-PERCENT!AX$102))</f>
        <v>0.5413685999632647</v>
      </c>
      <c r="P60" s="232">
        <f>IF(PERCENT!AY60&gt;PERCENT!AY$100,(PERCENT!AY60-PERCENT!AY$100)/(PERCENT!AY$101-PERCENT!AY$100),(PERCENT!AY60-PERCENT!AY$100)/(PERCENT!AY$100-PERCENT!AY$102))</f>
        <v>-0.5470881754996294</v>
      </c>
      <c r="R60" s="124">
        <f>IF(PERCENT!C60&gt;PERCENT!C$100,(PERCENT!C60-PERCENT!C$100)/(PERCENT!C$101-PERCENT!C$100),(PERCENT!C60-PERCENT!C$100)/(PERCENT!C$100-PERCENT!C$102))</f>
        <v>0.15004639902786501</v>
      </c>
      <c r="S60" s="124">
        <f>IF(PERCENT!D60&gt;PERCENT!D$100,(PERCENT!D60-PERCENT!D$100)/(PERCENT!D$101-PERCENT!D$100),(PERCENT!D60-PERCENT!D$100)/(PERCENT!D$100-PERCENT!D$102))</f>
        <v>0.64820056262650394</v>
      </c>
      <c r="T60" s="124">
        <f>IF(PERCENT!E60&gt;PERCENT!E$100,(PERCENT!E60-PERCENT!E$100)/(PERCENT!E$101-PERCENT!E$100),(PERCENT!E60-PERCENT!E$100)/(PERCENT!E$100-PERCENT!E$102))</f>
        <v>-2.8525631132611716E-2</v>
      </c>
      <c r="U60" s="124">
        <f>IF(PERCENT!F60&gt;PERCENT!F$100,(PERCENT!F60-PERCENT!F$100)/(PERCENT!F$101-PERCENT!F$100),(PERCENT!F60-PERCENT!F$100)/(PERCENT!F$100-PERCENT!F$102))</f>
        <v>0.6551191776462697</v>
      </c>
      <c r="V60" s="124">
        <f>IF(PERCENT!G60&gt;PERCENT!G$100,(PERCENT!G60-PERCENT!G$100)/(PERCENT!G$101-PERCENT!G$100),(PERCENT!G60-PERCENT!G$100)/(PERCENT!G$100-PERCENT!G$102))</f>
        <v>-0.37230418560841638</v>
      </c>
      <c r="X60" s="124">
        <f>IF(PERCENT!I60&gt;PERCENT!I$100,(PERCENT!I60-PERCENT!I$100)/(PERCENT!I$101-PERCENT!I$100),(PERCENT!I60-PERCENT!I$100)/(PERCENT!I$100-PERCENT!I$102))</f>
        <v>-0.61026669190200733</v>
      </c>
      <c r="Y60" s="124">
        <f>IF(PERCENT!J60&gt;PERCENT!J$100,(PERCENT!J60-PERCENT!J$100)/(PERCENT!J$101-PERCENT!J$100),(PERCENT!J60-PERCENT!J$100)/(PERCENT!J$100-PERCENT!J$102))</f>
        <v>-0.24368499971135951</v>
      </c>
      <c r="AB60" s="124">
        <f>IF(PERCENT!M60&gt;PERCENT!M$100,(PERCENT!M60-PERCENT!M$100)/(PERCENT!M$101-PERCENT!M$100),(PERCENT!M60-PERCENT!M$100)/(PERCENT!M$100-PERCENT!M$102))</f>
        <v>-1</v>
      </c>
      <c r="AC60" s="124">
        <f>IF(PERCENT!N60&gt;PERCENT!N$100,(PERCENT!N60-PERCENT!N$100)/(PERCENT!N$101-PERCENT!N$100),(PERCENT!N60-PERCENT!N$100)/(PERCENT!N$100-PERCENT!N$102))</f>
        <v>0.15998550756280888</v>
      </c>
      <c r="AD60" s="124">
        <f>IF(PERCENT!O60&gt;PERCENT!O$100,(PERCENT!O60-PERCENT!O$100)/(PERCENT!O$101-PERCENT!O$100),(PERCENT!O60-PERCENT!O$100)/(PERCENT!O$100-PERCENT!O$102))</f>
        <v>-2.107829265829872E-2</v>
      </c>
      <c r="AE60" s="124">
        <f>IF(PERCENT!P60&gt;PERCENT!P$100,(PERCENT!P60-PERCENT!P$100)/(PERCENT!P$101-PERCENT!P$100),(PERCENT!P60-PERCENT!P$100)/(PERCENT!P$100-PERCENT!P$102))</f>
        <v>0.18410548609683156</v>
      </c>
      <c r="AF60" s="124">
        <f>IF(PERCENT!Q60&gt;PERCENT!Q$100,(PERCENT!Q60-PERCENT!Q$100)/(PERCENT!Q$101-PERCENT!Q$100),(PERCENT!Q60-PERCENT!Q$100)/(PERCENT!Q$100-PERCENT!Q$102))</f>
        <v>0.28753702534906517</v>
      </c>
      <c r="AH60" s="124">
        <f>IF(PERCENT!S60&gt;PERCENT!S$100,(PERCENT!S60-PERCENT!S$100)/(PERCENT!S$101-PERCENT!S$100),(PERCENT!S60-PERCENT!S$100)/(PERCENT!S$100-PERCENT!S$102))</f>
        <v>-0.82668423136154456</v>
      </c>
      <c r="AI60" s="124">
        <f>IF(PERCENT!T60&gt;PERCENT!T$100,(PERCENT!T60-PERCENT!T$100)/(PERCENT!T$101-PERCENT!T$100),(PERCENT!T60-PERCENT!T$100)/(PERCENT!T$100-PERCENT!T$102))</f>
        <v>-0.81607947444518802</v>
      </c>
      <c r="AJ60" s="124">
        <f>IF(PERCENT!U60&gt;PERCENT!U$100,(PERCENT!U60-PERCENT!U$100)/(PERCENT!U$101-PERCENT!U$100),(PERCENT!U60-PERCENT!U$100)/(PERCENT!U$100-PERCENT!U$102))</f>
        <v>-0.78025336278131641</v>
      </c>
      <c r="AL60" s="124">
        <f>IF(PERCENT!W60&gt;PERCENT!W$100,(PERCENT!W60-PERCENT!W$100)/(PERCENT!W$101-PERCENT!W$100),(PERCENT!W60-PERCENT!W$100)/(PERCENT!W$100-PERCENT!W$102))</f>
        <v>-0.72703627437568152</v>
      </c>
      <c r="AN60" s="124">
        <f>IF(PERCENT!Y60&gt;PERCENT!Y$100,(PERCENT!Y60-PERCENT!Y$100)/(PERCENT!Y$101-PERCENT!Y$100),(PERCENT!Y60-PERCENT!Y$100)/(PERCENT!Y$100-PERCENT!Y$102))</f>
        <v>-0.77995166855170561</v>
      </c>
      <c r="AO60" s="124">
        <f>IF(PERCENT!Z60&gt;PERCENT!Z$100,(PERCENT!Z60-PERCENT!Z$100)/(PERCENT!Z$101-PERCENT!Z$100),(PERCENT!Z60-PERCENT!Z$100)/(PERCENT!Z$100-PERCENT!Z$102))</f>
        <v>-0.97239770333562581</v>
      </c>
      <c r="AP60" s="124">
        <f>IF(PERCENT!AA60&gt;PERCENT!AA$100,(PERCENT!AA60-PERCENT!AA$100)/(PERCENT!AA$101-PERCENT!AA$100),(PERCENT!AA60-PERCENT!AA$100)/(PERCENT!AA$100-PERCENT!AA$102))</f>
        <v>-0.28195725743240913</v>
      </c>
      <c r="AQ60" s="124">
        <f>IF(PERCENT!AB60&gt;PERCENT!AB$100,(PERCENT!AB60-PERCENT!AB$100)/(PERCENT!AB$101-PERCENT!AB$100),(PERCENT!AB60-PERCENT!AB$100)/(PERCENT!AB$100-PERCENT!AB$102))</f>
        <v>0.4391418504010316</v>
      </c>
      <c r="AS60" s="124">
        <f>IF(PERCENT!AD60&gt;PERCENT!AD$100,(PERCENT!AD60-PERCENT!AD$100)/(PERCENT!AD$101-PERCENT!AD$100),(PERCENT!AD60-PERCENT!AD$100)/(PERCENT!AD$100-PERCENT!AD$102))</f>
        <v>-0.51064437252160533</v>
      </c>
      <c r="AU60" s="124">
        <f>IF(PERCENT!AF60&gt;PERCENT!AF$100,(PERCENT!AF60-PERCENT!AF$100)/(PERCENT!AF$101-PERCENT!AF$100),(PERCENT!AF60-PERCENT!AF$100)/(PERCENT!AF$100-PERCENT!AF$102))</f>
        <v>0.46214170821480399</v>
      </c>
      <c r="AV60" s="124">
        <f>IF(PERCENT!AG60&gt;PERCENT!AG$100,(PERCENT!AG60-PERCENT!AG$100)/(PERCENT!AG$101-PERCENT!AG$100),(PERCENT!AG60-PERCENT!AG$100)/(PERCENT!AG$100-PERCENT!AG$102))</f>
        <v>0.24048634520957407</v>
      </c>
      <c r="AW60" s="124">
        <f>IF(PERCENT!AH60&gt;PERCENT!AH$100,(PERCENT!AH60-PERCENT!AH$100)/(PERCENT!AH$101-PERCENT!AH$100),(PERCENT!AH60-PERCENT!AH$100)/(PERCENT!AH$100-PERCENT!AH$102))</f>
        <v>-0.65279763327358575</v>
      </c>
      <c r="AX60" s="124">
        <f>IF(PERCENT!AI60&gt;PERCENT!AI$100,(PERCENT!AI60-PERCENT!AI$100)/(PERCENT!AI$101-PERCENT!AI$100),(PERCENT!AI60-PERCENT!AI$100)/(PERCENT!AI$100-PERCENT!AI$102))</f>
        <v>0.54905762557222348</v>
      </c>
      <c r="AY60" s="124">
        <f>IF(PERCENT!AJ60&gt;PERCENT!AJ$100,(PERCENT!AJ60-PERCENT!AJ$100)/(PERCENT!AJ$101-PERCENT!AJ$100),(PERCENT!AJ60-PERCENT!AJ$100)/(PERCENT!AJ$100-PERCENT!AJ$102))</f>
        <v>-0.22770867460771019</v>
      </c>
      <c r="AZ60" s="124">
        <f>IF(PERCENT!AK60&gt;PERCENT!AK$100,(PERCENT!AK60-PERCENT!AK$100)/(PERCENT!AK$101-PERCENT!AK$100),(PERCENT!AK60-PERCENT!AK$100)/(PERCENT!AK$100-PERCENT!AK$102))</f>
        <v>3.8291609693358195E-2</v>
      </c>
      <c r="BA60" s="124">
        <f>IF(PERCENT!AL60&gt;PERCENT!AL$100,(PERCENT!AL60-PERCENT!AL$100)/(PERCENT!AL$101-PERCENT!AL$100),(PERCENT!AL60-PERCENT!AL$100)/(PERCENT!AL$100-PERCENT!AL$102))</f>
        <v>-0.89067883080579735</v>
      </c>
      <c r="BB60" s="124">
        <f>IF(PERCENT!AM60&gt;PERCENT!AM$100,(PERCENT!AM60-PERCENT!AM$100)/(PERCENT!AM$101-PERCENT!AM$100),(PERCENT!AM60-PERCENT!AM$100)/(PERCENT!AM$100-PERCENT!AM$102))</f>
        <v>0.80899654213477801</v>
      </c>
      <c r="BC60" s="124">
        <f>IF(PERCENT!AN60&gt;PERCENT!AN$100,(PERCENT!AN60-PERCENT!AN$100)/(PERCENT!AN$101-PERCENT!AN$100),(PERCENT!AN60-PERCENT!AN$100)/(PERCENT!AN$100-PERCENT!AN$102))</f>
        <v>0.88159837552428988</v>
      </c>
      <c r="BD60" s="124">
        <f>IF(PERCENT!AO60&gt;PERCENT!AO$100,(PERCENT!AO60-PERCENT!AO$100)/(PERCENT!AO$101-PERCENT!AO$100),(PERCENT!AO60-PERCENT!AO$100)/(PERCENT!AO$100-PERCENT!AO$102))</f>
        <v>0.19114410669921955</v>
      </c>
      <c r="BE60" s="124">
        <f>IF(PERCENT!AP60&gt;PERCENT!AP$100,(PERCENT!AP60-PERCENT!AP$100)/(PERCENT!AP$101-PERCENT!AP$100),(PERCENT!AP60-PERCENT!AP$100)/(PERCENT!AP$100-PERCENT!AP$102))</f>
        <v>0.97973689762761784</v>
      </c>
      <c r="BF60" s="124">
        <f>IF(PERCENT!AQ60&gt;PERCENT!AQ$100,(PERCENT!AQ60-PERCENT!AQ$100)/(PERCENT!AQ$101-PERCENT!AQ$100),(PERCENT!AQ60-PERCENT!AQ$100)/(PERCENT!AQ$100-PERCENT!AQ$102))</f>
        <v>9.0853028106768416E-2</v>
      </c>
      <c r="BG60" s="124">
        <f>IF(PERCENT!AR60&gt;PERCENT!AR$100,(PERCENT!AR60-PERCENT!AR$100)/(PERCENT!AR$101-PERCENT!AR$100),(PERCENT!AR60-PERCENT!AR$100)/(PERCENT!AR$100-PERCENT!AR$102))</f>
        <v>0.69747966543778894</v>
      </c>
      <c r="BP60" s="128">
        <f>IF(PERCENT!AE60&gt;PERCENT!AE$100,(PERCENT!AE60-PERCENT!AE$100)/(PERCENT!AE$101-PERCENT!AE$100),(PERCENT!AE60-PERCENT!AE$100)/(PERCENT!AE$100-PERCENT!AE$102))</f>
        <v>0.5413685999632647</v>
      </c>
      <c r="BQ60" s="231">
        <f>IF(PERCENT!AV60&gt;PERCENT!AV$100,(PERCENT!AV60-PERCENT!AV$100)/(PERCENT!AV$101-PERCENT!AV$100),(PERCENT!AV60-PERCENT!AV$100)/(PERCENT!AV$100-PERCENT!AV$102))</f>
        <v>0.5413685999632647</v>
      </c>
    </row>
    <row r="61" spans="1:69" x14ac:dyDescent="0.35">
      <c r="A61" s="197" t="s">
        <v>451</v>
      </c>
      <c r="B61" s="125">
        <f>IF(PERCENT!B61&gt;PERCENT!B$100,(PERCENT!B61-PERCENT!B$100)/(PERCENT!B$101-PERCENT!B$100),(PERCENT!B61-PERCENT!B$100)/(PERCENT!B$100-PERCENT!B$102))</f>
        <v>-0.2689756274155532</v>
      </c>
      <c r="C61" s="125">
        <f>IF(PERCENT!H61&gt;PERCENT!H$100,(PERCENT!H61-PERCENT!H$100)/(PERCENT!H$101-PERCENT!H$100),(PERCENT!H61-PERCENT!H$100)/(PERCENT!H$100-PERCENT!H$102))</f>
        <v>-0.54736572661573646</v>
      </c>
      <c r="D61" s="126">
        <f>IF(PERCENT!K61&gt;PERCENT!K$100,(PERCENT!K61-PERCENT!K$100)/(PERCENT!K$101-PERCENT!K$100),(PERCENT!K61-PERCENT!K$100)/(PERCENT!K$100-PERCENT!K$102))</f>
        <v>0.53038598789983848</v>
      </c>
      <c r="E61" s="126">
        <f>IF(PERCENT!L61&gt;PERCENT!L$100,(PERCENT!L61-PERCENT!L$100)/(PERCENT!L$101-PERCENT!L$100),(PERCENT!L61-PERCENT!L$100)/(PERCENT!L$100-PERCENT!L$102))</f>
        <v>2.2168800311126488E-2</v>
      </c>
      <c r="F61" s="127">
        <f>IF(PERCENT!R61&gt;PERCENT!R$100,(PERCENT!R61-PERCENT!R$100)/(PERCENT!R$101-PERCENT!R$100),(PERCENT!R61-PERCENT!R$100)/(PERCENT!R$100-PERCENT!R$102))</f>
        <v>-0.84744634892866944</v>
      </c>
      <c r="G61" s="127">
        <f>IF(PERCENT!V61&gt;PERCENT!V$100,(PERCENT!V61-PERCENT!V$100)/(PERCENT!V$101-PERCENT!V$100),(PERCENT!V61-PERCENT!V$100)/(PERCENT!V$100-PERCENT!V$102))</f>
        <v>-0.69866586852116275</v>
      </c>
      <c r="H61" s="127">
        <f>IF(PERCENT!X61&gt;PERCENT!X$100,(PERCENT!X61-PERCENT!X$100)/(PERCENT!X$101-PERCENT!X$100),(PERCENT!X61-PERCENT!X$100)/(PERCENT!X$100-PERCENT!X$102))</f>
        <v>0.23225551354084123</v>
      </c>
      <c r="I61" s="127">
        <f>IF(PERCENT!AC61&gt;PERCENT!AC$100,(PERCENT!AC61-PERCENT!AC$100)/(PERCENT!AC$101-PERCENT!AC$100),(PERCENT!AC61-PERCENT!AC$100)/(PERCENT!AC$100-PERCENT!AC$102))</f>
        <v>-0.56971522883811043</v>
      </c>
      <c r="J61" s="198">
        <f>IF(PERCENT!AS61&gt;PERCENT!AS$100,(PERCENT!AS61-PERCENT!AS$100)/(PERCENT!AS$101-PERCENT!AS$100),(PERCENT!AS61-PERCENT!AS$100)/(PERCENT!AS$100-PERCENT!AS$102))</f>
        <v>-0.54217371537194725</v>
      </c>
      <c r="K61" s="198">
        <f>IF(PERCENT!AT61&gt;PERCENT!AT$100,(PERCENT!AT61-PERCENT!AT$100)/(PERCENT!AT$101-PERCENT!AT$100),(PERCENT!AT61-PERCENT!AT$100)/(PERCENT!AT$100-PERCENT!AT$102))</f>
        <v>0.29588080835021652</v>
      </c>
      <c r="L61" s="198">
        <f>IF(PERCENT!AU61&gt;PERCENT!AU$100,(PERCENT!AU61-PERCENT!AU$100)/(PERCENT!AU$101-PERCENT!AU$100),(PERCENT!AU61-PERCENT!AU$100)/(PERCENT!AU$100-PERCENT!AU$102))</f>
        <v>-0.40793189173395156</v>
      </c>
      <c r="M61" s="231">
        <f>IF(PERCENT!AW61&gt;PERCENT!AW$100,(PERCENT!AW61-PERCENT!AW$100)/(PERCENT!AW$101-PERCENT!AW$100),(PERCENT!AW61-PERCENT!AW$100)/(PERCENT!AW$100-PERCENT!AW$102))</f>
        <v>-0.15980367139233898</v>
      </c>
      <c r="N61" s="231">
        <f>IF(PERCENT!AX61&gt;PERCENT!AX$100,(PERCENT!AX61-PERCENT!AX$100)/(PERCENT!AX$101-PERCENT!AX$100),(PERCENT!AX61-PERCENT!AX$100)/(PERCENT!AX$100-PERCENT!AX$102))</f>
        <v>-0.58203194813899517</v>
      </c>
      <c r="P61" s="232">
        <f>IF(PERCENT!AY61&gt;PERCENT!AY$100,(PERCENT!AY61-PERCENT!AY$100)/(PERCENT!AY$101-PERCENT!AY$100),(PERCENT!AY61-PERCENT!AY$100)/(PERCENT!AY$100-PERCENT!AY$102))</f>
        <v>-0.59822324924722325</v>
      </c>
      <c r="R61" s="124">
        <f>IF(PERCENT!C61&gt;PERCENT!C$100,(PERCENT!C61-PERCENT!C$100)/(PERCENT!C$101-PERCENT!C$100),(PERCENT!C61-PERCENT!C$100)/(PERCENT!C$100-PERCENT!C$102))</f>
        <v>0.72266123875806842</v>
      </c>
      <c r="S61" s="124">
        <f>IF(PERCENT!D61&gt;PERCENT!D$100,(PERCENT!D61-PERCENT!D$100)/(PERCENT!D$101-PERCENT!D$100),(PERCENT!D61-PERCENT!D$100)/(PERCENT!D$100-PERCENT!D$102))</f>
        <v>0.25732538193141946</v>
      </c>
      <c r="T61" s="124">
        <f>IF(PERCENT!E61&gt;PERCENT!E$100,(PERCENT!E61-PERCENT!E$100)/(PERCENT!E$101-PERCENT!E$100),(PERCENT!E61-PERCENT!E$100)/(PERCENT!E$100-PERCENT!E$102))</f>
        <v>-0.4300832473972801</v>
      </c>
      <c r="U61" s="124">
        <f>IF(PERCENT!F61&gt;PERCENT!F$100,(PERCENT!F61-PERCENT!F$100)/(PERCENT!F$101-PERCENT!F$100),(PERCENT!F61-PERCENT!F$100)/(PERCENT!F$100-PERCENT!F$102))</f>
        <v>-0.71675542387312763</v>
      </c>
      <c r="V61" s="124">
        <f>IF(PERCENT!G61&gt;PERCENT!G$100,(PERCENT!G61-PERCENT!G$100)/(PERCENT!G$101-PERCENT!G$100),(PERCENT!G61-PERCENT!G$100)/(PERCENT!G$100-PERCENT!G$102))</f>
        <v>0.44342531281841524</v>
      </c>
      <c r="X61" s="124">
        <f>IF(PERCENT!I61&gt;PERCENT!I$100,(PERCENT!I61-PERCENT!I$100)/(PERCENT!I$101-PERCENT!I$100),(PERCENT!I61-PERCENT!I$100)/(PERCENT!I$100-PERCENT!I$102))</f>
        <v>-0.45822242322437529</v>
      </c>
      <c r="Y61" s="124">
        <f>IF(PERCENT!J61&gt;PERCENT!J$100,(PERCENT!J61-PERCENT!J$100)/(PERCENT!J$101-PERCENT!J$100),(PERCENT!J61-PERCENT!J$100)/(PERCENT!J$100-PERCENT!J$102))</f>
        <v>-0.57238021280955265</v>
      </c>
      <c r="AB61" s="124">
        <f>IF(PERCENT!M61&gt;PERCENT!M$100,(PERCENT!M61-PERCENT!M$100)/(PERCENT!M$101-PERCENT!M$100),(PERCENT!M61-PERCENT!M$100)/(PERCENT!M$100-PERCENT!M$102))</f>
        <v>-1</v>
      </c>
      <c r="AC61" s="124">
        <f>IF(PERCENT!N61&gt;PERCENT!N$100,(PERCENT!N61-PERCENT!N$100)/(PERCENT!N$101-PERCENT!N$100),(PERCENT!N61-PERCENT!N$100)/(PERCENT!N$100-PERCENT!N$102))</f>
        <v>0.11887373510746141</v>
      </c>
      <c r="AD61" s="124">
        <f>IF(PERCENT!O61&gt;PERCENT!O$100,(PERCENT!O61-PERCENT!O$100)/(PERCENT!O$101-PERCENT!O$100),(PERCENT!O61-PERCENT!O$100)/(PERCENT!O$100-PERCENT!O$102))</f>
        <v>-0.51053914632914932</v>
      </c>
      <c r="AE61" s="124">
        <f>IF(PERCENT!P61&gt;PERCENT!P$100,(PERCENT!P61-PERCENT!P$100)/(PERCENT!P$101-PERCENT!P$100),(PERCENT!P61-PERCENT!P$100)/(PERCENT!P$100-PERCENT!P$102))</f>
        <v>-1.7707646878674883E-2</v>
      </c>
      <c r="AF61" s="124">
        <f>IF(PERCENT!Q61&gt;PERCENT!Q$100,(PERCENT!Q61-PERCENT!Q$100)/(PERCENT!Q$101-PERCENT!Q$100),(PERCENT!Q61-PERCENT!Q$100)/(PERCENT!Q$100-PERCENT!Q$102))</f>
        <v>0.21536732551071441</v>
      </c>
      <c r="AH61" s="124">
        <f>IF(PERCENT!S61&gt;PERCENT!S$100,(PERCENT!S61-PERCENT!S$100)/(PERCENT!S$101-PERCENT!S$100),(PERCENT!S61-PERCENT!S$100)/(PERCENT!S$100-PERCENT!S$102))</f>
        <v>-0.84833206088500446</v>
      </c>
      <c r="AI61" s="124">
        <f>IF(PERCENT!T61&gt;PERCENT!T$100,(PERCENT!T61-PERCENT!T$100)/(PERCENT!T$101-PERCENT!T$100),(PERCENT!T61-PERCENT!T$100)/(PERCENT!T$100-PERCENT!T$102))</f>
        <v>-0.82602704981207964</v>
      </c>
      <c r="AJ61" s="124">
        <f>IF(PERCENT!U61&gt;PERCENT!U$100,(PERCENT!U61-PERCENT!U$100)/(PERCENT!U$101-PERCENT!U$100),(PERCENT!U61-PERCENT!U$100)/(PERCENT!U$100-PERCENT!U$102))</f>
        <v>-0.89023862554884425</v>
      </c>
      <c r="AL61" s="124">
        <f>IF(PERCENT!W61&gt;PERCENT!W$100,(PERCENT!W61-PERCENT!W$100)/(PERCENT!W$101-PERCENT!W$100),(PERCENT!W61-PERCENT!W$100)/(PERCENT!W$100-PERCENT!W$102))</f>
        <v>-0.69866586852116275</v>
      </c>
      <c r="AN61" s="124">
        <f>IF(PERCENT!Y61&gt;PERCENT!Y$100,(PERCENT!Y61-PERCENT!Y$100)/(PERCENT!Y$101-PERCENT!Y$100),(PERCENT!Y61-PERCENT!Y$100)/(PERCENT!Y$100-PERCENT!Y$102))</f>
        <v>-0.89268392765086035</v>
      </c>
      <c r="AO61" s="124">
        <f>IF(PERCENT!Z61&gt;PERCENT!Z$100,(PERCENT!Z61-PERCENT!Z$100)/(PERCENT!Z$101-PERCENT!Z$100),(PERCENT!Z61-PERCENT!Z$100)/(PERCENT!Z$100-PERCENT!Z$102))</f>
        <v>-0.68789139863051119</v>
      </c>
      <c r="AP61" s="124">
        <f>IF(PERCENT!AA61&gt;PERCENT!AA$100,(PERCENT!AA61-PERCENT!AA$100)/(PERCENT!AA$101-PERCENT!AA$100),(PERCENT!AA61-PERCENT!AA$100)/(PERCENT!AA$100-PERCENT!AA$102))</f>
        <v>-0.54334386140349711</v>
      </c>
      <c r="AQ61" s="124">
        <f>IF(PERCENT!AB61&gt;PERCENT!AB$100,(PERCENT!AB61-PERCENT!AB$100)/(PERCENT!AB$101-PERCENT!AB$100),(PERCENT!AB61-PERCENT!AB$100)/(PERCENT!AB$100-PERCENT!AB$102))</f>
        <v>0.96283470093018864</v>
      </c>
      <c r="AS61" s="124">
        <f>IF(PERCENT!AD61&gt;PERCENT!AD$100,(PERCENT!AD61-PERCENT!AD$100)/(PERCENT!AD$101-PERCENT!AD$100),(PERCENT!AD61-PERCENT!AD$100)/(PERCENT!AD$100-PERCENT!AD$102))</f>
        <v>-0.56971522883811043</v>
      </c>
      <c r="AU61" s="124">
        <f>IF(PERCENT!AF61&gt;PERCENT!AF$100,(PERCENT!AF61-PERCENT!AF$100)/(PERCENT!AF$101-PERCENT!AF$100),(PERCENT!AF61-PERCENT!AF$100)/(PERCENT!AF$100-PERCENT!AF$102))</f>
        <v>-0.75453268276812813</v>
      </c>
      <c r="AV61" s="124">
        <f>IF(PERCENT!AG61&gt;PERCENT!AG$100,(PERCENT!AG61-PERCENT!AG$100)/(PERCENT!AG$101-PERCENT!AG$100),(PERCENT!AG61-PERCENT!AG$100)/(PERCENT!AG$100-PERCENT!AG$102))</f>
        <v>0.6384491524135133</v>
      </c>
      <c r="AW61" s="124">
        <f>IF(PERCENT!AH61&gt;PERCENT!AH$100,(PERCENT!AH61-PERCENT!AH$100)/(PERCENT!AH$101-PERCENT!AH$100),(PERCENT!AH61-PERCENT!AH$100)/(PERCENT!AH$100-PERCENT!AH$102))</f>
        <v>-0.81619661995969273</v>
      </c>
      <c r="AX61" s="124">
        <f>IF(PERCENT!AI61&gt;PERCENT!AI$100,(PERCENT!AI61-PERCENT!AI$100)/(PERCENT!AI$101-PERCENT!AI$100),(PERCENT!AI61-PERCENT!AI$100)/(PERCENT!AI$100-PERCENT!AI$102))</f>
        <v>-0.76863151886662384</v>
      </c>
      <c r="AY61" s="124">
        <f>IF(PERCENT!AJ61&gt;PERCENT!AJ$100,(PERCENT!AJ61-PERCENT!AJ$100)/(PERCENT!AJ$101-PERCENT!AJ$100),(PERCENT!AJ61-PERCENT!AJ$100)/(PERCENT!AJ$100-PERCENT!AJ$102))</f>
        <v>7.3570528458197559E-2</v>
      </c>
      <c r="AZ61" s="124">
        <f>IF(PERCENT!AK61&gt;PERCENT!AK$100,(PERCENT!AK61-PERCENT!AK$100)/(PERCENT!AK$101-PERCENT!AK$100),(PERCENT!AK61-PERCENT!AK$100)/(PERCENT!AK$100-PERCENT!AK$102))</f>
        <v>-0.12409487177636871</v>
      </c>
      <c r="BA61" s="124">
        <f>IF(PERCENT!AL61&gt;PERCENT!AL$100,(PERCENT!AL61-PERCENT!AL$100)/(PERCENT!AL$101-PERCENT!AL$100),(PERCENT!AL61-PERCENT!AL$100)/(PERCENT!AL$100-PERCENT!AL$102))</f>
        <v>-0.75898091666123435</v>
      </c>
      <c r="BB61" s="124">
        <f>IF(PERCENT!AM61&gt;PERCENT!AM$100,(PERCENT!AM61-PERCENT!AM$100)/(PERCENT!AM$101-PERCENT!AM$100),(PERCENT!AM61-PERCENT!AM$100)/(PERCENT!AM$100-PERCENT!AM$102))</f>
        <v>-0.47847084511568766</v>
      </c>
      <c r="BC61" s="124">
        <f>IF(PERCENT!AN61&gt;PERCENT!AN$100,(PERCENT!AN61-PERCENT!AN$100)/(PERCENT!AN$101-PERCENT!AN$100),(PERCENT!AN61-PERCENT!AN$100)/(PERCENT!AN$100-PERCENT!AN$102))</f>
        <v>-0.51552552648023542</v>
      </c>
      <c r="BD61" s="124">
        <f>IF(PERCENT!AO61&gt;PERCENT!AO$100,(PERCENT!AO61-PERCENT!AO$100)/(PERCENT!AO$101-PERCENT!AO$100),(PERCENT!AO61-PERCENT!AO$100)/(PERCENT!AO$100-PERCENT!AO$102))</f>
        <v>0.14936053370595817</v>
      </c>
      <c r="BE61" s="124">
        <f>IF(PERCENT!AP61&gt;PERCENT!AP$100,(PERCENT!AP61-PERCENT!AP$100)/(PERCENT!AP$101-PERCENT!AP$100),(PERCENT!AP61-PERCENT!AP$100)/(PERCENT!AP$100-PERCENT!AP$102))</f>
        <v>0.86832592252214702</v>
      </c>
      <c r="BF61" s="124">
        <f>IF(PERCENT!AQ61&gt;PERCENT!AQ$100,(PERCENT!AQ61-PERCENT!AQ$100)/(PERCENT!AQ$101-PERCENT!AQ$100),(PERCENT!AQ61-PERCENT!AQ$100)/(PERCENT!AQ$100-PERCENT!AQ$102))</f>
        <v>0.15298225150488184</v>
      </c>
      <c r="BG61" s="124">
        <f>IF(PERCENT!AR61&gt;PERCENT!AR$100,(PERCENT!AR61-PERCENT!AR$100)/(PERCENT!AR$101-PERCENT!AR$100),(PERCENT!AR61-PERCENT!AR$100)/(PERCENT!AR$100-PERCENT!AR$102))</f>
        <v>0.94888911624118866</v>
      </c>
      <c r="BP61" s="128">
        <f>IF(PERCENT!AE61&gt;PERCENT!AE$100,(PERCENT!AE61-PERCENT!AE$100)/(PERCENT!AE$101-PERCENT!AE$100),(PERCENT!AE61-PERCENT!AE$100)/(PERCENT!AE$100-PERCENT!AE$102))</f>
        <v>-0.58203194813899517</v>
      </c>
      <c r="BQ61" s="231">
        <f>IF(PERCENT!AV61&gt;PERCENT!AV$100,(PERCENT!AV61-PERCENT!AV$100)/(PERCENT!AV$101-PERCENT!AV$100),(PERCENT!AV61-PERCENT!AV$100)/(PERCENT!AV$100-PERCENT!AV$102))</f>
        <v>-0.58203194813899517</v>
      </c>
    </row>
    <row r="62" spans="1:69" x14ac:dyDescent="0.35">
      <c r="A62" s="197" t="s">
        <v>452</v>
      </c>
      <c r="B62" s="125">
        <f>IF(PERCENT!B62&gt;PERCENT!B$100,(PERCENT!B62-PERCENT!B$100)/(PERCENT!B$101-PERCENT!B$100),(PERCENT!B62-PERCENT!B$100)/(PERCENT!B$100-PERCENT!B$102))</f>
        <v>-0.12063912956082357</v>
      </c>
      <c r="C62" s="125">
        <f>IF(PERCENT!H62&gt;PERCENT!H$100,(PERCENT!H62-PERCENT!H$100)/(PERCENT!H$101-PERCENT!H$100),(PERCENT!H62-PERCENT!H$100)/(PERCENT!H$100-PERCENT!H$102))</f>
        <v>-0.27407833192846309</v>
      </c>
      <c r="D62" s="126">
        <f>IF(PERCENT!K62&gt;PERCENT!K$100,(PERCENT!K62-PERCENT!K$100)/(PERCENT!K$101-PERCENT!K$100),(PERCENT!K62-PERCENT!K$100)/(PERCENT!K$100-PERCENT!K$102))</f>
        <v>0.79695853989749443</v>
      </c>
      <c r="E62" s="126">
        <f>IF(PERCENT!L62&gt;PERCENT!L$100,(PERCENT!L62-PERCENT!L$100)/(PERCENT!L$101-PERCENT!L$100),(PERCENT!L62-PERCENT!L$100)/(PERCENT!L$100-PERCENT!L$102))</f>
        <v>-0.25584634160164549</v>
      </c>
      <c r="F62" s="127">
        <f>IF(PERCENT!R62&gt;PERCENT!R$100,(PERCENT!R62-PERCENT!R$100)/(PERCENT!R$101-PERCENT!R$100),(PERCENT!R62-PERCENT!R$100)/(PERCENT!R$100-PERCENT!R$102))</f>
        <v>-0.34784238532335326</v>
      </c>
      <c r="G62" s="127">
        <f>IF(PERCENT!V62&gt;PERCENT!V$100,(PERCENT!V62-PERCENT!V$100)/(PERCENT!V$101-PERCENT!V$100),(PERCENT!V62-PERCENT!V$100)/(PERCENT!V$100-PERCENT!V$102))</f>
        <v>-0.5584752685446952</v>
      </c>
      <c r="H62" s="127">
        <f>IF(PERCENT!X62&gt;PERCENT!X$100,(PERCENT!X62-PERCENT!X$100)/(PERCENT!X$101-PERCENT!X$100),(PERCENT!X62-PERCENT!X$100)/(PERCENT!X$100-PERCENT!X$102))</f>
        <v>0.21066008680044834</v>
      </c>
      <c r="I62" s="127">
        <f>IF(PERCENT!AC62&gt;PERCENT!AC$100,(PERCENT!AC62-PERCENT!AC$100)/(PERCENT!AC$101-PERCENT!AC$100),(PERCENT!AC62-PERCENT!AC$100)/(PERCENT!AC$100-PERCENT!AC$102))</f>
        <v>-0.54861295627856821</v>
      </c>
      <c r="J62" s="198">
        <f>IF(PERCENT!AS62&gt;PERCENT!AS$100,(PERCENT!AS62-PERCENT!AS$100)/(PERCENT!AS$101-PERCENT!AS$100),(PERCENT!AS62-PERCENT!AS$100)/(PERCENT!AS$100-PERCENT!AS$102))</f>
        <v>-0.26310389228383529</v>
      </c>
      <c r="K62" s="198">
        <f>IF(PERCENT!AT62&gt;PERCENT!AT$100,(PERCENT!AT62-PERCENT!AT$100)/(PERCENT!AT$101-PERCENT!AT$100),(PERCENT!AT62-PERCENT!AT$100)/(PERCENT!AT$100-PERCENT!AT$102))</f>
        <v>0.32358036615733787</v>
      </c>
      <c r="L62" s="198">
        <f>IF(PERCENT!AU62&gt;PERCENT!AU$100,(PERCENT!AU62-PERCENT!AU$100)/(PERCENT!AU$101-PERCENT!AU$100),(PERCENT!AU62-PERCENT!AU$100)/(PERCENT!AU$100-PERCENT!AU$102))</f>
        <v>-0.29097887297245045</v>
      </c>
      <c r="M62" s="231">
        <f>IF(PERCENT!AW62&gt;PERCENT!AW$100,(PERCENT!AW62-PERCENT!AW$100)/(PERCENT!AW$101-PERCENT!AW$100),(PERCENT!AW62-PERCENT!AW$100)/(PERCENT!AW$100-PERCENT!AW$102))</f>
        <v>-4.5104802068173071E-2</v>
      </c>
      <c r="N62" s="231">
        <f>IF(PERCENT!AX62&gt;PERCENT!AX$100,(PERCENT!AX62-PERCENT!AX$100)/(PERCENT!AX$101-PERCENT!AX$100),(PERCENT!AX62-PERCENT!AX$100)/(PERCENT!AX$100-PERCENT!AX$102))</f>
        <v>-0.10120705685420942</v>
      </c>
      <c r="P62" s="232">
        <f>IF(PERCENT!AY62&gt;PERCENT!AY$100,(PERCENT!AY62-PERCENT!AY$100)/(PERCENT!AY$101-PERCENT!AY$100),(PERCENT!AY62-PERCENT!AY$100)/(PERCENT!AY$100-PERCENT!AY$102))</f>
        <v>-0.52428889108111465</v>
      </c>
      <c r="R62" s="124">
        <f>IF(PERCENT!C62&gt;PERCENT!C$100,(PERCENT!C62-PERCENT!C$100)/(PERCENT!C$101-PERCENT!C$100),(PERCENT!C62-PERCENT!C$100)/(PERCENT!C$100-PERCENT!C$102))</f>
        <v>-0.12711590900510927</v>
      </c>
      <c r="S62" s="124">
        <f>IF(PERCENT!D62&gt;PERCENT!D$100,(PERCENT!D62-PERCENT!D$100)/(PERCENT!D$101-PERCENT!D$100),(PERCENT!D62-PERCENT!D$100)/(PERCENT!D$100-PERCENT!D$102))</f>
        <v>0.12972799463378745</v>
      </c>
      <c r="T62" s="124">
        <f>IF(PERCENT!E62&gt;PERCENT!E$100,(PERCENT!E62-PERCENT!E$100)/(PERCENT!E$101-PERCENT!E$100),(PERCENT!E62-PERCENT!E$100)/(PERCENT!E$100-PERCENT!E$102))</f>
        <v>-0.39968394616474645</v>
      </c>
      <c r="U62" s="124">
        <f>IF(PERCENT!F62&gt;PERCENT!F$100,(PERCENT!F62-PERCENT!F$100)/(PERCENT!F$101-PERCENT!F$100),(PERCENT!F62-PERCENT!F$100)/(PERCENT!F$100-PERCENT!F$102))</f>
        <v>-0.68025011452383266</v>
      </c>
      <c r="V62" s="124">
        <f>IF(PERCENT!G62&gt;PERCENT!G$100,(PERCENT!G62-PERCENT!G$100)/(PERCENT!G$101-PERCENT!G$100),(PERCENT!G62-PERCENT!G$100)/(PERCENT!G$100-PERCENT!G$102))</f>
        <v>0.84486195820215371</v>
      </c>
      <c r="X62" s="124">
        <f>IF(PERCENT!I62&gt;PERCENT!I$100,(PERCENT!I62-PERCENT!I$100)/(PERCENT!I$101-PERCENT!I$100),(PERCENT!I62-PERCENT!I$100)/(PERCENT!I$100-PERCENT!I$102))</f>
        <v>-0.45822242322437529</v>
      </c>
      <c r="Y62" s="124">
        <f>IF(PERCENT!J62&gt;PERCENT!J$100,(PERCENT!J62-PERCENT!J$100)/(PERCENT!J$101-PERCENT!J$100),(PERCENT!J62-PERCENT!J$100)/(PERCENT!J$100-PERCENT!J$102))</f>
        <v>-0.13567708220224839</v>
      </c>
      <c r="AB62" s="124">
        <f>IF(PERCENT!M62&gt;PERCENT!M$100,(PERCENT!M62-PERCENT!M$100)/(PERCENT!M$101-PERCENT!M$100),(PERCENT!M62-PERCENT!M$100)/(PERCENT!M$100-PERCENT!M$102))</f>
        <v>-1</v>
      </c>
      <c r="AC62" s="124">
        <f>IF(PERCENT!N62&gt;PERCENT!N$100,(PERCENT!N62-PERCENT!N$100)/(PERCENT!N$101-PERCENT!N$100),(PERCENT!N62-PERCENT!N$100)/(PERCENT!N$100-PERCENT!N$102))</f>
        <v>-8.1061521086535374E-2</v>
      </c>
      <c r="AD62" s="124">
        <f>IF(PERCENT!O62&gt;PERCENT!O$100,(PERCENT!O62-PERCENT!O$100)/(PERCENT!O$101-PERCENT!O$100),(PERCENT!O62-PERCENT!O$100)/(PERCENT!O$100-PERCENT!O$102))</f>
        <v>-2.107829265829872E-2</v>
      </c>
      <c r="AE62" s="124">
        <f>IF(PERCENT!P62&gt;PERCENT!P$100,(PERCENT!P62-PERCENT!P$100)/(PERCENT!P$101-PERCENT!P$100),(PERCENT!P62-PERCENT!P$100)/(PERCENT!P$100-PERCENT!P$102))</f>
        <v>0.27564487058352832</v>
      </c>
      <c r="AF62" s="124">
        <f>IF(PERCENT!Q62&gt;PERCENT!Q$100,(PERCENT!Q62-PERCENT!Q$100)/(PERCENT!Q$101-PERCENT!Q$100),(PERCENT!Q62-PERCENT!Q$100)/(PERCENT!Q$100-PERCENT!Q$102))</f>
        <v>0.17550765122076734</v>
      </c>
      <c r="AH62" s="124">
        <f>IF(PERCENT!S62&gt;PERCENT!S$100,(PERCENT!S62-PERCENT!S$100)/(PERCENT!S$101-PERCENT!S$100),(PERCENT!S62-PERCENT!S$100)/(PERCENT!S$100-PERCENT!S$102))</f>
        <v>-0.29814649716613184</v>
      </c>
      <c r="AI62" s="124">
        <f>IF(PERCENT!T62&gt;PERCENT!T$100,(PERCENT!T62-PERCENT!T$100)/(PERCENT!T$101-PERCENT!T$100),(PERCENT!T62-PERCENT!T$100)/(PERCENT!T$100-PERCENT!T$102))</f>
        <v>-0.56020208165054897</v>
      </c>
      <c r="AJ62" s="124">
        <f>IF(PERCENT!U62&gt;PERCENT!U$100,(PERCENT!U62-PERCENT!U$100)/(PERCENT!U$101-PERCENT!U$100),(PERCENT!U62-PERCENT!U$100)/(PERCENT!U$100-PERCENT!U$102))</f>
        <v>4.9232630320315699E-3</v>
      </c>
      <c r="AL62" s="124">
        <f>IF(PERCENT!W62&gt;PERCENT!W$100,(PERCENT!W62-PERCENT!W$100)/(PERCENT!W$101-PERCENT!W$100),(PERCENT!W62-PERCENT!W$100)/(PERCENT!W$100-PERCENT!W$102))</f>
        <v>-0.5584752685446952</v>
      </c>
      <c r="AN62" s="124">
        <f>IF(PERCENT!Y62&gt;PERCENT!Y$100,(PERCENT!Y62-PERCENT!Y$100)/(PERCENT!Y$101-PERCENT!Y$100),(PERCENT!Y62-PERCENT!Y$100)/(PERCENT!Y$100-PERCENT!Y$102))</f>
        <v>-5.5064348869431234E-2</v>
      </c>
      <c r="AO62" s="124">
        <f>IF(PERCENT!Z62&gt;PERCENT!Z$100,(PERCENT!Z62-PERCENT!Z$100)/(PERCENT!Z$101-PERCENT!Z$100),(PERCENT!Z62-PERCENT!Z$100)/(PERCENT!Z$100-PERCENT!Z$102))</f>
        <v>-0.27491874009729483</v>
      </c>
      <c r="AP62" s="124">
        <f>IF(PERCENT!AA62&gt;PERCENT!AA$100,(PERCENT!AA62-PERCENT!AA$100)/(PERCENT!AA$101-PERCENT!AA$100),(PERCENT!AA62-PERCENT!AA$100)/(PERCENT!AA$100-PERCENT!AA$102))</f>
        <v>-0.44435705202923215</v>
      </c>
      <c r="AQ62" s="124">
        <f>IF(PERCENT!AB62&gt;PERCENT!AB$100,(PERCENT!AB62-PERCENT!AB$100)/(PERCENT!AB$101-PERCENT!AB$100),(PERCENT!AB62-PERCENT!AB$100)/(PERCENT!AB$100-PERCENT!AB$102))</f>
        <v>0.66213364481989834</v>
      </c>
      <c r="AS62" s="124">
        <f>IF(PERCENT!AD62&gt;PERCENT!AD$100,(PERCENT!AD62-PERCENT!AD$100)/(PERCENT!AD$101-PERCENT!AD$100),(PERCENT!AD62-PERCENT!AD$100)/(PERCENT!AD$100-PERCENT!AD$102))</f>
        <v>-0.54861295627856821</v>
      </c>
      <c r="AU62" s="124">
        <f>IF(PERCENT!AF62&gt;PERCENT!AF$100,(PERCENT!AF62-PERCENT!AF$100)/(PERCENT!AF$101-PERCENT!AF$100),(PERCENT!AF62-PERCENT!AF$100)/(PERCENT!AF$100-PERCENT!AF$102))</f>
        <v>-0.42335886520129407</v>
      </c>
      <c r="AV62" s="124">
        <f>IF(PERCENT!AG62&gt;PERCENT!AG$100,(PERCENT!AG62-PERCENT!AG$100)/(PERCENT!AG$101-PERCENT!AG$100),(PERCENT!AG62-PERCENT!AG$100)/(PERCENT!AG$100-PERCENT!AG$102))</f>
        <v>0.28775048676031845</v>
      </c>
      <c r="AW62" s="124">
        <f>IF(PERCENT!AH62&gt;PERCENT!AH$100,(PERCENT!AH62-PERCENT!AH$100)/(PERCENT!AH$101-PERCENT!AH$100),(PERCENT!AH62-PERCENT!AH$100)/(PERCENT!AH$100-PERCENT!AH$102))</f>
        <v>0.14176378514354862</v>
      </c>
      <c r="AX62" s="124">
        <f>IF(PERCENT!AI62&gt;PERCENT!AI$100,(PERCENT!AI62-PERCENT!AI$100)/(PERCENT!AI$101-PERCENT!AI$100),(PERCENT!AI62-PERCENT!AI$100)/(PERCENT!AI$100-PERCENT!AI$102))</f>
        <v>-0.77416270714191415</v>
      </c>
      <c r="AY62" s="124">
        <f>IF(PERCENT!AJ62&gt;PERCENT!AJ$100,(PERCENT!AJ62-PERCENT!AJ$100)/(PERCENT!AJ$101-PERCENT!AJ$100),(PERCENT!AJ62-PERCENT!AJ$100)/(PERCENT!AJ$100-PERCENT!AJ$102))</f>
        <v>0.11827842536006111</v>
      </c>
      <c r="AZ62" s="124">
        <f>IF(PERCENT!AK62&gt;PERCENT!AK$100,(PERCENT!AK62-PERCENT!AK$100)/(PERCENT!AK$101-PERCENT!AK$100),(PERCENT!AK62-PERCENT!AK$100)/(PERCENT!AK$100-PERCENT!AK$102))</f>
        <v>1.1066414992132005E-2</v>
      </c>
      <c r="BA62" s="124">
        <f>IF(PERCENT!AL62&gt;PERCENT!AL$100,(PERCENT!AL62-PERCENT!AL$100)/(PERCENT!AL$101-PERCENT!AL$100),(PERCENT!AL62-PERCENT!AL$100)/(PERCENT!AL$100-PERCENT!AL$102))</f>
        <v>0.22988650671619798</v>
      </c>
      <c r="BB62" s="124">
        <f>IF(PERCENT!AM62&gt;PERCENT!AM$100,(PERCENT!AM62-PERCENT!AM$100)/(PERCENT!AM$101-PERCENT!AM$100),(PERCENT!AM62-PERCENT!AM$100)/(PERCENT!AM$100-PERCENT!AM$102))</f>
        <v>-0.19081490864594874</v>
      </c>
      <c r="BC62" s="124">
        <f>IF(PERCENT!AN62&gt;PERCENT!AN$100,(PERCENT!AN62-PERCENT!AN$100)/(PERCENT!AN$101-PERCENT!AN$100),(PERCENT!AN62-PERCENT!AN$100)/(PERCENT!AN$100-PERCENT!AN$102))</f>
        <v>-0.51552552648023542</v>
      </c>
      <c r="BD62" s="124">
        <f>IF(PERCENT!AO62&gt;PERCENT!AO$100,(PERCENT!AO62-PERCENT!AO$100)/(PERCENT!AO$101-PERCENT!AO$100),(PERCENT!AO62-PERCENT!AO$100)/(PERCENT!AO$100-PERCENT!AO$102))</f>
        <v>0.14936053370595817</v>
      </c>
      <c r="BE62" s="124">
        <f>IF(PERCENT!AP62&gt;PERCENT!AP$100,(PERCENT!AP62-PERCENT!AP$100)/(PERCENT!AP$101-PERCENT!AP$100),(PERCENT!AP62-PERCENT!AP$100)/(PERCENT!AP$100-PERCENT!AP$102))</f>
        <v>0.84043483993039636</v>
      </c>
      <c r="BF62" s="124">
        <f>IF(PERCENT!AQ62&gt;PERCENT!AQ$100,(PERCENT!AQ62-PERCENT!AQ$100)/(PERCENT!AQ$101-PERCENT!AQ$100),(PERCENT!AQ62-PERCENT!AQ$100)/(PERCENT!AQ$100-PERCENT!AQ$102))</f>
        <v>6.460875879837559E-2</v>
      </c>
      <c r="BG62" s="124">
        <f>IF(PERCENT!AR62&gt;PERCENT!AR$100,(PERCENT!AR62-PERCENT!AR$100)/(PERCENT!AR$101-PERCENT!AR$100),(PERCENT!AR62-PERCENT!AR$100)/(PERCENT!AR$100-PERCENT!AR$102))</f>
        <v>0.55997619157938328</v>
      </c>
      <c r="BP62" s="128">
        <f>IF(PERCENT!AE62&gt;PERCENT!AE$100,(PERCENT!AE62-PERCENT!AE$100)/(PERCENT!AE$101-PERCENT!AE$100),(PERCENT!AE62-PERCENT!AE$100)/(PERCENT!AE$100-PERCENT!AE$102))</f>
        <v>-0.10120705685420942</v>
      </c>
      <c r="BQ62" s="231">
        <f>IF(PERCENT!AV62&gt;PERCENT!AV$100,(PERCENT!AV62-PERCENT!AV$100)/(PERCENT!AV$101-PERCENT!AV$100),(PERCENT!AV62-PERCENT!AV$100)/(PERCENT!AV$100-PERCENT!AV$102))</f>
        <v>-0.10120705685420942</v>
      </c>
    </row>
    <row r="63" spans="1:69" x14ac:dyDescent="0.35">
      <c r="A63" s="197" t="s">
        <v>830</v>
      </c>
      <c r="B63" s="125">
        <f>IF(PERCENT!B63&gt;PERCENT!B$100,(PERCENT!B63-PERCENT!B$100)/(PERCENT!B$101-PERCENT!B$100),(PERCENT!B63-PERCENT!B$100)/(PERCENT!B$100-PERCENT!B$102))</f>
        <v>0.33881882635537164</v>
      </c>
      <c r="C63" s="125">
        <f>IF(PERCENT!H63&gt;PERCENT!H$100,(PERCENT!H63-PERCENT!H$100)/(PERCENT!H$101-PERCENT!H$100),(PERCENT!H63-PERCENT!H$100)/(PERCENT!H$100-PERCENT!H$102))</f>
        <v>0.57221890775276507</v>
      </c>
      <c r="D63" s="126">
        <f>IF(PERCENT!K63&gt;PERCENT!K$100,(PERCENT!K63-PERCENT!K$100)/(PERCENT!K$101-PERCENT!K$100),(PERCENT!K63-PERCENT!K$100)/(PERCENT!K$100-PERCENT!K$102))</f>
        <v>-0.10051360677642251</v>
      </c>
      <c r="E63" s="126">
        <f>IF(PERCENT!L63&gt;PERCENT!L$100,(PERCENT!L63-PERCENT!L$100)/(PERCENT!L$101-PERCENT!L$100),(PERCENT!L63-PERCENT!L$100)/(PERCENT!L$100-PERCENT!L$102))</f>
        <v>-3.1658894434448165E-2</v>
      </c>
      <c r="F63" s="127">
        <f>IF(PERCENT!R63&gt;PERCENT!R$100,(PERCENT!R63-PERCENT!R$100)/(PERCENT!R$101-PERCENT!R$100),(PERCENT!R63-PERCENT!R$100)/(PERCENT!R$100-PERCENT!R$102))</f>
        <v>0.60643830596803006</v>
      </c>
      <c r="G63" s="127">
        <f>IF(PERCENT!V63&gt;PERCENT!V$100,(PERCENT!V63-PERCENT!V$100)/(PERCENT!V$101-PERCENT!V$100),(PERCENT!V63-PERCENT!V$100)/(PERCENT!V$100-PERCENT!V$102))</f>
        <v>0.24067016118772577</v>
      </c>
      <c r="H63" s="127">
        <f>IF(PERCENT!X63&gt;PERCENT!X$100,(PERCENT!X63-PERCENT!X$100)/(PERCENT!X$101-PERCENT!X$100),(PERCENT!X63-PERCENT!X$100)/(PERCENT!X$100-PERCENT!X$102))</f>
        <v>0.3213616356440317</v>
      </c>
      <c r="I63" s="127">
        <f>IF(PERCENT!AC63&gt;PERCENT!AC$100,(PERCENT!AC63-PERCENT!AC$100)/(PERCENT!AC$101-PERCENT!AC$100),(PERCENT!AC63-PERCENT!AC$100)/(PERCENT!AC$100-PERCENT!AC$102))</f>
        <v>0.84027611235363031</v>
      </c>
      <c r="J63" s="198">
        <f>IF(PERCENT!AS63&gt;PERCENT!AS$100,(PERCENT!AS63-PERCENT!AS$100)/(PERCENT!AS$101-PERCENT!AS$100),(PERCENT!AS63-PERCENT!AS$100)/(PERCENT!AS$100-PERCENT!AS$102))</f>
        <v>0.52195405341171786</v>
      </c>
      <c r="K63" s="198">
        <f>IF(PERCENT!AT63&gt;PERCENT!AT$100,(PERCENT!AT63-PERCENT!AT$100)/(PERCENT!AT$101-PERCENT!AT$100),(PERCENT!AT63-PERCENT!AT$100)/(PERCENT!AT$100-PERCENT!AT$102))</f>
        <v>-0.10675026719684898</v>
      </c>
      <c r="L63" s="198">
        <f>IF(PERCENT!AU63&gt;PERCENT!AU$100,(PERCENT!AU63-PERCENT!AU$100)/(PERCENT!AU$101-PERCENT!AU$100),(PERCENT!AU63-PERCENT!AU$100)/(PERCENT!AU$100-PERCENT!AU$102))</f>
        <v>0.71385135535569022</v>
      </c>
      <c r="M63" s="231">
        <f>IF(PERCENT!AW63&gt;PERCENT!AW$100,(PERCENT!AW63-PERCENT!AW$100)/(PERCENT!AW$101-PERCENT!AW$100),(PERCENT!AW63-PERCENT!AW$100)/(PERCENT!AW$100-PERCENT!AW$102))</f>
        <v>0.50834447836039398</v>
      </c>
      <c r="N63" s="231">
        <f>IF(PERCENT!AX63&gt;PERCENT!AX$100,(PERCENT!AX63-PERCENT!AX$100)/(PERCENT!AX$101-PERCENT!AX$100),(PERCENT!AX63-PERCENT!AX$100)/(PERCENT!AX$100-PERCENT!AX$102))</f>
        <v>0.37180890353403911</v>
      </c>
      <c r="P63" s="232">
        <f>IF(PERCENT!AY63&gt;PERCENT!AY$100,(PERCENT!AY63-PERCENT!AY$100)/(PERCENT!AY$101-PERCENT!AY$100),(PERCENT!AY63-PERCENT!AY$100)/(PERCENT!AY$100-PERCENT!AY$102))</f>
        <v>-8.1502722370100714E-2</v>
      </c>
      <c r="R63" s="124">
        <f>IF(PERCENT!C63&gt;PERCENT!C$100,(PERCENT!C63-PERCENT!C$100)/(PERCENT!C$101-PERCENT!C$100),(PERCENT!C63-PERCENT!C$100)/(PERCENT!C$100-PERCENT!C$102))</f>
        <v>0.6338710270963045</v>
      </c>
      <c r="S63" s="124">
        <f>IF(PERCENT!D63&gt;PERCENT!D$100,(PERCENT!D63-PERCENT!D$100)/(PERCENT!D$101-PERCENT!D$100),(PERCENT!D63-PERCENT!D$100)/(PERCENT!D$100-PERCENT!D$102))</f>
        <v>-6.3734025791854169E-3</v>
      </c>
      <c r="T63" s="124">
        <f>IF(PERCENT!E63&gt;PERCENT!E$100,(PERCENT!E63-PERCENT!E$100)/(PERCENT!E$101-PERCENT!E$100),(PERCENT!E63-PERCENT!E$100)/(PERCENT!E$100-PERCENT!E$102))</f>
        <v>0.75893231994682264</v>
      </c>
      <c r="U63" s="124">
        <f>IF(PERCENT!F63&gt;PERCENT!F$100,(PERCENT!F63-PERCENT!F$100)/(PERCENT!F$101-PERCENT!F$100),(PERCENT!F63-PERCENT!F$100)/(PERCENT!F$100-PERCENT!F$102))</f>
        <v>-0.69832308638629859</v>
      </c>
      <c r="V63" s="124">
        <f>IF(PERCENT!G63&gt;PERCENT!G$100,(PERCENT!G63-PERCENT!G$100)/(PERCENT!G$101-PERCENT!G$100),(PERCENT!G63-PERCENT!G$100)/(PERCENT!G$100-PERCENT!G$102))</f>
        <v>0.22886558665090573</v>
      </c>
      <c r="X63" s="124">
        <f>IF(PERCENT!I63&gt;PERCENT!I$100,(PERCENT!I63-PERCENT!I$100)/(PERCENT!I$101-PERCENT!I$100),(PERCENT!I63-PERCENT!I$100)/(PERCENT!I$100-PERCENT!I$102))</f>
        <v>2.2566880159056082E-2</v>
      </c>
      <c r="Y63" s="124">
        <f>IF(PERCENT!J63&gt;PERCENT!J$100,(PERCENT!J63-PERCENT!J$100)/(PERCENT!J$101-PERCENT!J$100),(PERCENT!J63-PERCENT!J$100)/(PERCENT!J$100-PERCENT!J$102))</f>
        <v>0.64326595604995551</v>
      </c>
      <c r="AB63" s="124">
        <f>IF(PERCENT!M63&gt;PERCENT!M$100,(PERCENT!M63-PERCENT!M$100)/(PERCENT!M$101-PERCENT!M$100),(PERCENT!M63-PERCENT!M$100)/(PERCENT!M$100-PERCENT!M$102))</f>
        <v>0.34341071810498719</v>
      </c>
      <c r="AC63" s="124">
        <f>IF(PERCENT!N63&gt;PERCENT!N$100,(PERCENT!N63-PERCENT!N$100)/(PERCENT!N$101-PERCENT!N$100),(PERCENT!N63-PERCENT!N$100)/(PERCENT!N$100-PERCENT!N$102))</f>
        <v>-0.46293936831230953</v>
      </c>
      <c r="AD63" s="124">
        <f>IF(PERCENT!O63&gt;PERCENT!O$100,(PERCENT!O63-PERCENT!O$100)/(PERCENT!O$101-PERCENT!O$100),(PERCENT!O63-PERCENT!O$100)/(PERCENT!O$100-PERCENT!O$102))</f>
        <v>0.12595590631525283</v>
      </c>
      <c r="AE63" s="124">
        <f>IF(PERCENT!P63&gt;PERCENT!P$100,(PERCENT!P63-PERCENT!P$100)/(PERCENT!P$101-PERCENT!P$100),(PERCENT!P63-PERCENT!P$100)/(PERCENT!P$100-PERCENT!P$102))</f>
        <v>-0.24239532742770259</v>
      </c>
      <c r="AF63" s="124">
        <f>IF(PERCENT!Q63&gt;PERCENT!Q$100,(PERCENT!Q63-PERCENT!Q$100)/(PERCENT!Q$101-PERCENT!Q$100),(PERCENT!Q63-PERCENT!Q$100)/(PERCENT!Q$100-PERCENT!Q$102))</f>
        <v>-0.84288770406491187</v>
      </c>
      <c r="AH63" s="124">
        <f>IF(PERCENT!S63&gt;PERCENT!S$100,(PERCENT!S63-PERCENT!S$100)/(PERCENT!S$101-PERCENT!S$100),(PERCENT!S63-PERCENT!S$100)/(PERCENT!S$100-PERCENT!S$102))</f>
        <v>0.44166694691302727</v>
      </c>
      <c r="AI63" s="124">
        <f>IF(PERCENT!T63&gt;PERCENT!T$100,(PERCENT!T63-PERCENT!T$100)/(PERCENT!T$101-PERCENT!T$100),(PERCENT!T63-PERCENT!T$100)/(PERCENT!T$100-PERCENT!T$102))</f>
        <v>0.25943892965418786</v>
      </c>
      <c r="AJ63" s="124">
        <f>IF(PERCENT!U63&gt;PERCENT!U$100,(PERCENT!U63-PERCENT!U$100)/(PERCENT!U$101-PERCENT!U$100),(PERCENT!U63-PERCENT!U$100)/(PERCENT!U$100-PERCENT!U$102))</f>
        <v>0.85908208746265613</v>
      </c>
      <c r="AL63" s="124">
        <f>IF(PERCENT!W63&gt;PERCENT!W$100,(PERCENT!W63-PERCENT!W$100)/(PERCENT!W$101-PERCENT!W$100),(PERCENT!W63-PERCENT!W$100)/(PERCENT!W$100-PERCENT!W$102))</f>
        <v>0.24067016118772577</v>
      </c>
      <c r="AN63" s="124">
        <f>IF(PERCENT!Y63&gt;PERCENT!Y$100,(PERCENT!Y63-PERCENT!Y$100)/(PERCENT!Y$101-PERCENT!Y$100),(PERCENT!Y63-PERCENT!Y$100)/(PERCENT!Y$100-PERCENT!Y$102))</f>
        <v>8.9380379503842089E-2</v>
      </c>
      <c r="AO63" s="124">
        <f>IF(PERCENT!Z63&gt;PERCENT!Z$100,(PERCENT!Z63-PERCENT!Z$100)/(PERCENT!Z$101-PERCENT!Z$100),(PERCENT!Z63-PERCENT!Z$100)/(PERCENT!Z$100-PERCENT!Z$102))</f>
        <v>5.2070135337926255E-3</v>
      </c>
      <c r="AP63" s="124">
        <f>IF(PERCENT!AA63&gt;PERCENT!AA$100,(PERCENT!AA63-PERCENT!AA$100)/(PERCENT!AA$101-PERCENT!AA$100),(PERCENT!AA63-PERCENT!AA$100)/(PERCENT!AA$100-PERCENT!AA$102))</f>
        <v>0.8368522535277324</v>
      </c>
      <c r="AQ63" s="124">
        <f>IF(PERCENT!AB63&gt;PERCENT!AB$100,(PERCENT!AB63-PERCENT!AB$100)/(PERCENT!AB$101-PERCENT!AB$100),(PERCENT!AB63-PERCENT!AB$100)/(PERCENT!AB$100-PERCENT!AB$102))</f>
        <v>-4.8583144862944403E-3</v>
      </c>
      <c r="AS63" s="124">
        <f>IF(PERCENT!AD63&gt;PERCENT!AD$100,(PERCENT!AD63-PERCENT!AD$100)/(PERCENT!AD$101-PERCENT!AD$100),(PERCENT!AD63-PERCENT!AD$100)/(PERCENT!AD$100-PERCENT!AD$102))</f>
        <v>0.84027611235363031</v>
      </c>
      <c r="AU63" s="124">
        <f>IF(PERCENT!AF63&gt;PERCENT!AF$100,(PERCENT!AF63-PERCENT!AF$100)/(PERCENT!AF$101-PERCENT!AF$100),(PERCENT!AF63-PERCENT!AF$100)/(PERCENT!AF$100-PERCENT!AF$102))</f>
        <v>-0.90696168111685538</v>
      </c>
      <c r="AV63" s="124">
        <f>IF(PERCENT!AG63&gt;PERCENT!AG$100,(PERCENT!AG63-PERCENT!AG$100)/(PERCENT!AG$101-PERCENT!AG$100),(PERCENT!AG63-PERCENT!AG$100)/(PERCENT!AG$100-PERCENT!AG$102))</f>
        <v>-0.83119165660108896</v>
      </c>
      <c r="AW63" s="124">
        <f>IF(PERCENT!AH63&gt;PERCENT!AH$100,(PERCENT!AH63-PERCENT!AH$100)/(PERCENT!AH$101-PERCENT!AH$100),(PERCENT!AH63-PERCENT!AH$100)/(PERCENT!AH$100-PERCENT!AH$102))</f>
        <v>0.20125605164641377</v>
      </c>
      <c r="AX63" s="124">
        <f>IF(PERCENT!AI63&gt;PERCENT!AI$100,(PERCENT!AI63-PERCENT!AI$100)/(PERCENT!AI$101-PERCENT!AI$100),(PERCENT!AI63-PERCENT!AI$100)/(PERCENT!AI$100-PERCENT!AI$102))</f>
        <v>0.288624590871917</v>
      </c>
      <c r="AY63" s="124">
        <f>IF(PERCENT!AJ63&gt;PERCENT!AJ$100,(PERCENT!AJ63-PERCENT!AJ$100)/(PERCENT!AJ$101-PERCENT!AJ$100),(PERCENT!AJ63-PERCENT!AJ$100)/(PERCENT!AJ$100-PERCENT!AJ$102))</f>
        <v>-0.69063085243591849</v>
      </c>
      <c r="AZ63" s="124">
        <f>IF(PERCENT!AK63&gt;PERCENT!AK$100,(PERCENT!AK63-PERCENT!AK$100)/(PERCENT!AK$101-PERCENT!AK$100),(PERCENT!AK63-PERCENT!AK$100)/(PERCENT!AK$100-PERCENT!AK$102))</f>
        <v>1</v>
      </c>
      <c r="BA63" s="124">
        <f>IF(PERCENT!AL63&gt;PERCENT!AL$100,(PERCENT!AL63-PERCENT!AL$100)/(PERCENT!AL$101-PERCENT!AL$100),(PERCENT!AL63-PERCENT!AL$100)/(PERCENT!AL$100-PERCENT!AL$102))</f>
        <v>0.29762439119101197</v>
      </c>
      <c r="BB63" s="124">
        <f>IF(PERCENT!AM63&gt;PERCENT!AM$100,(PERCENT!AM63-PERCENT!AM$100)/(PERCENT!AM$101-PERCENT!AM$100),(PERCENT!AM63-PERCENT!AM$100)/(PERCENT!AM$100-PERCENT!AM$102))</f>
        <v>0.37627358778257664</v>
      </c>
      <c r="BC63" s="124">
        <f>IF(PERCENT!AN63&gt;PERCENT!AN$100,(PERCENT!AN63-PERCENT!AN$100)/(PERCENT!AN$101-PERCENT!AN$100),(PERCENT!AN63-PERCENT!AN$100)/(PERCENT!AN$100-PERCENT!AN$102))</f>
        <v>-0.47079396461957262</v>
      </c>
      <c r="BD63" s="124">
        <f>IF(PERCENT!AO63&gt;PERCENT!AO$100,(PERCENT!AO63-PERCENT!AO$100)/(PERCENT!AO$101-PERCENT!AO$100),(PERCENT!AO63-PERCENT!AO$100)/(PERCENT!AO$100-PERCENT!AO$102))</f>
        <v>0.62506114746516139</v>
      </c>
      <c r="BE63" s="124">
        <f>IF(PERCENT!AP63&gt;PERCENT!AP$100,(PERCENT!AP63-PERCENT!AP$100)/(PERCENT!AP$101-PERCENT!AP$100),(PERCENT!AP63-PERCENT!AP$100)/(PERCENT!AP$100-PERCENT!AP$102))</f>
        <v>-0.39194455181458165</v>
      </c>
      <c r="BF63" s="124">
        <f>IF(PERCENT!AQ63&gt;PERCENT!AQ$100,(PERCENT!AQ63-PERCENT!AQ$100)/(PERCENT!AQ$101-PERCENT!AQ$100),(PERCENT!AQ63-PERCENT!AQ$100)/(PERCENT!AQ$100-PERCENT!AQ$102))</f>
        <v>0.36678619629578352</v>
      </c>
      <c r="BG63" s="124">
        <f>IF(PERCENT!AR63&gt;PERCENT!AR$100,(PERCENT!AR63-PERCENT!AR$100)/(PERCENT!AR$101-PERCENT!AR$100),(PERCENT!AR63-PERCENT!AR$100)/(PERCENT!AR$100-PERCENT!AR$102))</f>
        <v>-0.10596502737797033</v>
      </c>
      <c r="BP63" s="128">
        <f>IF(PERCENT!AE63&gt;PERCENT!AE$100,(PERCENT!AE63-PERCENT!AE$100)/(PERCENT!AE$101-PERCENT!AE$100),(PERCENT!AE63-PERCENT!AE$100)/(PERCENT!AE$100-PERCENT!AE$102))</f>
        <v>0.37180890353403911</v>
      </c>
      <c r="BQ63" s="231">
        <f>IF(PERCENT!AV63&gt;PERCENT!AV$100,(PERCENT!AV63-PERCENT!AV$100)/(PERCENT!AV$101-PERCENT!AV$100),(PERCENT!AV63-PERCENT!AV$100)/(PERCENT!AV$100-PERCENT!AV$102))</f>
        <v>0.37180890353403911</v>
      </c>
    </row>
    <row r="64" spans="1:69" x14ac:dyDescent="0.35">
      <c r="A64" s="197" t="s">
        <v>453</v>
      </c>
      <c r="B64" s="125">
        <f>IF(PERCENT!B64&gt;PERCENT!B$100,(PERCENT!B64-PERCENT!B$100)/(PERCENT!B$101-PERCENT!B$100),(PERCENT!B64-PERCENT!B$100)/(PERCENT!B$100-PERCENT!B$102))</f>
        <v>-0.66232382190522243</v>
      </c>
      <c r="C64" s="125">
        <f>IF(PERCENT!H64&gt;PERCENT!H$100,(PERCENT!H64-PERCENT!H$100)/(PERCENT!H$101-PERCENT!H$100),(PERCENT!H64-PERCENT!H$100)/(PERCENT!H$100-PERCENT!H$102))</f>
        <v>0.17354651616645023</v>
      </c>
      <c r="D64" s="126">
        <f>IF(PERCENT!K64&gt;PERCENT!K$100,(PERCENT!K64-PERCENT!K$100)/(PERCENT!K$101-PERCENT!K$100),(PERCENT!K64-PERCENT!K$100)/(PERCENT!K$100-PERCENT!K$102))</f>
        <v>0.34064686957494728</v>
      </c>
      <c r="E64" s="126">
        <f>IF(PERCENT!L64&gt;PERCENT!L$100,(PERCENT!L64-PERCENT!L$100)/(PERCENT!L$101-PERCENT!L$100),(PERCENT!L64-PERCENT!L$100)/(PERCENT!L$100-PERCENT!L$102))</f>
        <v>-0.55994210737630035</v>
      </c>
      <c r="F64" s="127">
        <f>IF(PERCENT!R64&gt;PERCENT!R$100,(PERCENT!R64-PERCENT!R$100)/(PERCENT!R$101-PERCENT!R$100),(PERCENT!R64-PERCENT!R$100)/(PERCENT!R$100-PERCENT!R$102))</f>
        <v>0.59900776995299432</v>
      </c>
      <c r="G64" s="127">
        <f>IF(PERCENT!V64&gt;PERCENT!V$100,(PERCENT!V64-PERCENT!V$100)/(PERCENT!V$101-PERCENT!V$100),(PERCENT!V64-PERCENT!V$100)/(PERCENT!V$100-PERCENT!V$102))</f>
        <v>0.6446866286020525</v>
      </c>
      <c r="H64" s="127">
        <f>IF(PERCENT!X64&gt;PERCENT!X$100,(PERCENT!X64-PERCENT!X$100)/(PERCENT!X$101-PERCENT!X$100),(PERCENT!X64-PERCENT!X$100)/(PERCENT!X$100-PERCENT!X$102))</f>
        <v>0.22411295669093848</v>
      </c>
      <c r="I64" s="127">
        <f>IF(PERCENT!AC64&gt;PERCENT!AC$100,(PERCENT!AC64-PERCENT!AC$100)/(PERCENT!AC$101-PERCENT!AC$100),(PERCENT!AC64-PERCENT!AC$100)/(PERCENT!AC$100-PERCENT!AC$102))</f>
        <v>-0.79277096662888358</v>
      </c>
      <c r="J64" s="198">
        <f>IF(PERCENT!AS64&gt;PERCENT!AS$100,(PERCENT!AS64-PERCENT!AS$100)/(PERCENT!AS$101-PERCENT!AS$100),(PERCENT!AS64-PERCENT!AS$100)/(PERCENT!AS$100-PERCENT!AS$102))</f>
        <v>-5.2527253334250977E-2</v>
      </c>
      <c r="K64" s="198">
        <f>IF(PERCENT!AT64&gt;PERCENT!AT$100,(PERCENT!AT64-PERCENT!AT$100)/(PERCENT!AT$101-PERCENT!AT$100),(PERCENT!AT64-PERCENT!AT$100)/(PERCENT!AT$100-PERCENT!AT$102))</f>
        <v>-1.6584808886382914E-2</v>
      </c>
      <c r="L64" s="198">
        <f>IF(PERCENT!AU64&gt;PERCENT!AU$100,(PERCENT!AU64-PERCENT!AU$100)/(PERCENT!AU$101-PERCENT!AU$100),(PERCENT!AU64-PERCENT!AU$100)/(PERCENT!AU$100-PERCENT!AU$102))</f>
        <v>0.17020586893938242</v>
      </c>
      <c r="M64" s="231">
        <f>IF(PERCENT!AW64&gt;PERCENT!AW$100,(PERCENT!AW64-PERCENT!AW$100)/(PERCENT!AW$101-PERCENT!AW$100),(PERCENT!AW64-PERCENT!AW$100)/(PERCENT!AW$100-PERCENT!AW$102))</f>
        <v>4.86417380239407E-2</v>
      </c>
      <c r="N64" s="231">
        <f>IF(PERCENT!AX64&gt;PERCENT!AX$100,(PERCENT!AX64-PERCENT!AX$100)/(PERCENT!AX$101-PERCENT!AX$100),(PERCENT!AX64-PERCENT!AX$100)/(PERCENT!AX$100-PERCENT!AX$102))</f>
        <v>-0.68887322060005085</v>
      </c>
      <c r="P64" s="232">
        <f>IF(PERCENT!AY64&gt;PERCENT!AY$100,(PERCENT!AY64-PERCENT!AY$100)/(PERCENT!AY$101-PERCENT!AY$100),(PERCENT!AY64-PERCENT!AY$100)/(PERCENT!AY$100-PERCENT!AY$102))</f>
        <v>1</v>
      </c>
      <c r="R64" s="124">
        <f>IF(PERCENT!C64&gt;PERCENT!C$100,(PERCENT!C64-PERCENT!C$100)/(PERCENT!C$101-PERCENT!C$100),(PERCENT!C64-PERCENT!C$100)/(PERCENT!C$100-PERCENT!C$102))</f>
        <v>0.2881384168612261</v>
      </c>
      <c r="S64" s="124">
        <f>IF(PERCENT!D64&gt;PERCENT!D$100,(PERCENT!D64-PERCENT!D$100)/(PERCENT!D$101-PERCENT!D$100),(PERCENT!D64-PERCENT!D$100)/(PERCENT!D$100-PERCENT!D$102))</f>
        <v>-0.10602987319876417</v>
      </c>
      <c r="T64" s="124">
        <f>IF(PERCENT!E64&gt;PERCENT!E$100,(PERCENT!E64-PERCENT!E$100)/(PERCENT!E$101-PERCENT!E$100),(PERCENT!E64-PERCENT!E$100)/(PERCENT!E$100-PERCENT!E$102))</f>
        <v>-0.40602488771369516</v>
      </c>
      <c r="U64" s="124">
        <f>IF(PERCENT!F64&gt;PERCENT!F$100,(PERCENT!F64-PERCENT!F$100)/(PERCENT!F$101-PERCENT!F$100),(PERCENT!F64-PERCENT!F$100)/(PERCENT!F$100-PERCENT!F$102))</f>
        <v>-0.63929084088610422</v>
      </c>
      <c r="V64" s="124">
        <f>IF(PERCENT!G64&gt;PERCENT!G$100,(PERCENT!G64-PERCENT!G$100)/(PERCENT!G$101-PERCENT!G$100),(PERCENT!G64-PERCENT!G$100)/(PERCENT!G$100-PERCENT!G$102))</f>
        <v>-0.31141160274394936</v>
      </c>
      <c r="X64" s="124">
        <f>IF(PERCENT!I64&gt;PERCENT!I$100,(PERCENT!I64-PERCENT!I$100)/(PERCENT!I$101-PERCENT!I$100),(PERCENT!I64-PERCENT!I$100)/(PERCENT!I$100-PERCENT!I$102))</f>
        <v>0.18348549097516453</v>
      </c>
      <c r="Y64" s="124">
        <f>IF(PERCENT!J64&gt;PERCENT!J$100,(PERCENT!J64-PERCENT!J$100)/(PERCENT!J$101-PERCENT!J$100),(PERCENT!J64-PERCENT!J$100)/(PERCENT!J$100-PERCENT!J$102))</f>
        <v>2.3222756520816661E-2</v>
      </c>
      <c r="AB64" s="124">
        <f>IF(PERCENT!M64&gt;PERCENT!M$100,(PERCENT!M64-PERCENT!M$100)/(PERCENT!M$101-PERCENT!M$100),(PERCENT!M64-PERCENT!M$100)/(PERCENT!M$100-PERCENT!M$102))</f>
        <v>-1</v>
      </c>
      <c r="AC64" s="124">
        <f>IF(PERCENT!N64&gt;PERCENT!N$100,(PERCENT!N64-PERCENT!N$100)/(PERCENT!N$101-PERCENT!N$100),(PERCENT!N64-PERCENT!N$100)/(PERCENT!N$100-PERCENT!N$102))</f>
        <v>-1</v>
      </c>
      <c r="AD64" s="124">
        <f>IF(PERCENT!O64&gt;PERCENT!O$100,(PERCENT!O64-PERCENT!O$100)/(PERCENT!O$101-PERCENT!O$100),(PERCENT!O64-PERCENT!O$100)/(PERCENT!O$100-PERCENT!O$102))</f>
        <v>-1</v>
      </c>
      <c r="AE64" s="124">
        <f>IF(PERCENT!P64&gt;PERCENT!P$100,(PERCENT!P64-PERCENT!P$100)/(PERCENT!P$101-PERCENT!P$100),(PERCENT!P64-PERCENT!P$100)/(PERCENT!P$100-PERCENT!P$102))</f>
        <v>0.41494393393284956</v>
      </c>
      <c r="AF64" s="124">
        <f>IF(PERCENT!Q64&gt;PERCENT!Q$100,(PERCENT!Q64-PERCENT!Q$100)/(PERCENT!Q$101-PERCENT!Q$100),(PERCENT!Q64-PERCENT!Q$100)/(PERCENT!Q$100-PERCENT!Q$102))</f>
        <v>0.38997667110135825</v>
      </c>
      <c r="AH64" s="124">
        <f>IF(PERCENT!S64&gt;PERCENT!S$100,(PERCENT!S64-PERCENT!S$100)/(PERCENT!S$101-PERCENT!S$100),(PERCENT!S64-PERCENT!S$100)/(PERCENT!S$100-PERCENT!S$102))</f>
        <v>0.414434301385318</v>
      </c>
      <c r="AI64" s="124">
        <f>IF(PERCENT!T64&gt;PERCENT!T$100,(PERCENT!T64-PERCENT!T$100)/(PERCENT!T$101-PERCENT!T$100),(PERCENT!T64-PERCENT!T$100)/(PERCENT!T$100-PERCENT!T$102))</f>
        <v>0.68272476018786221</v>
      </c>
      <c r="AJ64" s="124">
        <f>IF(PERCENT!U64&gt;PERCENT!U$100,(PERCENT!U64-PERCENT!U$100)/(PERCENT!U$101-PERCENT!U$100),(PERCENT!U64-PERCENT!U$100)/(PERCENT!U$100-PERCENT!U$102))</f>
        <v>0.24285073255964942</v>
      </c>
      <c r="AL64" s="124">
        <f>IF(PERCENT!W64&gt;PERCENT!W$100,(PERCENT!W64-PERCENT!W$100)/(PERCENT!W$101-PERCENT!W$100),(PERCENT!W64-PERCENT!W$100)/(PERCENT!W$100-PERCENT!W$102))</f>
        <v>0.6446866286020525</v>
      </c>
      <c r="AN64" s="124">
        <f>IF(PERCENT!Y64&gt;PERCENT!Y$100,(PERCENT!Y64-PERCENT!Y$100)/(PERCENT!Y$101-PERCENT!Y$100),(PERCENT!Y64-PERCENT!Y$100)/(PERCENT!Y$100-PERCENT!Y$102))</f>
        <v>-0.99458381324998479</v>
      </c>
      <c r="AO64" s="124">
        <f>IF(PERCENT!Z64&gt;PERCENT!Z$100,(PERCENT!Z64-PERCENT!Z$100)/(PERCENT!Z$101-PERCENT!Z$100),(PERCENT!Z64-PERCENT!Z$100)/(PERCENT!Z$100-PERCENT!Z$102))</f>
        <v>0.67520212517646472</v>
      </c>
      <c r="AP64" s="124">
        <f>IF(PERCENT!AA64&gt;PERCENT!AA$100,(PERCENT!AA64-PERCENT!AA$100)/(PERCENT!AA$101-PERCENT!AA$100),(PERCENT!AA64-PERCENT!AA$100)/(PERCENT!AA$100-PERCENT!AA$102))</f>
        <v>0.2761317313273689</v>
      </c>
      <c r="AQ64" s="124">
        <f>IF(PERCENT!AB64&gt;PERCENT!AB$100,(PERCENT!AB64-PERCENT!AB$100)/(PERCENT!AB$101-PERCENT!AB$100),(PERCENT!AB64-PERCENT!AB$100)/(PERCENT!AB$100-PERCENT!AB$102))</f>
        <v>-0.18533084620684528</v>
      </c>
      <c r="AS64" s="124">
        <f>IF(PERCENT!AD64&gt;PERCENT!AD$100,(PERCENT!AD64-PERCENT!AD$100)/(PERCENT!AD$101-PERCENT!AD$100),(PERCENT!AD64-PERCENT!AD$100)/(PERCENT!AD$100-PERCENT!AD$102))</f>
        <v>-0.79277096662888358</v>
      </c>
      <c r="AU64" s="124">
        <f>IF(PERCENT!AF64&gt;PERCENT!AF$100,(PERCENT!AF64-PERCENT!AF$100)/(PERCENT!AF$101-PERCENT!AF$100),(PERCENT!AF64-PERCENT!AF$100)/(PERCENT!AF$100-PERCENT!AF$102))</f>
        <v>0.32815591633667679</v>
      </c>
      <c r="AV64" s="124">
        <f>IF(PERCENT!AG64&gt;PERCENT!AG$100,(PERCENT!AG64-PERCENT!AG$100)/(PERCENT!AG$101-PERCENT!AG$100),(PERCENT!AG64-PERCENT!AG$100)/(PERCENT!AG$100-PERCENT!AG$102))</f>
        <v>0.16325086100708852</v>
      </c>
      <c r="AW64" s="124">
        <f>IF(PERCENT!AH64&gt;PERCENT!AH$100,(PERCENT!AH64-PERCENT!AH$100)/(PERCENT!AH$101-PERCENT!AH$100),(PERCENT!AH64-PERCENT!AH$100)/(PERCENT!AH$100-PERCENT!AH$102))</f>
        <v>0.3316093719644515</v>
      </c>
      <c r="AX64" s="124">
        <f>IF(PERCENT!AI64&gt;PERCENT!AI$100,(PERCENT!AI64-PERCENT!AI$100)/(PERCENT!AI$101-PERCENT!AI$100),(PERCENT!AI64-PERCENT!AI$100)/(PERCENT!AI$100-PERCENT!AI$102))</f>
        <v>-0.19613244438533839</v>
      </c>
      <c r="AY64" s="124">
        <f>IF(PERCENT!AJ64&gt;PERCENT!AJ$100,(PERCENT!AJ64-PERCENT!AJ$100)/(PERCENT!AJ$101-PERCENT!AJ$100),(PERCENT!AJ64-PERCENT!AJ$100)/(PERCENT!AJ$100-PERCENT!AJ$102))</f>
        <v>1</v>
      </c>
      <c r="AZ64" s="124">
        <f>IF(PERCENT!AK64&gt;PERCENT!AK$100,(PERCENT!AK64-PERCENT!AK$100)/(PERCENT!AK$101-PERCENT!AK$100),(PERCENT!AK64-PERCENT!AK$100)/(PERCENT!AK$100-PERCENT!AK$102))</f>
        <v>-6.0000151982349224E-2</v>
      </c>
      <c r="BA64" s="124">
        <f>IF(PERCENT!AL64&gt;PERCENT!AL$100,(PERCENT!AL64-PERCENT!AL$100)/(PERCENT!AL$101-PERCENT!AL$100),(PERCENT!AL64-PERCENT!AL$100)/(PERCENT!AL$100-PERCENT!AL$102))</f>
        <v>0.1466371853320782</v>
      </c>
      <c r="BB64" s="124">
        <f>IF(PERCENT!AM64&gt;PERCENT!AM$100,(PERCENT!AM64-PERCENT!AM$100)/(PERCENT!AM$101-PERCENT!AM$100),(PERCENT!AM64-PERCENT!AM$100)/(PERCENT!AM$100-PERCENT!AM$102))</f>
        <v>0.25664000787482738</v>
      </c>
      <c r="BC64" s="124">
        <f>IF(PERCENT!AN64&gt;PERCENT!AN$100,(PERCENT!AN64-PERCENT!AN$100)/(PERCENT!AN$101-PERCENT!AN$100),(PERCENT!AN64-PERCENT!AN$100)/(PERCENT!AN$100-PERCENT!AN$102))</f>
        <v>-0.11270405411549041</v>
      </c>
      <c r="BD64" s="124">
        <f>IF(PERCENT!AO64&gt;PERCENT!AO$100,(PERCENT!AO64-PERCENT!AO$100)/(PERCENT!AO$101-PERCENT!AO$100),(PERCENT!AO64-PERCENT!AO$100)/(PERCENT!AO$100-PERCENT!AO$102))</f>
        <v>-1</v>
      </c>
      <c r="BE64" s="124">
        <f>IF(PERCENT!AP64&gt;PERCENT!AP$100,(PERCENT!AP64-PERCENT!AP$100)/(PERCENT!AP$101-PERCENT!AP$100),(PERCENT!AP64-PERCENT!AP$100)/(PERCENT!AP$100-PERCENT!AP$102))</f>
        <v>-1</v>
      </c>
      <c r="BF64" s="124">
        <f>IF(PERCENT!AQ64&gt;PERCENT!AQ$100,(PERCENT!AQ64-PERCENT!AQ$100)/(PERCENT!AQ$101-PERCENT!AQ$100),(PERCENT!AQ64-PERCENT!AQ$100)/(PERCENT!AQ$100-PERCENT!AQ$102))</f>
        <v>-0.13620356029430933</v>
      </c>
      <c r="BG64" s="124">
        <f>IF(PERCENT!AR64&gt;PERCENT!AR$100,(PERCENT!AR64-PERCENT!AR$100)/(PERCENT!AR$101-PERCENT!AR$100),(PERCENT!AR64-PERCENT!AR$100)/(PERCENT!AR$100-PERCENT!AR$102))</f>
        <v>0.99015437162570119</v>
      </c>
      <c r="BP64" s="128">
        <f>IF(PERCENT!AE64&gt;PERCENT!AE$100,(PERCENT!AE64-PERCENT!AE$100)/(PERCENT!AE$101-PERCENT!AE$100),(PERCENT!AE64-PERCENT!AE$100)/(PERCENT!AE$100-PERCENT!AE$102))</f>
        <v>-0.68887322060005085</v>
      </c>
      <c r="BQ64" s="231">
        <f>IF(PERCENT!AV64&gt;PERCENT!AV$100,(PERCENT!AV64-PERCENT!AV$100)/(PERCENT!AV$101-PERCENT!AV$100),(PERCENT!AV64-PERCENT!AV$100)/(PERCENT!AV$100-PERCENT!AV$102))</f>
        <v>-0.68887322060005085</v>
      </c>
    </row>
    <row r="65" spans="1:69" x14ac:dyDescent="0.35">
      <c r="A65" s="197" t="s">
        <v>454</v>
      </c>
      <c r="B65" s="125">
        <f>IF(PERCENT!B65&gt;PERCENT!B$100,(PERCENT!B65-PERCENT!B$100)/(PERCENT!B$101-PERCENT!B$100),(PERCENT!B65-PERCENT!B$100)/(PERCENT!B$100-PERCENT!B$102))</f>
        <v>-0.60606096166783274</v>
      </c>
      <c r="C65" s="125">
        <f>IF(PERCENT!H65&gt;PERCENT!H$100,(PERCENT!H65-PERCENT!H$100)/(PERCENT!H$101-PERCENT!H$100),(PERCENT!H65-PERCENT!H$100)/(PERCENT!H$100-PERCENT!H$102))</f>
        <v>-0.79273344394687462</v>
      </c>
      <c r="D65" s="126">
        <f>IF(PERCENT!K65&gt;PERCENT!K$100,(PERCENT!K65-PERCENT!K$100)/(PERCENT!K$101-PERCENT!K$100),(PERCENT!K65-PERCENT!K$100)/(PERCENT!K$100-PERCENT!K$102))</f>
        <v>-0.22931255400233108</v>
      </c>
      <c r="E65" s="126">
        <f>IF(PERCENT!L65&gt;PERCENT!L$100,(PERCENT!L65-PERCENT!L$100)/(PERCENT!L$101-PERCENT!L$100),(PERCENT!L65-PERCENT!L$100)/(PERCENT!L$100-PERCENT!L$102))</f>
        <v>-0.25408227980215004</v>
      </c>
      <c r="F65" s="127">
        <f>IF(PERCENT!R65&gt;PERCENT!R$100,(PERCENT!R65-PERCENT!R$100)/(PERCENT!R$101-PERCENT!R$100),(PERCENT!R65-PERCENT!R$100)/(PERCENT!R$100-PERCENT!R$102))</f>
        <v>-0.26971204675712313</v>
      </c>
      <c r="G65" s="127">
        <f>IF(PERCENT!V65&gt;PERCENT!V$100,(PERCENT!V65-PERCENT!V$100)/(PERCENT!V$101-PERCENT!V$100),(PERCENT!V65-PERCENT!V$100)/(PERCENT!V$100-PERCENT!V$102))</f>
        <v>-0.86857380431144304</v>
      </c>
      <c r="H65" s="127">
        <f>IF(PERCENT!X65&gt;PERCENT!X$100,(PERCENT!X65-PERCENT!X$100)/(PERCENT!X$101-PERCENT!X$100),(PERCENT!X65-PERCENT!X$100)/(PERCENT!X$100-PERCENT!X$102))</f>
        <v>-0.77062290852064064</v>
      </c>
      <c r="I65" s="127">
        <f>IF(PERCENT!AC65&gt;PERCENT!AC$100,(PERCENT!AC65-PERCENT!AC$100)/(PERCENT!AC$101-PERCENT!AC$100),(PERCENT!AC65-PERCENT!AC$100)/(PERCENT!AC$100-PERCENT!AC$102))</f>
        <v>-0.646172199740918</v>
      </c>
      <c r="J65" s="198">
        <f>IF(PERCENT!AS65&gt;PERCENT!AS$100,(PERCENT!AS65-PERCENT!AS$100)/(PERCENT!AS$101-PERCENT!AS$100),(PERCENT!AS65-PERCENT!AS$100)/(PERCENT!AS$100-PERCENT!AS$102))</f>
        <v>-0.9143326891401149</v>
      </c>
      <c r="K65" s="198">
        <f>IF(PERCENT!AT65&gt;PERCENT!AT$100,(PERCENT!AT65-PERCENT!AT$100)/(PERCENT!AT$101-PERCENT!AT$100),(PERCENT!AT65-PERCENT!AT$100)/(PERCENT!AT$100-PERCENT!AT$102))</f>
        <v>-0.28349356867111308</v>
      </c>
      <c r="L65" s="198">
        <f>IF(PERCENT!AU65&gt;PERCENT!AU$100,(PERCENT!AU65-PERCENT!AU$100)/(PERCENT!AU$101-PERCENT!AU$100),(PERCENT!AU65-PERCENT!AU$100)/(PERCENT!AU$100-PERCENT!AU$102))</f>
        <v>-0.67059951590767741</v>
      </c>
      <c r="M65" s="231">
        <f>IF(PERCENT!AW65&gt;PERCENT!AW$100,(PERCENT!AW65-PERCENT!AW$100)/(PERCENT!AW$101-PERCENT!AW$100),(PERCENT!AW65-PERCENT!AW$100)/(PERCENT!AW$100-PERCENT!AW$102))</f>
        <v>-0.58188792183222038</v>
      </c>
      <c r="N65" s="231">
        <f>IF(PERCENT!AX65&gt;PERCENT!AX$100,(PERCENT!AX65-PERCENT!AX$100)/(PERCENT!AX$101-PERCENT!AX$100),(PERCENT!AX65-PERCENT!AX$100)/(PERCENT!AX$100-PERCENT!AX$102))</f>
        <v>9.8861280689683598E-2</v>
      </c>
      <c r="P65" s="232">
        <f>IF(PERCENT!AY65&gt;PERCENT!AY$100,(PERCENT!AY65-PERCENT!AY$100)/(PERCENT!AY$101-PERCENT!AY$100),(PERCENT!AY65-PERCENT!AY$100)/(PERCENT!AY$100-PERCENT!AY$102))</f>
        <v>-0.67161083267756416</v>
      </c>
      <c r="R65" s="124">
        <f>IF(PERCENT!C65&gt;PERCENT!C$100,(PERCENT!C65-PERCENT!C$100)/(PERCENT!C$101-PERCENT!C$100),(PERCENT!C65-PERCENT!C$100)/(PERCENT!C$100-PERCENT!C$102))</f>
        <v>0.31687576944822093</v>
      </c>
      <c r="S65" s="124">
        <f>IF(PERCENT!D65&gt;PERCENT!D$100,(PERCENT!D65-PERCENT!D$100)/(PERCENT!D$101-PERCENT!D$100),(PERCENT!D65-PERCENT!D$100)/(PERCENT!D$100-PERCENT!D$102))</f>
        <v>-0.67190068068728459</v>
      </c>
      <c r="T65" s="124">
        <f>IF(PERCENT!E65&gt;PERCENT!E$100,(PERCENT!E65-PERCENT!E$100)/(PERCENT!E$101-PERCENT!E$100),(PERCENT!E65-PERCENT!E$100)/(PERCENT!E$100-PERCENT!E$102))</f>
        <v>-0.17375621365595303</v>
      </c>
      <c r="U65" s="124">
        <f>IF(PERCENT!F65&gt;PERCENT!F$100,(PERCENT!F65-PERCENT!F$100)/(PERCENT!F$101-PERCENT!F$100),(PERCENT!F65-PERCENT!F$100)/(PERCENT!F$100-PERCENT!F$102))</f>
        <v>-0.2339039725239038</v>
      </c>
      <c r="V65" s="124">
        <f>IF(PERCENT!G65&gt;PERCENT!G$100,(PERCENT!G65-PERCENT!G$100)/(PERCENT!G$101-PERCENT!G$100),(PERCENT!G65-PERCENT!G$100)/(PERCENT!G$100-PERCENT!G$102))</f>
        <v>-0.47455482966900775</v>
      </c>
      <c r="X65" s="124">
        <f>IF(PERCENT!I65&gt;PERCENT!I$100,(PERCENT!I65-PERCENT!I$100)/(PERCENT!I$101-PERCENT!I$100),(PERCENT!I65-PERCENT!I$100)/(PERCENT!I$100-PERCENT!I$102))</f>
        <v>-0.76680813773060885</v>
      </c>
      <c r="Y65" s="124">
        <f>IF(PERCENT!J65&gt;PERCENT!J$100,(PERCENT!J65-PERCENT!J$100)/(PERCENT!J$101-PERCENT!J$100),(PERCENT!J65-PERCENT!J$100)/(PERCENT!J$100-PERCENT!J$102))</f>
        <v>-0.76089433074936486</v>
      </c>
      <c r="AB65" s="124">
        <f>IF(PERCENT!M65&gt;PERCENT!M$100,(PERCENT!M65-PERCENT!M$100)/(PERCENT!M$101-PERCENT!M$100),(PERCENT!M65-PERCENT!M$100)/(PERCENT!M$100-PERCENT!M$102))</f>
        <v>-1</v>
      </c>
      <c r="AC65" s="124">
        <f>IF(PERCENT!N65&gt;PERCENT!N$100,(PERCENT!N65-PERCENT!N$100)/(PERCENT!N$101-PERCENT!N$100),(PERCENT!N65-PERCENT!N$100)/(PERCENT!N$100-PERCENT!N$102))</f>
        <v>-1.4104007858801171E-2</v>
      </c>
      <c r="AD65" s="124">
        <f>IF(PERCENT!O65&gt;PERCENT!O$100,(PERCENT!O65-PERCENT!O$100)/(PERCENT!O$101-PERCENT!O$100),(PERCENT!O65-PERCENT!O$100)/(PERCENT!O$100-PERCENT!O$102))</f>
        <v>-0.51053914632914932</v>
      </c>
      <c r="AE65" s="124">
        <f>IF(PERCENT!P65&gt;PERCENT!P$100,(PERCENT!P65-PERCENT!P$100)/(PERCENT!P$101-PERCENT!P$100),(PERCENT!P65-PERCENT!P$100)/(PERCENT!P$100-PERCENT!P$102))</f>
        <v>0.58210280995203623</v>
      </c>
      <c r="AF65" s="124">
        <f>IF(PERCENT!Q65&gt;PERCENT!Q$100,(PERCENT!Q65-PERCENT!Q$100)/(PERCENT!Q$101-PERCENT!Q$100),(PERCENT!Q65-PERCENT!Q$100)/(PERCENT!Q$100-PERCENT!Q$102))</f>
        <v>-3.3523763624373946E-2</v>
      </c>
      <c r="AH65" s="124">
        <f>IF(PERCENT!S65&gt;PERCENT!S$100,(PERCENT!S65-PERCENT!S$100)/(PERCENT!S$101-PERCENT!S$100),(PERCENT!S65-PERCENT!S$100)/(PERCENT!S$100-PERCENT!S$102))</f>
        <v>-0.18216342574418573</v>
      </c>
      <c r="AI65" s="124">
        <f>IF(PERCENT!T65&gt;PERCENT!T$100,(PERCENT!T65-PERCENT!T$100)/(PERCENT!T$101-PERCENT!T$100),(PERCENT!T65-PERCENT!T$100)/(PERCENT!T$100-PERCENT!T$102))</f>
        <v>-0.13990042019969454</v>
      </c>
      <c r="AJ65" s="124">
        <f>IF(PERCENT!U65&gt;PERCENT!U$100,(PERCENT!U65-PERCENT!U$100)/(PERCENT!U$101-PERCENT!U$100),(PERCENT!U65-PERCENT!U$100)/(PERCENT!U$100-PERCENT!U$102))</f>
        <v>-0.66060115087309368</v>
      </c>
      <c r="AL65" s="124">
        <f>IF(PERCENT!W65&gt;PERCENT!W$100,(PERCENT!W65-PERCENT!W$100)/(PERCENT!W$101-PERCENT!W$100),(PERCENT!W65-PERCENT!W$100)/(PERCENT!W$100-PERCENT!W$102))</f>
        <v>-0.86857380431144304</v>
      </c>
      <c r="AN65" s="124">
        <f>IF(PERCENT!Y65&gt;PERCENT!Y$100,(PERCENT!Y65-PERCENT!Y$100)/(PERCENT!Y$101-PERCENT!Y$100),(PERCENT!Y65-PERCENT!Y$100)/(PERCENT!Y$100-PERCENT!Y$102))</f>
        <v>-0.78032954204589278</v>
      </c>
      <c r="AO65" s="124">
        <f>IF(PERCENT!Z65&gt;PERCENT!Z$100,(PERCENT!Z65-PERCENT!Z$100)/(PERCENT!Z$101-PERCENT!Z$100),(PERCENT!Z65-PERCENT!Z$100)/(PERCENT!Z$100-PERCENT!Z$102))</f>
        <v>-0.79343102444303848</v>
      </c>
      <c r="AP65" s="124">
        <f>IF(PERCENT!AA65&gt;PERCENT!AA$100,(PERCENT!AA65-PERCENT!AA$100)/(PERCENT!AA$101-PERCENT!AA$100),(PERCENT!AA65-PERCENT!AA$100)/(PERCENT!AA$100-PERCENT!AA$102))</f>
        <v>-0.71054174426563088</v>
      </c>
      <c r="AQ65" s="124">
        <f>IF(PERCENT!AB65&gt;PERCENT!AB$100,(PERCENT!AB65-PERCENT!AB$100)/(PERCENT!AB$101-PERCENT!AB$100),(PERCENT!AB65-PERCENT!AB$100)/(PERCENT!AB$100-PERCENT!AB$102))</f>
        <v>-0.73098152553870888</v>
      </c>
      <c r="AS65" s="124">
        <f>IF(PERCENT!AD65&gt;PERCENT!AD$100,(PERCENT!AD65-PERCENT!AD$100)/(PERCENT!AD$101-PERCENT!AD$100),(PERCENT!AD65-PERCENT!AD$100)/(PERCENT!AD$100-PERCENT!AD$102))</f>
        <v>-0.646172199740918</v>
      </c>
      <c r="AU65" s="124">
        <f>IF(PERCENT!AF65&gt;PERCENT!AF$100,(PERCENT!AF65-PERCENT!AF$100)/(PERCENT!AF$101-PERCENT!AF$100),(PERCENT!AF65-PERCENT!AF$100)/(PERCENT!AF$100-PERCENT!AF$102))</f>
        <v>0.40147841699230274</v>
      </c>
      <c r="AV65" s="124">
        <f>IF(PERCENT!AG65&gt;PERCENT!AG$100,(PERCENT!AG65-PERCENT!AG$100)/(PERCENT!AG$101-PERCENT!AG$100),(PERCENT!AG65-PERCENT!AG$100)/(PERCENT!AG$100-PERCENT!AG$102))</f>
        <v>0.68992384679622942</v>
      </c>
      <c r="AW65" s="124">
        <f>IF(PERCENT!AH65&gt;PERCENT!AH$100,(PERCENT!AH65-PERCENT!AH$100)/(PERCENT!AH$101-PERCENT!AH$100),(PERCENT!AH65-PERCENT!AH$100)/(PERCENT!AH$100-PERCENT!AH$102))</f>
        <v>-0.51719247509807365</v>
      </c>
      <c r="AX65" s="124">
        <f>IF(PERCENT!AI65&gt;PERCENT!AI$100,(PERCENT!AI65-PERCENT!AI$100)/(PERCENT!AI$101-PERCENT!AI$100),(PERCENT!AI65-PERCENT!AI$100)/(PERCENT!AI$100-PERCENT!AI$102))</f>
        <v>-0.7703272697787541</v>
      </c>
      <c r="AY65" s="124">
        <f>IF(PERCENT!AJ65&gt;PERCENT!AJ$100,(PERCENT!AJ65-PERCENT!AJ$100)/(PERCENT!AJ$101-PERCENT!AJ$100),(PERCENT!AJ65-PERCENT!AJ$100)/(PERCENT!AJ$100-PERCENT!AJ$102))</f>
        <v>-1.0271511150019355E-2</v>
      </c>
      <c r="AZ65" s="124">
        <f>IF(PERCENT!AK65&gt;PERCENT!AK$100,(PERCENT!AK65-PERCENT!AK$100)/(PERCENT!AK$101-PERCENT!AK$100),(PERCENT!AK65-PERCENT!AK$100)/(PERCENT!AK$100-PERCENT!AK$102))</f>
        <v>-0.46006480514640935</v>
      </c>
      <c r="BA65" s="124">
        <f>IF(PERCENT!AL65&gt;PERCENT!AL$100,(PERCENT!AL65-PERCENT!AL$100)/(PERCENT!AL$101-PERCENT!AL$100),(PERCENT!AL65-PERCENT!AL$100)/(PERCENT!AL$100-PERCENT!AL$102))</f>
        <v>-0.49746696930766887</v>
      </c>
      <c r="BB65" s="124">
        <f>IF(PERCENT!AM65&gt;PERCENT!AM$100,(PERCENT!AM65-PERCENT!AM$100)/(PERCENT!AM$101-PERCENT!AM$100),(PERCENT!AM65-PERCENT!AM$100)/(PERCENT!AM$100-PERCENT!AM$102))</f>
        <v>-6.6946378158546871E-2</v>
      </c>
      <c r="BC65" s="124">
        <f>IF(PERCENT!AN65&gt;PERCENT!AN$100,(PERCENT!AN65-PERCENT!AN$100)/(PERCENT!AN$101-PERCENT!AN$100),(PERCENT!AN65-PERCENT!AN$100)/(PERCENT!AN$100-PERCENT!AN$102))</f>
        <v>0.20306598910576945</v>
      </c>
      <c r="BD65" s="124">
        <f>IF(PERCENT!AO65&gt;PERCENT!AO$100,(PERCENT!AO65-PERCENT!AO$100)/(PERCENT!AO$101-PERCENT!AO$100),(PERCENT!AO65-PERCENT!AO$100)/(PERCENT!AO$100-PERCENT!AO$102))</f>
        <v>0.34565752313473352</v>
      </c>
      <c r="BE65" s="124">
        <f>IF(PERCENT!AP65&gt;PERCENT!AP$100,(PERCENT!AP65-PERCENT!AP$100)/(PERCENT!AP$101-PERCENT!AP$100),(PERCENT!AP65-PERCENT!AP$100)/(PERCENT!AP$100-PERCENT!AP$102))</f>
        <v>0.58011454636164972</v>
      </c>
      <c r="BF65" s="124">
        <f>IF(PERCENT!AQ65&gt;PERCENT!AQ$100,(PERCENT!AQ65-PERCENT!AQ$100)/(PERCENT!AQ$101-PERCENT!AQ$100),(PERCENT!AQ65-PERCENT!AQ$100)/(PERCENT!AQ$100-PERCENT!AQ$102))</f>
        <v>0.58246590699781498</v>
      </c>
      <c r="BG65" s="124">
        <f>IF(PERCENT!AR65&gt;PERCENT!AR$100,(PERCENT!AR65-PERCENT!AR$100)/(PERCENT!AR$101-PERCENT!AR$100),(PERCENT!AR65-PERCENT!AR$100)/(PERCENT!AR$100-PERCENT!AR$102))</f>
        <v>0.53541856332428917</v>
      </c>
      <c r="BP65" s="128">
        <f>IF(PERCENT!AE65&gt;PERCENT!AE$100,(PERCENT!AE65-PERCENT!AE$100)/(PERCENT!AE$101-PERCENT!AE$100),(PERCENT!AE65-PERCENT!AE$100)/(PERCENT!AE$100-PERCENT!AE$102))</f>
        <v>9.8861280689683598E-2</v>
      </c>
      <c r="BQ65" s="231">
        <f>IF(PERCENT!AV65&gt;PERCENT!AV$100,(PERCENT!AV65-PERCENT!AV$100)/(PERCENT!AV$101-PERCENT!AV$100),(PERCENT!AV65-PERCENT!AV$100)/(PERCENT!AV$100-PERCENT!AV$102))</f>
        <v>9.8861280689683598E-2</v>
      </c>
    </row>
    <row r="66" spans="1:69" x14ac:dyDescent="0.35">
      <c r="A66" s="197" t="s">
        <v>455</v>
      </c>
      <c r="B66" s="125">
        <f>IF(PERCENT!B66&gt;PERCENT!B$100,(PERCENT!B66-PERCENT!B$100)/(PERCENT!B$101-PERCENT!B$100),(PERCENT!B66-PERCENT!B$100)/(PERCENT!B$100-PERCENT!B$102))</f>
        <v>0.50376719420612559</v>
      </c>
      <c r="C66" s="125">
        <f>IF(PERCENT!H66&gt;PERCENT!H$100,(PERCENT!H66-PERCENT!H$100)/(PERCENT!H$101-PERCENT!H$100),(PERCENT!H66-PERCENT!H$100)/(PERCENT!H$100-PERCENT!H$102))</f>
        <v>0.10798264148085765</v>
      </c>
      <c r="D66" s="126">
        <f>IF(PERCENT!K66&gt;PERCENT!K$100,(PERCENT!K66-PERCENT!K$100)/(PERCENT!K$101-PERCENT!K$100),(PERCENT!K66-PERCENT!K$100)/(PERCENT!K$100-PERCENT!K$102))</f>
        <v>0.54812168514019777</v>
      </c>
      <c r="E66" s="126">
        <f>IF(PERCENT!L66&gt;PERCENT!L$100,(PERCENT!L66-PERCENT!L$100)/(PERCENT!L$101-PERCENT!L$100),(PERCENT!L66-PERCENT!L$100)/(PERCENT!L$100-PERCENT!L$102))</f>
        <v>-0.32855860002862086</v>
      </c>
      <c r="F66" s="127">
        <f>IF(PERCENT!R66&gt;PERCENT!R$100,(PERCENT!R66-PERCENT!R$100)/(PERCENT!R$101-PERCENT!R$100),(PERCENT!R66-PERCENT!R$100)/(PERCENT!R$100-PERCENT!R$102))</f>
        <v>-0.5017072253217445</v>
      </c>
      <c r="G66" s="127">
        <f>IF(PERCENT!V66&gt;PERCENT!V$100,(PERCENT!V66-PERCENT!V$100)/(PERCENT!V$101-PERCENT!V$100),(PERCENT!V66-PERCENT!V$100)/(PERCENT!V$100-PERCENT!V$102))</f>
        <v>-0.84314261328401119</v>
      </c>
      <c r="H66" s="127">
        <f>IF(PERCENT!X66&gt;PERCENT!X$100,(PERCENT!X66-PERCENT!X$100)/(PERCENT!X$101-PERCENT!X$100),(PERCENT!X66-PERCENT!X$100)/(PERCENT!X$100-PERCENT!X$102))</f>
        <v>0.20566686064587503</v>
      </c>
      <c r="I66" s="127">
        <f>IF(PERCENT!AC66&gt;PERCENT!AC$100,(PERCENT!AC66-PERCENT!AC$100)/(PERCENT!AC$101-PERCENT!AC$100),(PERCENT!AC66-PERCENT!AC$100)/(PERCENT!AC$100-PERCENT!AC$102))</f>
        <v>0.56865904569360615</v>
      </c>
      <c r="J66" s="198">
        <f>IF(PERCENT!AS66&gt;PERCENT!AS$100,(PERCENT!AS66-PERCENT!AS$100)/(PERCENT!AS$101-PERCENT!AS$100),(PERCENT!AS66-PERCENT!AS$100)/(PERCENT!AS$100-PERCENT!AS$102))</f>
        <v>0.19321848533345665</v>
      </c>
      <c r="K66" s="198">
        <f>IF(PERCENT!AT66&gt;PERCENT!AT$100,(PERCENT!AT66-PERCENT!AT$100)/(PERCENT!AT$101-PERCENT!AT$100),(PERCENT!AT66-PERCENT!AT$100)/(PERCENT!AT$100-PERCENT!AT$102))</f>
        <v>0.16628092968827565</v>
      </c>
      <c r="L66" s="198">
        <f>IF(PERCENT!AU66&gt;PERCENT!AU$100,(PERCENT!AU66-PERCENT!AU$100)/(PERCENT!AU$101-PERCENT!AU$100),(PERCENT!AU66-PERCENT!AU$100)/(PERCENT!AU$100-PERCENT!AU$102))</f>
        <v>0.21175079093681951</v>
      </c>
      <c r="M66" s="231">
        <f>IF(PERCENT!AW66&gt;PERCENT!AW$100,(PERCENT!AW66-PERCENT!AW$100)/(PERCENT!AW$101-PERCENT!AW$100),(PERCENT!AW66-PERCENT!AW$100)/(PERCENT!AW$100-PERCENT!AW$102))</f>
        <v>0.22823017257672418</v>
      </c>
      <c r="N66" s="231">
        <f>IF(PERCENT!AX66&gt;PERCENT!AX$100,(PERCENT!AX66-PERCENT!AX$100)/(PERCENT!AX$101-PERCENT!AX$100),(PERCENT!AX66-PERCENT!AX$100)/(PERCENT!AX$100-PERCENT!AX$102))</f>
        <v>0.83492057874576797</v>
      </c>
      <c r="P66" s="232">
        <f>IF(PERCENT!AY66&gt;PERCENT!AY$100,(PERCENT!AY66-PERCENT!AY$100)/(PERCENT!AY$101-PERCENT!AY$100),(PERCENT!AY66-PERCENT!AY$100)/(PERCENT!AY$100-PERCENT!AY$102))</f>
        <v>-0.36164576110909319</v>
      </c>
      <c r="R66" s="124">
        <f>IF(PERCENT!C66&gt;PERCENT!C$100,(PERCENT!C66-PERCENT!C$100)/(PERCENT!C$101-PERCENT!C$100),(PERCENT!C66-PERCENT!C$100)/(PERCENT!C$100-PERCENT!C$102))</f>
        <v>0.58991581081648925</v>
      </c>
      <c r="S66" s="124">
        <f>IF(PERCENT!D66&gt;PERCENT!D$100,(PERCENT!D66-PERCENT!D$100)/(PERCENT!D$101-PERCENT!D$100),(PERCENT!D66-PERCENT!D$100)/(PERCENT!D$100-PERCENT!D$102))</f>
        <v>0.32285397821341083</v>
      </c>
      <c r="T66" s="124">
        <f>IF(PERCENT!E66&gt;PERCENT!E$100,(PERCENT!E66-PERCENT!E$100)/(PERCENT!E$101-PERCENT!E$100),(PERCENT!E66-PERCENT!E$100)/(PERCENT!E$100-PERCENT!E$102))</f>
        <v>-6.2830170725942658E-2</v>
      </c>
      <c r="U66" s="124">
        <f>IF(PERCENT!F66&gt;PERCENT!F$100,(PERCENT!F66-PERCENT!F$100)/(PERCENT!F$101-PERCENT!F$100),(PERCENT!F66-PERCENT!F$100)/(PERCENT!F$100-PERCENT!F$102))</f>
        <v>0.6716988843504722</v>
      </c>
      <c r="V66" s="124">
        <f>IF(PERCENT!G66&gt;PERCENT!G$100,(PERCENT!G66-PERCENT!G$100)/(PERCENT!G$101-PERCENT!G$100),(PERCENT!G66-PERCENT!G$100)/(PERCENT!G$100-PERCENT!G$102))</f>
        <v>9.4633558646471563E-2</v>
      </c>
      <c r="X66" s="124">
        <f>IF(PERCENT!I66&gt;PERCENT!I$100,(PERCENT!I66-PERCENT!I$100)/(PERCENT!I$101-PERCENT!I$100),(PERCENT!I66-PERCENT!I$100)/(PERCENT!I$100-PERCENT!I$102))</f>
        <v>-0.70510422182098254</v>
      </c>
      <c r="Y66" s="124">
        <f>IF(PERCENT!J66&gt;PERCENT!J$100,(PERCENT!J66-PERCENT!J$100)/(PERCENT!J$101-PERCENT!J$100),(PERCENT!J66-PERCENT!J$100)/(PERCENT!J$100-PERCENT!J$102))</f>
        <v>0.24514474488855981</v>
      </c>
      <c r="AB66" s="124">
        <f>IF(PERCENT!M66&gt;PERCENT!M$100,(PERCENT!M66-PERCENT!M$100)/(PERCENT!M$101-PERCENT!M$100),(PERCENT!M66-PERCENT!M$100)/(PERCENT!M$100-PERCENT!M$102))</f>
        <v>-1</v>
      </c>
      <c r="AC66" s="124">
        <f>IF(PERCENT!N66&gt;PERCENT!N$100,(PERCENT!N66-PERCENT!N$100)/(PERCENT!N$101-PERCENT!N$100),(PERCENT!N66-PERCENT!N$100)/(PERCENT!N$100-PERCENT!N$102))</f>
        <v>-1</v>
      </c>
      <c r="AD66" s="124">
        <f>IF(PERCENT!O66&gt;PERCENT!O$100,(PERCENT!O66-PERCENT!O$100)/(PERCENT!O$101-PERCENT!O$100),(PERCENT!O66-PERCENT!O$100)/(PERCENT!O$100-PERCENT!O$102))</f>
        <v>-1</v>
      </c>
      <c r="AE66" s="124">
        <f>IF(PERCENT!P66&gt;PERCENT!P$100,(PERCENT!P66-PERCENT!P$100)/(PERCENT!P$101-PERCENT!P$100),(PERCENT!P66-PERCENT!P$100)/(PERCENT!P$100-PERCENT!P$102))</f>
        <v>0.98275344929960839</v>
      </c>
      <c r="AF66" s="124">
        <f>IF(PERCENT!Q66&gt;PERCENT!Q$100,(PERCENT!Q66-PERCENT!Q$100)/(PERCENT!Q$101-PERCENT!Q$100),(PERCENT!Q66-PERCENT!Q$100)/(PERCENT!Q$100-PERCENT!Q$102))</f>
        <v>0.90865884307456268</v>
      </c>
      <c r="AH66" s="124">
        <f>IF(PERCENT!S66&gt;PERCENT!S$100,(PERCENT!S66-PERCENT!S$100)/(PERCENT!S$101-PERCENT!S$100),(PERCENT!S66-PERCENT!S$100)/(PERCENT!S$100-PERCENT!S$102))</f>
        <v>-0.42698058330282029</v>
      </c>
      <c r="AI66" s="124">
        <f>IF(PERCENT!T66&gt;PERCENT!T$100,(PERCENT!T66-PERCENT!T$100)/(PERCENT!T$101-PERCENT!T$100),(PERCENT!T66-PERCENT!T$100)/(PERCENT!T$100-PERCENT!T$102))</f>
        <v>-0.42947906590368923</v>
      </c>
      <c r="AJ66" s="124">
        <f>IF(PERCENT!U66&gt;PERCENT!U$100,(PERCENT!U66-PERCENT!U$100)/(PERCENT!U$101-PERCENT!U$100),(PERCENT!U66-PERCENT!U$100)/(PERCENT!U$100-PERCENT!U$102))</f>
        <v>-0.75603009581807323</v>
      </c>
      <c r="AL66" s="124">
        <f>IF(PERCENT!W66&gt;PERCENT!W$100,(PERCENT!W66-PERCENT!W$100)/(PERCENT!W$101-PERCENT!W$100),(PERCENT!W66-PERCENT!W$100)/(PERCENT!W$100-PERCENT!W$102))</f>
        <v>-0.84314261328401119</v>
      </c>
      <c r="AN66" s="124">
        <f>IF(PERCENT!Y66&gt;PERCENT!Y$100,(PERCENT!Y66-PERCENT!Y$100)/(PERCENT!Y$101-PERCENT!Y$100),(PERCENT!Y66-PERCENT!Y$100)/(PERCENT!Y$100-PERCENT!Y$102))</f>
        <v>-0.86724044570892833</v>
      </c>
      <c r="AO66" s="124">
        <f>IF(PERCENT!Z66&gt;PERCENT!Z$100,(PERCENT!Z66-PERCENT!Z$100)/(PERCENT!Z$101-PERCENT!Z$100),(PERCENT!Z66-PERCENT!Z$100)/(PERCENT!Z$100-PERCENT!Z$102))</f>
        <v>-0.98247632721349942</v>
      </c>
      <c r="AP66" s="124">
        <f>IF(PERCENT!AA66&gt;PERCENT!AA$100,(PERCENT!AA66-PERCENT!AA$100)/(PERCENT!AA$101-PERCENT!AA$100),(PERCENT!AA66-PERCENT!AA$100)/(PERCENT!AA$100-PERCENT!AA$102))</f>
        <v>-0.12795137351368724</v>
      </c>
      <c r="AQ66" s="124">
        <f>IF(PERCENT!AB66&gt;PERCENT!AB$100,(PERCENT!AB66-PERCENT!AB$100)/(PERCENT!AB$101-PERCENT!AB$100),(PERCENT!AB66-PERCENT!AB$100)/(PERCENT!AB$100-PERCENT!AB$102))</f>
        <v>0.80065885044374008</v>
      </c>
      <c r="AS66" s="124">
        <f>IF(PERCENT!AD66&gt;PERCENT!AD$100,(PERCENT!AD66-PERCENT!AD$100)/(PERCENT!AD$101-PERCENT!AD$100),(PERCENT!AD66-PERCENT!AD$100)/(PERCENT!AD$100-PERCENT!AD$102))</f>
        <v>0.56865904569360615</v>
      </c>
      <c r="AU66" s="124">
        <f>IF(PERCENT!AF66&gt;PERCENT!AF$100,(PERCENT!AF66-PERCENT!AF$100)/(PERCENT!AF$101-PERCENT!AF$100),(PERCENT!AF66-PERCENT!AF$100)/(PERCENT!AF$100-PERCENT!AF$102))</f>
        <v>-0.9357886764775879</v>
      </c>
      <c r="AV66" s="124">
        <f>IF(PERCENT!AG66&gt;PERCENT!AG$100,(PERCENT!AG66-PERCENT!AG$100)/(PERCENT!AG$101-PERCENT!AG$100),(PERCENT!AG66-PERCENT!AG$100)/(PERCENT!AG$100-PERCENT!AG$102))</f>
        <v>-0.98394708496574979</v>
      </c>
      <c r="AW66" s="124">
        <f>IF(PERCENT!AH66&gt;PERCENT!AH$100,(PERCENT!AH66-PERCENT!AH$100)/(PERCENT!AH$101-PERCENT!AH$100),(PERCENT!AH66-PERCENT!AH$100)/(PERCENT!AH$100-PERCENT!AH$102))</f>
        <v>-0.83848047336474729</v>
      </c>
      <c r="AX66" s="124">
        <f>IF(PERCENT!AI66&gt;PERCENT!AI$100,(PERCENT!AI66-PERCENT!AI$100)/(PERCENT!AI$101-PERCENT!AI$100),(PERCENT!AI66-PERCENT!AI$100)/(PERCENT!AI$100-PERCENT!AI$102))</f>
        <v>0.53735390239970227</v>
      </c>
      <c r="AY66" s="124">
        <f>IF(PERCENT!AJ66&gt;PERCENT!AJ$100,(PERCENT!AJ66-PERCENT!AJ$100)/(PERCENT!AJ$101-PERCENT!AJ$100),(PERCENT!AJ66-PERCENT!AJ$100)/(PERCENT!AJ$100-PERCENT!AJ$102))</f>
        <v>-0.21656268076726407</v>
      </c>
      <c r="AZ66" s="124">
        <f>IF(PERCENT!AK66&gt;PERCENT!AK$100,(PERCENT!AK66-PERCENT!AK$100)/(PERCENT!AK$101-PERCENT!AK$100),(PERCENT!AK66-PERCENT!AK$100)/(PERCENT!AK$100-PERCENT!AK$102))</f>
        <v>0.83983282228176959</v>
      </c>
      <c r="BA66" s="124">
        <f>IF(PERCENT!AL66&gt;PERCENT!AL$100,(PERCENT!AL66-PERCENT!AL$100)/(PERCENT!AL$101-PERCENT!AL$100),(PERCENT!AL66-PERCENT!AL$100)/(PERCENT!AL$100-PERCENT!AL$102))</f>
        <v>-0.86437972525991147</v>
      </c>
      <c r="BB66" s="124">
        <f>IF(PERCENT!AM66&gt;PERCENT!AM$100,(PERCENT!AM66-PERCENT!AM$100)/(PERCENT!AM$101-PERCENT!AM$100),(PERCENT!AM66-PERCENT!AM$100)/(PERCENT!AM$100-PERCENT!AM$102))</f>
        <v>0.89503792266739091</v>
      </c>
      <c r="BC66" s="124">
        <f>IF(PERCENT!AN66&gt;PERCENT!AN$100,(PERCENT!AN66-PERCENT!AN$100)/(PERCENT!AN$101-PERCENT!AN$100),(PERCENT!AN66-PERCENT!AN$100)/(PERCENT!AN$100-PERCENT!AN$102))</f>
        <v>0.56282477116659635</v>
      </c>
      <c r="BD66" s="124">
        <f>IF(PERCENT!AO66&gt;PERCENT!AO$100,(PERCENT!AO66-PERCENT!AO$100)/(PERCENT!AO$101-PERCENT!AO$100),(PERCENT!AO66-PERCENT!AO$100)/(PERCENT!AO$100-PERCENT!AO$102))</f>
        <v>0.6500645103243996</v>
      </c>
      <c r="BE66" s="124">
        <f>IF(PERCENT!AP66&gt;PERCENT!AP$100,(PERCENT!AP66-PERCENT!AP$100)/(PERCENT!AP$101-PERCENT!AP$100),(PERCENT!AP66-PERCENT!AP$100)/(PERCENT!AP$100-PERCENT!AP$102))</f>
        <v>0.98692419691203215</v>
      </c>
      <c r="BF66" s="124">
        <f>IF(PERCENT!AQ66&gt;PERCENT!AQ$100,(PERCENT!AQ66-PERCENT!AQ$100)/(PERCENT!AQ$101-PERCENT!AQ$100),(PERCENT!AQ66-PERCENT!AQ$100)/(PERCENT!AQ$100-PERCENT!AQ$102))</f>
        <v>0.38232638485400627</v>
      </c>
      <c r="BG66" s="124">
        <f>IF(PERCENT!AR66&gt;PERCENT!AR$100,(PERCENT!AR66-PERCENT!AR$100)/(PERCENT!AR$101-PERCENT!AR$100),(PERCENT!AR66-PERCENT!AR$100)/(PERCENT!AR$100-PERCENT!AR$102))</f>
        <v>0.95601815805274937</v>
      </c>
      <c r="BP66" s="128">
        <f>IF(PERCENT!AE66&gt;PERCENT!AE$100,(PERCENT!AE66-PERCENT!AE$100)/(PERCENT!AE$101-PERCENT!AE$100),(PERCENT!AE66-PERCENT!AE$100)/(PERCENT!AE$100-PERCENT!AE$102))</f>
        <v>0.83492057874576797</v>
      </c>
      <c r="BQ66" s="231">
        <f>IF(PERCENT!AV66&gt;PERCENT!AV$100,(PERCENT!AV66-PERCENT!AV$100)/(PERCENT!AV$101-PERCENT!AV$100),(PERCENT!AV66-PERCENT!AV$100)/(PERCENT!AV$100-PERCENT!AV$102))</f>
        <v>0.83492057874576797</v>
      </c>
    </row>
    <row r="67" spans="1:69" x14ac:dyDescent="0.35">
      <c r="A67" s="197" t="s">
        <v>456</v>
      </c>
      <c r="B67" s="125">
        <f>IF(PERCENT!B67&gt;PERCENT!B$100,(PERCENT!B67-PERCENT!B$100)/(PERCENT!B$101-PERCENT!B$100),(PERCENT!B67-PERCENT!B$100)/(PERCENT!B$100-PERCENT!B$102))</f>
        <v>0.40142763525223429</v>
      </c>
      <c r="C67" s="125">
        <f>IF(PERCENT!H67&gt;PERCENT!H$100,(PERCENT!H67-PERCENT!H$100)/(PERCENT!H$101-PERCENT!H$100),(PERCENT!H67-PERCENT!H$100)/(PERCENT!H$100-PERCENT!H$102))</f>
        <v>7.6318958619367175E-2</v>
      </c>
      <c r="D67" s="126">
        <f>IF(PERCENT!K67&gt;PERCENT!K$100,(PERCENT!K67-PERCENT!K$100)/(PERCENT!K$101-PERCENT!K$100),(PERCENT!K67-PERCENT!K$100)/(PERCENT!K$100-PERCENT!K$102))</f>
        <v>0.29087931308152454</v>
      </c>
      <c r="E67" s="126">
        <f>IF(PERCENT!L67&gt;PERCENT!L$100,(PERCENT!L67-PERCENT!L$100)/(PERCENT!L$101-PERCENT!L$100),(PERCENT!L67-PERCENT!L$100)/(PERCENT!L$100-PERCENT!L$102))</f>
        <v>-0.78287948117577455</v>
      </c>
      <c r="F67" s="127">
        <f>IF(PERCENT!R67&gt;PERCENT!R$100,(PERCENT!R67-PERCENT!R$100)/(PERCENT!R$101-PERCENT!R$100),(PERCENT!R67-PERCENT!R$100)/(PERCENT!R$100-PERCENT!R$102))</f>
        <v>0.74091217436253409</v>
      </c>
      <c r="G67" s="127">
        <f>IF(PERCENT!V67&gt;PERCENT!V$100,(PERCENT!V67-PERCENT!V$100)/(PERCENT!V$101-PERCENT!V$100),(PERCENT!V67-PERCENT!V$100)/(PERCENT!V$100-PERCENT!V$102))</f>
        <v>0.56549110397895264</v>
      </c>
      <c r="H67" s="127">
        <f>IF(PERCENT!X67&gt;PERCENT!X$100,(PERCENT!X67-PERCENT!X$100)/(PERCENT!X$101-PERCENT!X$100),(PERCENT!X67-PERCENT!X$100)/(PERCENT!X$100-PERCENT!X$102))</f>
        <v>0.77169869056468743</v>
      </c>
      <c r="I67" s="127">
        <f>IF(PERCENT!AC67&gt;PERCENT!AC$100,(PERCENT!AC67-PERCENT!AC$100)/(PERCENT!AC$101-PERCENT!AC$100),(PERCENT!AC67-PERCENT!AC$100)/(PERCENT!AC$100-PERCENT!AC$102))</f>
        <v>-0.79485018018441123</v>
      </c>
      <c r="J67" s="198">
        <f>IF(PERCENT!AS67&gt;PERCENT!AS$100,(PERCENT!AS67-PERCENT!AS$100)/(PERCENT!AS$101-PERCENT!AS$100),(PERCENT!AS67-PERCENT!AS$100)/(PERCENT!AS$100-PERCENT!AS$102))</f>
        <v>0.14633410247931355</v>
      </c>
      <c r="K67" s="198">
        <f>IF(PERCENT!AT67&gt;PERCENT!AT$100,(PERCENT!AT67-PERCENT!AT$100)/(PERCENT!AT$101-PERCENT!AT$100),(PERCENT!AT67-PERCENT!AT$100)/(PERCENT!AT$100-PERCENT!AT$102))</f>
        <v>-8.1112271659079582E-2</v>
      </c>
      <c r="L67" s="198">
        <f>IF(PERCENT!AU67&gt;PERCENT!AU$100,(PERCENT!AU67-PERCENT!AU$100)/(PERCENT!AU$101-PERCENT!AU$100),(PERCENT!AU67-PERCENT!AU$100)/(PERCENT!AU$100-PERCENT!AU$102))</f>
        <v>0.28547815273790783</v>
      </c>
      <c r="M67" s="231">
        <f>IF(PERCENT!AW67&gt;PERCENT!AW$100,(PERCENT!AW67-PERCENT!AW$100)/(PERCENT!AW$101-PERCENT!AW$100),(PERCENT!AW67-PERCENT!AW$100)/(PERCENT!AW$100-PERCENT!AW$102))</f>
        <v>0.15364648951031984</v>
      </c>
      <c r="N67" s="231">
        <f>IF(PERCENT!AX67&gt;PERCENT!AX$100,(PERCENT!AX67-PERCENT!AX$100)/(PERCENT!AX$101-PERCENT!AX$100),(PERCENT!AX67-PERCENT!AX$100)/(PERCENT!AX$100-PERCENT!AX$102))</f>
        <v>-0.16450686176480325</v>
      </c>
      <c r="P67" s="232">
        <f>IF(PERCENT!AY67&gt;PERCENT!AY$100,(PERCENT!AY67-PERCENT!AY$100)/(PERCENT!AY$101-PERCENT!AY$100),(PERCENT!AY67-PERCENT!AY$100)/(PERCENT!AY$100-PERCENT!AY$102))</f>
        <v>0.83843650253044133</v>
      </c>
      <c r="R67" s="124">
        <f>IF(PERCENT!C67&gt;PERCENT!C$100,(PERCENT!C67-PERCENT!C$100)/(PERCENT!C$101-PERCENT!C$100),(PERCENT!C67-PERCENT!C$100)/(PERCENT!C$100-PERCENT!C$102))</f>
        <v>0.67348977003756461</v>
      </c>
      <c r="S67" s="124">
        <f>IF(PERCENT!D67&gt;PERCENT!D$100,(PERCENT!D67-PERCENT!D$100)/(PERCENT!D$101-PERCENT!D$100),(PERCENT!D67-PERCENT!D$100)/(PERCENT!D$100-PERCENT!D$102))</f>
        <v>1</v>
      </c>
      <c r="T67" s="124">
        <f>IF(PERCENT!E67&gt;PERCENT!E$100,(PERCENT!E67-PERCENT!E$100)/(PERCENT!E$101-PERCENT!E$100),(PERCENT!E67-PERCENT!E$100)/(PERCENT!E$100-PERCENT!E$102))</f>
        <v>0.1279161743013392</v>
      </c>
      <c r="U67" s="124">
        <f>IF(PERCENT!F67&gt;PERCENT!F$100,(PERCENT!F67-PERCENT!F$100)/(PERCENT!F$101-PERCENT!F$100),(PERCENT!F67-PERCENT!F$100)/(PERCENT!F$100-PERCENT!F$102))</f>
        <v>-0.63744242545343377</v>
      </c>
      <c r="V67" s="124">
        <f>IF(PERCENT!G67&gt;PERCENT!G$100,(PERCENT!G67-PERCENT!G$100)/(PERCENT!G$101-PERCENT!G$100),(PERCENT!G67-PERCENT!G$100)/(PERCENT!G$100-PERCENT!G$102))</f>
        <v>0.24635792613032809</v>
      </c>
      <c r="X67" s="124">
        <f>IF(PERCENT!I67&gt;PERCENT!I$100,(PERCENT!I67-PERCENT!I$100)/(PERCENT!I$101-PERCENT!I$100),(PERCENT!I67-PERCENT!I$100)/(PERCENT!I$100-PERCENT!I$102))</f>
        <v>0.10822756256444499</v>
      </c>
      <c r="Y67" s="124">
        <f>IF(PERCENT!J67&gt;PERCENT!J$100,(PERCENT!J67-PERCENT!J$100)/(PERCENT!J$101-PERCENT!J$100),(PERCENT!J67-PERCENT!J$100)/(PERCENT!J$100-PERCENT!J$102))</f>
        <v>-6.4485066758434809E-2</v>
      </c>
      <c r="AB67" s="124">
        <f>IF(PERCENT!M67&gt;PERCENT!M$100,(PERCENT!M67-PERCENT!M$100)/(PERCENT!M$101-PERCENT!M$100),(PERCENT!M67-PERCENT!M$100)/(PERCENT!M$100-PERCENT!M$102))</f>
        <v>-1</v>
      </c>
      <c r="AC67" s="124">
        <f>IF(PERCENT!N67&gt;PERCENT!N$100,(PERCENT!N67-PERCENT!N$100)/(PERCENT!N$101-PERCENT!N$100),(PERCENT!N67-PERCENT!N$100)/(PERCENT!N$100-PERCENT!N$102))</f>
        <v>0.13437282363660838</v>
      </c>
      <c r="AD67" s="124">
        <f>IF(PERCENT!O67&gt;PERCENT!O$100,(PERCENT!O67-PERCENT!O$100)/(PERCENT!O$101-PERCENT!O$100),(PERCENT!O67-PERCENT!O$100)/(PERCENT!O$100-PERCENT!O$102))</f>
        <v>-0.51053914632914932</v>
      </c>
      <c r="AE67" s="124">
        <f>IF(PERCENT!P67&gt;PERCENT!P$100,(PERCENT!P67-PERCENT!P$100)/(PERCENT!P$101-PERCENT!P$100),(PERCENT!P67-PERCENT!P$100)/(PERCENT!P$100-PERCENT!P$102))</f>
        <v>-1</v>
      </c>
      <c r="AF67" s="124">
        <f>IF(PERCENT!Q67&gt;PERCENT!Q$100,(PERCENT!Q67-PERCENT!Q$100)/(PERCENT!Q$101-PERCENT!Q$100),(PERCENT!Q67-PERCENT!Q$100)/(PERCENT!Q$100-PERCENT!Q$102))</f>
        <v>-0.39310338635544911</v>
      </c>
      <c r="AH67" s="124">
        <f>IF(PERCENT!S67&gt;PERCENT!S$100,(PERCENT!S67-PERCENT!S$100)/(PERCENT!S$101-PERCENT!S$100),(PERCENT!S67-PERCENT!S$100)/(PERCENT!S$100-PERCENT!S$102))</f>
        <v>0.65771953650642401</v>
      </c>
      <c r="AI67" s="124">
        <f>IF(PERCENT!T67&gt;PERCENT!T$100,(PERCENT!T67-PERCENT!T$100)/(PERCENT!T$101-PERCENT!T$100),(PERCENT!T67-PERCENT!T$100)/(PERCENT!T$100-PERCENT!T$102))</f>
        <v>0.81027117219468936</v>
      </c>
      <c r="AJ67" s="124">
        <f>IF(PERCENT!U67&gt;PERCENT!U$100,(PERCENT!U67-PERCENT!U$100)/(PERCENT!U$101-PERCENT!U$100),(PERCENT!U67-PERCENT!U$100)/(PERCENT!U$100-PERCENT!U$102))</f>
        <v>0.19319694615910005</v>
      </c>
      <c r="AL67" s="124">
        <f>IF(PERCENT!W67&gt;PERCENT!W$100,(PERCENT!W67-PERCENT!W$100)/(PERCENT!W$101-PERCENT!W$100),(PERCENT!W67-PERCENT!W$100)/(PERCENT!W$100-PERCENT!W$102))</f>
        <v>0.56549110397895264</v>
      </c>
      <c r="AN67" s="124">
        <f>IF(PERCENT!Y67&gt;PERCENT!Y$100,(PERCENT!Y67-PERCENT!Y$100)/(PERCENT!Y$101-PERCENT!Y$100),(PERCENT!Y67-PERCENT!Y$100)/(PERCENT!Y$100-PERCENT!Y$102))</f>
        <v>-0.75740521673187478</v>
      </c>
      <c r="AO67" s="124">
        <f>IF(PERCENT!Z67&gt;PERCENT!Z$100,(PERCENT!Z67-PERCENT!Z$100)/(PERCENT!Z$101-PERCENT!Z$100),(PERCENT!Z67-PERCENT!Z$100)/(PERCENT!Z$100-PERCENT!Z$102))</f>
        <v>0.8433223811476942</v>
      </c>
      <c r="AP67" s="124">
        <f>IF(PERCENT!AA67&gt;PERCENT!AA$100,(PERCENT!AA67-PERCENT!AA$100)/(PERCENT!AA$101-PERCENT!AA$100),(PERCENT!AA67-PERCENT!AA$100)/(PERCENT!AA$100-PERCENT!AA$102))</f>
        <v>3.4812524461305602E-2</v>
      </c>
      <c r="AQ67" s="124">
        <f>IF(PERCENT!AB67&gt;PERCENT!AB$100,(PERCENT!AB67-PERCENT!AB$100)/(PERCENT!AB$101-PERCENT!AB$100),(PERCENT!AB67-PERCENT!AB$100)/(PERCENT!AB$100-PERCENT!AB$102))</f>
        <v>0.79390152334013808</v>
      </c>
      <c r="AS67" s="124">
        <f>IF(PERCENT!AD67&gt;PERCENT!AD$100,(PERCENT!AD67-PERCENT!AD$100)/(PERCENT!AD$101-PERCENT!AD$100),(PERCENT!AD67-PERCENT!AD$100)/(PERCENT!AD$100-PERCENT!AD$102))</f>
        <v>-0.79485018018441123</v>
      </c>
      <c r="AU67" s="124">
        <f>IF(PERCENT!AF67&gt;PERCENT!AF$100,(PERCENT!AF67-PERCENT!AF$100)/(PERCENT!AF$101-PERCENT!AF$100),(PERCENT!AF67-PERCENT!AF$100)/(PERCENT!AF$100-PERCENT!AF$102))</f>
        <v>-0.90704364088775435</v>
      </c>
      <c r="AV67" s="124">
        <f>IF(PERCENT!AG67&gt;PERCENT!AG$100,(PERCENT!AG67-PERCENT!AG$100)/(PERCENT!AG$101-PERCENT!AG$100),(PERCENT!AG67-PERCENT!AG$100)/(PERCENT!AG$100-PERCENT!AG$102))</f>
        <v>8.5784440578140136E-2</v>
      </c>
      <c r="AW67" s="124">
        <f>IF(PERCENT!AH67&gt;PERCENT!AH$100,(PERCENT!AH67-PERCENT!AH$100)/(PERCENT!AH$101-PERCENT!AH$100),(PERCENT!AH67-PERCENT!AH$100)/(PERCENT!AH$100-PERCENT!AH$102))</f>
        <v>0.53623583494533855</v>
      </c>
      <c r="AX67" s="124">
        <f>IF(PERCENT!AI67&gt;PERCENT!AI$100,(PERCENT!AI67-PERCENT!AI$100)/(PERCENT!AI$101-PERCENT!AI$100),(PERCENT!AI67-PERCENT!AI$100)/(PERCENT!AI$100-PERCENT!AI$102))</f>
        <v>0.59602147836387553</v>
      </c>
      <c r="AY67" s="124">
        <f>IF(PERCENT!AJ67&gt;PERCENT!AJ$100,(PERCENT!AJ67-PERCENT!AJ$100)/(PERCENT!AJ$101-PERCENT!AJ$100),(PERCENT!AJ67-PERCENT!AJ$100)/(PERCENT!AJ$100-PERCENT!AJ$102))</f>
        <v>0.76399992630556546</v>
      </c>
      <c r="AZ67" s="124">
        <f>IF(PERCENT!AK67&gt;PERCENT!AK$100,(PERCENT!AK67-PERCENT!AK$100)/(PERCENT!AK$101-PERCENT!AK$100),(PERCENT!AK67-PERCENT!AK$100)/(PERCENT!AK$100-PERCENT!AK$102))</f>
        <v>0.13142687773664574</v>
      </c>
      <c r="BA67" s="124">
        <f>IF(PERCENT!AL67&gt;PERCENT!AL$100,(PERCENT!AL67-PERCENT!AL$100)/(PERCENT!AL$101-PERCENT!AL$100),(PERCENT!AL67-PERCENT!AL$100)/(PERCENT!AL$100-PERCENT!AL$102))</f>
        <v>0.65891889166064554</v>
      </c>
      <c r="BB67" s="124">
        <f>IF(PERCENT!AM67&gt;PERCENT!AM$100,(PERCENT!AM67-PERCENT!AM$100)/(PERCENT!AM$101-PERCENT!AM$100),(PERCENT!AM67-PERCENT!AM$100)/(PERCENT!AM$100-PERCENT!AM$102))</f>
        <v>-7.1046617343066373E-2</v>
      </c>
      <c r="BC67" s="124">
        <f>IF(PERCENT!AN67&gt;PERCENT!AN$100,(PERCENT!AN67-PERCENT!AN$100)/(PERCENT!AN$101-PERCENT!AN$100),(PERCENT!AN67-PERCENT!AN$100)/(PERCENT!AN$100-PERCENT!AN$102))</f>
        <v>-0.87752049826747847</v>
      </c>
      <c r="BD67" s="124">
        <f>IF(PERCENT!AO67&gt;PERCENT!AO$100,(PERCENT!AO67-PERCENT!AO$100)/(PERCENT!AO$101-PERCENT!AO$100),(PERCENT!AO67-PERCENT!AO$100)/(PERCENT!AO$100-PERCENT!AO$102))</f>
        <v>0.44916935487118215</v>
      </c>
      <c r="BE67" s="124">
        <f>IF(PERCENT!AP67&gt;PERCENT!AP$100,(PERCENT!AP67-PERCENT!AP$100)/(PERCENT!AP$101-PERCENT!AP$100),(PERCENT!AP67-PERCENT!AP$100)/(PERCENT!AP$100-PERCENT!AP$102))</f>
        <v>-0.25829344287344891</v>
      </c>
      <c r="BF67" s="124">
        <f>IF(PERCENT!AQ67&gt;PERCENT!AQ$100,(PERCENT!AQ67-PERCENT!AQ$100)/(PERCENT!AQ$101-PERCENT!AQ$100),(PERCENT!AQ67-PERCENT!AQ$100)/(PERCENT!AQ$100-PERCENT!AQ$102))</f>
        <v>-0.6774486012951455</v>
      </c>
      <c r="BG67" s="124">
        <f>IF(PERCENT!AR67&gt;PERCENT!AR$100,(PERCENT!AR67-PERCENT!AR$100)/(PERCENT!AR$101-PERCENT!AR$100),(PERCENT!AR67-PERCENT!AR$100)/(PERCENT!AR$100-PERCENT!AR$102))</f>
        <v>1</v>
      </c>
      <c r="BP67" s="128">
        <f>IF(PERCENT!AE67&gt;PERCENT!AE$100,(PERCENT!AE67-PERCENT!AE$100)/(PERCENT!AE$101-PERCENT!AE$100),(PERCENT!AE67-PERCENT!AE$100)/(PERCENT!AE$100-PERCENT!AE$102))</f>
        <v>-0.16450686176480325</v>
      </c>
      <c r="BQ67" s="231">
        <f>IF(PERCENT!AV67&gt;PERCENT!AV$100,(PERCENT!AV67-PERCENT!AV$100)/(PERCENT!AV$101-PERCENT!AV$100),(PERCENT!AV67-PERCENT!AV$100)/(PERCENT!AV$100-PERCENT!AV$102))</f>
        <v>-0.16450686176480325</v>
      </c>
    </row>
    <row r="68" spans="1:69" x14ac:dyDescent="0.35">
      <c r="A68" s="197" t="s">
        <v>832</v>
      </c>
      <c r="B68" s="125">
        <f>IF(PERCENT!B68&gt;PERCENT!B$100,(PERCENT!B68-PERCENT!B$100)/(PERCENT!B$101-PERCENT!B$100),(PERCENT!B68-PERCENT!B$100)/(PERCENT!B$100-PERCENT!B$102))</f>
        <v>-0.30720610613709021</v>
      </c>
      <c r="C68" s="125">
        <f>IF(PERCENT!H68&gt;PERCENT!H$100,(PERCENT!H68-PERCENT!H$100)/(PERCENT!H$101-PERCENT!H$100),(PERCENT!H68-PERCENT!H$100)/(PERCENT!H$100-PERCENT!H$102))</f>
        <v>-0.719484983930611</v>
      </c>
      <c r="D68" s="126">
        <f>IF(PERCENT!K68&gt;PERCENT!K$100,(PERCENT!K68-PERCENT!K$100)/(PERCENT!K$101-PERCENT!K$100),(PERCENT!K68-PERCENT!K$100)/(PERCENT!K$100-PERCENT!K$102))</f>
        <v>0.17352991787200264</v>
      </c>
      <c r="E68" s="126">
        <f>IF(PERCENT!L68&gt;PERCENT!L$100,(PERCENT!L68-PERCENT!L$100)/(PERCENT!L$101-PERCENT!L$100),(PERCENT!L68-PERCENT!L$100)/(PERCENT!L$100-PERCENT!L$102))</f>
        <v>0.15690579340085184</v>
      </c>
      <c r="F68" s="127">
        <f>IF(PERCENT!R68&gt;PERCENT!R$100,(PERCENT!R68-PERCENT!R$100)/(PERCENT!R$101-PERCENT!R$100),(PERCENT!R68-PERCENT!R$100)/(PERCENT!R$100-PERCENT!R$102))</f>
        <v>-0.13489577595818761</v>
      </c>
      <c r="G68" s="127">
        <f>IF(PERCENT!V68&gt;PERCENT!V$100,(PERCENT!V68-PERCENT!V$100)/(PERCENT!V$101-PERCENT!V$100),(PERCENT!V68-PERCENT!V$100)/(PERCENT!V$100-PERCENT!V$102))</f>
        <v>-0.85921558628830996</v>
      </c>
      <c r="H68" s="127">
        <f>IF(PERCENT!X68&gt;PERCENT!X$100,(PERCENT!X68-PERCENT!X$100)/(PERCENT!X$101-PERCENT!X$100),(PERCENT!X68-PERCENT!X$100)/(PERCENT!X$100-PERCENT!X$102))</f>
        <v>-0.72346292303247794</v>
      </c>
      <c r="I68" s="127">
        <f>IF(PERCENT!AC68&gt;PERCENT!AC$100,(PERCENT!AC68-PERCENT!AC$100)/(PERCENT!AC$101-PERCENT!AC$100),(PERCENT!AC68-PERCENT!AC$100)/(PERCENT!AC$100-PERCENT!AC$102))</f>
        <v>-0.56899230889853214</v>
      </c>
      <c r="J68" s="198">
        <f>IF(PERCENT!AS68&gt;PERCENT!AS$100,(PERCENT!AS68-PERCENT!AS$100)/(PERCENT!AS$101-PERCENT!AS$100),(PERCENT!AS68-PERCENT!AS$100)/(PERCENT!AS$100-PERCENT!AS$102))</f>
        <v>-0.68501971536440587</v>
      </c>
      <c r="K68" s="198">
        <f>IF(PERCENT!AT68&gt;PERCENT!AT$100,(PERCENT!AT68-PERCENT!AT$100)/(PERCENT!AT$101-PERCENT!AT$100),(PERCENT!AT68-PERCENT!AT$100)/(PERCENT!AT$100-PERCENT!AT$102))</f>
        <v>0.21663151862731539</v>
      </c>
      <c r="L68" s="198">
        <f>IF(PERCENT!AU68&gt;PERCENT!AU$100,(PERCENT!AU68-PERCENT!AU$100)/(PERCENT!AU$101-PERCENT!AU$100),(PERCENT!AU68-PERCENT!AU$100)/(PERCENT!AU$100-PERCENT!AU$102))</f>
        <v>-0.59912036808794777</v>
      </c>
      <c r="M68" s="231">
        <f>IF(PERCENT!AW68&gt;PERCENT!AW$100,(PERCENT!AW68-PERCENT!AW$100)/(PERCENT!AW$101-PERCENT!AW$100),(PERCENT!AW68-PERCENT!AW$100)/(PERCENT!AW$100-PERCENT!AW$102))</f>
        <v>-0.27659643423927827</v>
      </c>
      <c r="N68" s="231">
        <f>IF(PERCENT!AX68&gt;PERCENT!AX$100,(PERCENT!AX68-PERCENT!AX$100)/(PERCENT!AX$101-PERCENT!AX$100),(PERCENT!AX68-PERCENT!AX$100)/(PERCENT!AX$100-PERCENT!AX$102))</f>
        <v>0.15727609526626074</v>
      </c>
      <c r="P68" s="232">
        <f>IF(PERCENT!AY68&gt;PERCENT!AY$100,(PERCENT!AY68-PERCENT!AY$100)/(PERCENT!AY$101-PERCENT!AY$100),(PERCENT!AY68-PERCENT!AY$100)/(PERCENT!AY$100-PERCENT!AY$102))</f>
        <v>-0.67161083267756416</v>
      </c>
      <c r="R68" s="124">
        <f>IF(PERCENT!C68&gt;PERCENT!C$100,(PERCENT!C68-PERCENT!C$100)/(PERCENT!C$101-PERCENT!C$100),(PERCENT!C68-PERCENT!C$100)/(PERCENT!C$100-PERCENT!C$102))</f>
        <v>0.76933767793577146</v>
      </c>
      <c r="S68" s="124">
        <f>IF(PERCENT!D68&gt;PERCENT!D$100,(PERCENT!D68-PERCENT!D$100)/(PERCENT!D$101-PERCENT!D$100),(PERCENT!D68-PERCENT!D$100)/(PERCENT!D$100-PERCENT!D$102))</f>
        <v>-0.5567444831405759</v>
      </c>
      <c r="T68" s="124">
        <f>IF(PERCENT!E68&gt;PERCENT!E$100,(PERCENT!E68-PERCENT!E$100)/(PERCENT!E$101-PERCENT!E$100),(PERCENT!E68-PERCENT!E$100)/(PERCENT!E$100-PERCENT!E$102))</f>
        <v>4.3224888492656099E-2</v>
      </c>
      <c r="U68" s="124">
        <f>IF(PERCENT!F68&gt;PERCENT!F$100,(PERCENT!F68-PERCENT!F$100)/(PERCENT!F$101-PERCENT!F$100),(PERCENT!F68-PERCENT!F$100)/(PERCENT!F$100-PERCENT!F$102))</f>
        <v>-8.6684982465593446E-2</v>
      </c>
      <c r="V68" s="124">
        <f>IF(PERCENT!G68&gt;PERCENT!G$100,(PERCENT!G68-PERCENT!G$100)/(PERCENT!G$101-PERCENT!G$100),(PERCENT!G68-PERCENT!G$100)/(PERCENT!G$100-PERCENT!G$102))</f>
        <v>-0.22663487018374084</v>
      </c>
      <c r="X68" s="124">
        <f>IF(PERCENT!I68&gt;PERCENT!I$100,(PERCENT!I68-PERCENT!I$100)/(PERCENT!I$101-PERCENT!I$100),(PERCENT!I68-PERCENT!I$100)/(PERCENT!I$100-PERCENT!I$102))</f>
        <v>-0.70223636954690183</v>
      </c>
      <c r="Y68" s="124">
        <f>IF(PERCENT!J68&gt;PERCENT!J$100,(PERCENT!J68-PERCENT!J$100)/(PERCENT!J$101-PERCENT!J$100),(PERCENT!J68-PERCENT!J$100)/(PERCENT!J$100-PERCENT!J$102))</f>
        <v>-0.68644408632923948</v>
      </c>
      <c r="AB68" s="124">
        <f>IF(PERCENT!M68&gt;PERCENT!M$100,(PERCENT!M68-PERCENT!M$100)/(PERCENT!M$101-PERCENT!M$100),(PERCENT!M68-PERCENT!M$100)/(PERCENT!M$100-PERCENT!M$102))</f>
        <v>-1</v>
      </c>
      <c r="AC68" s="124">
        <f>IF(PERCENT!N68&gt;PERCENT!N$100,(PERCENT!N68-PERCENT!N$100)/(PERCENT!N$101-PERCENT!N$100),(PERCENT!N68-PERCENT!N$100)/(PERCENT!N$100-PERCENT!N$102))</f>
        <v>0.16201735176254101</v>
      </c>
      <c r="AD68" s="124">
        <f>IF(PERCENT!O68&gt;PERCENT!O$100,(PERCENT!O68-PERCENT!O$100)/(PERCENT!O$101-PERCENT!O$100),(PERCENT!O68-PERCENT!O$100)/(PERCENT!O$100-PERCENT!O$102))</f>
        <v>-0.4215462638435401</v>
      </c>
      <c r="AE68" s="124">
        <f>IF(PERCENT!P68&gt;PERCENT!P$100,(PERCENT!P68-PERCENT!P$100)/(PERCENT!P$101-PERCENT!P$100),(PERCENT!P68-PERCENT!P$100)/(PERCENT!P$100-PERCENT!P$102))</f>
        <v>0.48851313622123499</v>
      </c>
      <c r="AF68" s="124">
        <f>IF(PERCENT!Q68&gt;PERCENT!Q$100,(PERCENT!Q68-PERCENT!Q$100)/(PERCENT!Q$101-PERCENT!Q$100),(PERCENT!Q68-PERCENT!Q$100)/(PERCENT!Q$100-PERCENT!Q$102))</f>
        <v>0.56762605367644292</v>
      </c>
      <c r="AH68" s="124">
        <f>IF(PERCENT!S68&gt;PERCENT!S$100,(PERCENT!S68-PERCENT!S$100)/(PERCENT!S$101-PERCENT!S$100),(PERCENT!S68-PERCENT!S$100)/(PERCENT!S$100-PERCENT!S$102))</f>
        <v>-3.2287350542700002E-2</v>
      </c>
      <c r="AI68" s="124">
        <f>IF(PERCENT!T68&gt;PERCENT!T$100,(PERCENT!T68-PERCENT!T$100)/(PERCENT!T$101-PERCENT!T$100),(PERCENT!T68-PERCENT!T$100)/(PERCENT!T$100-PERCENT!T$102))</f>
        <v>6.8508537881246667E-3</v>
      </c>
      <c r="AJ68" s="124">
        <f>IF(PERCENT!U68&gt;PERCENT!U$100,(PERCENT!U68-PERCENT!U$100)/(PERCENT!U$101-PERCENT!U$100),(PERCENT!U68-PERCENT!U$100)/(PERCENT!U$100-PERCENT!U$102))</f>
        <v>-0.595540218168365</v>
      </c>
      <c r="AL68" s="124">
        <f>IF(PERCENT!W68&gt;PERCENT!W$100,(PERCENT!W68-PERCENT!W$100)/(PERCENT!W$101-PERCENT!W$100),(PERCENT!W68-PERCENT!W$100)/(PERCENT!W$100-PERCENT!W$102))</f>
        <v>-0.85921558628830996</v>
      </c>
      <c r="AN68" s="124">
        <f>IF(PERCENT!Y68&gt;PERCENT!Y$100,(PERCENT!Y68-PERCENT!Y$100)/(PERCENT!Y$101-PERCENT!Y$100),(PERCENT!Y68-PERCENT!Y$100)/(PERCENT!Y$100-PERCENT!Y$102))</f>
        <v>-0.73246556611552538</v>
      </c>
      <c r="AO68" s="124">
        <f>IF(PERCENT!Z68&gt;PERCENT!Z$100,(PERCENT!Z68-PERCENT!Z$100)/(PERCENT!Z$101-PERCENT!Z$100),(PERCENT!Z68-PERCENT!Z$100)/(PERCENT!Z$100-PERCENT!Z$102))</f>
        <v>-0.79343102444303848</v>
      </c>
      <c r="AP68" s="124">
        <f>IF(PERCENT!AA68&gt;PERCENT!AA$100,(PERCENT!AA68-PERCENT!AA$100)/(PERCENT!AA$101-PERCENT!AA$100),(PERCENT!AA68-PERCENT!AA$100)/(PERCENT!AA$100-PERCENT!AA$102))</f>
        <v>-0.65468864880839917</v>
      </c>
      <c r="AQ68" s="124">
        <f>IF(PERCENT!AB68&gt;PERCENT!AB$100,(PERCENT!AB68-PERCENT!AB$100)/(PERCENT!AB$101-PERCENT!AB$100),(PERCENT!AB68-PERCENT!AB$100)/(PERCENT!AB$100-PERCENT!AB$102))</f>
        <v>-0.68206907563665586</v>
      </c>
      <c r="AS68" s="124">
        <f>IF(PERCENT!AD68&gt;PERCENT!AD$100,(PERCENT!AD68-PERCENT!AD$100)/(PERCENT!AD$101-PERCENT!AD$100),(PERCENT!AD68-PERCENT!AD$100)/(PERCENT!AD$100-PERCENT!AD$102))</f>
        <v>-0.56899230889853214</v>
      </c>
      <c r="AU68" s="124">
        <f>IF(PERCENT!AF68&gt;PERCENT!AF$100,(PERCENT!AF68-PERCENT!AF$100)/(PERCENT!AF$101-PERCENT!AF$100),(PERCENT!AF68-PERCENT!AF$100)/(PERCENT!AF$100-PERCENT!AF$102))</f>
        <v>0.77959769630028175</v>
      </c>
      <c r="AV68" s="124">
        <f>IF(PERCENT!AG68&gt;PERCENT!AG$100,(PERCENT!AG68-PERCENT!AG$100)/(PERCENT!AG$101-PERCENT!AG$100),(PERCENT!AG68-PERCENT!AG$100)/(PERCENT!AG$100-PERCENT!AG$102))</f>
        <v>0.68992384679622942</v>
      </c>
      <c r="AW68" s="124">
        <f>IF(PERCENT!AH68&gt;PERCENT!AH$100,(PERCENT!AH68-PERCENT!AH$100)/(PERCENT!AH$101-PERCENT!AH$100),(PERCENT!AH68-PERCENT!AH$100)/(PERCENT!AH$100-PERCENT!AH$102))</f>
        <v>-0.42672483103424758</v>
      </c>
      <c r="AX68" s="124">
        <f>IF(PERCENT!AI68&gt;PERCENT!AI$100,(PERCENT!AI68-PERCENT!AI$100)/(PERCENT!AI$101-PERCENT!AI$100),(PERCENT!AI68-PERCENT!AI$100)/(PERCENT!AI$100-PERCENT!AI$102))</f>
        <v>-0.59129709081251081</v>
      </c>
      <c r="AY68" s="124">
        <f>IF(PERCENT!AJ68&gt;PERCENT!AJ$100,(PERCENT!AJ68-PERCENT!AJ$100)/(PERCENT!AJ$101-PERCENT!AJ$100),(PERCENT!AJ68-PERCENT!AJ$100)/(PERCENT!AJ$100-PERCENT!AJ$102))</f>
        <v>-3.3823869067108126E-3</v>
      </c>
      <c r="AZ68" s="124">
        <f>IF(PERCENT!AK68&gt;PERCENT!AK$100,(PERCENT!AK68-PERCENT!AK$100)/(PERCENT!AK$101-PERCENT!AK$100),(PERCENT!AK68-PERCENT!AK$100)/(PERCENT!AK$100-PERCENT!AK$102))</f>
        <v>-1</v>
      </c>
      <c r="BA68" s="124">
        <f>IF(PERCENT!AL68&gt;PERCENT!AL$100,(PERCENT!AL68-PERCENT!AL$100)/(PERCENT!AL$101-PERCENT!AL$100),(PERCENT!AL68-PERCENT!AL$100)/(PERCENT!AL$100-PERCENT!AL$102))</f>
        <v>-0.40421348237506194</v>
      </c>
      <c r="BB68" s="124">
        <f>IF(PERCENT!AM68&gt;PERCENT!AM$100,(PERCENT!AM68-PERCENT!AM$100)/(PERCENT!AM$101-PERCENT!AM$100),(PERCENT!AM68-PERCENT!AM$100)/(PERCENT!AM$100-PERCENT!AM$102))</f>
        <v>0.27164515663225547</v>
      </c>
      <c r="BC68" s="124">
        <f>IF(PERCENT!AN68&gt;PERCENT!AN$100,(PERCENT!AN68-PERCENT!AN$100)/(PERCENT!AN$101-PERCENT!AN$100),(PERCENT!AN68-PERCENT!AN$100)/(PERCENT!AN$100-PERCENT!AN$102))</f>
        <v>-0.17753158836583585</v>
      </c>
      <c r="BD68" s="124">
        <f>IF(PERCENT!AO68&gt;PERCENT!AO$100,(PERCENT!AO68-PERCENT!AO$100)/(PERCENT!AO$101-PERCENT!AO$100),(PERCENT!AO68-PERCENT!AO$100)/(PERCENT!AO$100-PERCENT!AO$102))</f>
        <v>0.52722849419843187</v>
      </c>
      <c r="BE68" s="124">
        <f>IF(PERCENT!AP68&gt;PERCENT!AP$100,(PERCENT!AP68-PERCENT!AP$100)/(PERCENT!AP$101-PERCENT!AP$100),(PERCENT!AP68-PERCENT!AP$100)/(PERCENT!AP$100-PERCENT!AP$102))</f>
        <v>0.58011454636164972</v>
      </c>
      <c r="BF68" s="124">
        <f>IF(PERCENT!AQ68&gt;PERCENT!AQ$100,(PERCENT!AQ68-PERCENT!AQ$100)/(PERCENT!AQ$101-PERCENT!AQ$100),(PERCENT!AQ68-PERCENT!AQ$100)/(PERCENT!AQ$100-PERCENT!AQ$102))</f>
        <v>0.28169548523887133</v>
      </c>
      <c r="BG68" s="124">
        <f>IF(PERCENT!AR68&gt;PERCENT!AR$100,(PERCENT!AR68-PERCENT!AR$100)/(PERCENT!AR$101-PERCENT!AR$100),(PERCENT!AR68-PERCENT!AR$100)/(PERCENT!AR$100-PERCENT!AR$102))</f>
        <v>0.44750340650563747</v>
      </c>
      <c r="BP68" s="128">
        <f>IF(PERCENT!AE68&gt;PERCENT!AE$100,(PERCENT!AE68-PERCENT!AE$100)/(PERCENT!AE$101-PERCENT!AE$100),(PERCENT!AE68-PERCENT!AE$100)/(PERCENT!AE$100-PERCENT!AE$102))</f>
        <v>0.15727609526626074</v>
      </c>
      <c r="BQ68" s="231">
        <f>IF(PERCENT!AV68&gt;PERCENT!AV$100,(PERCENT!AV68-PERCENT!AV$100)/(PERCENT!AV$101-PERCENT!AV$100),(PERCENT!AV68-PERCENT!AV$100)/(PERCENT!AV$100-PERCENT!AV$102))</f>
        <v>0.15727609526626074</v>
      </c>
    </row>
    <row r="69" spans="1:69" x14ac:dyDescent="0.35">
      <c r="A69" s="197" t="s">
        <v>457</v>
      </c>
      <c r="B69" s="125">
        <f>IF(PERCENT!B69&gt;PERCENT!B$100,(PERCENT!B69-PERCENT!B$100)/(PERCENT!B$101-PERCENT!B$100),(PERCENT!B69-PERCENT!B$100)/(PERCENT!B$100-PERCENT!B$102))</f>
        <v>-0.3475185105052242</v>
      </c>
      <c r="C69" s="125">
        <f>IF(PERCENT!H69&gt;PERCENT!H$100,(PERCENT!H69-PERCENT!H$100)/(PERCENT!H$101-PERCENT!H$100),(PERCENT!H69-PERCENT!H$100)/(PERCENT!H$100-PERCENT!H$102))</f>
        <v>-0.82648342842069678</v>
      </c>
      <c r="D69" s="126">
        <f>IF(PERCENT!K69&gt;PERCENT!K$100,(PERCENT!K69-PERCENT!K$100)/(PERCENT!K$101-PERCENT!K$100),(PERCENT!K69-PERCENT!K$100)/(PERCENT!K$100-PERCENT!K$102))</f>
        <v>0.31570680690706948</v>
      </c>
      <c r="E69" s="126">
        <f>IF(PERCENT!L69&gt;PERCENT!L$100,(PERCENT!L69-PERCENT!L$100)/(PERCENT!L$101-PERCENT!L$100),(PERCENT!L69-PERCENT!L$100)/(PERCENT!L$100-PERCENT!L$102))</f>
        <v>-0.52011653952613046</v>
      </c>
      <c r="F69" s="127">
        <f>IF(PERCENT!R69&gt;PERCENT!R$100,(PERCENT!R69-PERCENT!R$100)/(PERCENT!R$101-PERCENT!R$100),(PERCENT!R69-PERCENT!R$100)/(PERCENT!R$100-PERCENT!R$102))</f>
        <v>-0.67275426044323361</v>
      </c>
      <c r="G69" s="127">
        <f>IF(PERCENT!V69&gt;PERCENT!V$100,(PERCENT!V69-PERCENT!V$100)/(PERCENT!V$101-PERCENT!V$100),(PERCENT!V69-PERCENT!V$100)/(PERCENT!V$100-PERCENT!V$102))</f>
        <v>-0.66484700398814844</v>
      </c>
      <c r="H69" s="127">
        <f>IF(PERCENT!X69&gt;PERCENT!X$100,(PERCENT!X69-PERCENT!X$100)/(PERCENT!X$101-PERCENT!X$100),(PERCENT!X69-PERCENT!X$100)/(PERCENT!X$100-PERCENT!X$102))</f>
        <v>0.25131476470919439</v>
      </c>
      <c r="I69" s="127">
        <f>IF(PERCENT!AC69&gt;PERCENT!AC$100,(PERCENT!AC69-PERCENT!AC$100)/(PERCENT!AC$101-PERCENT!AC$100),(PERCENT!AC69-PERCENT!AC$100)/(PERCENT!AC$100-PERCENT!AC$102))</f>
        <v>-0.27020252014452989</v>
      </c>
      <c r="J69" s="198">
        <f>IF(PERCENT!AS69&gt;PERCENT!AS$100,(PERCENT!AS69-PERCENT!AS$100)/(PERCENT!AS$101-PERCENT!AS$100),(PERCENT!AS69-PERCENT!AS$100)/(PERCENT!AS$100-PERCENT!AS$102))</f>
        <v>-0.78368789999040878</v>
      </c>
      <c r="K69" s="198">
        <f>IF(PERCENT!AT69&gt;PERCENT!AT$100,(PERCENT!AT69-PERCENT!AT$100)/(PERCENT!AT$101-PERCENT!AT$100),(PERCENT!AT69-PERCENT!AT$100)/(PERCENT!AT$100-PERCENT!AT$102))</f>
        <v>-1.5627600822363009E-2</v>
      </c>
      <c r="L69" s="198">
        <f>IF(PERCENT!AU69&gt;PERCENT!AU$100,(PERCENT!AU69-PERCENT!AU$100)/(PERCENT!AU$101-PERCENT!AU$100),(PERCENT!AU69-PERCENT!AU$100)/(PERCENT!AU$100-PERCENT!AU$102))</f>
        <v>-0.25012192180050391</v>
      </c>
      <c r="M69" s="231">
        <f>IF(PERCENT!AW69&gt;PERCENT!AW$100,(PERCENT!AW69-PERCENT!AW$100)/(PERCENT!AW$101-PERCENT!AW$100),(PERCENT!AW69-PERCENT!AW$100)/(PERCENT!AW$100-PERCENT!AW$102))</f>
        <v>-0.28331333253426444</v>
      </c>
      <c r="N69" s="231">
        <f>IF(PERCENT!AX69&gt;PERCENT!AX$100,(PERCENT!AX69-PERCENT!AX$100)/(PERCENT!AX$101-PERCENT!AX$100),(PERCENT!AX69-PERCENT!AX$100)/(PERCENT!AX$100-PERCENT!AX$102))</f>
        <v>-0.22289917343426358</v>
      </c>
      <c r="P69" s="232">
        <f>IF(PERCENT!AY69&gt;PERCENT!AY$100,(PERCENT!AY69-PERCENT!AY$100)/(PERCENT!AY$101-PERCENT!AY$100),(PERCENT!AY69-PERCENT!AY$100)/(PERCENT!AY$100-PERCENT!AY$102))</f>
        <v>-0.23349887631440736</v>
      </c>
      <c r="R69" s="124">
        <f>IF(PERCENT!C69&gt;PERCENT!C$100,(PERCENT!C69-PERCENT!C$100)/(PERCENT!C$101-PERCENT!C$100),(PERCENT!C69-PERCENT!C$100)/(PERCENT!C$100-PERCENT!C$102))</f>
        <v>0.47303647927681275</v>
      </c>
      <c r="S69" s="124">
        <f>IF(PERCENT!D69&gt;PERCENT!D$100,(PERCENT!D69-PERCENT!D$100)/(PERCENT!D$101-PERCENT!D$100),(PERCENT!D69-PERCENT!D$100)/(PERCENT!D$100-PERCENT!D$102))</f>
        <v>-8.080625935722463E-2</v>
      </c>
      <c r="T69" s="124">
        <f>IF(PERCENT!E69&gt;PERCENT!E$100,(PERCENT!E69-PERCENT!E$100)/(PERCENT!E$101-PERCENT!E$100),(PERCENT!E69-PERCENT!E$100)/(PERCENT!E$100-PERCENT!E$102))</f>
        <v>0.12989555279746431</v>
      </c>
      <c r="U69" s="124">
        <f>IF(PERCENT!F69&gt;PERCENT!F$100,(PERCENT!F69-PERCENT!F$100)/(PERCENT!F$101-PERCENT!F$100),(PERCENT!F69-PERCENT!F$100)/(PERCENT!F$100-PERCENT!F$102))</f>
        <v>-0.67580666044785531</v>
      </c>
      <c r="V69" s="124">
        <f>IF(PERCENT!G69&gt;PERCENT!G$100,(PERCENT!G69-PERCENT!G$100)/(PERCENT!G$101-PERCENT!G$100),(PERCENT!G69-PERCENT!G$100)/(PERCENT!G$100-PERCENT!G$102))</f>
        <v>-0.23875984462452521</v>
      </c>
      <c r="X69" s="124">
        <f>IF(PERCENT!I69&gt;PERCENT!I$100,(PERCENT!I69-PERCENT!I$100)/(PERCENT!I$101-PERCENT!I$100),(PERCENT!I69-PERCENT!I$100)/(PERCENT!I$100-PERCENT!I$102))</f>
        <v>-0.86720100413019352</v>
      </c>
      <c r="Y69" s="124">
        <f>IF(PERCENT!J69&gt;PERCENT!J$100,(PERCENT!J69-PERCENT!J$100)/(PERCENT!J$101-PERCENT!J$100),(PERCENT!J69-PERCENT!J$100)/(PERCENT!J$100-PERCENT!J$102))</f>
        <v>-0.74859624906107525</v>
      </c>
      <c r="AB69" s="124">
        <f>IF(PERCENT!M69&gt;PERCENT!M$100,(PERCENT!M69-PERCENT!M$100)/(PERCENT!M$101-PERCENT!M$100),(PERCENT!M69-PERCENT!M$100)/(PERCENT!M$100-PERCENT!M$102))</f>
        <v>-1</v>
      </c>
      <c r="AC69" s="124">
        <f>IF(PERCENT!N69&gt;PERCENT!N$100,(PERCENT!N69-PERCENT!N$100)/(PERCENT!N$101-PERCENT!N$100),(PERCENT!N69-PERCENT!N$100)/(PERCENT!N$100-PERCENT!N$102))</f>
        <v>-0.40687316534971046</v>
      </c>
      <c r="AD69" s="124">
        <f>IF(PERCENT!O69&gt;PERCENT!O$100,(PERCENT!O69-PERCENT!O$100)/(PERCENT!O$101-PERCENT!O$100),(PERCENT!O69-PERCENT!O$100)/(PERCENT!O$100-PERCENT!O$102))</f>
        <v>-2.107829265829872E-2</v>
      </c>
      <c r="AE69" s="124">
        <f>IF(PERCENT!P69&gt;PERCENT!P$100,(PERCENT!P69-PERCENT!P$100)/(PERCENT!P$101-PERCENT!P$100),(PERCENT!P69-PERCENT!P$100)/(PERCENT!P$100-PERCENT!P$102))</f>
        <v>5.807300020934969E-2</v>
      </c>
      <c r="AF69" s="124">
        <f>IF(PERCENT!Q69&gt;PERCENT!Q$100,(PERCENT!Q69-PERCENT!Q$100)/(PERCENT!Q$101-PERCENT!Q$100),(PERCENT!Q69-PERCENT!Q$100)/(PERCENT!Q$100-PERCENT!Q$102))</f>
        <v>-0.15151063205137202</v>
      </c>
      <c r="AH69" s="124">
        <f>IF(PERCENT!S69&gt;PERCENT!S$100,(PERCENT!S69-PERCENT!S$100)/(PERCENT!S$101-PERCENT!S$100),(PERCENT!S69-PERCENT!S$100)/(PERCENT!S$100-PERCENT!S$102))</f>
        <v>-0.64244753395613141</v>
      </c>
      <c r="AI69" s="124">
        <f>IF(PERCENT!T69&gt;PERCENT!T$100,(PERCENT!T69-PERCENT!T$100)/(PERCENT!T$101-PERCENT!T$100),(PERCENT!T69-PERCENT!T$100)/(PERCENT!T$100-PERCENT!T$102))</f>
        <v>-0.71349735987319352</v>
      </c>
      <c r="AJ69" s="124">
        <f>IF(PERCENT!U69&gt;PERCENT!U$100,(PERCENT!U69-PERCENT!U$100)/(PERCENT!U$101-PERCENT!U$100),(PERCENT!U69-PERCENT!U$100)/(PERCENT!U$100-PERCENT!U$102))</f>
        <v>-0.63187772908138107</v>
      </c>
      <c r="AL69" s="124">
        <f>IF(PERCENT!W69&gt;PERCENT!W$100,(PERCENT!W69-PERCENT!W$100)/(PERCENT!W$101-PERCENT!W$100),(PERCENT!W69-PERCENT!W$100)/(PERCENT!W$100-PERCENT!W$102))</f>
        <v>-0.66484700398814844</v>
      </c>
      <c r="AN69" s="124">
        <f>IF(PERCENT!Y69&gt;PERCENT!Y$100,(PERCENT!Y69-PERCENT!Y$100)/(PERCENT!Y$101-PERCENT!Y$100),(PERCENT!Y69-PERCENT!Y$100)/(PERCENT!Y$100-PERCENT!Y$102))</f>
        <v>-0.38721515025990172</v>
      </c>
      <c r="AO69" s="124">
        <f>IF(PERCENT!Z69&gt;PERCENT!Z$100,(PERCENT!Z69-PERCENT!Z$100)/(PERCENT!Z$101-PERCENT!Z$100),(PERCENT!Z69-PERCENT!Z$100)/(PERCENT!Z$100-PERCENT!Z$102))</f>
        <v>-0.48893235505153065</v>
      </c>
      <c r="AP69" s="124">
        <f>IF(PERCENT!AA69&gt;PERCENT!AA$100,(PERCENT!AA69-PERCENT!AA$100)/(PERCENT!AA$101-PERCENT!AA$100),(PERCENT!AA69-PERCENT!AA$100)/(PERCENT!AA$100-PERCENT!AA$102))</f>
        <v>-0.4258879429900056</v>
      </c>
      <c r="AQ69" s="124">
        <f>IF(PERCENT!AB69&gt;PERCENT!AB$100,(PERCENT!AB69-PERCENT!AB$100)/(PERCENT!AB$101-PERCENT!AB$100),(PERCENT!AB69-PERCENT!AB$100)/(PERCENT!AB$100-PERCENT!AB$102))</f>
        <v>0.831066822409949</v>
      </c>
      <c r="AS69" s="124">
        <f>IF(PERCENT!AD69&gt;PERCENT!AD$100,(PERCENT!AD69-PERCENT!AD$100)/(PERCENT!AD$101-PERCENT!AD$100),(PERCENT!AD69-PERCENT!AD$100)/(PERCENT!AD$100-PERCENT!AD$102))</f>
        <v>-0.27020252014452989</v>
      </c>
      <c r="AU69" s="124">
        <f>IF(PERCENT!AF69&gt;PERCENT!AF$100,(PERCENT!AF69-PERCENT!AF$100)/(PERCENT!AF$101-PERCENT!AF$100),(PERCENT!AF69-PERCENT!AF$100)/(PERCENT!AF$100-PERCENT!AF$102))</f>
        <v>-9.5047623629116132E-2</v>
      </c>
      <c r="AV69" s="124">
        <f>IF(PERCENT!AG69&gt;PERCENT!AG$100,(PERCENT!AG69-PERCENT!AG$100)/(PERCENT!AG$101-PERCENT!AG$100),(PERCENT!AG69-PERCENT!AG$100)/(PERCENT!AG$100-PERCENT!AG$102))</f>
        <v>1.6376834907476014E-2</v>
      </c>
      <c r="AW69" s="124">
        <f>IF(PERCENT!AH69&gt;PERCENT!AH$100,(PERCENT!AH69-PERCENT!AH$100)/(PERCENT!AH$101-PERCENT!AH$100),(PERCENT!AH69-PERCENT!AH$100)/(PERCENT!AH$100-PERCENT!AH$102))</f>
        <v>-0.13402068909708154</v>
      </c>
      <c r="AX69" s="124">
        <f>IF(PERCENT!AI69&gt;PERCENT!AI$100,(PERCENT!AI69-PERCENT!AI$100)/(PERCENT!AI$101-PERCENT!AI$100),(PERCENT!AI69-PERCENT!AI$100)/(PERCENT!AI$100-PERCENT!AI$102))</f>
        <v>8.1845052344089092E-2</v>
      </c>
      <c r="AY69" s="124">
        <f>IF(PERCENT!AJ69&gt;PERCENT!AJ$100,(PERCENT!AJ69-PERCENT!AJ$100)/(PERCENT!AJ$101-PERCENT!AJ$100),(PERCENT!AJ69-PERCENT!AJ$100)/(PERCENT!AJ$100-PERCENT!AJ$102))</f>
        <v>0.4658052540896585</v>
      </c>
      <c r="AZ69" s="124">
        <f>IF(PERCENT!AK69&gt;PERCENT!AK$100,(PERCENT!AK69-PERCENT!AK$100)/(PERCENT!AK$101-PERCENT!AK$100),(PERCENT!AK69-PERCENT!AK$100)/(PERCENT!AK$100-PERCENT!AK$102))</f>
        <v>-0.20198010318174991</v>
      </c>
      <c r="BA69" s="124">
        <f>IF(PERCENT!AL69&gt;PERCENT!AL$100,(PERCENT!AL69-PERCENT!AL$100)/(PERCENT!AL$101-PERCENT!AL$100),(PERCENT!AL69-PERCENT!AL$100)/(PERCENT!AL$100-PERCENT!AL$102))</f>
        <v>-0.16932721182796731</v>
      </c>
      <c r="BB69" s="124">
        <f>IF(PERCENT!AM69&gt;PERCENT!AM$100,(PERCENT!AM69-PERCENT!AM$100)/(PERCENT!AM$101-PERCENT!AM$100),(PERCENT!AM69-PERCENT!AM$100)/(PERCENT!AM$100-PERCENT!AM$102))</f>
        <v>-0.25195923688180977</v>
      </c>
      <c r="BC69" s="124">
        <f>IF(PERCENT!AN69&gt;PERCENT!AN$100,(PERCENT!AN69-PERCENT!AN$100)/(PERCENT!AN$101-PERCENT!AN$100),(PERCENT!AN69-PERCENT!AN$100)/(PERCENT!AN$100-PERCENT!AN$102))</f>
        <v>5.7340912827970415E-2</v>
      </c>
      <c r="BD69" s="124">
        <f>IF(PERCENT!AO69&gt;PERCENT!AO$100,(PERCENT!AO69-PERCENT!AO$100)/(PERCENT!AO$101-PERCENT!AO$100),(PERCENT!AO69-PERCENT!AO$100)/(PERCENT!AO$100-PERCENT!AO$102))</f>
        <v>-0.32818802864421798</v>
      </c>
      <c r="BE69" s="124">
        <f>IF(PERCENT!AP69&gt;PERCENT!AP$100,(PERCENT!AP69-PERCENT!AP$100)/(PERCENT!AP$101-PERCENT!AP$100),(PERCENT!AP69-PERCENT!AP$100)/(PERCENT!AP$100-PERCENT!AP$102))</f>
        <v>0.70508370009208732</v>
      </c>
      <c r="BF69" s="124">
        <f>IF(PERCENT!AQ69&gt;PERCENT!AQ$100,(PERCENT!AQ69-PERCENT!AQ$100)/(PERCENT!AQ$101-PERCENT!AQ$100),(PERCENT!AQ69-PERCENT!AQ$100)/(PERCENT!AQ$100-PERCENT!AQ$102))</f>
        <v>0.16127793533160201</v>
      </c>
      <c r="BG69" s="124">
        <f>IF(PERCENT!AR69&gt;PERCENT!AR$100,(PERCENT!AR69-PERCENT!AR$100)/(PERCENT!AR$101-PERCENT!AR$100),(PERCENT!AR69-PERCENT!AR$100)/(PERCENT!AR$100-PERCENT!AR$102))</f>
        <v>0.74090942223589307</v>
      </c>
      <c r="BP69" s="128">
        <f>IF(PERCENT!AE69&gt;PERCENT!AE$100,(PERCENT!AE69-PERCENT!AE$100)/(PERCENT!AE$101-PERCENT!AE$100),(PERCENT!AE69-PERCENT!AE$100)/(PERCENT!AE$100-PERCENT!AE$102))</f>
        <v>-0.22289917343426358</v>
      </c>
      <c r="BQ69" s="231">
        <f>IF(PERCENT!AV69&gt;PERCENT!AV$100,(PERCENT!AV69-PERCENT!AV$100)/(PERCENT!AV$101-PERCENT!AV$100),(PERCENT!AV69-PERCENT!AV$100)/(PERCENT!AV$100-PERCENT!AV$102))</f>
        <v>-0.22289917343426358</v>
      </c>
    </row>
    <row r="70" spans="1:69" x14ac:dyDescent="0.35">
      <c r="A70" s="197" t="s">
        <v>458</v>
      </c>
      <c r="B70" s="125">
        <f>IF(PERCENT!B70&gt;PERCENT!B$100,(PERCENT!B70-PERCENT!B$100)/(PERCENT!B$101-PERCENT!B$100),(PERCENT!B70-PERCENT!B$100)/(PERCENT!B$100-PERCENT!B$102))</f>
        <v>-0.37950134541937613</v>
      </c>
      <c r="C70" s="125">
        <f>IF(PERCENT!H70&gt;PERCENT!H$100,(PERCENT!H70-PERCENT!H$100)/(PERCENT!H$101-PERCENT!H$100),(PERCENT!H70-PERCENT!H$100)/(PERCENT!H$100-PERCENT!H$102))</f>
        <v>-0.4763755463271292</v>
      </c>
      <c r="D70" s="126">
        <f>IF(PERCENT!K70&gt;PERCENT!K$100,(PERCENT!K70-PERCENT!K$100)/(PERCENT!K$101-PERCENT!K$100),(PERCENT!K70-PERCENT!K$100)/(PERCENT!K$100-PERCENT!K$102))</f>
        <v>-0.74752051681718745</v>
      </c>
      <c r="E70" s="126">
        <f>IF(PERCENT!L70&gt;PERCENT!L$100,(PERCENT!L70-PERCENT!L$100)/(PERCENT!L$101-PERCENT!L$100),(PERCENT!L70-PERCENT!L$100)/(PERCENT!L$100-PERCENT!L$102))</f>
        <v>-9.8087069383314712E-2</v>
      </c>
      <c r="F70" s="127">
        <f>IF(PERCENT!R70&gt;PERCENT!R$100,(PERCENT!R70-PERCENT!R$100)/(PERCENT!R$101-PERCENT!R$100),(PERCENT!R70-PERCENT!R$100)/(PERCENT!R$100-PERCENT!R$102))</f>
        <v>-0.96653183929012365</v>
      </c>
      <c r="G70" s="127">
        <f>IF(PERCENT!V70&gt;PERCENT!V$100,(PERCENT!V70-PERCENT!V$100)/(PERCENT!V$101-PERCENT!V$100),(PERCENT!V70-PERCENT!V$100)/(PERCENT!V$100-PERCENT!V$102))</f>
        <v>-0.92678574246152334</v>
      </c>
      <c r="H70" s="127">
        <f>IF(PERCENT!X70&gt;PERCENT!X$100,(PERCENT!X70-PERCENT!X$100)/(PERCENT!X$101-PERCENT!X$100),(PERCENT!X70-PERCENT!X$100)/(PERCENT!X$100-PERCENT!X$102))</f>
        <v>-0.89779790644247148</v>
      </c>
      <c r="I70" s="127">
        <f>IF(PERCENT!AC70&gt;PERCENT!AC$100,(PERCENT!AC70-PERCENT!AC$100)/(PERCENT!AC$101-PERCENT!AC$100),(PERCENT!AC70-PERCENT!AC$100)/(PERCENT!AC$100-PERCENT!AC$102))</f>
        <v>-0.88081868058922608</v>
      </c>
      <c r="J70" s="198">
        <f>IF(PERCENT!AS70&gt;PERCENT!AS$100,(PERCENT!AS70-PERCENT!AS$100)/(PERCENT!AS$101-PERCENT!AS$100),(PERCENT!AS70-PERCENT!AS$100)/(PERCENT!AS$100-PERCENT!AS$102))</f>
        <v>-0.55857368467918767</v>
      </c>
      <c r="K70" s="198">
        <f>IF(PERCENT!AT70&gt;PERCENT!AT$100,(PERCENT!AT70-PERCENT!AT$100)/(PERCENT!AT$101-PERCENT!AT$100),(PERCENT!AT70-PERCENT!AT$100)/(PERCENT!AT$100-PERCENT!AT$102))</f>
        <v>-0.76372528131624307</v>
      </c>
      <c r="L70" s="198">
        <f>IF(PERCENT!AU70&gt;PERCENT!AU$100,(PERCENT!AU70-PERCENT!AU$100)/(PERCENT!AU$101-PERCENT!AU$100),(PERCENT!AU70-PERCENT!AU$100)/(PERCENT!AU$100-PERCENT!AU$102))</f>
        <v>-0.941712164372975</v>
      </c>
      <c r="M70" s="231">
        <f>IF(PERCENT!AW70&gt;PERCENT!AW$100,(PERCENT!AW70-PERCENT!AW$100)/(PERCENT!AW$101-PERCENT!AW$100),(PERCENT!AW70-PERCENT!AW$100)/(PERCENT!AW$100-PERCENT!AW$102))</f>
        <v>-0.82757880747903179</v>
      </c>
      <c r="N70" s="231">
        <f>IF(PERCENT!AX70&gt;PERCENT!AX$100,(PERCENT!AX70-PERCENT!AX$100)/(PERCENT!AX$101-PERCENT!AX$100),(PERCENT!AX70-PERCENT!AX$100)/(PERCENT!AX$100-PERCENT!AX$102))</f>
        <v>-0.55014382045324217</v>
      </c>
      <c r="P70" s="232">
        <f>IF(PERCENT!AY70&gt;PERCENT!AY$100,(PERCENT!AY70-PERCENT!AY$100)/(PERCENT!AY$101-PERCENT!AY$100),(PERCENT!AY70-PERCENT!AY$100)/(PERCENT!AY$100-PERCENT!AY$102))</f>
        <v>-0.92037008493553296</v>
      </c>
      <c r="R70" s="124">
        <f>IF(PERCENT!C70&gt;PERCENT!C$100,(PERCENT!C70-PERCENT!C$100)/(PERCENT!C$101-PERCENT!C$100),(PERCENT!C70-PERCENT!C$100)/(PERCENT!C$100-PERCENT!C$102))</f>
        <v>-0.83990449022604585</v>
      </c>
      <c r="S70" s="124">
        <f>IF(PERCENT!D70&gt;PERCENT!D$100,(PERCENT!D70-PERCENT!D$100)/(PERCENT!D$101-PERCENT!D$100),(PERCENT!D70-PERCENT!D$100)/(PERCENT!D$100-PERCENT!D$102))</f>
        <v>-0.72273480983932903</v>
      </c>
      <c r="T70" s="124">
        <f>IF(PERCENT!E70&gt;PERCENT!E$100,(PERCENT!E70-PERCENT!E$100)/(PERCENT!E$101-PERCENT!E$100),(PERCENT!E70-PERCENT!E$100)/(PERCENT!E$100-PERCENT!E$102))</f>
        <v>-0.61649783682388959</v>
      </c>
      <c r="U70" s="124">
        <f>IF(PERCENT!F70&gt;PERCENT!F$100,(PERCENT!F70-PERCENT!F$100)/(PERCENT!F$101-PERCENT!F$100),(PERCENT!F70-PERCENT!F$100)/(PERCENT!F$100-PERCENT!F$102))</f>
        <v>0.72744062058393721</v>
      </c>
      <c r="V70" s="124">
        <f>IF(PERCENT!G70&gt;PERCENT!G$100,(PERCENT!G70-PERCENT!G$100)/(PERCENT!G$101-PERCENT!G$100),(PERCENT!G70-PERCENT!G$100)/(PERCENT!G$100-PERCENT!G$102))</f>
        <v>-0.40831198449136125</v>
      </c>
      <c r="X70" s="124">
        <f>IF(PERCENT!I70&gt;PERCENT!I$100,(PERCENT!I70-PERCENT!I$100)/(PERCENT!I$101-PERCENT!I$100),(PERCENT!I70-PERCENT!I$100)/(PERCENT!I$100-PERCENT!I$102))</f>
        <v>-1</v>
      </c>
      <c r="Y70" s="124">
        <f>IF(PERCENT!J70&gt;PERCENT!J$100,(PERCENT!J70-PERCENT!J$100)/(PERCENT!J$101-PERCENT!J$100),(PERCENT!J70-PERCENT!J$100)/(PERCENT!J$100-PERCENT!J$102))</f>
        <v>-0.10152915332073592</v>
      </c>
      <c r="AB70" s="124">
        <f>IF(PERCENT!M70&gt;PERCENT!M$100,(PERCENT!M70-PERCENT!M$100)/(PERCENT!M$101-PERCENT!M$100),(PERCENT!M70-PERCENT!M$100)/(PERCENT!M$100-PERCENT!M$102))</f>
        <v>-1</v>
      </c>
      <c r="AC70" s="124">
        <f>IF(PERCENT!N70&gt;PERCENT!N$100,(PERCENT!N70-PERCENT!N$100)/(PERCENT!N$101-PERCENT!N$100),(PERCENT!N70-PERCENT!N$100)/(PERCENT!N$100-PERCENT!N$102))</f>
        <v>-4.6936806857027835E-2</v>
      </c>
      <c r="AD70" s="124">
        <f>IF(PERCENT!O70&gt;PERCENT!O$100,(PERCENT!O70-PERCENT!O$100)/(PERCENT!O$101-PERCENT!O$100),(PERCENT!O70-PERCENT!O$100)/(PERCENT!O$100-PERCENT!O$102))</f>
        <v>-0.51053914632914932</v>
      </c>
      <c r="AE70" s="124">
        <f>IF(PERCENT!P70&gt;PERCENT!P$100,(PERCENT!P70-PERCENT!P$100)/(PERCENT!P$101-PERCENT!P$100),(PERCENT!P70-PERCENT!P$100)/(PERCENT!P$100-PERCENT!P$102))</f>
        <v>0.79038807610292572</v>
      </c>
      <c r="AF70" s="124">
        <f>IF(PERCENT!Q70&gt;PERCENT!Q$100,(PERCENT!Q70-PERCENT!Q$100)/(PERCENT!Q$101-PERCENT!Q$100),(PERCENT!Q70-PERCENT!Q$100)/(PERCENT!Q$100-PERCENT!Q$102))</f>
        <v>0.43177034449767382</v>
      </c>
      <c r="AH70" s="124">
        <f>IF(PERCENT!S70&gt;PERCENT!S$100,(PERCENT!S70-PERCENT!S$100)/(PERCENT!S$101-PERCENT!S$100),(PERCENT!S70-PERCENT!S$100)/(PERCENT!S$100-PERCENT!S$102))</f>
        <v>-0.98028829586264532</v>
      </c>
      <c r="AI70" s="124">
        <f>IF(PERCENT!T70&gt;PERCENT!T$100,(PERCENT!T70-PERCENT!T$100)/(PERCENT!T$101-PERCENT!T$100),(PERCENT!T70-PERCENT!T$100)/(PERCENT!T$100-PERCENT!T$102))</f>
        <v>-0.95130746390749543</v>
      </c>
      <c r="AJ70" s="124">
        <f>IF(PERCENT!U70&gt;PERCENT!U$100,(PERCENT!U70-PERCENT!U$100)/(PERCENT!U$101-PERCENT!U$100),(PERCENT!U70-PERCENT!U$100)/(PERCENT!U$100-PERCENT!U$102))</f>
        <v>-0.97836322906602424</v>
      </c>
      <c r="AL70" s="124">
        <f>IF(PERCENT!W70&gt;PERCENT!W$100,(PERCENT!W70-PERCENT!W$100)/(PERCENT!W$101-PERCENT!W$100),(PERCENT!W70-PERCENT!W$100)/(PERCENT!W$100-PERCENT!W$102))</f>
        <v>-0.92678574246152334</v>
      </c>
      <c r="AN70" s="124">
        <f>IF(PERCENT!Y70&gt;PERCENT!Y$100,(PERCENT!Y70-PERCENT!Y$100)/(PERCENT!Y$101-PERCENT!Y$100),(PERCENT!Y70-PERCENT!Y$100)/(PERCENT!Y$100-PERCENT!Y$102))</f>
        <v>-0.90742099392415776</v>
      </c>
      <c r="AO70" s="124">
        <f>IF(PERCENT!Z70&gt;PERCENT!Z$100,(PERCENT!Z70-PERCENT!Z$100)/(PERCENT!Z$101-PERCENT!Z$100),(PERCENT!Z70-PERCENT!Z$100)/(PERCENT!Z$100-PERCENT!Z$102))</f>
        <v>-0.77862805782902167</v>
      </c>
      <c r="AP70" s="124">
        <f>IF(PERCENT!AA70&gt;PERCENT!AA$100,(PERCENT!AA70-PERCENT!AA$100)/(PERCENT!AA$101-PERCENT!AA$100),(PERCENT!AA70-PERCENT!AA$100)/(PERCENT!AA$100-PERCENT!AA$102))</f>
        <v>-0.73853251077380033</v>
      </c>
      <c r="AQ70" s="124">
        <f>IF(PERCENT!AB70&gt;PERCENT!AB$100,(PERCENT!AB70-PERCENT!AB$100)/(PERCENT!AB$101-PERCENT!AB$100),(PERCENT!AB70-PERCENT!AB$100)/(PERCENT!AB$100-PERCENT!AB$102))</f>
        <v>-0.90355941481576374</v>
      </c>
      <c r="AS70" s="124">
        <f>IF(PERCENT!AD70&gt;PERCENT!AD$100,(PERCENT!AD70-PERCENT!AD$100)/(PERCENT!AD$101-PERCENT!AD$100),(PERCENT!AD70-PERCENT!AD$100)/(PERCENT!AD$100-PERCENT!AD$102))</f>
        <v>-0.88081868058922608</v>
      </c>
      <c r="AU70" s="124">
        <f>IF(PERCENT!AF70&gt;PERCENT!AF$100,(PERCENT!AF70-PERCENT!AF$100)/(PERCENT!AF$101-PERCENT!AF$100),(PERCENT!AF70-PERCENT!AF$100)/(PERCENT!AF$100-PERCENT!AF$102))</f>
        <v>0.88950540226482566</v>
      </c>
      <c r="AV70" s="124">
        <f>IF(PERCENT!AG70&gt;PERCENT!AG$100,(PERCENT!AG70-PERCENT!AG$100)/(PERCENT!AG$101-PERCENT!AG$100),(PERCENT!AG70-PERCENT!AG$100)/(PERCENT!AG$100-PERCENT!AG$102))</f>
        <v>-6.7979131136560816E-2</v>
      </c>
      <c r="AW70" s="124">
        <f>IF(PERCENT!AH70&gt;PERCENT!AH$100,(PERCENT!AH70-PERCENT!AH$100)/(PERCENT!AH$101-PERCENT!AH$100),(PERCENT!AH70-PERCENT!AH$100)/(PERCENT!AH$100-PERCENT!AH$102))</f>
        <v>-0.79139939912451041</v>
      </c>
      <c r="AX70" s="124">
        <f>IF(PERCENT!AI70&gt;PERCENT!AI$100,(PERCENT!AI70-PERCENT!AI$100)/(PERCENT!AI$101-PERCENT!AI$100),(PERCENT!AI70-PERCENT!AI$100)/(PERCENT!AI$100-PERCENT!AI$102))</f>
        <v>-0.76777811637693261</v>
      </c>
      <c r="AY70" s="124">
        <f>IF(PERCENT!AJ70&gt;PERCENT!AJ$100,(PERCENT!AJ70-PERCENT!AJ$100)/(PERCENT!AJ$101-PERCENT!AJ$100),(PERCENT!AJ70-PERCENT!AJ$100)/(PERCENT!AJ$100-PERCENT!AJ$102))</f>
        <v>0.32213772592364687</v>
      </c>
      <c r="AZ70" s="124">
        <f>IF(PERCENT!AK70&gt;PERCENT!AK$100,(PERCENT!AK70-PERCENT!AK$100)/(PERCENT!AK$101-PERCENT!AK$100),(PERCENT!AK70-PERCENT!AK$100)/(PERCENT!AK$100-PERCENT!AK$102))</f>
        <v>-0.38371222182072806</v>
      </c>
      <c r="BA70" s="124">
        <f>IF(PERCENT!AL70&gt;PERCENT!AL$100,(PERCENT!AL70-PERCENT!AL$100)/(PERCENT!AL$101-PERCENT!AL$100),(PERCENT!AL70-PERCENT!AL$100)/(PERCENT!AL$100-PERCENT!AL$102))</f>
        <v>-0.8538837732059128</v>
      </c>
      <c r="BB70" s="124">
        <f>IF(PERCENT!AM70&gt;PERCENT!AM$100,(PERCENT!AM70-PERCENT!AM$100)/(PERCENT!AM$101-PERCENT!AM$100),(PERCENT!AM70-PERCENT!AM$100)/(PERCENT!AM$100-PERCENT!AM$102))</f>
        <v>-0.29643291191895271</v>
      </c>
      <c r="BC70" s="124">
        <f>IF(PERCENT!AN70&gt;PERCENT!AN$100,(PERCENT!AN70-PERCENT!AN$100)/(PERCENT!AN$101-PERCENT!AN$100),(PERCENT!AN70-PERCENT!AN$100)/(PERCENT!AN$100-PERCENT!AN$102))</f>
        <v>1</v>
      </c>
      <c r="BD70" s="124">
        <f>IF(PERCENT!AO70&gt;PERCENT!AO$100,(PERCENT!AO70-PERCENT!AO$100)/(PERCENT!AO$101-PERCENT!AO$100),(PERCENT!AO70-PERCENT!AO$100)/(PERCENT!AO$100-PERCENT!AO$102))</f>
        <v>-0.49140695793129541</v>
      </c>
      <c r="BE70" s="124">
        <f>IF(PERCENT!AP70&gt;PERCENT!AP$100,(PERCENT!AP70-PERCENT!AP$100)/(PERCENT!AP$101-PERCENT!AP$100),(PERCENT!AP70-PERCENT!AP$100)/(PERCENT!AP$100-PERCENT!AP$102))</f>
        <v>0.9547854989848289</v>
      </c>
      <c r="BF70" s="124">
        <f>IF(PERCENT!AQ70&gt;PERCENT!AQ$100,(PERCENT!AQ70-PERCENT!AQ$100)/(PERCENT!AQ$101-PERCENT!AQ$100),(PERCENT!AQ70-PERCENT!AQ$100)/(PERCENT!AQ$100-PERCENT!AQ$102))</f>
        <v>0.11012741591462136</v>
      </c>
      <c r="BG70" s="124">
        <f>IF(PERCENT!AR70&gt;PERCENT!AR$100,(PERCENT!AR70-PERCENT!AR$100)/(PERCENT!AR$101-PERCENT!AR$100),(PERCENT!AR70-PERCENT!AR$100)/(PERCENT!AR$100-PERCENT!AR$102))</f>
        <v>0.85025995317614744</v>
      </c>
      <c r="BP70" s="128">
        <f>IF(PERCENT!AE70&gt;PERCENT!AE$100,(PERCENT!AE70-PERCENT!AE$100)/(PERCENT!AE$101-PERCENT!AE$100),(PERCENT!AE70-PERCENT!AE$100)/(PERCENT!AE$100-PERCENT!AE$102))</f>
        <v>-0.55014382045324217</v>
      </c>
      <c r="BQ70" s="231">
        <f>IF(PERCENT!AV70&gt;PERCENT!AV$100,(PERCENT!AV70-PERCENT!AV$100)/(PERCENT!AV$101-PERCENT!AV$100),(PERCENT!AV70-PERCENT!AV$100)/(PERCENT!AV$100-PERCENT!AV$102))</f>
        <v>-0.55014382045324217</v>
      </c>
    </row>
    <row r="71" spans="1:69" x14ac:dyDescent="0.35">
      <c r="A71" s="197" t="s">
        <v>459</v>
      </c>
      <c r="B71" s="125">
        <f>IF(PERCENT!B71&gt;PERCENT!B$100,(PERCENT!B71-PERCENT!B$100)/(PERCENT!B$101-PERCENT!B$100),(PERCENT!B71-PERCENT!B$100)/(PERCENT!B$100-PERCENT!B$102))</f>
        <v>-0.45568040089090089</v>
      </c>
      <c r="C71" s="125">
        <f>IF(PERCENT!H71&gt;PERCENT!H$100,(PERCENT!H71-PERCENT!H$100)/(PERCENT!H$101-PERCENT!H$100),(PERCENT!H71-PERCENT!H$100)/(PERCENT!H$100-PERCENT!H$102))</f>
        <v>-0.58266672349069826</v>
      </c>
      <c r="D71" s="126">
        <f>IF(PERCENT!K71&gt;PERCENT!K$100,(PERCENT!K71-PERCENT!K$100)/(PERCENT!K$101-PERCENT!K$100),(PERCENT!K71-PERCENT!K$100)/(PERCENT!K$100-PERCENT!K$102))</f>
        <v>0.10218530166746978</v>
      </c>
      <c r="E71" s="126">
        <f>IF(PERCENT!L71&gt;PERCENT!L$100,(PERCENT!L71-PERCENT!L$100)/(PERCENT!L$101-PERCENT!L$100),(PERCENT!L71-PERCENT!L$100)/(PERCENT!L$100-PERCENT!L$102))</f>
        <v>0.32516293692076947</v>
      </c>
      <c r="F71" s="127">
        <f>IF(PERCENT!R71&gt;PERCENT!R$100,(PERCENT!R71-PERCENT!R$100)/(PERCENT!R$101-PERCENT!R$100),(PERCENT!R71-PERCENT!R$100)/(PERCENT!R$100-PERCENT!R$102))</f>
        <v>-0.79331427753558326</v>
      </c>
      <c r="G71" s="127">
        <f>IF(PERCENT!V71&gt;PERCENT!V$100,(PERCENT!V71-PERCENT!V$100)/(PERCENT!V$101-PERCENT!V$100),(PERCENT!V71-PERCENT!V$100)/(PERCENT!V$100-PERCENT!V$102))</f>
        <v>-0.64016259125478103</v>
      </c>
      <c r="H71" s="127">
        <f>IF(PERCENT!X71&gt;PERCENT!X$100,(PERCENT!X71-PERCENT!X$100)/(PERCENT!X$101-PERCENT!X$100),(PERCENT!X71-PERCENT!X$100)/(PERCENT!X$100-PERCENT!X$102))</f>
        <v>7.0664395143256897E-2</v>
      </c>
      <c r="I71" s="127">
        <f>IF(PERCENT!AC71&gt;PERCENT!AC$100,(PERCENT!AC71-PERCENT!AC$100)/(PERCENT!AC$101-PERCENT!AC$100),(PERCENT!AC71-PERCENT!AC$100)/(PERCENT!AC$100-PERCENT!AC$102))</f>
        <v>5.2015565967020956E-2</v>
      </c>
      <c r="J71" s="198">
        <f>IF(PERCENT!AS71&gt;PERCENT!AS$100,(PERCENT!AS71-PERCENT!AS$100)/(PERCENT!AS$101-PERCENT!AS$100),(PERCENT!AS71-PERCENT!AS$100)/(PERCENT!AS$100-PERCENT!AS$102))</f>
        <v>-0.67813798386359758</v>
      </c>
      <c r="K71" s="198">
        <f>IF(PERCENT!AT71&gt;PERCENT!AT$100,(PERCENT!AT71-PERCENT!AT$100)/(PERCENT!AT$101-PERCENT!AT$100),(PERCENT!AT71-PERCENT!AT$100)/(PERCENT!AT$100-PERCENT!AT$102))</f>
        <v>0.31394168153500213</v>
      </c>
      <c r="L71" s="198">
        <f>IF(PERCENT!AU71&gt;PERCENT!AU$100,(PERCENT!AU71-PERCENT!AU$100)/(PERCENT!AU$101-PERCENT!AU$100),(PERCENT!AU71-PERCENT!AU$100)/(PERCENT!AU$100-PERCENT!AU$102))</f>
        <v>-0.17466762897584426</v>
      </c>
      <c r="M71" s="231">
        <f>IF(PERCENT!AW71&gt;PERCENT!AW$100,(PERCENT!AW71-PERCENT!AW$100)/(PERCENT!AW$101-PERCENT!AW$100),(PERCENT!AW71-PERCENT!AW$100)/(PERCENT!AW$100-PERCENT!AW$102))</f>
        <v>-0.12385264246314241</v>
      </c>
      <c r="N71" s="231">
        <f>IF(PERCENT!AX71&gt;PERCENT!AX$100,(PERCENT!AX71-PERCENT!AX$100)/(PERCENT!AX$101-PERCENT!AX$100),(PERCENT!AX71-PERCENT!AX$100)/(PERCENT!AX$100-PERCENT!AX$102))</f>
        <v>9.4336219459820014E-2</v>
      </c>
      <c r="P71" s="232">
        <f>IF(PERCENT!AY71&gt;PERCENT!AY$100,(PERCENT!AY71-PERCENT!AY$100)/(PERCENT!AY$101-PERCENT!AY$100),(PERCENT!AY71-PERCENT!AY$100)/(PERCENT!AY$100-PERCENT!AY$102))</f>
        <v>-0.3672887665954227</v>
      </c>
      <c r="R71" s="124">
        <f>IF(PERCENT!C71&gt;PERCENT!C$100,(PERCENT!C71-PERCENT!C$100)/(PERCENT!C$101-PERCENT!C$100),(PERCENT!C71-PERCENT!C$100)/(PERCENT!C$100-PERCENT!C$102))</f>
        <v>-2.5280803095061553E-2</v>
      </c>
      <c r="S71" s="124">
        <f>IF(PERCENT!D71&gt;PERCENT!D$100,(PERCENT!D71-PERCENT!D$100)/(PERCENT!D$101-PERCENT!D$100),(PERCENT!D71-PERCENT!D$100)/(PERCENT!D$100-PERCENT!D$102))</f>
        <v>9.3491065379103899E-2</v>
      </c>
      <c r="T71" s="124">
        <f>IF(PERCENT!E71&gt;PERCENT!E$100,(PERCENT!E71-PERCENT!E$100)/(PERCENT!E$101-PERCENT!E$100),(PERCENT!E71-PERCENT!E$100)/(PERCENT!E$100-PERCENT!E$102))</f>
        <v>-0.38629531113842669</v>
      </c>
      <c r="U71" s="124">
        <f>IF(PERCENT!F71&gt;PERCENT!F$100,(PERCENT!F71-PERCENT!F$100)/(PERCENT!F$101-PERCENT!F$100),(PERCENT!F71-PERCENT!F$100)/(PERCENT!F$100-PERCENT!F$102))</f>
        <v>-0.64608690089190191</v>
      </c>
      <c r="V71" s="124">
        <f>IF(PERCENT!G71&gt;PERCENT!G$100,(PERCENT!G71-PERCENT!G$100)/(PERCENT!G$101-PERCENT!G$100),(PERCENT!G71-PERCENT!G$100)/(PERCENT!G$100-PERCENT!G$102))</f>
        <v>7.8253578025743259E-2</v>
      </c>
      <c r="X71" s="124">
        <f>IF(PERCENT!I71&gt;PERCENT!I$100,(PERCENT!I71-PERCENT!I$100)/(PERCENT!I$101-PERCENT!I$100),(PERCENT!I71-PERCENT!I$100)/(PERCENT!I$100-PERCENT!I$102))</f>
        <v>-0.86720100413019352</v>
      </c>
      <c r="Y71" s="124">
        <f>IF(PERCENT!J71&gt;PERCENT!J$100,(PERCENT!J71-PERCENT!J$100)/(PERCENT!J$101-PERCENT!J$100),(PERCENT!J71-PERCENT!J$100)/(PERCENT!J$100-PERCENT!J$102))</f>
        <v>-0.35898618871003318</v>
      </c>
      <c r="AB71" s="124">
        <f>IF(PERCENT!M71&gt;PERCENT!M$100,(PERCENT!M71-PERCENT!M$100)/(PERCENT!M$101-PERCENT!M$100),(PERCENT!M71-PERCENT!M$100)/(PERCENT!M$100-PERCENT!M$102))</f>
        <v>0.40893613056377309</v>
      </c>
      <c r="AC71" s="124">
        <f>IF(PERCENT!N71&gt;PERCENT!N$100,(PERCENT!N71-PERCENT!N$100)/(PERCENT!N$101-PERCENT!N$100),(PERCENT!N71-PERCENT!N$100)/(PERCENT!N$100-PERCENT!N$102))</f>
        <v>-0.38766043875925543</v>
      </c>
      <c r="AD71" s="124">
        <f>IF(PERCENT!O71&gt;PERCENT!O$100,(PERCENT!O71-PERCENT!O$100)/(PERCENT!O$101-PERCENT!O$100),(PERCENT!O71-PERCENT!O$100)/(PERCENT!O$100-PERCENT!O$102))</f>
        <v>-0.51053914632914932</v>
      </c>
      <c r="AE71" s="124">
        <f>IF(PERCENT!P71&gt;PERCENT!P$100,(PERCENT!P71-PERCENT!P$100)/(PERCENT!P$101-PERCENT!P$100),(PERCENT!P71-PERCENT!P$100)/(PERCENT!P$100-PERCENT!P$102))</f>
        <v>0.18941211708156655</v>
      </c>
      <c r="AF71" s="124">
        <f>IF(PERCENT!Q71&gt;PERCENT!Q$100,(PERCENT!Q71-PERCENT!Q$100)/(PERCENT!Q$101-PERCENT!Q$100),(PERCENT!Q71-PERCENT!Q$100)/(PERCENT!Q$100-PERCENT!Q$102))</f>
        <v>0.48195989931285105</v>
      </c>
      <c r="AH71" s="124">
        <f>IF(PERCENT!S71&gt;PERCENT!S$100,(PERCENT!S71-PERCENT!S$100)/(PERCENT!S$101-PERCENT!S$100),(PERCENT!S71-PERCENT!S$100)/(PERCENT!S$100-PERCENT!S$102))</f>
        <v>-0.78388565278156275</v>
      </c>
      <c r="AI71" s="124">
        <f>IF(PERCENT!T71&gt;PERCENT!T$100,(PERCENT!T71-PERCENT!T$100)/(PERCENT!T$101-PERCENT!T$100),(PERCENT!T71-PERCENT!T$100)/(PERCENT!T$100-PERCENT!T$102))</f>
        <v>-0.82718419360719386</v>
      </c>
      <c r="AJ71" s="124">
        <f>IF(PERCENT!U71&gt;PERCENT!U$100,(PERCENT!U71-PERCENT!U$100)/(PERCENT!U$101-PERCENT!U$100),(PERCENT!U71-PERCENT!U$100)/(PERCENT!U$100-PERCENT!U$102))</f>
        <v>-0.73701343410083187</v>
      </c>
      <c r="AL71" s="124">
        <f>IF(PERCENT!W71&gt;PERCENT!W$100,(PERCENT!W71-PERCENT!W$100)/(PERCENT!W$101-PERCENT!W$100),(PERCENT!W71-PERCENT!W$100)/(PERCENT!W$100-PERCENT!W$102))</f>
        <v>-0.64016259125478103</v>
      </c>
      <c r="AN71" s="124">
        <f>IF(PERCENT!Y71&gt;PERCENT!Y$100,(PERCENT!Y71-PERCENT!Y$100)/(PERCENT!Y$101-PERCENT!Y$100),(PERCENT!Y71-PERCENT!Y$100)/(PERCENT!Y$100-PERCENT!Y$102))</f>
        <v>-0.61973330701637075</v>
      </c>
      <c r="AO71" s="124">
        <f>IF(PERCENT!Z71&gt;PERCENT!Z$100,(PERCENT!Z71-PERCENT!Z$100)/(PERCENT!Z$101-PERCENT!Z$100),(PERCENT!Z71-PERCENT!Z$100)/(PERCENT!Z$100-PERCENT!Z$102))</f>
        <v>-0.82759550296461082</v>
      </c>
      <c r="AP71" s="124">
        <f>IF(PERCENT!AA71&gt;PERCENT!AA$100,(PERCENT!AA71-PERCENT!AA$100)/(PERCENT!AA$101-PERCENT!AA$100),(PERCENT!AA71-PERCENT!AA$100)/(PERCENT!AA$100-PERCENT!AA$102))</f>
        <v>-0.69257403678600504</v>
      </c>
      <c r="AQ71" s="124">
        <f>IF(PERCENT!AB71&gt;PERCENT!AB$100,(PERCENT!AB71-PERCENT!AB$100)/(PERCENT!AB$101-PERCENT!AB$100),(PERCENT!AB71-PERCENT!AB$100)/(PERCENT!AB$100-PERCENT!AB$102))</f>
        <v>0.6992989438897097</v>
      </c>
      <c r="AS71" s="124">
        <f>IF(PERCENT!AD71&gt;PERCENT!AD$100,(PERCENT!AD71-PERCENT!AD$100)/(PERCENT!AD$101-PERCENT!AD$100),(PERCENT!AD71-PERCENT!AD$100)/(PERCENT!AD$100-PERCENT!AD$102))</f>
        <v>5.2015565967020956E-2</v>
      </c>
      <c r="AU71" s="124">
        <f>IF(PERCENT!AF71&gt;PERCENT!AF$100,(PERCENT!AF71-PERCENT!AF$100)/(PERCENT!AF$101-PERCENT!AF$100),(PERCENT!AF71-PERCENT!AF$100)/(PERCENT!AF$100-PERCENT!AF$102))</f>
        <v>-0.14325805880017994</v>
      </c>
      <c r="AV71" s="124">
        <f>IF(PERCENT!AG71&gt;PERCENT!AG$100,(PERCENT!AG71-PERCENT!AG$100)/(PERCENT!AG$101-PERCENT!AG$100),(PERCENT!AG71-PERCENT!AG$100)/(PERCENT!AG$100-PERCENT!AG$102))</f>
        <v>0.14499606067782186</v>
      </c>
      <c r="AW71" s="124">
        <f>IF(PERCENT!AH71&gt;PERCENT!AH$100,(PERCENT!AH71-PERCENT!AH$100)/(PERCENT!AH$101-PERCENT!AH$100),(PERCENT!AH71-PERCENT!AH$100)/(PERCENT!AH$100-PERCENT!AH$102))</f>
        <v>-0.41246218535366241</v>
      </c>
      <c r="AX71" s="124">
        <f>IF(PERCENT!AI71&gt;PERCENT!AI$100,(PERCENT!AI71-PERCENT!AI$100)/(PERCENT!AI$101-PERCENT!AI$100),(PERCENT!AI71-PERCENT!AI$100)/(PERCENT!AI$100-PERCENT!AI$102))</f>
        <v>0.15536676980085848</v>
      </c>
      <c r="AY71" s="124">
        <f>IF(PERCENT!AJ71&gt;PERCENT!AJ$100,(PERCENT!AJ71-PERCENT!AJ$100)/(PERCENT!AJ$101-PERCENT!AJ$100),(PERCENT!AJ71-PERCENT!AJ$100)/(PERCENT!AJ$100-PERCENT!AJ$102))</f>
        <v>0.28025657326861808</v>
      </c>
      <c r="AZ71" s="124">
        <f>IF(PERCENT!AK71&gt;PERCENT!AK$100,(PERCENT!AK71-PERCENT!AK$100)/(PERCENT!AK$101-PERCENT!AK$100),(PERCENT!AK71-PERCENT!AK$100)/(PERCENT!AK$100-PERCENT!AK$102))</f>
        <v>-0.17419293354299006</v>
      </c>
      <c r="BA71" s="124">
        <f>IF(PERCENT!AL71&gt;PERCENT!AL$100,(PERCENT!AL71-PERCENT!AL$100)/(PERCENT!AL$101-PERCENT!AL$100),(PERCENT!AL71-PERCENT!AL$100)/(PERCENT!AL$100-PERCENT!AL$102))</f>
        <v>-0.43521468148950304</v>
      </c>
      <c r="BB71" s="124">
        <f>IF(PERCENT!AM71&gt;PERCENT!AM$100,(PERCENT!AM71-PERCENT!AM$100)/(PERCENT!AM$101-PERCENT!AM$100),(PERCENT!AM71-PERCENT!AM$100)/(PERCENT!AM$100-PERCENT!AM$102))</f>
        <v>0.19500144898301419</v>
      </c>
      <c r="BC71" s="124">
        <f>IF(PERCENT!AN71&gt;PERCENT!AN$100,(PERCENT!AN71-PERCENT!AN$100)/(PERCENT!AN$101-PERCENT!AN$100),(PERCENT!AN71-PERCENT!AN$100)/(PERCENT!AN$100-PERCENT!AN$102))</f>
        <v>5.7340912827970415E-2</v>
      </c>
      <c r="BD71" s="124">
        <f>IF(PERCENT!AO71&gt;PERCENT!AO$100,(PERCENT!AO71-PERCENT!AO$100)/(PERCENT!AO$101-PERCENT!AO$100),(PERCENT!AO71-PERCENT!AO$100)/(PERCENT!AO$100-PERCENT!AO$102))</f>
        <v>-0.27738794000503336</v>
      </c>
      <c r="BE71" s="124">
        <f>IF(PERCENT!AP71&gt;PERCENT!AP$100,(PERCENT!AP71-PERCENT!AP$100)/(PERCENT!AP$101-PERCENT!AP$100),(PERCENT!AP71-PERCENT!AP$100)/(PERCENT!AP$100-PERCENT!AP$102))</f>
        <v>0.98968076349482659</v>
      </c>
      <c r="BF71" s="124">
        <f>IF(PERCENT!AQ71&gt;PERCENT!AQ$100,(PERCENT!AQ71-PERCENT!AQ$100)/(PERCENT!AQ$101-PERCENT!AQ$100),(PERCENT!AQ71-PERCENT!AQ$100)/(PERCENT!AQ$100-PERCENT!AQ$102))</f>
        <v>0.15070106292056892</v>
      </c>
      <c r="BG71" s="124">
        <f>IF(PERCENT!AR71&gt;PERCENT!AR$100,(PERCENT!AR71-PERCENT!AR$100)/(PERCENT!AR$101-PERCENT!AR$100),(PERCENT!AR71-PERCENT!AR$100)/(PERCENT!AR$100-PERCENT!AR$102))</f>
        <v>0.95781669291340332</v>
      </c>
      <c r="BP71" s="128">
        <f>IF(PERCENT!AE71&gt;PERCENT!AE$100,(PERCENT!AE71-PERCENT!AE$100)/(PERCENT!AE$101-PERCENT!AE$100),(PERCENT!AE71-PERCENT!AE$100)/(PERCENT!AE$100-PERCENT!AE$102))</f>
        <v>9.4336219459820014E-2</v>
      </c>
      <c r="BQ71" s="231">
        <f>IF(PERCENT!AV71&gt;PERCENT!AV$100,(PERCENT!AV71-PERCENT!AV$100)/(PERCENT!AV$101-PERCENT!AV$100),(PERCENT!AV71-PERCENT!AV$100)/(PERCENT!AV$100-PERCENT!AV$102))</f>
        <v>9.4336219459820014E-2</v>
      </c>
    </row>
    <row r="72" spans="1:69" x14ac:dyDescent="0.35">
      <c r="A72" s="197" t="s">
        <v>460</v>
      </c>
      <c r="B72" s="125">
        <f>IF(PERCENT!B72&gt;PERCENT!B$100,(PERCENT!B72-PERCENT!B$100)/(PERCENT!B$101-PERCENT!B$100),(PERCENT!B72-PERCENT!B$100)/(PERCENT!B$100-PERCENT!B$102))</f>
        <v>0.31612509158905544</v>
      </c>
      <c r="C72" s="125">
        <f>IF(PERCENT!H72&gt;PERCENT!H$100,(PERCENT!H72-PERCENT!H$100)/(PERCENT!H$101-PERCENT!H$100),(PERCENT!H72-PERCENT!H$100)/(PERCENT!H$100-PERCENT!H$102))</f>
        <v>-0.35840117434341495</v>
      </c>
      <c r="D72" s="126">
        <f>IF(PERCENT!K72&gt;PERCENT!K$100,(PERCENT!K72-PERCENT!K$100)/(PERCENT!K$101-PERCENT!K$100),(PERCENT!K72-PERCENT!K$100)/(PERCENT!K$100-PERCENT!K$102))</f>
        <v>4.7480114890992117E-2</v>
      </c>
      <c r="E72" s="126">
        <f>IF(PERCENT!L72&gt;PERCENT!L$100,(PERCENT!L72-PERCENT!L$100)/(PERCENT!L$101-PERCENT!L$100),(PERCENT!L72-PERCENT!L$100)/(PERCENT!L$100-PERCENT!L$102))</f>
        <v>-9.0180042122696855E-2</v>
      </c>
      <c r="F72" s="127">
        <f>IF(PERCENT!R72&gt;PERCENT!R$100,(PERCENT!R72-PERCENT!R$100)/(PERCENT!R$101-PERCENT!R$100),(PERCENT!R72-PERCENT!R$100)/(PERCENT!R$100-PERCENT!R$102))</f>
        <v>-0.88258398342961697</v>
      </c>
      <c r="G72" s="127">
        <f>IF(PERCENT!V72&gt;PERCENT!V$100,(PERCENT!V72-PERCENT!V$100)/(PERCENT!V$101-PERCENT!V$100),(PERCENT!V72-PERCENT!V$100)/(PERCENT!V$100-PERCENT!V$102))</f>
        <v>-0.78545477305116007</v>
      </c>
      <c r="H72" s="127">
        <f>IF(PERCENT!X72&gt;PERCENT!X$100,(PERCENT!X72-PERCENT!X$100)/(PERCENT!X$101-PERCENT!X$100),(PERCENT!X72-PERCENT!X$100)/(PERCENT!X$100-PERCENT!X$102))</f>
        <v>0.34555290028283403</v>
      </c>
      <c r="I72" s="127">
        <f>IF(PERCENT!AC72&gt;PERCENT!AC$100,(PERCENT!AC72-PERCENT!AC$100)/(PERCENT!AC$101-PERCENT!AC$100),(PERCENT!AC72-PERCENT!AC$100)/(PERCENT!AC$100-PERCENT!AC$102))</f>
        <v>-0.52171531219025846</v>
      </c>
      <c r="J72" s="198">
        <f>IF(PERCENT!AS72&gt;PERCENT!AS$100,(PERCENT!AS72-PERCENT!AS$100)/(PERCENT!AS$101-PERCENT!AS$100),(PERCENT!AS72-PERCENT!AS$100)/(PERCENT!AS$100-PERCENT!AS$102))</f>
        <v>-7.8757475145855363E-2</v>
      </c>
      <c r="K72" s="198">
        <f>IF(PERCENT!AT72&gt;PERCENT!AT$100,(PERCENT!AT72-PERCENT!AT$100)/(PERCENT!AT$101-PERCENT!AT$100),(PERCENT!AT72-PERCENT!AT$100)/(PERCENT!AT$100-PERCENT!AT$102))</f>
        <v>-4.9774168862355625E-3</v>
      </c>
      <c r="L72" s="198">
        <f>IF(PERCENT!AU72&gt;PERCENT!AU$100,(PERCENT!AU72-PERCENT!AU$100)/(PERCENT!AU$101-PERCENT!AU$100),(PERCENT!AU72-PERCENT!AU$100)/(PERCENT!AU$100-PERCENT!AU$102))</f>
        <v>-0.3740910107348136</v>
      </c>
      <c r="M72" s="231">
        <f>IF(PERCENT!AW72&gt;PERCENT!AW$100,(PERCENT!AW72-PERCENT!AW$100)/(PERCENT!AW$101-PERCENT!AW$100),(PERCENT!AW72-PERCENT!AW$100)/(PERCENT!AW$100-PERCENT!AW$102))</f>
        <v>-0.12839353603890052</v>
      </c>
      <c r="N72" s="231">
        <f>IF(PERCENT!AX72&gt;PERCENT!AX$100,(PERCENT!AX72-PERCENT!AX$100)/(PERCENT!AX$101-PERCENT!AX$100),(PERCENT!AX72-PERCENT!AX$100)/(PERCENT!AX$100-PERCENT!AX$102))</f>
        <v>-5.4766425184830034E-2</v>
      </c>
      <c r="P72" s="232">
        <f>IF(PERCENT!AY72&gt;PERCENT!AY$100,(PERCENT!AY72-PERCENT!AY$100)/(PERCENT!AY$101-PERCENT!AY$100),(PERCENT!AY72-PERCENT!AY$100)/(PERCENT!AY$100-PERCENT!AY$102))</f>
        <v>-0.1724203682822775</v>
      </c>
      <c r="R72" s="124">
        <f>IF(PERCENT!C72&gt;PERCENT!C$100,(PERCENT!C72-PERCENT!C$100)/(PERCENT!C$101-PERCENT!C$100),(PERCENT!C72-PERCENT!C$100)/(PERCENT!C$100-PERCENT!C$102))</f>
        <v>0.22387855793328681</v>
      </c>
      <c r="S72" s="124">
        <f>IF(PERCENT!D72&gt;PERCENT!D$100,(PERCENT!D72-PERCENT!D$100)/(PERCENT!D$101-PERCENT!D$100),(PERCENT!D72-PERCENT!D$100)/(PERCENT!D$100-PERCENT!D$102))</f>
        <v>0.19581550514681437</v>
      </c>
      <c r="T72" s="124">
        <f>IF(PERCENT!E72&gt;PERCENT!E$100,(PERCENT!E72-PERCENT!E$100)/(PERCENT!E$101-PERCENT!E$100),(PERCENT!E72-PERCENT!E$100)/(PERCENT!E$100-PERCENT!E$102))</f>
        <v>0.68138811888898398</v>
      </c>
      <c r="U72" s="124">
        <f>IF(PERCENT!F72&gt;PERCENT!F$100,(PERCENT!F72-PERCENT!F$100)/(PERCENT!F$101-PERCENT!F$100),(PERCENT!F72-PERCENT!F$100)/(PERCENT!F$100-PERCENT!F$102))</f>
        <v>-0.18731183156372735</v>
      </c>
      <c r="V72" s="124">
        <f>IF(PERCENT!G72&gt;PERCENT!G$100,(PERCENT!G72-PERCENT!G$100)/(PERCENT!G$101-PERCENT!G$100),(PERCENT!G72-PERCENT!G$100)/(PERCENT!G$100-PERCENT!G$102))</f>
        <v>-0.8258127068569584</v>
      </c>
      <c r="X72" s="124">
        <f>IF(PERCENT!I72&gt;PERCENT!I$100,(PERCENT!I72-PERCENT!I$100)/(PERCENT!I$101-PERCENT!I$100),(PERCENT!I72-PERCENT!I$100)/(PERCENT!I$100-PERCENT!I$102))</f>
        <v>-0.18528345113538564</v>
      </c>
      <c r="Y72" s="124">
        <f>IF(PERCENT!J72&gt;PERCENT!J$100,(PERCENT!J72-PERCENT!J$100)/(PERCENT!J$101-PERCENT!J$100),(PERCENT!J72-PERCENT!J$100)/(PERCENT!J$100-PERCENT!J$102))</f>
        <v>-0.45048005975412986</v>
      </c>
      <c r="AB72" s="124">
        <f>IF(PERCENT!M72&gt;PERCENT!M$100,(PERCENT!M72-PERCENT!M$100)/(PERCENT!M$101-PERCENT!M$100),(PERCENT!M72-PERCENT!M$100)/(PERCENT!M$100-PERCENT!M$102))</f>
        <v>-1</v>
      </c>
      <c r="AC72" s="124">
        <f>IF(PERCENT!N72&gt;PERCENT!N$100,(PERCENT!N72-PERCENT!N$100)/(PERCENT!N$101-PERCENT!N$100),(PERCENT!N72-PERCENT!N$100)/(PERCENT!N$100-PERCENT!N$102))</f>
        <v>0.12126416692144949</v>
      </c>
      <c r="AD72" s="124">
        <f>IF(PERCENT!O72&gt;PERCENT!O$100,(PERCENT!O72-PERCENT!O$100)/(PERCENT!O$101-PERCENT!O$100),(PERCENT!O72-PERCENT!O$100)/(PERCENT!O$100-PERCENT!O$102))</f>
        <v>-0.51053914632914932</v>
      </c>
      <c r="AE72" s="124">
        <f>IF(PERCENT!P72&gt;PERCENT!P$100,(PERCENT!P72-PERCENT!P$100)/(PERCENT!P$101-PERCENT!P$100),(PERCENT!P72-PERCENT!P$100)/(PERCENT!P$100-PERCENT!P$102))</f>
        <v>0.31544460296904842</v>
      </c>
      <c r="AF72" s="124">
        <f>IF(PERCENT!Q72&gt;PERCENT!Q$100,(PERCENT!Q72-PERCENT!Q$100)/(PERCENT!Q$101-PERCENT!Q$100),(PERCENT!Q72-PERCENT!Q$100)/(PERCENT!Q$100-PERCENT!Q$102))</f>
        <v>-0.43185204331796301</v>
      </c>
      <c r="AH72" s="124">
        <f>IF(PERCENT!S72&gt;PERCENT!S$100,(PERCENT!S72-PERCENT!S$100)/(PERCENT!S$101-PERCENT!S$100),(PERCENT!S72-PERCENT!S$100)/(PERCENT!S$100-PERCENT!S$102))</f>
        <v>-0.88490041798427699</v>
      </c>
      <c r="AI72" s="124">
        <f>IF(PERCENT!T72&gt;PERCENT!T$100,(PERCENT!T72-PERCENT!T$100)/(PERCENT!T$101-PERCENT!T$100),(PERCENT!T72-PERCENT!T$100)/(PERCENT!T$100-PERCENT!T$102))</f>
        <v>-0.88084249792477798</v>
      </c>
      <c r="AJ72" s="124">
        <f>IF(PERCENT!U72&gt;PERCENT!U$100,(PERCENT!U72-PERCENT!U$100)/(PERCENT!U$101-PERCENT!U$100),(PERCENT!U72-PERCENT!U$100)/(PERCENT!U$100-PERCENT!U$102))</f>
        <v>-0.88288564562251726</v>
      </c>
      <c r="AL72" s="124">
        <f>IF(PERCENT!W72&gt;PERCENT!W$100,(PERCENT!W72-PERCENT!W$100)/(PERCENT!W$101-PERCENT!W$100),(PERCENT!W72-PERCENT!W$100)/(PERCENT!W$100-PERCENT!W$102))</f>
        <v>-0.78545477305116007</v>
      </c>
      <c r="AN72" s="124">
        <f>IF(PERCENT!Y72&gt;PERCENT!Y$100,(PERCENT!Y72-PERCENT!Y$100)/(PERCENT!Y$101-PERCENT!Y$100),(PERCENT!Y72-PERCENT!Y$100)/(PERCENT!Y$100-PERCENT!Y$102))</f>
        <v>-0.96876245781386539</v>
      </c>
      <c r="AO72" s="124">
        <f>IF(PERCENT!Z72&gt;PERCENT!Z$100,(PERCENT!Z72-PERCENT!Z$100)/(PERCENT!Z$101-PERCENT!Z$100),(PERCENT!Z72-PERCENT!Z$100)/(PERCENT!Z$100-PERCENT!Z$102))</f>
        <v>-0.98487215122509131</v>
      </c>
      <c r="AP72" s="124">
        <f>IF(PERCENT!AA72&gt;PERCENT!AA$100,(PERCENT!AA72-PERCENT!AA$100)/(PERCENT!AA$101-PERCENT!AA$100),(PERCENT!AA72-PERCENT!AA$100)/(PERCENT!AA$100-PERCENT!AA$102))</f>
        <v>0.25247341147172953</v>
      </c>
      <c r="AQ72" s="124">
        <f>IF(PERCENT!AB72&gt;PERCENT!AB$100,(PERCENT!AB72-PERCENT!AB$100)/(PERCENT!AB$101-PERCENT!AB$100),(PERCENT!AB72-PERCENT!AB$100)/(PERCENT!AB$100-PERCENT!AB$102))</f>
        <v>0.85809613082435754</v>
      </c>
      <c r="AS72" s="124">
        <f>IF(PERCENT!AD72&gt;PERCENT!AD$100,(PERCENT!AD72-PERCENT!AD$100)/(PERCENT!AD$101-PERCENT!AD$100),(PERCENT!AD72-PERCENT!AD$100)/(PERCENT!AD$100-PERCENT!AD$102))</f>
        <v>-0.52171531219025846</v>
      </c>
      <c r="AU72" s="124">
        <f>IF(PERCENT!AF72&gt;PERCENT!AF$100,(PERCENT!AF72-PERCENT!AF$100)/(PERCENT!AF$101-PERCENT!AF$100),(PERCENT!AF72-PERCENT!AF$100)/(PERCENT!AF$100-PERCENT!AF$102))</f>
        <v>-0.43848698250400825</v>
      </c>
      <c r="AV72" s="124">
        <f>IF(PERCENT!AG72&gt;PERCENT!AG$100,(PERCENT!AG72-PERCENT!AG$100)/(PERCENT!AG$101-PERCENT!AG$100),(PERCENT!AG72-PERCENT!AG$100)/(PERCENT!AG$100-PERCENT!AG$102))</f>
        <v>-0.49068152888911803</v>
      </c>
      <c r="AW72" s="124">
        <f>IF(PERCENT!AH72&gt;PERCENT!AH$100,(PERCENT!AH72-PERCENT!AH$100)/(PERCENT!AH$101-PERCENT!AH$100),(PERCENT!AH72-PERCENT!AH$100)/(PERCENT!AH$100-PERCENT!AH$102))</f>
        <v>-1</v>
      </c>
      <c r="AX72" s="124">
        <f>IF(PERCENT!AI72&gt;PERCENT!AI$100,(PERCENT!AI72-PERCENT!AI$100)/(PERCENT!AI$101-PERCENT!AI$100),(PERCENT!AI72-PERCENT!AI$100)/(PERCENT!AI$100-PERCENT!AI$102))</f>
        <v>0.26531163144643194</v>
      </c>
      <c r="AY72" s="124">
        <f>IF(PERCENT!AJ72&gt;PERCENT!AJ$100,(PERCENT!AJ72-PERCENT!AJ$100)/(PERCENT!AJ$101-PERCENT!AJ$100),(PERCENT!AJ72-PERCENT!AJ$100)/(PERCENT!AJ$100-PERCENT!AJ$102))</f>
        <v>-0.14216430222758508</v>
      </c>
      <c r="AZ72" s="124">
        <f>IF(PERCENT!AK72&gt;PERCENT!AK$100,(PERCENT!AK72-PERCENT!AK$100)/(PERCENT!AK$101-PERCENT!AK$100),(PERCENT!AK72-PERCENT!AK$100)/(PERCENT!AK$100-PERCENT!AK$102))</f>
        <v>-0.56855378273675528</v>
      </c>
      <c r="BA72" s="124">
        <f>IF(PERCENT!AL72&gt;PERCENT!AL$100,(PERCENT!AL72-PERCENT!AL$100)/(PERCENT!AL$101-PERCENT!AL$100),(PERCENT!AL72-PERCENT!AL$100)/(PERCENT!AL$100-PERCENT!AL$102))</f>
        <v>-0.99862775653429758</v>
      </c>
      <c r="BB72" s="124">
        <f>IF(PERCENT!AM72&gt;PERCENT!AM$100,(PERCENT!AM72-PERCENT!AM$100)/(PERCENT!AM$101-PERCENT!AM$100),(PERCENT!AM72-PERCENT!AM$100)/(PERCENT!AM$100-PERCENT!AM$102))</f>
        <v>0.51894676931246952</v>
      </c>
      <c r="BC72" s="124">
        <f>IF(PERCENT!AN72&gt;PERCENT!AN$100,(PERCENT!AN72-PERCENT!AN$100)/(PERCENT!AN$101-PERCENT!AN$100),(PERCENT!AN72-PERCENT!AN$100)/(PERCENT!AN$100-PERCENT!AN$102))</f>
        <v>-6.5551526139688747E-3</v>
      </c>
      <c r="BD72" s="124">
        <f>IF(PERCENT!AO72&gt;PERCENT!AO$100,(PERCENT!AO72-PERCENT!AO$100)/(PERCENT!AO$101-PERCENT!AO$100),(PERCENT!AO72-PERCENT!AO$100)/(PERCENT!AO$100-PERCENT!AO$102))</f>
        <v>-0.25475681201865175</v>
      </c>
      <c r="BE72" s="124">
        <f>IF(PERCENT!AP72&gt;PERCENT!AP$100,(PERCENT!AP72-PERCENT!AP$100)/(PERCENT!AP$101-PERCENT!AP$100),(PERCENT!AP72-PERCENT!AP$100)/(PERCENT!AP$100-PERCENT!AP$102))</f>
        <v>0.97791591589809501</v>
      </c>
      <c r="BF72" s="124">
        <f>IF(PERCENT!AQ72&gt;PERCENT!AQ$100,(PERCENT!AQ72-PERCENT!AQ$100)/(PERCENT!AQ$101-PERCENT!AQ$100),(PERCENT!AQ72-PERCENT!AQ$100)/(PERCENT!AQ$100-PERCENT!AQ$102))</f>
        <v>0.75254506128799115</v>
      </c>
      <c r="BG72" s="124">
        <f>IF(PERCENT!AR72&gt;PERCENT!AR$100,(PERCENT!AR72-PERCENT!AR$100)/(PERCENT!AR$101-PERCENT!AR$100),(PERCENT!AR72-PERCENT!AR$100)/(PERCENT!AR$100-PERCENT!AR$102))</f>
        <v>0.97945309405394321</v>
      </c>
      <c r="BP72" s="128">
        <f>IF(PERCENT!AE72&gt;PERCENT!AE$100,(PERCENT!AE72-PERCENT!AE$100)/(PERCENT!AE$101-PERCENT!AE$100),(PERCENT!AE72-PERCENT!AE$100)/(PERCENT!AE$100-PERCENT!AE$102))</f>
        <v>-5.4766425184830034E-2</v>
      </c>
      <c r="BQ72" s="231">
        <f>IF(PERCENT!AV72&gt;PERCENT!AV$100,(PERCENT!AV72-PERCENT!AV$100)/(PERCENT!AV$101-PERCENT!AV$100),(PERCENT!AV72-PERCENT!AV$100)/(PERCENT!AV$100-PERCENT!AV$102))</f>
        <v>-5.4766425184830034E-2</v>
      </c>
    </row>
    <row r="73" spans="1:69" x14ac:dyDescent="0.35">
      <c r="A73" s="197" t="s">
        <v>461</v>
      </c>
      <c r="B73" s="125">
        <f>IF(PERCENT!B73&gt;PERCENT!B$100,(PERCENT!B73-PERCENT!B$100)/(PERCENT!B$101-PERCENT!B$100),(PERCENT!B73-PERCENT!B$100)/(PERCENT!B$100-PERCENT!B$102))</f>
        <v>-0.35036927794930284</v>
      </c>
      <c r="C73" s="125">
        <f>IF(PERCENT!H73&gt;PERCENT!H$100,(PERCENT!H73-PERCENT!H$100)/(PERCENT!H$101-PERCENT!H$100),(PERCENT!H73-PERCENT!H$100)/(PERCENT!H$100-PERCENT!H$102))</f>
        <v>-0.74029909144743089</v>
      </c>
      <c r="D73" s="126">
        <f>IF(PERCENT!K73&gt;PERCENT!K$100,(PERCENT!K73-PERCENT!K$100)/(PERCENT!K$101-PERCENT!K$100),(PERCENT!K73-PERCENT!K$100)/(PERCENT!K$100-PERCENT!K$102))</f>
        <v>0.2394905283102815</v>
      </c>
      <c r="E73" s="126">
        <f>IF(PERCENT!L73&gt;PERCENT!L$100,(PERCENT!L73-PERCENT!L$100)/(PERCENT!L$101-PERCENT!L$100),(PERCENT!L73-PERCENT!L$100)/(PERCENT!L$100-PERCENT!L$102))</f>
        <v>0.24843192668400291</v>
      </c>
      <c r="F73" s="127">
        <f>IF(PERCENT!R73&gt;PERCENT!R$100,(PERCENT!R73-PERCENT!R$100)/(PERCENT!R$101-PERCENT!R$100),(PERCENT!R73-PERCENT!R$100)/(PERCENT!R$100-PERCENT!R$102))</f>
        <v>-0.49760164908361559</v>
      </c>
      <c r="G73" s="127">
        <f>IF(PERCENT!V73&gt;PERCENT!V$100,(PERCENT!V73-PERCENT!V$100)/(PERCENT!V$101-PERCENT!V$100),(PERCENT!V73-PERCENT!V$100)/(PERCENT!V$100-PERCENT!V$102))</f>
        <v>-0.66648470226306655</v>
      </c>
      <c r="H73" s="127">
        <f>IF(PERCENT!X73&gt;PERCENT!X$100,(PERCENT!X73-PERCENT!X$100)/(PERCENT!X$101-PERCENT!X$100),(PERCENT!X73-PERCENT!X$100)/(PERCENT!X$100-PERCENT!X$102))</f>
        <v>-0.62221513123085082</v>
      </c>
      <c r="I73" s="127">
        <f>IF(PERCENT!AC73&gt;PERCENT!AC$100,(PERCENT!AC73-PERCENT!AC$100)/(PERCENT!AC$101-PERCENT!AC$100),(PERCENT!AC73-PERCENT!AC$100)/(PERCENT!AC$100-PERCENT!AC$102))</f>
        <v>0.11845483590486278</v>
      </c>
      <c r="J73" s="198">
        <f>IF(PERCENT!AS73&gt;PERCENT!AS$100,(PERCENT!AS73-PERCENT!AS$100)/(PERCENT!AS$101-PERCENT!AS$100),(PERCENT!AS73-PERCENT!AS$100)/(PERCENT!AS$100-PERCENT!AS$102))</f>
        <v>-0.72527755095627511</v>
      </c>
      <c r="K73" s="198">
        <f>IF(PERCENT!AT73&gt;PERCENT!AT$100,(PERCENT!AT73-PERCENT!AT$100)/(PERCENT!AT$101-PERCENT!AT$100),(PERCENT!AT73-PERCENT!AT$100)/(PERCENT!AT$100-PERCENT!AT$102))</f>
        <v>0.32450531827339957</v>
      </c>
      <c r="L73" s="198">
        <f>IF(PERCENT!AU73&gt;PERCENT!AU$100,(PERCENT!AU73-PERCENT!AU$100)/(PERCENT!AU$101-PERCENT!AU$100),(PERCENT!AU73-PERCENT!AU$100)/(PERCENT!AU$100-PERCENT!AU$102))</f>
        <v>-0.28233344237949937</v>
      </c>
      <c r="M73" s="231">
        <f>IF(PERCENT!AW73&gt;PERCENT!AW$100,(PERCENT!AW73-PERCENT!AW$100)/(PERCENT!AW$101-PERCENT!AW$100),(PERCENT!AW73-PERCENT!AW$100)/(PERCENT!AW$100-PERCENT!AW$102))</f>
        <v>-0.16297012816549855</v>
      </c>
      <c r="N73" s="231">
        <f>IF(PERCENT!AX73&gt;PERCENT!AX$100,(PERCENT!AX73-PERCENT!AX$100)/(PERCENT!AX$101-PERCENT!AX$100),(PERCENT!AX73-PERCENT!AX$100)/(PERCENT!AX$100-PERCENT!AX$102))</f>
        <v>-0.13400048648737983</v>
      </c>
      <c r="P73" s="232">
        <f>IF(PERCENT!AY73&gt;PERCENT!AY$100,(PERCENT!AY73-PERCENT!AY$100)/(PERCENT!AY$101-PERCENT!AY$100),(PERCENT!AY73-PERCENT!AY$100)/(PERCENT!AY$100-PERCENT!AY$102))</f>
        <v>-0.26169184593261952</v>
      </c>
      <c r="R73" s="124">
        <f>IF(PERCENT!C73&gt;PERCENT!C$100,(PERCENT!C73-PERCENT!C$100)/(PERCENT!C$101-PERCENT!C$100),(PERCENT!C73-PERCENT!C$100)/(PERCENT!C$100-PERCENT!C$102))</f>
        <v>-0.34064833774947245</v>
      </c>
      <c r="S73" s="124">
        <f>IF(PERCENT!D73&gt;PERCENT!D$100,(PERCENT!D73-PERCENT!D$100)/(PERCENT!D$101-PERCENT!D$100),(PERCENT!D73-PERCENT!D$100)/(PERCENT!D$100-PERCENT!D$102))</f>
        <v>-0.78216128910032745</v>
      </c>
      <c r="T73" s="124">
        <f>IF(PERCENT!E73&gt;PERCENT!E$100,(PERCENT!E73-PERCENT!E$100)/(PERCENT!E$101-PERCENT!E$100),(PERCENT!E73-PERCENT!E$100)/(PERCENT!E$100-PERCENT!E$102))</f>
        <v>-1.9592373813996145E-2</v>
      </c>
      <c r="U73" s="124">
        <f>IF(PERCENT!F73&gt;PERCENT!F$100,(PERCENT!F73-PERCENT!F$100)/(PERCENT!F$101-PERCENT!F$100),(PERCENT!F73-PERCENT!F$100)/(PERCENT!F$100-PERCENT!F$102))</f>
        <v>0.14865891559114064</v>
      </c>
      <c r="V73" s="124">
        <f>IF(PERCENT!G73&gt;PERCENT!G$100,(PERCENT!G73-PERCENT!G$100)/(PERCENT!G$101-PERCENT!G$100),(PERCENT!G73-PERCENT!G$100)/(PERCENT!G$100-PERCENT!G$102))</f>
        <v>-0.32873460053347447</v>
      </c>
      <c r="X73" s="124">
        <f>IF(PERCENT!I73&gt;PERCENT!I$100,(PERCENT!I73-PERCENT!I$100)/(PERCENT!I$101-PERCENT!I$100),(PERCENT!I73-PERCENT!I$100)/(PERCENT!I$100-PERCENT!I$102))</f>
        <v>-0.76680813773060885</v>
      </c>
      <c r="Y73" s="124">
        <f>IF(PERCENT!J73&gt;PERCENT!J$100,(PERCENT!J73-PERCENT!J$100)/(PERCENT!J$101-PERCENT!J$100),(PERCENT!J73-PERCENT!J$100)/(PERCENT!J$100-PERCENT!J$102))</f>
        <v>-0.67710617830246289</v>
      </c>
      <c r="AB73" s="124">
        <f>IF(PERCENT!M73&gt;PERCENT!M$100,(PERCENT!M73-PERCENT!M$100)/(PERCENT!M$101-PERCENT!M$100),(PERCENT!M73-PERCENT!M$100)/(PERCENT!M$100-PERCENT!M$102))</f>
        <v>0.40893613056377309</v>
      </c>
      <c r="AC73" s="124">
        <f>IF(PERCENT!N73&gt;PERCENT!N$100,(PERCENT!N73-PERCENT!N$100)/(PERCENT!N$101-PERCENT!N$100),(PERCENT!N73-PERCENT!N$100)/(PERCENT!N$100-PERCENT!N$102))</f>
        <v>4.1894994658390992E-2</v>
      </c>
      <c r="AD73" s="124">
        <f>IF(PERCENT!O73&gt;PERCENT!O$100,(PERCENT!O73-PERCENT!O$100)/(PERCENT!O$101-PERCENT!O$100),(PERCENT!O73-PERCENT!O$100)/(PERCENT!O$100-PERCENT!O$102))</f>
        <v>-2.107829265829872E-2</v>
      </c>
      <c r="AE73" s="124">
        <f>IF(PERCENT!P73&gt;PERCENT!P$100,(PERCENT!P73-PERCENT!P$100)/(PERCENT!P$101-PERCENT!P$100),(PERCENT!P73-PERCENT!P$100)/(PERCENT!P$100-PERCENT!P$102))</f>
        <v>-7.3966422914140198E-2</v>
      </c>
      <c r="AF73" s="124">
        <f>IF(PERCENT!Q73&gt;PERCENT!Q$100,(PERCENT!Q73-PERCENT!Q$100)/(PERCENT!Q$101-PERCENT!Q$100),(PERCENT!Q73-PERCENT!Q$100)/(PERCENT!Q$100-PERCENT!Q$102))</f>
        <v>-0.7114941011444601</v>
      </c>
      <c r="AH73" s="124">
        <f>IF(PERCENT!S73&gt;PERCENT!S$100,(PERCENT!S73-PERCENT!S$100)/(PERCENT!S$101-PERCENT!S$100),(PERCENT!S73-PERCENT!S$100)/(PERCENT!S$100-PERCENT!S$102))</f>
        <v>-0.38994907808511359</v>
      </c>
      <c r="AI73" s="124">
        <f>IF(PERCENT!T73&gt;PERCENT!T$100,(PERCENT!T73-PERCENT!T$100)/(PERCENT!T$101-PERCENT!T$100),(PERCENT!T73-PERCENT!T$100)/(PERCENT!T$100-PERCENT!T$102))</f>
        <v>-0.58682755868671177</v>
      </c>
      <c r="AJ73" s="124">
        <f>IF(PERCENT!U73&gt;PERCENT!U$100,(PERCENT!U73-PERCENT!U$100)/(PERCENT!U$101-PERCENT!U$100),(PERCENT!U73-PERCENT!U$100)/(PERCENT!U$100-PERCENT!U$102))</f>
        <v>-0.46652847022554628</v>
      </c>
      <c r="AL73" s="124">
        <f>IF(PERCENT!W73&gt;PERCENT!W$100,(PERCENT!W73-PERCENT!W$100)/(PERCENT!W$101-PERCENT!W$100),(PERCENT!W73-PERCENT!W$100)/(PERCENT!W$100-PERCENT!W$102))</f>
        <v>-0.66648470226306655</v>
      </c>
      <c r="AN73" s="124">
        <f>IF(PERCENT!Y73&gt;PERCENT!Y$100,(PERCENT!Y73-PERCENT!Y$100)/(PERCENT!Y$101-PERCENT!Y$100),(PERCENT!Y73-PERCENT!Y$100)/(PERCENT!Y$100-PERCENT!Y$102))</f>
        <v>-0.62955801786523558</v>
      </c>
      <c r="AO73" s="124">
        <f>IF(PERCENT!Z73&gt;PERCENT!Z$100,(PERCENT!Z73-PERCENT!Z$100)/(PERCENT!Z$101-PERCENT!Z$100),(PERCENT!Z73-PERCENT!Z$100)/(PERCENT!Z$100-PERCENT!Z$102))</f>
        <v>-0.62616270562527743</v>
      </c>
      <c r="AP73" s="124">
        <f>IF(PERCENT!AA73&gt;PERCENT!AA$100,(PERCENT!AA73-PERCENT!AA$100)/(PERCENT!AA$101-PERCENT!AA$100),(PERCENT!AA73-PERCENT!AA$100)/(PERCENT!AA$100-PERCENT!AA$102))</f>
        <v>-0.60233283718560127</v>
      </c>
      <c r="AQ73" s="124">
        <f>IF(PERCENT!AB73&gt;PERCENT!AB$100,(PERCENT!AB73-PERCENT!AB$100)/(PERCENT!AB$101-PERCENT!AB$100),(PERCENT!AB73-PERCENT!AB$100)/(PERCENT!AB$100-PERCENT!AB$102))</f>
        <v>-0.58378273762592725</v>
      </c>
      <c r="AS73" s="124">
        <f>IF(PERCENT!AD73&gt;PERCENT!AD$100,(PERCENT!AD73-PERCENT!AD$100)/(PERCENT!AD$101-PERCENT!AD$100),(PERCENT!AD73-PERCENT!AD$100)/(PERCENT!AD$100-PERCENT!AD$102))</f>
        <v>0.11845483590486278</v>
      </c>
      <c r="AU73" s="124">
        <f>IF(PERCENT!AF73&gt;PERCENT!AF$100,(PERCENT!AF73-PERCENT!AF$100)/(PERCENT!AF$101-PERCENT!AF$100),(PERCENT!AF73-PERCENT!AF$100)/(PERCENT!AF$100-PERCENT!AF$102))</f>
        <v>0.73569373741350841</v>
      </c>
      <c r="AV73" s="124">
        <f>IF(PERCENT!AG73&gt;PERCENT!AG$100,(PERCENT!AG73-PERCENT!AG$100)/(PERCENT!AG$101-PERCENT!AG$100),(PERCENT!AG73-PERCENT!AG$100)/(PERCENT!AG$100-PERCENT!AG$102))</f>
        <v>0.42923297187116494</v>
      </c>
      <c r="AW73" s="124">
        <f>IF(PERCENT!AH73&gt;PERCENT!AH$100,(PERCENT!AH73-PERCENT!AH$100)/(PERCENT!AH$101-PERCENT!AH$100),(PERCENT!AH73-PERCENT!AH$100)/(PERCENT!AH$100-PERCENT!AH$102))</f>
        <v>-0.5348948047633868</v>
      </c>
      <c r="AX73" s="124">
        <f>IF(PERCENT!AI73&gt;PERCENT!AI$100,(PERCENT!AI73-PERCENT!AI$100)/(PERCENT!AI$101-PERCENT!AI$100),(PERCENT!AI73-PERCENT!AI$100)/(PERCENT!AI$100-PERCENT!AI$102))</f>
        <v>0.32802935756090357</v>
      </c>
      <c r="AY73" s="124">
        <f>IF(PERCENT!AJ73&gt;PERCENT!AJ$100,(PERCENT!AJ73-PERCENT!AJ$100)/(PERCENT!AJ$101-PERCENT!AJ$100),(PERCENT!AJ73-PERCENT!AJ$100)/(PERCENT!AJ$100-PERCENT!AJ$102))</f>
        <v>-8.1301048795635461E-2</v>
      </c>
      <c r="AZ73" s="124">
        <f>IF(PERCENT!AK73&gt;PERCENT!AK$100,(PERCENT!AK73-PERCENT!AK$100)/(PERCENT!AK$101-PERCENT!AK$100),(PERCENT!AK73-PERCENT!AK$100)/(PERCENT!AK$100-PERCENT!AK$102))</f>
        <v>6.0939988516195989E-2</v>
      </c>
      <c r="BA73" s="124">
        <f>IF(PERCENT!AL73&gt;PERCENT!AL$100,(PERCENT!AL73-PERCENT!AL$100)/(PERCENT!AL$101-PERCENT!AL$100),(PERCENT!AL73-PERCENT!AL$100)/(PERCENT!AL$100-PERCENT!AL$102))</f>
        <v>-0.51571442096268183</v>
      </c>
      <c r="BB73" s="124">
        <f>IF(PERCENT!AM73&gt;PERCENT!AM$100,(PERCENT!AM73-PERCENT!AM$100)/(PERCENT!AM$101-PERCENT!AM$100),(PERCENT!AM73-PERCENT!AM$100)/(PERCENT!AM$100-PERCENT!AM$102))</f>
        <v>-0.2232343450432768</v>
      </c>
      <c r="BC73" s="124">
        <f>IF(PERCENT!AN73&gt;PERCENT!AN$100,(PERCENT!AN73-PERCENT!AN$100)/(PERCENT!AN$101-PERCENT!AN$100),(PERCENT!AN73-PERCENT!AN$100)/(PERCENT!AN$100-PERCENT!AN$102))</f>
        <v>0.20306598910576945</v>
      </c>
      <c r="BD73" s="124">
        <f>IF(PERCENT!AO73&gt;PERCENT!AO$100,(PERCENT!AO73-PERCENT!AO$100)/(PERCENT!AO$101-PERCENT!AO$100),(PERCENT!AO73-PERCENT!AO$100)/(PERCENT!AO$100-PERCENT!AO$102))</f>
        <v>-0.50226095604545518</v>
      </c>
      <c r="BE73" s="124">
        <f>IF(PERCENT!AP73&gt;PERCENT!AP$100,(PERCENT!AP73-PERCENT!AP$100)/(PERCENT!AP$101-PERCENT!AP$100),(PERCENT!AP73-PERCENT!AP$100)/(PERCENT!AP$100-PERCENT!AP$102))</f>
        <v>0.77043143859976926</v>
      </c>
      <c r="BF73" s="124">
        <f>IF(PERCENT!AQ73&gt;PERCENT!AQ$100,(PERCENT!AQ73-PERCENT!AQ$100)/(PERCENT!AQ$101-PERCENT!AQ$100),(PERCENT!AQ73-PERCENT!AQ$100)/(PERCENT!AQ$100-PERCENT!AQ$102))</f>
        <v>7.4821609478294332E-2</v>
      </c>
      <c r="BG73" s="124">
        <f>IF(PERCENT!AR73&gt;PERCENT!AR$100,(PERCENT!AR73-PERCENT!AR$100)/(PERCENT!AR$101-PERCENT!AR$100),(PERCENT!AR73-PERCENT!AR$100)/(PERCENT!AR$100-PERCENT!AR$102))</f>
        <v>0.25848581934553255</v>
      </c>
      <c r="BP73" s="128">
        <f>IF(PERCENT!AE73&gt;PERCENT!AE$100,(PERCENT!AE73-PERCENT!AE$100)/(PERCENT!AE$101-PERCENT!AE$100),(PERCENT!AE73-PERCENT!AE$100)/(PERCENT!AE$100-PERCENT!AE$102))</f>
        <v>-0.13400048648737983</v>
      </c>
      <c r="BQ73" s="231">
        <f>IF(PERCENT!AV73&gt;PERCENT!AV$100,(PERCENT!AV73-PERCENT!AV$100)/(PERCENT!AV$101-PERCENT!AV$100),(PERCENT!AV73-PERCENT!AV$100)/(PERCENT!AV$100-PERCENT!AV$102))</f>
        <v>-0.13400048648737983</v>
      </c>
    </row>
    <row r="74" spans="1:69" x14ac:dyDescent="0.35">
      <c r="A74" s="197" t="s">
        <v>462</v>
      </c>
      <c r="B74" s="125">
        <f>IF(PERCENT!B74&gt;PERCENT!B$100,(PERCENT!B74-PERCENT!B$100)/(PERCENT!B$101-PERCENT!B$100),(PERCENT!B74-PERCENT!B$100)/(PERCENT!B$100-PERCENT!B$102))</f>
        <v>-0.26485314439591723</v>
      </c>
      <c r="C74" s="125">
        <f>IF(PERCENT!H74&gt;PERCENT!H$100,(PERCENT!H74-PERCENT!H$100)/(PERCENT!H$101-PERCENT!H$100),(PERCENT!H74-PERCENT!H$100)/(PERCENT!H$100-PERCENT!H$102))</f>
        <v>-0.2605039560738297</v>
      </c>
      <c r="D74" s="126">
        <f>IF(PERCENT!K74&gt;PERCENT!K$100,(PERCENT!K74-PERCENT!K$100)/(PERCENT!K$101-PERCENT!K$100),(PERCENT!K74-PERCENT!K$100)/(PERCENT!K$100-PERCENT!K$102))</f>
        <v>-8.8526461765788295E-2</v>
      </c>
      <c r="E74" s="126">
        <f>IF(PERCENT!L74&gt;PERCENT!L$100,(PERCENT!L74-PERCENT!L$100)/(PERCENT!L$101-PERCENT!L$100),(PERCENT!L74-PERCENT!L$100)/(PERCENT!L$100-PERCENT!L$102))</f>
        <v>0.18771890449820863</v>
      </c>
      <c r="F74" s="127">
        <f>IF(PERCENT!R74&gt;PERCENT!R$100,(PERCENT!R74-PERCENT!R$100)/(PERCENT!R$101-PERCENT!R$100),(PERCENT!R74-PERCENT!R$100)/(PERCENT!R$100-PERCENT!R$102))</f>
        <v>0.15168702993543628</v>
      </c>
      <c r="G74" s="127">
        <f>IF(PERCENT!V74&gt;PERCENT!V$100,(PERCENT!V74-PERCENT!V$100)/(PERCENT!V$101-PERCENT!V$100),(PERCENT!V74-PERCENT!V$100)/(PERCENT!V$100-PERCENT!V$102))</f>
        <v>-0.70717842265640096</v>
      </c>
      <c r="H74" s="127">
        <f>IF(PERCENT!X74&gt;PERCENT!X$100,(PERCENT!X74-PERCENT!X$100)/(PERCENT!X$101-PERCENT!X$100),(PERCENT!X74-PERCENT!X$100)/(PERCENT!X$100-PERCENT!X$102))</f>
        <v>-0.45592184643940137</v>
      </c>
      <c r="I74" s="127">
        <f>IF(PERCENT!AC74&gt;PERCENT!AC$100,(PERCENT!AC74-PERCENT!AC$100)/(PERCENT!AC$101-PERCENT!AC$100),(PERCENT!AC74-PERCENT!AC$100)/(PERCENT!AC$100-PERCENT!AC$102))</f>
        <v>3.0114582259918921E-2</v>
      </c>
      <c r="J74" s="198">
        <f>IF(PERCENT!AS74&gt;PERCENT!AS$100,(PERCENT!AS74-PERCENT!AS$100)/(PERCENT!AS$101-PERCENT!AS$100),(PERCENT!AS74-PERCENT!AS$100)/(PERCENT!AS$100-PERCENT!AS$102))</f>
        <v>-0.33963961634932144</v>
      </c>
      <c r="K74" s="198">
        <f>IF(PERCENT!AT74&gt;PERCENT!AT$100,(PERCENT!AT74-PERCENT!AT$100)/(PERCENT!AT$101-PERCENT!AT$100),(PERCENT!AT74-PERCENT!AT$100)/(PERCENT!AT$100-PERCENT!AT$102))</f>
        <v>2.7867296922360852E-3</v>
      </c>
      <c r="L74" s="198">
        <f>IF(PERCENT!AU74&gt;PERCENT!AU$100,(PERCENT!AU74-PERCENT!AU$100)/(PERCENT!AU$101-PERCENT!AU$100),(PERCENT!AU74-PERCENT!AU$100)/(PERCENT!AU$100-PERCENT!AU$102))</f>
        <v>-0.15270427733812028</v>
      </c>
      <c r="M74" s="231">
        <f>IF(PERCENT!AW74&gt;PERCENT!AW$100,(PERCENT!AW74-PERCENT!AW$100)/(PERCENT!AW$101-PERCENT!AW$100),(PERCENT!AW74-PERCENT!AW$100)/(PERCENT!AW$100-PERCENT!AW$102))</f>
        <v>-0.13062760052153419</v>
      </c>
      <c r="N74" s="231">
        <f>IF(PERCENT!AX74&gt;PERCENT!AX$100,(PERCENT!AX74-PERCENT!AX$100)/(PERCENT!AX$101-PERCENT!AX$100),(PERCENT!AX74-PERCENT!AX$100)/(PERCENT!AX$100-PERCENT!AX$102))</f>
        <v>0.39147676427629591</v>
      </c>
      <c r="P74" s="232">
        <f>IF(PERCENT!AY74&gt;PERCENT!AY$100,(PERCENT!AY74-PERCENT!AY$100)/(PERCENT!AY$101-PERCENT!AY$100),(PERCENT!AY74-PERCENT!AY$100)/(PERCENT!AY$100-PERCENT!AY$102))</f>
        <v>-0.4187057546644663</v>
      </c>
      <c r="R74" s="124">
        <f>IF(PERCENT!C74&gt;PERCENT!C$100,(PERCENT!C74-PERCENT!C$100)/(PERCENT!C$101-PERCENT!C$100),(PERCENT!C74-PERCENT!C$100)/(PERCENT!C$100-PERCENT!C$102))</f>
        <v>-0.50788273249280558</v>
      </c>
      <c r="S74" s="124">
        <f>IF(PERCENT!D74&gt;PERCENT!D$100,(PERCENT!D74-PERCENT!D$100)/(PERCENT!D$101-PERCENT!D$100),(PERCENT!D74-PERCENT!D$100)/(PERCENT!D$100-PERCENT!D$102))</f>
        <v>-0.42231316317193079</v>
      </c>
      <c r="T74" s="124">
        <f>IF(PERCENT!E74&gt;PERCENT!E$100,(PERCENT!E74-PERCENT!E$100)/(PERCENT!E$101-PERCENT!E$100),(PERCENT!E74-PERCENT!E$100)/(PERCENT!E$100-PERCENT!E$102))</f>
        <v>-0.5560604257661782</v>
      </c>
      <c r="U74" s="124">
        <f>IF(PERCENT!F74&gt;PERCENT!F$100,(PERCENT!F74-PERCENT!F$100)/(PERCENT!F$101-PERCENT!F$100),(PERCENT!F74-PERCENT!F$100)/(PERCENT!F$100-PERCENT!F$102))</f>
        <v>0.66277395446144705</v>
      </c>
      <c r="V74" s="124">
        <f>IF(PERCENT!G74&gt;PERCENT!G$100,(PERCENT!G74-PERCENT!G$100)/(PERCENT!G$101-PERCENT!G$100),(PERCENT!G74-PERCENT!G$100)/(PERCENT!G$100-PERCENT!G$102))</f>
        <v>-0.41284106736085208</v>
      </c>
      <c r="X74" s="124">
        <f>IF(PERCENT!I74&gt;PERCENT!I$100,(PERCENT!I74-PERCENT!I$100)/(PERCENT!I$101-PERCENT!I$100),(PERCENT!I74-PERCENT!I$100)/(PERCENT!I$100-PERCENT!I$102))</f>
        <v>-0.76522089873614896</v>
      </c>
      <c r="Y74" s="124">
        <f>IF(PERCENT!J74&gt;PERCENT!J$100,(PERCENT!J74-PERCENT!J$100)/(PERCENT!J$101-PERCENT!J$100),(PERCENT!J74-PERCENT!J$100)/(PERCENT!J$100-PERCENT!J$102))</f>
        <v>2.2767686254346959E-2</v>
      </c>
      <c r="AB74" s="124">
        <f>IF(PERCENT!M74&gt;PERCENT!M$100,(PERCENT!M74-PERCENT!M$100)/(PERCENT!M$101-PERCENT!M$100),(PERCENT!M74-PERCENT!M$100)/(PERCENT!M$100-PERCENT!M$102))</f>
        <v>0.40893613056377309</v>
      </c>
      <c r="AC74" s="124">
        <f>IF(PERCENT!N74&gt;PERCENT!N$100,(PERCENT!N74-PERCENT!N$100)/(PERCENT!N$101-PERCENT!N$100),(PERCENT!N74-PERCENT!N$100)/(PERCENT!N$100-PERCENT!N$102))</f>
        <v>-0.49264873024250522</v>
      </c>
      <c r="AD74" s="124">
        <f>IF(PERCENT!O74&gt;PERCENT!O$100,(PERCENT!O74-PERCENT!O$100)/(PERCENT!O$101-PERCENT!O$100),(PERCENT!O74-PERCENT!O$100)/(PERCENT!O$100-PERCENT!O$102))</f>
        <v>-2.107829265829872E-2</v>
      </c>
      <c r="AE74" s="124">
        <f>IF(PERCENT!P74&gt;PERCENT!P$100,(PERCENT!P74-PERCENT!P$100)/(PERCENT!P$101-PERCENT!P$100),(PERCENT!P74-PERCENT!P$100)/(PERCENT!P$100-PERCENT!P$102))</f>
        <v>-7.5378777124235616E-2</v>
      </c>
      <c r="AF74" s="124">
        <f>IF(PERCENT!Q74&gt;PERCENT!Q$100,(PERCENT!Q74-PERCENT!Q$100)/(PERCENT!Q$101-PERCENT!Q$100),(PERCENT!Q74-PERCENT!Q$100)/(PERCENT!Q$100-PERCENT!Q$102))</f>
        <v>-9.5012008868529951E-2</v>
      </c>
      <c r="AH74" s="124">
        <f>IF(PERCENT!S74&gt;PERCENT!S$100,(PERCENT!S74-PERCENT!S$100)/(PERCENT!S$101-PERCENT!S$100),(PERCENT!S74-PERCENT!S$100)/(PERCENT!S$100-PERCENT!S$102))</f>
        <v>0.12777089040862968</v>
      </c>
      <c r="AI74" s="124">
        <f>IF(PERCENT!T74&gt;PERCENT!T$100,(PERCENT!T74-PERCENT!T$100)/(PERCENT!T$101-PERCENT!T$100),(PERCENT!T74-PERCENT!T$100)/(PERCENT!T$100-PERCENT!T$102))</f>
        <v>0.1285715531587911</v>
      </c>
      <c r="AJ74" s="124">
        <f>IF(PERCENT!U74&gt;PERCENT!U$100,(PERCENT!U74-PERCENT!U$100)/(PERCENT!U$101-PERCENT!U$100),(PERCENT!U74-PERCENT!U$100)/(PERCENT!U$100-PERCENT!U$102))</f>
        <v>0.10210534810147875</v>
      </c>
      <c r="AL74" s="124">
        <f>IF(PERCENT!W74&gt;PERCENT!W$100,(PERCENT!W74-PERCENT!W$100)/(PERCENT!W$101-PERCENT!W$100),(PERCENT!W74-PERCENT!W$100)/(PERCENT!W$100-PERCENT!W$102))</f>
        <v>-0.70717842265640096</v>
      </c>
      <c r="AN74" s="124">
        <f>IF(PERCENT!Y74&gt;PERCENT!Y$100,(PERCENT!Y74-PERCENT!Y$100)/(PERCENT!Y$101-PERCENT!Y$100),(PERCENT!Y74-PERCENT!Y$100)/(PERCENT!Y$100-PERCENT!Y$102))</f>
        <v>-0.27624630080028678</v>
      </c>
      <c r="AO74" s="124">
        <f>IF(PERCENT!Z74&gt;PERCENT!Z$100,(PERCENT!Z74-PERCENT!Z$100)/(PERCENT!Z$101-PERCENT!Z$100),(PERCENT!Z74-PERCENT!Z$100)/(PERCENT!Z$100-PERCENT!Z$102))</f>
        <v>-0.6263157336097458</v>
      </c>
      <c r="AP74" s="124">
        <f>IF(PERCENT!AA74&gt;PERCENT!AA$100,(PERCENT!AA74-PERCENT!AA$100)/(PERCENT!AA$101-PERCENT!AA$100),(PERCENT!AA74-PERCENT!AA$100)/(PERCENT!AA$100-PERCENT!AA$102))</f>
        <v>-3.9435352477716588E-2</v>
      </c>
      <c r="AQ74" s="124">
        <f>IF(PERCENT!AB74&gt;PERCENT!AB$100,(PERCENT!AB74-PERCENT!AB$100)/(PERCENT!AB$101-PERCENT!AB$100),(PERCENT!AB74-PERCENT!AB$100)/(PERCENT!AB$100-PERCENT!AB$102))</f>
        <v>-0.54571408557951817</v>
      </c>
      <c r="AS74" s="124">
        <f>IF(PERCENT!AD74&gt;PERCENT!AD$100,(PERCENT!AD74-PERCENT!AD$100)/(PERCENT!AD$101-PERCENT!AD$100),(PERCENT!AD74-PERCENT!AD$100)/(PERCENT!AD$100-PERCENT!AD$102))</f>
        <v>3.0114582259918921E-2</v>
      </c>
      <c r="AU74" s="124">
        <f>IF(PERCENT!AF74&gt;PERCENT!AF$100,(PERCENT!AF74-PERCENT!AF$100)/(PERCENT!AF$101-PERCENT!AF$100),(PERCENT!AF74-PERCENT!AF$100)/(PERCENT!AF$100-PERCENT!AF$102))</f>
        <v>-0.11574147527906999</v>
      </c>
      <c r="AV74" s="124">
        <f>IF(PERCENT!AG74&gt;PERCENT!AG$100,(PERCENT!AG74-PERCENT!AG$100)/(PERCENT!AG$101-PERCENT!AG$100),(PERCENT!AG74-PERCENT!AG$100)/(PERCENT!AG$100-PERCENT!AG$102))</f>
        <v>0.14284631165043687</v>
      </c>
      <c r="AW74" s="124">
        <f>IF(PERCENT!AH74&gt;PERCENT!AH$100,(PERCENT!AH74-PERCENT!AH$100)/(PERCENT!AH$101-PERCENT!AH$100),(PERCENT!AH74-PERCENT!AH$100)/(PERCENT!AH$100-PERCENT!AH$102))</f>
        <v>0.13411102725601437</v>
      </c>
      <c r="AX74" s="124">
        <f>IF(PERCENT!AI74&gt;PERCENT!AI$100,(PERCENT!AI74-PERCENT!AI$100)/(PERCENT!AI$101-PERCENT!AI$100),(PERCENT!AI74-PERCENT!AI$100)/(PERCENT!AI$100-PERCENT!AI$102))</f>
        <v>0.2980864156124125</v>
      </c>
      <c r="AY74" s="124">
        <f>IF(PERCENT!AJ74&gt;PERCENT!AJ$100,(PERCENT!AJ74-PERCENT!AJ$100)/(PERCENT!AJ$101-PERCENT!AJ$100),(PERCENT!AJ74-PERCENT!AJ$100)/(PERCENT!AJ$100-PERCENT!AJ$102))</f>
        <v>-0.20454749713071682</v>
      </c>
      <c r="AZ74" s="124">
        <f>IF(PERCENT!AK74&gt;PERCENT!AK$100,(PERCENT!AK74-PERCENT!AK$100)/(PERCENT!AK$101-PERCENT!AK$100),(PERCENT!AK74-PERCENT!AK$100)/(PERCENT!AK$100-PERCENT!AK$102))</f>
        <v>0.42925409636848777</v>
      </c>
      <c r="BA74" s="124">
        <f>IF(PERCENT!AL74&gt;PERCENT!AL$100,(PERCENT!AL74-PERCENT!AL$100)/(PERCENT!AL$101-PERCENT!AL$100),(PERCENT!AL74-PERCENT!AL$100)/(PERCENT!AL$100-PERCENT!AL$102))</f>
        <v>0.13015062460548449</v>
      </c>
      <c r="BB74" s="124">
        <f>IF(PERCENT!AM74&gt;PERCENT!AM$100,(PERCENT!AM74-PERCENT!AM$100)/(PERCENT!AM$101-PERCENT!AM$100),(PERCENT!AM74-PERCENT!AM$100)/(PERCENT!AM$100-PERCENT!AM$102))</f>
        <v>0.40006268882735091</v>
      </c>
      <c r="BC74" s="124">
        <f>IF(PERCENT!AN74&gt;PERCENT!AN$100,(PERCENT!AN74-PERCENT!AN$100)/(PERCENT!AN$101-PERCENT!AN$100),(PERCENT!AN74-PERCENT!AN$100)/(PERCENT!AN$100-PERCENT!AN$102))</f>
        <v>0.18029644593736416</v>
      </c>
      <c r="BD74" s="124">
        <f>IF(PERCENT!AO74&gt;PERCENT!AO$100,(PERCENT!AO74-PERCENT!AO$100)/(PERCENT!AO$101-PERCENT!AO$100),(PERCENT!AO74-PERCENT!AO$100)/(PERCENT!AO$100-PERCENT!AO$102))</f>
        <v>-0.19945196657644701</v>
      </c>
      <c r="BE74" s="124">
        <f>IF(PERCENT!AP74&gt;PERCENT!AP$100,(PERCENT!AP74-PERCENT!AP$100)/(PERCENT!AP$101-PERCENT!AP$100),(PERCENT!AP74-PERCENT!AP$100)/(PERCENT!AP$100-PERCENT!AP$102))</f>
        <v>0.95402570772980544</v>
      </c>
      <c r="BF74" s="124">
        <f>IF(PERCENT!AQ74&gt;PERCENT!AQ$100,(PERCENT!AQ74-PERCENT!AQ$100)/(PERCENT!AQ$101-PERCENT!AQ$100),(PERCENT!AQ74-PERCENT!AQ$100)/(PERCENT!AQ$100-PERCENT!AQ$102))</f>
        <v>6.2860089947216091E-2</v>
      </c>
      <c r="BG74" s="124">
        <f>IF(PERCENT!AR74&gt;PERCENT!AR$100,(PERCENT!AR74-PERCENT!AR$100)/(PERCENT!AR$101-PERCENT!AR$100),(PERCENT!AR74-PERCENT!AR$100)/(PERCENT!AR$100-PERCENT!AR$102))</f>
        <v>0.57902118504383937</v>
      </c>
      <c r="BP74" s="128">
        <f>IF(PERCENT!AE74&gt;PERCENT!AE$100,(PERCENT!AE74-PERCENT!AE$100)/(PERCENT!AE$101-PERCENT!AE$100),(PERCENT!AE74-PERCENT!AE$100)/(PERCENT!AE$100-PERCENT!AE$102))</f>
        <v>0.39147676427629591</v>
      </c>
      <c r="BQ74" s="231">
        <f>IF(PERCENT!AV74&gt;PERCENT!AV$100,(PERCENT!AV74-PERCENT!AV$100)/(PERCENT!AV$101-PERCENT!AV$100),(PERCENT!AV74-PERCENT!AV$100)/(PERCENT!AV$100-PERCENT!AV$102))</f>
        <v>0.39147676427629591</v>
      </c>
    </row>
    <row r="75" spans="1:69" x14ac:dyDescent="0.35">
      <c r="A75" s="197" t="s">
        <v>463</v>
      </c>
      <c r="B75" s="125">
        <f>IF(PERCENT!B75&gt;PERCENT!B$100,(PERCENT!B75-PERCENT!B$100)/(PERCENT!B$101-PERCENT!B$100),(PERCENT!B75-PERCENT!B$100)/(PERCENT!B$100-PERCENT!B$102))</f>
        <v>0.21012013050489062</v>
      </c>
      <c r="C75" s="125">
        <f>IF(PERCENT!H75&gt;PERCENT!H$100,(PERCENT!H75-PERCENT!H$100)/(PERCENT!H$101-PERCENT!H$100),(PERCENT!H75-PERCENT!H$100)/(PERCENT!H$100-PERCENT!H$102))</f>
        <v>0.17958998860911077</v>
      </c>
      <c r="D75" s="126">
        <f>IF(PERCENT!K75&gt;PERCENT!K$100,(PERCENT!K75-PERCENT!K$100)/(PERCENT!K$101-PERCENT!K$100),(PERCENT!K75-PERCENT!K$100)/(PERCENT!K$100-PERCENT!K$102))</f>
        <v>0.23957642275828253</v>
      </c>
      <c r="E75" s="126">
        <f>IF(PERCENT!L75&gt;PERCENT!L$100,(PERCENT!L75-PERCENT!L$100)/(PERCENT!L$101-PERCENT!L$100),(PERCENT!L75-PERCENT!L$100)/(PERCENT!L$100-PERCENT!L$102))</f>
        <v>0.22779900853755758</v>
      </c>
      <c r="F75" s="127">
        <f>IF(PERCENT!R75&gt;PERCENT!R$100,(PERCENT!R75-PERCENT!R$100)/(PERCENT!R$101-PERCENT!R$100),(PERCENT!R75-PERCENT!R$100)/(PERCENT!R$100-PERCENT!R$102))</f>
        <v>4.6014698758568652E-2</v>
      </c>
      <c r="G75" s="127">
        <f>IF(PERCENT!V75&gt;PERCENT!V$100,(PERCENT!V75-PERCENT!V$100)/(PERCENT!V$101-PERCENT!V$100),(PERCENT!V75-PERCENT!V$100)/(PERCENT!V$100-PERCENT!V$102))</f>
        <v>0.22881995985975362</v>
      </c>
      <c r="H75" s="127">
        <f>IF(PERCENT!X75&gt;PERCENT!X$100,(PERCENT!X75-PERCENT!X$100)/(PERCENT!X$101-PERCENT!X$100),(PERCENT!X75-PERCENT!X$100)/(PERCENT!X$100-PERCENT!X$102))</f>
        <v>0.67010596115448295</v>
      </c>
      <c r="I75" s="127">
        <f>IF(PERCENT!AC75&gt;PERCENT!AC$100,(PERCENT!AC75-PERCENT!AC$100)/(PERCENT!AC$101-PERCENT!AC$100),(PERCENT!AC75-PERCENT!AC$100)/(PERCENT!AC$100-PERCENT!AC$102))</f>
        <v>-0.44310159348085665</v>
      </c>
      <c r="J75" s="198">
        <f>IF(PERCENT!AS75&gt;PERCENT!AS$100,(PERCENT!AS75-PERCENT!AS$100)/(PERCENT!AS$101-PERCENT!AS$100),(PERCENT!AS75-PERCENT!AS$100)/(PERCENT!AS$100-PERCENT!AS$102))</f>
        <v>0.18616493548237284</v>
      </c>
      <c r="K75" s="198">
        <f>IF(PERCENT!AT75&gt;PERCENT!AT$100,(PERCENT!AT75-PERCENT!AT$100)/(PERCENT!AT$101-PERCENT!AT$100),(PERCENT!AT75-PERCENT!AT$100)/(PERCENT!AT$100-PERCENT!AT$102))</f>
        <v>0.30802967648974477</v>
      </c>
      <c r="L75" s="198">
        <f>IF(PERCENT!AU75&gt;PERCENT!AU$100,(PERCENT!AU75-PERCENT!AU$100)/(PERCENT!AU$101-PERCENT!AU$100),(PERCENT!AU75-PERCENT!AU$100)/(PERCENT!AU$100-PERCENT!AU$102))</f>
        <v>8.6298697859872653E-2</v>
      </c>
      <c r="M75" s="231">
        <f>IF(PERCENT!AW75&gt;PERCENT!AW$100,(PERCENT!AW75-PERCENT!AW$100)/(PERCENT!AW$101-PERCENT!AW$100),(PERCENT!AW75-PERCENT!AW$100)/(PERCENT!AW$100-PERCENT!AW$102))</f>
        <v>0.21219841311168591</v>
      </c>
      <c r="N75" s="231">
        <f>IF(PERCENT!AX75&gt;PERCENT!AX$100,(PERCENT!AX75-PERCENT!AX$100)/(PERCENT!AX$101-PERCENT!AX$100),(PERCENT!AX75-PERCENT!AX$100)/(PERCENT!AX$100-PERCENT!AX$102))</f>
        <v>2.5890559119762253E-2</v>
      </c>
      <c r="P75" s="232">
        <f>IF(PERCENT!AY75&gt;PERCENT!AY$100,(PERCENT!AY75-PERCENT!AY$100)/(PERCENT!AY$101-PERCENT!AY$100),(PERCENT!AY75-PERCENT!AY$100)/(PERCENT!AY$100-PERCENT!AY$102))</f>
        <v>0.18704817349080188</v>
      </c>
      <c r="R75" s="124">
        <f>IF(PERCENT!C75&gt;PERCENT!C$100,(PERCENT!C75-PERCENT!C$100)/(PERCENT!C$101-PERCENT!C$100),(PERCENT!C75-PERCENT!C$100)/(PERCENT!C$100-PERCENT!C$102))</f>
        <v>0.1588381883888064</v>
      </c>
      <c r="S75" s="124">
        <f>IF(PERCENT!D75&gt;PERCENT!D$100,(PERCENT!D75-PERCENT!D$100)/(PERCENT!D$101-PERCENT!D$100),(PERCENT!D75-PERCENT!D$100)/(PERCENT!D$100-PERCENT!D$102))</f>
        <v>4.5337005881494134E-2</v>
      </c>
      <c r="T75" s="124">
        <f>IF(PERCENT!E75&gt;PERCENT!E$100,(PERCENT!E75-PERCENT!E$100)/(PERCENT!E$101-PERCENT!E$100),(PERCENT!E75-PERCENT!E$100)/(PERCENT!E$100-PERCENT!E$102))</f>
        <v>0.59576507032960213</v>
      </c>
      <c r="U75" s="124">
        <f>IF(PERCENT!F75&gt;PERCENT!F$100,(PERCENT!F75-PERCENT!F$100)/(PERCENT!F$101-PERCENT!F$100),(PERCENT!F75-PERCENT!F$100)/(PERCENT!F$100-PERCENT!F$102))</f>
        <v>-0.65209062883971769</v>
      </c>
      <c r="V75" s="124">
        <f>IF(PERCENT!G75&gt;PERCENT!G$100,(PERCENT!G75-PERCENT!G$100)/(PERCENT!G$101-PERCENT!G$100),(PERCENT!G75-PERCENT!G$100)/(PERCENT!G$100-PERCENT!G$102))</f>
        <v>0.13720534842675364</v>
      </c>
      <c r="X75" s="124">
        <f>IF(PERCENT!I75&gt;PERCENT!I$100,(PERCENT!I75-PERCENT!I$100)/(PERCENT!I$101-PERCENT!I$100),(PERCENT!I75-PERCENT!I$100)/(PERCENT!I$100-PERCENT!I$102))</f>
        <v>-9.3884939037739923E-2</v>
      </c>
      <c r="Y75" s="124">
        <f>IF(PERCENT!J75&gt;PERCENT!J$100,(PERCENT!J75-PERCENT!J$100)/(PERCENT!J$101-PERCENT!J$100),(PERCENT!J75-PERCENT!J$100)/(PERCENT!J$100-PERCENT!J$102))</f>
        <v>0.22470562223454135</v>
      </c>
      <c r="AB75" s="124">
        <f>IF(PERCENT!M75&gt;PERCENT!M$100,(PERCENT!M75-PERCENT!M$100)/(PERCENT!M$101-PERCENT!M$100),(PERCENT!M75-PERCENT!M$100)/(PERCENT!M$100-PERCENT!M$102))</f>
        <v>0.40893613056377309</v>
      </c>
      <c r="AC75" s="124">
        <f>IF(PERCENT!N75&gt;PERCENT!N$100,(PERCENT!N75-PERCENT!N$100)/(PERCENT!N$101-PERCENT!N$100),(PERCENT!N75-PERCENT!N$100)/(PERCENT!N$100-PERCENT!N$102))</f>
        <v>-0.69183582684409661</v>
      </c>
      <c r="AD75" s="124">
        <f>IF(PERCENT!O75&gt;PERCENT!O$100,(PERCENT!O75-PERCENT!O$100)/(PERCENT!O$101-PERCENT!O$100),(PERCENT!O75-PERCENT!O$100)/(PERCENT!O$100-PERCENT!O$102))</f>
        <v>0.59652492506972654</v>
      </c>
      <c r="AE75" s="124">
        <f>IF(PERCENT!P75&gt;PERCENT!P$100,(PERCENT!P75-PERCENT!P$100)/(PERCENT!P$101-PERCENT!P$100),(PERCENT!P75-PERCENT!P$100)/(PERCENT!P$100-PERCENT!P$102))</f>
        <v>0.34463107338509663</v>
      </c>
      <c r="AF75" s="124">
        <f>IF(PERCENT!Q75&gt;PERCENT!Q$100,(PERCENT!Q75-PERCENT!Q$100)/(PERCENT!Q$101-PERCENT!Q$100),(PERCENT!Q75-PERCENT!Q$100)/(PERCENT!Q$100-PERCENT!Q$102))</f>
        <v>0.15250483685996979</v>
      </c>
      <c r="AH75" s="124">
        <f>IF(PERCENT!S75&gt;PERCENT!S$100,(PERCENT!S75-PERCENT!S$100)/(PERCENT!S$101-PERCENT!S$100),(PERCENT!S75-PERCENT!S$100)/(PERCENT!S$100-PERCENT!S$102))</f>
        <v>1.3563758749658929E-2</v>
      </c>
      <c r="AI75" s="124">
        <f>IF(PERCENT!T75&gt;PERCENT!T$100,(PERCENT!T75-PERCENT!T$100)/(PERCENT!T$101-PERCENT!T$100),(PERCENT!T75-PERCENT!T$100)/(PERCENT!T$100-PERCENT!T$102))</f>
        <v>3.1637473098438715E-2</v>
      </c>
      <c r="AJ75" s="124">
        <f>IF(PERCENT!U75&gt;PERCENT!U$100,(PERCENT!U75-PERCENT!U$100)/(PERCENT!U$101-PERCENT!U$100),(PERCENT!U75-PERCENT!U$100)/(PERCENT!U$100-PERCENT!U$102))</f>
        <v>6.9217263641960583E-2</v>
      </c>
      <c r="AL75" s="124">
        <f>IF(PERCENT!W75&gt;PERCENT!W$100,(PERCENT!W75-PERCENT!W$100)/(PERCENT!W$101-PERCENT!W$100),(PERCENT!W75-PERCENT!W$100)/(PERCENT!W$100-PERCENT!W$102))</f>
        <v>0.22881995985975362</v>
      </c>
      <c r="AN75" s="124">
        <f>IF(PERCENT!Y75&gt;PERCENT!Y$100,(PERCENT!Y75-PERCENT!Y$100)/(PERCENT!Y$101-PERCENT!Y$100),(PERCENT!Y75-PERCENT!Y$100)/(PERCENT!Y$100-PERCENT!Y$102))</f>
        <v>1</v>
      </c>
      <c r="AO75" s="124">
        <f>IF(PERCENT!Z75&gt;PERCENT!Z$100,(PERCENT!Z75-PERCENT!Z$100)/(PERCENT!Z$101-PERCENT!Z$100),(PERCENT!Z75-PERCENT!Z$100)/(PERCENT!Z$100-PERCENT!Z$102))</f>
        <v>0.20626262330763032</v>
      </c>
      <c r="AP75" s="124">
        <f>IF(PERCENT!AA75&gt;PERCENT!AA$100,(PERCENT!AA75-PERCENT!AA$100)/(PERCENT!AA$101-PERCENT!AA$100),(PERCENT!AA75-PERCENT!AA$100)/(PERCENT!AA$100-PERCENT!AA$102))</f>
        <v>0.35000537762882644</v>
      </c>
      <c r="AQ75" s="124">
        <f>IF(PERCENT!AB75&gt;PERCENT!AB$100,(PERCENT!AB75-PERCENT!AB$100)/(PERCENT!AB$101-PERCENT!AB$100),(PERCENT!AB75-PERCENT!AB$100)/(PERCENT!AB$100-PERCENT!AB$102))</f>
        <v>0.4458991775046332</v>
      </c>
      <c r="AS75" s="124">
        <f>IF(PERCENT!AD75&gt;PERCENT!AD$100,(PERCENT!AD75-PERCENT!AD$100)/(PERCENT!AD$101-PERCENT!AD$100),(PERCENT!AD75-PERCENT!AD$100)/(PERCENT!AD$100-PERCENT!AD$102))</f>
        <v>-0.44310159348085665</v>
      </c>
      <c r="AU75" s="124">
        <f>IF(PERCENT!AF75&gt;PERCENT!AF$100,(PERCENT!AF75-PERCENT!AF$100)/(PERCENT!AF$101-PERCENT!AF$100),(PERCENT!AF75-PERCENT!AF$100)/(PERCENT!AF$100-PERCENT!AF$102))</f>
        <v>-0.48759337189647162</v>
      </c>
      <c r="AV75" s="124">
        <f>IF(PERCENT!AG75&gt;PERCENT!AG$100,(PERCENT!AG75-PERCENT!AG$100)/(PERCENT!AG$101-PERCENT!AG$100),(PERCENT!AG75-PERCENT!AG$100)/(PERCENT!AG$100-PERCENT!AG$102))</f>
        <v>-0.26980536380890646</v>
      </c>
      <c r="AW75" s="124">
        <f>IF(PERCENT!AH75&gt;PERCENT!AH$100,(PERCENT!AH75-PERCENT!AH$100)/(PERCENT!AH$101-PERCENT!AH$100),(PERCENT!AH75-PERCENT!AH$100)/(PERCENT!AH$100-PERCENT!AH$102))</f>
        <v>0.14385328527838304</v>
      </c>
      <c r="AX75" s="124">
        <f>IF(PERCENT!AI75&gt;PERCENT!AI$100,(PERCENT!AI75-PERCENT!AI$100)/(PERCENT!AI$101-PERCENT!AI$100),(PERCENT!AI75-PERCENT!AI$100)/(PERCENT!AI$100-PERCENT!AI$102))</f>
        <v>0.69307627091890989</v>
      </c>
      <c r="AY75" s="124">
        <f>IF(PERCENT!AJ75&gt;PERCENT!AJ$100,(PERCENT!AJ75-PERCENT!AJ$100)/(PERCENT!AJ$101-PERCENT!AJ$100),(PERCENT!AJ75-PERCENT!AJ$100)/(PERCENT!AJ$100-PERCENT!AJ$102))</f>
        <v>-0.20686419189420099</v>
      </c>
      <c r="AZ75" s="124">
        <f>IF(PERCENT!AK75&gt;PERCENT!AK$100,(PERCENT!AK75-PERCENT!AK$100)/(PERCENT!AK$101-PERCENT!AK$100),(PERCENT!AK75-PERCENT!AK$100)/(PERCENT!AK$100-PERCENT!AK$102))</f>
        <v>0.41480269235863554</v>
      </c>
      <c r="BA75" s="124">
        <f>IF(PERCENT!AL75&gt;PERCENT!AL$100,(PERCENT!AL75-PERCENT!AL$100)/(PERCENT!AL$101-PERCENT!AL$100),(PERCENT!AL75-PERCENT!AL$100)/(PERCENT!AL$100-PERCENT!AL$102))</f>
        <v>0.26361622233926979</v>
      </c>
      <c r="BB75" s="124">
        <f>IF(PERCENT!AM75&gt;PERCENT!AM$100,(PERCENT!AM75-PERCENT!AM$100)/(PERCENT!AM$101-PERCENT!AM$100),(PERCENT!AM75-PERCENT!AM$100)/(PERCENT!AM$100-PERCENT!AM$102))</f>
        <v>0.3106220215229834</v>
      </c>
      <c r="BC75" s="124">
        <f>IF(PERCENT!AN75&gt;PERCENT!AN$100,(PERCENT!AN75-PERCENT!AN$100)/(PERCENT!AN$101-PERCENT!AN$100),(PERCENT!AN75-PERCENT!AN$100)/(PERCENT!AN$100-PERCENT!AN$102))</f>
        <v>-0.51552552648023542</v>
      </c>
      <c r="BD75" s="124">
        <f>IF(PERCENT!AO75&gt;PERCENT!AO$100,(PERCENT!AO75-PERCENT!AO$100)/(PERCENT!AO$101-PERCENT!AO$100),(PERCENT!AO75-PERCENT!AO$100)/(PERCENT!AO$100-PERCENT!AO$102))</f>
        <v>0.27227173607009331</v>
      </c>
      <c r="BE75" s="124">
        <f>IF(PERCENT!AP75&gt;PERCENT!AP$100,(PERCENT!AP75-PERCENT!AP$100)/(PERCENT!AP$101-PERCENT!AP$100),(PERCENT!AP75-PERCENT!AP$100)/(PERCENT!AP$100-PERCENT!AP$102))</f>
        <v>-0.53456409216730694</v>
      </c>
      <c r="BF75" s="124">
        <f>IF(PERCENT!AQ75&gt;PERCENT!AQ$100,(PERCENT!AQ75-PERCENT!AQ$100)/(PERCENT!AQ$101-PERCENT!AQ$100),(PERCENT!AQ75-PERCENT!AQ$100)/(PERCENT!AQ$100-PERCENT!AQ$102))</f>
        <v>-0.10159919427022333</v>
      </c>
      <c r="BG75" s="124">
        <f>IF(PERCENT!AR75&gt;PERCENT!AR$100,(PERCENT!AR75-PERCENT!AR$100)/(PERCENT!AR$101-PERCENT!AR$100),(PERCENT!AR75-PERCENT!AR$100)/(PERCENT!AR$100-PERCENT!AR$102))</f>
        <v>-0.26027168394862005</v>
      </c>
      <c r="BP75" s="128">
        <f>IF(PERCENT!AE75&gt;PERCENT!AE$100,(PERCENT!AE75-PERCENT!AE$100)/(PERCENT!AE$101-PERCENT!AE$100),(PERCENT!AE75-PERCENT!AE$100)/(PERCENT!AE$100-PERCENT!AE$102))</f>
        <v>2.5890559119762253E-2</v>
      </c>
      <c r="BQ75" s="231">
        <f>IF(PERCENT!AV75&gt;PERCENT!AV$100,(PERCENT!AV75-PERCENT!AV$100)/(PERCENT!AV$101-PERCENT!AV$100),(PERCENT!AV75-PERCENT!AV$100)/(PERCENT!AV$100-PERCENT!AV$102))</f>
        <v>2.5890559119762253E-2</v>
      </c>
    </row>
    <row r="76" spans="1:69" x14ac:dyDescent="0.35">
      <c r="A76" s="197" t="s">
        <v>464</v>
      </c>
      <c r="B76" s="125">
        <f>IF(PERCENT!B76&gt;PERCENT!B$100,(PERCENT!B76-PERCENT!B$100)/(PERCENT!B$101-PERCENT!B$100),(PERCENT!B76-PERCENT!B$100)/(PERCENT!B$100-PERCENT!B$102))</f>
        <v>-0.1806664331883073</v>
      </c>
      <c r="C76" s="125">
        <f>IF(PERCENT!H76&gt;PERCENT!H$100,(PERCENT!H76-PERCENT!H$100)/(PERCENT!H$101-PERCENT!H$100),(PERCENT!H76-PERCENT!H$100)/(PERCENT!H$100-PERCENT!H$102))</f>
        <v>-0.48302778185717588</v>
      </c>
      <c r="D76" s="126">
        <f>IF(PERCENT!K76&gt;PERCENT!K$100,(PERCENT!K76-PERCENT!K$100)/(PERCENT!K$101-PERCENT!K$100),(PERCENT!K76-PERCENT!K$100)/(PERCENT!K$100-PERCENT!K$102))</f>
        <v>0.67417763406671283</v>
      </c>
      <c r="E76" s="126">
        <f>IF(PERCENT!L76&gt;PERCENT!L$100,(PERCENT!L76-PERCENT!L$100)/(PERCENT!L$101-PERCENT!L$100),(PERCENT!L76-PERCENT!L$100)/(PERCENT!L$100-PERCENT!L$102))</f>
        <v>0.24194535409400686</v>
      </c>
      <c r="F76" s="127">
        <f>IF(PERCENT!R76&gt;PERCENT!R$100,(PERCENT!R76-PERCENT!R$100)/(PERCENT!R$101-PERCENT!R$100),(PERCENT!R76-PERCENT!R$100)/(PERCENT!R$100-PERCENT!R$102))</f>
        <v>-9.5225919898795031E-2</v>
      </c>
      <c r="G76" s="127">
        <f>IF(PERCENT!V76&gt;PERCENT!V$100,(PERCENT!V76-PERCENT!V$100)/(PERCENT!V$101-PERCENT!V$100),(PERCENT!V76-PERCENT!V$100)/(PERCENT!V$100-PERCENT!V$102))</f>
        <v>3.6365929846901214E-2</v>
      </c>
      <c r="H76" s="127">
        <f>IF(PERCENT!X76&gt;PERCENT!X$100,(PERCENT!X76-PERCENT!X$100)/(PERCENT!X$101-PERCENT!X$100),(PERCENT!X76-PERCENT!X$100)/(PERCENT!X$100-PERCENT!X$102))</f>
        <v>0.16420898808060394</v>
      </c>
      <c r="I76" s="127">
        <f>IF(PERCENT!AC76&gt;PERCENT!AC$100,(PERCENT!AC76-PERCENT!AC$100)/(PERCENT!AC$101-PERCENT!AC$100),(PERCENT!AC76-PERCENT!AC$100)/(PERCENT!AC$100-PERCENT!AC$102))</f>
        <v>0.57725538445977131</v>
      </c>
      <c r="J76" s="198">
        <f>IF(PERCENT!AS76&gt;PERCENT!AS$100,(PERCENT!AS76-PERCENT!AS$100)/(PERCENT!AS$101-PERCENT!AS$100),(PERCENT!AS76-PERCENT!AS$100)/(PERCENT!AS$100-PERCENT!AS$102))</f>
        <v>-0.44463634508995636</v>
      </c>
      <c r="K76" s="198">
        <f>IF(PERCENT!AT76&gt;PERCENT!AT$100,(PERCENT!AT76-PERCENT!AT$100)/(PERCENT!AT$101-PERCENT!AT$100),(PERCENT!AT76-PERCENT!AT$100)/(PERCENT!AT$100-PERCENT!AT$102))</f>
        <v>0.54725813831773151</v>
      </c>
      <c r="L76" s="198">
        <f>IF(PERCENT!AU76&gt;PERCENT!AU$100,(PERCENT!AU76-PERCENT!AU$100)/(PERCENT!AU$101-PERCENT!AU$100),(PERCENT!AU76-PERCENT!AU$100)/(PERCENT!AU$100-PERCENT!AU$102))</f>
        <v>0.33210039931910895</v>
      </c>
      <c r="M76" s="231">
        <f>IF(PERCENT!AW76&gt;PERCENT!AW$100,(PERCENT!AW76-PERCENT!AW$100)/(PERCENT!AW$101-PERCENT!AW$100),(PERCENT!AW76-PERCENT!AW$100)/(PERCENT!AW$100-PERCENT!AW$102))</f>
        <v>0.18028856831969114</v>
      </c>
      <c r="N76" s="231">
        <f>IF(PERCENT!AX76&gt;PERCENT!AX$100,(PERCENT!AX76-PERCENT!AX$100)/(PERCENT!AX$101-PERCENT!AX$100),(PERCENT!AX76-PERCENT!AX$100)/(PERCENT!AX$100-PERCENT!AX$102))</f>
        <v>0.13406468029805804</v>
      </c>
      <c r="P76" s="232">
        <f>IF(PERCENT!AY76&gt;PERCENT!AY$100,(PERCENT!AY76-PERCENT!AY$100)/(PERCENT!AY$101-PERCENT!AY$100),(PERCENT!AY76-PERCENT!AY$100)/(PERCENT!AY$100-PERCENT!AY$102))</f>
        <v>-0.13991243962512365</v>
      </c>
      <c r="R76" s="124">
        <f>IF(PERCENT!C76&gt;PERCENT!C$100,(PERCENT!C76-PERCENT!C$100)/(PERCENT!C$101-PERCENT!C$100),(PERCENT!C76-PERCENT!C$100)/(PERCENT!C$100-PERCENT!C$102))</f>
        <v>0.47225605796462244</v>
      </c>
      <c r="S76" s="124">
        <f>IF(PERCENT!D76&gt;PERCENT!D$100,(PERCENT!D76-PERCENT!D$100)/(PERCENT!D$101-PERCENT!D$100),(PERCENT!D76-PERCENT!D$100)/(PERCENT!D$100-PERCENT!D$102))</f>
        <v>0.27494375875903942</v>
      </c>
      <c r="T76" s="124">
        <f>IF(PERCENT!E76&gt;PERCENT!E$100,(PERCENT!E76-PERCENT!E$100)/(PERCENT!E$101-PERCENT!E$100),(PERCENT!E76-PERCENT!E$100)/(PERCENT!E$100-PERCENT!E$102))</f>
        <v>2.3742265304746789E-2</v>
      </c>
      <c r="U76" s="124">
        <f>IF(PERCENT!F76&gt;PERCENT!F$100,(PERCENT!F76-PERCENT!F$100)/(PERCENT!F$101-PERCENT!F$100),(PERCENT!F76-PERCENT!F$100)/(PERCENT!F$100-PERCENT!F$102))</f>
        <v>-0.66451030793356269</v>
      </c>
      <c r="V76" s="124">
        <f>IF(PERCENT!G76&gt;PERCENT!G$100,(PERCENT!G76-PERCENT!G$100)/(PERCENT!G$101-PERCENT!G$100),(PERCENT!G76-PERCENT!G$100)/(PERCENT!G$100-PERCENT!G$102))</f>
        <v>3.3153703518794903E-2</v>
      </c>
      <c r="X76" s="124">
        <f>IF(PERCENT!I76&gt;PERCENT!I$100,(PERCENT!I76-PERCENT!I$100)/(PERCENT!I$101-PERCENT!I$100),(PERCENT!I76-PERCENT!I$100)/(PERCENT!I$100-PERCENT!I$102))</f>
        <v>-0.63639000035249205</v>
      </c>
      <c r="Y76" s="124">
        <f>IF(PERCENT!J76&gt;PERCENT!J$100,(PERCENT!J76-PERCENT!J$100)/(PERCENT!J$101-PERCENT!J$100),(PERCENT!J76-PERCENT!J$100)/(PERCENT!J$100-PERCENT!J$102))</f>
        <v>-0.35203317543382906</v>
      </c>
      <c r="AB76" s="124">
        <f>IF(PERCENT!M76&gt;PERCENT!M$100,(PERCENT!M76-PERCENT!M$100)/(PERCENT!M$101-PERCENT!M$100),(PERCENT!M76-PERCENT!M$100)/(PERCENT!M$100-PERCENT!M$102))</f>
        <v>0.40893613056377309</v>
      </c>
      <c r="AC76" s="124">
        <f>IF(PERCENT!N76&gt;PERCENT!N$100,(PERCENT!N76-PERCENT!N$100)/(PERCENT!N$101-PERCENT!N$100),(PERCENT!N76-PERCENT!N$100)/(PERCENT!N$100-PERCENT!N$102))</f>
        <v>-0.56608396246488024</v>
      </c>
      <c r="AD76" s="124">
        <f>IF(PERCENT!O76&gt;PERCENT!O$100,(PERCENT!O76-PERCENT!O$100)/(PERCENT!O$101-PERCENT!O$100),(PERCENT!O76-PERCENT!O$100)/(PERCENT!O$100-PERCENT!O$102))</f>
        <v>-2.107829265829872E-2</v>
      </c>
      <c r="AE76" s="124">
        <f>IF(PERCENT!P76&gt;PERCENT!P$100,(PERCENT!P76-PERCENT!P$100)/(PERCENT!P$101-PERCENT!P$100),(PERCENT!P76-PERCENT!P$100)/(PERCENT!P$100-PERCENT!P$102))</f>
        <v>6.3333481081730078E-3</v>
      </c>
      <c r="AF76" s="124">
        <f>IF(PERCENT!Q76&gt;PERCENT!Q$100,(PERCENT!Q76-PERCENT!Q$100)/(PERCENT!Q$101-PERCENT!Q$100),(PERCENT!Q76-PERCENT!Q$100)/(PERCENT!Q$100-PERCENT!Q$102))</f>
        <v>0.21555832299328107</v>
      </c>
      <c r="AH76" s="124">
        <f>IF(PERCENT!S76&gt;PERCENT!S$100,(PERCENT!S76-PERCENT!S$100)/(PERCENT!S$101-PERCENT!S$100),(PERCENT!S76-PERCENT!S$100)/(PERCENT!S$100-PERCENT!S$102))</f>
        <v>-0.13895017318499567</v>
      </c>
      <c r="AI76" s="124">
        <f>IF(PERCENT!T76&gt;PERCENT!T$100,(PERCENT!T76-PERCENT!T$100)/(PERCENT!T$101-PERCENT!T$100),(PERCENT!T76-PERCENT!T$100)/(PERCENT!T$100-PERCENT!T$102))</f>
        <v>-0.21262704474380853</v>
      </c>
      <c r="AJ76" s="124">
        <f>IF(PERCENT!U76&gt;PERCENT!U$100,(PERCENT!U76-PERCENT!U$100)/(PERCENT!U$101-PERCENT!U$100),(PERCENT!U76-PERCENT!U$100)/(PERCENT!U$100-PERCENT!U$102))</f>
        <v>5.5400786842586577E-2</v>
      </c>
      <c r="AL76" s="124">
        <f>IF(PERCENT!W76&gt;PERCENT!W$100,(PERCENT!W76-PERCENT!W$100)/(PERCENT!W$101-PERCENT!W$100),(PERCENT!W76-PERCENT!W$100)/(PERCENT!W$100-PERCENT!W$102))</f>
        <v>3.6365929846901214E-2</v>
      </c>
      <c r="AN76" s="124">
        <f>IF(PERCENT!Y76&gt;PERCENT!Y$100,(PERCENT!Y76-PERCENT!Y$100)/(PERCENT!Y$101-PERCENT!Y$100),(PERCENT!Y76-PERCENT!Y$100)/(PERCENT!Y$100-PERCENT!Y$102))</f>
        <v>0.27338470674789067</v>
      </c>
      <c r="AO76" s="124">
        <f>IF(PERCENT!Z76&gt;PERCENT!Z$100,(PERCENT!Z76-PERCENT!Z$100)/(PERCENT!Z$101-PERCENT!Z$100),(PERCENT!Z76-PERCENT!Z$100)/(PERCENT!Z$100-PERCENT!Z$102))</f>
        <v>2.7958327205079825E-3</v>
      </c>
      <c r="AP76" s="124">
        <f>IF(PERCENT!AA76&gt;PERCENT!AA$100,(PERCENT!AA76-PERCENT!AA$100)/(PERCENT!AA$101-PERCENT!AA$100),(PERCENT!AA76-PERCENT!AA$100)/(PERCENT!AA$100-PERCENT!AA$102))</f>
        <v>-0.11350982755639452</v>
      </c>
      <c r="AQ76" s="124">
        <f>IF(PERCENT!AB76&gt;PERCENT!AB$100,(PERCENT!AB76-PERCENT!AB$100)/(PERCENT!AB$101-PERCENT!AB$100),(PERCENT!AB76-PERCENT!AB$100)/(PERCENT!AB$100-PERCENT!AB$102))</f>
        <v>0.24993669150017453</v>
      </c>
      <c r="AS76" s="124">
        <f>IF(PERCENT!AD76&gt;PERCENT!AD$100,(PERCENT!AD76-PERCENT!AD$100)/(PERCENT!AD$101-PERCENT!AD$100),(PERCENT!AD76-PERCENT!AD$100)/(PERCENT!AD$100-PERCENT!AD$102))</f>
        <v>0.57725538445977131</v>
      </c>
      <c r="AU76" s="124">
        <f>IF(PERCENT!AF76&gt;PERCENT!AF$100,(PERCENT!AF76-PERCENT!AF$100)/(PERCENT!AF$101-PERCENT!AF$100),(PERCENT!AF76-PERCENT!AF$100)/(PERCENT!AF$100-PERCENT!AF$102))</f>
        <v>7.2536101421900812E-2</v>
      </c>
      <c r="AV76" s="124">
        <f>IF(PERCENT!AG76&gt;PERCENT!AG$100,(PERCENT!AG76-PERCENT!AG$100)/(PERCENT!AG$101-PERCENT!AG$100),(PERCENT!AG76-PERCENT!AG$100)/(PERCENT!AG$100-PERCENT!AG$102))</f>
        <v>0.52323051799473053</v>
      </c>
      <c r="AW76" s="124">
        <f>IF(PERCENT!AH76&gt;PERCENT!AH$100,(PERCENT!AH76-PERCENT!AH$100)/(PERCENT!AH$101-PERCENT!AH$100),(PERCENT!AH76-PERCENT!AH$100)/(PERCENT!AH$100-PERCENT!AH$102))</f>
        <v>0.43004790074773547</v>
      </c>
      <c r="AX76" s="124">
        <f>IF(PERCENT!AI76&gt;PERCENT!AI$100,(PERCENT!AI76-PERCENT!AI$100)/(PERCENT!AI$101-PERCENT!AI$100),(PERCENT!AI76-PERCENT!AI$100)/(PERCENT!AI$100-PERCENT!AI$102))</f>
        <v>0.70797266115793001</v>
      </c>
      <c r="AY76" s="124">
        <f>IF(PERCENT!AJ76&gt;PERCENT!AJ$100,(PERCENT!AJ76-PERCENT!AJ$100)/(PERCENT!AJ$101-PERCENT!AJ$100),(PERCENT!AJ76-PERCENT!AJ$100)/(PERCENT!AJ$100-PERCENT!AJ$102))</f>
        <v>-1.5426134292270461E-2</v>
      </c>
      <c r="AZ76" s="124">
        <f>IF(PERCENT!AK76&gt;PERCENT!AK$100,(PERCENT!AK76-PERCENT!AK$100)/(PERCENT!AK$101-PERCENT!AK$100),(PERCENT!AK76-PERCENT!AK$100)/(PERCENT!AK$100-PERCENT!AK$102))</f>
        <v>-1.1990042954348641E-2</v>
      </c>
      <c r="BA76" s="124">
        <f>IF(PERCENT!AL76&gt;PERCENT!AL$100,(PERCENT!AL76-PERCENT!AL$100)/(PERCENT!AL$101-PERCENT!AL$100),(PERCENT!AL76-PERCENT!AL$100)/(PERCENT!AL$100-PERCENT!AL$102))</f>
        <v>0.22218806660731605</v>
      </c>
      <c r="BB76" s="124">
        <f>IF(PERCENT!AM76&gt;PERCENT!AM$100,(PERCENT!AM76-PERCENT!AM$100)/(PERCENT!AM$101-PERCENT!AM$100),(PERCENT!AM76-PERCENT!AM$100)/(PERCENT!AM$100-PERCENT!AM$102))</f>
        <v>-6.2437062289062142E-4</v>
      </c>
      <c r="BC76" s="124">
        <f>IF(PERCENT!AN76&gt;PERCENT!AN$100,(PERCENT!AN76-PERCENT!AN$100)/(PERCENT!AN$101-PERCENT!AN$100),(PERCENT!AN76-PERCENT!AN$100)/(PERCENT!AN$100-PERCENT!AN$102))</f>
        <v>0.42620751215615815</v>
      </c>
      <c r="BD76" s="124">
        <f>IF(PERCENT!AO76&gt;PERCENT!AO$100,(PERCENT!AO76-PERCENT!AO$100)/(PERCENT!AO$101-PERCENT!AO$100),(PERCENT!AO76-PERCENT!AO$100)/(PERCENT!AO$100-PERCENT!AO$102))</f>
        <v>-0.45350591003946972</v>
      </c>
      <c r="BE76" s="124">
        <f>IF(PERCENT!AP76&gt;PERCENT!AP$100,(PERCENT!AP76-PERCENT!AP$100)/(PERCENT!AP$101-PERCENT!AP$100),(PERCENT!AP76-PERCENT!AP$100)/(PERCENT!AP$100-PERCENT!AP$102))</f>
        <v>2.9041318683709991E-2</v>
      </c>
      <c r="BF76" s="124">
        <f>IF(PERCENT!AQ76&gt;PERCENT!AQ$100,(PERCENT!AQ76-PERCENT!AQ$100)/(PERCENT!AQ$101-PERCENT!AQ$100),(PERCENT!AQ76-PERCENT!AQ$100)/(PERCENT!AQ$100-PERCENT!AQ$102))</f>
        <v>-6.6368942326475088E-3</v>
      </c>
      <c r="BG76" s="124">
        <f>IF(PERCENT!AR76&gt;PERCENT!AR$100,(PERCENT!AR76-PERCENT!AR$100)/(PERCENT!AR$101-PERCENT!AR$100),(PERCENT!AR76-PERCENT!AR$100)/(PERCENT!AR$100-PERCENT!AR$102))</f>
        <v>-4.8451575554677308E-2</v>
      </c>
      <c r="BP76" s="128">
        <f>IF(PERCENT!AE76&gt;PERCENT!AE$100,(PERCENT!AE76-PERCENT!AE$100)/(PERCENT!AE$101-PERCENT!AE$100),(PERCENT!AE76-PERCENT!AE$100)/(PERCENT!AE$100-PERCENT!AE$102))</f>
        <v>0.13406468029805804</v>
      </c>
      <c r="BQ76" s="231">
        <f>IF(PERCENT!AV76&gt;PERCENT!AV$100,(PERCENT!AV76-PERCENT!AV$100)/(PERCENT!AV$101-PERCENT!AV$100),(PERCENT!AV76-PERCENT!AV$100)/(PERCENT!AV$100-PERCENT!AV$102))</f>
        <v>0.13406468029805804</v>
      </c>
    </row>
    <row r="77" spans="1:69" x14ac:dyDescent="0.35">
      <c r="A77" s="197" t="s">
        <v>825</v>
      </c>
      <c r="B77" s="125">
        <f>IF(PERCENT!B77&gt;PERCENT!B$100,(PERCENT!B77-PERCENT!B$100)/(PERCENT!B$101-PERCENT!B$100),(PERCENT!B77-PERCENT!B$100)/(PERCENT!B$100-PERCENT!B$102))</f>
        <v>-0.14982395295084272</v>
      </c>
      <c r="C77" s="125">
        <f>IF(PERCENT!H77&gt;PERCENT!H$100,(PERCENT!H77-PERCENT!H$100)/(PERCENT!H$101-PERCENT!H$100),(PERCENT!H77-PERCENT!H$100)/(PERCENT!H$100-PERCENT!H$102))</f>
        <v>-0.83287369337652861</v>
      </c>
      <c r="D77" s="126">
        <f>IF(PERCENT!K77&gt;PERCENT!K$100,(PERCENT!K77-PERCENT!K$100)/(PERCENT!K$101-PERCENT!K$100),(PERCENT!K77-PERCENT!K$100)/(PERCENT!K$100-PERCENT!K$102))</f>
        <v>-1</v>
      </c>
      <c r="E77" s="126">
        <f>IF(PERCENT!L77&gt;PERCENT!L$100,(PERCENT!L77-PERCENT!L$100)/(PERCENT!L$101-PERCENT!L$100),(PERCENT!L77-PERCENT!L$100)/(PERCENT!L$100-PERCENT!L$102))</f>
        <v>-3.2543110847590075E-2</v>
      </c>
      <c r="F77" s="127">
        <f>IF(PERCENT!R77&gt;PERCENT!R$100,(PERCENT!R77-PERCENT!R$100)/(PERCENT!R$101-PERCENT!R$100),(PERCENT!R77-PERCENT!R$100)/(PERCENT!R$100-PERCENT!R$102))</f>
        <v>-0.99100967617989133</v>
      </c>
      <c r="G77" s="127">
        <f>IF(PERCENT!V77&gt;PERCENT!V$100,(PERCENT!V77-PERCENT!V$100)/(PERCENT!V$101-PERCENT!V$100),(PERCENT!V77-PERCENT!V$100)/(PERCENT!V$100-PERCENT!V$102))</f>
        <v>-0.95094685733927953</v>
      </c>
      <c r="H77" s="127">
        <f>IF(PERCENT!X77&gt;PERCENT!X$100,(PERCENT!X77-PERCENT!X$100)/(PERCENT!X$101-PERCENT!X$100),(PERCENT!X77-PERCENT!X$100)/(PERCENT!X$100-PERCENT!X$102))</f>
        <v>-0.98561513310252291</v>
      </c>
      <c r="I77" s="127">
        <f>IF(PERCENT!AC77&gt;PERCENT!AC$100,(PERCENT!AC77-PERCENT!AC$100)/(PERCENT!AC$101-PERCENT!AC$100),(PERCENT!AC77-PERCENT!AC$100)/(PERCENT!AC$100-PERCENT!AC$102))</f>
        <v>-0.91826746095730694</v>
      </c>
      <c r="J77" s="198">
        <f>IF(PERCENT!AS77&gt;PERCENT!AS$100,(PERCENT!AS77-PERCENT!AS$100)/(PERCENT!AS$101-PERCENT!AS$100),(PERCENT!AS77-PERCENT!AS$100)/(PERCENT!AS$100-PERCENT!AS$102))</f>
        <v>-0.67024790649807442</v>
      </c>
      <c r="K77" s="198">
        <f>IF(PERCENT!AT77&gt;PERCENT!AT$100,(PERCENT!AT77-PERCENT!AT$100)/(PERCENT!AT$101-PERCENT!AT$100),(PERCENT!AT77-PERCENT!AT$100)/(PERCENT!AT$100-PERCENT!AT$102))</f>
        <v>-1</v>
      </c>
      <c r="L77" s="198">
        <f>IF(PERCENT!AU77&gt;PERCENT!AU$100,(PERCENT!AU77-PERCENT!AU$100)/(PERCENT!AU$101-PERCENT!AU$100),(PERCENT!AU77-PERCENT!AU$100)/(PERCENT!AU$100-PERCENT!AU$102))</f>
        <v>-0.99229084622579877</v>
      </c>
      <c r="M77" s="231">
        <f>IF(PERCENT!AW77&gt;PERCENT!AW$100,(PERCENT!AW77-PERCENT!AW$100)/(PERCENT!AW$101-PERCENT!AW$100),(PERCENT!AW77-PERCENT!AW$100)/(PERCENT!AW$100-PERCENT!AW$102))</f>
        <v>-1</v>
      </c>
      <c r="N77" s="231">
        <f>IF(PERCENT!AX77&gt;PERCENT!AX$100,(PERCENT!AX77-PERCENT!AX$100)/(PERCENT!AX$101-PERCENT!AX$100),(PERCENT!AX77-PERCENT!AX$100)/(PERCENT!AX$100-PERCENT!AX$102))</f>
        <v>-0.82742524711313237</v>
      </c>
      <c r="P77" s="232">
        <f>IF(PERCENT!AY77&gt;PERCENT!AY$100,(PERCENT!AY77-PERCENT!AY$100)/(PERCENT!AY$101-PERCENT!AY$100),(PERCENT!AY77-PERCENT!AY$100)/(PERCENT!AY$100-PERCENT!AY$102))</f>
        <v>-0.99219454346191627</v>
      </c>
      <c r="R77" s="124">
        <f>IF(PERCENT!C77&gt;PERCENT!C$100,(PERCENT!C77-PERCENT!C$100)/(PERCENT!C$101-PERCENT!C$100),(PERCENT!C77-PERCENT!C$100)/(PERCENT!C$100-PERCENT!C$102))</f>
        <v>-0.82722314677274356</v>
      </c>
      <c r="S77" s="124">
        <f>IF(PERCENT!D77&gt;PERCENT!D$100,(PERCENT!D77-PERCENT!D$100)/(PERCENT!D$101-PERCENT!D$100),(PERCENT!D77-PERCENT!D$100)/(PERCENT!D$100-PERCENT!D$102))</f>
        <v>-0.6904372706364631</v>
      </c>
      <c r="T77" s="124">
        <f>IF(PERCENT!E77&gt;PERCENT!E$100,(PERCENT!E77-PERCENT!E$100)/(PERCENT!E$101-PERCENT!E$100),(PERCENT!E77-PERCENT!E$100)/(PERCENT!E$100-PERCENT!E$102))</f>
        <v>-0.6719480568359002</v>
      </c>
      <c r="U77" s="124">
        <f>IF(PERCENT!F77&gt;PERCENT!F$100,(PERCENT!F77-PERCENT!F$100)/(PERCENT!F$101-PERCENT!F$100),(PERCENT!F77-PERCENT!F$100)/(PERCENT!F$100-PERCENT!F$102))</f>
        <v>0.70907210671522714</v>
      </c>
      <c r="V77" s="124">
        <f>IF(PERCENT!G77&gt;PERCENT!G$100,(PERCENT!G77-PERCENT!G$100)/(PERCENT!G$101-PERCENT!G$100),(PERCENT!G77-PERCENT!G$100)/(PERCENT!G$100-PERCENT!G$102))</f>
        <v>0.34117124634165386</v>
      </c>
      <c r="X77" s="124">
        <f>IF(PERCENT!I77&gt;PERCENT!I$100,(PERCENT!I77-PERCENT!I$100)/(PERCENT!I$101-PERCENT!I$100),(PERCENT!I77-PERCENT!I$100)/(PERCENT!I$100-PERCENT!I$102))</f>
        <v>-1</v>
      </c>
      <c r="Y77" s="124">
        <f>IF(PERCENT!J77&gt;PERCENT!J$100,(PERCENT!J77-PERCENT!J$100)/(PERCENT!J$101-PERCENT!J$100),(PERCENT!J77-PERCENT!J$100)/(PERCENT!J$100-PERCENT!J$102))</f>
        <v>-0.67119998299923989</v>
      </c>
      <c r="AB77" s="124">
        <f>IF(PERCENT!M77&gt;PERCENT!M$100,(PERCENT!M77-PERCENT!M$100)/(PERCENT!M$101-PERCENT!M$100),(PERCENT!M77-PERCENT!M$100)/(PERCENT!M$100-PERCENT!M$102))</f>
        <v>-1</v>
      </c>
      <c r="AC77" s="124">
        <f>IF(PERCENT!N77&gt;PERCENT!N$100,(PERCENT!N77-PERCENT!N$100)/(PERCENT!N$101-PERCENT!N$100),(PERCENT!N77-PERCENT!N$100)/(PERCENT!N$100-PERCENT!N$102))</f>
        <v>5.7445162690153276E-2</v>
      </c>
      <c r="AD77" s="124">
        <f>IF(PERCENT!O77&gt;PERCENT!O$100,(PERCENT!O77-PERCENT!O$100)/(PERCENT!O$101-PERCENT!O$100),(PERCENT!O77-PERCENT!O$100)/(PERCENT!O$100-PERCENT!O$102))</f>
        <v>-1</v>
      </c>
      <c r="AE77" s="124">
        <f>IF(PERCENT!P77&gt;PERCENT!P$100,(PERCENT!P77-PERCENT!P$100)/(PERCENT!P$101-PERCENT!P$100),(PERCENT!P77-PERCENT!P$100)/(PERCENT!P$100-PERCENT!P$102))</f>
        <v>-4.5256742511181067E-3</v>
      </c>
      <c r="AF77" s="124">
        <f>IF(PERCENT!Q77&gt;PERCENT!Q$100,(PERCENT!Q77-PERCENT!Q$100)/(PERCENT!Q$101-PERCENT!Q$100),(PERCENT!Q77-PERCENT!Q$100)/(PERCENT!Q$100-PERCENT!Q$102))</f>
        <v>0.43177034449767382</v>
      </c>
      <c r="AH77" s="124">
        <f>IF(PERCENT!S77&gt;PERCENT!S$100,(PERCENT!S77-PERCENT!S$100)/(PERCENT!S$101-PERCENT!S$100),(PERCENT!S77-PERCENT!S$100)/(PERCENT!S$100-PERCENT!S$102))</f>
        <v>-0.994797692571745</v>
      </c>
      <c r="AI77" s="124">
        <f>IF(PERCENT!T77&gt;PERCENT!T$100,(PERCENT!T77-PERCENT!T$100)/(PERCENT!T$101-PERCENT!T$100),(PERCENT!T77-PERCENT!T$100)/(PERCENT!T$100-PERCENT!T$102))</f>
        <v>-0.99122544352686881</v>
      </c>
      <c r="AJ77" s="124">
        <f>IF(PERCENT!U77&gt;PERCENT!U$100,(PERCENT!U77-PERCENT!U$100)/(PERCENT!U$101-PERCENT!U$100),(PERCENT!U77-PERCENT!U$100)/(PERCENT!U$100-PERCENT!U$102))</f>
        <v>-0.98520308895721498</v>
      </c>
      <c r="AL77" s="124">
        <f>IF(PERCENT!W77&gt;PERCENT!W$100,(PERCENT!W77-PERCENT!W$100)/(PERCENT!W$101-PERCENT!W$100),(PERCENT!W77-PERCENT!W$100)/(PERCENT!W$100-PERCENT!W$102))</f>
        <v>-0.95094685733927953</v>
      </c>
      <c r="AN77" s="124">
        <f>IF(PERCENT!Y77&gt;PERCENT!Y$100,(PERCENT!Y77-PERCENT!Y$100)/(PERCENT!Y$101-PERCENT!Y$100),(PERCENT!Y77-PERCENT!Y$100)/(PERCENT!Y$100-PERCENT!Y$102))</f>
        <v>-0.95616667467429506</v>
      </c>
      <c r="AO77" s="124">
        <f>IF(PERCENT!Z77&gt;PERCENT!Z$100,(PERCENT!Z77-PERCENT!Z$100)/(PERCENT!Z$101-PERCENT!Z$100),(PERCENT!Z77-PERCENT!Z$100)/(PERCENT!Z$100-PERCENT!Z$102))</f>
        <v>-0.9275347988478162</v>
      </c>
      <c r="AP77" s="124">
        <f>IF(PERCENT!AA77&gt;PERCENT!AA$100,(PERCENT!AA77-PERCENT!AA$100)/(PERCENT!AA$101-PERCENT!AA$100),(PERCENT!AA77-PERCENT!AA$100)/(PERCENT!AA$100-PERCENT!AA$102))</f>
        <v>-0.9572061206060033</v>
      </c>
      <c r="AQ77" s="124">
        <f>IF(PERCENT!AB77&gt;PERCENT!AB$100,(PERCENT!AB77-PERCENT!AB$100)/(PERCENT!AB$101-PERCENT!AB$100),(PERCENT!AB77-PERCENT!AB$100)/(PERCENT!AB$100-PERCENT!AB$102))</f>
        <v>-0.93909015672574536</v>
      </c>
      <c r="AS77" s="124">
        <f>IF(PERCENT!AD77&gt;PERCENT!AD$100,(PERCENT!AD77-PERCENT!AD$100)/(PERCENT!AD$101-PERCENT!AD$100),(PERCENT!AD77-PERCENT!AD$100)/(PERCENT!AD$100-PERCENT!AD$102))</f>
        <v>-0.91826746095730694</v>
      </c>
      <c r="AU77" s="124">
        <f>IF(PERCENT!AF77&gt;PERCENT!AF$100,(PERCENT!AF77-PERCENT!AF$100)/(PERCENT!AF$101-PERCENT!AF$100),(PERCENT!AF77-PERCENT!AF$100)/(PERCENT!AF$100-PERCENT!AF$102))</f>
        <v>0.8099121412820347</v>
      </c>
      <c r="AV77" s="124">
        <f>IF(PERCENT!AG77&gt;PERCENT!AG$100,(PERCENT!AG77-PERCENT!AG$100)/(PERCENT!AG$101-PERCENT!AG$100),(PERCENT!AG77-PERCENT!AG$100)/(PERCENT!AG$100-PERCENT!AG$102))</f>
        <v>0.1402111530128787</v>
      </c>
      <c r="AW77" s="124">
        <f>IF(PERCENT!AH77&gt;PERCENT!AH$100,(PERCENT!AH77-PERCENT!AH$100)/(PERCENT!AH$101-PERCENT!AH$100),(PERCENT!AH77-PERCENT!AH$100)/(PERCENT!AH$100-PERCENT!AH$102))</f>
        <v>-0.60691730961401502</v>
      </c>
      <c r="AX77" s="124">
        <f>IF(PERCENT!AI77&gt;PERCENT!AI$100,(PERCENT!AI77-PERCENT!AI$100)/(PERCENT!AI$101-PERCENT!AI$100),(PERCENT!AI77-PERCENT!AI$100)/(PERCENT!AI$100-PERCENT!AI$102))</f>
        <v>-8.6333980693308748E-2</v>
      </c>
      <c r="AY77" s="124">
        <f>IF(PERCENT!AJ77&gt;PERCENT!AJ$100,(PERCENT!AJ77-PERCENT!AJ$100)/(PERCENT!AJ$101-PERCENT!AJ$100),(PERCENT!AJ77-PERCENT!AJ$100)/(PERCENT!AJ$100-PERCENT!AJ$102))</f>
        <v>-0.18356678748221222</v>
      </c>
      <c r="AZ77" s="124">
        <f>IF(PERCENT!AK77&gt;PERCENT!AK$100,(PERCENT!AK77-PERCENT!AK$100)/(PERCENT!AK$101-PERCENT!AK$100),(PERCENT!AK77-PERCENT!AK$100)/(PERCENT!AK$100-PERCENT!AK$102))</f>
        <v>-0.18582940906934037</v>
      </c>
      <c r="BA77" s="124">
        <f>IF(PERCENT!AL77&gt;PERCENT!AL$100,(PERCENT!AL77-PERCENT!AL$100)/(PERCENT!AL$101-PERCENT!AL$100),(PERCENT!AL77-PERCENT!AL$100)/(PERCENT!AL$100-PERCENT!AL$102))</f>
        <v>-0.72464572033632701</v>
      </c>
      <c r="BB77" s="124">
        <f>IF(PERCENT!AM77&gt;PERCENT!AM$100,(PERCENT!AM77-PERCENT!AM$100)/(PERCENT!AM$101-PERCENT!AM$100),(PERCENT!AM77-PERCENT!AM$100)/(PERCENT!AM$100-PERCENT!AM$102))</f>
        <v>-0.85001634813521265</v>
      </c>
      <c r="BC77" s="124">
        <f>IF(PERCENT!AN77&gt;PERCENT!AN$100,(PERCENT!AN77-PERCENT!AN$100)/(PERCENT!AN$101-PERCENT!AN$100),(PERCENT!AN77-PERCENT!AN$100)/(PERCENT!AN$100-PERCENT!AN$102))</f>
        <v>1</v>
      </c>
      <c r="BD77" s="124">
        <f>IF(PERCENT!AO77&gt;PERCENT!AO$100,(PERCENT!AO77-PERCENT!AO$100)/(PERCENT!AO$101-PERCENT!AO$100),(PERCENT!AO77-PERCENT!AO$100)/(PERCENT!AO$100-PERCENT!AO$102))</f>
        <v>-0.17399149134187714</v>
      </c>
      <c r="BE77" s="124">
        <f>IF(PERCENT!AP77&gt;PERCENT!AP$100,(PERCENT!AP77-PERCENT!AP$100)/(PERCENT!AP$101-PERCENT!AP$100),(PERCENT!AP77-PERCENT!AP$100)/(PERCENT!AP$100-PERCENT!AP$102))</f>
        <v>0.94619836819708691</v>
      </c>
      <c r="BF77" s="124">
        <f>IF(PERCENT!AQ77&gt;PERCENT!AQ$100,(PERCENT!AQ77-PERCENT!AQ$100)/(PERCENT!AQ$101-PERCENT!AQ$100),(PERCENT!AQ77-PERCENT!AQ$100)/(PERCENT!AQ$100-PERCENT!AQ$102))</f>
        <v>9.6691356820754901E-2</v>
      </c>
      <c r="BG77" s="124">
        <f>IF(PERCENT!AR77&gt;PERCENT!AR$100,(PERCENT!AR77-PERCENT!AR$100)/(PERCENT!AR$101-PERCENT!AR$100),(PERCENT!AR77-PERCENT!AR$100)/(PERCENT!AR$100-PERCENT!AR$102))</f>
        <v>0.66112519753073828</v>
      </c>
      <c r="BP77" s="128">
        <f>IF(PERCENT!AE77&gt;PERCENT!AE$100,(PERCENT!AE77-PERCENT!AE$100)/(PERCENT!AE$101-PERCENT!AE$100),(PERCENT!AE77-PERCENT!AE$100)/(PERCENT!AE$100-PERCENT!AE$102))</f>
        <v>-0.82742524711313237</v>
      </c>
      <c r="BQ77" s="231">
        <f>IF(PERCENT!AV77&gt;PERCENT!AV$100,(PERCENT!AV77-PERCENT!AV$100)/(PERCENT!AV$101-PERCENT!AV$100),(PERCENT!AV77-PERCENT!AV$100)/(PERCENT!AV$100-PERCENT!AV$102))</f>
        <v>-0.82742524711313237</v>
      </c>
    </row>
    <row r="78" spans="1:69" x14ac:dyDescent="0.35">
      <c r="A78" s="197" t="s">
        <v>465</v>
      </c>
      <c r="B78" s="125">
        <f>IF(PERCENT!B78&gt;PERCENT!B$100,(PERCENT!B78-PERCENT!B$100)/(PERCENT!B$101-PERCENT!B$100),(PERCENT!B78-PERCENT!B$100)/(PERCENT!B$100-PERCENT!B$102))</f>
        <v>-0.26398215204011877</v>
      </c>
      <c r="C78" s="125">
        <f>IF(PERCENT!H78&gt;PERCENT!H$100,(PERCENT!H78-PERCENT!H$100)/(PERCENT!H$101-PERCENT!H$100),(PERCENT!H78-PERCENT!H$100)/(PERCENT!H$100-PERCENT!H$102))</f>
        <v>-0.83287369337652861</v>
      </c>
      <c r="D78" s="126">
        <f>IF(PERCENT!K78&gt;PERCENT!K$100,(PERCENT!K78-PERCENT!K$100)/(PERCENT!K$101-PERCENT!K$100),(PERCENT!K78-PERCENT!K$100)/(PERCENT!K$100-PERCENT!K$102))</f>
        <v>-0.7887418775876438</v>
      </c>
      <c r="E78" s="126">
        <f>IF(PERCENT!L78&gt;PERCENT!L$100,(PERCENT!L78-PERCENT!L$100)/(PERCENT!L$101-PERCENT!L$100),(PERCENT!L78-PERCENT!L$100)/(PERCENT!L$100-PERCENT!L$102))</f>
        <v>-3.2543110847590075E-2</v>
      </c>
      <c r="F78" s="127">
        <f>IF(PERCENT!R78&gt;PERCENT!R$100,(PERCENT!R78-PERCENT!R$100)/(PERCENT!R$101-PERCENT!R$100),(PERCENT!R78-PERCENT!R$100)/(PERCENT!R$100-PERCENT!R$102))</f>
        <v>-0.9444869325282611</v>
      </c>
      <c r="G78" s="127">
        <f>IF(PERCENT!V78&gt;PERCENT!V$100,(PERCENT!V78-PERCENT!V$100)/(PERCENT!V$101-PERCENT!V$100),(PERCENT!V78-PERCENT!V$100)/(PERCENT!V$100-PERCENT!V$102))</f>
        <v>-0.90191271328704126</v>
      </c>
      <c r="H78" s="127">
        <f>IF(PERCENT!X78&gt;PERCENT!X$100,(PERCENT!X78-PERCENT!X$100)/(PERCENT!X$101-PERCENT!X$100),(PERCENT!X78-PERCENT!X$100)/(PERCENT!X$100-PERCENT!X$102))</f>
        <v>-0.90328309453784983</v>
      </c>
      <c r="I78" s="127">
        <f>IF(PERCENT!AC78&gt;PERCENT!AC$100,(PERCENT!AC78-PERCENT!AC$100)/(PERCENT!AC$101-PERCENT!AC$100),(PERCENT!AC78-PERCENT!AC$100)/(PERCENT!AC$100-PERCENT!AC$102))</f>
        <v>-0.91826746095730694</v>
      </c>
      <c r="J78" s="198">
        <f>IF(PERCENT!AS78&gt;PERCENT!AS$100,(PERCENT!AS78-PERCENT!AS$100)/(PERCENT!AS$101-PERCENT!AS$100),(PERCENT!AS78-PERCENT!AS$100)/(PERCENT!AS$100-PERCENT!AS$102))</f>
        <v>-0.73832719990739948</v>
      </c>
      <c r="K78" s="198">
        <f>IF(PERCENT!AT78&gt;PERCENT!AT$100,(PERCENT!AT78-PERCENT!AT$100)/(PERCENT!AT$101-PERCENT!AT$100),(PERCENT!AT78-PERCENT!AT$100)/(PERCENT!AT$100-PERCENT!AT$102))</f>
        <v>-0.79025227692584921</v>
      </c>
      <c r="L78" s="198">
        <f>IF(PERCENT!AU78&gt;PERCENT!AU$100,(PERCENT!AU78-PERCENT!AU$100)/(PERCENT!AU$101-PERCENT!AU$100),(PERCENT!AU78-PERCENT!AU$100)/(PERCENT!AU$100-PERCENT!AU$102))</f>
        <v>-0.94986526062237653</v>
      </c>
      <c r="M78" s="231">
        <f>IF(PERCENT!AW78&gt;PERCENT!AW$100,(PERCENT!AW78-PERCENT!AW$100)/(PERCENT!AW$101-PERCENT!AW$100),(PERCENT!AW78-PERCENT!AW$100)/(PERCENT!AW$100-PERCENT!AW$102))</f>
        <v>-0.89126411952216078</v>
      </c>
      <c r="N78" s="231">
        <f>IF(PERCENT!AX78&gt;PERCENT!AX$100,(PERCENT!AX78-PERCENT!AX$100)/(PERCENT!AX$101-PERCENT!AX$100),(PERCENT!AX78-PERCENT!AX$100)/(PERCENT!AX$100-PERCENT!AX$102))</f>
        <v>-0.11823048106503255</v>
      </c>
      <c r="P78" s="232">
        <f>IF(PERCENT!AY78&gt;PERCENT!AY$100,(PERCENT!AY78-PERCENT!AY$100)/(PERCENT!AY$101-PERCENT!AY$100),(PERCENT!AY78-PERCENT!AY$100)/(PERCENT!AY$100-PERCENT!AY$102))</f>
        <v>-0.99219454346191627</v>
      </c>
      <c r="R78" s="124">
        <f>IF(PERCENT!C78&gt;PERCENT!C$100,(PERCENT!C78-PERCENT!C$100)/(PERCENT!C$101-PERCENT!C$100),(PERCENT!C78-PERCENT!C$100)/(PERCENT!C$100-PERCENT!C$102))</f>
        <v>-0.82722314677274356</v>
      </c>
      <c r="S78" s="124">
        <f>IF(PERCENT!D78&gt;PERCENT!D$100,(PERCENT!D78-PERCENT!D$100)/(PERCENT!D$101-PERCENT!D$100),(PERCENT!D78-PERCENT!D$100)/(PERCENT!D$100-PERCENT!D$102))</f>
        <v>-0.75648468635738164</v>
      </c>
      <c r="T78" s="124">
        <f>IF(PERCENT!E78&gt;PERCENT!E$100,(PERCENT!E78-PERCENT!E$100)/(PERCENT!E$101-PERCENT!E$100),(PERCENT!E78-PERCENT!E$100)/(PERCENT!E$100-PERCENT!E$102))</f>
        <v>-0.6719480568359002</v>
      </c>
      <c r="U78" s="124">
        <f>IF(PERCENT!F78&gt;PERCENT!F$100,(PERCENT!F78-PERCENT!F$100)/(PERCENT!F$101-PERCENT!F$100),(PERCENT!F78-PERCENT!F$100)/(PERCENT!F$100-PERCENT!F$102))</f>
        <v>0.70907210671522714</v>
      </c>
      <c r="V78" s="124">
        <f>IF(PERCENT!G78&gt;PERCENT!G$100,(PERCENT!G78-PERCENT!G$100)/(PERCENT!G$101-PERCENT!G$100),(PERCENT!G78-PERCENT!G$100)/(PERCENT!G$100-PERCENT!G$102))</f>
        <v>0.14126068337465686</v>
      </c>
      <c r="X78" s="124">
        <f>IF(PERCENT!I78&gt;PERCENT!I$100,(PERCENT!I78-PERCENT!I$100)/(PERCENT!I$101-PERCENT!I$100),(PERCENT!I78-PERCENT!I$100)/(PERCENT!I$100-PERCENT!I$102))</f>
        <v>-1</v>
      </c>
      <c r="Y78" s="124">
        <f>IF(PERCENT!J78&gt;PERCENT!J$100,(PERCENT!J78-PERCENT!J$100)/(PERCENT!J$101-PERCENT!J$100),(PERCENT!J78-PERCENT!J$100)/(PERCENT!J$100-PERCENT!J$102))</f>
        <v>-0.67119998299923989</v>
      </c>
      <c r="AB78" s="124">
        <f>IF(PERCENT!M78&gt;PERCENT!M$100,(PERCENT!M78-PERCENT!M$100)/(PERCENT!M$101-PERCENT!M$100),(PERCENT!M78-PERCENT!M$100)/(PERCENT!M$100-PERCENT!M$102))</f>
        <v>-1</v>
      </c>
      <c r="AC78" s="124">
        <f>IF(PERCENT!N78&gt;PERCENT!N$100,(PERCENT!N78-PERCENT!N$100)/(PERCENT!N$101-PERCENT!N$100),(PERCENT!N78-PERCENT!N$100)/(PERCENT!N$100-PERCENT!N$102))</f>
        <v>5.7445162690153276E-2</v>
      </c>
      <c r="AD78" s="124">
        <f>IF(PERCENT!O78&gt;PERCENT!O$100,(PERCENT!O78-PERCENT!O$100)/(PERCENT!O$101-PERCENT!O$100),(PERCENT!O78-PERCENT!O$100)/(PERCENT!O$100-PERCENT!O$102))</f>
        <v>-1</v>
      </c>
      <c r="AE78" s="124">
        <f>IF(PERCENT!P78&gt;PERCENT!P$100,(PERCENT!P78-PERCENT!P$100)/(PERCENT!P$101-PERCENT!P$100),(PERCENT!P78-PERCENT!P$100)/(PERCENT!P$100-PERCENT!P$102))</f>
        <v>-4.5256742511181067E-3</v>
      </c>
      <c r="AF78" s="124">
        <f>IF(PERCENT!Q78&gt;PERCENT!Q$100,(PERCENT!Q78-PERCENT!Q$100)/(PERCENT!Q$101-PERCENT!Q$100),(PERCENT!Q78-PERCENT!Q$100)/(PERCENT!Q$100-PERCENT!Q$102))</f>
        <v>0.43177034449767382</v>
      </c>
      <c r="AH78" s="124">
        <f>IF(PERCENT!S78&gt;PERCENT!S$100,(PERCENT!S78-PERCENT!S$100)/(PERCENT!S$101-PERCENT!S$100),(PERCENT!S78-PERCENT!S$100)/(PERCENT!S$100-PERCENT!S$102))</f>
        <v>-0.96787701432650275</v>
      </c>
      <c r="AI78" s="124">
        <f>IF(PERCENT!T78&gt;PERCENT!T$100,(PERCENT!T78-PERCENT!T$100)/(PERCENT!T$101-PERCENT!T$100),(PERCENT!T78-PERCENT!T$100)/(PERCENT!T$100-PERCENT!T$102))</f>
        <v>-0.94581924352513125</v>
      </c>
      <c r="AJ78" s="124">
        <f>IF(PERCENT!U78&gt;PERCENT!U$100,(PERCENT!U78-PERCENT!U$100)/(PERCENT!U$101-PERCENT!U$100),(PERCENT!U78-PERCENT!U$100)/(PERCENT!U$100-PERCENT!U$102))</f>
        <v>-0.90863266579406488</v>
      </c>
      <c r="AL78" s="124">
        <f>IF(PERCENT!W78&gt;PERCENT!W$100,(PERCENT!W78-PERCENT!W$100)/(PERCENT!W$101-PERCENT!W$100),(PERCENT!W78-PERCENT!W$100)/(PERCENT!W$100-PERCENT!W$102))</f>
        <v>-0.90191271328704126</v>
      </c>
      <c r="AN78" s="124">
        <f>IF(PERCENT!Y78&gt;PERCENT!Y$100,(PERCENT!Y78-PERCENT!Y$100)/(PERCENT!Y$101-PERCENT!Y$100),(PERCENT!Y78-PERCENT!Y$100)/(PERCENT!Y$100-PERCENT!Y$102))</f>
        <v>-0.75476010227256496</v>
      </c>
      <c r="AO78" s="124">
        <f>IF(PERCENT!Z78&gt;PERCENT!Z$100,(PERCENT!Z78-PERCENT!Z$100)/(PERCENT!Z$101-PERCENT!Z$100),(PERCENT!Z78-PERCENT!Z$100)/(PERCENT!Z$100-PERCENT!Z$102))</f>
        <v>-0.74540956706881789</v>
      </c>
      <c r="AP78" s="124">
        <f>IF(PERCENT!AA78&gt;PERCENT!AA$100,(PERCENT!AA78-PERCENT!AA$100)/(PERCENT!AA$101-PERCENT!AA$100),(PERCENT!AA78-PERCENT!AA$100)/(PERCENT!AA$100-PERCENT!AA$102))</f>
        <v>-0.72458828863109426</v>
      </c>
      <c r="AQ78" s="124">
        <f>IF(PERCENT!AB78&gt;PERCENT!AB$100,(PERCENT!AB78-PERCENT!AB$100)/(PERCENT!AB$101-PERCENT!AB$100),(PERCENT!AB78-PERCENT!AB$100)/(PERCENT!AB$100-PERCENT!AB$102))</f>
        <v>-0.93909015672574536</v>
      </c>
      <c r="AS78" s="124">
        <f>IF(PERCENT!AD78&gt;PERCENT!AD$100,(PERCENT!AD78-PERCENT!AD$100)/(PERCENT!AD$101-PERCENT!AD$100),(PERCENT!AD78-PERCENT!AD$100)/(PERCENT!AD$100-PERCENT!AD$102))</f>
        <v>-0.91826746095730694</v>
      </c>
      <c r="AU78" s="124">
        <f>IF(PERCENT!AF78&gt;PERCENT!AF$100,(PERCENT!AF78-PERCENT!AF$100)/(PERCENT!AF$101-PERCENT!AF$100),(PERCENT!AF78-PERCENT!AF$100)/(PERCENT!AF$100-PERCENT!AF$102))</f>
        <v>0.8099121412820347</v>
      </c>
      <c r="AV78" s="124">
        <f>IF(PERCENT!AG78&gt;PERCENT!AG$100,(PERCENT!AG78-PERCENT!AG$100)/(PERCENT!AG$101-PERCENT!AG$100),(PERCENT!AG78-PERCENT!AG$100)/(PERCENT!AG$100-PERCENT!AG$102))</f>
        <v>0.1402111530128787</v>
      </c>
      <c r="AW78" s="124">
        <f>IF(PERCENT!AH78&gt;PERCENT!AH$100,(PERCENT!AH78-PERCENT!AH$100)/(PERCENT!AH$101-PERCENT!AH$100),(PERCENT!AH78-PERCENT!AH$100)/(PERCENT!AH$100-PERCENT!AH$102))</f>
        <v>-0.60691730961401502</v>
      </c>
      <c r="AX78" s="124">
        <f>IF(PERCENT!AI78&gt;PERCENT!AI$100,(PERCENT!AI78-PERCENT!AI$100)/(PERCENT!AI$101-PERCENT!AI$100),(PERCENT!AI78-PERCENT!AI$100)/(PERCENT!AI$100-PERCENT!AI$102))</f>
        <v>-8.6333980693308748E-2</v>
      </c>
      <c r="AY78" s="124">
        <f>IF(PERCENT!AJ78&gt;PERCENT!AJ$100,(PERCENT!AJ78-PERCENT!AJ$100)/(PERCENT!AJ$101-PERCENT!AJ$100),(PERCENT!AJ78-PERCENT!AJ$100)/(PERCENT!AJ$100-PERCENT!AJ$102))</f>
        <v>-6.3579837796141653E-2</v>
      </c>
      <c r="AZ78" s="124">
        <f>IF(PERCENT!AK78&gt;PERCENT!AK$100,(PERCENT!AK78-PERCENT!AK$100)/(PERCENT!AK$101-PERCENT!AK$100),(PERCENT!AK78-PERCENT!AK$100)/(PERCENT!AK$100-PERCENT!AK$102))</f>
        <v>-0.18582940906934037</v>
      </c>
      <c r="BA78" s="124">
        <f>IF(PERCENT!AL78&gt;PERCENT!AL$100,(PERCENT!AL78-PERCENT!AL$100)/(PERCENT!AL$101-PERCENT!AL$100),(PERCENT!AL78-PERCENT!AL$100)/(PERCENT!AL$100-PERCENT!AL$102))</f>
        <v>-0.72464572033632701</v>
      </c>
      <c r="BB78" s="124">
        <f>IF(PERCENT!AM78&gt;PERCENT!AM$100,(PERCENT!AM78-PERCENT!AM$100)/(PERCENT!AM$101-PERCENT!AM$100),(PERCENT!AM78-PERCENT!AM$100)/(PERCENT!AM$100-PERCENT!AM$102))</f>
        <v>-0.17085471668958291</v>
      </c>
      <c r="BC78" s="124">
        <f>IF(PERCENT!AN78&gt;PERCENT!AN$100,(PERCENT!AN78-PERCENT!AN$100)/(PERCENT!AN$101-PERCENT!AN$100),(PERCENT!AN78-PERCENT!AN$100)/(PERCENT!AN$100-PERCENT!AN$102))</f>
        <v>1</v>
      </c>
      <c r="BD78" s="124">
        <f>IF(PERCENT!AO78&gt;PERCENT!AO$100,(PERCENT!AO78-PERCENT!AO$100)/(PERCENT!AO$101-PERCENT!AO$100),(PERCENT!AO78-PERCENT!AO$100)/(PERCENT!AO$100-PERCENT!AO$102))</f>
        <v>-0.17399149134187714</v>
      </c>
      <c r="BE78" s="124">
        <f>IF(PERCENT!AP78&gt;PERCENT!AP$100,(PERCENT!AP78-PERCENT!AP$100)/(PERCENT!AP$101-PERCENT!AP$100),(PERCENT!AP78-PERCENT!AP$100)/(PERCENT!AP$100-PERCENT!AP$102))</f>
        <v>0.94619836819708691</v>
      </c>
      <c r="BF78" s="124">
        <f>IF(PERCENT!AQ78&gt;PERCENT!AQ$100,(PERCENT!AQ78-PERCENT!AQ$100)/(PERCENT!AQ$101-PERCENT!AQ$100),(PERCENT!AQ78-PERCENT!AQ$100)/(PERCENT!AQ$100-PERCENT!AQ$102))</f>
        <v>9.6691356820754901E-2</v>
      </c>
      <c r="BG78" s="124">
        <f>IF(PERCENT!AR78&gt;PERCENT!AR$100,(PERCENT!AR78-PERCENT!AR$100)/(PERCENT!AR$101-PERCENT!AR$100),(PERCENT!AR78-PERCENT!AR$100)/(PERCENT!AR$100-PERCENT!AR$102))</f>
        <v>0.66112519753073828</v>
      </c>
      <c r="BP78" s="128">
        <f>IF(PERCENT!AE78&gt;PERCENT!AE$100,(PERCENT!AE78-PERCENT!AE$100)/(PERCENT!AE$101-PERCENT!AE$100),(PERCENT!AE78-PERCENT!AE$100)/(PERCENT!AE$100-PERCENT!AE$102))</f>
        <v>-0.11823048106503255</v>
      </c>
      <c r="BQ78" s="231">
        <f>IF(PERCENT!AV78&gt;PERCENT!AV$100,(PERCENT!AV78-PERCENT!AV$100)/(PERCENT!AV$101-PERCENT!AV$100),(PERCENT!AV78-PERCENT!AV$100)/(PERCENT!AV$100-PERCENT!AV$102))</f>
        <v>-0.11823048106503255</v>
      </c>
    </row>
    <row r="79" spans="1:69" x14ac:dyDescent="0.35">
      <c r="A79" s="197" t="s">
        <v>466</v>
      </c>
      <c r="B79" s="125">
        <f>IF(PERCENT!B79&gt;PERCENT!B$100,(PERCENT!B79-PERCENT!B$100)/(PERCENT!B$101-PERCENT!B$100),(PERCENT!B79-PERCENT!B$100)/(PERCENT!B$100-PERCENT!B$102))</f>
        <v>1</v>
      </c>
      <c r="C79" s="125">
        <f>IF(PERCENT!H79&gt;PERCENT!H$100,(PERCENT!H79-PERCENT!H$100)/(PERCENT!H$101-PERCENT!H$100),(PERCENT!H79-PERCENT!H$100)/(PERCENT!H$100-PERCENT!H$102))</f>
        <v>1</v>
      </c>
      <c r="D79" s="126">
        <f>IF(PERCENT!K79&gt;PERCENT!K$100,(PERCENT!K79-PERCENT!K$100)/(PERCENT!K$101-PERCENT!K$100),(PERCENT!K79-PERCENT!K$100)/(PERCENT!K$100-PERCENT!K$102))</f>
        <v>0.96715162488380357</v>
      </c>
      <c r="E79" s="126">
        <f>IF(PERCENT!L79&gt;PERCENT!L$100,(PERCENT!L79-PERCENT!L$100)/(PERCENT!L$101-PERCENT!L$100),(PERCENT!L79-PERCENT!L$100)/(PERCENT!L$100-PERCENT!L$102))</f>
        <v>-0.40954801147503456</v>
      </c>
      <c r="F79" s="127">
        <f>IF(PERCENT!R79&gt;PERCENT!R$100,(PERCENT!R79-PERCENT!R$100)/(PERCENT!R$101-PERCENT!R$100),(PERCENT!R79-PERCENT!R$100)/(PERCENT!R$100-PERCENT!R$102))</f>
        <v>0.25507201866924245</v>
      </c>
      <c r="G79" s="127">
        <f>IF(PERCENT!V79&gt;PERCENT!V$100,(PERCENT!V79-PERCENT!V$100)/(PERCENT!V$101-PERCENT!V$100),(PERCENT!V79-PERCENT!V$100)/(PERCENT!V$100-PERCENT!V$102))</f>
        <v>-0.16932825656149711</v>
      </c>
      <c r="H79" s="127">
        <f>IF(PERCENT!X79&gt;PERCENT!X$100,(PERCENT!X79-PERCENT!X$100)/(PERCENT!X$101-PERCENT!X$100),(PERCENT!X79-PERCENT!X$100)/(PERCENT!X$100-PERCENT!X$102))</f>
        <v>0.6565935995984854</v>
      </c>
      <c r="I79" s="127">
        <f>IF(PERCENT!AC79&gt;PERCENT!AC$100,(PERCENT!AC79-PERCENT!AC$100)/(PERCENT!AC$101-PERCENT!AC$100),(PERCENT!AC79-PERCENT!AC$100)/(PERCENT!AC$100-PERCENT!AC$102))</f>
        <v>2.4883477603801649E-2</v>
      </c>
      <c r="J79" s="198">
        <f>IF(PERCENT!AS79&gt;PERCENT!AS$100,(PERCENT!AS79-PERCENT!AS$100)/(PERCENT!AS$101-PERCENT!AS$100),(PERCENT!AS79-PERCENT!AS$100)/(PERCENT!AS$100-PERCENT!AS$102))</f>
        <v>1</v>
      </c>
      <c r="K79" s="198">
        <f>IF(PERCENT!AT79&gt;PERCENT!AT$100,(PERCENT!AT79-PERCENT!AT$100)/(PERCENT!AT$101-PERCENT!AT$100),(PERCENT!AT79-PERCENT!AT$100)/(PERCENT!AT$100-PERCENT!AT$102))</f>
        <v>0.35615367911101647</v>
      </c>
      <c r="L79" s="198">
        <f>IF(PERCENT!AU79&gt;PERCENT!AU$100,(PERCENT!AU79-PERCENT!AU$100)/(PERCENT!AU$101-PERCENT!AU$100),(PERCENT!AU79-PERCENT!AU$100)/(PERCENT!AU$100-PERCENT!AU$102))</f>
        <v>0.18154778562659735</v>
      </c>
      <c r="M79" s="231">
        <f>IF(PERCENT!AW79&gt;PERCENT!AW$100,(PERCENT!AW79-PERCENT!AW$100)/(PERCENT!AW$101-PERCENT!AW$100),(PERCENT!AW79-PERCENT!AW$100)/(PERCENT!AW$100-PERCENT!AW$102))</f>
        <v>0.69026199453492887</v>
      </c>
      <c r="N79" s="231">
        <f>IF(PERCENT!AX79&gt;PERCENT!AX$100,(PERCENT!AX79-PERCENT!AX$100)/(PERCENT!AX$101-PERCENT!AX$100),(PERCENT!AX79-PERCENT!AX$100)/(PERCENT!AX$100-PERCENT!AX$102))</f>
        <v>-0.11483719276886679</v>
      </c>
      <c r="P79" s="232">
        <f>IF(PERCENT!AY79&gt;PERCENT!AY$100,(PERCENT!AY79-PERCENT!AY$100)/(PERCENT!AY$101-PERCENT!AY$100),(PERCENT!AY79-PERCENT!AY$100)/(PERCENT!AY$100-PERCENT!AY$102))</f>
        <v>0.33677756409834098</v>
      </c>
      <c r="R79" s="124">
        <f>IF(PERCENT!C79&gt;PERCENT!C$100,(PERCENT!C79-PERCENT!C$100)/(PERCENT!C$101-PERCENT!C$100),(PERCENT!C79-PERCENT!C$100)/(PERCENT!C$100-PERCENT!C$102))</f>
        <v>0.8151764320644127</v>
      </c>
      <c r="S79" s="124">
        <f>IF(PERCENT!D79&gt;PERCENT!D$100,(PERCENT!D79-PERCENT!D$100)/(PERCENT!D$101-PERCENT!D$100),(PERCENT!D79-PERCENT!D$100)/(PERCENT!D$100-PERCENT!D$102))</f>
        <v>0.56206146817928004</v>
      </c>
      <c r="T79" s="124">
        <f>IF(PERCENT!E79&gt;PERCENT!E$100,(PERCENT!E79-PERCENT!E$100)/(PERCENT!E$101-PERCENT!E$100),(PERCENT!E79-PERCENT!E$100)/(PERCENT!E$100-PERCENT!E$102))</f>
        <v>0.6418386655269398</v>
      </c>
      <c r="U79" s="124">
        <f>IF(PERCENT!F79&gt;PERCENT!F$100,(PERCENT!F79-PERCENT!F$100)/(PERCENT!F$101-PERCENT!F$100),(PERCENT!F79-PERCENT!F$100)/(PERCENT!F$100-PERCENT!F$102))</f>
        <v>0.69009408541182771</v>
      </c>
      <c r="V79" s="124">
        <f>IF(PERCENT!G79&gt;PERCENT!G$100,(PERCENT!G79-PERCENT!G$100)/(PERCENT!G$101-PERCENT!G$100),(PERCENT!G79-PERCENT!G$100)/(PERCENT!G$100-PERCENT!G$102))</f>
        <v>-0.60451705133815958</v>
      </c>
      <c r="X79" s="124">
        <f>IF(PERCENT!I79&gt;PERCENT!I$100,(PERCENT!I79-PERCENT!I$100)/(PERCENT!I$101-PERCENT!I$100),(PERCENT!I79-PERCENT!I$100)/(PERCENT!I$100-PERCENT!I$102))</f>
        <v>1</v>
      </c>
      <c r="Y79" s="124">
        <f>IF(PERCENT!J79&gt;PERCENT!J$100,(PERCENT!J79-PERCENT!J$100)/(PERCENT!J$101-PERCENT!J$100),(PERCENT!J79-PERCENT!J$100)/(PERCENT!J$100-PERCENT!J$102))</f>
        <v>0.18953620935726861</v>
      </c>
      <c r="AB79" s="124">
        <f>IF(PERCENT!M79&gt;PERCENT!M$100,(PERCENT!M79-PERCENT!M$100)/(PERCENT!M$101-PERCENT!M$100),(PERCENT!M79-PERCENT!M$100)/(PERCENT!M$100-PERCENT!M$102))</f>
        <v>-1</v>
      </c>
      <c r="AC79" s="124">
        <f>IF(PERCENT!N79&gt;PERCENT!N$100,(PERCENT!N79-PERCENT!N$100)/(PERCENT!N$101-PERCENT!N$100),(PERCENT!N79-PERCENT!N$100)/(PERCENT!N$100-PERCENT!N$102))</f>
        <v>-0.58373280331816046</v>
      </c>
      <c r="AD79" s="124">
        <f>IF(PERCENT!O79&gt;PERCENT!O$100,(PERCENT!O79-PERCENT!O$100)/(PERCENT!O$101-PERCENT!O$100),(PERCENT!O79-PERCENT!O$100)/(PERCENT!O$100-PERCENT!O$102))</f>
        <v>-2.107829265829872E-2</v>
      </c>
      <c r="AE79" s="124">
        <f>IF(PERCENT!P79&gt;PERCENT!P$100,(PERCENT!P79-PERCENT!P$100)/(PERCENT!P$101-PERCENT!P$100),(PERCENT!P79-PERCENT!P$100)/(PERCENT!P$100-PERCENT!P$102))</f>
        <v>0.84212772820410242</v>
      </c>
      <c r="AF79" s="124">
        <f>IF(PERCENT!Q79&gt;PERCENT!Q$100,(PERCENT!Q79-PERCENT!Q$100)/(PERCENT!Q$101-PERCENT!Q$100),(PERCENT!Q79-PERCENT!Q$100)/(PERCENT!Q$100-PERCENT!Q$102))</f>
        <v>0.13773405893549664</v>
      </c>
      <c r="AH79" s="124">
        <f>IF(PERCENT!S79&gt;PERCENT!S$100,(PERCENT!S79-PERCENT!S$100)/(PERCENT!S$101-PERCENT!S$100),(PERCENT!S79-PERCENT!S$100)/(PERCENT!S$100-PERCENT!S$102))</f>
        <v>0.26696341270011842</v>
      </c>
      <c r="AI79" s="124">
        <f>IF(PERCENT!T79&gt;PERCENT!T$100,(PERCENT!T79-PERCENT!T$100)/(PERCENT!T$101-PERCENT!T$100),(PERCENT!T79-PERCENT!T$100)/(PERCENT!T$100-PERCENT!T$102))</f>
        <v>0.18532480039488225</v>
      </c>
      <c r="AJ79" s="124">
        <f>IF(PERCENT!U79&gt;PERCENT!U$100,(PERCENT!U79-PERCENT!U$100)/(PERCENT!U$101-PERCENT!U$100),(PERCENT!U79-PERCENT!U$100)/(PERCENT!U$100-PERCENT!U$102))</f>
        <v>0.16065674558015813</v>
      </c>
      <c r="AL79" s="124">
        <f>IF(PERCENT!W79&gt;PERCENT!W$100,(PERCENT!W79-PERCENT!W$100)/(PERCENT!W$101-PERCENT!W$100),(PERCENT!W79-PERCENT!W$100)/(PERCENT!W$100-PERCENT!W$102))</f>
        <v>-0.16932825656149711</v>
      </c>
      <c r="AN79" s="124">
        <f>IF(PERCENT!Y79&gt;PERCENT!Y$100,(PERCENT!Y79-PERCENT!Y$100)/(PERCENT!Y$101-PERCENT!Y$100),(PERCENT!Y79-PERCENT!Y$100)/(PERCENT!Y$100-PERCENT!Y$102))</f>
        <v>0.30108625551543933</v>
      </c>
      <c r="AO79" s="124">
        <f>IF(PERCENT!Z79&gt;PERCENT!Z$100,(PERCENT!Z79-PERCENT!Z$100)/(PERCENT!Z$101-PERCENT!Z$100),(PERCENT!Z79-PERCENT!Z$100)/(PERCENT!Z$100-PERCENT!Z$102))</f>
        <v>4.2886778091656308E-2</v>
      </c>
      <c r="AP79" s="124">
        <f>IF(PERCENT!AA79&gt;PERCENT!AA$100,(PERCENT!AA79-PERCENT!AA$100)/(PERCENT!AA$101-PERCENT!AA$100),(PERCENT!AA79-PERCENT!AA$100)/(PERCENT!AA$100-PERCENT!AA$102))</f>
        <v>0.15871375499061965</v>
      </c>
      <c r="AQ79" s="124">
        <f>IF(PERCENT!AB79&gt;PERCENT!AB$100,(PERCENT!AB79-PERCENT!AB$100)/(PERCENT!AB$101-PERCENT!AB$100),(PERCENT!AB79-PERCENT!AB$100)/(PERCENT!AB$100-PERCENT!AB$102))</f>
        <v>1</v>
      </c>
      <c r="AS79" s="124">
        <f>IF(PERCENT!AD79&gt;PERCENT!AD$100,(PERCENT!AD79-PERCENT!AD$100)/(PERCENT!AD$101-PERCENT!AD$100),(PERCENT!AD79-PERCENT!AD$100)/(PERCENT!AD$100-PERCENT!AD$102))</f>
        <v>2.4883477603801649E-2</v>
      </c>
      <c r="AU79" s="124">
        <f>IF(PERCENT!AF79&gt;PERCENT!AF$100,(PERCENT!AF79-PERCENT!AF$100)/(PERCENT!AF$101-PERCENT!AF$100),(PERCENT!AF79-PERCENT!AF$100)/(PERCENT!AF$100-PERCENT!AF$102))</f>
        <v>-0.36112504844930488</v>
      </c>
      <c r="AV79" s="124">
        <f>IF(PERCENT!AG79&gt;PERCENT!AG$100,(PERCENT!AG79-PERCENT!AG$100)/(PERCENT!AG$101-PERCENT!AG$100),(PERCENT!AG79-PERCENT!AG$100)/(PERCENT!AG$100-PERCENT!AG$102))</f>
        <v>-3.0937249934374245E-2</v>
      </c>
      <c r="AW79" s="124">
        <f>IF(PERCENT!AH79&gt;PERCENT!AH$100,(PERCENT!AH79-PERCENT!AH$100)/(PERCENT!AH$101-PERCENT!AH$100),(PERCENT!AH79-PERCENT!AH$100)/(PERCENT!AH$100-PERCENT!AH$102))</f>
        <v>0.35259603485226032</v>
      </c>
      <c r="AX79" s="124">
        <f>IF(PERCENT!AI79&gt;PERCENT!AI$100,(PERCENT!AI79-PERCENT!AI$100)/(PERCENT!AI$101-PERCENT!AI$100),(PERCENT!AI79-PERCENT!AI$100)/(PERCENT!AI$100-PERCENT!AI$102))</f>
        <v>0.76520388579482645</v>
      </c>
      <c r="AY79" s="124">
        <f>IF(PERCENT!AJ79&gt;PERCENT!AJ$100,(PERCENT!AJ79-PERCENT!AJ$100)/(PERCENT!AJ$101-PERCENT!AJ$100),(PERCENT!AJ79-PERCENT!AJ$100)/(PERCENT!AJ$100-PERCENT!AJ$102))</f>
        <v>0.50811807331503434</v>
      </c>
      <c r="AZ79" s="124">
        <f>IF(PERCENT!AK79&gt;PERCENT!AK$100,(PERCENT!AK79-PERCENT!AK$100)/(PERCENT!AK$101-PERCENT!AK$100),(PERCENT!AK79-PERCENT!AK$100)/(PERCENT!AK$100-PERCENT!AK$102))</f>
        <v>-0.24652898584840757</v>
      </c>
      <c r="BA79" s="124">
        <f>IF(PERCENT!AL79&gt;PERCENT!AL$100,(PERCENT!AL79-PERCENT!AL$100)/(PERCENT!AL$101-PERCENT!AL$100),(PERCENT!AL79-PERCENT!AL$100)/(PERCENT!AL$100-PERCENT!AL$102))</f>
        <v>0.53449773874866446</v>
      </c>
      <c r="BB79" s="124">
        <f>IF(PERCENT!AM79&gt;PERCENT!AM$100,(PERCENT!AM79-PERCENT!AM$100)/(PERCENT!AM$101-PERCENT!AM$100),(PERCENT!AM79-PERCENT!AM$100)/(PERCENT!AM$100-PERCENT!AM$102))</f>
        <v>-8.9325785453648852E-3</v>
      </c>
      <c r="BC79" s="124">
        <f>IF(PERCENT!AN79&gt;PERCENT!AN$100,(PERCENT!AN79-PERCENT!AN$100)/(PERCENT!AN$101-PERCENT!AN$100),(PERCENT!AN79-PERCENT!AN$100)/(PERCENT!AN$100-PERCENT!AN$102))</f>
        <v>-0.72782332948327855</v>
      </c>
      <c r="BD79" s="124">
        <f>IF(PERCENT!AO79&gt;PERCENT!AO$100,(PERCENT!AO79-PERCENT!AO$100)/(PERCENT!AO$101-PERCENT!AO$100),(PERCENT!AO79-PERCENT!AO$100)/(PERCENT!AO$100-PERCENT!AO$102))</f>
        <v>0.15198992148481533</v>
      </c>
      <c r="BE79" s="124">
        <f>IF(PERCENT!AP79&gt;PERCENT!AP$100,(PERCENT!AP79-PERCENT!AP$100)/(PERCENT!AP$101-PERCENT!AP$100),(PERCENT!AP79-PERCENT!AP$100)/(PERCENT!AP$100-PERCENT!AP$102))</f>
        <v>-0.46835187906705872</v>
      </c>
      <c r="BF79" s="124">
        <f>IF(PERCENT!AQ79&gt;PERCENT!AQ$100,(PERCENT!AQ79-PERCENT!AQ$100)/(PERCENT!AQ$101-PERCENT!AQ$100),(PERCENT!AQ79-PERCENT!AQ$100)/(PERCENT!AQ$100-PERCENT!AQ$102))</f>
        <v>-7.9060699792147471E-2</v>
      </c>
      <c r="BG79" s="124">
        <f>IF(PERCENT!AR79&gt;PERCENT!AR$100,(PERCENT!AR79-PERCENT!AR$100)/(PERCENT!AR$101-PERCENT!AR$100),(PERCENT!AR79-PERCENT!AR$100)/(PERCENT!AR$100-PERCENT!AR$102))</f>
        <v>-0.15132192853682772</v>
      </c>
      <c r="BP79" s="128">
        <f>IF(PERCENT!AE79&gt;PERCENT!AE$100,(PERCENT!AE79-PERCENT!AE$100)/(PERCENT!AE$101-PERCENT!AE$100),(PERCENT!AE79-PERCENT!AE$100)/(PERCENT!AE$100-PERCENT!AE$102))</f>
        <v>-0.11483719276886679</v>
      </c>
      <c r="BQ79" s="231">
        <f>IF(PERCENT!AV79&gt;PERCENT!AV$100,(PERCENT!AV79-PERCENT!AV$100)/(PERCENT!AV$101-PERCENT!AV$100),(PERCENT!AV79-PERCENT!AV$100)/(PERCENT!AV$100-PERCENT!AV$102))</f>
        <v>-0.11483719276886679</v>
      </c>
    </row>
    <row r="80" spans="1:69" x14ac:dyDescent="0.35">
      <c r="A80" s="197" t="s">
        <v>467</v>
      </c>
      <c r="B80" s="125">
        <f>IF(PERCENT!B80&gt;PERCENT!B$100,(PERCENT!B80-PERCENT!B$100)/(PERCENT!B$101-PERCENT!B$100),(PERCENT!B80-PERCENT!B$100)/(PERCENT!B$100-PERCENT!B$102))</f>
        <v>0.44525364792268818</v>
      </c>
      <c r="C80" s="125">
        <f>IF(PERCENT!H80&gt;PERCENT!H$100,(PERCENT!H80-PERCENT!H$100)/(PERCENT!H$101-PERCENT!H$100),(PERCENT!H80-PERCENT!H$100)/(PERCENT!H$100-PERCENT!H$102))</f>
        <v>-7.071301909132309E-2</v>
      </c>
      <c r="D80" s="126">
        <f>IF(PERCENT!K80&gt;PERCENT!K$100,(PERCENT!K80-PERCENT!K$100)/(PERCENT!K$101-PERCENT!K$100),(PERCENT!K80-PERCENT!K$100)/(PERCENT!K$100-PERCENT!K$102))</f>
        <v>-0.3238662753934391</v>
      </c>
      <c r="E80" s="126">
        <f>IF(PERCENT!L80&gt;PERCENT!L$100,(PERCENT!L80-PERCENT!L$100)/(PERCENT!L$101-PERCENT!L$100),(PERCENT!L80-PERCENT!L$100)/(PERCENT!L$100-PERCENT!L$102))</f>
        <v>0.22318334184859445</v>
      </c>
      <c r="F80" s="127">
        <f>IF(PERCENT!R80&gt;PERCENT!R$100,(PERCENT!R80-PERCENT!R$100)/(PERCENT!R$101-PERCENT!R$100),(PERCENT!R80-PERCENT!R$100)/(PERCENT!R$100-PERCENT!R$102))</f>
        <v>-0.26447263991964903</v>
      </c>
      <c r="G80" s="127">
        <f>IF(PERCENT!V80&gt;PERCENT!V$100,(PERCENT!V80-PERCENT!V$100)/(PERCENT!V$101-PERCENT!V$100),(PERCENT!V80-PERCENT!V$100)/(PERCENT!V$100-PERCENT!V$102))</f>
        <v>-0.34915427135066174</v>
      </c>
      <c r="H80" s="127">
        <f>IF(PERCENT!X80&gt;PERCENT!X$100,(PERCENT!X80-PERCENT!X$100)/(PERCENT!X$101-PERCENT!X$100),(PERCENT!X80-PERCENT!X$100)/(PERCENT!X$100-PERCENT!X$102))</f>
        <v>9.4219735843068642E-2</v>
      </c>
      <c r="I80" s="127">
        <f>IF(PERCENT!AC80&gt;PERCENT!AC$100,(PERCENT!AC80-PERCENT!AC$100)/(PERCENT!AC$101-PERCENT!AC$100),(PERCENT!AC80-PERCENT!AC$100)/(PERCENT!AC$100-PERCENT!AC$102))</f>
        <v>-0.56971522883811043</v>
      </c>
      <c r="J80" s="198">
        <f>IF(PERCENT!AS80&gt;PERCENT!AS$100,(PERCENT!AS80-PERCENT!AS$100)/(PERCENT!AS$101-PERCENT!AS$100),(PERCENT!AS80-PERCENT!AS$100)/(PERCENT!AS$100-PERCENT!AS$102))</f>
        <v>7.6278307060794581E-2</v>
      </c>
      <c r="K80" s="198">
        <f>IF(PERCENT!AT80&gt;PERCENT!AT$100,(PERCENT!AT80-PERCENT!AT$100)/(PERCENT!AT$101-PERCENT!AT$100),(PERCENT!AT80-PERCENT!AT$100)/(PERCENT!AT$100-PERCENT!AT$102))</f>
        <v>-0.21507807333373075</v>
      </c>
      <c r="L80" s="198">
        <f>IF(PERCENT!AU80&gt;PERCENT!AU$100,(PERCENT!AU80-PERCENT!AU$100)/(PERCENT!AU$101-PERCENT!AU$100),(PERCENT!AU80-PERCENT!AU$100)/(PERCENT!AU$100-PERCENT!AU$102))</f>
        <v>-0.28852416218751198</v>
      </c>
      <c r="M80" s="231">
        <f>IF(PERCENT!AW80&gt;PERCENT!AW$100,(PERCENT!AW80-PERCENT!AW$100)/(PERCENT!AW$101-PERCENT!AW$100),(PERCENT!AW80-PERCENT!AW$100)/(PERCENT!AW$100-PERCENT!AW$102))</f>
        <v>-0.14851366990238132</v>
      </c>
      <c r="N80" s="231">
        <f>IF(PERCENT!AX80&gt;PERCENT!AX$100,(PERCENT!AX80-PERCENT!AX$100)/(PERCENT!AX$101-PERCENT!AX$100),(PERCENT!AX80-PERCENT!AX$100)/(PERCENT!AX$100-PERCENT!AX$102))</f>
        <v>1.4421373073922107E-3</v>
      </c>
      <c r="P80" s="232">
        <f>IF(PERCENT!AY80&gt;PERCENT!AY$100,(PERCENT!AY80-PERCENT!AY$100)/(PERCENT!AY$101-PERCENT!AY$100),(PERCENT!AY80-PERCENT!AY$100)/(PERCENT!AY$100-PERCENT!AY$102))</f>
        <v>-0.12926761766772205</v>
      </c>
      <c r="R80" s="124">
        <f>IF(PERCENT!C80&gt;PERCENT!C$100,(PERCENT!C80-PERCENT!C$100)/(PERCENT!C$101-PERCENT!C$100),(PERCENT!C80-PERCENT!C$100)/(PERCENT!C$100-PERCENT!C$102))</f>
        <v>-0.32319772947996683</v>
      </c>
      <c r="S80" s="124">
        <f>IF(PERCENT!D80&gt;PERCENT!D$100,(PERCENT!D80-PERCENT!D$100)/(PERCENT!D$101-PERCENT!D$100),(PERCENT!D80-PERCENT!D$100)/(PERCENT!D$100-PERCENT!D$102))</f>
        <v>2.1417846103837616E-3</v>
      </c>
      <c r="T80" s="124">
        <f>IF(PERCENT!E80&gt;PERCENT!E$100,(PERCENT!E80-PERCENT!E$100)/(PERCENT!E$101-PERCENT!E$100),(PERCENT!E80-PERCENT!E$100)/(PERCENT!E$100-PERCENT!E$102))</f>
        <v>0.38685934170393171</v>
      </c>
      <c r="U80" s="124">
        <f>IF(PERCENT!F80&gt;PERCENT!F$100,(PERCENT!F80-PERCENT!F$100)/(PERCENT!F$101-PERCENT!F$100),(PERCENT!F80-PERCENT!F$100)/(PERCENT!F$100-PERCENT!F$102))</f>
        <v>-0.6319493037336148</v>
      </c>
      <c r="V80" s="124">
        <f>IF(PERCENT!G80&gt;PERCENT!G$100,(PERCENT!G80-PERCENT!G$100)/(PERCENT!G$101-PERCENT!G$100),(PERCENT!G80-PERCENT!G$100)/(PERCENT!G$100-PERCENT!G$102))</f>
        <v>1</v>
      </c>
      <c r="X80" s="124">
        <f>IF(PERCENT!I80&gt;PERCENT!I$100,(PERCENT!I80-PERCENT!I$100)/(PERCENT!I$101-PERCENT!I$100),(PERCENT!I80-PERCENT!I$100)/(PERCENT!I$100-PERCENT!I$102))</f>
        <v>4.0171815354756862E-3</v>
      </c>
      <c r="Y80" s="124">
        <f>IF(PERCENT!J80&gt;PERCENT!J$100,(PERCENT!J80-PERCENT!J$100)/(PERCENT!J$101-PERCENT!J$100),(PERCENT!J80-PERCENT!J$100)/(PERCENT!J$100-PERCENT!J$102))</f>
        <v>-0.12819740241052674</v>
      </c>
      <c r="AB80" s="124">
        <f>IF(PERCENT!M80&gt;PERCENT!M$100,(PERCENT!M80-PERCENT!M$100)/(PERCENT!M$101-PERCENT!M$100),(PERCENT!M80-PERCENT!M$100)/(PERCENT!M$100-PERCENT!M$102))</f>
        <v>-1</v>
      </c>
      <c r="AC80" s="124">
        <f>IF(PERCENT!N80&gt;PERCENT!N$100,(PERCENT!N80-PERCENT!N$100)/(PERCENT!N$101-PERCENT!N$100),(PERCENT!N80-PERCENT!N$100)/(PERCENT!N$100-PERCENT!N$102))</f>
        <v>0.3265262633558797</v>
      </c>
      <c r="AD80" s="124">
        <f>IF(PERCENT!O80&gt;PERCENT!O$100,(PERCENT!O80-PERCENT!O$100)/(PERCENT!O$101-PERCENT!O$100),(PERCENT!O80-PERCENT!O$100)/(PERCENT!O$100-PERCENT!O$102))</f>
        <v>-2.107829265829872E-2</v>
      </c>
      <c r="AE80" s="124">
        <f>IF(PERCENT!P80&gt;PERCENT!P$100,(PERCENT!P80-PERCENT!P$100)/(PERCENT!P$101-PERCENT!P$100),(PERCENT!P80-PERCENT!P$100)/(PERCENT!P$100-PERCENT!P$102))</f>
        <v>0.3685109128164098</v>
      </c>
      <c r="AF80" s="124">
        <f>IF(PERCENT!Q80&gt;PERCENT!Q$100,(PERCENT!Q80-PERCENT!Q$100)/(PERCENT!Q$101-PERCENT!Q$100),(PERCENT!Q80-PERCENT!Q$100)/(PERCENT!Q$100-PERCENT!Q$102))</f>
        <v>-0.28654721450942494</v>
      </c>
      <c r="AH80" s="124">
        <f>IF(PERCENT!S80&gt;PERCENT!S$100,(PERCENT!S80-PERCENT!S$100)/(PERCENT!S$101-PERCENT!S$100),(PERCENT!S80-PERCENT!S$100)/(PERCENT!S$100-PERCENT!S$102))</f>
        <v>-0.12701333851649454</v>
      </c>
      <c r="AI80" s="124">
        <f>IF(PERCENT!T80&gt;PERCENT!T$100,(PERCENT!T80-PERCENT!T$100)/(PERCENT!T$101-PERCENT!T$100),(PERCENT!T80-PERCENT!T$100)/(PERCENT!T$100-PERCENT!T$102))</f>
        <v>-0.1511692691769275</v>
      </c>
      <c r="AJ80" s="124">
        <f>IF(PERCENT!U80&gt;PERCENT!U$100,(PERCENT!U80-PERCENT!U$100)/(PERCENT!U$101-PERCENT!U$100),(PERCENT!U80-PERCENT!U$100)/(PERCENT!U$100-PERCENT!U$102))</f>
        <v>-0.6920755817439207</v>
      </c>
      <c r="AL80" s="124">
        <f>IF(PERCENT!W80&gt;PERCENT!W$100,(PERCENT!W80-PERCENT!W$100)/(PERCENT!W$101-PERCENT!W$100),(PERCENT!W80-PERCENT!W$100)/(PERCENT!W$100-PERCENT!W$102))</f>
        <v>-0.34915427135066174</v>
      </c>
      <c r="AN80" s="124">
        <f>IF(PERCENT!Y80&gt;PERCENT!Y$100,(PERCENT!Y80-PERCENT!Y$100)/(PERCENT!Y$101-PERCENT!Y$100),(PERCENT!Y80-PERCENT!Y$100)/(PERCENT!Y$100-PERCENT!Y$102))</f>
        <v>-1</v>
      </c>
      <c r="AO80" s="124">
        <f>IF(PERCENT!Z80&gt;PERCENT!Z$100,(PERCENT!Z80-PERCENT!Z$100)/(PERCENT!Z$101-PERCENT!Z$100),(PERCENT!Z80-PERCENT!Z$100)/(PERCENT!Z$100-PERCENT!Z$102))</f>
        <v>-0.96322652448423918</v>
      </c>
      <c r="AP80" s="124">
        <f>IF(PERCENT!AA80&gt;PERCENT!AA$100,(PERCENT!AA80-PERCENT!AA$100)/(PERCENT!AA$101-PERCENT!AA$100),(PERCENT!AA80-PERCENT!AA$100)/(PERCENT!AA$100-PERCENT!AA$102))</f>
        <v>0.76177912708790885</v>
      </c>
      <c r="AQ80" s="124">
        <f>IF(PERCENT!AB80&gt;PERCENT!AB$100,(PERCENT!AB80-PERCENT!AB$100)/(PERCENT!AB$101-PERCENT!AB$100),(PERCENT!AB80-PERCENT!AB$100)/(PERCENT!AB$100-PERCENT!AB$102))</f>
        <v>1.0051579322302464E-2</v>
      </c>
      <c r="AS80" s="124">
        <f>IF(PERCENT!AD80&gt;PERCENT!AD$100,(PERCENT!AD80-PERCENT!AD$100)/(PERCENT!AD$101-PERCENT!AD$100),(PERCENT!AD80-PERCENT!AD$100)/(PERCENT!AD$100-PERCENT!AD$102))</f>
        <v>-0.56971522883811043</v>
      </c>
      <c r="AU80" s="124">
        <f>IF(PERCENT!AF80&gt;PERCENT!AF$100,(PERCENT!AF80-PERCENT!AF$100)/(PERCENT!AF$101-PERCENT!AF$100),(PERCENT!AF80-PERCENT!AF$100)/(PERCENT!AF$100-PERCENT!AF$102))</f>
        <v>-0.71309553509955703</v>
      </c>
      <c r="AV80" s="124">
        <f>IF(PERCENT!AG80&gt;PERCENT!AG$100,(PERCENT!AG80-PERCENT!AG$100)/(PERCENT!AG$101-PERCENT!AG$100),(PERCENT!AG80-PERCENT!AG$100)/(PERCENT!AG$100-PERCENT!AG$102))</f>
        <v>-0.39023042260473362</v>
      </c>
      <c r="AW80" s="124">
        <f>IF(PERCENT!AH80&gt;PERCENT!AH$100,(PERCENT!AH80-PERCENT!AH$100)/(PERCENT!AH$101-PERCENT!AH$100),(PERCENT!AH80-PERCENT!AH$100)/(PERCENT!AH$100-PERCENT!AH$102))</f>
        <v>-0.95724349231224881</v>
      </c>
      <c r="AX80" s="124">
        <f>IF(PERCENT!AI80&gt;PERCENT!AI$100,(PERCENT!AI80-PERCENT!AI$100)/(PERCENT!AI$101-PERCENT!AI$100),(PERCENT!AI80-PERCENT!AI$100)/(PERCENT!AI$100-PERCENT!AI$102))</f>
        <v>-0.92521792974607098</v>
      </c>
      <c r="AY80" s="124">
        <f>IF(PERCENT!AJ80&gt;PERCENT!AJ$100,(PERCENT!AJ80-PERCENT!AJ$100)/(PERCENT!AJ$101-PERCENT!AJ$100),(PERCENT!AJ80-PERCENT!AJ$100)/(PERCENT!AJ$100-PERCENT!AJ$102))</f>
        <v>-0.55719456419609692</v>
      </c>
      <c r="AZ80" s="124">
        <f>IF(PERCENT!AK80&gt;PERCENT!AK$100,(PERCENT!AK80-PERCENT!AK$100)/(PERCENT!AK$101-PERCENT!AK$100),(PERCENT!AK80-PERCENT!AK$100)/(PERCENT!AK$100-PERCENT!AK$102))</f>
        <v>0.42043766024128232</v>
      </c>
      <c r="BA80" s="124">
        <f>IF(PERCENT!AL80&gt;PERCENT!AL$100,(PERCENT!AL80-PERCENT!AL$100)/(PERCENT!AL$101-PERCENT!AL$100),(PERCENT!AL80-PERCENT!AL$100)/(PERCENT!AL$100-PERCENT!AL$102))</f>
        <v>-0.97861211007535154</v>
      </c>
      <c r="BB80" s="124">
        <f>IF(PERCENT!AM80&gt;PERCENT!AM$100,(PERCENT!AM80-PERCENT!AM$100)/(PERCENT!AM$101-PERCENT!AM$100),(PERCENT!AM80-PERCENT!AM$100)/(PERCENT!AM$100-PERCENT!AM$102))</f>
        <v>0.77836023561514578</v>
      </c>
      <c r="BC80" s="124">
        <f>IF(PERCENT!AN80&gt;PERCENT!AN$100,(PERCENT!AN80-PERCENT!AN$100)/(PERCENT!AN$101-PERCENT!AN$100),(PERCENT!AN80-PERCENT!AN$100)/(PERCENT!AN$100-PERCENT!AN$102))</f>
        <v>-0.71149272925227458</v>
      </c>
      <c r="BD80" s="124">
        <f>IF(PERCENT!AO80&gt;PERCENT!AO$100,(PERCENT!AO80-PERCENT!AO$100)/(PERCENT!AO$101-PERCENT!AO$100),(PERCENT!AO80-PERCENT!AO$100)/(PERCENT!AO$100-PERCENT!AO$102))</f>
        <v>-0.10055502584031016</v>
      </c>
      <c r="BE80" s="124">
        <f>IF(PERCENT!AP80&gt;PERCENT!AP$100,(PERCENT!AP80-PERCENT!AP$100)/(PERCENT!AP$101-PERCENT!AP$100),(PERCENT!AP80-PERCENT!AP$100)/(PERCENT!AP$100-PERCENT!AP$102))</f>
        <v>0.97750887498090377</v>
      </c>
      <c r="BF80" s="124">
        <f>IF(PERCENT!AQ80&gt;PERCENT!AQ$100,(PERCENT!AQ80-PERCENT!AQ$100)/(PERCENT!AQ$101-PERCENT!AQ$100),(PERCENT!AQ80-PERCENT!AQ$100)/(PERCENT!AQ$100-PERCENT!AQ$102))</f>
        <v>0.33893192275073414</v>
      </c>
      <c r="BG80" s="124">
        <f>IF(PERCENT!AR80&gt;PERCENT!AR$100,(PERCENT!AR80-PERCENT!AR$100)/(PERCENT!AR$101-PERCENT!AR$100),(PERCENT!AR80-PERCENT!AR$100)/(PERCENT!AR$100-PERCENT!AR$102))</f>
        <v>0.83853868424969313</v>
      </c>
      <c r="BP80" s="128">
        <f>IF(PERCENT!AE80&gt;PERCENT!AE$100,(PERCENT!AE80-PERCENT!AE$100)/(PERCENT!AE$101-PERCENT!AE$100),(PERCENT!AE80-PERCENT!AE$100)/(PERCENT!AE$100-PERCENT!AE$102))</f>
        <v>1.4421373073922107E-3</v>
      </c>
      <c r="BQ80" s="231">
        <f>IF(PERCENT!AV80&gt;PERCENT!AV$100,(PERCENT!AV80-PERCENT!AV$100)/(PERCENT!AV$101-PERCENT!AV$100),(PERCENT!AV80-PERCENT!AV$100)/(PERCENT!AV$100-PERCENT!AV$102))</f>
        <v>1.4421373073922107E-3</v>
      </c>
    </row>
    <row r="81" spans="1:69" x14ac:dyDescent="0.35">
      <c r="A81" s="197" t="s">
        <v>468</v>
      </c>
      <c r="B81" s="125">
        <f>IF(PERCENT!B81&gt;PERCENT!B$100,(PERCENT!B81-PERCENT!B$100)/(PERCENT!B$101-PERCENT!B$100),(PERCENT!B81-PERCENT!B$100)/(PERCENT!B$100-PERCENT!B$102))</f>
        <v>-0.15127572399732575</v>
      </c>
      <c r="C81" s="125">
        <f>IF(PERCENT!H81&gt;PERCENT!H$100,(PERCENT!H81-PERCENT!H$100)/(PERCENT!H$101-PERCENT!H$100),(PERCENT!H81-PERCENT!H$100)/(PERCENT!H$100-PERCENT!H$102))</f>
        <v>4.8295455146705919E-2</v>
      </c>
      <c r="D81" s="126">
        <f>IF(PERCENT!K81&gt;PERCENT!K$100,(PERCENT!K81-PERCENT!K$100)/(PERCENT!K$101-PERCENT!K$100),(PERCENT!K81-PERCENT!K$100)/(PERCENT!K$100-PERCENT!K$102))</f>
        <v>0.553955283976445</v>
      </c>
      <c r="E81" s="126">
        <f>IF(PERCENT!L81&gt;PERCENT!L$100,(PERCENT!L81-PERCENT!L$100)/(PERCENT!L$101-PERCENT!L$100),(PERCENT!L81-PERCENT!L$100)/(PERCENT!L$100-PERCENT!L$102))</f>
        <v>-0.72024273166225172</v>
      </c>
      <c r="F81" s="127">
        <f>IF(PERCENT!R81&gt;PERCENT!R$100,(PERCENT!R81-PERCENT!R$100)/(PERCENT!R$101-PERCENT!R$100),(PERCENT!R81-PERCENT!R$100)/(PERCENT!R$100-PERCENT!R$102))</f>
        <v>0.3781954300683199</v>
      </c>
      <c r="G81" s="127">
        <f>IF(PERCENT!V81&gt;PERCENT!V$100,(PERCENT!V81-PERCENT!V$100)/(PERCENT!V$101-PERCENT!V$100),(PERCENT!V81-PERCENT!V$100)/(PERCENT!V$100-PERCENT!V$102))</f>
        <v>-3.5717552829033668E-2</v>
      </c>
      <c r="H81" s="127">
        <f>IF(PERCENT!X81&gt;PERCENT!X$100,(PERCENT!X81-PERCENT!X$100)/(PERCENT!X$101-PERCENT!X$100),(PERCENT!X81-PERCENT!X$100)/(PERCENT!X$100-PERCENT!X$102))</f>
        <v>-0.3579849981071685</v>
      </c>
      <c r="I81" s="127">
        <f>IF(PERCENT!AC81&gt;PERCENT!AC$100,(PERCENT!AC81-PERCENT!AC$100)/(PERCENT!AC$101-PERCENT!AC$100),(PERCENT!AC81-PERCENT!AC$100)/(PERCENT!AC$100-PERCENT!AC$102))</f>
        <v>-0.31396647543026007</v>
      </c>
      <c r="J81" s="198">
        <f>IF(PERCENT!AS81&gt;PERCENT!AS$100,(PERCENT!AS81-PERCENT!AS$100)/(PERCENT!AS$101-PERCENT!AS$100),(PERCENT!AS81-PERCENT!AS$100)/(PERCENT!AS$100-PERCENT!AS$102))</f>
        <v>2.0222524317843799E-3</v>
      </c>
      <c r="K81" s="198">
        <f>IF(PERCENT!AT81&gt;PERCENT!AT$100,(PERCENT!AT81-PERCENT!AT$100)/(PERCENT!AT$101-PERCENT!AT$100),(PERCENT!AT81-PERCENT!AT$100)/(PERCENT!AT$100-PERCENT!AT$102))</f>
        <v>2.4913771926271745E-2</v>
      </c>
      <c r="L81" s="198">
        <f>IF(PERCENT!AU81&gt;PERCENT!AU$100,(PERCENT!AU81-PERCENT!AU$100)/(PERCENT!AU$101-PERCENT!AU$100),(PERCENT!AU81-PERCENT!AU$100)/(PERCENT!AU$100-PERCENT!AU$102))</f>
        <v>-6.7477356595108229E-2</v>
      </c>
      <c r="M81" s="231">
        <f>IF(PERCENT!AW81&gt;PERCENT!AW$100,(PERCENT!AW81-PERCENT!AW$100)/(PERCENT!AW$101-PERCENT!AW$100),(PERCENT!AW81-PERCENT!AW$100)/(PERCENT!AW$100-PERCENT!AW$102))</f>
        <v>-9.5262325153773302E-3</v>
      </c>
      <c r="N81" s="231">
        <f>IF(PERCENT!AX81&gt;PERCENT!AX$100,(PERCENT!AX81-PERCENT!AX$100)/(PERCENT!AX$101-PERCENT!AX$100),(PERCENT!AX81-PERCENT!AX$100)/(PERCENT!AX$100-PERCENT!AX$102))</f>
        <v>0.20035284710695481</v>
      </c>
      <c r="P81" s="232">
        <f>IF(PERCENT!AY81&gt;PERCENT!AY$100,(PERCENT!AY81-PERCENT!AY$100)/(PERCENT!AY$101-PERCENT!AY$100),(PERCENT!AY81-PERCENT!AY$100)/(PERCENT!AY$100-PERCENT!AY$102))</f>
        <v>0.59462414525872775</v>
      </c>
      <c r="R81" s="124">
        <f>IF(PERCENT!C81&gt;PERCENT!C$100,(PERCENT!C81-PERCENT!C$100)/(PERCENT!C$101-PERCENT!C$100),(PERCENT!C81-PERCENT!C$100)/(PERCENT!C$100-PERCENT!C$102))</f>
        <v>0.37294123991819</v>
      </c>
      <c r="S81" s="124">
        <f>IF(PERCENT!D81&gt;PERCENT!D$100,(PERCENT!D81-PERCENT!D$100)/(PERCENT!D$101-PERCENT!D$100),(PERCENT!D81-PERCENT!D$100)/(PERCENT!D$100-PERCENT!D$102))</f>
        <v>0.42192578418249221</v>
      </c>
      <c r="T81" s="124">
        <f>IF(PERCENT!E81&gt;PERCENT!E$100,(PERCENT!E81-PERCENT!E$100)/(PERCENT!E$101-PERCENT!E$100),(PERCENT!E81-PERCENT!E$100)/(PERCENT!E$100-PERCENT!E$102))</f>
        <v>-0.30800561737426696</v>
      </c>
      <c r="U81" s="124">
        <f>IF(PERCENT!F81&gt;PERCENT!F$100,(PERCENT!F81-PERCENT!F$100)/(PERCENT!F$101-PERCENT!F$100),(PERCENT!F81-PERCENT!F$100)/(PERCENT!F$100-PERCENT!F$102))</f>
        <v>-0.16867576237121101</v>
      </c>
      <c r="V81" s="124">
        <f>IF(PERCENT!G81&gt;PERCENT!G$100,(PERCENT!G81-PERCENT!G$100)/(PERCENT!G$101-PERCENT!G$100),(PERCENT!G81-PERCENT!G$100)/(PERCENT!G$100-PERCENT!G$102))</f>
        <v>-0.37650486030333141</v>
      </c>
      <c r="X81" s="124">
        <f>IF(PERCENT!I81&gt;PERCENT!I$100,(PERCENT!I81-PERCENT!I$100)/(PERCENT!I$101-PERCENT!I$100),(PERCENT!I81-PERCENT!I$100)/(PERCENT!I$100-PERCENT!I$102))</f>
        <v>0.18348549097516453</v>
      </c>
      <c r="Y81" s="124">
        <f>IF(PERCENT!J81&gt;PERCENT!J$100,(PERCENT!J81-PERCENT!J$100)/(PERCENT!J$101-PERCENT!J$100),(PERCENT!J81-PERCENT!J$100)/(PERCENT!J$100-PERCENT!J$102))</f>
        <v>-0.47594764366818654</v>
      </c>
      <c r="AB81" s="124">
        <f>IF(PERCENT!M81&gt;PERCENT!M$100,(PERCENT!M81-PERCENT!M$100)/(PERCENT!M$101-PERCENT!M$100),(PERCENT!M81-PERCENT!M$100)/(PERCENT!M$100-PERCENT!M$102))</f>
        <v>-1</v>
      </c>
      <c r="AC81" s="124">
        <f>IF(PERCENT!N81&gt;PERCENT!N$100,(PERCENT!N81-PERCENT!N$100)/(PERCENT!N$101-PERCENT!N$100),(PERCENT!N81-PERCENT!N$100)/(PERCENT!N$100-PERCENT!N$102))</f>
        <v>-1</v>
      </c>
      <c r="AD81" s="124">
        <f>IF(PERCENT!O81&gt;PERCENT!O$100,(PERCENT!O81-PERCENT!O$100)/(PERCENT!O$101-PERCENT!O$100),(PERCENT!O81-PERCENT!O$100)/(PERCENT!O$100-PERCENT!O$102))</f>
        <v>-0.51053914632914932</v>
      </c>
      <c r="AE81" s="124">
        <f>IF(PERCENT!P81&gt;PERCENT!P$100,(PERCENT!P81-PERCENT!P$100)/(PERCENT!P$101-PERCENT!P$100),(PERCENT!P81-PERCENT!P$100)/(PERCENT!P$100-PERCENT!P$102))</f>
        <v>0.78906141835674293</v>
      </c>
      <c r="AF81" s="124">
        <f>IF(PERCENT!Q81&gt;PERCENT!Q$100,(PERCENT!Q81-PERCENT!Q$100)/(PERCENT!Q$101-PERCENT!Q$100),(PERCENT!Q81-PERCENT!Q$100)/(PERCENT!Q$100-PERCENT!Q$102))</f>
        <v>-0.28654721450942494</v>
      </c>
      <c r="AH81" s="124">
        <f>IF(PERCENT!S81&gt;PERCENT!S$100,(PERCENT!S81-PERCENT!S$100)/(PERCENT!S$101-PERCENT!S$100),(PERCENT!S81-PERCENT!S$100)/(PERCENT!S$100-PERCENT!S$102))</f>
        <v>0.36622507381087427</v>
      </c>
      <c r="AI81" s="124">
        <f>IF(PERCENT!T81&gt;PERCENT!T$100,(PERCENT!T81-PERCENT!T$100)/(PERCENT!T$101-PERCENT!T$100),(PERCENT!T81-PERCENT!T$100)/(PERCENT!T$100-PERCENT!T$102))</f>
        <v>0.4833242245038934</v>
      </c>
      <c r="AJ81" s="124">
        <f>IF(PERCENT!U81&gt;PERCENT!U$100,(PERCENT!U81-PERCENT!U$100)/(PERCENT!U$101-PERCENT!U$100),(PERCENT!U81-PERCENT!U$100)/(PERCENT!U$100-PERCENT!U$102))</f>
        <v>-0.14055588844222042</v>
      </c>
      <c r="AL81" s="124">
        <f>IF(PERCENT!W81&gt;PERCENT!W$100,(PERCENT!W81-PERCENT!W$100)/(PERCENT!W$101-PERCENT!W$100),(PERCENT!W81-PERCENT!W$100)/(PERCENT!W$100-PERCENT!W$102))</f>
        <v>-3.5717552829033668E-2</v>
      </c>
      <c r="AN81" s="124">
        <f>IF(PERCENT!Y81&gt;PERCENT!Y$100,(PERCENT!Y81-PERCENT!Y$100)/(PERCENT!Y$101-PERCENT!Y$100),(PERCENT!Y81-PERCENT!Y$100)/(PERCENT!Y$100-PERCENT!Y$102))</f>
        <v>-0.88084389149966424</v>
      </c>
      <c r="AO81" s="124">
        <f>IF(PERCENT!Z81&gt;PERCENT!Z$100,(PERCENT!Z81-PERCENT!Z$100)/(PERCENT!Z$101-PERCENT!Z$100),(PERCENT!Z81-PERCENT!Z$100)/(PERCENT!Z$100-PERCENT!Z$102))</f>
        <v>-0.24433003005966625</v>
      </c>
      <c r="AP81" s="124">
        <f>IF(PERCENT!AA81&gt;PERCENT!AA$100,(PERCENT!AA81-PERCENT!AA$100)/(PERCENT!AA$101-PERCENT!AA$100),(PERCENT!AA81-PERCENT!AA$100)/(PERCENT!AA$100-PERCENT!AA$102))</f>
        <v>-0.23679472822348188</v>
      </c>
      <c r="AQ81" s="124">
        <f>IF(PERCENT!AB81&gt;PERCENT!AB$100,(PERCENT!AB81-PERCENT!AB$100)/(PERCENT!AB$101-PERCENT!AB$100),(PERCENT!AB81-PERCENT!AB$100)/(PERCENT!AB$100-PERCENT!AB$102))</f>
        <v>-0.3299917239831997</v>
      </c>
      <c r="AS81" s="124">
        <f>IF(PERCENT!AD81&gt;PERCENT!AD$100,(PERCENT!AD81-PERCENT!AD$100)/(PERCENT!AD$101-PERCENT!AD$100),(PERCENT!AD81-PERCENT!AD$100)/(PERCENT!AD$100-PERCENT!AD$102))</f>
        <v>-0.31396647543026007</v>
      </c>
      <c r="AU81" s="124">
        <f>IF(PERCENT!AF81&gt;PERCENT!AF$100,(PERCENT!AF81-PERCENT!AF$100)/(PERCENT!AF$101-PERCENT!AF$100),(PERCENT!AF81-PERCENT!AF$100)/(PERCENT!AF$100-PERCENT!AF$102))</f>
        <v>0.71169090768813692</v>
      </c>
      <c r="AV81" s="124">
        <f>IF(PERCENT!AG81&gt;PERCENT!AG$100,(PERCENT!AG81-PERCENT!AG$100)/(PERCENT!AG$101-PERCENT!AG$100),(PERCENT!AG81-PERCENT!AG$100)/(PERCENT!AG$100-PERCENT!AG$102))</f>
        <v>-0.2675690446759455</v>
      </c>
      <c r="AW81" s="124">
        <f>IF(PERCENT!AH81&gt;PERCENT!AH$100,(PERCENT!AH81-PERCENT!AH$100)/(PERCENT!AH$101-PERCENT!AH$100),(PERCENT!AH81-PERCENT!AH$100)/(PERCENT!AH$100-PERCENT!AH$102))</f>
        <v>1.7884166391126517E-2</v>
      </c>
      <c r="AX81" s="124">
        <f>IF(PERCENT!AI81&gt;PERCENT!AI$100,(PERCENT!AI81-PERCENT!AI$100)/(PERCENT!AI$101-PERCENT!AI$100),(PERCENT!AI81-PERCENT!AI$100)/(PERCENT!AI$100-PERCENT!AI$102))</f>
        <v>-0.69488672492589887</v>
      </c>
      <c r="AY81" s="124">
        <f>IF(PERCENT!AJ81&gt;PERCENT!AJ$100,(PERCENT!AJ81-PERCENT!AJ$100)/(PERCENT!AJ$101-PERCENT!AJ$100),(PERCENT!AJ81-PERCENT!AJ$100)/(PERCENT!AJ$100-PERCENT!AJ$102))</f>
        <v>0.46949107908870236</v>
      </c>
      <c r="AZ81" s="124">
        <f>IF(PERCENT!AK81&gt;PERCENT!AK$100,(PERCENT!AK81-PERCENT!AK$100)/(PERCENT!AK$101-PERCENT!AK$100),(PERCENT!AK81-PERCENT!AK$100)/(PERCENT!AK$100-PERCENT!AK$102))</f>
        <v>-0.12286728806695585</v>
      </c>
      <c r="BA81" s="124">
        <f>IF(PERCENT!AL81&gt;PERCENT!AL$100,(PERCENT!AL81-PERCENT!AL$100)/(PERCENT!AL$101-PERCENT!AL$100),(PERCENT!AL81-PERCENT!AL$100)/(PERCENT!AL$100-PERCENT!AL$102))</f>
        <v>-0.41905401162979605</v>
      </c>
      <c r="BB81" s="124">
        <f>IF(PERCENT!AM81&gt;PERCENT!AM$100,(PERCENT!AM81-PERCENT!AM$100)/(PERCENT!AM$101-PERCENT!AM$100),(PERCENT!AM81-PERCENT!AM$100)/(PERCENT!AM$100-PERCENT!AM$102))</f>
        <v>0.35102036458672337</v>
      </c>
      <c r="BC81" s="124">
        <f>IF(PERCENT!AN81&gt;PERCENT!AN$100,(PERCENT!AN81-PERCENT!AN$100)/(PERCENT!AN$101-PERCENT!AN$100),(PERCENT!AN81-PERCENT!AN$100)/(PERCENT!AN$100-PERCENT!AN$102))</f>
        <v>-0.11270405411549041</v>
      </c>
      <c r="BD81" s="124">
        <f>IF(PERCENT!AO81&gt;PERCENT!AO$100,(PERCENT!AO81-PERCENT!AO$100)/(PERCENT!AO$101-PERCENT!AO$100),(PERCENT!AO81-PERCENT!AO$100)/(PERCENT!AO$100-PERCENT!AO$102))</f>
        <v>-9.8127374088192068E-2</v>
      </c>
      <c r="BE81" s="124">
        <f>IF(PERCENT!AP81&gt;PERCENT!AP$100,(PERCENT!AP81-PERCENT!AP$100)/(PERCENT!AP$101-PERCENT!AP$100),(PERCENT!AP81-PERCENT!AP$100)/(PERCENT!AP$100-PERCENT!AP$102))</f>
        <v>6.1172799661197482E-3</v>
      </c>
      <c r="BF81" s="124">
        <f>IF(PERCENT!AQ81&gt;PERCENT!AQ$100,(PERCENT!AQ81-PERCENT!AQ$100)/(PERCENT!AQ$101-PERCENT!AQ$100),(PERCENT!AQ81-PERCENT!AQ$100)/(PERCENT!AQ$100-PERCENT!AQ$102))</f>
        <v>0.6652577479636802</v>
      </c>
      <c r="BG81" s="124">
        <f>IF(PERCENT!AR81&gt;PERCENT!AR$100,(PERCENT!AR81-PERCENT!AR$100)/(PERCENT!AR$101-PERCENT!AR$100),(PERCENT!AR81-PERCENT!AR$100)/(PERCENT!AR$100-PERCENT!AR$102))</f>
        <v>0.92330555043376161</v>
      </c>
      <c r="BP81" s="128">
        <f>IF(PERCENT!AE81&gt;PERCENT!AE$100,(PERCENT!AE81-PERCENT!AE$100)/(PERCENT!AE$101-PERCENT!AE$100),(PERCENT!AE81-PERCENT!AE$100)/(PERCENT!AE$100-PERCENT!AE$102))</f>
        <v>0.20035284710695481</v>
      </c>
      <c r="BQ81" s="231">
        <f>IF(PERCENT!AV81&gt;PERCENT!AV$100,(PERCENT!AV81-PERCENT!AV$100)/(PERCENT!AV$101-PERCENT!AV$100),(PERCENT!AV81-PERCENT!AV$100)/(PERCENT!AV$100-PERCENT!AV$102))</f>
        <v>0.20035284710695481</v>
      </c>
    </row>
    <row r="82" spans="1:69" x14ac:dyDescent="0.35">
      <c r="A82" s="197" t="s">
        <v>469</v>
      </c>
      <c r="B82" s="125">
        <f>IF(PERCENT!B82&gt;PERCENT!B$100,(PERCENT!B82-PERCENT!B$100)/(PERCENT!B$101-PERCENT!B$100),(PERCENT!B82-PERCENT!B$100)/(PERCENT!B$100-PERCENT!B$102))</f>
        <v>7.8258938183488072E-2</v>
      </c>
      <c r="C82" s="125">
        <f>IF(PERCENT!H82&gt;PERCENT!H$100,(PERCENT!H82-PERCENT!H$100)/(PERCENT!H$101-PERCENT!H$100),(PERCENT!H82-PERCENT!H$100)/(PERCENT!H$100-PERCENT!H$102))</f>
        <v>0.62790043299919263</v>
      </c>
      <c r="D82" s="126">
        <f>IF(PERCENT!K82&gt;PERCENT!K$100,(PERCENT!K82-PERCENT!K$100)/(PERCENT!K$101-PERCENT!K$100),(PERCENT!K82-PERCENT!K$100)/(PERCENT!K$100-PERCENT!K$102))</f>
        <v>0.63362367401975839</v>
      </c>
      <c r="E82" s="126">
        <f>IF(PERCENT!L82&gt;PERCENT!L$100,(PERCENT!L82-PERCENT!L$100)/(PERCENT!L$101-PERCENT!L$100),(PERCENT!L82-PERCENT!L$100)/(PERCENT!L$100-PERCENT!L$102))</f>
        <v>0.71705124847595447</v>
      </c>
      <c r="F82" s="127">
        <f>IF(PERCENT!R82&gt;PERCENT!R$100,(PERCENT!R82-PERCENT!R$100)/(PERCENT!R$101-PERCENT!R$100),(PERCENT!R82-PERCENT!R$100)/(PERCENT!R$100-PERCENT!R$102))</f>
        <v>0.49108849827880902</v>
      </c>
      <c r="G82" s="127">
        <f>IF(PERCENT!V82&gt;PERCENT!V$100,(PERCENT!V82-PERCENT!V$100)/(PERCENT!V$101-PERCENT!V$100),(PERCENT!V82-PERCENT!V$100)/(PERCENT!V$100-PERCENT!V$102))</f>
        <v>0.52543431622668102</v>
      </c>
      <c r="H82" s="127">
        <f>IF(PERCENT!X82&gt;PERCENT!X$100,(PERCENT!X82-PERCENT!X$100)/(PERCENT!X$101-PERCENT!X$100),(PERCENT!X82-PERCENT!X$100)/(PERCENT!X$100-PERCENT!X$102))</f>
        <v>0.17538738540734325</v>
      </c>
      <c r="I82" s="127">
        <f>IF(PERCENT!AC82&gt;PERCENT!AC$100,(PERCENT!AC82-PERCENT!AC$100)/(PERCENT!AC$101-PERCENT!AC$100),(PERCENT!AC82-PERCENT!AC$100)/(PERCENT!AC$100-PERCENT!AC$102))</f>
        <v>-3.7037915211800929E-2</v>
      </c>
      <c r="J82" s="198">
        <f>IF(PERCENT!AS82&gt;PERCENT!AS$100,(PERCENT!AS82-PERCENT!AS$100)/(PERCENT!AS$101-PERCENT!AS$100),(PERCENT!AS82-PERCENT!AS$100)/(PERCENT!AS$100-PERCENT!AS$102))</f>
        <v>0.50953008149247159</v>
      </c>
      <c r="K82" s="198">
        <f>IF(PERCENT!AT82&gt;PERCENT!AT$100,(PERCENT!AT82-PERCENT!AT$100)/(PERCENT!AT$101-PERCENT!AT$100),(PERCENT!AT82-PERCENT!AT$100)/(PERCENT!AT$100-PERCENT!AT$102))</f>
        <v>0.90640709151965149</v>
      </c>
      <c r="L82" s="198">
        <f>IF(PERCENT!AU82&gt;PERCENT!AU$100,(PERCENT!AU82-PERCENT!AU$100)/(PERCENT!AU$101-PERCENT!AU$100),(PERCENT!AU82-PERCENT!AU$100)/(PERCENT!AU$100-PERCENT!AU$102))</f>
        <v>0.27073935940912308</v>
      </c>
      <c r="M82" s="231">
        <f>IF(PERCENT!AW82&gt;PERCENT!AW$100,(PERCENT!AW82-PERCENT!AW$100)/(PERCENT!AW$101-PERCENT!AW$100),(PERCENT!AW82-PERCENT!AW$100)/(PERCENT!AW$100-PERCENT!AW$102))</f>
        <v>0.61088120561250625</v>
      </c>
      <c r="N82" s="231">
        <f>IF(PERCENT!AX82&gt;PERCENT!AX$100,(PERCENT!AX82-PERCENT!AX$100)/(PERCENT!AX$101-PERCENT!AX$100),(PERCENT!AX82-PERCENT!AX$100)/(PERCENT!AX$100-PERCENT!AX$102))</f>
        <v>1</v>
      </c>
      <c r="P82" s="232">
        <f>IF(PERCENT!AY82&gt;PERCENT!AY$100,(PERCENT!AY82-PERCENT!AY$100)/(PERCENT!AY$101-PERCENT!AY$100),(PERCENT!AY82-PERCENT!AY$100)/(PERCENT!AY$100-PERCENT!AY$102))</f>
        <v>4.0731451119518772E-2</v>
      </c>
      <c r="R82" s="124">
        <f>IF(PERCENT!C82&gt;PERCENT!C$100,(PERCENT!C82-PERCENT!C$100)/(PERCENT!C$101-PERCENT!C$100),(PERCENT!C82-PERCENT!C$100)/(PERCENT!C$100-PERCENT!C$102))</f>
        <v>-4.8282659098555898E-2</v>
      </c>
      <c r="S82" s="124">
        <f>IF(PERCENT!D82&gt;PERCENT!D$100,(PERCENT!D82-PERCENT!D$100)/(PERCENT!D$101-PERCENT!D$100),(PERCENT!D82-PERCENT!D$100)/(PERCENT!D$100-PERCENT!D$102))</f>
        <v>-0.24804494514104672</v>
      </c>
      <c r="T82" s="124">
        <f>IF(PERCENT!E82&gt;PERCENT!E$100,(PERCENT!E82-PERCENT!E$100)/(PERCENT!E$101-PERCENT!E$100),(PERCENT!E82-PERCENT!E$100)/(PERCENT!E$100-PERCENT!E$102))</f>
        <v>0.17246380537820519</v>
      </c>
      <c r="U82" s="124">
        <f>IF(PERCENT!F82&gt;PERCENT!F$100,(PERCENT!F82-PERCENT!F$100)/(PERCENT!F$101-PERCENT!F$100),(PERCENT!F82-PERCENT!F$100)/(PERCENT!F$100-PERCENT!F$102))</f>
        <v>0.58202626440020433</v>
      </c>
      <c r="V82" s="124">
        <f>IF(PERCENT!G82&gt;PERCENT!G$100,(PERCENT!G82-PERCENT!G$100)/(PERCENT!G$101-PERCENT!G$100),(PERCENT!G82-PERCENT!G$100)/(PERCENT!G$100-PERCENT!G$102))</f>
        <v>-0.83570153141733783</v>
      </c>
      <c r="X82" s="124">
        <f>IF(PERCENT!I82&gt;PERCENT!I$100,(PERCENT!I82-PERCENT!I$100)/(PERCENT!I$101-PERCENT!I$100),(PERCENT!I82-PERCENT!I$100)/(PERCENT!I$100-PERCENT!I$102))</f>
        <v>2.3676254300953995E-2</v>
      </c>
      <c r="Y82" s="124">
        <f>IF(PERCENT!J82&gt;PERCENT!J$100,(PERCENT!J82-PERCENT!J$100)/(PERCENT!J$101-PERCENT!J$100),(PERCENT!J82-PERCENT!J$100)/(PERCENT!J$100-PERCENT!J$102))</f>
        <v>0.70691815854527118</v>
      </c>
      <c r="AB82" s="124">
        <f>IF(PERCENT!M82&gt;PERCENT!M$100,(PERCENT!M82-PERCENT!M$100)/(PERCENT!M$101-PERCENT!M$100),(PERCENT!M82-PERCENT!M$100)/(PERCENT!M$100-PERCENT!M$102))</f>
        <v>1</v>
      </c>
      <c r="AC82" s="124">
        <f>IF(PERCENT!N82&gt;PERCENT!N$100,(PERCENT!N82-PERCENT!N$100)/(PERCENT!N$101-PERCENT!N$100),(PERCENT!N82-PERCENT!N$100)/(PERCENT!N$100-PERCENT!N$102))</f>
        <v>-0.35553284116815836</v>
      </c>
      <c r="AD82" s="124">
        <f>IF(PERCENT!O82&gt;PERCENT!O$100,(PERCENT!O82-PERCENT!O$100)/(PERCENT!O$101-PERCENT!O$100),(PERCENT!O82-PERCENT!O$100)/(PERCENT!O$100-PERCENT!O$102))</f>
        <v>0.19304985013945297</v>
      </c>
      <c r="AE82" s="124">
        <f>IF(PERCENT!P82&gt;PERCENT!P$100,(PERCENT!P82-PERCENT!P$100)/(PERCENT!P$101-PERCENT!P$100),(PERCENT!P82-PERCENT!P$100)/(PERCENT!P$100-PERCENT!P$102))</f>
        <v>5.9399657955534382E-2</v>
      </c>
      <c r="AF82" s="124">
        <f>IF(PERCENT!Q82&gt;PERCENT!Q$100,(PERCENT!Q82-PERCENT!Q$100)/(PERCENT!Q$101-PERCENT!Q$100),(PERCENT!Q82-PERCENT!Q$100)/(PERCENT!Q$100-PERCENT!Q$102))</f>
        <v>-1.2741192670261818E-2</v>
      </c>
      <c r="AH82" s="124">
        <f>IF(PERCENT!S82&gt;PERCENT!S$100,(PERCENT!S82-PERCENT!S$100)/(PERCENT!S$101-PERCENT!S$100),(PERCENT!S82-PERCENT!S$100)/(PERCENT!S$100-PERCENT!S$102))</f>
        <v>0.38046452467670461</v>
      </c>
      <c r="AI82" s="124">
        <f>IF(PERCENT!T82&gt;PERCENT!T$100,(PERCENT!T82-PERCENT!T$100)/(PERCENT!T$101-PERCENT!T$100),(PERCENT!T82-PERCENT!T$100)/(PERCENT!T$100-PERCENT!T$102))</f>
        <v>0.19154086280810226</v>
      </c>
      <c r="AJ82" s="124">
        <f>IF(PERCENT!U82&gt;PERCENT!U$100,(PERCENT!U82-PERCENT!U$100)/(PERCENT!U$101-PERCENT!U$100),(PERCENT!U82-PERCENT!U$100)/(PERCENT!U$100-PERCENT!U$102))</f>
        <v>0.69827831756197523</v>
      </c>
      <c r="AL82" s="124">
        <f>IF(PERCENT!W82&gt;PERCENT!W$100,(PERCENT!W82-PERCENT!W$100)/(PERCENT!W$101-PERCENT!W$100),(PERCENT!W82-PERCENT!W$100)/(PERCENT!W$100-PERCENT!W$102))</f>
        <v>0.52543431622668102</v>
      </c>
      <c r="AN82" s="124">
        <f>IF(PERCENT!Y82&gt;PERCENT!Y$100,(PERCENT!Y82-PERCENT!Y$100)/(PERCENT!Y$101-PERCENT!Y$100),(PERCENT!Y82-PERCENT!Y$100)/(PERCENT!Y$100-PERCENT!Y$102))</f>
        <v>0.20656159986987999</v>
      </c>
      <c r="AO82" s="124">
        <f>IF(PERCENT!Z82&gt;PERCENT!Z$100,(PERCENT!Z82-PERCENT!Z$100)/(PERCENT!Z$101-PERCENT!Z$100),(PERCENT!Z82-PERCENT!Z$100)/(PERCENT!Z$100-PERCENT!Z$102))</f>
        <v>0.10605097700996607</v>
      </c>
      <c r="AP82" s="124">
        <f>IF(PERCENT!AA82&gt;PERCENT!AA$100,(PERCENT!AA82-PERCENT!AA$100)/(PERCENT!AA$101-PERCENT!AA$100),(PERCENT!AA82-PERCENT!AA$100)/(PERCENT!AA$100-PERCENT!AA$102))</f>
        <v>0.58918189266277776</v>
      </c>
      <c r="AQ82" s="124">
        <f>IF(PERCENT!AB82&gt;PERCENT!AB$100,(PERCENT!AB82-PERCENT!AB$100)/(PERCENT!AB$101-PERCENT!AB$100),(PERCENT!AB82-PERCENT!AB$100)/(PERCENT!AB$100-PERCENT!AB$102))</f>
        <v>-0.1954824867525542</v>
      </c>
      <c r="AS82" s="124">
        <f>IF(PERCENT!AD82&gt;PERCENT!AD$100,(PERCENT!AD82-PERCENT!AD$100)/(PERCENT!AD$101-PERCENT!AD$100),(PERCENT!AD82-PERCENT!AD$100)/(PERCENT!AD$100-PERCENT!AD$102))</f>
        <v>-3.7037915211800929E-2</v>
      </c>
      <c r="AU82" s="124">
        <f>IF(PERCENT!AF82&gt;PERCENT!AF$100,(PERCENT!AF82-PERCENT!AF$100)/(PERCENT!AF$101-PERCENT!AF$100),(PERCENT!AF82-PERCENT!AF$100)/(PERCENT!AF$100-PERCENT!AF$102))</f>
        <v>0.36178136521762749</v>
      </c>
      <c r="AV82" s="124">
        <f>IF(PERCENT!AG82&gt;PERCENT!AG$100,(PERCENT!AG82-PERCENT!AG$100)/(PERCENT!AG$101-PERCENT!AG$100),(PERCENT!AG82-PERCENT!AG$100)/(PERCENT!AG$100-PERCENT!AG$102))</f>
        <v>0.32644226078133154</v>
      </c>
      <c r="AW82" s="124">
        <f>IF(PERCENT!AH82&gt;PERCENT!AH$100,(PERCENT!AH82-PERCENT!AH$100)/(PERCENT!AH$101-PERCENT!AH$100),(PERCENT!AH82-PERCENT!AH$100)/(PERCENT!AH$100-PERCENT!AH$102))</f>
        <v>1</v>
      </c>
      <c r="AX82" s="124">
        <f>IF(PERCENT!AI82&gt;PERCENT!AI$100,(PERCENT!AI82-PERCENT!AI$100)/(PERCENT!AI$101-PERCENT!AI$100),(PERCENT!AI82-PERCENT!AI$100)/(PERCENT!AI$100-PERCENT!AI$102))</f>
        <v>0.41604174532600646</v>
      </c>
      <c r="AY82" s="124">
        <f>IF(PERCENT!AJ82&gt;PERCENT!AJ$100,(PERCENT!AJ82-PERCENT!AJ$100)/(PERCENT!AJ$101-PERCENT!AJ$100),(PERCENT!AJ82-PERCENT!AJ$100)/(PERCENT!AJ$100-PERCENT!AJ$102))</f>
        <v>-0.1314950902628263</v>
      </c>
      <c r="AZ82" s="124">
        <f>IF(PERCENT!AK82&gt;PERCENT!AK$100,(PERCENT!AK82-PERCENT!AK$100)/(PERCENT!AK$101-PERCENT!AK$100),(PERCENT!AK82-PERCENT!AK$100)/(PERCENT!AK$100-PERCENT!AK$102))</f>
        <v>0.3219155544370807</v>
      </c>
      <c r="BA82" s="124">
        <f>IF(PERCENT!AL82&gt;PERCENT!AL$100,(PERCENT!AL82-PERCENT!AL$100)/(PERCENT!AL$101-PERCENT!AL$100),(PERCENT!AL82-PERCENT!AL$100)/(PERCENT!AL$100-PERCENT!AL$102))</f>
        <v>0.45371649822465171</v>
      </c>
      <c r="BB82" s="124">
        <f>IF(PERCENT!AM82&gt;PERCENT!AM$100,(PERCENT!AM82-PERCENT!AM$100)/(PERCENT!AM$101-PERCENT!AM$100),(PERCENT!AM82-PERCENT!AM$100)/(PERCENT!AM$100-PERCENT!AM$102))</f>
        <v>0.42873334314660716</v>
      </c>
      <c r="BC82" s="124">
        <f>IF(PERCENT!AN82&gt;PERCENT!AN$100,(PERCENT!AN82-PERCENT!AN$100)/(PERCENT!AN$101-PERCENT!AN$100),(PERCENT!AN82-PERCENT!AN$100)/(PERCENT!AN$100-PERCENT!AN$102))</f>
        <v>0.64024121793917954</v>
      </c>
      <c r="BD82" s="124">
        <f>IF(PERCENT!AO82&gt;PERCENT!AO$100,(PERCENT!AO82-PERCENT!AO$100)/(PERCENT!AO$101-PERCENT!AO$100),(PERCENT!AO82-PERCENT!AO$100)/(PERCENT!AO$100-PERCENT!AO$102))</f>
        <v>0.82835166528704862</v>
      </c>
      <c r="BE82" s="124">
        <f>IF(PERCENT!AP82&gt;PERCENT!AP$100,(PERCENT!AP82-PERCENT!AP$100)/(PERCENT!AP$101-PERCENT!AP$100),(PERCENT!AP82-PERCENT!AP$100)/(PERCENT!AP$100-PERCENT!AP$102))</f>
        <v>0.60995485773548941</v>
      </c>
      <c r="BF82" s="124">
        <f>IF(PERCENT!AQ82&gt;PERCENT!AQ$100,(PERCENT!AQ82-PERCENT!AQ$100)/(PERCENT!AQ$101-PERCENT!AQ$100),(PERCENT!AQ82-PERCENT!AQ$100)/(PERCENT!AQ$100-PERCENT!AQ$102))</f>
        <v>-3.4616712733842064E-2</v>
      </c>
      <c r="BG82" s="124">
        <f>IF(PERCENT!AR82&gt;PERCENT!AR$100,(PERCENT!AR82-PERCENT!AR$100)/(PERCENT!AR$101-PERCENT!AR$100),(PERCENT!AR82-PERCENT!AR$100)/(PERCENT!AR$100-PERCENT!AR$102))</f>
        <v>-0.21548986326643435</v>
      </c>
      <c r="BP82" s="128">
        <f>IF(PERCENT!AE82&gt;PERCENT!AE$100,(PERCENT!AE82-PERCENT!AE$100)/(PERCENT!AE$101-PERCENT!AE$100),(PERCENT!AE82-PERCENT!AE$100)/(PERCENT!AE$100-PERCENT!AE$102))</f>
        <v>1</v>
      </c>
      <c r="BQ82" s="231">
        <f>IF(PERCENT!AV82&gt;PERCENT!AV$100,(PERCENT!AV82-PERCENT!AV$100)/(PERCENT!AV$101-PERCENT!AV$100),(PERCENT!AV82-PERCENT!AV$100)/(PERCENT!AV$100-PERCENT!AV$102))</f>
        <v>1</v>
      </c>
    </row>
    <row r="83" spans="1:69" x14ac:dyDescent="0.35">
      <c r="A83" s="197" t="s">
        <v>470</v>
      </c>
      <c r="B83" s="125">
        <f>IF(PERCENT!B83&gt;PERCENT!B$100,(PERCENT!B83-PERCENT!B$100)/(PERCENT!B$101-PERCENT!B$100),(PERCENT!B83-PERCENT!B$100)/(PERCENT!B$100-PERCENT!B$102))</f>
        <v>0.31874053275476921</v>
      </c>
      <c r="C83" s="125">
        <f>IF(PERCENT!H83&gt;PERCENT!H$100,(PERCENT!H83-PERCENT!H$100)/(PERCENT!H$101-PERCENT!H$100),(PERCENT!H83-PERCENT!H$100)/(PERCENT!H$100-PERCENT!H$102))</f>
        <v>-0.23313986366345565</v>
      </c>
      <c r="D83" s="126">
        <f>IF(PERCENT!K83&gt;PERCENT!K$100,(PERCENT!K83-PERCENT!K$100)/(PERCENT!K$101-PERCENT!K$100),(PERCENT!K83-PERCENT!K$100)/(PERCENT!K$100-PERCENT!K$102))</f>
        <v>0.1920199918216714</v>
      </c>
      <c r="E83" s="126">
        <f>IF(PERCENT!L83&gt;PERCENT!L$100,(PERCENT!L83-PERCENT!L$100)/(PERCENT!L$101-PERCENT!L$100),(PERCENT!L83-PERCENT!L$100)/(PERCENT!L$100-PERCENT!L$102))</f>
        <v>-0.47224413150068451</v>
      </c>
      <c r="F83" s="127">
        <f>IF(PERCENT!R83&gt;PERCENT!R$100,(PERCENT!R83-PERCENT!R$100)/(PERCENT!R$101-PERCENT!R$100),(PERCENT!R83-PERCENT!R$100)/(PERCENT!R$100-PERCENT!R$102))</f>
        <v>-0.66720432703814769</v>
      </c>
      <c r="G83" s="127">
        <f>IF(PERCENT!V83&gt;PERCENT!V$100,(PERCENT!V83-PERCENT!V$100)/(PERCENT!V$101-PERCENT!V$100),(PERCENT!V83-PERCENT!V$100)/(PERCENT!V$100-PERCENT!V$102))</f>
        <v>-0.76744112478157023</v>
      </c>
      <c r="H83" s="127">
        <f>IF(PERCENT!X83&gt;PERCENT!X$100,(PERCENT!X83-PERCENT!X$100)/(PERCENT!X$101-PERCENT!X$100),(PERCENT!X83-PERCENT!X$100)/(PERCENT!X$100-PERCENT!X$102))</f>
        <v>-0.31434734203172099</v>
      </c>
      <c r="I83" s="127">
        <f>IF(PERCENT!AC83&gt;PERCENT!AC$100,(PERCENT!AC83-PERCENT!AC$100)/(PERCENT!AC$101-PERCENT!AC$100),(PERCENT!AC83-PERCENT!AC$100)/(PERCENT!AC$100-PERCENT!AC$102))</f>
        <v>-0.48270712165553187</v>
      </c>
      <c r="J83" s="198">
        <f>IF(PERCENT!AS83&gt;PERCENT!AS$100,(PERCENT!AS83-PERCENT!AS$100)/(PERCENT!AS$101-PERCENT!AS$100),(PERCENT!AS83-PERCENT!AS$100)/(PERCENT!AS$100-PERCENT!AS$102))</f>
        <v>3.9859724905785942E-3</v>
      </c>
      <c r="K83" s="198">
        <f>IF(PERCENT!AT83&gt;PERCENT!AT$100,(PERCENT!AT83-PERCENT!AT$100)/(PERCENT!AT$101-PERCENT!AT$100),(PERCENT!AT83-PERCENT!AT$100)/(PERCENT!AT$100-PERCENT!AT$102))</f>
        <v>-4.3754899535813331E-2</v>
      </c>
      <c r="L83" s="198">
        <f>IF(PERCENT!AU83&gt;PERCENT!AU$100,(PERCENT!AU83-PERCENT!AU$100)/(PERCENT!AU$101-PERCENT!AU$100),(PERCENT!AU83-PERCENT!AU$100)/(PERCENT!AU$100-PERCENT!AU$102))</f>
        <v>-0.52311543037556951</v>
      </c>
      <c r="M83" s="231">
        <f>IF(PERCENT!AW83&gt;PERCENT!AW$100,(PERCENT!AW83-PERCENT!AW$100)/(PERCENT!AW$101-PERCENT!AW$100),(PERCENT!AW83-PERCENT!AW$100)/(PERCENT!AW$100-PERCENT!AW$102))</f>
        <v>-0.16828804099370762</v>
      </c>
      <c r="N83" s="231">
        <f>IF(PERCENT!AX83&gt;PERCENT!AX$100,(PERCENT!AX83-PERCENT!AX$100)/(PERCENT!AX$101-PERCENT!AX$100),(PERCENT!AX83-PERCENT!AX$100)/(PERCENT!AX$100-PERCENT!AX$102))</f>
        <v>-7.0897492468427983E-2</v>
      </c>
      <c r="P83" s="232">
        <f>IF(PERCENT!AY83&gt;PERCENT!AY$100,(PERCENT!AY83-PERCENT!AY$100)/(PERCENT!AY$101-PERCENT!AY$100),(PERCENT!AY83-PERCENT!AY$100)/(PERCENT!AY$100-PERCENT!AY$102))</f>
        <v>-0.45229748291115768</v>
      </c>
      <c r="R83" s="124">
        <f>IF(PERCENT!C83&gt;PERCENT!C$100,(PERCENT!C83-PERCENT!C$100)/(PERCENT!C$101-PERCENT!C$100),(PERCENT!C83-PERCENT!C$100)/(PERCENT!C$100-PERCENT!C$102))</f>
        <v>-0.47367018847592635</v>
      </c>
      <c r="S83" s="124">
        <f>IF(PERCENT!D83&gt;PERCENT!D$100,(PERCENT!D83-PERCENT!D$100)/(PERCENT!D$101-PERCENT!D$100),(PERCENT!D83-PERCENT!D$100)/(PERCENT!D$100-PERCENT!D$102))</f>
        <v>-0.25522026215590415</v>
      </c>
      <c r="T83" s="124">
        <f>IF(PERCENT!E83&gt;PERCENT!E$100,(PERCENT!E83-PERCENT!E$100)/(PERCENT!E$101-PERCENT!E$100),(PERCENT!E83-PERCENT!E$100)/(PERCENT!E$100-PERCENT!E$102))</f>
        <v>0.37917254535782668</v>
      </c>
      <c r="U83" s="124">
        <f>IF(PERCENT!F83&gt;PERCENT!F$100,(PERCENT!F83-PERCENT!F$100)/(PERCENT!F$101-PERCENT!F$100),(PERCENT!F83-PERCENT!F$100)/(PERCENT!F$100-PERCENT!F$102))</f>
        <v>0.58303542490643212</v>
      </c>
      <c r="V83" s="124">
        <f>IF(PERCENT!G83&gt;PERCENT!G$100,(PERCENT!G83-PERCENT!G$100)/(PERCENT!G$101-PERCENT!G$100),(PERCENT!G83-PERCENT!G$100)/(PERCENT!G$100-PERCENT!G$102))</f>
        <v>-0.57970423975651564</v>
      </c>
      <c r="X83" s="124">
        <f>IF(PERCENT!I83&gt;PERCENT!I$100,(PERCENT!I83-PERCENT!I$100)/(PERCENT!I$101-PERCENT!I$100),(PERCENT!I83-PERCENT!I$100)/(PERCENT!I$100-PERCENT!I$102))</f>
        <v>2.3676254300953995E-2</v>
      </c>
      <c r="Y83" s="124">
        <f>IF(PERCENT!J83&gt;PERCENT!J$100,(PERCENT!J83-PERCENT!J$100)/(PERCENT!J$101-PERCENT!J$100),(PERCENT!J83-PERCENT!J$100)/(PERCENT!J$100-PERCENT!J$102))</f>
        <v>-0.46213747065009508</v>
      </c>
      <c r="AB83" s="124">
        <f>IF(PERCENT!M83&gt;PERCENT!M$100,(PERCENT!M83-PERCENT!M$100)/(PERCENT!M$101-PERCENT!M$100),(PERCENT!M83-PERCENT!M$100)/(PERCENT!M$100-PERCENT!M$102))</f>
        <v>-1</v>
      </c>
      <c r="AC83" s="124">
        <f>IF(PERCENT!N83&gt;PERCENT!N$100,(PERCENT!N83-PERCENT!N$100)/(PERCENT!N$101-PERCENT!N$100),(PERCENT!N83-PERCENT!N$100)/(PERCENT!N$100-PERCENT!N$102))</f>
        <v>-0.343113165144381</v>
      </c>
      <c r="AD83" s="124">
        <f>IF(PERCENT!O83&gt;PERCENT!O$100,(PERCENT!O83-PERCENT!O$100)/(PERCENT!O$101-PERCENT!O$100),(PERCENT!O83-PERCENT!O$100)/(PERCENT!O$100-PERCENT!O$102))</f>
        <v>-0.51053914632914932</v>
      </c>
      <c r="AE83" s="124">
        <f>IF(PERCENT!P83&gt;PERCENT!P$100,(PERCENT!P83-PERCENT!P$100)/(PERCENT!P$101-PERCENT!P$100),(PERCENT!P83-PERCENT!P$100)/(PERCENT!P$100-PERCENT!P$102))</f>
        <v>0.60332933389097998</v>
      </c>
      <c r="AF83" s="124">
        <f>IF(PERCENT!Q83&gt;PERCENT!Q$100,(PERCENT!Q83-PERCENT!Q$100)/(PERCENT!Q$101-PERCENT!Q$100),(PERCENT!Q83-PERCENT!Q$100)/(PERCENT!Q$100-PERCENT!Q$102))</f>
        <v>-0.30757105264171286</v>
      </c>
      <c r="AH83" s="124">
        <f>IF(PERCENT!S83&gt;PERCENT!S$100,(PERCENT!S83-PERCENT!S$100)/(PERCENT!S$101-PERCENT!S$100),(PERCENT!S83-PERCENT!S$100)/(PERCENT!S$100-PERCENT!S$102))</f>
        <v>-0.70995642587868901</v>
      </c>
      <c r="AI83" s="124">
        <f>IF(PERCENT!T83&gt;PERCENT!T$100,(PERCENT!T83-PERCENT!T$100)/(PERCENT!T$101-PERCENT!T$100),(PERCENT!T83-PERCENT!T$100)/(PERCENT!T$100-PERCENT!T$102))</f>
        <v>-0.70970273791926364</v>
      </c>
      <c r="AJ83" s="124">
        <f>IF(PERCENT!U83&gt;PERCENT!U$100,(PERCENT!U83-PERCENT!U$100)/(PERCENT!U$101-PERCENT!U$100),(PERCENT!U83-PERCENT!U$100)/(PERCENT!U$100-PERCENT!U$102))</f>
        <v>-0.51928511222253948</v>
      </c>
      <c r="AL83" s="124">
        <f>IF(PERCENT!W83&gt;PERCENT!W$100,(PERCENT!W83-PERCENT!W$100)/(PERCENT!W$101-PERCENT!W$100),(PERCENT!W83-PERCENT!W$100)/(PERCENT!W$100-PERCENT!W$102))</f>
        <v>-0.76744112478157023</v>
      </c>
      <c r="AN83" s="124">
        <f>IF(PERCENT!Y83&gt;PERCENT!Y$100,(PERCENT!Y83-PERCENT!Y$100)/(PERCENT!Y$101-PERCENT!Y$100),(PERCENT!Y83-PERCENT!Y$100)/(PERCENT!Y$100-PERCENT!Y$102))</f>
        <v>-5.5820095857805459E-2</v>
      </c>
      <c r="AO83" s="124">
        <f>IF(PERCENT!Z83&gt;PERCENT!Z$100,(PERCENT!Z83-PERCENT!Z$100)/(PERCENT!Z$101-PERCENT!Z$100),(PERCENT!Z83-PERCENT!Z$100)/(PERCENT!Z$100-PERCENT!Z$102))</f>
        <v>-0.35739194830368248</v>
      </c>
      <c r="AP83" s="124">
        <f>IF(PERCENT!AA83&gt;PERCENT!AA$100,(PERCENT!AA83-PERCENT!AA$100)/(PERCENT!AA$101-PERCENT!AA$100),(PERCENT!AA83-PERCENT!AA$100)/(PERCENT!AA$100-PERCENT!AA$102))</f>
        <v>-0.29019823086441937</v>
      </c>
      <c r="AQ83" s="124">
        <f>IF(PERCENT!AB83&gt;PERCENT!AB$100,(PERCENT!AB83-PERCENT!AB$100)/(PERCENT!AB$101-PERCENT!AB$100),(PERCENT!AB83-PERCENT!AB$100)/(PERCENT!AB$100-PERCENT!AB$102))</f>
        <v>-0.32237799357391805</v>
      </c>
      <c r="AS83" s="124">
        <f>IF(PERCENT!AD83&gt;PERCENT!AD$100,(PERCENT!AD83-PERCENT!AD$100)/(PERCENT!AD$101-PERCENT!AD$100),(PERCENT!AD83-PERCENT!AD$100)/(PERCENT!AD$100-PERCENT!AD$102))</f>
        <v>-0.48270712165553187</v>
      </c>
      <c r="AU83" s="124">
        <f>IF(PERCENT!AF83&gt;PERCENT!AF$100,(PERCENT!AF83-PERCENT!AF$100)/(PERCENT!AF$101-PERCENT!AF$100),(PERCENT!AF83-PERCENT!AF$100)/(PERCENT!AF$100-PERCENT!AF$102))</f>
        <v>0.86287631909032492</v>
      </c>
      <c r="AV83" s="124">
        <f>IF(PERCENT!AG83&gt;PERCENT!AG$100,(PERCENT!AG83-PERCENT!AG$100)/(PERCENT!AG$101-PERCENT!AG$100),(PERCENT!AG83-PERCENT!AG$100)/(PERCENT!AG$100-PERCENT!AG$102))</f>
        <v>0.277083761144862</v>
      </c>
      <c r="AW83" s="124">
        <f>IF(PERCENT!AH83&gt;PERCENT!AH$100,(PERCENT!AH83-PERCENT!AH$100)/(PERCENT!AH$101-PERCENT!AH$100),(PERCENT!AH83-PERCENT!AH$100)/(PERCENT!AH$100-PERCENT!AH$102))</f>
        <v>5.1505543336119355E-2</v>
      </c>
      <c r="AX83" s="124">
        <f>IF(PERCENT!AI83&gt;PERCENT!AI$100,(PERCENT!AI83-PERCENT!AI$100)/(PERCENT!AI$101-PERCENT!AI$100),(PERCENT!AI83-PERCENT!AI$100)/(PERCENT!AI$100-PERCENT!AI$102))</f>
        <v>0.48111581792604236</v>
      </c>
      <c r="AY83" s="124">
        <f>IF(PERCENT!AJ83&gt;PERCENT!AJ$100,(PERCENT!AJ83-PERCENT!AJ$100)/(PERCENT!AJ$101-PERCENT!AJ$100),(PERCENT!AJ83-PERCENT!AJ$100)/(PERCENT!AJ$100-PERCENT!AJ$102))</f>
        <v>-0.11485084378937176</v>
      </c>
      <c r="AZ83" s="124">
        <f>IF(PERCENT!AK83&gt;PERCENT!AK$100,(PERCENT!AK83-PERCENT!AK$100)/(PERCENT!AK$101-PERCENT!AK$100),(PERCENT!AK83-PERCENT!AK$100)/(PERCENT!AK$100-PERCENT!AK$102))</f>
        <v>-0.11881003362300671</v>
      </c>
      <c r="BA83" s="124">
        <f>IF(PERCENT!AL83&gt;PERCENT!AL$100,(PERCENT!AL83-PERCENT!AL$100)/(PERCENT!AL$101-PERCENT!AL$100),(PERCENT!AL83-PERCENT!AL$100)/(PERCENT!AL$100-PERCENT!AL$102))</f>
        <v>-0.21030111026417944</v>
      </c>
      <c r="BB83" s="124">
        <f>IF(PERCENT!AM83&gt;PERCENT!AM$100,(PERCENT!AM83-PERCENT!AM$100)/(PERCENT!AM$101-PERCENT!AM$100),(PERCENT!AM83-PERCENT!AM$100)/(PERCENT!AM$100-PERCENT!AM$102))</f>
        <v>-0.20740336288927852</v>
      </c>
      <c r="BC83" s="124">
        <f>IF(PERCENT!AN83&gt;PERCENT!AN$100,(PERCENT!AN83-PERCENT!AN$100)/(PERCENT!AN$101-PERCENT!AN$100),(PERCENT!AN83-PERCENT!AN$100)/(PERCENT!AN$100-PERCENT!AN$102))</f>
        <v>0.64024121793917954</v>
      </c>
      <c r="BD83" s="124">
        <f>IF(PERCENT!AO83&gt;PERCENT!AO$100,(PERCENT!AO83-PERCENT!AO$100)/(PERCENT!AO$101-PERCENT!AO$100),(PERCENT!AO83-PERCENT!AO$100)/(PERCENT!AO$100-PERCENT!AO$102))</f>
        <v>-0.41713309219735867</v>
      </c>
      <c r="BE83" s="124">
        <f>IF(PERCENT!AP83&gt;PERCENT!AP$100,(PERCENT!AP83-PERCENT!AP$100)/(PERCENT!AP$101-PERCENT!AP$100),(PERCENT!AP83-PERCENT!AP$100)/(PERCENT!AP$100-PERCENT!AP$102))</f>
        <v>0.96911220685141386</v>
      </c>
      <c r="BF83" s="124">
        <f>IF(PERCENT!AQ83&gt;PERCENT!AQ$100,(PERCENT!AQ83-PERCENT!AQ$100)/(PERCENT!AQ$101-PERCENT!AQ$100),(PERCENT!AQ83-PERCENT!AQ$100)/(PERCENT!AQ$100-PERCENT!AQ$102))</f>
        <v>8.0630955382376187E-3</v>
      </c>
      <c r="BG83" s="124">
        <f>IF(PERCENT!AR83&gt;PERCENT!AR$100,(PERCENT!AR83-PERCENT!AR$100)/(PERCENT!AR$101-PERCENT!AR$100),(PERCENT!AR83-PERCENT!AR$100)/(PERCENT!AR$100-PERCENT!AR$102))</f>
        <v>-6.5183759259331273E-2</v>
      </c>
      <c r="BP83" s="128">
        <f>IF(PERCENT!AE83&gt;PERCENT!AE$100,(PERCENT!AE83-PERCENT!AE$100)/(PERCENT!AE$101-PERCENT!AE$100),(PERCENT!AE83-PERCENT!AE$100)/(PERCENT!AE$100-PERCENT!AE$102))</f>
        <v>-7.0897492468427983E-2</v>
      </c>
      <c r="BQ83" s="231">
        <f>IF(PERCENT!AV83&gt;PERCENT!AV$100,(PERCENT!AV83-PERCENT!AV$100)/(PERCENT!AV$101-PERCENT!AV$100),(PERCENT!AV83-PERCENT!AV$100)/(PERCENT!AV$100-PERCENT!AV$102))</f>
        <v>-7.0897492468427983E-2</v>
      </c>
    </row>
    <row r="84" spans="1:69" x14ac:dyDescent="0.35">
      <c r="A84" s="197" t="s">
        <v>471</v>
      </c>
      <c r="B84" s="125">
        <f>IF(PERCENT!B84&gt;PERCENT!B$100,(PERCENT!B84-PERCENT!B$100)/(PERCENT!B$101-PERCENT!B$100),(PERCENT!B84-PERCENT!B$100)/(PERCENT!B$100-PERCENT!B$102))</f>
        <v>-0.69000070492321097</v>
      </c>
      <c r="C84" s="125">
        <f>IF(PERCENT!H84&gt;PERCENT!H$100,(PERCENT!H84-PERCENT!H$100)/(PERCENT!H$101-PERCENT!H$100),(PERCENT!H84-PERCENT!H$100)/(PERCENT!H$100-PERCENT!H$102))</f>
        <v>0.10088076586961806</v>
      </c>
      <c r="D84" s="126">
        <f>IF(PERCENT!K84&gt;PERCENT!K$100,(PERCENT!K84-PERCENT!K$100)/(PERCENT!K$101-PERCENT!K$100),(PERCENT!K84-PERCENT!K$100)/(PERCENT!K$100-PERCENT!K$102))</f>
        <v>0.77548032614380658</v>
      </c>
      <c r="E84" s="126">
        <f>IF(PERCENT!L84&gt;PERCENT!L$100,(PERCENT!L84-PERCENT!L$100)/(PERCENT!L$101-PERCENT!L$100),(PERCENT!L84-PERCENT!L$100)/(PERCENT!L$100-PERCENT!L$102))</f>
        <v>-0.6978616415355684</v>
      </c>
      <c r="F84" s="127">
        <f>IF(PERCENT!R84&gt;PERCENT!R$100,(PERCENT!R84-PERCENT!R$100)/(PERCENT!R$101-PERCENT!R$100),(PERCENT!R84-PERCENT!R$100)/(PERCENT!R$100-PERCENT!R$102))</f>
        <v>0.62225926350242355</v>
      </c>
      <c r="G84" s="127">
        <f>IF(PERCENT!V84&gt;PERCENT!V$100,(PERCENT!V84-PERCENT!V$100)/(PERCENT!V$101-PERCENT!V$100),(PERCENT!V84-PERCENT!V$100)/(PERCENT!V$100-PERCENT!V$102))</f>
        <v>0.54934291497035515</v>
      </c>
      <c r="H84" s="127">
        <f>IF(PERCENT!X84&gt;PERCENT!X$100,(PERCENT!X84-PERCENT!X$100)/(PERCENT!X$101-PERCENT!X$100),(PERCENT!X84-PERCENT!X$100)/(PERCENT!X$100-PERCENT!X$102))</f>
        <v>3.3703355814826967E-2</v>
      </c>
      <c r="I84" s="127">
        <f>IF(PERCENT!AC84&gt;PERCENT!AC$100,(PERCENT!AC84-PERCENT!AC$100)/(PERCENT!AC$101-PERCENT!AC$100),(PERCENT!AC84-PERCENT!AC$100)/(PERCENT!AC$100-PERCENT!AC$102))</f>
        <v>-0.3245176117100313</v>
      </c>
      <c r="J84" s="198">
        <f>IF(PERCENT!AS84&gt;PERCENT!AS$100,(PERCENT!AS84-PERCENT!AS$100)/(PERCENT!AS$101-PERCENT!AS$100),(PERCENT!AS84-PERCENT!AS$100)/(PERCENT!AS$100-PERCENT!AS$102))</f>
        <v>-0.21242240055067477</v>
      </c>
      <c r="K84" s="198">
        <f>IF(PERCENT!AT84&gt;PERCENT!AT$100,(PERCENT!AT84-PERCENT!AT$100)/(PERCENT!AT$101-PERCENT!AT$100),(PERCENT!AT84-PERCENT!AT$100)/(PERCENT!AT$100-PERCENT!AT$102))</f>
        <v>0.14933241906807876</v>
      </c>
      <c r="L84" s="198">
        <f>IF(PERCENT!AU84&gt;PERCENT!AU$100,(PERCENT!AU84-PERCENT!AU$100)/(PERCENT!AU$101-PERCENT!AU$100),(PERCENT!AU84-PERCENT!AU$100)/(PERCENT!AU$100-PERCENT!AU$102))</f>
        <v>0.22272413268291311</v>
      </c>
      <c r="M84" s="231">
        <f>IF(PERCENT!AW84&gt;PERCENT!AW$100,(PERCENT!AW84-PERCENT!AW$100)/(PERCENT!AW$101-PERCENT!AW$100),(PERCENT!AW84-PERCENT!AW$100)/(PERCENT!AW$100-PERCENT!AW$102))</f>
        <v>8.2059201758235611E-2</v>
      </c>
      <c r="N84" s="231">
        <f>IF(PERCENT!AX84&gt;PERCENT!AX$100,(PERCENT!AX84-PERCENT!AX$100)/(PERCENT!AX$101-PERCENT!AX$100),(PERCENT!AX84-PERCENT!AX$100)/(PERCENT!AX$100-PERCENT!AX$102))</f>
        <v>0.18773767765702817</v>
      </c>
      <c r="P84" s="232">
        <f>IF(PERCENT!AY84&gt;PERCENT!AY$100,(PERCENT!AY84-PERCENT!AY$100)/(PERCENT!AY$101-PERCENT!AY$100),(PERCENT!AY84-PERCENT!AY$100)/(PERCENT!AY$100-PERCENT!AY$102))</f>
        <v>0.77709278399882931</v>
      </c>
      <c r="R84" s="124">
        <f>IF(PERCENT!C84&gt;PERCENT!C$100,(PERCENT!C84-PERCENT!C$100)/(PERCENT!C$101-PERCENT!C$100),(PERCENT!C84-PERCENT!C$100)/(PERCENT!C$100-PERCENT!C$102))</f>
        <v>0.15931117046326232</v>
      </c>
      <c r="S84" s="124">
        <f>IF(PERCENT!D84&gt;PERCENT!D$100,(PERCENT!D84-PERCENT!D$100)/(PERCENT!D$101-PERCENT!D$100),(PERCENT!D84-PERCENT!D$100)/(PERCENT!D$100-PERCENT!D$102))</f>
        <v>-0.11082603616064619</v>
      </c>
      <c r="T84" s="124">
        <f>IF(PERCENT!E84&gt;PERCENT!E$100,(PERCENT!E84-PERCENT!E$100)/(PERCENT!E$101-PERCENT!E$100),(PERCENT!E84-PERCENT!E$100)/(PERCENT!E$100-PERCENT!E$102))</f>
        <v>-0.50070581654866897</v>
      </c>
      <c r="U84" s="124">
        <f>IF(PERCENT!F84&gt;PERCENT!F$100,(PERCENT!F84-PERCENT!F$100)/(PERCENT!F$101-PERCENT!F$100),(PERCENT!F84-PERCENT!F$100)/(PERCENT!F$100-PERCENT!F$102))</f>
        <v>-0.69154354108425897</v>
      </c>
      <c r="V84" s="124">
        <f>IF(PERCENT!G84&gt;PERCENT!G$100,(PERCENT!G84-PERCENT!G$100)/(PERCENT!G$101-PERCENT!G$100),(PERCENT!G84-PERCENT!G$100)/(PERCENT!G$100-PERCENT!G$102))</f>
        <v>-0.12181252804772216</v>
      </c>
      <c r="X84" s="124">
        <f>IF(PERCENT!I84&gt;PERCENT!I$100,(PERCENT!I84-PERCENT!I$100)/(PERCENT!I$101-PERCENT!I$100),(PERCENT!I84-PERCENT!I$100)/(PERCENT!I$100-PERCENT!I$102))</f>
        <v>0.23231609107006213</v>
      </c>
      <c r="Y84" s="124">
        <f>IF(PERCENT!J84&gt;PERCENT!J$100,(PERCENT!J84-PERCENT!J$100)/(PERCENT!J$101-PERCENT!J$100),(PERCENT!J84-PERCENT!J$100)/(PERCENT!J$100-PERCENT!J$102))</f>
        <v>-0.42298008517616825</v>
      </c>
      <c r="AB84" s="124">
        <f>IF(PERCENT!M84&gt;PERCENT!M$100,(PERCENT!M84-PERCENT!M$100)/(PERCENT!M$101-PERCENT!M$100),(PERCENT!M84-PERCENT!M$100)/(PERCENT!M$100-PERCENT!M$102))</f>
        <v>-1</v>
      </c>
      <c r="AC84" s="124">
        <f>IF(PERCENT!N84&gt;PERCENT!N$100,(PERCENT!N84-PERCENT!N$100)/(PERCENT!N$101-PERCENT!N$100),(PERCENT!N84-PERCENT!N$100)/(PERCENT!N$100-PERCENT!N$102))</f>
        <v>-1</v>
      </c>
      <c r="AD84" s="124">
        <f>IF(PERCENT!O84&gt;PERCENT!O$100,(PERCENT!O84-PERCENT!O$100)/(PERCENT!O$101-PERCENT!O$100),(PERCENT!O84-PERCENT!O$100)/(PERCENT!O$100-PERCENT!O$102))</f>
        <v>-0.51053914632914932</v>
      </c>
      <c r="AE84" s="124">
        <f>IF(PERCENT!P84&gt;PERCENT!P$100,(PERCENT!P84-PERCENT!P$100)/(PERCENT!P$101-PERCENT!P$100),(PERCENT!P84-PERCENT!P$100)/(PERCENT!P$100-PERCENT!P$102))</f>
        <v>0.30085136776102434</v>
      </c>
      <c r="AF84" s="124">
        <f>IF(PERCENT!Q84&gt;PERCENT!Q$100,(PERCENT!Q84-PERCENT!Q$100)/(PERCENT!Q$101-PERCENT!Q$100),(PERCENT!Q84-PERCENT!Q$100)/(PERCENT!Q$100-PERCENT!Q$102))</f>
        <v>-9.1413618473205286E-3</v>
      </c>
      <c r="AH84" s="124">
        <f>IF(PERCENT!S84&gt;PERCENT!S$100,(PERCENT!S84-PERCENT!S$100)/(PERCENT!S$101-PERCENT!S$100),(PERCENT!S84-PERCENT!S$100)/(PERCENT!S$100-PERCENT!S$102))</f>
        <v>0.45248615260182157</v>
      </c>
      <c r="AI84" s="124">
        <f>IF(PERCENT!T84&gt;PERCENT!T$100,(PERCENT!T84-PERCENT!T$100)/(PERCENT!T$101-PERCENT!T$100),(PERCENT!T84-PERCENT!T$100)/(PERCENT!T$100-PERCENT!T$102))</f>
        <v>0.64499766244501266</v>
      </c>
      <c r="AJ84" s="124">
        <f>IF(PERCENT!U84&gt;PERCENT!U$100,(PERCENT!U84-PERCENT!U$100)/(PERCENT!U$101-PERCENT!U$100),(PERCENT!U84-PERCENT!U$100)/(PERCENT!U$100-PERCENT!U$102))</f>
        <v>0.32320764624655351</v>
      </c>
      <c r="AL84" s="124">
        <f>IF(PERCENT!W84&gt;PERCENT!W$100,(PERCENT!W84-PERCENT!W$100)/(PERCENT!W$101-PERCENT!W$100),(PERCENT!W84-PERCENT!W$100)/(PERCENT!W$100-PERCENT!W$102))</f>
        <v>0.54934291497035515</v>
      </c>
      <c r="AN84" s="124">
        <f>IF(PERCENT!Y84&gt;PERCENT!Y$100,(PERCENT!Y84-PERCENT!Y$100)/(PERCENT!Y$101-PERCENT!Y$100),(PERCENT!Y84-PERCENT!Y$100)/(PERCENT!Y$100-PERCENT!Y$102))</f>
        <v>-0.98690038553484682</v>
      </c>
      <c r="AO84" s="124">
        <f>IF(PERCENT!Z84&gt;PERCENT!Z$100,(PERCENT!Z84-PERCENT!Z$100)/(PERCENT!Z$101-PERCENT!Z$100),(PERCENT!Z84-PERCENT!Z$100)/(PERCENT!Z$100-PERCENT!Z$102))</f>
        <v>0.30519399477197917</v>
      </c>
      <c r="AP84" s="124">
        <f>IF(PERCENT!AA84&gt;PERCENT!AA$100,(PERCENT!AA84-PERCENT!AA$100)/(PERCENT!AA$101-PERCENT!AA$100),(PERCENT!AA84-PERCENT!AA$100)/(PERCENT!AA$100-PERCENT!AA$102))</f>
        <v>0.23600246469714087</v>
      </c>
      <c r="AQ84" s="124">
        <f>IF(PERCENT!AB84&gt;PERCENT!AB$100,(PERCENT!AB84-PERCENT!AB$100)/(PERCENT!AB$101-PERCENT!AB$100),(PERCENT!AB84-PERCENT!AB$100)/(PERCENT!AB$100-PERCENT!AB$102))</f>
        <v>-0.18025502593399073</v>
      </c>
      <c r="AS84" s="124">
        <f>IF(PERCENT!AD84&gt;PERCENT!AD$100,(PERCENT!AD84-PERCENT!AD$100)/(PERCENT!AD$101-PERCENT!AD$100),(PERCENT!AD84-PERCENT!AD$100)/(PERCENT!AD$100-PERCENT!AD$102))</f>
        <v>-0.3245176117100313</v>
      </c>
      <c r="AU84" s="124">
        <f>IF(PERCENT!AF84&gt;PERCENT!AF$100,(PERCENT!AF84-PERCENT!AF$100)/(PERCENT!AF$101-PERCENT!AF$100),(PERCENT!AF84-PERCENT!AF$100)/(PERCENT!AF$100-PERCENT!AF$102))</f>
        <v>-0.26838938382470084</v>
      </c>
      <c r="AV84" s="124">
        <f>IF(PERCENT!AG84&gt;PERCENT!AG$100,(PERCENT!AG84-PERCENT!AG$100)/(PERCENT!AG$101-PERCENT!AG$100),(PERCENT!AG84-PERCENT!AG$100)/(PERCENT!AG$100-PERCENT!AG$102))</f>
        <v>-0.23545048549912967</v>
      </c>
      <c r="AW84" s="124">
        <f>IF(PERCENT!AH84&gt;PERCENT!AH$100,(PERCENT!AH84-PERCENT!AH$100)/(PERCENT!AH$101-PERCENT!AH$100),(PERCENT!AH84-PERCENT!AH$100)/(PERCENT!AH$100-PERCENT!AH$102))</f>
        <v>-4.9239453380368614E-2</v>
      </c>
      <c r="AX84" s="124">
        <f>IF(PERCENT!AI84&gt;PERCENT!AI$100,(PERCENT!AI84-PERCENT!AI$100)/(PERCENT!AI$101-PERCENT!AI$100),(PERCENT!AI84-PERCENT!AI$100)/(PERCENT!AI$100-PERCENT!AI$102))</f>
        <v>-6.1150387111719847E-3</v>
      </c>
      <c r="AY84" s="124">
        <f>IF(PERCENT!AJ84&gt;PERCENT!AJ$100,(PERCENT!AJ84-PERCENT!AJ$100)/(PERCENT!AJ$101-PERCENT!AJ$100),(PERCENT!AJ84-PERCENT!AJ$100)/(PERCENT!AJ$100-PERCENT!AJ$102))</f>
        <v>-9.0078905022265177E-2</v>
      </c>
      <c r="AZ84" s="124">
        <f>IF(PERCENT!AK84&gt;PERCENT!AK$100,(PERCENT!AK84-PERCENT!AK$100)/(PERCENT!AK$101-PERCENT!AK$100),(PERCENT!AK84-PERCENT!AK$100)/(PERCENT!AK$100-PERCENT!AK$102))</f>
        <v>0.27961070367305346</v>
      </c>
      <c r="BA84" s="124">
        <f>IF(PERCENT!AL84&gt;PERCENT!AL$100,(PERCENT!AL84-PERCENT!AL$100)/(PERCENT!AL$101-PERCENT!AL$100),(PERCENT!AL84-PERCENT!AL$100)/(PERCENT!AL$100-PERCENT!AL$102))</f>
        <v>-0.22894012997656729</v>
      </c>
      <c r="BB84" s="124">
        <f>IF(PERCENT!AM84&gt;PERCENT!AM$100,(PERCENT!AM84-PERCENT!AM$100)/(PERCENT!AM$101-PERCENT!AM$100),(PERCENT!AM84-PERCENT!AM$100)/(PERCENT!AM$100-PERCENT!AM$102))</f>
        <v>0.92656068488439836</v>
      </c>
      <c r="BC84" s="124">
        <f>IF(PERCENT!AN84&gt;PERCENT!AN$100,(PERCENT!AN84-PERCENT!AN$100)/(PERCENT!AN$101-PERCENT!AN$100),(PERCENT!AN84-PERCENT!AN$100)/(PERCENT!AN$100-PERCENT!AN$102))</f>
        <v>0.14386517686791442</v>
      </c>
      <c r="BD84" s="124">
        <f>IF(PERCENT!AO84&gt;PERCENT!AO$100,(PERCENT!AO84-PERCENT!AO$100)/(PERCENT!AO$101-PERCENT!AO$100),(PERCENT!AO84-PERCENT!AO$100)/(PERCENT!AO$100-PERCENT!AO$102))</f>
        <v>-0.38519719377613632</v>
      </c>
      <c r="BE84" s="124">
        <f>IF(PERCENT!AP84&gt;PERCENT!AP$100,(PERCENT!AP84-PERCENT!AP$100)/(PERCENT!AP$101-PERCENT!AP$100),(PERCENT!AP84-PERCENT!AP$100)/(PERCENT!AP$100-PERCENT!AP$102))</f>
        <v>-0.13489698087317462</v>
      </c>
      <c r="BF84" s="124">
        <f>IF(PERCENT!AQ84&gt;PERCENT!AQ$100,(PERCENT!AQ84-PERCENT!AQ$100)/(PERCENT!AQ$101-PERCENT!AQ$100),(PERCENT!AQ84-PERCENT!AQ$100)/(PERCENT!AQ$100-PERCENT!AQ$102))</f>
        <v>4.4891101235153434E-2</v>
      </c>
      <c r="BG84" s="124">
        <f>IF(PERCENT!AR84&gt;PERCENT!AR$100,(PERCENT!AR84-PERCENT!AR$100)/(PERCENT!AR$101-PERCENT!AR$100),(PERCENT!AR84-PERCENT!AR$100)/(PERCENT!AR$100-PERCENT!AR$102))</f>
        <v>0.94872862546348591</v>
      </c>
      <c r="BP84" s="128">
        <f>IF(PERCENT!AE84&gt;PERCENT!AE$100,(PERCENT!AE84-PERCENT!AE$100)/(PERCENT!AE$101-PERCENT!AE$100),(PERCENT!AE84-PERCENT!AE$100)/(PERCENT!AE$100-PERCENT!AE$102))</f>
        <v>0.18773767765702817</v>
      </c>
      <c r="BQ84" s="231">
        <f>IF(PERCENT!AV84&gt;PERCENT!AV$100,(PERCENT!AV84-PERCENT!AV$100)/(PERCENT!AV$101-PERCENT!AV$100),(PERCENT!AV84-PERCENT!AV$100)/(PERCENT!AV$100-PERCENT!AV$102))</f>
        <v>0.18773767765702817</v>
      </c>
    </row>
    <row r="85" spans="1:69" x14ac:dyDescent="0.35">
      <c r="A85" s="197" t="s">
        <v>472</v>
      </c>
      <c r="B85" s="125">
        <f>IF(PERCENT!B85&gt;PERCENT!B$100,(PERCENT!B85-PERCENT!B$100)/(PERCENT!B$101-PERCENT!B$100),(PERCENT!B85-PERCENT!B$100)/(PERCENT!B$100-PERCENT!B$102))</f>
        <v>0.24078835083349573</v>
      </c>
      <c r="C85" s="125">
        <f>IF(PERCENT!H85&gt;PERCENT!H$100,(PERCENT!H85-PERCENT!H$100)/(PERCENT!H$101-PERCENT!H$100),(PERCENT!H85-PERCENT!H$100)/(PERCENT!H$100-PERCENT!H$102))</f>
        <v>-0.75697898960019683</v>
      </c>
      <c r="D85" s="126">
        <f>IF(PERCENT!K85&gt;PERCENT!K$100,(PERCENT!K85-PERCENT!K$100)/(PERCENT!K$101-PERCENT!K$100),(PERCENT!K85-PERCENT!K$100)/(PERCENT!K$100-PERCENT!K$102))</f>
        <v>0.6643576541832672</v>
      </c>
      <c r="E85" s="126">
        <f>IF(PERCENT!L85&gt;PERCENT!L$100,(PERCENT!L85-PERCENT!L$100)/(PERCENT!L$101-PERCENT!L$100),(PERCENT!L85-PERCENT!L$100)/(PERCENT!L$100-PERCENT!L$102))</f>
        <v>-0.32053124528643379</v>
      </c>
      <c r="F85" s="127">
        <f>IF(PERCENT!R85&gt;PERCENT!R$100,(PERCENT!R85-PERCENT!R$100)/(PERCENT!R$101-PERCENT!R$100),(PERCENT!R85-PERCENT!R$100)/(PERCENT!R$100-PERCENT!R$102))</f>
        <v>-0.85432100851777881</v>
      </c>
      <c r="G85" s="127">
        <f>IF(PERCENT!V85&gt;PERCENT!V$100,(PERCENT!V85-PERCENT!V$100)/(PERCENT!V$101-PERCENT!V$100),(PERCENT!V85-PERCENT!V$100)/(PERCENT!V$100-PERCENT!V$102))</f>
        <v>-0.611236427250891</v>
      </c>
      <c r="H85" s="127">
        <f>IF(PERCENT!X85&gt;PERCENT!X$100,(PERCENT!X85-PERCENT!X$100)/(PERCENT!X$101-PERCENT!X$100),(PERCENT!X85-PERCENT!X$100)/(PERCENT!X$100-PERCENT!X$102))</f>
        <v>-4.1922396607010033E-2</v>
      </c>
      <c r="I85" s="127">
        <f>IF(PERCENT!AC85&gt;PERCENT!AC$100,(PERCENT!AC85-PERCENT!AC$100)/(PERCENT!AC$101-PERCENT!AC$100),(PERCENT!AC85-PERCENT!AC$100)/(PERCENT!AC$100-PERCENT!AC$102))</f>
        <v>-0.63510126007226486</v>
      </c>
      <c r="J85" s="198">
        <f>IF(PERCENT!AS85&gt;PERCENT!AS$100,(PERCENT!AS85-PERCENT!AS$100)/(PERCENT!AS$101-PERCENT!AS$100),(PERCENT!AS85-PERCENT!AS$100)/(PERCENT!AS$100-PERCENT!AS$102))</f>
        <v>-0.39755355592617275</v>
      </c>
      <c r="K85" s="198">
        <f>IF(PERCENT!AT85&gt;PERCENT!AT$100,(PERCENT!AT85-PERCENT!AT$100)/(PERCENT!AT$101-PERCENT!AT$100),(PERCENT!AT85-PERCENT!AT$100)/(PERCENT!AT$100-PERCENT!AT$102))</f>
        <v>0.23019411974311235</v>
      </c>
      <c r="L85" s="198">
        <f>IF(PERCENT!AU85&gt;PERCENT!AU$100,(PERCENT!AU85-PERCENT!AU$100)/(PERCENT!AU$101-PERCENT!AU$100),(PERCENT!AU85-PERCENT!AU$100)/(PERCENT!AU$100-PERCENT!AU$102))</f>
        <v>-0.50644290299209005</v>
      </c>
      <c r="M85" s="231">
        <f>IF(PERCENT!AW85&gt;PERCENT!AW$100,(PERCENT!AW85-PERCENT!AW$100)/(PERCENT!AW$101-PERCENT!AW$100),(PERCENT!AW85-PERCENT!AW$100)/(PERCENT!AW$100-PERCENT!AW$102))</f>
        <v>-0.1711295956148377</v>
      </c>
      <c r="N85" s="231">
        <f>IF(PERCENT!AX85&gt;PERCENT!AX$100,(PERCENT!AX85-PERCENT!AX$100)/(PERCENT!AX$101-PERCENT!AX$100),(PERCENT!AX85-PERCENT!AX$100)/(PERCENT!AX$100-PERCENT!AX$102))</f>
        <v>-0.22008964050092464</v>
      </c>
      <c r="P85" s="232">
        <f>IF(PERCENT!AY85&gt;PERCENT!AY$100,(PERCENT!AY85-PERCENT!AY$100)/(PERCENT!AY$101-PERCENT!AY$100),(PERCENT!AY85-PERCENT!AY$100)/(PERCENT!AY$100-PERCENT!AY$102))</f>
        <v>-0.53698161064327665</v>
      </c>
      <c r="R85" s="124">
        <f>IF(PERCENT!C85&gt;PERCENT!C$100,(PERCENT!C85-PERCENT!C$100)/(PERCENT!C$101-PERCENT!C$100),(PERCENT!C85-PERCENT!C$100)/(PERCENT!C$100-PERCENT!C$102))</f>
        <v>-0.30061689783740225</v>
      </c>
      <c r="S85" s="124">
        <f>IF(PERCENT!D85&gt;PERCENT!D$100,(PERCENT!D85-PERCENT!D$100)/(PERCENT!D$101-PERCENT!D$100),(PERCENT!D85-PERCENT!D$100)/(PERCENT!D$100-PERCENT!D$102))</f>
        <v>-0.163647293007879</v>
      </c>
      <c r="T85" s="124">
        <f>IF(PERCENT!E85&gt;PERCENT!E$100,(PERCENT!E85-PERCENT!E$100)/(PERCENT!E$101-PERCENT!E$100),(PERCENT!E85-PERCENT!E$100)/(PERCENT!E$100-PERCENT!E$102))</f>
        <v>8.1019458914190601E-2</v>
      </c>
      <c r="U85" s="124">
        <f>IF(PERCENT!F85&gt;PERCENT!F$100,(PERCENT!F85-PERCENT!F$100)/(PERCENT!F$101-PERCENT!F$100),(PERCENT!F85-PERCENT!F$100)/(PERCENT!F$100-PERCENT!F$102))</f>
        <v>0.6784560170915992</v>
      </c>
      <c r="V85" s="124">
        <f>IF(PERCENT!G85&gt;PERCENT!G$100,(PERCENT!G85-PERCENT!G$100)/(PERCENT!G$101-PERCENT!G$100),(PERCENT!G85-PERCENT!G$100)/(PERCENT!G$100-PERCENT!G$102))</f>
        <v>-0.2814175357960364</v>
      </c>
      <c r="X85" s="124">
        <f>IF(PERCENT!I85&gt;PERCENT!I$100,(PERCENT!I85-PERCENT!I$100)/(PERCENT!I$101-PERCENT!I$100),(PERCENT!I85-PERCENT!I$100)/(PERCENT!I$100-PERCENT!I$102))</f>
        <v>-0.70510422182098254</v>
      </c>
      <c r="Y85" s="124">
        <f>IF(PERCENT!J85&gt;PERCENT!J$100,(PERCENT!J85-PERCENT!J$100)/(PERCENT!J$101-PERCENT!J$100),(PERCENT!J85-PERCENT!J$100)/(PERCENT!J$100-PERCENT!J$102))</f>
        <v>-0.744466192199146</v>
      </c>
      <c r="AB85" s="124">
        <f>IF(PERCENT!M85&gt;PERCENT!M$100,(PERCENT!M85-PERCENT!M$100)/(PERCENT!M$101-PERCENT!M$100),(PERCENT!M85-PERCENT!M$100)/(PERCENT!M$100-PERCENT!M$102))</f>
        <v>-1</v>
      </c>
      <c r="AC85" s="124">
        <f>IF(PERCENT!N85&gt;PERCENT!N$100,(PERCENT!N85-PERCENT!N$100)/(PERCENT!N$101-PERCENT!N$100),(PERCENT!N85-PERCENT!N$100)/(PERCENT!N$100-PERCENT!N$102))</f>
        <v>5.7367661060789025E-3</v>
      </c>
      <c r="AD85" s="124">
        <f>IF(PERCENT!O85&gt;PERCENT!O$100,(PERCENT!O85-PERCENT!O$100)/(PERCENT!O$101-PERCENT!O$100),(PERCENT!O85-PERCENT!O$100)/(PERCENT!O$100-PERCENT!O$102))</f>
        <v>-0.51053914632914932</v>
      </c>
      <c r="AE85" s="124">
        <f>IF(PERCENT!P85&gt;PERCENT!P$100,(PERCENT!P85-PERCENT!P$100)/(PERCENT!P$101-PERCENT!P$100),(PERCENT!P85-PERCENT!P$100)/(PERCENT!P$100-PERCENT!P$102))</f>
        <v>-7.6555738965981696E-2</v>
      </c>
      <c r="AF85" s="124">
        <f>IF(PERCENT!Q85&gt;PERCENT!Q$100,(PERCENT!Q85-PERCENT!Q$100)/(PERCENT!Q$101-PERCENT!Q$100),(PERCENT!Q85-PERCENT!Q$100)/(PERCENT!Q$100-PERCENT!Q$102))</f>
        <v>9.2022875100547005E-2</v>
      </c>
      <c r="AH85" s="124">
        <f>IF(PERCENT!S85&gt;PERCENT!S$100,(PERCENT!S85-PERCENT!S$100)/(PERCENT!S$101-PERCENT!S$100),(PERCENT!S85-PERCENT!S$100)/(PERCENT!S$100-PERCENT!S$102))</f>
        <v>-0.87709861627470065</v>
      </c>
      <c r="AI85" s="124">
        <f>IF(PERCENT!T85&gt;PERCENT!T$100,(PERCENT!T85-PERCENT!T$100)/(PERCENT!T$101-PERCENT!T$100),(PERCENT!T85-PERCENT!T$100)/(PERCENT!T$100-PERCENT!T$102))</f>
        <v>-0.90327229133313602</v>
      </c>
      <c r="AJ85" s="124">
        <f>IF(PERCENT!U85&gt;PERCENT!U$100,(PERCENT!U85-PERCENT!U$100)/(PERCENT!U$101-PERCENT!U$100),(PERCENT!U85-PERCENT!U$100)/(PERCENT!U$100-PERCENT!U$102))</f>
        <v>-0.72141113833038506</v>
      </c>
      <c r="AL85" s="124">
        <f>IF(PERCENT!W85&gt;PERCENT!W$100,(PERCENT!W85-PERCENT!W$100)/(PERCENT!W$101-PERCENT!W$100),(PERCENT!W85-PERCENT!W$100)/(PERCENT!W$100-PERCENT!W$102))</f>
        <v>-0.611236427250891</v>
      </c>
      <c r="AN85" s="124">
        <f>IF(PERCENT!Y85&gt;PERCENT!Y$100,(PERCENT!Y85-PERCENT!Y$100)/(PERCENT!Y$101-PERCENT!Y$100),(PERCENT!Y85-PERCENT!Y$100)/(PERCENT!Y$100-PERCENT!Y$102))</f>
        <v>-0.66734536728394667</v>
      </c>
      <c r="AO85" s="124">
        <f>IF(PERCENT!Z85&gt;PERCENT!Z$100,(PERCENT!Z85-PERCENT!Z$100)/(PERCENT!Z$101-PERCENT!Z$100),(PERCENT!Z85-PERCENT!Z$100)/(PERCENT!Z$100-PERCENT!Z$102))</f>
        <v>-0.72560940974675836</v>
      </c>
      <c r="AP85" s="124">
        <f>IF(PERCENT!AA85&gt;PERCENT!AA$100,(PERCENT!AA85-PERCENT!AA$100)/(PERCENT!AA$101-PERCENT!AA$100),(PERCENT!AA85-PERCENT!AA$100)/(PERCENT!AA$100-PERCENT!AA$102))</f>
        <v>-0.64599192702068908</v>
      </c>
      <c r="AQ85" s="124">
        <f>IF(PERCENT!AB85&gt;PERCENT!AB$100,(PERCENT!AB85-PERCENT!AB$100)/(PERCENT!AB$101-PERCENT!AB$100),(PERCENT!AB85-PERCENT!AB$100)/(PERCENT!AB$100-PERCENT!AB$102))</f>
        <v>0.44252051395283243</v>
      </c>
      <c r="AS85" s="124">
        <f>IF(PERCENT!AD85&gt;PERCENT!AD$100,(PERCENT!AD85-PERCENT!AD$100)/(PERCENT!AD$101-PERCENT!AD$100),(PERCENT!AD85-PERCENT!AD$100)/(PERCENT!AD$100-PERCENT!AD$102))</f>
        <v>-0.63510126007226486</v>
      </c>
      <c r="AU85" s="124">
        <f>IF(PERCENT!AF85&gt;PERCENT!AF$100,(PERCENT!AF85-PERCENT!AF$100)/(PERCENT!AF$101-PERCENT!AF$100),(PERCENT!AF85-PERCENT!AF$100)/(PERCENT!AF$100-PERCENT!AF$102))</f>
        <v>0.61892180983025613</v>
      </c>
      <c r="AV85" s="124">
        <f>IF(PERCENT!AG85&gt;PERCENT!AG$100,(PERCENT!AG85-PERCENT!AG$100)/(PERCENT!AG$101-PERCENT!AG$100),(PERCENT!AG85-PERCENT!AG$100)/(PERCENT!AG$100-PERCENT!AG$102))</f>
        <v>-0.12110406254010232</v>
      </c>
      <c r="AW85" s="124">
        <f>IF(PERCENT!AH85&gt;PERCENT!AH$100,(PERCENT!AH85-PERCENT!AH$100)/(PERCENT!AH$101-PERCENT!AH$100),(PERCENT!AH85-PERCENT!AH$100)/(PERCENT!AH$100-PERCENT!AH$102))</f>
        <v>-0.62771647479546366</v>
      </c>
      <c r="AX85" s="124">
        <f>IF(PERCENT!AI85&gt;PERCENT!AI$100,(PERCENT!AI85-PERCENT!AI$100)/(PERCENT!AI$101-PERCENT!AI$100),(PERCENT!AI85-PERCENT!AI$100)/(PERCENT!AI$100-PERCENT!AI$102))</f>
        <v>0.57517712619076056</v>
      </c>
      <c r="AY85" s="124">
        <f>IF(PERCENT!AJ85&gt;PERCENT!AJ$100,(PERCENT!AJ85-PERCENT!AJ$100)/(PERCENT!AJ$101-PERCENT!AJ$100),(PERCENT!AJ85-PERCENT!AJ$100)/(PERCENT!AJ$100-PERCENT!AJ$102))</f>
        <v>-5.7756426343211688E-2</v>
      </c>
      <c r="AZ85" s="124">
        <f>IF(PERCENT!AK85&gt;PERCENT!AK$100,(PERCENT!AK85-PERCENT!AK$100)/(PERCENT!AK$101-PERCENT!AK$100),(PERCENT!AK85-PERCENT!AK$100)/(PERCENT!AK$100-PERCENT!AK$102))</f>
        <v>-0.3750222919956902</v>
      </c>
      <c r="BA85" s="124">
        <f>IF(PERCENT!AL85&gt;PERCENT!AL$100,(PERCENT!AL85-PERCENT!AL$100)/(PERCENT!AL$101-PERCENT!AL$100),(PERCENT!AL85-PERCENT!AL$100)/(PERCENT!AL$100-PERCENT!AL$102))</f>
        <v>-0.69002431459325053</v>
      </c>
      <c r="BB85" s="124">
        <f>IF(PERCENT!AM85&gt;PERCENT!AM$100,(PERCENT!AM85-PERCENT!AM$100)/(PERCENT!AM$101-PERCENT!AM$100),(PERCENT!AM85-PERCENT!AM$100)/(PERCENT!AM$100-PERCENT!AM$102))</f>
        <v>-0.13152357075788459</v>
      </c>
      <c r="BC85" s="124">
        <f>IF(PERCENT!AN85&gt;PERCENT!AN$100,(PERCENT!AN85-PERCENT!AN$100)/(PERCENT!AN$101-PERCENT!AN$100),(PERCENT!AN85-PERCENT!AN$100)/(PERCENT!AN$100-PERCENT!AN$102))</f>
        <v>0.56282477116659635</v>
      </c>
      <c r="BD85" s="124">
        <f>IF(PERCENT!AO85&gt;PERCENT!AO$100,(PERCENT!AO85-PERCENT!AO$100)/(PERCENT!AO$101-PERCENT!AO$100),(PERCENT!AO85-PERCENT!AO$100)/(PERCENT!AO$100-PERCENT!AO$102))</f>
        <v>-0.3666547677237606</v>
      </c>
      <c r="BE85" s="124">
        <f>IF(PERCENT!AP85&gt;PERCENT!AP$100,(PERCENT!AP85-PERCENT!AP$100)/(PERCENT!AP$101-PERCENT!AP$100),(PERCENT!AP85-PERCENT!AP$100)/(PERCENT!AP$100-PERCENT!AP$102))</f>
        <v>0.71665478824911399</v>
      </c>
      <c r="BF85" s="124">
        <f>IF(PERCENT!AQ85&gt;PERCENT!AQ$100,(PERCENT!AQ85-PERCENT!AQ$100)/(PERCENT!AQ$101-PERCENT!AQ$100),(PERCENT!AQ85-PERCENT!AQ$100)/(PERCENT!AQ$100-PERCENT!AQ$102))</f>
        <v>5.0567855456395425E-3</v>
      </c>
      <c r="BG85" s="124">
        <f>IF(PERCENT!AR85&gt;PERCENT!AR$100,(PERCENT!AR85-PERCENT!AR$100)/(PERCENT!AR$101-PERCENT!AR$100),(PERCENT!AR85-PERCENT!AR$100)/(PERCENT!AR$100-PERCENT!AR$102))</f>
        <v>0.88467823701164461</v>
      </c>
      <c r="BP85" s="128">
        <f>IF(PERCENT!AE85&gt;PERCENT!AE$100,(PERCENT!AE85-PERCENT!AE$100)/(PERCENT!AE$101-PERCENT!AE$100),(PERCENT!AE85-PERCENT!AE$100)/(PERCENT!AE$100-PERCENT!AE$102))</f>
        <v>-0.22008964050092464</v>
      </c>
      <c r="BQ85" s="231">
        <f>IF(PERCENT!AV85&gt;PERCENT!AV$100,(PERCENT!AV85-PERCENT!AV$100)/(PERCENT!AV$101-PERCENT!AV$100),(PERCENT!AV85-PERCENT!AV$100)/(PERCENT!AV$100-PERCENT!AV$102))</f>
        <v>-0.22008964050092464</v>
      </c>
    </row>
    <row r="86" spans="1:69" x14ac:dyDescent="0.35">
      <c r="A86" s="197" t="s">
        <v>473</v>
      </c>
      <c r="B86" s="125">
        <f>IF(PERCENT!B86&gt;PERCENT!B$100,(PERCENT!B86-PERCENT!B$100)/(PERCENT!B$101-PERCENT!B$100),(PERCENT!B86-PERCENT!B$100)/(PERCENT!B$100-PERCENT!B$102))</f>
        <v>-0.59149413239766047</v>
      </c>
      <c r="C86" s="125">
        <f>IF(PERCENT!H86&gt;PERCENT!H$100,(PERCENT!H86-PERCENT!H$100)/(PERCENT!H$101-PERCENT!H$100),(PERCENT!H86-PERCENT!H$100)/(PERCENT!H$100-PERCENT!H$102))</f>
        <v>-0.49116325416664403</v>
      </c>
      <c r="D86" s="126">
        <f>IF(PERCENT!K86&gt;PERCENT!K$100,(PERCENT!K86-PERCENT!K$100)/(PERCENT!K$101-PERCENT!K$100),(PERCENT!K86-PERCENT!K$100)/(PERCENT!K$100-PERCENT!K$102))</f>
        <v>-0.55773489033032342</v>
      </c>
      <c r="E86" s="126">
        <f>IF(PERCENT!L86&gt;PERCENT!L$100,(PERCENT!L86-PERCENT!L$100)/(PERCENT!L$101-PERCENT!L$100),(PERCENT!L86-PERCENT!L$100)/(PERCENT!L$100-PERCENT!L$102))</f>
        <v>-0.28465523029775025</v>
      </c>
      <c r="F86" s="127">
        <f>IF(PERCENT!R86&gt;PERCENT!R$100,(PERCENT!R86-PERCENT!R$100)/(PERCENT!R$101-PERCENT!R$100),(PERCENT!R86-PERCENT!R$100)/(PERCENT!R$100-PERCENT!R$102))</f>
        <v>-0.71501726554971368</v>
      </c>
      <c r="G86" s="127">
        <f>IF(PERCENT!V86&gt;PERCENT!V$100,(PERCENT!V86-PERCENT!V$100)/(PERCENT!V$101-PERCENT!V$100),(PERCENT!V86-PERCENT!V$100)/(PERCENT!V$100-PERCENT!V$102))</f>
        <v>-0.66784371599308845</v>
      </c>
      <c r="H86" s="127">
        <f>IF(PERCENT!X86&gt;PERCENT!X$100,(PERCENT!X86-PERCENT!X$100)/(PERCENT!X$101-PERCENT!X$100),(PERCENT!X86-PERCENT!X$100)/(PERCENT!X$100-PERCENT!X$102))</f>
        <v>-1.0234263139620062E-2</v>
      </c>
      <c r="I86" s="127">
        <f>IF(PERCENT!AC86&gt;PERCENT!AC$100,(PERCENT!AC86-PERCENT!AC$100)/(PERCENT!AC$101-PERCENT!AC$100),(PERCENT!AC86-PERCENT!AC$100)/(PERCENT!AC$100-PERCENT!AC$102))</f>
        <v>0.37980438943584527</v>
      </c>
      <c r="J86" s="198">
        <f>IF(PERCENT!AS86&gt;PERCENT!AS$100,(PERCENT!AS86-PERCENT!AS$100)/(PERCENT!AS$101-PERCENT!AS$100),(PERCENT!AS86-PERCENT!AS$100)/(PERCENT!AS$100-PERCENT!AS$102))</f>
        <v>-0.69531142228320975</v>
      </c>
      <c r="K86" s="198">
        <f>IF(PERCENT!AT86&gt;PERCENT!AT$100,(PERCENT!AT86-PERCENT!AT$100)/(PERCENT!AT$101-PERCENT!AT$100),(PERCENT!AT86-PERCENT!AT$100)/(PERCENT!AT$100-PERCENT!AT$102))</f>
        <v>-0.61628454584821191</v>
      </c>
      <c r="L86" s="198">
        <f>IF(PERCENT!AU86&gt;PERCENT!AU$100,(PERCENT!AU86-PERCENT!AU$100)/(PERCENT!AU$101-PERCENT!AU$100),(PERCENT!AU86-PERCENT!AU$100)/(PERCENT!AU$100-PERCENT!AU$102))</f>
        <v>6.5018998674874831E-2</v>
      </c>
      <c r="M86" s="231">
        <f>IF(PERCENT!AW86&gt;PERCENT!AW$100,(PERCENT!AW86-PERCENT!AW$100)/(PERCENT!AW$101-PERCENT!AW$100),(PERCENT!AW86-PERCENT!AW$100)/(PERCENT!AW$100-PERCENT!AW$102))</f>
        <v>-0.48620585140496558</v>
      </c>
      <c r="N86" s="231">
        <f>IF(PERCENT!AX86&gt;PERCENT!AX$100,(PERCENT!AX86-PERCENT!AX$100)/(PERCENT!AX$101-PERCENT!AX$100),(PERCENT!AX86-PERCENT!AX$100)/(PERCENT!AX$100-PERCENT!AX$102))</f>
        <v>0.35451713820709496</v>
      </c>
      <c r="P86" s="232">
        <f>IF(PERCENT!AY86&gt;PERCENT!AY$100,(PERCENT!AY86-PERCENT!AY$100)/(PERCENT!AY$101-PERCENT!AY$100),(PERCENT!AY86-PERCENT!AY$100)/(PERCENT!AY$100-PERCENT!AY$102))</f>
        <v>-0.85539262156483042</v>
      </c>
      <c r="R86" s="124">
        <f>IF(PERCENT!C86&gt;PERCENT!C$100,(PERCENT!C86-PERCENT!C$100)/(PERCENT!C$101-PERCENT!C$100),(PERCENT!C86-PERCENT!C$100)/(PERCENT!C$100-PERCENT!C$102))</f>
        <v>-0.40825083798505873</v>
      </c>
      <c r="S86" s="124">
        <f>IF(PERCENT!D86&gt;PERCENT!D$100,(PERCENT!D86-PERCENT!D$100)/(PERCENT!D$101-PERCENT!D$100),(PERCENT!D86-PERCENT!D$100)/(PERCENT!D$100-PERCENT!D$102))</f>
        <v>-0.35167313633916797</v>
      </c>
      <c r="T86" s="124">
        <f>IF(PERCENT!E86&gt;PERCENT!E$100,(PERCENT!E86-PERCENT!E$100)/(PERCENT!E$101-PERCENT!E$100),(PERCENT!E86-PERCENT!E$100)/(PERCENT!E$100-PERCENT!E$102))</f>
        <v>-1</v>
      </c>
      <c r="U86" s="124">
        <f>IF(PERCENT!F86&gt;PERCENT!F$100,(PERCENT!F86-PERCENT!F$100)/(PERCENT!F$101-PERCENT!F$100),(PERCENT!F86-PERCENT!F$100)/(PERCENT!F$100-PERCENT!F$102))</f>
        <v>0.58734782180505152</v>
      </c>
      <c r="V86" s="124">
        <f>IF(PERCENT!G86&gt;PERCENT!G$100,(PERCENT!G86-PERCENT!G$100)/(PERCENT!G$101-PERCENT!G$100),(PERCENT!G86-PERCENT!G$100)/(PERCENT!G$100-PERCENT!G$102))</f>
        <v>-0.78264962343465239</v>
      </c>
      <c r="X86" s="124">
        <f>IF(PERCENT!I86&gt;PERCENT!I$100,(PERCENT!I86-PERCENT!I$100)/(PERCENT!I$101-PERCENT!I$100),(PERCENT!I86-PERCENT!I$100)/(PERCENT!I$100-PERCENT!I$102))</f>
        <v>-0.82196469278808815</v>
      </c>
      <c r="Y86" s="124">
        <f>IF(PERCENT!J86&gt;PERCENT!J$100,(PERCENT!J86-PERCENT!J$100)/(PERCENT!J$101-PERCENT!J$100),(PERCENT!J86-PERCENT!J$100)/(PERCENT!J$100-PERCENT!J$102))</f>
        <v>-0.24260948944392499</v>
      </c>
      <c r="AB86" s="124">
        <f>IF(PERCENT!M86&gt;PERCENT!M$100,(PERCENT!M86-PERCENT!M$100)/(PERCENT!M$101-PERCENT!M$100),(PERCENT!M86-PERCENT!M$100)/(PERCENT!M$100-PERCENT!M$102))</f>
        <v>-1</v>
      </c>
      <c r="AC86" s="124">
        <f>IF(PERCENT!N86&gt;PERCENT!N$100,(PERCENT!N86-PERCENT!N$100)/(PERCENT!N$101-PERCENT!N$100),(PERCENT!N86-PERCENT!N$100)/(PERCENT!N$100-PERCENT!N$102))</f>
        <v>1.4833309091114705E-2</v>
      </c>
      <c r="AD86" s="124">
        <f>IF(PERCENT!O86&gt;PERCENT!O$100,(PERCENT!O86-PERCENT!O$100)/(PERCENT!O$101-PERCENT!O$100),(PERCENT!O86-PERCENT!O$100)/(PERCENT!O$100-PERCENT!O$102))</f>
        <v>-2.107829265829872E-2</v>
      </c>
      <c r="AE86" s="124">
        <f>IF(PERCENT!P86&gt;PERCENT!P$100,(PERCENT!P86-PERCENT!P$100)/(PERCENT!P$101-PERCENT!P$100),(PERCENT!P86-PERCENT!P$100)/(PERCENT!P$100-PERCENT!P$102))</f>
        <v>-1.3705976616737982E-2</v>
      </c>
      <c r="AF86" s="124">
        <f>IF(PERCENT!Q86&gt;PERCENT!Q$100,(PERCENT!Q86-PERCENT!Q$100)/(PERCENT!Q$101-PERCENT!Q$100),(PERCENT!Q86-PERCENT!Q$100)/(PERCENT!Q$100-PERCENT!Q$102))</f>
        <v>-9.1413618473205286E-3</v>
      </c>
      <c r="AH86" s="124">
        <f>IF(PERCENT!S86&gt;PERCENT!S$100,(PERCENT!S86-PERCENT!S$100)/(PERCENT!S$101-PERCENT!S$100),(PERCENT!S86-PERCENT!S$100)/(PERCENT!S$100-PERCENT!S$102))</f>
        <v>-0.72226747967244698</v>
      </c>
      <c r="AI86" s="124">
        <f>IF(PERCENT!T86&gt;PERCENT!T$100,(PERCENT!T86-PERCENT!T$100)/(PERCENT!T$101-PERCENT!T$100),(PERCENT!T86-PERCENT!T$100)/(PERCENT!T$100-PERCENT!T$102))</f>
        <v>-0.75518278786441806</v>
      </c>
      <c r="AJ86" s="124">
        <f>IF(PERCENT!U86&gt;PERCENT!U$100,(PERCENT!U86-PERCENT!U$100)/(PERCENT!U$101-PERCENT!U$100),(PERCENT!U86-PERCENT!U$100)/(PERCENT!U$100-PERCENT!U$102))</f>
        <v>-0.62215718097777184</v>
      </c>
      <c r="AL86" s="124">
        <f>IF(PERCENT!W86&gt;PERCENT!W$100,(PERCENT!W86-PERCENT!W$100)/(PERCENT!W$101-PERCENT!W$100),(PERCENT!W86-PERCENT!W$100)/(PERCENT!W$100-PERCENT!W$102))</f>
        <v>-0.66784371599308845</v>
      </c>
      <c r="AN86" s="124">
        <f>IF(PERCENT!Y86&gt;PERCENT!Y$100,(PERCENT!Y86-PERCENT!Y$100)/(PERCENT!Y$101-PERCENT!Y$100),(PERCENT!Y86-PERCENT!Y$100)/(PERCENT!Y$100-PERCENT!Y$102))</f>
        <v>-0.6863649998246979</v>
      </c>
      <c r="AO86" s="124">
        <f>IF(PERCENT!Z86&gt;PERCENT!Z$100,(PERCENT!Z86-PERCENT!Z$100)/(PERCENT!Z$101-PERCENT!Z$100),(PERCENT!Z86-PERCENT!Z$100)/(PERCENT!Z$100-PERCENT!Z$102))</f>
        <v>-0.8410450997196014</v>
      </c>
      <c r="AP86" s="124">
        <f>IF(PERCENT!AA86&gt;PERCENT!AA$100,(PERCENT!AA86-PERCENT!AA$100)/(PERCENT!AA$101-PERCENT!AA$100),(PERCENT!AA86-PERCENT!AA$100)/(PERCENT!AA$100-PERCENT!AA$102))</f>
        <v>-0.46300255757177078</v>
      </c>
      <c r="AQ86" s="124">
        <f>IF(PERCENT!AB86&gt;PERCENT!AB$100,(PERCENT!AB86-PERCENT!AB$100)/(PERCENT!AB$101-PERCENT!AB$100),(PERCENT!AB86-PERCENT!AB$100)/(PERCENT!AB$100-PERCENT!AB$102))</f>
        <v>0.45941383171183725</v>
      </c>
      <c r="AS86" s="124">
        <f>IF(PERCENT!AD86&gt;PERCENT!AD$100,(PERCENT!AD86-PERCENT!AD$100)/(PERCENT!AD$101-PERCENT!AD$100),(PERCENT!AD86-PERCENT!AD$100)/(PERCENT!AD$100-PERCENT!AD$102))</f>
        <v>0.37980438943584527</v>
      </c>
      <c r="AU86" s="124">
        <f>IF(PERCENT!AF86&gt;PERCENT!AF$100,(PERCENT!AF86-PERCENT!AF$100)/(PERCENT!AF$101-PERCENT!AF$100),(PERCENT!AF86-PERCENT!AF$100)/(PERCENT!AF$100-PERCENT!AF$102))</f>
        <v>0.34518319703766048</v>
      </c>
      <c r="AV86" s="124">
        <f>IF(PERCENT!AG86&gt;PERCENT!AG$100,(PERCENT!AG86-PERCENT!AG$100)/(PERCENT!AG$101-PERCENT!AG$100),(PERCENT!AG86-PERCENT!AG$100)/(PERCENT!AG$100-PERCENT!AG$102))</f>
        <v>0.51634158653895934</v>
      </c>
      <c r="AW86" s="124">
        <f>IF(PERCENT!AH86&gt;PERCENT!AH$100,(PERCENT!AH86-PERCENT!AH$100)/(PERCENT!AH$101-PERCENT!AH$100),(PERCENT!AH86-PERCENT!AH$100)/(PERCENT!AH$100-PERCENT!AH$102))</f>
        <v>-0.39331531178067602</v>
      </c>
      <c r="AX86" s="124">
        <f>IF(PERCENT!AI86&gt;PERCENT!AI$100,(PERCENT!AI86-PERCENT!AI$100)/(PERCENT!AI$101-PERCENT!AI$100),(PERCENT!AI86-PERCENT!AI$100)/(PERCENT!AI$100-PERCENT!AI$102))</f>
        <v>0.53968062383363125</v>
      </c>
      <c r="AY86" s="124">
        <f>IF(PERCENT!AJ86&gt;PERCENT!AJ$100,(PERCENT!AJ86-PERCENT!AJ$100)/(PERCENT!AJ$101-PERCENT!AJ$100),(PERCENT!AJ86-PERCENT!AJ$100)/(PERCENT!AJ$100-PERCENT!AJ$102))</f>
        <v>-0.24892225495304973</v>
      </c>
      <c r="AZ86" s="124">
        <f>IF(PERCENT!AK86&gt;PERCENT!AK$100,(PERCENT!AK86-PERCENT!AK$100)/(PERCENT!AK$101-PERCENT!AK$100),(PERCENT!AK86-PERCENT!AK$100)/(PERCENT!AK$100-PERCENT!AK$102))</f>
        <v>-3.1699742506956854E-2</v>
      </c>
      <c r="BA86" s="124">
        <f>IF(PERCENT!AL86&gt;PERCENT!AL$100,(PERCENT!AL86-PERCENT!AL$100)/(PERCENT!AL$101-PERCENT!AL$100),(PERCENT!AL86-PERCENT!AL$100)/(PERCENT!AL$100-PERCENT!AL$102))</f>
        <v>-0.75668408210143168</v>
      </c>
      <c r="BB86" s="124">
        <f>IF(PERCENT!AM86&gt;PERCENT!AM$100,(PERCENT!AM86-PERCENT!AM$100)/(PERCENT!AM$101-PERCENT!AM$100),(PERCENT!AM86-PERCENT!AM$100)/(PERCENT!AM$100-PERCENT!AM$102))</f>
        <v>0.28474863058892069</v>
      </c>
      <c r="BC86" s="124">
        <f>IF(PERCENT!AN86&gt;PERCENT!AN$100,(PERCENT!AN86-PERCENT!AN$100)/(PERCENT!AN$101-PERCENT!AN$100),(PERCENT!AN86-PERCENT!AN$100)/(PERCENT!AN$100-PERCENT!AN$102))</f>
        <v>0.85882883235588459</v>
      </c>
      <c r="BD86" s="124">
        <f>IF(PERCENT!AO86&gt;PERCENT!AO$100,(PERCENT!AO86-PERCENT!AO$100)/(PERCENT!AO$101-PERCENT!AO$100),(PERCENT!AO86-PERCENT!AO$100)/(PERCENT!AO$100-PERCENT!AO$102))</f>
        <v>0.18408177116932559</v>
      </c>
      <c r="BE86" s="124">
        <f>IF(PERCENT!AP86&gt;PERCENT!AP$100,(PERCENT!AP86-PERCENT!AP$100)/(PERCENT!AP$101-PERCENT!AP$100),(PERCENT!AP86-PERCENT!AP$100)/(PERCENT!AP$100-PERCENT!AP$102))</f>
        <v>0.92937612300105854</v>
      </c>
      <c r="BF86" s="124">
        <f>IF(PERCENT!AQ86&gt;PERCENT!AQ$100,(PERCENT!AQ86-PERCENT!AQ$100)/(PERCENT!AQ$101-PERCENT!AQ$100),(PERCENT!AQ86-PERCENT!AQ$100)/(PERCENT!AQ$100-PERCENT!AQ$102))</f>
        <v>-7.7532593335463201E-3</v>
      </c>
      <c r="BG86" s="124">
        <f>IF(PERCENT!AR86&gt;PERCENT!AR$100,(PERCENT!AR86-PERCENT!AR$100)/(PERCENT!AR$101-PERCENT!AR$100),(PERCENT!AR86-PERCENT!AR$100)/(PERCENT!AR$100-PERCENT!AR$102))</f>
        <v>0.90854123483271587</v>
      </c>
      <c r="BP86" s="128">
        <f>IF(PERCENT!AE86&gt;PERCENT!AE$100,(PERCENT!AE86-PERCENT!AE$100)/(PERCENT!AE$101-PERCENT!AE$100),(PERCENT!AE86-PERCENT!AE$100)/(PERCENT!AE$100-PERCENT!AE$102))</f>
        <v>0.35451713820709496</v>
      </c>
      <c r="BQ86" s="231">
        <f>IF(PERCENT!AV86&gt;PERCENT!AV$100,(PERCENT!AV86-PERCENT!AV$100)/(PERCENT!AV$101-PERCENT!AV$100),(PERCENT!AV86-PERCENT!AV$100)/(PERCENT!AV$100-PERCENT!AV$102))</f>
        <v>0.35451713820709496</v>
      </c>
    </row>
    <row r="87" spans="1:69" x14ac:dyDescent="0.35">
      <c r="A87" s="197" t="s">
        <v>474</v>
      </c>
      <c r="B87" s="125">
        <f>IF(PERCENT!B87&gt;PERCENT!B$100,(PERCENT!B87-PERCENT!B$100)/(PERCENT!B$101-PERCENT!B$100),(PERCENT!B87-PERCENT!B$100)/(PERCENT!B$100-PERCENT!B$102))</f>
        <v>0.10261282428947217</v>
      </c>
      <c r="C87" s="125">
        <f>IF(PERCENT!H87&gt;PERCENT!H$100,(PERCENT!H87-PERCENT!H$100)/(PERCENT!H$101-PERCENT!H$100),(PERCENT!H87-PERCENT!H$100)/(PERCENT!H$100-PERCENT!H$102))</f>
        <v>-0.27828834526093932</v>
      </c>
      <c r="D87" s="126">
        <f>IF(PERCENT!K87&gt;PERCENT!K$100,(PERCENT!K87-PERCENT!K$100)/(PERCENT!K$101-PERCENT!K$100),(PERCENT!K87-PERCENT!K$100)/(PERCENT!K$100-PERCENT!K$102))</f>
        <v>0.30948549250281249</v>
      </c>
      <c r="E87" s="126">
        <f>IF(PERCENT!L87&gt;PERCENT!L$100,(PERCENT!L87-PERCENT!L$100)/(PERCENT!L$101-PERCENT!L$100),(PERCENT!L87-PERCENT!L$100)/(PERCENT!L$100-PERCENT!L$102))</f>
        <v>-0.26971056040592334</v>
      </c>
      <c r="F87" s="127">
        <f>IF(PERCENT!R87&gt;PERCENT!R$100,(PERCENT!R87-PERCENT!R$100)/(PERCENT!R$101-PERCENT!R$100),(PERCENT!R87-PERCENT!R$100)/(PERCENT!R$100-PERCENT!R$102))</f>
        <v>-0.25010615999339292</v>
      </c>
      <c r="G87" s="127">
        <f>IF(PERCENT!V87&gt;PERCENT!V$100,(PERCENT!V87-PERCENT!V$100)/(PERCENT!V$101-PERCENT!V$100),(PERCENT!V87-PERCENT!V$100)/(PERCENT!V$100-PERCENT!V$102))</f>
        <v>-0.63640184173060144</v>
      </c>
      <c r="H87" s="127">
        <f>IF(PERCENT!X87&gt;PERCENT!X$100,(PERCENT!X87-PERCENT!X$100)/(PERCENT!X$101-PERCENT!X$100),(PERCENT!X87-PERCENT!X$100)/(PERCENT!X$100-PERCENT!X$102))</f>
        <v>0.57115001188777814</v>
      </c>
      <c r="I87" s="127">
        <f>IF(PERCENT!AC87&gt;PERCENT!AC$100,(PERCENT!AC87-PERCENT!AC$100)/(PERCENT!AC$101-PERCENT!AC$100),(PERCENT!AC87-PERCENT!AC$100)/(PERCENT!AC$100-PERCENT!AC$102))</f>
        <v>-0.90719652128865391</v>
      </c>
      <c r="J87" s="198">
        <f>IF(PERCENT!AS87&gt;PERCENT!AS$100,(PERCENT!AS87-PERCENT!AS$100)/(PERCENT!AS$101-PERCENT!AS$100),(PERCENT!AS87-PERCENT!AS$100)/(PERCENT!AS$100-PERCENT!AS$102))</f>
        <v>-0.13852056354751724</v>
      </c>
      <c r="K87" s="198">
        <f>IF(PERCENT!AT87&gt;PERCENT!AT$100,(PERCENT!AT87-PERCENT!AT$100)/(PERCENT!AT$101-PERCENT!AT$100),(PERCENT!AT87-PERCENT!AT$100)/(PERCENT!AT$100-PERCENT!AT$102))</f>
        <v>6.2841059937607011E-2</v>
      </c>
      <c r="L87" s="198">
        <f>IF(PERCENT!AU87&gt;PERCENT!AU$100,(PERCENT!AU87-PERCENT!AU$100)/(PERCENT!AU$101-PERCENT!AU$100),(PERCENT!AU87-PERCENT!AU$100)/(PERCENT!AU$100-PERCENT!AU$102))</f>
        <v>-0.3086298909182682</v>
      </c>
      <c r="M87" s="231">
        <f>IF(PERCENT!AW87&gt;PERCENT!AW$100,(PERCENT!AW87-PERCENT!AW$100)/(PERCENT!AW$101-PERCENT!AW$100),(PERCENT!AW87-PERCENT!AW$100)/(PERCENT!AW$100-PERCENT!AW$102))</f>
        <v>-0.10242030709952005</v>
      </c>
      <c r="N87" s="231">
        <f>IF(PERCENT!AX87&gt;PERCENT!AX$100,(PERCENT!AX87-PERCENT!AX$100)/(PERCENT!AX$101-PERCENT!AX$100),(PERCENT!AX87-PERCENT!AX$100)/(PERCENT!AX$100-PERCENT!AX$102))</f>
        <v>-0.15684755480261622</v>
      </c>
      <c r="P87" s="232">
        <f>IF(PERCENT!AY87&gt;PERCENT!AY$100,(PERCENT!AY87-PERCENT!AY$100)/(PERCENT!AY$101-PERCENT!AY$100),(PERCENT!AY87-PERCENT!AY$100)/(PERCENT!AY$100-PERCENT!AY$102))</f>
        <v>0.1361584955484344</v>
      </c>
      <c r="R87" s="124">
        <f>IF(PERCENT!C87&gt;PERCENT!C$100,(PERCENT!C87-PERCENT!C$100)/(PERCENT!C$101-PERCENT!C$100),(PERCENT!C87-PERCENT!C$100)/(PERCENT!C$100-PERCENT!C$102))</f>
        <v>0.30419170283715408</v>
      </c>
      <c r="S87" s="124">
        <f>IF(PERCENT!D87&gt;PERCENT!D$100,(PERCENT!D87-PERCENT!D$100)/(PERCENT!D$101-PERCENT!D$100),(PERCENT!D87-PERCENT!D$100)/(PERCENT!D$100-PERCENT!D$102))</f>
        <v>0.391732438706689</v>
      </c>
      <c r="T87" s="124">
        <f>IF(PERCENT!E87&gt;PERCENT!E$100,(PERCENT!E87-PERCENT!E$100)/(PERCENT!E$101-PERCENT!E$100),(PERCENT!E87-PERCENT!E$100)/(PERCENT!E$100-PERCENT!E$102))</f>
        <v>0.60562104052418131</v>
      </c>
      <c r="U87" s="124">
        <f>IF(PERCENT!F87&gt;PERCENT!F$100,(PERCENT!F87-PERCENT!F$100)/(PERCENT!F$101-PERCENT!F$100),(PERCENT!F87-PERCENT!F$100)/(PERCENT!F$100-PERCENT!F$102))</f>
        <v>-0.64294144881965676</v>
      </c>
      <c r="V87" s="124">
        <f>IF(PERCENT!G87&gt;PERCENT!G$100,(PERCENT!G87-PERCENT!G$100)/(PERCENT!G$101-PERCENT!G$100),(PERCENT!G87-PERCENT!G$100)/(PERCENT!G$100-PERCENT!G$102))</f>
        <v>-0.87579663547560282</v>
      </c>
      <c r="X87" s="124">
        <f>IF(PERCENT!I87&gt;PERCENT!I$100,(PERCENT!I87-PERCENT!I$100)/(PERCENT!I$101-PERCENT!I$100),(PERCENT!I87-PERCENT!I$100)/(PERCENT!I$100-PERCENT!I$102))</f>
        <v>-0.10817008998787858</v>
      </c>
      <c r="Y87" s="124">
        <f>IF(PERCENT!J87&gt;PERCENT!J$100,(PERCENT!J87-PERCENT!J$100)/(PERCENT!J$101-PERCENT!J$100),(PERCENT!J87-PERCENT!J$100)/(PERCENT!J$100-PERCENT!J$102))</f>
        <v>-0.37333451332676432</v>
      </c>
      <c r="AB87" s="124">
        <f>IF(PERCENT!M87&gt;PERCENT!M$100,(PERCENT!M87-PERCENT!M$100)/(PERCENT!M$101-PERCENT!M$100),(PERCENT!M87-PERCENT!M$100)/(PERCENT!M$100-PERCENT!M$102))</f>
        <v>-1</v>
      </c>
      <c r="AC87" s="124">
        <f>IF(PERCENT!N87&gt;PERCENT!N$100,(PERCENT!N87-PERCENT!N$100)/(PERCENT!N$101-PERCENT!N$100),(PERCENT!N87-PERCENT!N$100)/(PERCENT!N$100-PERCENT!N$102))</f>
        <v>-0.41262182908349326</v>
      </c>
      <c r="AD87" s="124">
        <f>IF(PERCENT!O87&gt;PERCENT!O$100,(PERCENT!O87-PERCENT!O$100)/(PERCENT!O$101-PERCENT!O$100),(PERCENT!O87-PERCENT!O$100)/(PERCENT!O$100-PERCENT!O$102))</f>
        <v>-1</v>
      </c>
      <c r="AE87" s="124">
        <f>IF(PERCENT!P87&gt;PERCENT!P$100,(PERCENT!P87-PERCENT!P$100)/(PERCENT!P$101-PERCENT!P$100),(PERCENT!P87-PERCENT!P$100)/(PERCENT!P$100-PERCENT!P$102))</f>
        <v>0.75589497470214262</v>
      </c>
      <c r="AF87" s="124">
        <f>IF(PERCENT!Q87&gt;PERCENT!Q$100,(PERCENT!Q87-PERCENT!Q$100)/(PERCENT!Q$101-PERCENT!Q$100),(PERCENT!Q87-PERCENT!Q$100)/(PERCENT!Q$100-PERCENT!Q$102))</f>
        <v>0.38997667110135825</v>
      </c>
      <c r="AH87" s="124">
        <f>IF(PERCENT!S87&gt;PERCENT!S$100,(PERCENT!S87-PERCENT!S$100)/(PERCENT!S$101-PERCENT!S$100),(PERCENT!S87-PERCENT!S$100)/(PERCENT!S$100-PERCENT!S$102))</f>
        <v>-1.4529650403294E-2</v>
      </c>
      <c r="AI87" s="124">
        <f>IF(PERCENT!T87&gt;PERCENT!T$100,(PERCENT!T87-PERCENT!T$100)/(PERCENT!T$101-PERCENT!T$100),(PERCENT!T87-PERCENT!T$100)/(PERCENT!T$100-PERCENT!T$102))</f>
        <v>-0.40587064007278312</v>
      </c>
      <c r="AJ87" s="124">
        <f>IF(PERCENT!U87&gt;PERCENT!U$100,(PERCENT!U87-PERCENT!U$100)/(PERCENT!U$101-PERCENT!U$100),(PERCENT!U87-PERCENT!U$100)/(PERCENT!U$100-PERCENT!U$102))</f>
        <v>-0.26331280516323741</v>
      </c>
      <c r="AL87" s="124">
        <f>IF(PERCENT!W87&gt;PERCENT!W$100,(PERCENT!W87-PERCENT!W$100)/(PERCENT!W$101-PERCENT!W$100),(PERCENT!W87-PERCENT!W$100)/(PERCENT!W$100-PERCENT!W$102))</f>
        <v>-0.63640184173060144</v>
      </c>
      <c r="AN87" s="124">
        <f>IF(PERCENT!Y87&gt;PERCENT!Y$100,(PERCENT!Y87-PERCENT!Y$100)/(PERCENT!Y$101-PERCENT!Y$100),(PERCENT!Y87-PERCENT!Y$100)/(PERCENT!Y$100-PERCENT!Y$102))</f>
        <v>-0.82265137339484928</v>
      </c>
      <c r="AO87" s="124">
        <f>IF(PERCENT!Z87&gt;PERCENT!Z$100,(PERCENT!Z87-PERCENT!Z$100)/(PERCENT!Z$101-PERCENT!Z$100),(PERCENT!Z87-PERCENT!Z$100)/(PERCENT!Z$100-PERCENT!Z$102))</f>
        <v>-0.48611041825530082</v>
      </c>
      <c r="AP87" s="124">
        <f>IF(PERCENT!AA87&gt;PERCENT!AA$100,(PERCENT!AA87-PERCENT!AA$100)/(PERCENT!AA$101-PERCENT!AA$100),(PERCENT!AA87-PERCENT!AA$100)/(PERCENT!AA$100-PERCENT!AA$102))</f>
        <v>0.73627535385166187</v>
      </c>
      <c r="AQ87" s="124">
        <f>IF(PERCENT!AB87&gt;PERCENT!AB$100,(PERCENT!AB87-PERCENT!AB$100)/(PERCENT!AB$101-PERCENT!AB$100),(PERCENT!AB87-PERCENT!AB$100)/(PERCENT!AB$100-PERCENT!AB$102))</f>
        <v>0.82430949530634701</v>
      </c>
      <c r="AS87" s="124">
        <f>IF(PERCENT!AD87&gt;PERCENT!AD$100,(PERCENT!AD87-PERCENT!AD$100)/(PERCENT!AD$101-PERCENT!AD$100),(PERCENT!AD87-PERCENT!AD$100)/(PERCENT!AD$100-PERCENT!AD$102))</f>
        <v>-0.90719652128865391</v>
      </c>
      <c r="AU87" s="124">
        <f>IF(PERCENT!AF87&gt;PERCENT!AF$100,(PERCENT!AF87-PERCENT!AF$100)/(PERCENT!AF$101-PERCENT!AF$100),(PERCENT!AF87-PERCENT!AF$100)/(PERCENT!AF$100-PERCENT!AF$102))</f>
        <v>-0.68287622964759742</v>
      </c>
      <c r="AV87" s="124">
        <f>IF(PERCENT!AG87&gt;PERCENT!AG$100,(PERCENT!AG87-PERCENT!AG$100)/(PERCENT!AG$101-PERCENT!AG$100),(PERCENT!AG87-PERCENT!AG$100)/(PERCENT!AG$100-PERCENT!AG$102))</f>
        <v>-0.46794416183005411</v>
      </c>
      <c r="AW87" s="124">
        <f>IF(PERCENT!AH87&gt;PERCENT!AH$100,(PERCENT!AH87-PERCENT!AH$100)/(PERCENT!AH$101-PERCENT!AH$100),(PERCENT!AH87-PERCENT!AH$100)/(PERCENT!AH$100-PERCENT!AH$102))</f>
        <v>-0.84892044851638782</v>
      </c>
      <c r="AX87" s="124">
        <f>IF(PERCENT!AI87&gt;PERCENT!AI$100,(PERCENT!AI87-PERCENT!AI$100)/(PERCENT!AI$101-PERCENT!AI$100),(PERCENT!AI87-PERCENT!AI$100)/(PERCENT!AI$100-PERCENT!AI$102))</f>
        <v>-0.7622348264072828</v>
      </c>
      <c r="AY87" s="124">
        <f>IF(PERCENT!AJ87&gt;PERCENT!AJ$100,(PERCENT!AJ87-PERCENT!AJ$100)/(PERCENT!AJ$101-PERCENT!AJ$100),(PERCENT!AJ87-PERCENT!AJ$100)/(PERCENT!AJ$100-PERCENT!AJ$102))</f>
        <v>-0.41566759707420214</v>
      </c>
      <c r="AZ87" s="124">
        <f>IF(PERCENT!AK87&gt;PERCENT!AK$100,(PERCENT!AK87-PERCENT!AK$100)/(PERCENT!AK$101-PERCENT!AK$100),(PERCENT!AK87-PERCENT!AK$100)/(PERCENT!AK$100-PERCENT!AK$102))</f>
        <v>0.38803496630866796</v>
      </c>
      <c r="BA87" s="124">
        <f>IF(PERCENT!AL87&gt;PERCENT!AL$100,(PERCENT!AL87-PERCENT!AL$100)/(PERCENT!AL$101-PERCENT!AL$100),(PERCENT!AL87-PERCENT!AL$100)/(PERCENT!AL$100-PERCENT!AL$102))</f>
        <v>-0.79899874939528459</v>
      </c>
      <c r="BB87" s="124">
        <f>IF(PERCENT!AM87&gt;PERCENT!AM$100,(PERCENT!AM87-PERCENT!AM$100)/(PERCENT!AM$101-PERCENT!AM$100),(PERCENT!AM87-PERCENT!AM$100)/(PERCENT!AM$100-PERCENT!AM$102))</f>
        <v>0.30866476770231521</v>
      </c>
      <c r="BC87" s="124">
        <f>IF(PERCENT!AN87&gt;PERCENT!AN$100,(PERCENT!AN87-PERCENT!AN$100)/(PERCENT!AN$101-PERCENT!AN$100),(PERCENT!AN87-PERCENT!AN$100)/(PERCENT!AN$100-PERCENT!AN$102))</f>
        <v>-0.68155329549543542</v>
      </c>
      <c r="BD87" s="124">
        <f>IF(PERCENT!AO87&gt;PERCENT!AO$100,(PERCENT!AO87-PERCENT!AO$100)/(PERCENT!AO$101-PERCENT!AO$100),(PERCENT!AO87-PERCENT!AO$100)/(PERCENT!AO$100-PERCENT!AO$102))</f>
        <v>2.3507632977401844E-2</v>
      </c>
      <c r="BE87" s="124">
        <f>IF(PERCENT!AP87&gt;PERCENT!AP$100,(PERCENT!AP87-PERCENT!AP$100)/(PERCENT!AP$101-PERCENT!AP$100),(PERCENT!AP87-PERCENT!AP$100)/(PERCENT!AP$100-PERCENT!AP$102))</f>
        <v>0.88917079800771637</v>
      </c>
      <c r="BF87" s="124">
        <f>IF(PERCENT!AQ87&gt;PERCENT!AQ$100,(PERCENT!AQ87-PERCENT!AQ$100)/(PERCENT!AQ$101-PERCENT!AQ$100),(PERCENT!AQ87-PERCENT!AQ$100)/(PERCENT!AQ$100-PERCENT!AQ$102))</f>
        <v>8.2733393541177855E-2</v>
      </c>
      <c r="BG87" s="124">
        <f>IF(PERCENT!AR87&gt;PERCENT!AR$100,(PERCENT!AR87-PERCENT!AR$100)/(PERCENT!AR$101-PERCENT!AR$100),(PERCENT!AR87-PERCENT!AR$100)/(PERCENT!AR$100-PERCENT!AR$102))</f>
        <v>0.87763897533208479</v>
      </c>
      <c r="BP87" s="128">
        <f>IF(PERCENT!AE87&gt;PERCENT!AE$100,(PERCENT!AE87-PERCENT!AE$100)/(PERCENT!AE$101-PERCENT!AE$100),(PERCENT!AE87-PERCENT!AE$100)/(PERCENT!AE$100-PERCENT!AE$102))</f>
        <v>-0.15684755480261622</v>
      </c>
      <c r="BQ87" s="231">
        <f>IF(PERCENT!AV87&gt;PERCENT!AV$100,(PERCENT!AV87-PERCENT!AV$100)/(PERCENT!AV$101-PERCENT!AV$100),(PERCENT!AV87-PERCENT!AV$100)/(PERCENT!AV$100-PERCENT!AV$102))</f>
        <v>-0.15684755480261622</v>
      </c>
    </row>
    <row r="88" spans="1:69" x14ac:dyDescent="0.35">
      <c r="A88" s="197" t="s">
        <v>475</v>
      </c>
      <c r="B88" s="125">
        <f>IF(PERCENT!B88&gt;PERCENT!B$100,(PERCENT!B88-PERCENT!B$100)/(PERCENT!B$101-PERCENT!B$100),(PERCENT!B88-PERCENT!B$100)/(PERCENT!B$100-PERCENT!B$102))</f>
        <v>7.2422121243546966E-2</v>
      </c>
      <c r="C88" s="125">
        <f>IF(PERCENT!H88&gt;PERCENT!H$100,(PERCENT!H88-PERCENT!H$100)/(PERCENT!H$101-PERCENT!H$100),(PERCENT!H88-PERCENT!H$100)/(PERCENT!H$100-PERCENT!H$102))</f>
        <v>1.1002846795702717</v>
      </c>
      <c r="D88" s="126">
        <f>IF(PERCENT!K88&gt;PERCENT!K$100,(PERCENT!K88-PERCENT!K$100)/(PERCENT!K$101-PERCENT!K$100),(PERCENT!K88-PERCENT!K$100)/(PERCENT!K$100-PERCENT!K$102))</f>
        <v>1.0955070797458262</v>
      </c>
      <c r="E88" s="126">
        <f>IF(PERCENT!L88&gt;PERCENT!L$100,(PERCENT!L88-PERCENT!L$100)/(PERCENT!L$101-PERCENT!L$100),(PERCENT!L88-PERCENT!L$100)/(PERCENT!L$100-PERCENT!L$102))</f>
        <v>0.70695838294583713</v>
      </c>
      <c r="F88" s="127">
        <f>IF(PERCENT!R88&gt;PERCENT!R$100,(PERCENT!R88-PERCENT!R$100)/(PERCENT!R$101-PERCENT!R$100),(PERCENT!R88-PERCENT!R$100)/(PERCENT!R$100-PERCENT!R$102))</f>
        <v>1.3155127278768701</v>
      </c>
      <c r="G88" s="127">
        <f>IF(PERCENT!V88&gt;PERCENT!V$100,(PERCENT!V88-PERCENT!V$100)/(PERCENT!V$101-PERCENT!V$100),(PERCENT!V88-PERCENT!V$100)/(PERCENT!V$100-PERCENT!V$102))</f>
        <v>1.2811639229497997</v>
      </c>
      <c r="H88" s="127">
        <f>IF(PERCENT!X88&gt;PERCENT!X$100,(PERCENT!X88-PERCENT!X$100)/(PERCENT!X$101-PERCENT!X$100),(PERCENT!X88-PERCENT!X$100)/(PERCENT!X$100-PERCENT!X$102))</f>
        <v>1.2495560603877744</v>
      </c>
      <c r="I88" s="127">
        <f>IF(PERCENT!AC88&gt;PERCENT!AC$100,(PERCENT!AC88-PERCENT!AC$100)/(PERCENT!AC$101-PERCENT!AC$100),(PERCENT!AC88-PERCENT!AC$100)/(PERCENT!AC$100-PERCENT!AC$102))</f>
        <v>1.199381648354169</v>
      </c>
      <c r="J88" s="198">
        <f>IF(PERCENT!AS88&gt;PERCENT!AS$100,(PERCENT!AS88-PERCENT!AS$100)/(PERCENT!AS$101-PERCENT!AS$100),(PERCENT!AS88-PERCENT!AS$100)/(PERCENT!AS$100-PERCENT!AS$102))</f>
        <v>0.87892502336286005</v>
      </c>
      <c r="K88" s="198">
        <f>IF(PERCENT!AT88&gt;PERCENT!AT$100,(PERCENT!AT88-PERCENT!AT$100)/(PERCENT!AT$101-PERCENT!AT$100),(PERCENT!AT88-PERCENT!AT$100)/(PERCENT!AT$100-PERCENT!AT$102))</f>
        <v>1.1405339005597352</v>
      </c>
      <c r="L88" s="198">
        <f>IF(PERCENT!AU88&gt;PERCENT!AU$100,(PERCENT!AU88-PERCENT!AU$100)/(PERCENT!AU$101-PERCENT!AU$100),(PERCENT!AU88-PERCENT!AU$100)/(PERCENT!AU$100-PERCENT!AU$102))</f>
        <v>1.4899426188569935</v>
      </c>
      <c r="M88" s="231">
        <f>IF(PERCENT!AW88&gt;PERCENT!AW$100,(PERCENT!AW88-PERCENT!AW$100)/(PERCENT!AW$101-PERCENT!AW$100),(PERCENT!AW88-PERCENT!AW$100)/(PERCENT!AW$100-PERCENT!AW$102))</f>
        <v>1.345403596854714</v>
      </c>
      <c r="N88" s="231">
        <f>IF(PERCENT!AX88&gt;PERCENT!AX$100,(PERCENT!AX88-PERCENT!AX$100)/(PERCENT!AX$101-PERCENT!AX$100),(PERCENT!AX88-PERCENT!AX$100)/(PERCENT!AX$100-PERCENT!AX$102))</f>
        <v>0.31169457545436074</v>
      </c>
      <c r="P88" s="232">
        <f>IF(PERCENT!AY88&gt;PERCENT!AY$100,(PERCENT!AY88-PERCENT!AY$100)/(PERCENT!AY$101-PERCENT!AY$100),(PERCENT!AY88-PERCENT!AY$100)/(PERCENT!AY$100-PERCENT!AY$102))</f>
        <v>1.2546068411602733</v>
      </c>
      <c r="R88" s="124">
        <f>IF(PERCENT!C88&gt;PERCENT!C$100,(PERCENT!C88-PERCENT!C$100)/(PERCENT!C$101-PERCENT!C$100),(PERCENT!C88-PERCENT!C$100)/(PERCENT!C$100-PERCENT!C$102))</f>
        <v>0.29872481240160914</v>
      </c>
      <c r="S88" s="124">
        <f>IF(PERCENT!D88&gt;PERCENT!D$100,(PERCENT!D88-PERCENT!D$100)/(PERCENT!D$101-PERCENT!D$100),(PERCENT!D88-PERCENT!D$100)/(PERCENT!D$100-PERCENT!D$102))</f>
        <v>4.3127249466825036E-2</v>
      </c>
      <c r="T88" s="124">
        <f>IF(PERCENT!E88&gt;PERCENT!E$100,(PERCENT!E88-PERCENT!E$100)/(PERCENT!E$101-PERCENT!E$100),(PERCENT!E88-PERCENT!E$100)/(PERCENT!E$100-PERCENT!E$102))</f>
        <v>-0.43616886825061602</v>
      </c>
      <c r="U88" s="124">
        <f>IF(PERCENT!F88&gt;PERCENT!F$100,(PERCENT!F88-PERCENT!F$100)/(PERCENT!F$101-PERCENT!F$100),(PERCENT!F88-PERCENT!F$100)/(PERCENT!F$100-PERCENT!F$102))</f>
        <v>0.44203277222026272</v>
      </c>
      <c r="V88" s="124">
        <f>IF(PERCENT!G88&gt;PERCENT!G$100,(PERCENT!G88-PERCENT!G$100)/(PERCENT!G$101-PERCENT!G$100),(PERCENT!G88-PERCENT!G$100)/(PERCENT!G$100-PERCENT!G$102))</f>
        <v>0.19358856981065906</v>
      </c>
      <c r="X88" s="124">
        <f>IF(PERCENT!I88&gt;PERCENT!I$100,(PERCENT!I88-PERCENT!I$100)/(PERCENT!I$101-PERCENT!I$100),(PERCENT!I88-PERCENT!I$100)/(PERCENT!I$100-PERCENT!I$102))</f>
        <v>0.23231609107006213</v>
      </c>
      <c r="Y88" s="124">
        <f>IF(PERCENT!J88&gt;PERCENT!J$100,(PERCENT!J88-PERCENT!J$100)/(PERCENT!J$101-PERCENT!J$100),(PERCENT!J88-PERCENT!J$100)/(PERCENT!J$100-PERCENT!J$102))</f>
        <v>1.0530745876483258</v>
      </c>
      <c r="AB88" s="124">
        <f>IF(PERCENT!M88&gt;PERCENT!M$100,(PERCENT!M88-PERCENT!M$100)/(PERCENT!M$101-PERCENT!M$100),(PERCENT!M88-PERCENT!M$100)/(PERCENT!M$100-PERCENT!M$102))</f>
        <v>1</v>
      </c>
      <c r="AC88" s="124">
        <f>IF(PERCENT!N88&gt;PERCENT!N$100,(PERCENT!N88-PERCENT!N$100)/(PERCENT!N$101-PERCENT!N$100),(PERCENT!N88-PERCENT!N$100)/(PERCENT!N$100-PERCENT!N$102))</f>
        <v>-0.58838940799538442</v>
      </c>
      <c r="AD88" s="124">
        <f>IF(PERCENT!O88&gt;PERCENT!O$100,(PERCENT!O88-PERCENT!O$100)/(PERCENT!O$101-PERCENT!O$100),(PERCENT!O88-PERCENT!O$100)/(PERCENT!O$100-PERCENT!O$102))</f>
        <v>1.4034750749302736</v>
      </c>
      <c r="AE88" s="124">
        <f>IF(PERCENT!P88&gt;PERCENT!P$100,(PERCENT!P88-PERCENT!P$100)/(PERCENT!P$101-PERCENT!P$100),(PERCENT!P88-PERCENT!P$100)/(PERCENT!P$100-PERCENT!P$102))</f>
        <v>0.41892390717140177</v>
      </c>
      <c r="AF88" s="124">
        <f>IF(PERCENT!Q88&gt;PERCENT!Q$100,(PERCENT!Q88-PERCENT!Q$100)/(PERCENT!Q$101-PERCENT!Q$100),(PERCENT!Q88-PERCENT!Q$100)/(PERCENT!Q$100-PERCENT!Q$102))</f>
        <v>9.0231036508200357E-2</v>
      </c>
      <c r="AH88" s="124">
        <f>IF(PERCENT!S88&gt;PERCENT!S$100,(PERCENT!S88-PERCENT!S$100)/(PERCENT!S$101-PERCENT!S$100),(PERCENT!S88-PERCENT!S$100)/(PERCENT!S$100-PERCENT!S$102))</f>
        <v>1.0917523473142741</v>
      </c>
      <c r="AI88" s="124">
        <f>IF(PERCENT!T88&gt;PERCENT!T$100,(PERCENT!T88-PERCENT!T$100)/(PERCENT!T$101-PERCENT!T$100),(PERCENT!T88-PERCENT!T$100)/(PERCENT!T$100-PERCENT!T$102))</f>
        <v>0.9247723220470635</v>
      </c>
      <c r="AJ88" s="124">
        <f>IF(PERCENT!U88&gt;PERCENT!U$100,(PERCENT!U88-PERCENT!U$100)/(PERCENT!U$101-PERCENT!U$100),(PERCENT!U88-PERCENT!U$100)/(PERCENT!U$100-PERCENT!U$102))</f>
        <v>1.1840893614093757</v>
      </c>
      <c r="AL88" s="124">
        <f>IF(PERCENT!W88&gt;PERCENT!W$100,(PERCENT!W88-PERCENT!W$100)/(PERCENT!W$101-PERCENT!W$100),(PERCENT!W88-PERCENT!W$100)/(PERCENT!W$100-PERCENT!W$102))</f>
        <v>1.2811639229497997</v>
      </c>
      <c r="AN88" s="124">
        <f>IF(PERCENT!Y88&gt;PERCENT!Y$100,(PERCENT!Y88-PERCENT!Y$100)/(PERCENT!Y$101-PERCENT!Y$100),(PERCENT!Y88-PERCENT!Y$100)/(PERCENT!Y$100-PERCENT!Y$102))</f>
        <v>2.7195140172068464</v>
      </c>
      <c r="AO88" s="124">
        <f>IF(PERCENT!Z88&gt;PERCENT!Z$100,(PERCENT!Z88-PERCENT!Z$100)/(PERCENT!Z$101-PERCENT!Z$100),(PERCENT!Z88-PERCENT!Z$100)/(PERCENT!Z$100-PERCENT!Z$102))</f>
        <v>0.69456818343700788</v>
      </c>
      <c r="AP88" s="124">
        <f>IF(PERCENT!AA88&gt;PERCENT!AA$100,(PERCENT!AA88-PERCENT!AA$100)/(PERCENT!AA$101-PERCENT!AA$100),(PERCENT!AA88-PERCENT!AA$100)/(PERCENT!AA$100-PERCENT!AA$102))</f>
        <v>1.2757994833403197</v>
      </c>
      <c r="AQ88" s="124">
        <f>IF(PERCENT!AB88&gt;PERCENT!AB$100,(PERCENT!AB88-PERCENT!AB$100)/(PERCENT!AB$101-PERCENT!AB$100),(PERCENT!AB88-PERCENT!AB$100)/(PERCENT!AB$100-PERCENT!AB$102))</f>
        <v>-0.19294457661612693</v>
      </c>
      <c r="AS88" s="124">
        <f>IF(PERCENT!AD88&gt;PERCENT!AD$100,(PERCENT!AD88-PERCENT!AD$100)/(PERCENT!AD$101-PERCENT!AD$100),(PERCENT!AD88-PERCENT!AD$100)/(PERCENT!AD$100-PERCENT!AD$102))</f>
        <v>1.199381648354169</v>
      </c>
      <c r="AU88" s="124">
        <f>IF(PERCENT!AF88&gt;PERCENT!AF$100,(PERCENT!AF88-PERCENT!AF$100)/(PERCENT!AF$101-PERCENT!AF$100),(PERCENT!AF88-PERCENT!AF$100)/(PERCENT!AF$100-PERCENT!AF$102))</f>
        <v>-0.12468603620009698</v>
      </c>
      <c r="AV88" s="124">
        <f>IF(PERCENT!AG88&gt;PERCENT!AG$100,(PERCENT!AG88-PERCENT!AG$100)/(PERCENT!AG$101-PERCENT!AG$100),(PERCENT!AG88-PERCENT!AG$100)/(PERCENT!AG$100-PERCENT!AG$102))</f>
        <v>0.26776380727281929</v>
      </c>
      <c r="AW88" s="124">
        <f>IF(PERCENT!AH88&gt;PERCENT!AH$100,(PERCENT!AH88-PERCENT!AH$100)/(PERCENT!AH$101-PERCENT!AH$100),(PERCENT!AH88-PERCENT!AH$100)/(PERCENT!AH$100-PERCENT!AH$102))</f>
        <v>1.238942624556931</v>
      </c>
      <c r="AX88" s="124">
        <f>IF(PERCENT!AI88&gt;PERCENT!AI$100,(PERCENT!AI88-PERCENT!AI$100)/(PERCENT!AI$101-PERCENT!AI$100),(PERCENT!AI88-PERCENT!AI$100)/(PERCENT!AI$100-PERCENT!AI$102))</f>
        <v>1.3399009827702215</v>
      </c>
      <c r="AY88" s="124">
        <f>IF(PERCENT!AJ88&gt;PERCENT!AJ$100,(PERCENT!AJ88-PERCENT!AJ$100)/(PERCENT!AJ$101-PERCENT!AJ$100),(PERCENT!AJ88-PERCENT!AJ$100)/(PERCENT!AJ$100-PERCENT!AJ$102))</f>
        <v>0.62348481588128468</v>
      </c>
      <c r="AZ88" s="124">
        <f>IF(PERCENT!AK88&gt;PERCENT!AK$100,(PERCENT!AK88-PERCENT!AK$100)/(PERCENT!AK$101-PERCENT!AK$100),(PERCENT!AK88-PERCENT!AK$100)/(PERCENT!AK$100-PERCENT!AK$102))</f>
        <v>0.31125490485318213</v>
      </c>
      <c r="BA88" s="124">
        <f>IF(PERCENT!AL88&gt;PERCENT!AL$100,(PERCENT!AL88-PERCENT!AL$100)/(PERCENT!AL$101-PERCENT!AL$100),(PERCENT!AL88-PERCENT!AL$100)/(PERCENT!AL$100-PERCENT!AL$102))</f>
        <v>0.72410795581555953</v>
      </c>
      <c r="BB88" s="124">
        <f>IF(PERCENT!AM88&gt;PERCENT!AM$100,(PERCENT!AM88-PERCENT!AM$100)/(PERCENT!AM$101-PERCENT!AM$100),(PERCENT!AM88-PERCENT!AM$100)/(PERCENT!AM$100-PERCENT!AM$102))</f>
        <v>0.39271913693940053</v>
      </c>
      <c r="BC88" s="124">
        <f>IF(PERCENT!AN88&gt;PERCENT!AN$100,(PERCENT!AN88-PERCENT!AN$100)/(PERCENT!AN$101-PERCENT!AN$100),(PERCENT!AN88-PERCENT!AN$100)/(PERCENT!AN$100-PERCENT!AN$102))</f>
        <v>0.14386517686791442</v>
      </c>
      <c r="BD88" s="124">
        <f>IF(PERCENT!AO88&gt;PERCENT!AO$100,(PERCENT!AO88-PERCENT!AO$100)/(PERCENT!AO$101-PERCENT!AO$100),(PERCENT!AO88-PERCENT!AO$100)/(PERCENT!AO$100-PERCENT!AO$102))</f>
        <v>0.59180716800597566</v>
      </c>
      <c r="BE88" s="124">
        <f>IF(PERCENT!AP88&gt;PERCENT!AP$100,(PERCENT!AP88-PERCENT!AP$100)/(PERCENT!AP$101-PERCENT!AP$100),(PERCENT!AP88-PERCENT!AP$100)/(PERCENT!AP$100-PERCENT!AP$102))</f>
        <v>-0.93563921352435975</v>
      </c>
      <c r="BF88" s="124">
        <f>IF(PERCENT!AQ88&gt;PERCENT!AQ$100,(PERCENT!AQ88-PERCENT!AQ$100)/(PERCENT!AQ$101-PERCENT!AQ$100),(PERCENT!AQ88-PERCENT!AQ$100)/(PERCENT!AQ$100-PERCENT!AQ$102))</f>
        <v>-0.22740994893745226</v>
      </c>
      <c r="BG88" s="124">
        <f>IF(PERCENT!AR88&gt;PERCENT!AR$100,(PERCENT!AR88-PERCENT!AR$100)/(PERCENT!AR$101-PERCENT!AR$100),(PERCENT!AR88-PERCENT!AR$100)/(PERCENT!AR$100-PERCENT!AR$102))</f>
        <v>-1.6183133210289509</v>
      </c>
      <c r="BP88" s="128">
        <f>IF(PERCENT!AE88&gt;PERCENT!AE$100,(PERCENT!AE88-PERCENT!AE$100)/(PERCENT!AE$101-PERCENT!AE$100),(PERCENT!AE88-PERCENT!AE$100)/(PERCENT!AE$100-PERCENT!AE$102))</f>
        <v>0.31169457545436074</v>
      </c>
      <c r="BQ88" s="231">
        <f>IF(PERCENT!AV88&gt;PERCENT!AV$100,(PERCENT!AV88-PERCENT!AV$100)/(PERCENT!AV$101-PERCENT!AV$100),(PERCENT!AV88-PERCENT!AV$100)/(PERCENT!AV$100-PERCENT!AV$102))</f>
        <v>0.31169457545436074</v>
      </c>
    </row>
    <row r="89" spans="1:69" x14ac:dyDescent="0.35">
      <c r="A89" s="197" t="s">
        <v>476</v>
      </c>
      <c r="B89" s="125">
        <f>IF(PERCENT!B89&gt;PERCENT!B$100,(PERCENT!B89-PERCENT!B$100)/(PERCENT!B$101-PERCENT!B$100),(PERCENT!B89-PERCENT!B$100)/(PERCENT!B$100-PERCENT!B$102))</f>
        <v>-0.49404585028902653</v>
      </c>
      <c r="C89" s="125">
        <f>IF(PERCENT!H89&gt;PERCENT!H$100,(PERCENT!H89-PERCENT!H$100)/(PERCENT!H$101-PERCENT!H$100),(PERCENT!H89-PERCENT!H$100)/(PERCENT!H$100-PERCENT!H$102))</f>
        <v>-0.82499660456834956</v>
      </c>
      <c r="D89" s="126">
        <f>IF(PERCENT!K89&gt;PERCENT!K$100,(PERCENT!K89-PERCENT!K$100)/(PERCENT!K$101-PERCENT!K$100),(PERCENT!K89-PERCENT!K$100)/(PERCENT!K$100-PERCENT!K$102))</f>
        <v>-0.18611027213151651</v>
      </c>
      <c r="E89" s="126">
        <f>IF(PERCENT!L89&gt;PERCENT!L$100,(PERCENT!L89-PERCENT!L$100)/(PERCENT!L$101-PERCENT!L$100),(PERCENT!L89-PERCENT!L$100)/(PERCENT!L$100-PERCENT!L$102))</f>
        <v>1.823131553222301E-2</v>
      </c>
      <c r="F89" s="127">
        <f>IF(PERCENT!R89&gt;PERCENT!R$100,(PERCENT!R89-PERCENT!R$100)/(PERCENT!R$101-PERCENT!R$100),(PERCENT!R89-PERCENT!R$100)/(PERCENT!R$100-PERCENT!R$102))</f>
        <v>-0.64728609027924544</v>
      </c>
      <c r="G89" s="127">
        <f>IF(PERCENT!V89&gt;PERCENT!V$100,(PERCENT!V89-PERCENT!V$100)/(PERCENT!V$101-PERCENT!V$100),(PERCENT!V89-PERCENT!V$100)/(PERCENT!V$100-PERCENT!V$102))</f>
        <v>-0.88273213697499686</v>
      </c>
      <c r="H89" s="127">
        <f>IF(PERCENT!X89&gt;PERCENT!X$100,(PERCENT!X89-PERCENT!X$100)/(PERCENT!X$101-PERCENT!X$100),(PERCENT!X89-PERCENT!X$100)/(PERCENT!X$100-PERCENT!X$102))</f>
        <v>-0.34658010137518097</v>
      </c>
      <c r="I89" s="127">
        <f>IF(PERCENT!AC89&gt;PERCENT!AC$100,(PERCENT!AC89-PERCENT!AC$100)/(PERCENT!AC$101-PERCENT!AC$100),(PERCENT!AC89-PERCENT!AC$100)/(PERCENT!AC$100-PERCENT!AC$102))</f>
        <v>-0.3519350591872229</v>
      </c>
      <c r="J89" s="198">
        <f>IF(PERCENT!AS89&gt;PERCENT!AS$100,(PERCENT!AS89-PERCENT!AS$100)/(PERCENT!AS$101-PERCENT!AS$100),(PERCENT!AS89-PERCENT!AS$100)/(PERCENT!AS$100-PERCENT!AS$102))</f>
        <v>-0.87003382318088829</v>
      </c>
      <c r="K89" s="198">
        <f>IF(PERCENT!AT89&gt;PERCENT!AT$100,(PERCENT!AT89-PERCENT!AT$100)/(PERCENT!AT$101-PERCENT!AT$100),(PERCENT!AT89-PERCENT!AT$100)/(PERCENT!AT$100-PERCENT!AT$102))</f>
        <v>-0.17608216677357835</v>
      </c>
      <c r="L89" s="198">
        <f>IF(PERCENT!AU89&gt;PERCENT!AU$100,(PERCENT!AU89-PERCENT!AU$100)/(PERCENT!AU$101-PERCENT!AU$100),(PERCENT!AU89-PERCENT!AU$100)/(PERCENT!AU$100-PERCENT!AU$102))</f>
        <v>-0.49681941265178214</v>
      </c>
      <c r="M89" s="231">
        <f>IF(PERCENT!AW89&gt;PERCENT!AW$100,(PERCENT!AW89-PERCENT!AW$100)/(PERCENT!AW$101-PERCENT!AW$100),(PERCENT!AW89-PERCENT!AW$100)/(PERCENT!AW$100-PERCENT!AW$102))</f>
        <v>-0.46281949097749936</v>
      </c>
      <c r="N89" s="231">
        <f>IF(PERCENT!AX89&gt;PERCENT!AX$100,(PERCENT!AX89-PERCENT!AX$100)/(PERCENT!AX$101-PERCENT!AX$100),(PERCENT!AX89-PERCENT!AX$100)/(PERCENT!AX$100-PERCENT!AX$102))</f>
        <v>-0.45312385824911927</v>
      </c>
      <c r="P89" s="232">
        <f>IF(PERCENT!AY89&gt;PERCENT!AY$100,(PERCENT!AY89-PERCENT!AY$100)/(PERCENT!AY$101-PERCENT!AY$100),(PERCENT!AY89-PERCENT!AY$100)/(PERCENT!AY$100-PERCENT!AY$102))</f>
        <v>-0.73241206776548906</v>
      </c>
      <c r="R89" s="124">
        <f>IF(PERCENT!C89&gt;PERCENT!C$100,(PERCENT!C89-PERCENT!C$100)/(PERCENT!C$101-PERCENT!C$100),(PERCENT!C89-PERCENT!C$100)/(PERCENT!C$100-PERCENT!C$102))</f>
        <v>-0.63279046659053206</v>
      </c>
      <c r="S89" s="124">
        <f>IF(PERCENT!D89&gt;PERCENT!D$100,(PERCENT!D89-PERCENT!D$100)/(PERCENT!D$101-PERCENT!D$100),(PERCENT!D89-PERCENT!D$100)/(PERCENT!D$100-PERCENT!D$102))</f>
        <v>-0.50385446994181138</v>
      </c>
      <c r="T89" s="124">
        <f>IF(PERCENT!E89&gt;PERCENT!E$100,(PERCENT!E89-PERCENT!E$100)/(PERCENT!E$101-PERCENT!E$100),(PERCENT!E89-PERCENT!E$100)/(PERCENT!E$100-PERCENT!E$102))</f>
        <v>-0.6576195819756554</v>
      </c>
      <c r="U89" s="124">
        <f>IF(PERCENT!F89&gt;PERCENT!F$100,(PERCENT!F89-PERCENT!F$100)/(PERCENT!F$101-PERCENT!F$100),(PERCENT!F89-PERCENT!F$100)/(PERCENT!F$100-PERCENT!F$102))</f>
        <v>-0.63372011486556568</v>
      </c>
      <c r="V89" s="124">
        <f>IF(PERCENT!G89&gt;PERCENT!G$100,(PERCENT!G89-PERCENT!G$100)/(PERCENT!G$101-PERCENT!G$100),(PERCENT!G89-PERCENT!G$100)/(PERCENT!G$100-PERCENT!G$102))</f>
        <v>0.82859256808877391</v>
      </c>
      <c r="X89" s="124">
        <f>IF(PERCENT!I89&gt;PERCENT!I$100,(PERCENT!I89-PERCENT!I$100)/(PERCENT!I$101-PERCENT!I$100),(PERCENT!I89-PERCENT!I$100)/(PERCENT!I$100-PERCENT!I$102))</f>
        <v>-0.86184407252389161</v>
      </c>
      <c r="Y89" s="124">
        <f>IF(PERCENT!J89&gt;PERCENT!J$100,(PERCENT!J89-PERCENT!J$100)/(PERCENT!J$101-PERCENT!J$100),(PERCENT!J89-PERCENT!J$100)/(PERCENT!J$100-PERCENT!J$102))</f>
        <v>-0.74975433448051665</v>
      </c>
      <c r="AB89" s="124">
        <f>IF(PERCENT!M89&gt;PERCENT!M$100,(PERCENT!M89-PERCENT!M$100)/(PERCENT!M$101-PERCENT!M$100),(PERCENT!M89-PERCENT!M$100)/(PERCENT!M$100-PERCENT!M$102))</f>
        <v>-1</v>
      </c>
      <c r="AC89" s="124">
        <f>IF(PERCENT!N89&gt;PERCENT!N$100,(PERCENT!N89-PERCENT!N$100)/(PERCENT!N$101-PERCENT!N$100),(PERCENT!N89-PERCENT!N$100)/(PERCENT!N$100-PERCENT!N$102))</f>
        <v>0.13141454322026558</v>
      </c>
      <c r="AD89" s="124">
        <f>IF(PERCENT!O89&gt;PERCENT!O$100,(PERCENT!O89-PERCENT!O$100)/(PERCENT!O$101-PERCENT!O$100),(PERCENT!O89-PERCENT!O$100)/(PERCENT!O$100-PERCENT!O$102))</f>
        <v>-2.107829265829872E-2</v>
      </c>
      <c r="AE89" s="124">
        <f>IF(PERCENT!P89&gt;PERCENT!P$100,(PERCENT!P89-PERCENT!P$100)/(PERCENT!P$101-PERCENT!P$100),(PERCENT!P89-PERCENT!P$100)/(PERCENT!P$100-PERCENT!P$102))</f>
        <v>-3.1125011874581009E-2</v>
      </c>
      <c r="AF89" s="124">
        <f>IF(PERCENT!Q89&gt;PERCENT!Q$100,(PERCENT!Q89-PERCENT!Q$100)/(PERCENT!Q$101-PERCENT!Q$100),(PERCENT!Q89-PERCENT!Q$100)/(PERCENT!Q$100-PERCENT!Q$102))</f>
        <v>0.11471843793871092</v>
      </c>
      <c r="AH89" s="124">
        <f>IF(PERCENT!S89&gt;PERCENT!S$100,(PERCENT!S89-PERCENT!S$100)/(PERCENT!S$101-PERCENT!S$100),(PERCENT!S89-PERCENT!S$100)/(PERCENT!S$100-PERCENT!S$102))</f>
        <v>-0.60178288809921454</v>
      </c>
      <c r="AI89" s="124">
        <f>IF(PERCENT!T89&gt;PERCENT!T$100,(PERCENT!T89-PERCENT!T$100)/(PERCENT!T$101-PERCENT!T$100),(PERCENT!T89-PERCENT!T$100)/(PERCENT!T$100-PERCENT!T$102))</f>
        <v>-0.59975593373754388</v>
      </c>
      <c r="AJ89" s="124">
        <f>IF(PERCENT!U89&gt;PERCENT!U$100,(PERCENT!U89-PERCENT!U$100)/(PERCENT!U$101-PERCENT!U$100),(PERCENT!U89-PERCENT!U$100)/(PERCENT!U$100-PERCENT!U$102))</f>
        <v>-0.80944736454351673</v>
      </c>
      <c r="AL89" s="124">
        <f>IF(PERCENT!W89&gt;PERCENT!W$100,(PERCENT!W89-PERCENT!W$100)/(PERCENT!W$101-PERCENT!W$100),(PERCENT!W89-PERCENT!W$100)/(PERCENT!W$100-PERCENT!W$102))</f>
        <v>-0.88273213697499686</v>
      </c>
      <c r="AN89" s="124">
        <f>IF(PERCENT!Y89&gt;PERCENT!Y$100,(PERCENT!Y89-PERCENT!Y$100)/(PERCENT!Y$101-PERCENT!Y$100),(PERCENT!Y89-PERCENT!Y$100)/(PERCENT!Y$100-PERCENT!Y$102))</f>
        <v>-0.82680798183090742</v>
      </c>
      <c r="AO89" s="124">
        <f>IF(PERCENT!Z89&gt;PERCENT!Z$100,(PERCENT!Z89-PERCENT!Z$100)/(PERCENT!Z$101-PERCENT!Z$100),(PERCENT!Z89-PERCENT!Z$100)/(PERCENT!Z$100-PERCENT!Z$102))</f>
        <v>-0.87801162445835135</v>
      </c>
      <c r="AP89" s="124">
        <f>IF(PERCENT!AA89&gt;PERCENT!AA$100,(PERCENT!AA89-PERCENT!AA$100)/(PERCENT!AA$101-PERCENT!AA$100),(PERCENT!AA89-PERCENT!AA$100)/(PERCENT!AA$100-PERCENT!AA$102))</f>
        <v>-0.4851606419303417</v>
      </c>
      <c r="AQ89" s="124">
        <f>IF(PERCENT!AB89&gt;PERCENT!AB$100,(PERCENT!AB89-PERCENT!AB$100)/(PERCENT!AB$101-PERCENT!AB$100),(PERCENT!AB89-PERCENT!AB$100)/(PERCENT!AB$100-PERCENT!AB$102))</f>
        <v>-0.13711055361472699</v>
      </c>
      <c r="AS89" s="124">
        <f>IF(PERCENT!AD89&gt;PERCENT!AD$100,(PERCENT!AD89-PERCENT!AD$100)/(PERCENT!AD$101-PERCENT!AD$100),(PERCENT!AD89-PERCENT!AD$100)/(PERCENT!AD$100-PERCENT!AD$102))</f>
        <v>-0.3519350591872229</v>
      </c>
      <c r="AU89" s="124">
        <f>IF(PERCENT!AF89&gt;PERCENT!AF$100,(PERCENT!AF89-PERCENT!AF$100)/(PERCENT!AF$101-PERCENT!AF$100),(PERCENT!AF89-PERCENT!AF$100)/(PERCENT!AF$100-PERCENT!AF$102))</f>
        <v>0.88515244190813269</v>
      </c>
      <c r="AV89" s="124">
        <f>IF(PERCENT!AG89&gt;PERCENT!AG$100,(PERCENT!AG89-PERCENT!AG$100)/(PERCENT!AG$101-PERCENT!AG$100),(PERCENT!AG89-PERCENT!AG$100)/(PERCENT!AG$100-PERCENT!AG$102))</f>
        <v>0.25070462663428128</v>
      </c>
      <c r="AW89" s="124">
        <f>IF(PERCENT!AH89&gt;PERCENT!AH$100,(PERCENT!AH89-PERCENT!AH$100)/(PERCENT!AH$101-PERCENT!AH$100),(PERCENT!AH89-PERCENT!AH$100)/(PERCENT!AH$100-PERCENT!AH$102))</f>
        <v>-0.68821149360160394</v>
      </c>
      <c r="AX89" s="124">
        <f>IF(PERCENT!AI89&gt;PERCENT!AI$100,(PERCENT!AI89-PERCENT!AI$100)/(PERCENT!AI$101-PERCENT!AI$100),(PERCENT!AI89-PERCENT!AI$100)/(PERCENT!AI$100-PERCENT!AI$102))</f>
        <v>-0.79924302415156867</v>
      </c>
      <c r="AY89" s="124">
        <f>IF(PERCENT!AJ89&gt;PERCENT!AJ$100,(PERCENT!AJ89-PERCENT!AJ$100)/(PERCENT!AJ$101-PERCENT!AJ$100),(PERCENT!AJ89-PERCENT!AJ$100)/(PERCENT!AJ$100-PERCENT!AJ$102))</f>
        <v>0.46320251283290731</v>
      </c>
      <c r="AZ89" s="124">
        <f>IF(PERCENT!AK89&gt;PERCENT!AK$100,(PERCENT!AK89-PERCENT!AK$100)/(PERCENT!AK$101-PERCENT!AK$100),(PERCENT!AK89-PERCENT!AK$100)/(PERCENT!AK$100-PERCENT!AK$102))</f>
        <v>-0.46579107991591673</v>
      </c>
      <c r="BA89" s="124">
        <f>IF(PERCENT!AL89&gt;PERCENT!AL$100,(PERCENT!AL89-PERCENT!AL$100)/(PERCENT!AL$101-PERCENT!AL$100),(PERCENT!AL89-PERCENT!AL$100)/(PERCENT!AL$100-PERCENT!AL$102))</f>
        <v>-0.7846571239295993</v>
      </c>
      <c r="BB89" s="124">
        <f>IF(PERCENT!AM89&gt;PERCENT!AM$100,(PERCENT!AM89-PERCENT!AM$100)/(PERCENT!AM$101-PERCENT!AM$100),(PERCENT!AM89-PERCENT!AM$100)/(PERCENT!AM$100-PERCENT!AM$102))</f>
        <v>-0.28176129090956209</v>
      </c>
      <c r="BC89" s="124">
        <f>IF(PERCENT!AN89&gt;PERCENT!AN$100,(PERCENT!AN89-PERCENT!AN$100)/(PERCENT!AN$101-PERCENT!AN$100),(PERCENT!AN89-PERCENT!AN$100)/(PERCENT!AN$100-PERCENT!AN$102))</f>
        <v>0.8861522841579671</v>
      </c>
      <c r="BD89" s="124">
        <f>IF(PERCENT!AO89&gt;PERCENT!AO$100,(PERCENT!AO89-PERCENT!AO$100)/(PERCENT!AO$101-PERCENT!AO$100),(PERCENT!AO89-PERCENT!AO$100)/(PERCENT!AO$100-PERCENT!AO$102))</f>
        <v>-0.36412648608944487</v>
      </c>
      <c r="BE89" s="124">
        <f>IF(PERCENT!AP89&gt;PERCENT!AP$100,(PERCENT!AP89-PERCENT!AP$100)/(PERCENT!AP$101-PERCENT!AP$100),(PERCENT!AP89-PERCENT!AP$100)/(PERCENT!AP$100-PERCENT!AP$102))</f>
        <v>0.97619653546434604</v>
      </c>
      <c r="BF89" s="124">
        <f>IF(PERCENT!AQ89&gt;PERCENT!AQ$100,(PERCENT!AQ89-PERCENT!AQ$100)/(PERCENT!AQ$101-PERCENT!AQ$100),(PERCENT!AQ89-PERCENT!AQ$100)/(PERCENT!AQ$100-PERCENT!AQ$102))</f>
        <v>1.8241291109360482E-2</v>
      </c>
      <c r="BG89" s="124">
        <f>IF(PERCENT!AR89&gt;PERCENT!AR$100,(PERCENT!AR89-PERCENT!AR$100)/(PERCENT!AR$101-PERCENT!AR$100),(PERCENT!AR89-PERCENT!AR$100)/(PERCENT!AR$100-PERCENT!AR$102))</f>
        <v>0.88625777935798344</v>
      </c>
      <c r="BP89" s="128">
        <f>IF(PERCENT!AE89&gt;PERCENT!AE$100,(PERCENT!AE89-PERCENT!AE$100)/(PERCENT!AE$101-PERCENT!AE$100),(PERCENT!AE89-PERCENT!AE$100)/(PERCENT!AE$100-PERCENT!AE$102))</f>
        <v>-0.45312385824911927</v>
      </c>
      <c r="BQ89" s="231">
        <f>IF(PERCENT!AV89&gt;PERCENT!AV$100,(PERCENT!AV89-PERCENT!AV$100)/(PERCENT!AV$101-PERCENT!AV$100),(PERCENT!AV89-PERCENT!AV$100)/(PERCENT!AV$100-PERCENT!AV$102))</f>
        <v>-0.45312385824911927</v>
      </c>
    </row>
    <row r="90" spans="1:69" x14ac:dyDescent="0.35">
      <c r="A90" s="197" t="s">
        <v>477</v>
      </c>
      <c r="B90" s="125">
        <f>IF(PERCENT!B90&gt;PERCENT!B$100,(PERCENT!B90-PERCENT!B$100)/(PERCENT!B$101-PERCENT!B$100),(PERCENT!B90-PERCENT!B$100)/(PERCENT!B$100-PERCENT!B$102))</f>
        <v>-0.13061624057997492</v>
      </c>
      <c r="C90" s="125">
        <f>IF(PERCENT!H90&gt;PERCENT!H$100,(PERCENT!H90-PERCENT!H$100)/(PERCENT!H$101-PERCENT!H$100),(PERCENT!H90-PERCENT!H$100)/(PERCENT!H$100-PERCENT!H$102))</f>
        <v>-3.3267705962357882E-2</v>
      </c>
      <c r="D90" s="126">
        <f>IF(PERCENT!K90&gt;PERCENT!K$100,(PERCENT!K90-PERCENT!K$100)/(PERCENT!K$101-PERCENT!K$100),(PERCENT!K90-PERCENT!K$100)/(PERCENT!K$100-PERCENT!K$102))</f>
        <v>-0.64982452500716803</v>
      </c>
      <c r="E90" s="126">
        <f>IF(PERCENT!L90&gt;PERCENT!L$100,(PERCENT!L90-PERCENT!L$100)/(PERCENT!L$101-PERCENT!L$100),(PERCENT!L90-PERCENT!L$100)/(PERCENT!L$100-PERCENT!L$102))</f>
        <v>1</v>
      </c>
      <c r="F90" s="127">
        <f>IF(PERCENT!R90&gt;PERCENT!R$100,(PERCENT!R90-PERCENT!R$100)/(PERCENT!R$101-PERCENT!R$100),(PERCENT!R90-PERCENT!R$100)/(PERCENT!R$100-PERCENT!R$102))</f>
        <v>-0.87140404971916641</v>
      </c>
      <c r="G90" s="127">
        <f>IF(PERCENT!V90&gt;PERCENT!V$100,(PERCENT!V90-PERCENT!V$100)/(PERCENT!V$101-PERCENT!V$100),(PERCENT!V90-PERCENT!V$100)/(PERCENT!V$100-PERCENT!V$102))</f>
        <v>-0.89486563412749631</v>
      </c>
      <c r="H90" s="127">
        <f>IF(PERCENT!X90&gt;PERCENT!X$100,(PERCENT!X90-PERCENT!X$100)/(PERCENT!X$101-PERCENT!X$100),(PERCENT!X90-PERCENT!X$100)/(PERCENT!X$100-PERCENT!X$102))</f>
        <v>-0.39941260178925669</v>
      </c>
      <c r="I90" s="127">
        <f>IF(PERCENT!AC90&gt;PERCENT!AC$100,(PERCENT!AC90-PERCENT!AC$100)/(PERCENT!AC$101-PERCENT!AC$100),(PERCENT!AC90-PERCENT!AC$100)/(PERCENT!AC$100-PERCENT!AC$102))</f>
        <v>-0.76639312592945574</v>
      </c>
      <c r="J90" s="198">
        <f>IF(PERCENT!AS90&gt;PERCENT!AS$100,(PERCENT!AS90-PERCENT!AS$100)/(PERCENT!AS$101-PERCENT!AS$100),(PERCENT!AS90-PERCENT!AS$100)/(PERCENT!AS$100-PERCENT!AS$102))</f>
        <v>-0.10109720910785511</v>
      </c>
      <c r="K90" s="198">
        <f>IF(PERCENT!AT90&gt;PERCENT!AT$100,(PERCENT!AT90-PERCENT!AT$100)/(PERCENT!AT$101-PERCENT!AT$100),(PERCENT!AT90-PERCENT!AT$100)/(PERCENT!AT$100-PERCENT!AT$102))</f>
        <v>-0.16811471937032843</v>
      </c>
      <c r="L90" s="198">
        <f>IF(PERCENT!AU90&gt;PERCENT!AU$100,(PERCENT!AU90-PERCENT!AU$100)/(PERCENT!AU$101-PERCENT!AU$100),(PERCENT!AU90-PERCENT!AU$100)/(PERCENT!AU$100-PERCENT!AU$102))</f>
        <v>-0.71559465316275794</v>
      </c>
      <c r="M90" s="231">
        <f>IF(PERCENT!AW90&gt;PERCENT!AW$100,(PERCENT!AW90-PERCENT!AW$100)/(PERCENT!AW$101-PERCENT!AW$100),(PERCENT!AW90-PERCENT!AW$100)/(PERCENT!AW$100-PERCENT!AW$102))</f>
        <v>-0.31930562747935687</v>
      </c>
      <c r="N90" s="231">
        <f>IF(PERCENT!AX90&gt;PERCENT!AX$100,(PERCENT!AX90-PERCENT!AX$100)/(PERCENT!AX$101-PERCENT!AX$100),(PERCENT!AX90-PERCENT!AX$100)/(PERCENT!AX$100-PERCENT!AX$102))</f>
        <v>-0.3674313613612501</v>
      </c>
      <c r="P90" s="232">
        <f>IF(PERCENT!AY90&gt;PERCENT!AY$100,(PERCENT!AY90-PERCENT!AY$100)/(PERCENT!AY$101-PERCENT!AY$100),(PERCENT!AY90-PERCENT!AY$100)/(PERCENT!AY$100-PERCENT!AY$102))</f>
        <v>-0.41045858542863289</v>
      </c>
      <c r="R90" s="124">
        <f>IF(PERCENT!C90&gt;PERCENT!C$100,(PERCENT!C90-PERCENT!C$100)/(PERCENT!C$101-PERCENT!C$100),(PERCENT!C90-PERCENT!C$100)/(PERCENT!C$100-PERCENT!C$102))</f>
        <v>-0.46940091252971405</v>
      </c>
      <c r="S90" s="124">
        <f>IF(PERCENT!D90&gt;PERCENT!D$100,(PERCENT!D90-PERCENT!D$100)/(PERCENT!D$101-PERCENT!D$100),(PERCENT!D90-PERCENT!D$100)/(PERCENT!D$100-PERCENT!D$102))</f>
        <v>-0.25922476904904695</v>
      </c>
      <c r="T90" s="124">
        <f>IF(PERCENT!E90&gt;PERCENT!E$100,(PERCENT!E90-PERCENT!E$100)/(PERCENT!E$101-PERCENT!E$100),(PERCENT!E90-PERCENT!E$100)/(PERCENT!E$100-PERCENT!E$102))</f>
        <v>-0.54358802742640033</v>
      </c>
      <c r="U90" s="124">
        <f>IF(PERCENT!F90&gt;PERCENT!F$100,(PERCENT!F90-PERCENT!F$100)/(PERCENT!F$101-PERCENT!F$100),(PERCENT!F90-PERCENT!F$100)/(PERCENT!F$100-PERCENT!F$102))</f>
        <v>0.17686143663505299</v>
      </c>
      <c r="V90" s="124">
        <f>IF(PERCENT!G90&gt;PERCENT!G$100,(PERCENT!G90-PERCENT!G$100)/(PERCENT!G$101-PERCENT!G$100),(PERCENT!G90-PERCENT!G$100)/(PERCENT!G$100-PERCENT!G$102))</f>
        <v>0.42636117627012166</v>
      </c>
      <c r="X90" s="124">
        <f>IF(PERCENT!I90&gt;PERCENT!I$100,(PERCENT!I90-PERCENT!I$100)/(PERCENT!I$101-PERCENT!I$100),(PERCENT!I90-PERCENT!I$100)/(PERCENT!I$100-PERCENT!I$102))</f>
        <v>4.0171815354756862E-3</v>
      </c>
      <c r="Y90" s="124">
        <f>IF(PERCENT!J90&gt;PERCENT!J$100,(PERCENT!J90-PERCENT!J$100)/(PERCENT!J$101-PERCENT!J$100),(PERCENT!J90-PERCENT!J$100)/(PERCENT!J$100-PERCENT!J$102))</f>
        <v>-6.836117948958953E-2</v>
      </c>
      <c r="AB90" s="124">
        <f>IF(PERCENT!M90&gt;PERCENT!M$100,(PERCENT!M90-PERCENT!M$100)/(PERCENT!M$101-PERCENT!M$100),(PERCENT!M90-PERCENT!M$100)/(PERCENT!M$100-PERCENT!M$102))</f>
        <v>-1</v>
      </c>
      <c r="AC90" s="124">
        <f>IF(PERCENT!N90&gt;PERCENT!N$100,(PERCENT!N90-PERCENT!N$100)/(PERCENT!N$101-PERCENT!N$100),(PERCENT!N90-PERCENT!N$100)/(PERCENT!N$100-PERCENT!N$102))</f>
        <v>1</v>
      </c>
      <c r="AD90" s="124">
        <f>IF(PERCENT!O90&gt;PERCENT!O$100,(PERCENT!O90-PERCENT!O$100)/(PERCENT!O$101-PERCENT!O$100),(PERCENT!O90-PERCENT!O$100)/(PERCENT!O$100-PERCENT!O$102))</f>
        <v>-0.51053914632914932</v>
      </c>
      <c r="AE90" s="124">
        <f>IF(PERCENT!P90&gt;PERCENT!P$100,(PERCENT!P90-PERCENT!P$100)/(PERCENT!P$101-PERCENT!P$100),(PERCENT!P90-PERCENT!P$100)/(PERCENT!P$100-PERCENT!P$102))</f>
        <v>0.43086382688705838</v>
      </c>
      <c r="AF90" s="124">
        <f>IF(PERCENT!Q90&gt;PERCENT!Q$100,(PERCENT!Q90-PERCENT!Q$100)/(PERCENT!Q$101-PERCENT!Q$100),(PERCENT!Q90-PERCENT!Q$100)/(PERCENT!Q$100-PERCENT!Q$102))</f>
        <v>-0.42984502338535147</v>
      </c>
      <c r="AH90" s="124">
        <f>IF(PERCENT!S90&gt;PERCENT!S$100,(PERCENT!S90-PERCENT!S$100)/(PERCENT!S$101-PERCENT!S$100),(PERCENT!S90-PERCENT!S$100)/(PERCENT!S$100-PERCENT!S$102))</f>
        <v>-0.89727959036737581</v>
      </c>
      <c r="AI90" s="124">
        <f>IF(PERCENT!T90&gt;PERCENT!T$100,(PERCENT!T90-PERCENT!T$100)/(PERCENT!T$101-PERCENT!T$100),(PERCENT!T90-PERCENT!T$100)/(PERCENT!T$100-PERCENT!T$102))</f>
        <v>-0.95430210932430415</v>
      </c>
      <c r="AJ90" s="124">
        <f>IF(PERCENT!U90&gt;PERCENT!U$100,(PERCENT!U90-PERCENT!U$100)/(PERCENT!U$101-PERCENT!U$100),(PERCENT!U90-PERCENT!U$100)/(PERCENT!U$100-PERCENT!U$102))</f>
        <v>-0.66430079633113004</v>
      </c>
      <c r="AL90" s="124">
        <f>IF(PERCENT!W90&gt;PERCENT!W$100,(PERCENT!W90-PERCENT!W$100)/(PERCENT!W$101-PERCENT!W$100),(PERCENT!W90-PERCENT!W$100)/(PERCENT!W$100-PERCENT!W$102))</f>
        <v>-0.89486563412749631</v>
      </c>
      <c r="AN90" s="124">
        <f>IF(PERCENT!Y90&gt;PERCENT!Y$100,(PERCENT!Y90-PERCENT!Y$100)/(PERCENT!Y$101-PERCENT!Y$100),(PERCENT!Y90-PERCENT!Y$100)/(PERCENT!Y$100-PERCENT!Y$102))</f>
        <v>-0.98841187951159526</v>
      </c>
      <c r="AO90" s="124">
        <f>IF(PERCENT!Z90&gt;PERCENT!Z$100,(PERCENT!Z90-PERCENT!Z$100)/(PERCENT!Z$101-PERCENT!Z$100),(PERCENT!Z90-PERCENT!Z$100)/(PERCENT!Z$100-PERCENT!Z$102))</f>
        <v>-0.95525663440775166</v>
      </c>
      <c r="AP90" s="124">
        <f>IF(PERCENT!AA90&gt;PERCENT!AA$100,(PERCENT!AA90-PERCENT!AA$100)/(PERCENT!AA$101-PERCENT!AA$100),(PERCENT!AA90-PERCENT!AA$100)/(PERCENT!AA$100-PERCENT!AA$102))</f>
        <v>-0.26698647586494334</v>
      </c>
      <c r="AQ90" s="124">
        <f>IF(PERCENT!AB90&gt;PERCENT!AB$100,(PERCENT!AB90-PERCENT!AB$100)/(PERCENT!AB$101-PERCENT!AB$100),(PERCENT!AB90-PERCENT!AB$100)/(PERCENT!AB$100-PERCENT!AB$102))</f>
        <v>-0.2538544198903816</v>
      </c>
      <c r="AS90" s="124">
        <f>IF(PERCENT!AD90&gt;PERCENT!AD$100,(PERCENT!AD90-PERCENT!AD$100)/(PERCENT!AD$101-PERCENT!AD$100),(PERCENT!AD90-PERCENT!AD$100)/(PERCENT!AD$100-PERCENT!AD$102))</f>
        <v>-0.76639312592945574</v>
      </c>
      <c r="AU90" s="124">
        <f>IF(PERCENT!AF90&gt;PERCENT!AF$100,(PERCENT!AF90-PERCENT!AF$100)/(PERCENT!AF$101-PERCENT!AF$100),(PERCENT!AF90-PERCENT!AF$100)/(PERCENT!AF$100-PERCENT!AF$102))</f>
        <v>-0.79726466825434594</v>
      </c>
      <c r="AV90" s="124">
        <f>IF(PERCENT!AG90&gt;PERCENT!AG$100,(PERCENT!AG90-PERCENT!AG$100)/(PERCENT!AG$101-PERCENT!AG$100),(PERCENT!AG90-PERCENT!AG$100)/(PERCENT!AG$100-PERCENT!AG$102))</f>
        <v>-0.35128876376394225</v>
      </c>
      <c r="AW90" s="124">
        <f>IF(PERCENT!AH90&gt;PERCENT!AH$100,(PERCENT!AH90-PERCENT!AH$100)/(PERCENT!AH$101-PERCENT!AH$100),(PERCENT!AH90-PERCENT!AH$100)/(PERCENT!AH$100-PERCENT!AH$102))</f>
        <v>-0.77694899262590156</v>
      </c>
      <c r="AX90" s="124">
        <f>IF(PERCENT!AI90&gt;PERCENT!AI$100,(PERCENT!AI90-PERCENT!AI$100)/(PERCENT!AI$101-PERCENT!AI$100),(PERCENT!AI90-PERCENT!AI$100)/(PERCENT!AI$100-PERCENT!AI$102))</f>
        <v>-0.43116431195933241</v>
      </c>
      <c r="AY90" s="124">
        <f>IF(PERCENT!AJ90&gt;PERCENT!AJ$100,(PERCENT!AJ90-PERCENT!AJ$100)/(PERCENT!AJ$101-PERCENT!AJ$100),(PERCENT!AJ90-PERCENT!AJ$100)/(PERCENT!AJ$100-PERCENT!AJ$102))</f>
        <v>-1.8923942033776547E-2</v>
      </c>
      <c r="AZ90" s="124">
        <f>IF(PERCENT!AK90&gt;PERCENT!AK$100,(PERCENT!AK90-PERCENT!AK$100)/(PERCENT!AK$101-PERCENT!AK$100),(PERCENT!AK90-PERCENT!AK$100)/(PERCENT!AK$100-PERCENT!AK$102))</f>
        <v>-0.52628402246522854</v>
      </c>
      <c r="BA90" s="124">
        <f>IF(PERCENT!AL90&gt;PERCENT!AL$100,(PERCENT!AL90-PERCENT!AL$100)/(PERCENT!AL$101-PERCENT!AL$100),(PERCENT!AL90-PERCENT!AL$100)/(PERCENT!AL$100-PERCENT!AL$102))</f>
        <v>-0.87909625460790131</v>
      </c>
      <c r="BB90" s="124">
        <f>IF(PERCENT!AM90&gt;PERCENT!AM$100,(PERCENT!AM90-PERCENT!AM$100)/(PERCENT!AM$101-PERCENT!AM$100),(PERCENT!AM90-PERCENT!AM$100)/(PERCENT!AM$100-PERCENT!AM$102))</f>
        <v>0.33052867802681507</v>
      </c>
      <c r="BC90" s="124">
        <f>IF(PERCENT!AN90&gt;PERCENT!AN$100,(PERCENT!AN90-PERCENT!AN$100)/(PERCENT!AN$101-PERCENT!AN$100),(PERCENT!AN90-PERCENT!AN$100)/(PERCENT!AN$100-PERCENT!AN$102))</f>
        <v>-0.71149272925227458</v>
      </c>
      <c r="BD90" s="124">
        <f>IF(PERCENT!AO90&gt;PERCENT!AO$100,(PERCENT!AO90-PERCENT!AO$100)/(PERCENT!AO$101-PERCENT!AO$100),(PERCENT!AO90-PERCENT!AO$100)/(PERCENT!AO$100-PERCENT!AO$102))</f>
        <v>-0.10055502584031016</v>
      </c>
      <c r="BE90" s="124">
        <f>IF(PERCENT!AP90&gt;PERCENT!AP$100,(PERCENT!AP90-PERCENT!AP$100)/(PERCENT!AP$101-PERCENT!AP$100),(PERCENT!AP90-PERCENT!AP$100)/(PERCENT!AP$100-PERCENT!AP$102))</f>
        <v>0.93303895073822163</v>
      </c>
      <c r="BF90" s="124">
        <f>IF(PERCENT!AQ90&gt;PERCENT!AQ$100,(PERCENT!AQ90-PERCENT!AQ$100)/(PERCENT!AQ$101-PERCENT!AQ$100),(PERCENT!AQ90-PERCENT!AQ$100)/(PERCENT!AQ$100-PERCENT!AQ$102))</f>
        <v>0.27275244149093381</v>
      </c>
      <c r="BG90" s="124">
        <f>IF(PERCENT!AR90&gt;PERCENT!AR$100,(PERCENT!AR90-PERCENT!AR$100)/(PERCENT!AR$101-PERCENT!AR$100),(PERCENT!AR90-PERCENT!AR$100)/(PERCENT!AR$100-PERCENT!AR$102))</f>
        <v>0.79056753331009488</v>
      </c>
      <c r="BP90" s="128">
        <f>IF(PERCENT!AE90&gt;PERCENT!AE$100,(PERCENT!AE90-PERCENT!AE$100)/(PERCENT!AE$101-PERCENT!AE$100),(PERCENT!AE90-PERCENT!AE$100)/(PERCENT!AE$100-PERCENT!AE$102))</f>
        <v>-0.3674313613612501</v>
      </c>
      <c r="BQ90" s="231">
        <f>IF(PERCENT!AV90&gt;PERCENT!AV$100,(PERCENT!AV90-PERCENT!AV$100)/(PERCENT!AV$101-PERCENT!AV$100),(PERCENT!AV90-PERCENT!AV$100)/(PERCENT!AV$100-PERCENT!AV$102))</f>
        <v>-0.3674313613612501</v>
      </c>
    </row>
    <row r="91" spans="1:69" x14ac:dyDescent="0.35">
      <c r="A91" s="197" t="s">
        <v>478</v>
      </c>
      <c r="B91" s="125">
        <f>IF(PERCENT!B91&gt;PERCENT!B$100,(PERCENT!B91-PERCENT!B$100)/(PERCENT!B$101-PERCENT!B$100),(PERCENT!B91-PERCENT!B$100)/(PERCENT!B$100-PERCENT!B$102))</f>
        <v>1.0315125099592839E-2</v>
      </c>
      <c r="C91" s="125">
        <f>IF(PERCENT!H91&gt;PERCENT!H$100,(PERCENT!H91-PERCENT!H$100)/(PERCENT!H$101-PERCENT!H$100),(PERCENT!H91-PERCENT!H$100)/(PERCENT!H$100-PERCENT!H$102))</f>
        <v>-0.17022963701231189</v>
      </c>
      <c r="D91" s="126">
        <f>IF(PERCENT!K91&gt;PERCENT!K$100,(PERCENT!K91-PERCENT!K$100)/(PERCENT!K$101-PERCENT!K$100),(PERCENT!K91-PERCENT!K$100)/(PERCENT!K$100-PERCENT!K$102))</f>
        <v>0.30075827105708364</v>
      </c>
      <c r="E91" s="126">
        <f>IF(PERCENT!L91&gt;PERCENT!L$100,(PERCENT!L91-PERCENT!L$100)/(PERCENT!L$101-PERCENT!L$100),(PERCENT!L91-PERCENT!L$100)/(PERCENT!L$100-PERCENT!L$102))</f>
        <v>0.15173406656414912</v>
      </c>
      <c r="F91" s="127">
        <f>IF(PERCENT!R91&gt;PERCENT!R$100,(PERCENT!R91-PERCENT!R$100)/(PERCENT!R$101-PERCENT!R$100),(PERCENT!R91-PERCENT!R$100)/(PERCENT!R$100-PERCENT!R$102))</f>
        <v>-0.5143944932681882</v>
      </c>
      <c r="G91" s="127">
        <f>IF(PERCENT!V91&gt;PERCENT!V$100,(PERCENT!V91-PERCENT!V$100)/(PERCENT!V$101-PERCENT!V$100),(PERCENT!V91-PERCENT!V$100)/(PERCENT!V$100-PERCENT!V$102))</f>
        <v>-0.68118289150866929</v>
      </c>
      <c r="H91" s="127">
        <f>IF(PERCENT!X91&gt;PERCENT!X$100,(PERCENT!X91-PERCENT!X$100)/(PERCENT!X$101-PERCENT!X$100),(PERCENT!X91-PERCENT!X$100)/(PERCENT!X$100-PERCENT!X$102))</f>
        <v>0.34917889390750073</v>
      </c>
      <c r="I91" s="127">
        <f>IF(PERCENT!AC91&gt;PERCENT!AC$100,(PERCENT!AC91-PERCENT!AC$100)/(PERCENT!AC$101-PERCENT!AC$100),(PERCENT!AC91-PERCENT!AC$100)/(PERCENT!AC$100-PERCENT!AC$102))</f>
        <v>-0.85392103650091633</v>
      </c>
      <c r="J91" s="198">
        <f>IF(PERCENT!AS91&gt;PERCENT!AS$100,(PERCENT!AS91-PERCENT!AS$100)/(PERCENT!AS$101-PERCENT!AS$100),(PERCENT!AS91-PERCENT!AS$100)/(PERCENT!AS$100-PERCENT!AS$102))</f>
        <v>-0.11314225900322224</v>
      </c>
      <c r="K91" s="198">
        <f>IF(PERCENT!AT91&gt;PERCENT!AT$100,(PERCENT!AT91-PERCENT!AT$100)/(PERCENT!AT$101-PERCENT!AT$100),(PERCENT!AT91-PERCENT!AT$100)/(PERCENT!AT$100-PERCENT!AT$102))</f>
        <v>0.27920811443278148</v>
      </c>
      <c r="L91" s="198">
        <f>IF(PERCENT!AU91&gt;PERCENT!AU$100,(PERCENT!AU91-PERCENT!AU$100)/(PERCENT!AU$101-PERCENT!AU$100),(PERCENT!AU91-PERCENT!AU$100)/(PERCENT!AU$100-PERCENT!AU$102))</f>
        <v>-0.41377142551130069</v>
      </c>
      <c r="M91" s="231">
        <f>IF(PERCENT!AW91&gt;PERCENT!AW$100,(PERCENT!AW91-PERCENT!AW$100)/(PERCENT!AW$101-PERCENT!AW$100),(PERCENT!AW91-PERCENT!AW$100)/(PERCENT!AW$100-PERCENT!AW$102))</f>
        <v>-5.492314597185799E-2</v>
      </c>
      <c r="N91" s="231">
        <f>IF(PERCENT!AX91&gt;PERCENT!AX$100,(PERCENT!AX91-PERCENT!AX$100)/(PERCENT!AX$101-PERCENT!AX$100),(PERCENT!AX91-PERCENT!AX$100)/(PERCENT!AX$100-PERCENT!AX$102))</f>
        <v>0.33372330847746345</v>
      </c>
      <c r="P91" s="232">
        <f>IF(PERCENT!AY91&gt;PERCENT!AY$100,(PERCENT!AY91-PERCENT!AY$100)/(PERCENT!AY$101-PERCENT!AY$100),(PERCENT!AY91-PERCENT!AY$100)/(PERCENT!AY$100-PERCENT!AY$102))</f>
        <v>-3.7569408896493565E-2</v>
      </c>
      <c r="R91" s="124">
        <f>IF(PERCENT!C91&gt;PERCENT!C$100,(PERCENT!C91-PERCENT!C$100)/(PERCENT!C$101-PERCENT!C$100),(PERCENT!C91-PERCENT!C$100)/(PERCENT!C$100-PERCENT!C$102))</f>
        <v>0.75778180710585497</v>
      </c>
      <c r="S91" s="124">
        <f>IF(PERCENT!D91&gt;PERCENT!D$100,(PERCENT!D91-PERCENT!D$100)/(PERCENT!D$101-PERCENT!D$100),(PERCENT!D91-PERCENT!D$100)/(PERCENT!D$100-PERCENT!D$102))</f>
        <v>0.26581066621380628</v>
      </c>
      <c r="T91" s="124">
        <f>IF(PERCENT!E91&gt;PERCENT!E$100,(PERCENT!E91-PERCENT!E$100)/(PERCENT!E$101-PERCENT!E$100),(PERCENT!E91-PERCENT!E$100)/(PERCENT!E$100-PERCENT!E$102))</f>
        <v>-8.0852436658050489E-3</v>
      </c>
      <c r="U91" s="124">
        <f>IF(PERCENT!F91&gt;PERCENT!F$100,(PERCENT!F91-PERCENT!F$100)/(PERCENT!F$101-PERCENT!F$100),(PERCENT!F91-PERCENT!F$100)/(PERCENT!F$100-PERCENT!F$102))</f>
        <v>4.4227551393240624E-2</v>
      </c>
      <c r="V91" s="124">
        <f>IF(PERCENT!G91&gt;PERCENT!G$100,(PERCENT!G91-PERCENT!G$100)/(PERCENT!G$101-PERCENT!G$100),(PERCENT!G91-PERCENT!G$100)/(PERCENT!G$100-PERCENT!G$102))</f>
        <v>-0.44440694465459168</v>
      </c>
      <c r="X91" s="124">
        <f>IF(PERCENT!I91&gt;PERCENT!I$100,(PERCENT!I91-PERCENT!I$100)/(PERCENT!I$101-PERCENT!I$100),(PERCENT!I91-PERCENT!I$100)/(PERCENT!I$100-PERCENT!I$102))</f>
        <v>-0.86720100413019352</v>
      </c>
      <c r="Y91" s="124">
        <f>IF(PERCENT!J91&gt;PERCENT!J$100,(PERCENT!J91-PERCENT!J$100)/(PERCENT!J$101-PERCENT!J$100),(PERCENT!J91-PERCENT!J$100)/(PERCENT!J$100-PERCENT!J$102))</f>
        <v>7.7161134995463274E-2</v>
      </c>
      <c r="AB91" s="124">
        <f>IF(PERCENT!M91&gt;PERCENT!M$100,(PERCENT!M91-PERCENT!M$100)/(PERCENT!M$101-PERCENT!M$100),(PERCENT!M91-PERCENT!M$100)/(PERCENT!M$100-PERCENT!M$102))</f>
        <v>-1</v>
      </c>
      <c r="AC91" s="124">
        <f>IF(PERCENT!N91&gt;PERCENT!N$100,(PERCENT!N91-PERCENT!N$100)/(PERCENT!N$101-PERCENT!N$100),(PERCENT!N91-PERCENT!N$100)/(PERCENT!N$100-PERCENT!N$102))</f>
        <v>0.11193603235090306</v>
      </c>
      <c r="AD91" s="124">
        <f>IF(PERCENT!O91&gt;PERCENT!O$100,(PERCENT!O91-PERCENT!O$100)/(PERCENT!O$101-PERCENT!O$100),(PERCENT!O91-PERCENT!O$100)/(PERCENT!O$100-PERCENT!O$102))</f>
        <v>-0.51053914632914932</v>
      </c>
      <c r="AE91" s="124">
        <f>IF(PERCENT!P91&gt;PERCENT!P$100,(PERCENT!P91-PERCENT!P$100)/(PERCENT!P$101-PERCENT!P$100),(PERCENT!P91-PERCENT!P$100)/(PERCENT!P$100-PERCENT!P$102))</f>
        <v>0.44811037758744998</v>
      </c>
      <c r="AF91" s="124">
        <f>IF(PERCENT!Q91&gt;PERCENT!Q$100,(PERCENT!Q91-PERCENT!Q$100)/(PERCENT!Q$101-PERCENT!Q$100),(PERCENT!Q91-PERCENT!Q$100)/(PERCENT!Q$100-PERCENT!Q$102))</f>
        <v>0.9601261815341815</v>
      </c>
      <c r="AH91" s="124">
        <f>IF(PERCENT!S91&gt;PERCENT!S$100,(PERCENT!S91-PERCENT!S$100)/(PERCENT!S$101-PERCENT!S$100),(PERCENT!S91-PERCENT!S$100)/(PERCENT!S$100-PERCENT!S$102))</f>
        <v>-0.42312836432707662</v>
      </c>
      <c r="AI91" s="124">
        <f>IF(PERCENT!T91&gt;PERCENT!T$100,(PERCENT!T91-PERCENT!T$100)/(PERCENT!T$101-PERCENT!T$100),(PERCENT!T91-PERCENT!T$100)/(PERCENT!T$100-PERCENT!T$102))</f>
        <v>-0.55716140593074304</v>
      </c>
      <c r="AJ91" s="124">
        <f>IF(PERCENT!U91&gt;PERCENT!U$100,(PERCENT!U91-PERCENT!U$100)/(PERCENT!U$101-PERCENT!U$100),(PERCENT!U91-PERCENT!U$100)/(PERCENT!U$100-PERCENT!U$102))</f>
        <v>-0.55565955944734724</v>
      </c>
      <c r="AL91" s="124">
        <f>IF(PERCENT!W91&gt;PERCENT!W$100,(PERCENT!W91-PERCENT!W$100)/(PERCENT!W$101-PERCENT!W$100),(PERCENT!W91-PERCENT!W$100)/(PERCENT!W$100-PERCENT!W$102))</f>
        <v>-0.68118289150866929</v>
      </c>
      <c r="AN91" s="124">
        <f>IF(PERCENT!Y91&gt;PERCENT!Y$100,(PERCENT!Y91-PERCENT!Y$100)/(PERCENT!Y$101-PERCENT!Y$100),(PERCENT!Y91-PERCENT!Y$100)/(PERCENT!Y$100-PERCENT!Y$102))</f>
        <v>-0.88890519270898938</v>
      </c>
      <c r="AO91" s="124">
        <f>IF(PERCENT!Z91&gt;PERCENT!Z$100,(PERCENT!Z91-PERCENT!Z$100)/(PERCENT!Z$101-PERCENT!Z$100),(PERCENT!Z91-PERCENT!Z$100)/(PERCENT!Z$100-PERCENT!Z$102))</f>
        <v>-0.59573666131151515</v>
      </c>
      <c r="AP91" s="124">
        <f>IF(PERCENT!AA91&gt;PERCENT!AA$100,(PERCENT!AA91-PERCENT!AA$100)/(PERCENT!AA$101-PERCENT!AA$100),(PERCENT!AA91-PERCENT!AA$100)/(PERCENT!AA$100-PERCENT!AA$102))</f>
        <v>7.5869267510817337E-2</v>
      </c>
      <c r="AQ91" s="124">
        <f>IF(PERCENT!AB91&gt;PERCENT!AB$100,(PERCENT!AB91-PERCENT!AB$100)/(PERCENT!AB$101-PERCENT!AB$100),(PERCENT!AB91-PERCENT!AB$100)/(PERCENT!AB$100-PERCENT!AB$102))</f>
        <v>0.89188276634236763</v>
      </c>
      <c r="AS91" s="124">
        <f>IF(PERCENT!AD91&gt;PERCENT!AD$100,(PERCENT!AD91-PERCENT!AD$100)/(PERCENT!AD$101-PERCENT!AD$100),(PERCENT!AD91-PERCENT!AD$100)/(PERCENT!AD$100-PERCENT!AD$102))</f>
        <v>-0.85392103650091633</v>
      </c>
      <c r="AU91" s="124">
        <f>IF(PERCENT!AF91&gt;PERCENT!AF$100,(PERCENT!AF91-PERCENT!AF$100)/(PERCENT!AF$101-PERCENT!AF$100),(PERCENT!AF91-PERCENT!AF$100)/(PERCENT!AF$100-PERCENT!AF$102))</f>
        <v>-0.29535494469141504</v>
      </c>
      <c r="AV91" s="124">
        <f>IF(PERCENT!AG91&gt;PERCENT!AG$100,(PERCENT!AG91-PERCENT!AG$100)/(PERCENT!AG$101-PERCENT!AG$100),(PERCENT!AG91-PERCENT!AG$100)/(PERCENT!AG$100-PERCENT!AG$102))</f>
        <v>-0.23421170312932921</v>
      </c>
      <c r="AW91" s="124">
        <f>IF(PERCENT!AH91&gt;PERCENT!AH$100,(PERCENT!AH91-PERCENT!AH$100)/(PERCENT!AH$101-PERCENT!AH$100),(PERCENT!AH91-PERCENT!AH$100)/(PERCENT!AH$100-PERCENT!AH$102))</f>
        <v>-0.69227548592201438</v>
      </c>
      <c r="AX91" s="124">
        <f>IF(PERCENT!AI91&gt;PERCENT!AI$100,(PERCENT!AI91-PERCENT!AI$100)/(PERCENT!AI$101-PERCENT!AI$100),(PERCENT!AI91-PERCENT!AI$100)/(PERCENT!AI$100-PERCENT!AI$102))</f>
        <v>-0.76344112459729474</v>
      </c>
      <c r="AY91" s="124">
        <f>IF(PERCENT!AJ91&gt;PERCENT!AJ$100,(PERCENT!AJ91-PERCENT!AJ$100)/(PERCENT!AJ$101-PERCENT!AJ$100),(PERCENT!AJ91-PERCENT!AJ$100)/(PERCENT!AJ$100-PERCENT!AJ$102))</f>
        <v>-0.22461159123580426</v>
      </c>
      <c r="AZ91" s="124">
        <f>IF(PERCENT!AK91&gt;PERCENT!AK$100,(PERCENT!AK91-PERCENT!AK$100)/(PERCENT!AK$101-PERCENT!AK$100),(PERCENT!AK91-PERCENT!AK$100)/(PERCENT!AK$100-PERCENT!AK$102))</f>
        <v>0.41933679525652268</v>
      </c>
      <c r="BA91" s="124">
        <f>IF(PERCENT!AL91&gt;PERCENT!AL$100,(PERCENT!AL91-PERCENT!AL$100)/(PERCENT!AL$101-PERCENT!AL$100),(PERCENT!AL91-PERCENT!AL$100)/(PERCENT!AL$100-PERCENT!AL$102))</f>
        <v>-0.70241210459273107</v>
      </c>
      <c r="BB91" s="124">
        <f>IF(PERCENT!AM91&gt;PERCENT!AM$100,(PERCENT!AM91-PERCENT!AM$100)/(PERCENT!AM$101-PERCENT!AM$100),(PERCENT!AM91-PERCENT!AM$100)/(PERCENT!AM$100-PERCENT!AM$102))</f>
        <v>0.19848262247347717</v>
      </c>
      <c r="BC91" s="124">
        <f>IF(PERCENT!AN91&gt;PERCENT!AN$100,(PERCENT!AN91-PERCENT!AN$100)/(PERCENT!AN$101-PERCENT!AN$100),(PERCENT!AN91-PERCENT!AN$100)/(PERCENT!AN$100-PERCENT!AN$102))</f>
        <v>5.7340912827970415E-2</v>
      </c>
      <c r="BD91" s="124">
        <f>IF(PERCENT!AO91&gt;PERCENT!AO$100,(PERCENT!AO91-PERCENT!AO$100)/(PERCENT!AO$101-PERCENT!AO$100),(PERCENT!AO91-PERCENT!AO$100)/(PERCENT!AO$100-PERCENT!AO$102))</f>
        <v>0.64387488013144412</v>
      </c>
      <c r="BE91" s="124">
        <f>IF(PERCENT!AP91&gt;PERCENT!AP$100,(PERCENT!AP91-PERCENT!AP$100)/(PERCENT!AP$101-PERCENT!AP$100),(PERCENT!AP91-PERCENT!AP$100)/(PERCENT!AP$100-PERCENT!AP$102))</f>
        <v>0.85221068962444291</v>
      </c>
      <c r="BF91" s="124">
        <f>IF(PERCENT!AQ91&gt;PERCENT!AQ$100,(PERCENT!AQ91-PERCENT!AQ$100)/(PERCENT!AQ$101-PERCENT!AQ$100),(PERCENT!AQ91-PERCENT!AQ$100)/(PERCENT!AQ$100-PERCENT!AQ$102))</f>
        <v>7.1092361555941314E-2</v>
      </c>
      <c r="BG91" s="124">
        <f>IF(PERCENT!AR91&gt;PERCENT!AR$100,(PERCENT!AR91-PERCENT!AR$100)/(PERCENT!AR$101-PERCENT!AR$100),(PERCENT!AR91-PERCENT!AR$100)/(PERCENT!AR$100-PERCENT!AR$102))</f>
        <v>0.99664165360763912</v>
      </c>
      <c r="BP91" s="128">
        <f>IF(PERCENT!AE91&gt;PERCENT!AE$100,(PERCENT!AE91-PERCENT!AE$100)/(PERCENT!AE$101-PERCENT!AE$100),(PERCENT!AE91-PERCENT!AE$100)/(PERCENT!AE$100-PERCENT!AE$102))</f>
        <v>0.33372330847746345</v>
      </c>
      <c r="BQ91" s="231">
        <f>IF(PERCENT!AV91&gt;PERCENT!AV$100,(PERCENT!AV91-PERCENT!AV$100)/(PERCENT!AV$101-PERCENT!AV$100),(PERCENT!AV91-PERCENT!AV$100)/(PERCENT!AV$100-PERCENT!AV$102))</f>
        <v>0.33372330847746345</v>
      </c>
    </row>
    <row r="92" spans="1:69" x14ac:dyDescent="0.35">
      <c r="A92" s="197" t="s">
        <v>479</v>
      </c>
      <c r="B92" s="125">
        <f>IF(PERCENT!B92&gt;PERCENT!B$100,(PERCENT!B92-PERCENT!B$100)/(PERCENT!B$101-PERCENT!B$100),(PERCENT!B92-PERCENT!B$100)/(PERCENT!B$100-PERCENT!B$102))</f>
        <v>0.11283567560053936</v>
      </c>
      <c r="C92" s="125">
        <f>IF(PERCENT!H92&gt;PERCENT!H$100,(PERCENT!H92-PERCENT!H$100)/(PERCENT!H$101-PERCENT!H$100),(PERCENT!H92-PERCENT!H$100)/(PERCENT!H$100-PERCENT!H$102))</f>
        <v>-0.46692132817546927</v>
      </c>
      <c r="D92" s="126">
        <f>IF(PERCENT!K92&gt;PERCENT!K$100,(PERCENT!K92-PERCENT!K$100)/(PERCENT!K$101-PERCENT!K$100),(PERCENT!K92-PERCENT!K$100)/(PERCENT!K$100-PERCENT!K$102))</f>
        <v>0.69668484277458187</v>
      </c>
      <c r="E92" s="126">
        <f>IF(PERCENT!L92&gt;PERCENT!L$100,(PERCENT!L92-PERCENT!L$100)/(PERCENT!L$101-PERCENT!L$100),(PERCENT!L92-PERCENT!L$100)/(PERCENT!L$100-PERCENT!L$102))</f>
        <v>0.37605221451216114</v>
      </c>
      <c r="F92" s="127">
        <f>IF(PERCENT!R92&gt;PERCENT!R$100,(PERCENT!R92-PERCENT!R$100)/(PERCENT!R$101-PERCENT!R$100),(PERCENT!R92-PERCENT!R$100)/(PERCENT!R$100-PERCENT!R$102))</f>
        <v>-0.4270696699094883</v>
      </c>
      <c r="G92" s="127">
        <f>IF(PERCENT!V92&gt;PERCENT!V$100,(PERCENT!V92-PERCENT!V$100)/(PERCENT!V$101-PERCENT!V$100),(PERCENT!V92-PERCENT!V$100)/(PERCENT!V$100-PERCENT!V$102))</f>
        <v>-0.40702089285768711</v>
      </c>
      <c r="H92" s="127">
        <f>IF(PERCENT!X92&gt;PERCENT!X$100,(PERCENT!X92-PERCENT!X$100)/(PERCENT!X$101-PERCENT!X$100),(PERCENT!X92-PERCENT!X$100)/(PERCENT!X$100-PERCENT!X$102))</f>
        <v>-6.3703906909218164E-2</v>
      </c>
      <c r="I92" s="127">
        <f>IF(PERCENT!AC92&gt;PERCENT!AC$100,(PERCENT!AC92-PERCENT!AC$100)/(PERCENT!AC$101-PERCENT!AC$100),(PERCENT!AC92-PERCENT!AC$100)/(PERCENT!AC$100-PERCENT!AC$102))</f>
        <v>0.2452139099045228</v>
      </c>
      <c r="J92" s="198">
        <f>IF(PERCENT!AS92&gt;PERCENT!AS$100,(PERCENT!AS92-PERCENT!AS$100)/(PERCENT!AS$101-PERCENT!AS$100),(PERCENT!AS92-PERCENT!AS$100)/(PERCENT!AS$100-PERCENT!AS$102))</f>
        <v>-0.26454846059137382</v>
      </c>
      <c r="K92" s="198">
        <f>IF(PERCENT!AT92&gt;PERCENT!AT$100,(PERCENT!AT92-PERCENT!AT$100)/(PERCENT!AT$101-PERCENT!AT$100),(PERCENT!AT92-PERCENT!AT$100)/(PERCENT!AT$100-PERCENT!AT$102))</f>
        <v>0.66643950236397032</v>
      </c>
      <c r="L92" s="198">
        <f>IF(PERCENT!AU92&gt;PERCENT!AU$100,(PERCENT!AU92-PERCENT!AU$100)/(PERCENT!AU$101-PERCENT!AU$100),(PERCENT!AU92-PERCENT!AU$100)/(PERCENT!AU$100-PERCENT!AU$102))</f>
        <v>3.7272110780640806E-2</v>
      </c>
      <c r="M92" s="231">
        <f>IF(PERCENT!AW92&gt;PERCENT!AW$100,(PERCENT!AW92-PERCENT!AW$100)/(PERCENT!AW$101-PERCENT!AW$100),(PERCENT!AW92-PERCENT!AW$100)/(PERCENT!AW$100-PERCENT!AW$102))</f>
        <v>0.1331816686058532</v>
      </c>
      <c r="N92" s="231">
        <f>IF(PERCENT!AX92&gt;PERCENT!AX$100,(PERCENT!AX92-PERCENT!AX$100)/(PERCENT!AX$101-PERCENT!AX$100),(PERCENT!AX92-PERCENT!AX$100)/(PERCENT!AX$100-PERCENT!AX$102))</f>
        <v>3.3462148014696616E-2</v>
      </c>
      <c r="P92" s="232">
        <f>IF(PERCENT!AY92&gt;PERCENT!AY$100,(PERCENT!AY92-PERCENT!AY$100)/(PERCENT!AY$101-PERCENT!AY$100),(PERCENT!AY92-PERCENT!AY$100)/(PERCENT!AY$100-PERCENT!AY$102))</f>
        <v>-0.20273721069437761</v>
      </c>
      <c r="R92" s="124">
        <f>IF(PERCENT!C92&gt;PERCENT!C$100,(PERCENT!C92-PERCENT!C$100)/(PERCENT!C$101-PERCENT!C$100),(PERCENT!C92-PERCENT!C$100)/(PERCENT!C$100-PERCENT!C$102))</f>
        <v>-0.1463387797455192</v>
      </c>
      <c r="S92" s="124">
        <f>IF(PERCENT!D92&gt;PERCENT!D$100,(PERCENT!D92-PERCENT!D$100)/(PERCENT!D$101-PERCENT!D$100),(PERCENT!D92-PERCENT!D$100)/(PERCENT!D$100-PERCENT!D$102))</f>
        <v>-0.15841066520259992</v>
      </c>
      <c r="T92" s="124">
        <f>IF(PERCENT!E92&gt;PERCENT!E$100,(PERCENT!E92-PERCENT!E$100)/(PERCENT!E$101-PERCENT!E$100),(PERCENT!E92-PERCENT!E$100)/(PERCENT!E$100-PERCENT!E$102))</f>
        <v>-0.50070581654866897</v>
      </c>
      <c r="U92" s="124">
        <f>IF(PERCENT!F92&gt;PERCENT!F$100,(PERCENT!F92-PERCENT!F$100)/(PERCENT!F$101-PERCENT!F$100),(PERCENT!F92-PERCENT!F$100)/(PERCENT!F$100-PERCENT!F$102))</f>
        <v>1</v>
      </c>
      <c r="V92" s="124">
        <f>IF(PERCENT!G92&gt;PERCENT!G$100,(PERCENT!G92-PERCENT!G$100)/(PERCENT!G$101-PERCENT!G$100),(PERCENT!G92-PERCENT!G$100)/(PERCENT!G$100-PERCENT!G$102))</f>
        <v>-9.5173451716918128E-2</v>
      </c>
      <c r="X92" s="124">
        <f>IF(PERCENT!I92&gt;PERCENT!I$100,(PERCENT!I92-PERCENT!I$100)/(PERCENT!I$101-PERCENT!I$100),(PERCENT!I92-PERCENT!I$100)/(PERCENT!I$100-PERCENT!I$102))</f>
        <v>-0.62243552419286619</v>
      </c>
      <c r="Y92" s="124">
        <f>IF(PERCENT!J92&gt;PERCENT!J$100,(PERCENT!J92-PERCENT!J$100)/(PERCENT!J$101-PERCENT!J$100),(PERCENT!J92-PERCENT!J$100)/(PERCENT!J$100-PERCENT!J$102))</f>
        <v>-0.33550144556479106</v>
      </c>
      <c r="AB92" s="124">
        <f>IF(PERCENT!M92&gt;PERCENT!M$100,(PERCENT!M92-PERCENT!M$100)/(PERCENT!M$101-PERCENT!M$100),(PERCENT!M92-PERCENT!M$100)/(PERCENT!M$100-PERCENT!M$102))</f>
        <v>0.40893613056377309</v>
      </c>
      <c r="AC92" s="124">
        <f>IF(PERCENT!N92&gt;PERCENT!N$100,(PERCENT!N92-PERCENT!N$100)/(PERCENT!N$101-PERCENT!N$100),(PERCENT!N92-PERCENT!N$100)/(PERCENT!N$100-PERCENT!N$102))</f>
        <v>2.0370683681047112E-2</v>
      </c>
      <c r="AD92" s="124">
        <f>IF(PERCENT!O92&gt;PERCENT!O$100,(PERCENT!O92-PERCENT!O$100)/(PERCENT!O$101-PERCENT!O$100),(PERCENT!O92-PERCENT!O$100)/(PERCENT!O$100-PERCENT!O$102))</f>
        <v>-2.107829265829872E-2</v>
      </c>
      <c r="AE92" s="124">
        <f>IF(PERCENT!P92&gt;PERCENT!P$100,(PERCENT!P92-PERCENT!P$100)/(PERCENT!P$101-PERCENT!P$100),(PERCENT!P92-PERCENT!P$100)/(PERCENT!P$100-PERCENT!P$102))</f>
        <v>0.10715933681815887</v>
      </c>
      <c r="AF92" s="124">
        <f>IF(PERCENT!Q92&gt;PERCENT!Q$100,(PERCENT!Q92-PERCENT!Q$100)/(PERCENT!Q$101-PERCENT!Q$100),(PERCENT!Q92-PERCENT!Q$100)/(PERCENT!Q$100-PERCENT!Q$102))</f>
        <v>0.17578097971134762</v>
      </c>
      <c r="AH92" s="124">
        <f>IF(PERCENT!S92&gt;PERCENT!S$100,(PERCENT!S92-PERCENT!S$100)/(PERCENT!S$101-PERCENT!S$100),(PERCENT!S92-PERCENT!S$100)/(PERCENT!S$100-PERCENT!S$102))</f>
        <v>-0.44552908698825688</v>
      </c>
      <c r="AI92" s="124">
        <f>IF(PERCENT!T92&gt;PERCENT!T$100,(PERCENT!T92-PERCENT!T$100)/(PERCENT!T$101-PERCENT!T$100),(PERCENT!T92-PERCENT!T$100)/(PERCENT!T$100-PERCENT!T$102))</f>
        <v>-0.55164374381687997</v>
      </c>
      <c r="AJ92" s="124">
        <f>IF(PERCENT!U92&gt;PERCENT!U$100,(PERCENT!U92-PERCENT!U$100)/(PERCENT!U$101-PERCENT!U$100),(PERCENT!U92-PERCENT!U$100)/(PERCENT!U$100-PERCENT!U$102))</f>
        <v>-0.14476406639618444</v>
      </c>
      <c r="AL92" s="124">
        <f>IF(PERCENT!W92&gt;PERCENT!W$100,(PERCENT!W92-PERCENT!W$100)/(PERCENT!W$101-PERCENT!W$100),(PERCENT!W92-PERCENT!W$100)/(PERCENT!W$100-PERCENT!W$102))</f>
        <v>-0.40702089285768711</v>
      </c>
      <c r="AN92" s="124">
        <f>IF(PERCENT!Y92&gt;PERCENT!Y$100,(PERCENT!Y92-PERCENT!Y$100)/(PERCENT!Y$101-PERCENT!Y$100),(PERCENT!Y92-PERCENT!Y$100)/(PERCENT!Y$100-PERCENT!Y$102))</f>
        <v>-3.9254693227757168E-3</v>
      </c>
      <c r="AO92" s="124">
        <f>IF(PERCENT!Z92&gt;PERCENT!Z$100,(PERCENT!Z92-PERCENT!Z$100)/(PERCENT!Z$101-PERCENT!Z$100),(PERCENT!Z92-PERCENT!Z$100)/(PERCENT!Z$100-PERCENT!Z$102))</f>
        <v>-0.17889127536927185</v>
      </c>
      <c r="AP92" s="124">
        <f>IF(PERCENT!AA92&gt;PERCENT!AA$100,(PERCENT!AA92-PERCENT!AA$100)/(PERCENT!AA$101-PERCENT!AA$100),(PERCENT!AA92-PERCENT!AA$100)/(PERCENT!AA$100-PERCENT!AA$102))</f>
        <v>-0.45282095352450313</v>
      </c>
      <c r="AQ92" s="124">
        <f>IF(PERCENT!AB92&gt;PERCENT!AB$100,(PERCENT!AB92-PERCENT!AB$100)/(PERCENT!AB$101-PERCENT!AB$100),(PERCENT!AB92-PERCENT!AB$100)/(PERCENT!AB$100-PERCENT!AB$102))</f>
        <v>9.789683166912877E-2</v>
      </c>
      <c r="AS92" s="124">
        <f>IF(PERCENT!AD92&gt;PERCENT!AD$100,(PERCENT!AD92-PERCENT!AD$100)/(PERCENT!AD$101-PERCENT!AD$100),(PERCENT!AD92-PERCENT!AD$100)/(PERCENT!AD$100-PERCENT!AD$102))</f>
        <v>0.2452139099045228</v>
      </c>
      <c r="AU92" s="124">
        <f>IF(PERCENT!AF92&gt;PERCENT!AF$100,(PERCENT!AF92-PERCENT!AF$100)/(PERCENT!AF$101-PERCENT!AF$100),(PERCENT!AF92-PERCENT!AF$100)/(PERCENT!AF$100-PERCENT!AF$102))</f>
        <v>0.16760278987104446</v>
      </c>
      <c r="AV92" s="124">
        <f>IF(PERCENT!AG92&gt;PERCENT!AG$100,(PERCENT!AG92-PERCENT!AG$100)/(PERCENT!AG$101-PERCENT!AG$100),(PERCENT!AG92-PERCENT!AG$100)/(PERCENT!AG$100-PERCENT!AG$102))</f>
        <v>0.42938522600126838</v>
      </c>
      <c r="AW92" s="124">
        <f>IF(PERCENT!AH92&gt;PERCENT!AH$100,(PERCENT!AH92-PERCENT!AH$100)/(PERCENT!AH$101-PERCENT!AH$100),(PERCENT!AH92-PERCENT!AH$100)/(PERCENT!AH$100-PERCENT!AH$102))</f>
        <v>0.17307214141978369</v>
      </c>
      <c r="AX92" s="124">
        <f>IF(PERCENT!AI92&gt;PERCENT!AI$100,(PERCENT!AI92-PERCENT!AI$100)/(PERCENT!AI$101-PERCENT!AI$100),(PERCENT!AI92-PERCENT!AI$100)/(PERCENT!AI$100-PERCENT!AI$102))</f>
        <v>0.55547026889592721</v>
      </c>
      <c r="AY92" s="124">
        <f>IF(PERCENT!AJ92&gt;PERCENT!AJ$100,(PERCENT!AJ92-PERCENT!AJ$100)/(PERCENT!AJ$101-PERCENT!AJ$100),(PERCENT!AJ92-PERCENT!AJ$100)/(PERCENT!AJ$100-PERCENT!AJ$102))</f>
        <v>4.3348762422576452E-2</v>
      </c>
      <c r="AZ92" s="124">
        <f>IF(PERCENT!AK92&gt;PERCENT!AK$100,(PERCENT!AK92-PERCENT!AK$100)/(PERCENT!AK$101-PERCENT!AK$100),(PERCENT!AK92-PERCENT!AK$100)/(PERCENT!AK$100-PERCENT!AK$102))</f>
        <v>-3.3133064508977517E-2</v>
      </c>
      <c r="BA92" s="124">
        <f>IF(PERCENT!AL92&gt;PERCENT!AL$100,(PERCENT!AL92-PERCENT!AL$100)/(PERCENT!AL$101-PERCENT!AL$100),(PERCENT!AL92-PERCENT!AL$100)/(PERCENT!AL$100-PERCENT!AL$102))</f>
        <v>0.15832307773543589</v>
      </c>
      <c r="BB92" s="124">
        <f>IF(PERCENT!AM92&gt;PERCENT!AM$100,(PERCENT!AM92-PERCENT!AM$100)/(PERCENT!AM$101-PERCENT!AM$100),(PERCENT!AM92-PERCENT!AM$100)/(PERCENT!AM$100-PERCENT!AM$102))</f>
        <v>-7.4227170412164936E-2</v>
      </c>
      <c r="BC92" s="124">
        <f>IF(PERCENT!AN92&gt;PERCENT!AN$100,(PERCENT!AN92-PERCENT!AN$100)/(PERCENT!AN$101-PERCENT!AN$100),(PERCENT!AN92-PERCENT!AN$100)/(PERCENT!AN$100-PERCENT!AN$102))</f>
        <v>0.3988840603540692</v>
      </c>
      <c r="BD92" s="124">
        <f>IF(PERCENT!AO92&gt;PERCENT!AO$100,(PERCENT!AO92-PERCENT!AO$100)/(PERCENT!AO$101-PERCENT!AO$100),(PERCENT!AO92-PERCENT!AO$100)/(PERCENT!AO$100-PERCENT!AO$102))</f>
        <v>-0.47930273167190374</v>
      </c>
      <c r="BE92" s="124">
        <f>IF(PERCENT!AP92&gt;PERCENT!AP$100,(PERCENT!AP92-PERCENT!AP$100)/(PERCENT!AP$101-PERCENT!AP$100),(PERCENT!AP92-PERCENT!AP$100)/(PERCENT!AP$100-PERCENT!AP$102))</f>
        <v>0.17091829678337095</v>
      </c>
      <c r="BF92" s="124">
        <f>IF(PERCENT!AQ92&gt;PERCENT!AQ$100,(PERCENT!AQ92-PERCENT!AQ$100)/(PERCENT!AQ$101-PERCENT!AQ$100),(PERCENT!AQ92-PERCENT!AQ$100)/(PERCENT!AQ$100-PERCENT!AQ$102))</f>
        <v>4.357814767543839E-2</v>
      </c>
      <c r="BG92" s="124">
        <f>IF(PERCENT!AR92&gt;PERCENT!AR$100,(PERCENT!AR92-PERCENT!AR$100)/(PERCENT!AR$101-PERCENT!AR$100),(PERCENT!AR92-PERCENT!AR$100)/(PERCENT!AR$100-PERCENT!AR$102))</f>
        <v>0.15549898055998571</v>
      </c>
      <c r="BP92" s="128">
        <f>IF(PERCENT!AE92&gt;PERCENT!AE$100,(PERCENT!AE92-PERCENT!AE$100)/(PERCENT!AE$101-PERCENT!AE$100),(PERCENT!AE92-PERCENT!AE$100)/(PERCENT!AE$100-PERCENT!AE$102))</f>
        <v>3.3462148014696616E-2</v>
      </c>
      <c r="BQ92" s="231">
        <f>IF(PERCENT!AV92&gt;PERCENT!AV$100,(PERCENT!AV92-PERCENT!AV$100)/(PERCENT!AV$101-PERCENT!AV$100),(PERCENT!AV92-PERCENT!AV$100)/(PERCENT!AV$100-PERCENT!AV$102))</f>
        <v>3.3462148014696616E-2</v>
      </c>
    </row>
    <row r="93" spans="1:69" x14ac:dyDescent="0.35">
      <c r="A93" s="197" t="s">
        <v>480</v>
      </c>
      <c r="B93" s="125">
        <f>IF(PERCENT!B93&gt;PERCENT!B$100,(PERCENT!B93-PERCENT!B$100)/(PERCENT!B$101-PERCENT!B$100),(PERCENT!B93-PERCENT!B$100)/(PERCENT!B$100-PERCENT!B$102))</f>
        <v>-0.3538087183331744</v>
      </c>
      <c r="C93" s="125">
        <f>IF(PERCENT!H93&gt;PERCENT!H$100,(PERCENT!H93-PERCENT!H$100)/(PERCENT!H$101-PERCENT!H$100),(PERCENT!H93-PERCENT!H$100)/(PERCENT!H$100-PERCENT!H$102))</f>
        <v>-0.45646480323715366</v>
      </c>
      <c r="D93" s="126">
        <f>IF(PERCENT!K93&gt;PERCENT!K$100,(PERCENT!K93-PERCENT!K$100)/(PERCENT!K$101-PERCENT!K$100),(PERCENT!K93-PERCENT!K$100)/(PERCENT!K$100-PERCENT!K$102))</f>
        <v>-0.25525063420524202</v>
      </c>
      <c r="E93" s="126">
        <f>IF(PERCENT!L93&gt;PERCENT!L$100,(PERCENT!L93-PERCENT!L$100)/(PERCENT!L$101-PERCENT!L$100),(PERCENT!L93-PERCENT!L$100)/(PERCENT!L$100-PERCENT!L$102))</f>
        <v>0.26731840759555581</v>
      </c>
      <c r="F93" s="127">
        <f>IF(PERCENT!R93&gt;PERCENT!R$100,(PERCENT!R93-PERCENT!R$100)/(PERCENT!R$101-PERCENT!R$100),(PERCENT!R93-PERCENT!R$100)/(PERCENT!R$100-PERCENT!R$102))</f>
        <v>-0.53281208033945493</v>
      </c>
      <c r="G93" s="127">
        <f>IF(PERCENT!V93&gt;PERCENT!V$100,(PERCENT!V93-PERCENT!V$100)/(PERCENT!V$101-PERCENT!V$100),(PERCENT!V93-PERCENT!V$100)/(PERCENT!V$100-PERCENT!V$102))</f>
        <v>-0.89421633296539238</v>
      </c>
      <c r="H93" s="127">
        <f>IF(PERCENT!X93&gt;PERCENT!X$100,(PERCENT!X93-PERCENT!X$100)/(PERCENT!X$101-PERCENT!X$100),(PERCENT!X93-PERCENT!X$100)/(PERCENT!X$100-PERCENT!X$102))</f>
        <v>-0.38848158723709858</v>
      </c>
      <c r="I93" s="127">
        <f>IF(PERCENT!AC93&gt;PERCENT!AC$100,(PERCENT!AC93-PERCENT!AC$100)/(PERCENT!AC$101-PERCENT!AC$100),(PERCENT!AC93-PERCENT!AC$100)/(PERCENT!AC$100-PERCENT!AC$102))</f>
        <v>-0.3297931798499168</v>
      </c>
      <c r="J93" s="198">
        <f>IF(PERCENT!AS93&gt;PERCENT!AS$100,(PERCENT!AS93-PERCENT!AS$100)/(PERCENT!AS$101-PERCENT!AS$100),(PERCENT!AS93-PERCENT!AS$100)/(PERCENT!AS$100-PERCENT!AS$102))</f>
        <v>-0.52936463306307524</v>
      </c>
      <c r="K93" s="198">
        <f>IF(PERCENT!AT93&gt;PERCENT!AT$100,(PERCENT!AT93-PERCENT!AT$100)/(PERCENT!AT$101-PERCENT!AT$100),(PERCENT!AT93-PERCENT!AT$100)/(PERCENT!AT$100-PERCENT!AT$102))</f>
        <v>-0.12589775805914125</v>
      </c>
      <c r="L93" s="198">
        <f>IF(PERCENT!AU93&gt;PERCENT!AU$100,(PERCENT!AU93-PERCENT!AU$100)/(PERCENT!AU$101-PERCENT!AU$100),(PERCENT!AU93-PERCENT!AU$100)/(PERCENT!AU$100-PERCENT!AU$102))</f>
        <v>-0.48172498156169891</v>
      </c>
      <c r="M93" s="231">
        <f>IF(PERCENT!AW93&gt;PERCENT!AW$100,(PERCENT!AW93-PERCENT!AW$100)/(PERCENT!AW$101-PERCENT!AW$100),(PERCENT!AW93-PERCENT!AW$100)/(PERCENT!AW$100-PERCENT!AW$102))</f>
        <v>-0.34227233233890991</v>
      </c>
      <c r="N93" s="231">
        <f>IF(PERCENT!AX93&gt;PERCENT!AX$100,(PERCENT!AX93-PERCENT!AX$100)/(PERCENT!AX$101-PERCENT!AX$100),(PERCENT!AX93-PERCENT!AX$100)/(PERCENT!AX$100-PERCENT!AX$102))</f>
        <v>6.7705096103116771E-2</v>
      </c>
      <c r="P93" s="232">
        <f>IF(PERCENT!AY93&gt;PERCENT!AY$100,(PERCENT!AY93-PERCENT!AY$100)/(PERCENT!AY$101-PERCENT!AY$100),(PERCENT!AY93-PERCENT!AY$100)/(PERCENT!AY$100-PERCENT!AY$102))</f>
        <v>-0.47222299037131621</v>
      </c>
      <c r="R93" s="124">
        <f>IF(PERCENT!C93&gt;PERCENT!C$100,(PERCENT!C93-PERCENT!C$100)/(PERCENT!C$101-PERCENT!C$100),(PERCENT!C93-PERCENT!C$100)/(PERCENT!C$100-PERCENT!C$102))</f>
        <v>0.42244363867048074</v>
      </c>
      <c r="S93" s="124">
        <f>IF(PERCENT!D93&gt;PERCENT!D$100,(PERCENT!D93-PERCENT!D$100)/(PERCENT!D$101-PERCENT!D$100),(PERCENT!D93-PERCENT!D$100)/(PERCENT!D$100-PERCENT!D$102))</f>
        <v>-1</v>
      </c>
      <c r="T93" s="124">
        <f>IF(PERCENT!E93&gt;PERCENT!E$100,(PERCENT!E93-PERCENT!E$100)/(PERCENT!E$101-PERCENT!E$100),(PERCENT!E93-PERCENT!E$100)/(PERCENT!E$100-PERCENT!E$102))</f>
        <v>9.8957771512403009E-2</v>
      </c>
      <c r="U93" s="124">
        <f>IF(PERCENT!F93&gt;PERCENT!F$100,(PERCENT!F93-PERCENT!F$100)/(PERCENT!F$101-PERCENT!F$100),(PERCENT!F93-PERCENT!F$100)/(PERCENT!F$100-PERCENT!F$102))</f>
        <v>0.49842627656058791</v>
      </c>
      <c r="V93" s="124">
        <f>IF(PERCENT!G93&gt;PERCENT!G$100,(PERCENT!G93-PERCENT!G$100)/(PERCENT!G$101-PERCENT!G$100),(PERCENT!G93-PERCENT!G$100)/(PERCENT!G$100-PERCENT!G$102))</f>
        <v>-1</v>
      </c>
      <c r="X93" s="124">
        <f>IF(PERCENT!I93&gt;PERCENT!I$100,(PERCENT!I93-PERCENT!I$100)/(PERCENT!I$101-PERCENT!I$100),(PERCENT!I93-PERCENT!I$100)/(PERCENT!I$100-PERCENT!I$102))</f>
        <v>2.3676254300953995E-2</v>
      </c>
      <c r="Y93" s="124">
        <f>IF(PERCENT!J93&gt;PERCENT!J$100,(PERCENT!J93-PERCENT!J$100)/(PERCENT!J$101-PERCENT!J$100),(PERCENT!J93-PERCENT!J$100)/(PERCENT!J$100-PERCENT!J$102))</f>
        <v>-0.81900244924203525</v>
      </c>
      <c r="AB93" s="124">
        <f>IF(PERCENT!M93&gt;PERCENT!M$100,(PERCENT!M93-PERCENT!M$100)/(PERCENT!M$101-PERCENT!M$100),(PERCENT!M93-PERCENT!M$100)/(PERCENT!M$100-PERCENT!M$102))</f>
        <v>-1</v>
      </c>
      <c r="AC93" s="124">
        <f>IF(PERCENT!N93&gt;PERCENT!N$100,(PERCENT!N93-PERCENT!N$100)/(PERCENT!N$101-PERCENT!N$100),(PERCENT!N93-PERCENT!N$100)/(PERCENT!N$100-PERCENT!N$102))</f>
        <v>0.40191042361091167</v>
      </c>
      <c r="AD93" s="124">
        <f>IF(PERCENT!O93&gt;PERCENT!O$100,(PERCENT!O93-PERCENT!O$100)/(PERCENT!O$101-PERCENT!O$100),(PERCENT!O93-PERCENT!O$100)/(PERCENT!O$100-PERCENT!O$102))</f>
        <v>-0.51053914632914932</v>
      </c>
      <c r="AE93" s="124">
        <f>IF(PERCENT!P93&gt;PERCENT!P$100,(PERCENT!P93-PERCENT!P$100)/(PERCENT!P$101-PERCENT!P$100),(PERCENT!P93-PERCENT!P$100)/(PERCENT!P$100-PERCENT!P$102))</f>
        <v>-6.4315335811821972E-2</v>
      </c>
      <c r="AF93" s="124">
        <f>IF(PERCENT!Q93&gt;PERCENT!Q$100,(PERCENT!Q93-PERCENT!Q$100)/(PERCENT!Q$101-PERCENT!Q$100),(PERCENT!Q93-PERCENT!Q$100)/(PERCENT!Q$100-PERCENT!Q$102))</f>
        <v>-0.30757105264171286</v>
      </c>
      <c r="AH93" s="124">
        <f>IF(PERCENT!S93&gt;PERCENT!S$100,(PERCENT!S93-PERCENT!S$100)/(PERCENT!S$101-PERCENT!S$100),(PERCENT!S93-PERCENT!S$100)/(PERCENT!S$100-PERCENT!S$102))</f>
        <v>-0.55101951657433657</v>
      </c>
      <c r="AI93" s="124">
        <f>IF(PERCENT!T93&gt;PERCENT!T$100,(PERCENT!T93-PERCENT!T$100)/(PERCENT!T$101-PERCENT!T$100),(PERCENT!T93-PERCENT!T$100)/(PERCENT!T$100-PERCENT!T$102))</f>
        <v>-0.59026792998403599</v>
      </c>
      <c r="AJ93" s="124">
        <f>IF(PERCENT!U93&gt;PERCENT!U$100,(PERCENT!U93-PERCENT!U$100)/(PERCENT!U$101-PERCENT!U$100),(PERCENT!U93-PERCENT!U$100)/(PERCENT!U$100-PERCENT!U$102))</f>
        <v>-0.38888381103671865</v>
      </c>
      <c r="AL93" s="124">
        <f>IF(PERCENT!W93&gt;PERCENT!W$100,(PERCENT!W93-PERCENT!W$100)/(PERCENT!W$101-PERCENT!W$100),(PERCENT!W93-PERCENT!W$100)/(PERCENT!W$100-PERCENT!W$102))</f>
        <v>-0.89421633296539238</v>
      </c>
      <c r="AN93" s="124">
        <f>IF(PERCENT!Y93&gt;PERCENT!Y$100,(PERCENT!Y93-PERCENT!Y$100)/(PERCENT!Y$101-PERCENT!Y$100),(PERCENT!Y93-PERCENT!Y$100)/(PERCENT!Y$100-PERCENT!Y$102))</f>
        <v>-0.96800671082549117</v>
      </c>
      <c r="AO93" s="124">
        <f>IF(PERCENT!Z93&gt;PERCENT!Z$100,(PERCENT!Z93-PERCENT!Z$100)/(PERCENT!Z$101-PERCENT!Z$100),(PERCENT!Z93-PERCENT!Z$100)/(PERCENT!Z$100-PERCENT!Z$102))</f>
        <v>-0.98797631350824044</v>
      </c>
      <c r="AP93" s="124">
        <f>IF(PERCENT!AA93&gt;PERCENT!AA$100,(PERCENT!AA93-PERCENT!AA$100)/(PERCENT!AA$101-PERCENT!AA$100),(PERCENT!AA93-PERCENT!AA$100)/(PERCENT!AA$100-PERCENT!AA$102))</f>
        <v>0.33637030810791657</v>
      </c>
      <c r="AQ93" s="124">
        <f>IF(PERCENT!AB93&gt;PERCENT!AB$100,(PERCENT!AB93-PERCENT!AB$100)/(PERCENT!AB$101-PERCENT!AB$100),(PERCENT!AB93-PERCENT!AB$100)/(PERCENT!AB$100-PERCENT!AB$102))</f>
        <v>-0.49495588285097258</v>
      </c>
      <c r="AS93" s="124">
        <f>IF(PERCENT!AD93&gt;PERCENT!AD$100,(PERCENT!AD93-PERCENT!AD$100)/(PERCENT!AD$101-PERCENT!AD$100),(PERCENT!AD93-PERCENT!AD$100)/(PERCENT!AD$100-PERCENT!AD$102))</f>
        <v>-0.3297931798499168</v>
      </c>
      <c r="AU93" s="124">
        <f>IF(PERCENT!AF93&gt;PERCENT!AF$100,(PERCENT!AF93-PERCENT!AF$100)/(PERCENT!AF$101-PERCENT!AF$100),(PERCENT!AF93-PERCENT!AF$100)/(PERCENT!AF$100-PERCENT!AF$102))</f>
        <v>0.40040851218453583</v>
      </c>
      <c r="AV93" s="124">
        <f>IF(PERCENT!AG93&gt;PERCENT!AG$100,(PERCENT!AG93-PERCENT!AG$100)/(PERCENT!AG$101-PERCENT!AG$100),(PERCENT!AG93-PERCENT!AG$100)/(PERCENT!AG$100-PERCENT!AG$102))</f>
        <v>-2.6535577528671351E-2</v>
      </c>
      <c r="AW93" s="124">
        <f>IF(PERCENT!AH93&gt;PERCENT!AH$100,(PERCENT!AH93-PERCENT!AH$100)/(PERCENT!AH$101-PERCENT!AH$100),(PERCENT!AH93-PERCENT!AH$100)/(PERCENT!AH$100-PERCENT!AH$102))</f>
        <v>-0.88075158845113055</v>
      </c>
      <c r="AX93" s="124">
        <f>IF(PERCENT!AI93&gt;PERCENT!AI$100,(PERCENT!AI93-PERCENT!AI$100)/(PERCENT!AI$101-PERCENT!AI$100),(PERCENT!AI93-PERCENT!AI$100)/(PERCENT!AI$100-PERCENT!AI$102))</f>
        <v>-0.67348577955812072</v>
      </c>
      <c r="AY93" s="124">
        <f>IF(PERCENT!AJ93&gt;PERCENT!AJ$100,(PERCENT!AJ93-PERCENT!AJ$100)/(PERCENT!AJ$101-PERCENT!AJ$100),(PERCENT!AJ93-PERCENT!AJ$100)/(PERCENT!AJ$100-PERCENT!AJ$102))</f>
        <v>-0.30052393564073365</v>
      </c>
      <c r="AZ93" s="124">
        <f>IF(PERCENT!AK93&gt;PERCENT!AK$100,(PERCENT!AK93-PERCENT!AK$100)/(PERCENT!AK$101-PERCENT!AK$100),(PERCENT!AK93-PERCENT!AK$100)/(PERCENT!AK$100-PERCENT!AK$102))</f>
        <v>-5.4843119508202351E-2</v>
      </c>
      <c r="BA93" s="124">
        <f>IF(PERCENT!AL93&gt;PERCENT!AL$100,(PERCENT!AL93-PERCENT!AL$100)/(PERCENT!AL$101-PERCENT!AL$100),(PERCENT!AL93-PERCENT!AL$100)/(PERCENT!AL$100-PERCENT!AL$102))</f>
        <v>-0.91620976381831731</v>
      </c>
      <c r="BB93" s="124">
        <f>IF(PERCENT!AM93&gt;PERCENT!AM$100,(PERCENT!AM93-PERCENT!AM$100)/(PERCENT!AM$101-PERCENT!AM$100),(PERCENT!AM93-PERCENT!AM$100)/(PERCENT!AM$100-PERCENT!AM$102))</f>
        <v>0.86275670300981344</v>
      </c>
      <c r="BC93" s="124">
        <f>IF(PERCENT!AN93&gt;PERCENT!AN$100,(PERCENT!AN93-PERCENT!AN$100)/(PERCENT!AN$101-PERCENT!AN$100),(PERCENT!AN93-PERCENT!AN$100)/(PERCENT!AN$100-PERCENT!AN$102))</f>
        <v>0.64024121793917954</v>
      </c>
      <c r="BD93" s="124">
        <f>IF(PERCENT!AO93&gt;PERCENT!AO$100,(PERCENT!AO93-PERCENT!AO$100)/(PERCENT!AO$101-PERCENT!AO$100),(PERCENT!AO93-PERCENT!AO$100)/(PERCENT!AO$100-PERCENT!AO$102))</f>
        <v>-0.41713309219735867</v>
      </c>
      <c r="BE93" s="124">
        <f>IF(PERCENT!AP93&gt;PERCENT!AP$100,(PERCENT!AP93-PERCENT!AP$100)/(PERCENT!AP$101-PERCENT!AP$100),(PERCENT!AP93-PERCENT!AP$100)/(PERCENT!AP$100-PERCENT!AP$102))</f>
        <v>0.9461651674001843</v>
      </c>
      <c r="BF93" s="124">
        <f>IF(PERCENT!AQ93&gt;PERCENT!AQ$100,(PERCENT!AQ93-PERCENT!AQ$100)/(PERCENT!AQ$101-PERCENT!AQ$100),(PERCENT!AQ93-PERCENT!AQ$100)/(PERCENT!AQ$100-PERCENT!AQ$102))</f>
        <v>0.24042870922897444</v>
      </c>
      <c r="BG93" s="124">
        <f>IF(PERCENT!AR93&gt;PERCENT!AR$100,(PERCENT!AR93-PERCENT!AR$100)/(PERCENT!AR$101-PERCENT!AR$100),(PERCENT!AR93-PERCENT!AR$100)/(PERCENT!AR$100-PERCENT!AR$102))</f>
        <v>0.91163014489022798</v>
      </c>
      <c r="BP93" s="128">
        <f>IF(PERCENT!AE93&gt;PERCENT!AE$100,(PERCENT!AE93-PERCENT!AE$100)/(PERCENT!AE$101-PERCENT!AE$100),(PERCENT!AE93-PERCENT!AE$100)/(PERCENT!AE$100-PERCENT!AE$102))</f>
        <v>6.7705096103116771E-2</v>
      </c>
      <c r="BQ93" s="231">
        <f>IF(PERCENT!AV93&gt;PERCENT!AV$100,(PERCENT!AV93-PERCENT!AV$100)/(PERCENT!AV$101-PERCENT!AV$100),(PERCENT!AV93-PERCENT!AV$100)/(PERCENT!AV$100-PERCENT!AV$102))</f>
        <v>6.7705096103116771E-2</v>
      </c>
    </row>
    <row r="94" spans="1:69" x14ac:dyDescent="0.35">
      <c r="A94" s="197" t="s">
        <v>481</v>
      </c>
      <c r="B94" s="125">
        <f>IF(PERCENT!B94&gt;PERCENT!B$100,(PERCENT!B94-PERCENT!B$100)/(PERCENT!B$101-PERCENT!B$100),(PERCENT!B94-PERCENT!B$100)/(PERCENT!B$100-PERCENT!B$102))</f>
        <v>-0.25093598591330385</v>
      </c>
      <c r="C94" s="125">
        <f>IF(PERCENT!H94&gt;PERCENT!H$100,(PERCENT!H94-PERCENT!H$100)/(PERCENT!H$101-PERCENT!H$100),(PERCENT!H94-PERCENT!H$100)/(PERCENT!H$100-PERCENT!H$102))</f>
        <v>-0.41114571005169326</v>
      </c>
      <c r="D94" s="126">
        <f>IF(PERCENT!K94&gt;PERCENT!K$100,(PERCENT!K94-PERCENT!K$100)/(PERCENT!K$101-PERCENT!K$100),(PERCENT!K94-PERCENT!K$100)/(PERCENT!K$100-PERCENT!K$102))</f>
        <v>-0.14321327602071643</v>
      </c>
      <c r="E94" s="126">
        <f>IF(PERCENT!L94&gt;PERCENT!L$100,(PERCENT!L94-PERCENT!L$100)/(PERCENT!L$101-PERCENT!L$100),(PERCENT!L94-PERCENT!L$100)/(PERCENT!L$100-PERCENT!L$102))</f>
        <v>-0.30891394388092425</v>
      </c>
      <c r="F94" s="127">
        <f>IF(PERCENT!R94&gt;PERCENT!R$100,(PERCENT!R94-PERCENT!R$100)/(PERCENT!R$101-PERCENT!R$100),(PERCENT!R94-PERCENT!R$100)/(PERCENT!R$100-PERCENT!R$102))</f>
        <v>-0.84870997187995867</v>
      </c>
      <c r="G94" s="127">
        <f>IF(PERCENT!V94&gt;PERCENT!V$100,(PERCENT!V94-PERCENT!V$100)/(PERCENT!V$101-PERCENT!V$100),(PERCENT!V94-PERCENT!V$100)/(PERCENT!V$100-PERCENT!V$102))</f>
        <v>-0.8523445884475771</v>
      </c>
      <c r="H94" s="127">
        <f>IF(PERCENT!X94&gt;PERCENT!X$100,(PERCENT!X94-PERCENT!X$100)/(PERCENT!X$101-PERCENT!X$100),(PERCENT!X94-PERCENT!X$100)/(PERCENT!X$100-PERCENT!X$102))</f>
        <v>-0.17919394637991584</v>
      </c>
      <c r="I94" s="127">
        <f>IF(PERCENT!AC94&gt;PERCENT!AC$100,(PERCENT!AC94-PERCENT!AC$100)/(PERCENT!AC$101-PERCENT!AC$100),(PERCENT!AC94-PERCENT!AC$100)/(PERCENT!AC$100-PERCENT!AC$102))</f>
        <v>-0.5480931528896863</v>
      </c>
      <c r="J94" s="198">
        <f>IF(PERCENT!AS94&gt;PERCENT!AS$100,(PERCENT!AS94-PERCENT!AS$100)/(PERCENT!AS$101-PERCENT!AS$100),(PERCENT!AS94-PERCENT!AS$100)/(PERCENT!AS$100-PERCENT!AS$102))</f>
        <v>-0.43640711768820778</v>
      </c>
      <c r="K94" s="198">
        <f>IF(PERCENT!AT94&gt;PERCENT!AT$100,(PERCENT!AT94-PERCENT!AT$100)/(PERCENT!AT$101-PERCENT!AT$100),(PERCENT!AT94-PERCENT!AT$100)/(PERCENT!AT$100-PERCENT!AT$102))</f>
        <v>-0.21005607968451181</v>
      </c>
      <c r="L94" s="198">
        <f>IF(PERCENT!AU94&gt;PERCENT!AU$100,(PERCENT!AU94-PERCENT!AU$100)/(PERCENT!AU$101-PERCENT!AU$100),(PERCENT!AU94-PERCENT!AU$100)/(PERCENT!AU$100-PERCENT!AU$102))</f>
        <v>-0.55153293549580018</v>
      </c>
      <c r="M94" s="231">
        <f>IF(PERCENT!AW94&gt;PERCENT!AW$100,(PERCENT!AW94-PERCENT!AW$100)/(PERCENT!AW$101-PERCENT!AW$100),(PERCENT!AW94-PERCENT!AW$100)/(PERCENT!AW$100-PERCENT!AW$102))</f>
        <v>-0.3836063918659241</v>
      </c>
      <c r="N94" s="231">
        <f>IF(PERCENT!AX94&gt;PERCENT!AX$100,(PERCENT!AX94-PERCENT!AX$100)/(PERCENT!AX$101-PERCENT!AX$100),(PERCENT!AX94-PERCENT!AX$100)/(PERCENT!AX$100-PERCENT!AX$102))</f>
        <v>7.2105497605212962E-3</v>
      </c>
      <c r="P94" s="232">
        <f>IF(PERCENT!AY94&gt;PERCENT!AY$100,(PERCENT!AY94-PERCENT!AY$100)/(PERCENT!AY$101-PERCENT!AY$100),(PERCENT!AY94-PERCENT!AY$100)/(PERCENT!AY$100-PERCENT!AY$102))</f>
        <v>-0.73132681393747168</v>
      </c>
      <c r="R94" s="124">
        <f>IF(PERCENT!C94&gt;PERCENT!C$100,(PERCENT!C94-PERCENT!C$100)/(PERCENT!C$101-PERCENT!C$100),(PERCENT!C94-PERCENT!C$100)/(PERCENT!C$100-PERCENT!C$102))</f>
        <v>-0.59220850219785925</v>
      </c>
      <c r="S94" s="124">
        <f>IF(PERCENT!D94&gt;PERCENT!D$100,(PERCENT!D94-PERCENT!D$100)/(PERCENT!D$101-PERCENT!D$100),(PERCENT!D94-PERCENT!D$100)/(PERCENT!D$100-PERCENT!D$102))</f>
        <v>-0.26822643147207237</v>
      </c>
      <c r="T94" s="124">
        <f>IF(PERCENT!E94&gt;PERCENT!E$100,(PERCENT!E94-PERCENT!E$100)/(PERCENT!E$101-PERCENT!E$100),(PERCENT!E94-PERCENT!E$100)/(PERCENT!E$100-PERCENT!E$102))</f>
        <v>-0.78904378474429526</v>
      </c>
      <c r="U94" s="124">
        <f>IF(PERCENT!F94&gt;PERCENT!F$100,(PERCENT!F94-PERCENT!F$100)/(PERCENT!F$101-PERCENT!F$100),(PERCENT!F94-PERCENT!F$100)/(PERCENT!F$100-PERCENT!F$102))</f>
        <v>-0.14830134099995501</v>
      </c>
      <c r="V94" s="124">
        <f>IF(PERCENT!G94&gt;PERCENT!G$100,(PERCENT!G94-PERCENT!G$100)/(PERCENT!G$101-PERCENT!G$100),(PERCENT!G94-PERCENT!G$100)/(PERCENT!G$100-PERCENT!G$102))</f>
        <v>0.79259666220947578</v>
      </c>
      <c r="X94" s="124">
        <f>IF(PERCENT!I94&gt;PERCENT!I$100,(PERCENT!I94-PERCENT!I$100)/(PERCENT!I$101-PERCENT!I$100),(PERCENT!I94-PERCENT!I$100)/(PERCENT!I$100-PERCENT!I$102))</f>
        <v>-0.86184407252389161</v>
      </c>
      <c r="Y94" s="124">
        <f>IF(PERCENT!J94&gt;PERCENT!J$100,(PERCENT!J94-PERCENT!J$100)/(PERCENT!J$101-PERCENT!J$100),(PERCENT!J94-PERCENT!J$100)/(PERCENT!J$100-PERCENT!J$102))</f>
        <v>-8.8435939437566113E-2</v>
      </c>
      <c r="AB94" s="124">
        <f>IF(PERCENT!M94&gt;PERCENT!M$100,(PERCENT!M94-PERCENT!M$100)/(PERCENT!M$101-PERCENT!M$100),(PERCENT!M94-PERCENT!M$100)/(PERCENT!M$100-PERCENT!M$102))</f>
        <v>-1</v>
      </c>
      <c r="AC94" s="124">
        <f>IF(PERCENT!N94&gt;PERCENT!N$100,(PERCENT!N94-PERCENT!N$100)/(PERCENT!N$101-PERCENT!N$100),(PERCENT!N94-PERCENT!N$100)/(PERCENT!N$100-PERCENT!N$102))</f>
        <v>-0.18168283416397712</v>
      </c>
      <c r="AD94" s="124">
        <f>IF(PERCENT!O94&gt;PERCENT!O$100,(PERCENT!O94-PERCENT!O$100)/(PERCENT!O$101-PERCENT!O$100),(PERCENT!O94-PERCENT!O$100)/(PERCENT!O$100-PERCENT!O$102))</f>
        <v>-0.51053914632914932</v>
      </c>
      <c r="AE94" s="124">
        <f>IF(PERCENT!P94&gt;PERCENT!P$100,(PERCENT!P94-PERCENT!P$100)/(PERCENT!P$101-PERCENT!P$100),(PERCENT!P94-PERCENT!P$100)/(PERCENT!P$100-PERCENT!P$102))</f>
        <v>-8.2205155806363353E-2</v>
      </c>
      <c r="AF94" s="124">
        <f>IF(PERCENT!Q94&gt;PERCENT!Q$100,(PERCENT!Q94-PERCENT!Q$100)/(PERCENT!Q$101-PERCENT!Q$100),(PERCENT!Q94-PERCENT!Q$100)/(PERCENT!Q$100-PERCENT!Q$102))</f>
        <v>0.43652997320407672</v>
      </c>
      <c r="AH94" s="124">
        <f>IF(PERCENT!S94&gt;PERCENT!S$100,(PERCENT!S94-PERCENT!S$100)/(PERCENT!S$101-PERCENT!S$100),(PERCENT!S94-PERCENT!S$100)/(PERCENT!S$100-PERCENT!S$102))</f>
        <v>-0.8589894377423859</v>
      </c>
      <c r="AI94" s="124">
        <f>IF(PERCENT!T94&gt;PERCENT!T$100,(PERCENT!T94-PERCENT!T$100)/(PERCENT!T$101-PERCENT!T$100),(PERCENT!T94-PERCENT!T$100)/(PERCENT!T$100-PERCENT!T$102))</f>
        <v>-0.86725557287530963</v>
      </c>
      <c r="AJ94" s="124">
        <f>IF(PERCENT!U94&gt;PERCENT!U$100,(PERCENT!U94-PERCENT!U$100)/(PERCENT!U$101-PERCENT!U$100),(PERCENT!U94-PERCENT!U$100)/(PERCENT!U$100-PERCENT!U$102))</f>
        <v>-0.79602000115152571</v>
      </c>
      <c r="AL94" s="124">
        <f>IF(PERCENT!W94&gt;PERCENT!W$100,(PERCENT!W94-PERCENT!W$100)/(PERCENT!W$101-PERCENT!W$100),(PERCENT!W94-PERCENT!W$100)/(PERCENT!W$100-PERCENT!W$102))</f>
        <v>-0.8523445884475771</v>
      </c>
      <c r="AN94" s="124">
        <f>IF(PERCENT!Y94&gt;PERCENT!Y$100,(PERCENT!Y94-PERCENT!Y$100)/(PERCENT!Y$101-PERCENT!Y$100),(PERCENT!Y94-PERCENT!Y$100)/(PERCENT!Y$100-PERCENT!Y$102))</f>
        <v>-0.88500049993572261</v>
      </c>
      <c r="AO94" s="124">
        <f>IF(PERCENT!Z94&gt;PERCENT!Z$100,(PERCENT!Z94-PERCENT!Z$100)/(PERCENT!Z$101-PERCENT!Z$100),(PERCENT!Z94-PERCENT!Z$100)/(PERCENT!Z$100-PERCENT!Z$102))</f>
        <v>-0.93898347166694374</v>
      </c>
      <c r="AP94" s="124">
        <f>IF(PERCENT!AA94&gt;PERCENT!AA$100,(PERCENT!AA94-PERCENT!AA$100)/(PERCENT!AA$101-PERCENT!AA$100),(PERCENT!AA94-PERCENT!AA$100)/(PERCENT!AA$100-PERCENT!AA$102))</f>
        <v>-0.28193631499754579</v>
      </c>
      <c r="AQ94" s="124">
        <f>IF(PERCENT!AB94&gt;PERCENT!AB$100,(PERCENT!AB94-PERCENT!AB$100)/(PERCENT!AB$101-PERCENT!AB$100),(PERCENT!AB94-PERCENT!AB$100)/(PERCENT!AB$100-PERCENT!AB$102))</f>
        <v>9.4518168117327758E-2</v>
      </c>
      <c r="AS94" s="124">
        <f>IF(PERCENT!AD94&gt;PERCENT!AD$100,(PERCENT!AD94-PERCENT!AD$100)/(PERCENT!AD$101-PERCENT!AD$100),(PERCENT!AD94-PERCENT!AD$100)/(PERCENT!AD$100-PERCENT!AD$102))</f>
        <v>-0.5480931528896863</v>
      </c>
      <c r="AU94" s="124">
        <f>IF(PERCENT!AF94&gt;PERCENT!AF$100,(PERCENT!AF94-PERCENT!AF$100)/(PERCENT!AF$101-PERCENT!AF$100),(PERCENT!AF94-PERCENT!AF$100)/(PERCENT!AF$100-PERCENT!AF$102))</f>
        <v>0.49421873052398602</v>
      </c>
      <c r="AV94" s="124">
        <f>IF(PERCENT!AG94&gt;PERCENT!AG$100,(PERCENT!AG94-PERCENT!AG$100)/(PERCENT!AG$101-PERCENT!AG$100),(PERCENT!AG94-PERCENT!AG$100)/(PERCENT!AG$100-PERCENT!AG$102))</f>
        <v>-0.3791060723676678</v>
      </c>
      <c r="AW94" s="124">
        <f>IF(PERCENT!AH94&gt;PERCENT!AH$100,(PERCENT!AH94-PERCENT!AH$100)/(PERCENT!AH$101-PERCENT!AH$100),(PERCENT!AH94-PERCENT!AH$100)/(PERCENT!AH$100-PERCENT!AH$102))</f>
        <v>-0.81211410579926813</v>
      </c>
      <c r="AX94" s="124">
        <f>IF(PERCENT!AI94&gt;PERCENT!AI$100,(PERCENT!AI94-PERCENT!AI$100)/(PERCENT!AI$101-PERCENT!AI$100),(PERCENT!AI94-PERCENT!AI$100)/(PERCENT!AI$100-PERCENT!AI$102))</f>
        <v>-0.78511290227052577</v>
      </c>
      <c r="AY94" s="124">
        <f>IF(PERCENT!AJ94&gt;PERCENT!AJ$100,(PERCENT!AJ94-PERCENT!AJ$100)/(PERCENT!AJ$101-PERCENT!AJ$100),(PERCENT!AJ94-PERCENT!AJ$100)/(PERCENT!AJ$100-PERCENT!AJ$102))</f>
        <v>-0.32822461709867884</v>
      </c>
      <c r="AZ94" s="124">
        <f>IF(PERCENT!AK94&gt;PERCENT!AK$100,(PERCENT!AK94-PERCENT!AK$100)/(PERCENT!AK$101-PERCENT!AK$100),(PERCENT!AK94-PERCENT!AK$100)/(PERCENT!AK$100-PERCENT!AK$102))</f>
        <v>-0.12752512296854576</v>
      </c>
      <c r="BA94" s="124">
        <f>IF(PERCENT!AL94&gt;PERCENT!AL$100,(PERCENT!AL94-PERCENT!AL$100)/(PERCENT!AL$101-PERCENT!AL$100),(PERCENT!AL94-PERCENT!AL$100)/(PERCENT!AL$100-PERCENT!AL$102))</f>
        <v>-0.8702950328089053</v>
      </c>
      <c r="BB94" s="124">
        <f>IF(PERCENT!AM94&gt;PERCENT!AM$100,(PERCENT!AM94-PERCENT!AM$100)/(PERCENT!AM$101-PERCENT!AM$100),(PERCENT!AM94-PERCENT!AM$100)/(PERCENT!AM$100-PERCENT!AM$102))</f>
        <v>0.4512032165529451</v>
      </c>
      <c r="BC94" s="124">
        <f>IF(PERCENT!AN94&gt;PERCENT!AN$100,(PERCENT!AN94-PERCENT!AN$100)/(PERCENT!AN$101-PERCENT!AN$100),(PERCENT!AN94-PERCENT!AN$100)/(PERCENT!AN$100-PERCENT!AN$102))</f>
        <v>0.8861522841579671</v>
      </c>
      <c r="BD94" s="124">
        <f>IF(PERCENT!AO94&gt;PERCENT!AO$100,(PERCENT!AO94-PERCENT!AO$100)/(PERCENT!AO$101-PERCENT!AO$100),(PERCENT!AO94-PERCENT!AO$100)/(PERCENT!AO$100-PERCENT!AO$102))</f>
        <v>0.10379642692634299</v>
      </c>
      <c r="BE94" s="124">
        <f>IF(PERCENT!AP94&gt;PERCENT!AP$100,(PERCENT!AP94-PERCENT!AP$100)/(PERCENT!AP$101-PERCENT!AP$100),(PERCENT!AP94-PERCENT!AP$100)/(PERCENT!AP$100-PERCENT!AP$102))</f>
        <v>0.94764899164861294</v>
      </c>
      <c r="BF94" s="124">
        <f>IF(PERCENT!AQ94&gt;PERCENT!AQ$100,(PERCENT!AQ94-PERCENT!AQ$100)/(PERCENT!AQ$101-PERCENT!AQ$100),(PERCENT!AQ94-PERCENT!AQ$100)/(PERCENT!AQ$100-PERCENT!AQ$102))</f>
        <v>0.10612712131053241</v>
      </c>
      <c r="BG94" s="124">
        <f>IF(PERCENT!AR94&gt;PERCENT!AR$100,(PERCENT!AR94-PERCENT!AR$100)/(PERCENT!AR$101-PERCENT!AR$100),(PERCENT!AR94-PERCENT!AR$100)/(PERCENT!AR$100-PERCENT!AR$102))</f>
        <v>0.92187933407537503</v>
      </c>
      <c r="BP94" s="128">
        <f>IF(PERCENT!AE94&gt;PERCENT!AE$100,(PERCENT!AE94-PERCENT!AE$100)/(PERCENT!AE$101-PERCENT!AE$100),(PERCENT!AE94-PERCENT!AE$100)/(PERCENT!AE$100-PERCENT!AE$102))</f>
        <v>7.2105497605212962E-3</v>
      </c>
      <c r="BQ94" s="231">
        <f>IF(PERCENT!AV94&gt;PERCENT!AV$100,(PERCENT!AV94-PERCENT!AV$100)/(PERCENT!AV$101-PERCENT!AV$100),(PERCENT!AV94-PERCENT!AV$100)/(PERCENT!AV$100-PERCENT!AV$102))</f>
        <v>7.2105497605212962E-3</v>
      </c>
    </row>
    <row r="95" spans="1:69" x14ac:dyDescent="0.35">
      <c r="A95" s="197" t="s">
        <v>482</v>
      </c>
      <c r="B95" s="125">
        <f>IF(PERCENT!B95&gt;PERCENT!B$100,(PERCENT!B95-PERCENT!B$100)/(PERCENT!B$101-PERCENT!B$100),(PERCENT!B95-PERCENT!B$100)/(PERCENT!B$100-PERCENT!B$102))</f>
        <v>0.82864978211223805</v>
      </c>
      <c r="C95" s="125">
        <f>IF(PERCENT!H95&gt;PERCENT!H$100,(PERCENT!H95-PERCENT!H$100)/(PERCENT!H$101-PERCENT!H$100),(PERCENT!H95-PERCENT!H$100)/(PERCENT!H$100-PERCENT!H$102))</f>
        <v>-0.34063301532383716</v>
      </c>
      <c r="D95" s="126">
        <f>IF(PERCENT!K95&gt;PERCENT!K$100,(PERCENT!K95-PERCENT!K$100)/(PERCENT!K$101-PERCENT!K$100),(PERCENT!K95-PERCENT!K$100)/(PERCENT!K$100-PERCENT!K$102))</f>
        <v>0.76604965632237887</v>
      </c>
      <c r="E95" s="126">
        <f>IF(PERCENT!L95&gt;PERCENT!L$100,(PERCENT!L95-PERCENT!L$100)/(PERCENT!L$101-PERCENT!L$100),(PERCENT!L95-PERCENT!L$100)/(PERCENT!L$100-PERCENT!L$102))</f>
        <v>0.21348718098558755</v>
      </c>
      <c r="F95" s="127">
        <f>IF(PERCENT!R95&gt;PERCENT!R$100,(PERCENT!R95-PERCENT!R$100)/(PERCENT!R$101-PERCENT!R$100),(PERCENT!R95-PERCENT!R$100)/(PERCENT!R$100-PERCENT!R$102))</f>
        <v>-0.45006654647197647</v>
      </c>
      <c r="G95" s="127">
        <f>IF(PERCENT!V95&gt;PERCENT!V$100,(PERCENT!V95-PERCENT!V$100)/(PERCENT!V$101-PERCENT!V$100),(PERCENT!V95-PERCENT!V$100)/(PERCENT!V$100-PERCENT!V$102))</f>
        <v>0.17876290049502078</v>
      </c>
      <c r="H95" s="127">
        <f>IF(PERCENT!X95&gt;PERCENT!X$100,(PERCENT!X95-PERCENT!X$100)/(PERCENT!X$101-PERCENT!X$100),(PERCENT!X95-PERCENT!X$100)/(PERCENT!X$100-PERCENT!X$102))</f>
        <v>0.783861116876719</v>
      </c>
      <c r="I95" s="127">
        <f>IF(PERCENT!AC95&gt;PERCENT!AC$100,(PERCENT!AC95-PERCENT!AC$100)/(PERCENT!AC$101-PERCENT!AC$100),(PERCENT!AC95-PERCENT!AC$100)/(PERCENT!AC$100-PERCENT!AC$102))</f>
        <v>0.13668555645164548</v>
      </c>
      <c r="J95" s="198">
        <f>IF(PERCENT!AS95&gt;PERCENT!AS$100,(PERCENT!AS95-PERCENT!AS$100)/(PERCENT!AS$101-PERCENT!AS$100),(PERCENT!AS95-PERCENT!AS$100)/(PERCENT!AS$100-PERCENT!AS$102))</f>
        <v>8.3988057479691111E-2</v>
      </c>
      <c r="K95" s="198">
        <f>IF(PERCENT!AT95&gt;PERCENT!AT$100,(PERCENT!AT95-PERCENT!AT$100)/(PERCENT!AT$101-PERCENT!AT$100),(PERCENT!AT95-PERCENT!AT$100)/(PERCENT!AT$100-PERCENT!AT$102))</f>
        <v>0.57264879281365955</v>
      </c>
      <c r="L95" s="198">
        <f>IF(PERCENT!AU95&gt;PERCENT!AU$100,(PERCENT!AU95-PERCENT!AU$100)/(PERCENT!AU$101-PERCENT!AU$100),(PERCENT!AU95-PERCENT!AU$100)/(PERCENT!AU$100-PERCENT!AU$102))</f>
        <v>0.20256316503519017</v>
      </c>
      <c r="M95" s="231">
        <f>IF(PERCENT!AW95&gt;PERCENT!AW$100,(PERCENT!AW95-PERCENT!AW$100)/(PERCENT!AW$101-PERCENT!AW$100),(PERCENT!AW95-PERCENT!AW$100)/(PERCENT!AW$100-PERCENT!AW$102))</f>
        <v>0.27318051643925789</v>
      </c>
      <c r="N95" s="231">
        <f>IF(PERCENT!AX95&gt;PERCENT!AX$100,(PERCENT!AX95-PERCENT!AX$100)/(PERCENT!AX$101-PERCENT!AX$100),(PERCENT!AX95-PERCENT!AX$100)/(PERCENT!AX$100-PERCENT!AX$102))</f>
        <v>-0.17133680395557996</v>
      </c>
      <c r="P95" s="232">
        <f>IF(PERCENT!AY95&gt;PERCENT!AY$100,(PERCENT!AY95-PERCENT!AY$100)/(PERCENT!AY$101-PERCENT!AY$100),(PERCENT!AY95-PERCENT!AY$100)/(PERCENT!AY$100-PERCENT!AY$102))</f>
        <v>0.24846971359947187</v>
      </c>
      <c r="R95" s="124">
        <f>IF(PERCENT!C95&gt;PERCENT!C$100,(PERCENT!C95-PERCENT!C$100)/(PERCENT!C$101-PERCENT!C$100),(PERCENT!C95-PERCENT!C$100)/(PERCENT!C$100-PERCENT!C$102))</f>
        <v>0.88121634171959862</v>
      </c>
      <c r="S95" s="124">
        <f>IF(PERCENT!D95&gt;PERCENT!D$100,(PERCENT!D95-PERCENT!D$100)/(PERCENT!D$101-PERCENT!D$100),(PERCENT!D95-PERCENT!D$100)/(PERCENT!D$100-PERCENT!D$102))</f>
        <v>0.63738644567913616</v>
      </c>
      <c r="T95" s="124">
        <f>IF(PERCENT!E95&gt;PERCENT!E$100,(PERCENT!E95-PERCENT!E$100)/(PERCENT!E$101-PERCENT!E$100),(PERCENT!E95-PERCENT!E$100)/(PERCENT!E$100-PERCENT!E$102))</f>
        <v>0.84503080671957242</v>
      </c>
      <c r="U95" s="124">
        <f>IF(PERCENT!F95&gt;PERCENT!F$100,(PERCENT!F95-PERCENT!F$100)/(PERCENT!F$101-PERCENT!F$100),(PERCENT!F95-PERCENT!F$100)/(PERCENT!F$100-PERCENT!F$102))</f>
        <v>-0.61330003552918111</v>
      </c>
      <c r="V95" s="124">
        <f>IF(PERCENT!G95&gt;PERCENT!G$100,(PERCENT!G95-PERCENT!G$100)/(PERCENT!G$101-PERCENT!G$100),(PERCENT!G95-PERCENT!G$100)/(PERCENT!G$100-PERCENT!G$102))</f>
        <v>0.27569854313496106</v>
      </c>
      <c r="X95" s="124">
        <f>IF(PERCENT!I95&gt;PERCENT!I$100,(PERCENT!I95-PERCENT!I$100)/(PERCENT!I$101-PERCENT!I$100),(PERCENT!I95-PERCENT!I$100)/(PERCENT!I$100-PERCENT!I$102))</f>
        <v>-0.64677318877458367</v>
      </c>
      <c r="Y95" s="124">
        <f>IF(PERCENT!J95&gt;PERCENT!J$100,(PERCENT!J95-PERCENT!J$100)/(PERCENT!J$101-PERCENT!J$100),(PERCENT!J95-PERCENT!J$100)/(PERCENT!J$100-PERCENT!J$102))</f>
        <v>-0.11764181156583528</v>
      </c>
      <c r="AB95" s="124">
        <f>IF(PERCENT!M95&gt;PERCENT!M$100,(PERCENT!M95-PERCENT!M$100)/(PERCENT!M$101-PERCENT!M$100),(PERCENT!M95-PERCENT!M$100)/(PERCENT!M$100-PERCENT!M$102))</f>
        <v>0.40893613056377309</v>
      </c>
      <c r="AC95" s="124">
        <f>IF(PERCENT!N95&gt;PERCENT!N$100,(PERCENT!N95-PERCENT!N$100)/(PERCENT!N$101-PERCENT!N$100),(PERCENT!N95-PERCENT!N$100)/(PERCENT!N$100-PERCENT!N$102))</f>
        <v>-0.58950098255321515</v>
      </c>
      <c r="AD95" s="124">
        <f>IF(PERCENT!O95&gt;PERCENT!O$100,(PERCENT!O95-PERCENT!O$100)/(PERCENT!O$101-PERCENT!O$100),(PERCENT!O95-PERCENT!O$100)/(PERCENT!O$100-PERCENT!O$102))</f>
        <v>0.19304985013945297</v>
      </c>
      <c r="AE95" s="124">
        <f>IF(PERCENT!P95&gt;PERCENT!P$100,(PERCENT!P95-PERCENT!P$100)/(PERCENT!P$101-PERCENT!P$100),(PERCENT!P95-PERCENT!P$100)/(PERCENT!P$100-PERCENT!P$102))</f>
        <v>0.13369249174183767</v>
      </c>
      <c r="AF95" s="124">
        <f>IF(PERCENT!Q95&gt;PERCENT!Q$100,(PERCENT!Q95-PERCENT!Q$100)/(PERCENT!Q$101-PERCENT!Q$100),(PERCENT!Q95-PERCENT!Q$100)/(PERCENT!Q$100-PERCENT!Q$102))</f>
        <v>-2.6546677226823552E-3</v>
      </c>
      <c r="AH95" s="124">
        <f>IF(PERCENT!S95&gt;PERCENT!S$100,(PERCENT!S95-PERCENT!S$100)/(PERCENT!S$101-PERCENT!S$100),(PERCENT!S95-PERCENT!S$100)/(PERCENT!S$100-PERCENT!S$102))</f>
        <v>-0.52190987043230774</v>
      </c>
      <c r="AI95" s="124">
        <f>IF(PERCENT!T95&gt;PERCENT!T$100,(PERCENT!T95-PERCENT!T$100)/(PERCENT!T$101-PERCENT!T$100),(PERCENT!T95-PERCENT!T$100)/(PERCENT!T$100-PERCENT!T$102))</f>
        <v>-0.46552689225954852</v>
      </c>
      <c r="AJ95" s="124">
        <f>IF(PERCENT!U95&gt;PERCENT!U$100,(PERCENT!U95-PERCENT!U$100)/(PERCENT!U$101-PERCENT!U$100),(PERCENT!U95-PERCENT!U$100)/(PERCENT!U$100-PERCENT!U$102))</f>
        <v>-0.31656194793318382</v>
      </c>
      <c r="AL95" s="124">
        <f>IF(PERCENT!W95&gt;PERCENT!W$100,(PERCENT!W95-PERCENT!W$100)/(PERCENT!W$101-PERCENT!W$100),(PERCENT!W95-PERCENT!W$100)/(PERCENT!W$100-PERCENT!W$102))</f>
        <v>0.17876290049502078</v>
      </c>
      <c r="AN95" s="124">
        <f>IF(PERCENT!Y95&gt;PERCENT!Y$100,(PERCENT!Y95-PERCENT!Y$100)/(PERCENT!Y$101-PERCENT!Y$100),(PERCENT!Y95-PERCENT!Y$100)/(PERCENT!Y$100-PERCENT!Y$102))</f>
        <v>0.65597795148115423</v>
      </c>
      <c r="AO95" s="124">
        <f>IF(PERCENT!Z95&gt;PERCENT!Z$100,(PERCENT!Z95-PERCENT!Z$100)/(PERCENT!Z$101-PERCENT!Z$100),(PERCENT!Z95-PERCENT!Z$100)/(PERCENT!Z$100-PERCENT!Z$102))</f>
        <v>0.27263255858548291</v>
      </c>
      <c r="AP95" s="124">
        <f>IF(PERCENT!AA95&gt;PERCENT!AA$100,(PERCENT!AA95-PERCENT!AA$100)/(PERCENT!AA$101-PERCENT!AA$100),(PERCENT!AA95-PERCENT!AA$100)/(PERCENT!AA$100-PERCENT!AA$102))</f>
        <v>2.0716654173654227E-2</v>
      </c>
      <c r="AQ95" s="124">
        <f>IF(PERCENT!AB95&gt;PERCENT!AB$100,(PERCENT!AB95-PERCENT!AB$100)/(PERCENT!AB$101-PERCENT!AB$100),(PERCENT!AB95-PERCENT!AB$100)/(PERCENT!AB$100-PERCENT!AB$102))</f>
        <v>0.9797280186891939</v>
      </c>
      <c r="AS95" s="124">
        <f>IF(PERCENT!AD95&gt;PERCENT!AD$100,(PERCENT!AD95-PERCENT!AD$100)/(PERCENT!AD$101-PERCENT!AD$100),(PERCENT!AD95-PERCENT!AD$100)/(PERCENT!AD$100-PERCENT!AD$102))</f>
        <v>0.13668555645164548</v>
      </c>
      <c r="AU95" s="124">
        <f>IF(PERCENT!AF95&gt;PERCENT!AF$100,(PERCENT!AF95-PERCENT!AF$100)/(PERCENT!AF$101-PERCENT!AF$100),(PERCENT!AF95-PERCENT!AF$100)/(PERCENT!AF$100-PERCENT!AF$102))</f>
        <v>-0.74443003868691249</v>
      </c>
      <c r="AV95" s="124">
        <f>IF(PERCENT!AG95&gt;PERCENT!AG$100,(PERCENT!AG95-PERCENT!AG$100)/(PERCENT!AG$101-PERCENT!AG$100),(PERCENT!AG95-PERCENT!AG$100)/(PERCENT!AG$100-PERCENT!AG$102))</f>
        <v>0.26476302745907837</v>
      </c>
      <c r="AW95" s="124">
        <f>IF(PERCENT!AH95&gt;PERCENT!AH$100,(PERCENT!AH95-PERCENT!AH$100)/(PERCENT!AH$101-PERCENT!AH$100),(PERCENT!AH95-PERCENT!AH$100)/(PERCENT!AH$100-PERCENT!AH$102))</f>
        <v>0.22210392677054133</v>
      </c>
      <c r="AX95" s="124">
        <f>IF(PERCENT!AI95&gt;PERCENT!AI$100,(PERCENT!AI95-PERCENT!AI$100)/(PERCENT!AI$101-PERCENT!AI$100),(PERCENT!AI95-PERCENT!AI$100)/(PERCENT!AI$100-PERCENT!AI$102))</f>
        <v>0.71528592956633374</v>
      </c>
      <c r="AY95" s="124">
        <f>IF(PERCENT!AJ95&gt;PERCENT!AJ$100,(PERCENT!AJ95-PERCENT!AJ$100)/(PERCENT!AJ$101-PERCENT!AJ$100),(PERCENT!AJ95-PERCENT!AJ$100)/(PERCENT!AJ$100-PERCENT!AJ$102))</f>
        <v>0.48225140308402226</v>
      </c>
      <c r="AZ95" s="124">
        <f>IF(PERCENT!AK95&gt;PERCENT!AK$100,(PERCENT!AK95-PERCENT!AK$100)/(PERCENT!AK$101-PERCENT!AK$100),(PERCENT!AK95-PERCENT!AK$100)/(PERCENT!AK$100-PERCENT!AK$102))</f>
        <v>5.0086057157603878E-2</v>
      </c>
      <c r="BA95" s="124">
        <f>IF(PERCENT!AL95&gt;PERCENT!AL$100,(PERCENT!AL95-PERCENT!AL$100)/(PERCENT!AL$101-PERCENT!AL$100),(PERCENT!AL95-PERCENT!AL$100)/(PERCENT!AL$100-PERCENT!AL$102))</f>
        <v>0.27368956783502557</v>
      </c>
      <c r="BB95" s="124">
        <f>IF(PERCENT!AM95&gt;PERCENT!AM$100,(PERCENT!AM95-PERCENT!AM$100)/(PERCENT!AM$101-PERCENT!AM$100),(PERCENT!AM95-PERCENT!AM$100)/(PERCENT!AM$100-PERCENT!AM$102))</f>
        <v>-0.19976399679107681</v>
      </c>
      <c r="BC95" s="124">
        <f>IF(PERCENT!AN95&gt;PERCENT!AN$100,(PERCENT!AN95-PERCENT!AN$100)/(PERCENT!AN$101-PERCENT!AN$100),(PERCENT!AN95-PERCENT!AN$100)/(PERCENT!AN$100-PERCENT!AN$102))</f>
        <v>-0.779536896881455</v>
      </c>
      <c r="BD95" s="124">
        <f>IF(PERCENT!AO95&gt;PERCENT!AO$100,(PERCENT!AO95-PERCENT!AO$100)/(PERCENT!AO$101-PERCENT!AO$100),(PERCENT!AO95-PERCENT!AO$100)/(PERCENT!AO$100-PERCENT!AO$102))</f>
        <v>-0.2360817606783619</v>
      </c>
      <c r="BE95" s="124">
        <f>IF(PERCENT!AP95&gt;PERCENT!AP$100,(PERCENT!AP95-PERCENT!AP$100)/(PERCENT!AP$101-PERCENT!AP$100),(PERCENT!AP95-PERCENT!AP$100)/(PERCENT!AP$100-PERCENT!AP$102))</f>
        <v>-5.3440640402903285E-2</v>
      </c>
      <c r="BF95" s="124">
        <f>IF(PERCENT!AQ95&gt;PERCENT!AQ$100,(PERCENT!AQ95-PERCENT!AQ$100)/(PERCENT!AQ$101-PERCENT!AQ$100),(PERCENT!AQ95-PERCENT!AQ$100)/(PERCENT!AQ$100-PERCENT!AQ$102))</f>
        <v>-5.9150213656642421E-2</v>
      </c>
      <c r="BG95" s="124">
        <f>IF(PERCENT!AR95&gt;PERCENT!AR$100,(PERCENT!AR95-PERCENT!AR$100)/(PERCENT!AR$101-PERCENT!AR$100),(PERCENT!AR95-PERCENT!AR$100)/(PERCENT!AR$100-PERCENT!AR$102))</f>
        <v>-7.9051169866410254E-2</v>
      </c>
      <c r="BP95" s="128">
        <f>IF(PERCENT!AE95&gt;PERCENT!AE$100,(PERCENT!AE95-PERCENT!AE$100)/(PERCENT!AE$101-PERCENT!AE$100),(PERCENT!AE95-PERCENT!AE$100)/(PERCENT!AE$100-PERCENT!AE$102))</f>
        <v>-0.17133680395557996</v>
      </c>
      <c r="BQ95" s="231">
        <f>IF(PERCENT!AV95&gt;PERCENT!AV$100,(PERCENT!AV95-PERCENT!AV$100)/(PERCENT!AV$101-PERCENT!AV$100),(PERCENT!AV95-PERCENT!AV$100)/(PERCENT!AV$100-PERCENT!AV$102))</f>
        <v>-0.17133680395557996</v>
      </c>
    </row>
    <row r="96" spans="1:69" x14ac:dyDescent="0.35">
      <c r="A96" s="197" t="s">
        <v>483</v>
      </c>
      <c r="B96" s="125">
        <f>IF(PERCENT!B96&gt;PERCENT!B$100,(PERCENT!B96-PERCENT!B$100)/(PERCENT!B$101-PERCENT!B$100),(PERCENT!B96-PERCENT!B$100)/(PERCENT!B$100-PERCENT!B$102))</f>
        <v>-0.21210214854815657</v>
      </c>
      <c r="C96" s="125">
        <f>IF(PERCENT!H96&gt;PERCENT!H$100,(PERCENT!H96-PERCENT!H$100)/(PERCENT!H$101-PERCENT!H$100),(PERCENT!H96-PERCENT!H$100)/(PERCENT!H$100-PERCENT!H$102))</f>
        <v>-0.7463635040777078</v>
      </c>
      <c r="D96" s="126">
        <f>IF(PERCENT!K96&gt;PERCENT!K$100,(PERCENT!K96-PERCENT!K$100)/(PERCENT!K$101-PERCENT!K$100),(PERCENT!K96-PERCENT!K$100)/(PERCENT!K$100-PERCENT!K$102))</f>
        <v>0.40174128602557152</v>
      </c>
      <c r="E96" s="126">
        <f>IF(PERCENT!L96&gt;PERCENT!L$100,(PERCENT!L96-PERCENT!L$100)/(PERCENT!L$101-PERCENT!L$100),(PERCENT!L96-PERCENT!L$100)/(PERCENT!L$100-PERCENT!L$102))</f>
        <v>-0.41145827003095936</v>
      </c>
      <c r="F96" s="127">
        <f>IF(PERCENT!R96&gt;PERCENT!R$100,(PERCENT!R96-PERCENT!R$100)/(PERCENT!R$101-PERCENT!R$100),(PERCENT!R96-PERCENT!R$100)/(PERCENT!R$100-PERCENT!R$102))</f>
        <v>-0.4165254482599095</v>
      </c>
      <c r="G96" s="127">
        <f>IF(PERCENT!V96&gt;PERCENT!V$100,(PERCENT!V96-PERCENT!V$100)/(PERCENT!V$101-PERCENT!V$100),(PERCENT!V96-PERCENT!V$100)/(PERCENT!V$100-PERCENT!V$102))</f>
        <v>-0.45573238310889486</v>
      </c>
      <c r="H96" s="127">
        <f>IF(PERCENT!X96&gt;PERCENT!X$100,(PERCENT!X96-PERCENT!X$100)/(PERCENT!X$101-PERCENT!X$100),(PERCENT!X96-PERCENT!X$100)/(PERCENT!X$100-PERCENT!X$102))</f>
        <v>-0.17894849591567252</v>
      </c>
      <c r="I96" s="127">
        <f>IF(PERCENT!AC96&gt;PERCENT!AC$100,(PERCENT!AC96-PERCENT!AC$100)/(PERCENT!AC$101-PERCENT!AC$100),(PERCENT!AC96-PERCENT!AC$100)/(PERCENT!AC$100-PERCENT!AC$102))</f>
        <v>-0.9019209531487683</v>
      </c>
      <c r="J96" s="198">
        <f>IF(PERCENT!AS96&gt;PERCENT!AS$100,(PERCENT!AS96-PERCENT!AS$100)/(PERCENT!AS$101-PERCENT!AS$100),(PERCENT!AS96-PERCENT!AS$100)/(PERCENT!AS$100-PERCENT!AS$102))</f>
        <v>-0.64705038145435645</v>
      </c>
      <c r="K96" s="198">
        <f>IF(PERCENT!AT96&gt;PERCENT!AT$100,(PERCENT!AT96-PERCENT!AT$100)/(PERCENT!AT$101-PERCENT!AT$100),(PERCENT!AT96-PERCENT!AT$100)/(PERCENT!AT$100-PERCENT!AT$102))</f>
        <v>5.8952455031749798E-2</v>
      </c>
      <c r="L96" s="198">
        <f>IF(PERCENT!AU96&gt;PERCENT!AU$100,(PERCENT!AU96-PERCENT!AU$100)/(PERCENT!AU$101-PERCENT!AU$100),(PERCENT!AU96-PERCENT!AU$100)/(PERCENT!AU$100-PERCENT!AU$102))</f>
        <v>-0.54564962202319378</v>
      </c>
      <c r="M96" s="231">
        <f>IF(PERCENT!AW96&gt;PERCENT!AW$100,(PERCENT!AW96-PERCENT!AW$100)/(PERCENT!AW$101-PERCENT!AW$100),(PERCENT!AW96-PERCENT!AW$100)/(PERCENT!AW$100-PERCENT!AW$102))</f>
        <v>-0.30298306274724768</v>
      </c>
      <c r="N96" s="231">
        <f>IF(PERCENT!AX96&gt;PERCENT!AX$100,(PERCENT!AX96-PERCENT!AX$100)/(PERCENT!AX$101-PERCENT!AX$100),(PERCENT!AX96-PERCENT!AX$100)/(PERCENT!AX$100-PERCENT!AX$102))</f>
        <v>-0.78882680016284679</v>
      </c>
      <c r="P96" s="232">
        <f>IF(PERCENT!AY96&gt;PERCENT!AY$100,(PERCENT!AY96-PERCENT!AY$100)/(PERCENT!AY$101-PERCENT!AY$100),(PERCENT!AY96-PERCENT!AY$100)/(PERCENT!AY$100-PERCENT!AY$102))</f>
        <v>5.5491838921472428E-2</v>
      </c>
      <c r="R96" s="124">
        <f>IF(PERCENT!C96&gt;PERCENT!C$100,(PERCENT!C96-PERCENT!C$100)/(PERCENT!C$101-PERCENT!C$100),(PERCENT!C96-PERCENT!C$100)/(PERCENT!C$100-PERCENT!C$102))</f>
        <v>0.43663894301298806</v>
      </c>
      <c r="S96" s="124">
        <f>IF(PERCENT!D96&gt;PERCENT!D$100,(PERCENT!D96-PERCENT!D$100)/(PERCENT!D$101-PERCENT!D$100),(PERCENT!D96-PERCENT!D$100)/(PERCENT!D$100-PERCENT!D$102))</f>
        <v>0.10356860482998347</v>
      </c>
      <c r="T96" s="124">
        <f>IF(PERCENT!E96&gt;PERCENT!E$100,(PERCENT!E96-PERCENT!E$100)/(PERCENT!E$101-PERCENT!E$100),(PERCENT!E96-PERCENT!E$100)/(PERCENT!E$100-PERCENT!E$102))</f>
        <v>-0.44430917967538092</v>
      </c>
      <c r="U96" s="124">
        <f>IF(PERCENT!F96&gt;PERCENT!F$100,(PERCENT!F96-PERCENT!F$100)/(PERCENT!F$101-PERCENT!F$100),(PERCENT!F96-PERCENT!F$100)/(PERCENT!F$100-PERCENT!F$102))</f>
        <v>-0.16707368210387041</v>
      </c>
      <c r="V96" s="124">
        <f>IF(PERCENT!G96&gt;PERCENT!G$100,(PERCENT!G96-PERCENT!G$100)/(PERCENT!G$101-PERCENT!G$100),(PERCENT!G96-PERCENT!G$100)/(PERCENT!G$100-PERCENT!G$102))</f>
        <v>0.15887426942338168</v>
      </c>
      <c r="X96" s="124">
        <f>IF(PERCENT!I96&gt;PERCENT!I$100,(PERCENT!I96-PERCENT!I$100)/(PERCENT!I$101-PERCENT!I$100),(PERCENT!I96-PERCENT!I$100)/(PERCENT!I$100-PERCENT!I$102))</f>
        <v>-0.68638802867797699</v>
      </c>
      <c r="Y96" s="124">
        <f>IF(PERCENT!J96&gt;PERCENT!J$100,(PERCENT!J96-PERCENT!J$100)/(PERCENT!J$101-PERCENT!J$100),(PERCENT!J96-PERCENT!J$100)/(PERCENT!J$100-PERCENT!J$102))</f>
        <v>-0.73985013696469448</v>
      </c>
      <c r="AB96" s="124">
        <f>IF(PERCENT!M96&gt;PERCENT!M$100,(PERCENT!M96-PERCENT!M$100)/(PERCENT!M$101-PERCENT!M$100),(PERCENT!M96-PERCENT!M$100)/(PERCENT!M$100-PERCENT!M$102))</f>
        <v>-1</v>
      </c>
      <c r="AC96" s="124">
        <f>IF(PERCENT!N96&gt;PERCENT!N$100,(PERCENT!N96-PERCENT!N$100)/(PERCENT!N$101-PERCENT!N$100),(PERCENT!N96-PERCENT!N$100)/(PERCENT!N$100-PERCENT!N$102))</f>
        <v>-1</v>
      </c>
      <c r="AD96" s="124">
        <f>IF(PERCENT!O96&gt;PERCENT!O$100,(PERCENT!O96-PERCENT!O$100)/(PERCENT!O$101-PERCENT!O$100),(PERCENT!O96-PERCENT!O$100)/(PERCENT!O$100-PERCENT!O$102))</f>
        <v>-0.51053914632914932</v>
      </c>
      <c r="AE96" s="124">
        <f>IF(PERCENT!P96&gt;PERCENT!P$100,(PERCENT!P96-PERCENT!P$100)/(PERCENT!P$101-PERCENT!P$100),(PERCENT!P96-PERCENT!P$100)/(PERCENT!P$100-PERCENT!P$102))</f>
        <v>0.95091366339119265</v>
      </c>
      <c r="AF96" s="124">
        <f>IF(PERCENT!Q96&gt;PERCENT!Q$100,(PERCENT!Q96-PERCENT!Q$100)/(PERCENT!Q$101-PERCENT!Q$100),(PERCENT!Q96-PERCENT!Q$100)/(PERCENT!Q$100-PERCENT!Q$102))</f>
        <v>0.65429051440137953</v>
      </c>
      <c r="AH96" s="124">
        <f>IF(PERCENT!S96&gt;PERCENT!S$100,(PERCENT!S96-PERCENT!S$100)/(PERCENT!S$101-PERCENT!S$100),(PERCENT!S96-PERCENT!S$100)/(PERCENT!S$100-PERCENT!S$102))</f>
        <v>-0.35115583950211554</v>
      </c>
      <c r="AI96" s="124">
        <f>IF(PERCENT!T96&gt;PERCENT!T$100,(PERCENT!T96-PERCENT!T$100)/(PERCENT!T$101-PERCENT!T$100),(PERCENT!T96-PERCENT!T$100)/(PERCENT!T$100-PERCENT!T$102))</f>
        <v>-0.2816819660555594</v>
      </c>
      <c r="AJ96" s="124">
        <f>IF(PERCENT!U96&gt;PERCENT!U$100,(PERCENT!U96-PERCENT!U$100)/(PERCENT!U$101-PERCENT!U$100),(PERCENT!U96-PERCENT!U$100)/(PERCENT!U$100-PERCENT!U$102))</f>
        <v>-0.78636200512197685</v>
      </c>
      <c r="AL96" s="124">
        <f>IF(PERCENT!W96&gt;PERCENT!W$100,(PERCENT!W96-PERCENT!W$100)/(PERCENT!W$101-PERCENT!W$100),(PERCENT!W96-PERCENT!W$100)/(PERCENT!W$100-PERCENT!W$102))</f>
        <v>-0.45573238310889486</v>
      </c>
      <c r="AN96" s="124">
        <f>IF(PERCENT!Y96&gt;PERCENT!Y$100,(PERCENT!Y96-PERCENT!Y$100)/(PERCENT!Y$101-PERCENT!Y$100),(PERCENT!Y96-PERCENT!Y$100)/(PERCENT!Y$100-PERCENT!Y$102))</f>
        <v>-0.76785971673771813</v>
      </c>
      <c r="AO96" s="124">
        <f>IF(PERCENT!Z96&gt;PERCENT!Z$100,(PERCENT!Z96-PERCENT!Z$100)/(PERCENT!Z$101-PERCENT!Z$100),(PERCENT!Z96-PERCENT!Z$100)/(PERCENT!Z$100-PERCENT!Z$102))</f>
        <v>-0.46854552489736939</v>
      </c>
      <c r="AP96" s="124">
        <f>IF(PERCENT!AA96&gt;PERCENT!AA$100,(PERCENT!AA96-PERCENT!AA$100)/(PERCENT!AA$101-PERCENT!AA$100),(PERCENT!AA96-PERCENT!AA$100)/(PERCENT!AA$100-PERCENT!AA$102))</f>
        <v>-0.50093179487061179</v>
      </c>
      <c r="AQ96" s="124">
        <f>IF(PERCENT!AB96&gt;PERCENT!AB$100,(PERCENT!AB96-PERCENT!AB$100)/(PERCENT!AB$101-PERCENT!AB$100),(PERCENT!AB96-PERCENT!AB$100)/(PERCENT!AB$100-PERCENT!AB$102))</f>
        <v>6.4110196151118445E-2</v>
      </c>
      <c r="AS96" s="124">
        <f>IF(PERCENT!AD96&gt;PERCENT!AD$100,(PERCENT!AD96-PERCENT!AD$100)/(PERCENT!AD$101-PERCENT!AD$100),(PERCENT!AD96-PERCENT!AD$100)/(PERCENT!AD$100-PERCENT!AD$102))</f>
        <v>-0.9019209531487683</v>
      </c>
      <c r="AU96" s="124">
        <f>IF(PERCENT!AF96&gt;PERCENT!AF$100,(PERCENT!AF96-PERCENT!AF$100)/(PERCENT!AF$101-PERCENT!AF$100),(PERCENT!AF96-PERCENT!AF$100)/(PERCENT!AF$100-PERCENT!AF$102))</f>
        <v>0.83716243185690375</v>
      </c>
      <c r="AV96" s="124">
        <f>IF(PERCENT!AG96&gt;PERCENT!AG$100,(PERCENT!AG96-PERCENT!AG$100)/(PERCENT!AG$101-PERCENT!AG$100),(PERCENT!AG96-PERCENT!AG$100)/(PERCENT!AG$100-PERCENT!AG$102))</f>
        <v>0.30075108805308837</v>
      </c>
      <c r="AW96" s="124">
        <f>IF(PERCENT!AH96&gt;PERCENT!AH$100,(PERCENT!AH96-PERCENT!AH$100)/(PERCENT!AH$101-PERCENT!AH$100),(PERCENT!AH96-PERCENT!AH$100)/(PERCENT!AH$100-PERCENT!AH$102))</f>
        <v>-0.62722213708239638</v>
      </c>
      <c r="AX96" s="124">
        <f>IF(PERCENT!AI96&gt;PERCENT!AI$100,(PERCENT!AI96-PERCENT!AI$100)/(PERCENT!AI$101-PERCENT!AI$100),(PERCENT!AI96-PERCENT!AI$100)/(PERCENT!AI$100-PERCENT!AI$102))</f>
        <v>-0.76343118972008128</v>
      </c>
      <c r="AY96" s="124">
        <f>IF(PERCENT!AJ96&gt;PERCENT!AJ$100,(PERCENT!AJ96-PERCENT!AJ$100)/(PERCENT!AJ$101-PERCENT!AJ$100),(PERCENT!AJ96-PERCENT!AJ$100)/(PERCENT!AJ$100-PERCENT!AJ$102))</f>
        <v>0.33202565689137048</v>
      </c>
      <c r="AZ96" s="124">
        <f>IF(PERCENT!AK96&gt;PERCENT!AK$100,(PERCENT!AK96-PERCENT!AK$100)/(PERCENT!AK$101-PERCENT!AK$100),(PERCENT!AK96-PERCENT!AK$100)/(PERCENT!AK$100-PERCENT!AK$102))</f>
        <v>-0.48894530621916082</v>
      </c>
      <c r="BA96" s="124">
        <f>IF(PERCENT!AL96&gt;PERCENT!AL$100,(PERCENT!AL96-PERCENT!AL$100)/(PERCENT!AL$101-PERCENT!AL$100),(PERCENT!AL96-PERCENT!AL$100)/(PERCENT!AL$100-PERCENT!AL$102))</f>
        <v>-0.6917205477766577</v>
      </c>
      <c r="BB96" s="124">
        <f>IF(PERCENT!AM96&gt;PERCENT!AM$100,(PERCENT!AM96-PERCENT!AM$100)/(PERCENT!AM$101-PERCENT!AM$100),(PERCENT!AM96-PERCENT!AM$100)/(PERCENT!AM$100-PERCENT!AM$102))</f>
        <v>-0.51118379227670097</v>
      </c>
      <c r="BC96" s="124">
        <f>IF(PERCENT!AN96&gt;PERCENT!AN$100,(PERCENT!AN96-PERCENT!AN$100)/(PERCENT!AN$101-PERCENT!AN$100),(PERCENT!AN96-PERCENT!AN$100)/(PERCENT!AN$100-PERCENT!AN$102))</f>
        <v>0.76319675104857332</v>
      </c>
      <c r="BD96" s="124">
        <f>IF(PERCENT!AO96&gt;PERCENT!AO$100,(PERCENT!AO96-PERCENT!AO$100)/(PERCENT!AO$101-PERCENT!AO$100),(PERCENT!AO96-PERCENT!AO$100)/(PERCENT!AO$100-PERCENT!AO$102))</f>
        <v>-0.54178073178774233</v>
      </c>
      <c r="BE96" s="124">
        <f>IF(PERCENT!AP96&gt;PERCENT!AP$100,(PERCENT!AP96-PERCENT!AP$100)/(PERCENT!AP$101-PERCENT!AP$100),(PERCENT!AP96-PERCENT!AP$100)/(PERCENT!AP$100-PERCENT!AP$102))</f>
        <v>0.22753139709951503</v>
      </c>
      <c r="BF96" s="124">
        <f>IF(PERCENT!AQ96&gt;PERCENT!AQ$100,(PERCENT!AQ96-PERCENT!AQ$100)/(PERCENT!AQ$101-PERCENT!AQ$100),(PERCENT!AQ96-PERCENT!AQ$100)/(PERCENT!AQ$100-PERCENT!AQ$102))</f>
        <v>0.30131518769469651</v>
      </c>
      <c r="BG96" s="124">
        <f>IF(PERCENT!AR96&gt;PERCENT!AR$100,(PERCENT!AR96-PERCENT!AR$100)/(PERCENT!AR$101-PERCENT!AR$100),(PERCENT!AR96-PERCENT!AR$100)/(PERCENT!AR$100-PERCENT!AR$102))</f>
        <v>0.81083192305841867</v>
      </c>
      <c r="BP96" s="128">
        <f>IF(PERCENT!AE96&gt;PERCENT!AE$100,(PERCENT!AE96-PERCENT!AE$100)/(PERCENT!AE$101-PERCENT!AE$100),(PERCENT!AE96-PERCENT!AE$100)/(PERCENT!AE$100-PERCENT!AE$102))</f>
        <v>-0.78882680016284679</v>
      </c>
      <c r="BQ96" s="231">
        <f>IF(PERCENT!AV96&gt;PERCENT!AV$100,(PERCENT!AV96-PERCENT!AV$100)/(PERCENT!AV$101-PERCENT!AV$100),(PERCENT!AV96-PERCENT!AV$100)/(PERCENT!AV$100-PERCENT!AV$102))</f>
        <v>-0.78882680016284679</v>
      </c>
    </row>
    <row r="97" spans="1:69" x14ac:dyDescent="0.35">
      <c r="A97" s="197" t="s">
        <v>484</v>
      </c>
      <c r="B97" s="125">
        <f>IF(PERCENT!B97&gt;PERCENT!B$100,(PERCENT!B97-PERCENT!B$100)/(PERCENT!B$101-PERCENT!B$100),(PERCENT!B97-PERCENT!B$100)/(PERCENT!B$100-PERCENT!B$102))</f>
        <v>-0.45455499986815801</v>
      </c>
      <c r="C97" s="125">
        <f>IF(PERCENT!H97&gt;PERCENT!H$100,(PERCENT!H97-PERCENT!H$100)/(PERCENT!H$101-PERCENT!H$100),(PERCENT!H97-PERCENT!H$100)/(PERCENT!H$100-PERCENT!H$102))</f>
        <v>-0.70302980883670541</v>
      </c>
      <c r="D97" s="126">
        <f>IF(PERCENT!K97&gt;PERCENT!K$100,(PERCENT!K97-PERCENT!K$100)/(PERCENT!K$101-PERCENT!K$100),(PERCENT!K97-PERCENT!K$100)/(PERCENT!K$100-PERCENT!K$102))</f>
        <v>-0.18765275948210575</v>
      </c>
      <c r="E97" s="126">
        <f>IF(PERCENT!L97&gt;PERCENT!L$100,(PERCENT!L97-PERCENT!L$100)/(PERCENT!L$101-PERCENT!L$100),(PERCENT!L97-PERCENT!L$100)/(PERCENT!L$100-PERCENT!L$102))</f>
        <v>-0.26097133754928908</v>
      </c>
      <c r="F97" s="127">
        <f>IF(PERCENT!R97&gt;PERCENT!R$100,(PERCENT!R97-PERCENT!R$100)/(PERCENT!R$101-PERCENT!R$100),(PERCENT!R97-PERCENT!R$100)/(PERCENT!R$100-PERCENT!R$102))</f>
        <v>-0.80772468130405672</v>
      </c>
      <c r="G97" s="127">
        <f>IF(PERCENT!V97&gt;PERCENT!V$100,(PERCENT!V97-PERCENT!V$100)/(PERCENT!V$101-PERCENT!V$100),(PERCENT!V97-PERCENT!V$100)/(PERCENT!V$100-PERCENT!V$102))</f>
        <v>-0.76327343746385934</v>
      </c>
      <c r="H97" s="127">
        <f>IF(PERCENT!X97&gt;PERCENT!X$100,(PERCENT!X97-PERCENT!X$100)/(PERCENT!X$101-PERCENT!X$100),(PERCENT!X97-PERCENT!X$100)/(PERCENT!X$100-PERCENT!X$102))</f>
        <v>-0.19666504261360704</v>
      </c>
      <c r="I97" s="127">
        <f>IF(PERCENT!AC97&gt;PERCENT!AC$100,(PERCENT!AC97-PERCENT!AC$100)/(PERCENT!AC$101-PERCENT!AC$100),(PERCENT!AC97-PERCENT!AC$100)/(PERCENT!AC$100-PERCENT!AC$102))</f>
        <v>8.1533490627065705E-2</v>
      </c>
      <c r="J97" s="198">
        <f>IF(PERCENT!AS97&gt;PERCENT!AS$100,(PERCENT!AS97-PERCENT!AS$100)/(PERCENT!AS$101-PERCENT!AS$100),(PERCENT!AS97-PERCENT!AS$100)/(PERCENT!AS$100-PERCENT!AS$102))</f>
        <v>-0.76141570097287881</v>
      </c>
      <c r="K97" s="198">
        <f>IF(PERCENT!AT97&gt;PERCENT!AT$100,(PERCENT!AT97-PERCENT!AT$100)/(PERCENT!AT$101-PERCENT!AT$100),(PERCENT!AT97-PERCENT!AT$100)/(PERCENT!AT$100-PERCENT!AT$102))</f>
        <v>-0.24364511122269994</v>
      </c>
      <c r="L97" s="198">
        <f>IF(PERCENT!AU97&gt;PERCENT!AU$100,(PERCENT!AU97-PERCENT!AU$100)/(PERCENT!AU$101-PERCENT!AU$100),(PERCENT!AU97-PERCENT!AU$100)/(PERCENT!AU$100-PERCENT!AU$102))</f>
        <v>-0.25304078469902896</v>
      </c>
      <c r="M97" s="231">
        <f>IF(PERCENT!AW97&gt;PERCENT!AW$100,(PERCENT!AW97-PERCENT!AW$100)/(PERCENT!AW$101-PERCENT!AW$100),(PERCENT!AW97-PERCENT!AW$100)/(PERCENT!AW$100-PERCENT!AW$102))</f>
        <v>-0.4028800096783241</v>
      </c>
      <c r="N97" s="231">
        <f>IF(PERCENT!AX97&gt;PERCENT!AX$100,(PERCENT!AX97-PERCENT!AX$100)/(PERCENT!AX$101-PERCENT!AX$100),(PERCENT!AX97-PERCENT!AX$100)/(PERCENT!AX$100-PERCENT!AX$102))</f>
        <v>0.2410107957032892</v>
      </c>
      <c r="P97" s="232">
        <f>IF(PERCENT!AY97&gt;PERCENT!AY$100,(PERCENT!AY97-PERCENT!AY$100)/(PERCENT!AY$101-PERCENT!AY$100),(PERCENT!AY97-PERCENT!AY$100)/(PERCENT!AY$100-PERCENT!AY$102))</f>
        <v>-0.99580680946020261</v>
      </c>
      <c r="R97" s="124">
        <f>IF(PERCENT!C97&gt;PERCENT!C$100,(PERCENT!C97-PERCENT!C$100)/(PERCENT!C$101-PERCENT!C$100),(PERCENT!C97-PERCENT!C$100)/(PERCENT!C$100-PERCENT!C$102))</f>
        <v>-0.36586825276812085</v>
      </c>
      <c r="S97" s="124">
        <f>IF(PERCENT!D97&gt;PERCENT!D$100,(PERCENT!D97-PERCENT!D$100)/(PERCENT!D$101-PERCENT!D$100),(PERCENT!D97-PERCENT!D$100)/(PERCENT!D$100-PERCENT!D$102))</f>
        <v>-0.73676095856777546</v>
      </c>
      <c r="T97" s="124">
        <f>IF(PERCENT!E97&gt;PERCENT!E$100,(PERCENT!E97-PERCENT!E$100)/(PERCENT!E$101-PERCENT!E$100),(PERCENT!E97-PERCENT!E$100)/(PERCENT!E$100-PERCENT!E$102))</f>
        <v>-0.50070581654866897</v>
      </c>
      <c r="U97" s="124">
        <f>IF(PERCENT!F97&gt;PERCENT!F$100,(PERCENT!F97-PERCENT!F$100)/(PERCENT!F$101-PERCENT!F$100),(PERCENT!F97-PERCENT!F$100)/(PERCENT!F$100-PERCENT!F$102))</f>
        <v>0.17807954357500583</v>
      </c>
      <c r="V97" s="124">
        <f>IF(PERCENT!G97&gt;PERCENT!G$100,(PERCENT!G97-PERCENT!G$100)/(PERCENT!G$101-PERCENT!G$100),(PERCENT!G97-PERCENT!G$100)/(PERCENT!G$100-PERCENT!G$102))</f>
        <v>5.9639641354597886E-2</v>
      </c>
      <c r="X97" s="124">
        <f>IF(PERCENT!I97&gt;PERCENT!I$100,(PERCENT!I97-PERCENT!I$100)/(PERCENT!I$101-PERCENT!I$100),(PERCENT!I97-PERCENT!I$100)/(PERCENT!I$100-PERCENT!I$102))</f>
        <v>-0.82196469278808815</v>
      </c>
      <c r="Y97" s="124">
        <f>IF(PERCENT!J97&gt;PERCENT!J$100,(PERCENT!J97-PERCENT!J$100)/(PERCENT!J$101-PERCENT!J$100),(PERCENT!J97-PERCENT!J$100)/(PERCENT!J$100-PERCENT!J$102))</f>
        <v>-0.58116439352676574</v>
      </c>
      <c r="AB97" s="124">
        <f>IF(PERCENT!M97&gt;PERCENT!M$100,(PERCENT!M97-PERCENT!M$100)/(PERCENT!M$101-PERCENT!M$100),(PERCENT!M97-PERCENT!M$100)/(PERCENT!M$100-PERCENT!M$102))</f>
        <v>-1</v>
      </c>
      <c r="AC97" s="124">
        <f>IF(PERCENT!N97&gt;PERCENT!N$100,(PERCENT!N97-PERCENT!N$100)/(PERCENT!N$101-PERCENT!N$100),(PERCENT!N97-PERCENT!N$100)/(PERCENT!N$100-PERCENT!N$102))</f>
        <v>-8.2308807790184471E-2</v>
      </c>
      <c r="AD97" s="124">
        <f>IF(PERCENT!O97&gt;PERCENT!O$100,(PERCENT!O97-PERCENT!O$100)/(PERCENT!O$101-PERCENT!O$100),(PERCENT!O97-PERCENT!O$100)/(PERCENT!O$100-PERCENT!O$102))</f>
        <v>-2.107829265829872E-2</v>
      </c>
      <c r="AE97" s="124">
        <f>IF(PERCENT!P97&gt;PERCENT!P$100,(PERCENT!P97-PERCENT!P$100)/(PERCENT!P$101-PERCENT!P$100),(PERCENT!P97-PERCENT!P$100)/(PERCENT!P$100-PERCENT!P$102))</f>
        <v>0.6709888789463655</v>
      </c>
      <c r="AF97" s="124">
        <f>IF(PERCENT!Q97&gt;PERCENT!Q$100,(PERCENT!Q97-PERCENT!Q$100)/(PERCENT!Q$101-PERCENT!Q$100),(PERCENT!Q97-PERCENT!Q$100)/(PERCENT!Q$100-PERCENT!Q$102))</f>
        <v>2.7893300530502556E-3</v>
      </c>
      <c r="AH97" s="124">
        <f>IF(PERCENT!S97&gt;PERCENT!S$100,(PERCENT!S97-PERCENT!S$100)/(PERCENT!S$101-PERCENT!S$100),(PERCENT!S97-PERCENT!S$100)/(PERCENT!S$100-PERCENT!S$102))</f>
        <v>-0.82285765106887532</v>
      </c>
      <c r="AI97" s="124">
        <f>IF(PERCENT!T97&gt;PERCENT!T$100,(PERCENT!T97-PERCENT!T$100)/(PERCENT!T$101-PERCENT!T$100),(PERCENT!T97-PERCENT!T$100)/(PERCENT!T$100-PERCENT!T$102))</f>
        <v>-0.856145840413574</v>
      </c>
      <c r="AJ97" s="124">
        <f>IF(PERCENT!U97&gt;PERCENT!U$100,(PERCENT!U97-PERCENT!U$100)/(PERCENT!U$101-PERCENT!U$100),(PERCENT!U97-PERCENT!U$100)/(PERCENT!U$100-PERCENT!U$102))</f>
        <v>-0.68672784994443192</v>
      </c>
      <c r="AL97" s="124">
        <f>IF(PERCENT!W97&gt;PERCENT!W$100,(PERCENT!W97-PERCENT!W$100)/(PERCENT!W$101-PERCENT!W$100),(PERCENT!W97-PERCENT!W$100)/(PERCENT!W$100-PERCENT!W$102))</f>
        <v>-0.76327343746385934</v>
      </c>
      <c r="AN97" s="124">
        <f>IF(PERCENT!Y97&gt;PERCENT!Y$100,(PERCENT!Y97-PERCENT!Y$100)/(PERCENT!Y$101-PERCENT!Y$100),(PERCENT!Y97-PERCENT!Y$100)/(PERCENT!Y$100-PERCENT!Y$102))</f>
        <v>-0.61935543352218347</v>
      </c>
      <c r="AO97" s="124">
        <f>IF(PERCENT!Z97&gt;PERCENT!Z$100,(PERCENT!Z97-PERCENT!Z$100)/(PERCENT!Z$101-PERCENT!Z$100),(PERCENT!Z97-PERCENT!Z$100)/(PERCENT!Z$100-PERCENT!Z$102))</f>
        <v>-0.77879662379175774</v>
      </c>
      <c r="AP97" s="124">
        <f>IF(PERCENT!AA97&gt;PERCENT!AA$100,(PERCENT!AA97-PERCENT!AA$100)/(PERCENT!AA$101-PERCENT!AA$100),(PERCENT!AA97-PERCENT!AA$100)/(PERCENT!AA$100-PERCENT!AA$102))</f>
        <v>-0.34590685029895241</v>
      </c>
      <c r="AQ97" s="124">
        <f>IF(PERCENT!AB97&gt;PERCENT!AB$100,(PERCENT!AB97-PERCENT!AB$100)/(PERCENT!AB$101-PERCENT!AB$100),(PERCENT!AB97-PERCENT!AB$100)/(PERCENT!AB$100-PERCENT!AB$102))</f>
        <v>1.0051579322302464E-2</v>
      </c>
      <c r="AS97" s="124">
        <f>IF(PERCENT!AD97&gt;PERCENT!AD$100,(PERCENT!AD97-PERCENT!AD$100)/(PERCENT!AD$101-PERCENT!AD$100),(PERCENT!AD97-PERCENT!AD$100)/(PERCENT!AD$100-PERCENT!AD$102))</f>
        <v>8.1533490627065705E-2</v>
      </c>
      <c r="AU97" s="124">
        <f>IF(PERCENT!AF97&gt;PERCENT!AF$100,(PERCENT!AF97-PERCENT!AF$100)/(PERCENT!AF$101-PERCENT!AF$100),(PERCENT!AF97-PERCENT!AF$100)/(PERCENT!AF$100-PERCENT!AF$102))</f>
        <v>0.59998352275825872</v>
      </c>
      <c r="AV97" s="124">
        <f>IF(PERCENT!AG97&gt;PERCENT!AG$100,(PERCENT!AG97-PERCENT!AG$100)/(PERCENT!AG$101-PERCENT!AG$100),(PERCENT!AG97-PERCENT!AG$100)/(PERCENT!AG$100-PERCENT!AG$102))</f>
        <v>0.78913156051515931</v>
      </c>
      <c r="AW97" s="124">
        <f>IF(PERCENT!AH97&gt;PERCENT!AH$100,(PERCENT!AH97-PERCENT!AH$100)/(PERCENT!AH$101-PERCENT!AH$100),(PERCENT!AH97-PERCENT!AH$100)/(PERCENT!AH$100-PERCENT!AH$102))</f>
        <v>-0.37093352434470334</v>
      </c>
      <c r="AX97" s="124">
        <f>IF(PERCENT!AI97&gt;PERCENT!AI$100,(PERCENT!AI97-PERCENT!AI$100)/(PERCENT!AI$101-PERCENT!AI$100),(PERCENT!AI97-PERCENT!AI$100)/(PERCENT!AI$100-PERCENT!AI$102))</f>
        <v>0.6695493756006119</v>
      </c>
      <c r="AY97" s="124">
        <f>IF(PERCENT!AJ97&gt;PERCENT!AJ$100,(PERCENT!AJ97-PERCENT!AJ$100)/(PERCENT!AJ$101-PERCENT!AJ$100),(PERCENT!AJ97-PERCENT!AJ$100)/(PERCENT!AJ$100-PERCENT!AJ$102))</f>
        <v>-0.12171699815743783</v>
      </c>
      <c r="AZ97" s="124">
        <f>IF(PERCENT!AK97&gt;PERCENT!AK$100,(PERCENT!AK97-PERCENT!AK$100)/(PERCENT!AK$101-PERCENT!AK$100),(PERCENT!AK97-PERCENT!AK$100)/(PERCENT!AK$100-PERCENT!AK$102))</f>
        <v>-1.9844844245067248E-2</v>
      </c>
      <c r="BA97" s="124">
        <f>IF(PERCENT!AL97&gt;PERCENT!AL$100,(PERCENT!AL97-PERCENT!AL$100)/(PERCENT!AL$101-PERCENT!AL$100),(PERCENT!AL97-PERCENT!AL$100)/(PERCENT!AL$100-PERCENT!AL$102))</f>
        <v>-0.74754778238835817</v>
      </c>
      <c r="BB97" s="124">
        <f>IF(PERCENT!AM97&gt;PERCENT!AM$100,(PERCENT!AM97-PERCENT!AM$100)/(PERCENT!AM$101-PERCENT!AM$100),(PERCENT!AM97-PERCENT!AM$100)/(PERCENT!AM$100-PERCENT!AM$102))</f>
        <v>8.5286888858238263E-2</v>
      </c>
      <c r="BC97" s="124">
        <f>IF(PERCENT!AN97&gt;PERCENT!AN$100,(PERCENT!AN97-PERCENT!AN$100)/(PERCENT!AN$101-PERCENT!AN$100),(PERCENT!AN97-PERCENT!AN$100)/(PERCENT!AN$100-PERCENT!AN$102))</f>
        <v>0.85882883235588459</v>
      </c>
      <c r="BD97" s="124">
        <f>IF(PERCENT!AO97&gt;PERCENT!AO$100,(PERCENT!AO97-PERCENT!AO$100)/(PERCENT!AO$101-PERCENT!AO$100),(PERCENT!AO97-PERCENT!AO$100)/(PERCENT!AO$100-PERCENT!AO$102))</f>
        <v>-0.29541876849902965</v>
      </c>
      <c r="BE97" s="124">
        <f>IF(PERCENT!AP97&gt;PERCENT!AP$100,(PERCENT!AP97-PERCENT!AP$100)/(PERCENT!AP$101-PERCENT!AP$100),(PERCENT!AP97-PERCENT!AP$100)/(PERCENT!AP$100-PERCENT!AP$102))</f>
        <v>0.98126690551533524</v>
      </c>
      <c r="BF97" s="124">
        <f>IF(PERCENT!AQ97&gt;PERCENT!AQ$100,(PERCENT!AQ97-PERCENT!AQ$100)/(PERCENT!AQ$101-PERCENT!AQ$100),(PERCENT!AQ97-PERCENT!AQ$100)/(PERCENT!AQ$100-PERCENT!AQ$102))</f>
        <v>9.1632590029341651E-3</v>
      </c>
      <c r="BG97" s="124">
        <f>IF(PERCENT!AR97&gt;PERCENT!AR$100,(PERCENT!AR97-PERCENT!AR$100)/(PERCENT!AR$101-PERCENT!AR$100),(PERCENT!AR97-PERCENT!AR$100)/(PERCENT!AR$100-PERCENT!AR$102))</f>
        <v>0.88782949731194938</v>
      </c>
      <c r="BP97" s="128">
        <f>IF(PERCENT!AE97&gt;PERCENT!AE$100,(PERCENT!AE97-PERCENT!AE$100)/(PERCENT!AE$101-PERCENT!AE$100),(PERCENT!AE97-PERCENT!AE$100)/(PERCENT!AE$100-PERCENT!AE$102))</f>
        <v>0.2410107957032892</v>
      </c>
      <c r="BQ97" s="231">
        <f>IF(PERCENT!AV97&gt;PERCENT!AV$100,(PERCENT!AV97-PERCENT!AV$100)/(PERCENT!AV$101-PERCENT!AV$100),(PERCENT!AV97-PERCENT!AV$100)/(PERCENT!AV$100-PERCENT!AV$102))</f>
        <v>0.2410107957032892</v>
      </c>
    </row>
    <row r="98" spans="1:69" x14ac:dyDescent="0.35">
      <c r="A98" s="197" t="s">
        <v>485</v>
      </c>
      <c r="B98" s="125">
        <f>IF(PERCENT!B98&gt;PERCENT!B$100,(PERCENT!B98-PERCENT!B$100)/(PERCENT!B$101-PERCENT!B$100),(PERCENT!B98-PERCENT!B$100)/(PERCENT!B$100-PERCENT!B$102))</f>
        <v>0.66724730333264037</v>
      </c>
      <c r="C98" s="125">
        <f>IF(PERCENT!H98&gt;PERCENT!H$100,(PERCENT!H98-PERCENT!H$100)/(PERCENT!H$101-PERCENT!H$100),(PERCENT!H98-PERCENT!H$100)/(PERCENT!H$100-PERCENT!H$102))</f>
        <v>-0.4709238364487493</v>
      </c>
      <c r="D98" s="126">
        <f>IF(PERCENT!K98&gt;PERCENT!K$100,(PERCENT!K98-PERCENT!K$100)/(PERCENT!K$101-PERCENT!K$100),(PERCENT!K98-PERCENT!K$100)/(PERCENT!K$100-PERCENT!K$102))</f>
        <v>0.38812745485128036</v>
      </c>
      <c r="E98" s="126">
        <f>IF(PERCENT!L98&gt;PERCENT!L$100,(PERCENT!L98-PERCENT!L$100)/(PERCENT!L$101-PERCENT!L$100),(PERCENT!L98-PERCENT!L$100)/(PERCENT!L$100-PERCENT!L$102))</f>
        <v>-0.42431090476023731</v>
      </c>
      <c r="F98" s="127">
        <f>IF(PERCENT!R98&gt;PERCENT!R$100,(PERCENT!R98-PERCENT!R$100)/(PERCENT!R$101-PERCENT!R$100),(PERCENT!R98-PERCENT!R$100)/(PERCENT!R$100-PERCENT!R$102))</f>
        <v>-0.81511431537715651</v>
      </c>
      <c r="G98" s="127">
        <f>IF(PERCENT!V98&gt;PERCENT!V$100,(PERCENT!V98-PERCENT!V$100)/(PERCENT!V$101-PERCENT!V$100),(PERCENT!V98-PERCENT!V$100)/(PERCENT!V$100-PERCENT!V$102))</f>
        <v>-9.2080773902610227E-2</v>
      </c>
      <c r="H98" s="127">
        <f>IF(PERCENT!X98&gt;PERCENT!X$100,(PERCENT!X98-PERCENT!X$100)/(PERCENT!X$101-PERCENT!X$100),(PERCENT!X98-PERCENT!X$100)/(PERCENT!X$100-PERCENT!X$102))</f>
        <v>0.33855464932296214</v>
      </c>
      <c r="I98" s="127">
        <f>IF(PERCENT!AC98&gt;PERCENT!AC$100,(PERCENT!AC98-PERCENT!AC$100)/(PERCENT!AC$101-PERCENT!AC$100),(PERCENT!AC98-PERCENT!AC$100)/(PERCENT!AC$100-PERCENT!AC$102))</f>
        <v>-0.52751068371902587</v>
      </c>
      <c r="J98" s="198">
        <f>IF(PERCENT!AS98&gt;PERCENT!AS$100,(PERCENT!AS98-PERCENT!AS$100)/(PERCENT!AS$101-PERCENT!AS$100),(PERCENT!AS98-PERCENT!AS$100)/(PERCENT!AS$100-PERCENT!AS$102))</f>
        <v>1.3094406295335875E-2</v>
      </c>
      <c r="K98" s="198">
        <f>IF(PERCENT!AT98&gt;PERCENT!AT$100,(PERCENT!AT98-PERCENT!AT$100)/(PERCENT!AT$101-PERCENT!AT$100),(PERCENT!AT98-PERCENT!AT$100)/(PERCENT!AT$100-PERCENT!AT$102))</f>
        <v>4.7074295760585014E-2</v>
      </c>
      <c r="L98" s="198">
        <f>IF(PERCENT!AU98&gt;PERCENT!AU$100,(PERCENT!AU98-PERCENT!AU$100)/(PERCENT!AU$101-PERCENT!AU$100),(PERCENT!AU98-PERCENT!AU$100)/(PERCENT!AU$100-PERCENT!AU$102))</f>
        <v>-0.26450404261769833</v>
      </c>
      <c r="M98" s="231">
        <f>IF(PERCENT!AW98&gt;PERCENT!AW$100,(PERCENT!AW98-PERCENT!AW$100)/(PERCENT!AW$101-PERCENT!AW$100),(PERCENT!AW98-PERCENT!AW$100)/(PERCENT!AW$100-PERCENT!AW$102))</f>
        <v>-5.0414873882083364E-2</v>
      </c>
      <c r="N98" s="231">
        <f>IF(PERCENT!AX98&gt;PERCENT!AX$100,(PERCENT!AX98-PERCENT!AX$100)/(PERCENT!AX$101-PERCENT!AX$100),(PERCENT!AX98-PERCENT!AX$100)/(PERCENT!AX$100-PERCENT!AX$102))</f>
        <v>-0.75116328738093019</v>
      </c>
      <c r="P98" s="232">
        <f>IF(PERCENT!AY98&gt;PERCENT!AY$100,(PERCENT!AY98-PERCENT!AY$100)/(PERCENT!AY$101-PERCENT!AY$100),(PERCENT!AY98-PERCENT!AY$100)/(PERCENT!AY$100-PERCENT!AY$102))</f>
        <v>0.33564230137068918</v>
      </c>
      <c r="R98" s="124">
        <f>IF(PERCENT!C98&gt;PERCENT!C$100,(PERCENT!C98-PERCENT!C$100)/(PERCENT!C$101-PERCENT!C$100),(PERCENT!C98-PERCENT!C$100)/(PERCENT!C$100-PERCENT!C$102))</f>
        <v>0.89641202179381152</v>
      </c>
      <c r="S98" s="124">
        <f>IF(PERCENT!D98&gt;PERCENT!D$100,(PERCENT!D98-PERCENT!D$100)/(PERCENT!D$101-PERCENT!D$100),(PERCENT!D98-PERCENT!D$100)/(PERCENT!D$100-PERCENT!D$102))</f>
        <v>0.56823790855440537</v>
      </c>
      <c r="T98" s="124">
        <f>IF(PERCENT!E98&gt;PERCENT!E$100,(PERCENT!E98-PERCENT!E$100)/(PERCENT!E$101-PERCENT!E$100),(PERCENT!E98-PERCENT!E$100)/(PERCENT!E$100-PERCENT!E$102))</f>
        <v>0.67797774825721391</v>
      </c>
      <c r="U98" s="124">
        <f>IF(PERCENT!F98&gt;PERCENT!F$100,(PERCENT!F98-PERCENT!F$100)/(PERCENT!F$101-PERCENT!F$100),(PERCENT!F98-PERCENT!F$100)/(PERCENT!F$100-PERCENT!F$102))</f>
        <v>-0.14893430369911267</v>
      </c>
      <c r="V98" s="124">
        <f>IF(PERCENT!G98&gt;PERCENT!G$100,(PERCENT!G98-PERCENT!G$100)/(PERCENT!G$101-PERCENT!G$100),(PERCENT!G98-PERCENT!G$100)/(PERCENT!G$100-PERCENT!G$102))</f>
        <v>-0.35322898714343809</v>
      </c>
      <c r="X98" s="124">
        <f>IF(PERCENT!I98&gt;PERCENT!I$100,(PERCENT!I98-PERCENT!I$100)/(PERCENT!I$101-PERCENT!I$100),(PERCENT!I98-PERCENT!I$100)/(PERCENT!I$100-PERCENT!I$102))</f>
        <v>-0.10817008998787858</v>
      </c>
      <c r="Y98" s="124">
        <f>IF(PERCENT!J98&gt;PERCENT!J$100,(PERCENT!J98-PERCENT!J$100)/(PERCENT!J$101-PERCENT!J$100),(PERCENT!J98-PERCENT!J$100)/(PERCENT!J$100-PERCENT!J$102))</f>
        <v>-0.68115889053251588</v>
      </c>
      <c r="AB98" s="124">
        <f>IF(PERCENT!M98&gt;PERCENT!M$100,(PERCENT!M98-PERCENT!M$100)/(PERCENT!M$101-PERCENT!M$100),(PERCENT!M98-PERCENT!M$100)/(PERCENT!M$100-PERCENT!M$102))</f>
        <v>-1</v>
      </c>
      <c r="AC98" s="124">
        <f>IF(PERCENT!N98&gt;PERCENT!N$100,(PERCENT!N98-PERCENT!N$100)/(PERCENT!N$101-PERCENT!N$100),(PERCENT!N98-PERCENT!N$100)/(PERCENT!N$100-PERCENT!N$102))</f>
        <v>-0.50547457034197463</v>
      </c>
      <c r="AD98" s="124">
        <f>IF(PERCENT!O98&gt;PERCENT!O$100,(PERCENT!O98-PERCENT!O$100)/(PERCENT!O$101-PERCENT!O$100),(PERCENT!O98-PERCENT!O$100)/(PERCENT!O$100-PERCENT!O$102))</f>
        <v>-0.51053914632914932</v>
      </c>
      <c r="AE98" s="124">
        <f>IF(PERCENT!P98&gt;PERCENT!P$100,(PERCENT!P98-PERCENT!P$100)/(PERCENT!P$101-PERCENT!P$100),(PERCENT!P98-PERCENT!P$100)/(PERCENT!P$100-PERCENT!P$102))</f>
        <v>0.49189008321152228</v>
      </c>
      <c r="AF98" s="124">
        <f>IF(PERCENT!Q98&gt;PERCENT!Q$100,(PERCENT!Q98-PERCENT!Q$100)/(PERCENT!Q$101-PERCENT!Q$100),(PERCENT!Q98-PERCENT!Q$100)/(PERCENT!Q$100-PERCENT!Q$102))</f>
        <v>0.1236201841886797</v>
      </c>
      <c r="AH98" s="124">
        <f>IF(PERCENT!S98&gt;PERCENT!S$100,(PERCENT!S98-PERCENT!S$100)/(PERCENT!S$101-PERCENT!S$100),(PERCENT!S98-PERCENT!S$100)/(PERCENT!S$100-PERCENT!S$102))</f>
        <v>-0.83977641604864806</v>
      </c>
      <c r="AI98" s="124">
        <f>IF(PERCENT!T98&gt;PERCENT!T$100,(PERCENT!T98-PERCENT!T$100)/(PERCENT!T$101-PERCENT!T$100),(PERCENT!T98-PERCENT!T$100)/(PERCENT!T$100-PERCENT!T$102))</f>
        <v>-0.81570920043623607</v>
      </c>
      <c r="AJ98" s="124">
        <f>IF(PERCENT!U98&gt;PERCENT!U$100,(PERCENT!U98-PERCENT!U$100)/(PERCENT!U$101-PERCENT!U$100),(PERCENT!U98-PERCENT!U$100)/(PERCENT!U$100-PERCENT!U$102))</f>
        <v>-0.77897561496360201</v>
      </c>
      <c r="AL98" s="124">
        <f>IF(PERCENT!W98&gt;PERCENT!W$100,(PERCENT!W98-PERCENT!W$100)/(PERCENT!W$101-PERCENT!W$100),(PERCENT!W98-PERCENT!W$100)/(PERCENT!W$100-PERCENT!W$102))</f>
        <v>-9.2080773902610227E-2</v>
      </c>
      <c r="AN98" s="124">
        <f>IF(PERCENT!Y98&gt;PERCENT!Y$100,(PERCENT!Y98-PERCENT!Y$100)/(PERCENT!Y$101-PERCENT!Y$100),(PERCENT!Y98-PERCENT!Y$100)/(PERCENT!Y$100-PERCENT!Y$102))</f>
        <v>-0.25634496343976559</v>
      </c>
      <c r="AO98" s="124">
        <f>IF(PERCENT!Z98&gt;PERCENT!Z$100,(PERCENT!Z98-PERCENT!Z$100)/(PERCENT!Z$101-PERCENT!Z$100),(PERCENT!Z98-PERCENT!Z$100)/(PERCENT!Z$100-PERCENT!Z$102))</f>
        <v>-0.39865847474633087</v>
      </c>
      <c r="AP98" s="124">
        <f>IF(PERCENT!AA98&gt;PERCENT!AA$100,(PERCENT!AA98-PERCENT!AA$100)/(PERCENT!AA$101-PERCENT!AA$100),(PERCENT!AA98-PERCENT!AA$100)/(PERCENT!AA$100-PERCENT!AA$102))</f>
        <v>-0.50368913502882517</v>
      </c>
      <c r="AQ98" s="124">
        <f>IF(PERCENT!AB98&gt;PERCENT!AB$100,(PERCENT!AB98-PERCENT!AB$100)/(PERCENT!AB$101-PERCENT!AB$100),(PERCENT!AB98-PERCENT!AB$100)/(PERCENT!AB$100-PERCENT!AB$102))</f>
        <v>0.993242672896398</v>
      </c>
      <c r="AS98" s="124">
        <f>IF(PERCENT!AD98&gt;PERCENT!AD$100,(PERCENT!AD98-PERCENT!AD$100)/(PERCENT!AD$101-PERCENT!AD$100),(PERCENT!AD98-PERCENT!AD$100)/(PERCENT!AD$100-PERCENT!AD$102))</f>
        <v>-0.52751068371902587</v>
      </c>
      <c r="AU98" s="124">
        <f>IF(PERCENT!AF98&gt;PERCENT!AF$100,(PERCENT!AF98-PERCENT!AF$100)/(PERCENT!AF$101-PERCENT!AF$100),(PERCENT!AF98-PERCENT!AF$100)/(PERCENT!AF$100-PERCENT!AF$102))</f>
        <v>-0.78617142326942635</v>
      </c>
      <c r="AV98" s="124">
        <f>IF(PERCENT!AG98&gt;PERCENT!AG$100,(PERCENT!AG98-PERCENT!AG$100)/(PERCENT!AG$101-PERCENT!AG$100),(PERCENT!AG98-PERCENT!AG$100)/(PERCENT!AG$100-PERCENT!AG$102))</f>
        <v>-0.19288535103855567</v>
      </c>
      <c r="AW98" s="124">
        <f>IF(PERCENT!AH98&gt;PERCENT!AH$100,(PERCENT!AH98-PERCENT!AH$100)/(PERCENT!AH$101-PERCENT!AH$100),(PERCENT!AH98-PERCENT!AH$100)/(PERCENT!AH$100-PERCENT!AH$102))</f>
        <v>-0.15372057302464867</v>
      </c>
      <c r="AX98" s="124">
        <f>IF(PERCENT!AI98&gt;PERCENT!AI$100,(PERCENT!AI98-PERCENT!AI$100)/(PERCENT!AI$101-PERCENT!AI$100),(PERCENT!AI98-PERCENT!AI$100)/(PERCENT!AI$100-PERCENT!AI$102))</f>
        <v>-0.93383084358772406</v>
      </c>
      <c r="AY98" s="124">
        <f>IF(PERCENT!AJ98&gt;PERCENT!AJ$100,(PERCENT!AJ98-PERCENT!AJ$100)/(PERCENT!AJ$101-PERCENT!AJ$100),(PERCENT!AJ98-PERCENT!AJ$100)/(PERCENT!AJ$100-PERCENT!AJ$102))</f>
        <v>0.20647118556097246</v>
      </c>
      <c r="AZ98" s="124">
        <f>IF(PERCENT!AK98&gt;PERCENT!AK$100,(PERCENT!AK98-PERCENT!AK$100)/(PERCENT!AK$101-PERCENT!AK$100),(PERCENT!AK98-PERCENT!AK$100)/(PERCENT!AK$100-PERCENT!AK$102))</f>
        <v>-0.26750791499541116</v>
      </c>
      <c r="BA98" s="124">
        <f>IF(PERCENT!AL98&gt;PERCENT!AL$100,(PERCENT!AL98-PERCENT!AL$100)/(PERCENT!AL$101-PERCENT!AL$100),(PERCENT!AL98-PERCENT!AL$100)/(PERCENT!AL$100-PERCENT!AL$102))</f>
        <v>2.8206582778190267E-2</v>
      </c>
      <c r="BB98" s="124">
        <f>IF(PERCENT!AM98&gt;PERCENT!AM$100,(PERCENT!AM98-PERCENT!AM$100)/(PERCENT!AM$101-PERCENT!AM$100),(PERCENT!AM98-PERCENT!AM$100)/(PERCENT!AM$100-PERCENT!AM$102))</f>
        <v>-0.22800601943131038</v>
      </c>
      <c r="BC98" s="124">
        <f>IF(PERCENT!AN98&gt;PERCENT!AN$100,(PERCENT!AN98-PERCENT!AN$100)/(PERCENT!AN$101-PERCENT!AN$100),(PERCENT!AN98-PERCENT!AN$100)/(PERCENT!AN$100-PERCENT!AN$102))</f>
        <v>-0.68155329549543542</v>
      </c>
      <c r="BD98" s="124">
        <f>IF(PERCENT!AO98&gt;PERCENT!AO$100,(PERCENT!AO98-PERCENT!AO$100)/(PERCENT!AO$101-PERCENT!AO$100),(PERCENT!AO98-PERCENT!AO$100)/(PERCENT!AO$100-PERCENT!AO$102))</f>
        <v>-0.38701793259022477</v>
      </c>
      <c r="BE98" s="124">
        <f>IF(PERCENT!AP98&gt;PERCENT!AP$100,(PERCENT!AP98-PERCENT!AP$100)/(PERCENT!AP$101-PERCENT!AP$100),(PERCENT!AP98-PERCENT!AP$100)/(PERCENT!AP$100-PERCENT!AP$102))</f>
        <v>0.5985552352021849</v>
      </c>
      <c r="BF98" s="124">
        <f>IF(PERCENT!AQ98&gt;PERCENT!AQ$100,(PERCENT!AQ98-PERCENT!AQ$100)/(PERCENT!AQ$101-PERCENT!AQ$100),(PERCENT!AQ98-PERCENT!AQ$100)/(PERCENT!AQ$100-PERCENT!AQ$102))</f>
        <v>0.22454881429961956</v>
      </c>
      <c r="BG98" s="124">
        <f>IF(PERCENT!AR98&gt;PERCENT!AR$100,(PERCENT!AR98-PERCENT!AR$100)/(PERCENT!AR$101-PERCENT!AR$100),(PERCENT!AR98-PERCENT!AR$100)/(PERCENT!AR$100-PERCENT!AR$102))</f>
        <v>0.51541376129297101</v>
      </c>
      <c r="BP98" s="128">
        <f>IF(PERCENT!AE98&gt;PERCENT!AE$100,(PERCENT!AE98-PERCENT!AE$100)/(PERCENT!AE$101-PERCENT!AE$100),(PERCENT!AE98-PERCENT!AE$100)/(PERCENT!AE$100-PERCENT!AE$102))</f>
        <v>-0.75116328738093019</v>
      </c>
      <c r="BQ98" s="231">
        <f>IF(PERCENT!AV98&gt;PERCENT!AV$100,(PERCENT!AV98-PERCENT!AV$100)/(PERCENT!AV$101-PERCENT!AV$100),(PERCENT!AV98-PERCENT!AV$100)/(PERCENT!AV$100-PERCENT!AV$102))</f>
        <v>-0.75116328738093019</v>
      </c>
    </row>
    <row r="103" spans="1:69" x14ac:dyDescent="0.35">
      <c r="A103" s="234" t="s">
        <v>796</v>
      </c>
    </row>
    <row r="105" spans="1:69" x14ac:dyDescent="0.35">
      <c r="A105" s="197" t="s">
        <v>813</v>
      </c>
      <c r="B105" s="125">
        <f>IF(PERCENT!B107&gt;PERCENT!B$133,(PERCENT!B107-PERCENT!B$133)/(PERCENT!B$134-PERCENT!B$133),(PERCENT!B107-PERCENT!B$133)/(PERCENT!B$133-PERCENT!B$135))</f>
        <v>-0.26786034558158506</v>
      </c>
      <c r="C105" s="125">
        <f>IF(PERCENT!H107&gt;PERCENT!H$133,(PERCENT!H107-PERCENT!H$133)/(PERCENT!H$134-PERCENT!H$133),(PERCENT!H107-PERCENT!H$133)/(PERCENT!H$133-PERCENT!H$135))</f>
        <v>-0.6420502795420423</v>
      </c>
      <c r="D105" s="126">
        <f>IF(PERCENT!K107&gt;PERCENT!K$133,(PERCENT!K107-PERCENT!K$133)/(PERCENT!K$134-PERCENT!K$133),(PERCENT!K107-PERCENT!K$133)/(PERCENT!K$133-PERCENT!K$135))</f>
        <v>0.31632050597096367</v>
      </c>
      <c r="E105" s="126">
        <f>IF(PERCENT!L107&gt;PERCENT!L$133,(PERCENT!L107-PERCENT!L$133)/(PERCENT!L$134-PERCENT!L$133),(PERCENT!L107-PERCENT!L$133)/(PERCENT!L$133-PERCENT!L$135))</f>
        <v>3.0566743049018914E-2</v>
      </c>
      <c r="F105" s="127">
        <f>IF(PERCENT!R107&gt;PERCENT!R$133,(PERCENT!R107-PERCENT!R$133)/(PERCENT!R$134-PERCENT!R$133),(PERCENT!R107-PERCENT!R$133)/(PERCENT!R$133-PERCENT!R$135))</f>
        <v>-0.2494904078645912</v>
      </c>
      <c r="G105" s="127">
        <f>IF(PERCENT!V107&gt;PERCENT!V$133,(PERCENT!V107-PERCENT!V$133)/(PERCENT!V$134-PERCENT!V$133),(PERCENT!V107-PERCENT!V$133)/(PERCENT!V$133-PERCENT!V$135))</f>
        <v>-0.64819623689112127</v>
      </c>
      <c r="H105" s="127">
        <f>IF(PERCENT!X107&gt;PERCENT!X$133,(PERCENT!X107-PERCENT!X$133)/(PERCENT!X$134-PERCENT!X$133),(PERCENT!X107-PERCENT!X$133)/(PERCENT!X$133-PERCENT!X$135))</f>
        <v>-0.24969630350944791</v>
      </c>
      <c r="I105" s="127">
        <f>IF(PERCENT!AC107&gt;PERCENT!AC$133,(PERCENT!AC107-PERCENT!AC$133)/(PERCENT!AC$134-PERCENT!AC$133),(PERCENT!AC107-PERCENT!AC$133)/(PERCENT!AC$133-PERCENT!AC$135))</f>
        <v>-0.71030070872067608</v>
      </c>
      <c r="J105" s="198">
        <f>IF(PERCENT!AS107&gt;PERCENT!AS$133,(PERCENT!AS107-PERCENT!AS$133)/(PERCENT!AS$134-PERCENT!AS$133),(PERCENT!AS107-PERCENT!AS$133)/(PERCENT!AS$133-PERCENT!AS$135))</f>
        <v>-0.60415155210590232</v>
      </c>
      <c r="K105" s="198">
        <f>IF(PERCENT!AT107&gt;PERCENT!AT$133,(PERCENT!AT107-PERCENT!AT$133)/(PERCENT!AT$134-PERCENT!AT$133),(PERCENT!AT107-PERCENT!AT$133)/(PERCENT!AT$133-PERCENT!AT$135))</f>
        <v>0.28909580160149179</v>
      </c>
      <c r="L105" s="198">
        <f>IF(PERCENT!AU107&gt;PERCENT!AU$133,(PERCENT!AU107-PERCENT!AU$133)/(PERCENT!AU$134-PERCENT!AU$133),(PERCENT!AU107-PERCENT!AU$133)/(PERCENT!AU$133-PERCENT!AU$135))</f>
        <v>-0.48922718434058643</v>
      </c>
      <c r="M105" s="231">
        <f>IF(PERCENT!AW107&gt;PERCENT!AW$133,(PERCENT!AW107-PERCENT!AW$133)/(PERCENT!AW$134-PERCENT!AW$133),(PERCENT!AW107-PERCENT!AW$133)/(PERCENT!AW$133-PERCENT!AW$135))</f>
        <v>-0.2077288624383393</v>
      </c>
      <c r="N105" s="231">
        <f>IF(PERCENT!AX107&gt;PERCENT!AX$133,(PERCENT!AX107-PERCENT!AX$133)/(PERCENT!AX$134-PERCENT!AX$133),(PERCENT!AX107-PERCENT!AX$133)/(PERCENT!AX$133-PERCENT!AX$135))</f>
        <v>-0.27673972451386319</v>
      </c>
      <c r="P105" s="232">
        <f>IF(PERCENT!AY107&gt;PERCENT!AY$133,(PERCENT!AY107-PERCENT!AY$133)/(PERCENT!AY$134-PERCENT!AY$133),(PERCENT!AY107-PERCENT!AY$133)/(PERCENT!AY$133-PERCENT!AY$135))</f>
        <v>-0.11530208583523341</v>
      </c>
      <c r="R105" s="124">
        <f>IF(PERCENT!C107&gt;PERCENT!C$133,(PERCENT!C107-PERCENT!C$133)/(PERCENT!C$134-PERCENT!C$133),(PERCENT!C107-PERCENT!C$133)/(PERCENT!C$133-PERCENT!C$135))</f>
        <v>0.35427612364500094</v>
      </c>
      <c r="S105" s="124">
        <f>IF(PERCENT!D107&gt;PERCENT!D$133,(PERCENT!D107-PERCENT!D$133)/(PERCENT!D$134-PERCENT!D$133),(PERCENT!D107-PERCENT!D$133)/(PERCENT!D$133-PERCENT!D$135))</f>
        <v>8.0133914223561295E-2</v>
      </c>
      <c r="T105" s="124">
        <f>IF(PERCENT!E107&gt;PERCENT!E$133,(PERCENT!E107-PERCENT!E$133)/(PERCENT!E$134-PERCENT!E$133),(PERCENT!E107-PERCENT!E$133)/(PERCENT!E$133-PERCENT!E$135))</f>
        <v>-0.53317167685651767</v>
      </c>
      <c r="U105" s="124">
        <f>IF(PERCENT!F107&gt;PERCENT!F$133,(PERCENT!F107-PERCENT!F$133)/(PERCENT!F$134-PERCENT!F$133),(PERCENT!F107-PERCENT!F$133)/(PERCENT!F$133-PERCENT!F$135))</f>
        <v>-0.1867778960869694</v>
      </c>
      <c r="V105" s="124">
        <f>IF(PERCENT!G107&gt;PERCENT!G$133,(PERCENT!G107-PERCENT!G$133)/(PERCENT!G$134-PERCENT!G$133),(PERCENT!G107-PERCENT!G$133)/(PERCENT!G$133-PERCENT!G$135))</f>
        <v>0.15114296795804047</v>
      </c>
      <c r="X105" s="124">
        <f>IF(PERCENT!I107&gt;PERCENT!I$133,(PERCENT!I107-PERCENT!I$133)/(PERCENT!I$134-PERCENT!I$133),(PERCENT!I107-PERCENT!I$133)/(PERCENT!I$133-PERCENT!I$135))</f>
        <v>-0.72001657298589383</v>
      </c>
      <c r="Y105" s="124">
        <f>IF(PERCENT!J107&gt;PERCENT!J$133,(PERCENT!J107-PERCENT!J$133)/(PERCENT!J$134-PERCENT!J$133),(PERCENT!J107-PERCENT!J$133)/(PERCENT!J$133-PERCENT!J$135))</f>
        <v>-0.57214288838042959</v>
      </c>
      <c r="AB105" s="124">
        <f>IF(PERCENT!M107&gt;PERCENT!M$133,(PERCENT!M107-PERCENT!M$133)/(PERCENT!M$134-PERCENT!M$133),(PERCENT!M107-PERCENT!M$133)/(PERCENT!M$133-PERCENT!M$135))</f>
        <v>5.0455836432589239E-2</v>
      </c>
      <c r="AC105" s="124">
        <f>IF(PERCENT!N107&gt;PERCENT!N$133,(PERCENT!N107-PERCENT!N$133)/(PERCENT!N$134-PERCENT!N$133),(PERCENT!N107-PERCENT!N$133)/(PERCENT!N$133-PERCENT!N$135))</f>
        <v>-0.48164147549932956</v>
      </c>
      <c r="AD105" s="124">
        <f>IF(PERCENT!O107&gt;PERCENT!O$133,(PERCENT!O107-PERCENT!O$133)/(PERCENT!O$134-PERCENT!O$133),(PERCENT!O107-PERCENT!O$133)/(PERCENT!O$133-PERCENT!O$135))</f>
        <v>-0.42307532438980394</v>
      </c>
      <c r="AE105" s="124">
        <f>IF(PERCENT!P107&gt;PERCENT!P$133,(PERCENT!P107-PERCENT!P$133)/(PERCENT!P$134-PERCENT!P$133),(PERCENT!P107-PERCENT!P$133)/(PERCENT!P$133-PERCENT!P$135))</f>
        <v>-1.7777855267002381E-2</v>
      </c>
      <c r="AF105" s="124">
        <f>IF(PERCENT!Q107&gt;PERCENT!Q$133,(PERCENT!Q107-PERCENT!Q$133)/(PERCENT!Q$134-PERCENT!Q$133),(PERCENT!Q107-PERCENT!Q$133)/(PERCENT!Q$133-PERCENT!Q$135))</f>
        <v>0.60317917064100512</v>
      </c>
      <c r="AH105" s="124">
        <f>IF(PERCENT!S107&gt;PERCENT!S$133,(PERCENT!S107-PERCENT!S$133)/(PERCENT!S$134-PERCENT!S$133),(PERCENT!S107-PERCENT!S$133)/(PERCENT!S$133-PERCENT!S$135))</f>
        <v>-4.5222130557401277E-2</v>
      </c>
      <c r="AI105" s="124">
        <f>IF(PERCENT!T107&gt;PERCENT!T$133,(PERCENT!T107-PERCENT!T$133)/(PERCENT!T$134-PERCENT!T$133),(PERCENT!T107-PERCENT!T$133)/(PERCENT!T$133-PERCENT!T$135))</f>
        <v>-0.16230702611874581</v>
      </c>
      <c r="AJ105" s="124">
        <f>IF(PERCENT!U107&gt;PERCENT!U$133,(PERCENT!U107-PERCENT!U$133)/(PERCENT!U$134-PERCENT!U$133),(PERCENT!U107-PERCENT!U$133)/(PERCENT!U$133-PERCENT!U$135))</f>
        <v>-0.67365820200086213</v>
      </c>
      <c r="AL105" s="124">
        <f>IF(PERCENT!W107&gt;PERCENT!W$133,(PERCENT!W107-PERCENT!W$133)/(PERCENT!W$134-PERCENT!W$133),(PERCENT!W107-PERCENT!W$133)/(PERCENT!W$133-PERCENT!W$135))</f>
        <v>-0.64819623689112127</v>
      </c>
      <c r="AN105" s="124">
        <f>IF(PERCENT!Y107&gt;PERCENT!Y$133,(PERCENT!Y107-PERCENT!Y$133)/(PERCENT!Y$134-PERCENT!Y$133),(PERCENT!Y107-PERCENT!Y$133)/(PERCENT!Y$133-PERCENT!Y$135))</f>
        <v>-0.72025606608838322</v>
      </c>
      <c r="AO105" s="124">
        <f>IF(PERCENT!Z107&gt;PERCENT!Z$133,(PERCENT!Z107-PERCENT!Z$133)/(PERCENT!Z$134-PERCENT!Z$133),(PERCENT!Z107-PERCENT!Z$133)/(PERCENT!Z$133-PERCENT!Z$135))</f>
        <v>-0.66097405089458883</v>
      </c>
      <c r="AP105" s="124">
        <f>IF(PERCENT!AA107&gt;PERCENT!AA$133,(PERCENT!AA107-PERCENT!AA$133)/(PERCENT!AA$134-PERCENT!AA$133),(PERCENT!AA107-PERCENT!AA$133)/(PERCENT!AA$133-PERCENT!AA$135))</f>
        <v>-0.40998575976010582</v>
      </c>
      <c r="AQ105" s="124">
        <f>IF(PERCENT!AB107&gt;PERCENT!AB$133,(PERCENT!AB107-PERCENT!AB$133)/(PERCENT!AB$134-PERCENT!AB$133),(PERCENT!AB107-PERCENT!AB$133)/(PERCENT!AB$133-PERCENT!AB$135))</f>
        <v>-1.8774487462147375E-2</v>
      </c>
      <c r="AS105" s="124">
        <f>IF(PERCENT!AD107&gt;PERCENT!AD$133,(PERCENT!AD107-PERCENT!AD$133)/(PERCENT!AD$134-PERCENT!AD$133),(PERCENT!AD107-PERCENT!AD$133)/(PERCENT!AD$133-PERCENT!AD$135))</f>
        <v>-0.71030070872067608</v>
      </c>
      <c r="AU105" s="124">
        <f>IF(PERCENT!AF107&gt;PERCENT!AF$133,(PERCENT!AF107-PERCENT!AF$133)/(PERCENT!AF$134-PERCENT!AF$133),(PERCENT!AF107-PERCENT!AF$133)/(PERCENT!AF$133-PERCENT!AF$135))</f>
        <v>0.64752712595448647</v>
      </c>
      <c r="AV105" s="124">
        <f>IF(PERCENT!AG107&gt;PERCENT!AG$133,(PERCENT!AG107-PERCENT!AG$133)/(PERCENT!AG$134-PERCENT!AG$133),(PERCENT!AG107-PERCENT!AG$133)/(PERCENT!AG$133-PERCENT!AG$135))</f>
        <v>1.9787360741618982E-2</v>
      </c>
      <c r="AW105" s="124">
        <f>IF(PERCENT!AH107&gt;PERCENT!AH$133,(PERCENT!AH107-PERCENT!AH$133)/(PERCENT!AH$134-PERCENT!AH$133),(PERCENT!AH107-PERCENT!AH$133)/(PERCENT!AH$133-PERCENT!AH$135))</f>
        <v>-0.57295155903331452</v>
      </c>
      <c r="AX105" s="124">
        <f>IF(PERCENT!AI107&gt;PERCENT!AI$133,(PERCENT!AI107-PERCENT!AI$133)/(PERCENT!AI$134-PERCENT!AI$133),(PERCENT!AI107-PERCENT!AI$133)/(PERCENT!AI$133-PERCENT!AI$135))</f>
        <v>-0.37937259038225168</v>
      </c>
      <c r="AY105" s="124">
        <f>IF(PERCENT!AJ107&gt;PERCENT!AJ$133,(PERCENT!AJ107-PERCENT!AJ$133)/(PERCENT!AJ$134-PERCENT!AJ$133),(PERCENT!AJ107-PERCENT!AJ$133)/(PERCENT!AJ$133-PERCENT!AJ$135))</f>
        <v>1.1341799124296672E-2</v>
      </c>
      <c r="AZ105" s="124">
        <f>IF(PERCENT!AK107&gt;PERCENT!AK$133,(PERCENT!AK107-PERCENT!AK$133)/(PERCENT!AK$134-PERCENT!AK$133),(PERCENT!AK107-PERCENT!AK$133)/(PERCENT!AK$133-PERCENT!AK$135))</f>
        <v>-0.36059672796536418</v>
      </c>
      <c r="BA105" s="124">
        <f>IF(PERCENT!AL107&gt;PERCENT!AL$133,(PERCENT!AL107-PERCENT!AL$133)/(PERCENT!AL$134-PERCENT!AL$133),(PERCENT!AL107-PERCENT!AL$133)/(PERCENT!AL$133-PERCENT!AL$135))</f>
        <v>-0.66547169131518846</v>
      </c>
      <c r="BB105" s="124">
        <f>IF(PERCENT!AM107&gt;PERCENT!AM$133,(PERCENT!AM107-PERCENT!AM$133)/(PERCENT!AM$134-PERCENT!AM$133),(PERCENT!AM107-PERCENT!AM$133)/(PERCENT!AM$133-PERCENT!AM$135))</f>
        <v>-4.0441896527306342E-2</v>
      </c>
      <c r="BC105" s="124">
        <f>IF(PERCENT!AN107&gt;PERCENT!AN$133,(PERCENT!AN107-PERCENT!AN$133)/(PERCENT!AN$134-PERCENT!AN$133),(PERCENT!AN107-PERCENT!AN$133)/(PERCENT!AN$133-PERCENT!AN$135))</f>
        <v>8.1245041522222547E-2</v>
      </c>
      <c r="BD105" s="124">
        <f>IF(PERCENT!AO107&gt;PERCENT!AO$133,(PERCENT!AO107-PERCENT!AO$133)/(PERCENT!AO$134-PERCENT!AO$133),(PERCENT!AO107-PERCENT!AO$133)/(PERCENT!AO$133-PERCENT!AO$135))</f>
        <v>-0.50078059814607712</v>
      </c>
      <c r="BE105" s="124">
        <f>IF(PERCENT!AP107&gt;PERCENT!AP$133,(PERCENT!AP107-PERCENT!AP$133)/(PERCENT!AP$134-PERCENT!AP$133),(PERCENT!AP107-PERCENT!AP$133)/(PERCENT!AP$133-PERCENT!AP$135))</f>
        <v>0.11064436237552167</v>
      </c>
      <c r="BF105" s="124">
        <f>IF(PERCENT!AQ107&gt;PERCENT!AQ$133,(PERCENT!AQ107-PERCENT!AQ$133)/(PERCENT!AQ$134-PERCENT!AQ$133),(PERCENT!AQ107-PERCENT!AQ$133)/(PERCENT!AQ$133-PERCENT!AQ$135))</f>
        <v>0.25600549728723643</v>
      </c>
      <c r="BG105" s="124">
        <f>IF(PERCENT!AR107&gt;PERCENT!AR$133,(PERCENT!AR107-PERCENT!AR$133)/(PERCENT!AR$134-PERCENT!AR$133),(PERCENT!AR107-PERCENT!AR$133)/(PERCENT!AR$133-PERCENT!AR$135))</f>
        <v>0.15849065059378584</v>
      </c>
      <c r="BP105" s="128">
        <f>IF(PERCENT!AE107&gt;PERCENT!AE$133,(PERCENT!AE107-PERCENT!AE$133)/(PERCENT!AE$134-PERCENT!AE$133),(PERCENT!AE107-PERCENT!AE$133)/(PERCENT!AE$133-PERCENT!AE$135))</f>
        <v>-0.27673972451386319</v>
      </c>
      <c r="BQ105" s="231">
        <f>IF(PERCENT!AV107&gt;PERCENT!AV$133,(PERCENT!AV107-PERCENT!AV$133)/(PERCENT!AV$134-PERCENT!AV$133),(PERCENT!AV107-PERCENT!AV$133)/(PERCENT!AV$133-PERCENT!AV$135))</f>
        <v>-0.27673972451386319</v>
      </c>
    </row>
    <row r="106" spans="1:69" x14ac:dyDescent="0.35">
      <c r="A106" s="197" t="s">
        <v>799</v>
      </c>
      <c r="B106" s="125">
        <f>IF(PERCENT!B108&gt;PERCENT!B$133,(PERCENT!B108-PERCENT!B$133)/(PERCENT!B$134-PERCENT!B$133),(PERCENT!B108-PERCENT!B$133)/(PERCENT!B$133-PERCENT!B$135))</f>
        <v>1.5038863617538676E-2</v>
      </c>
      <c r="C106" s="125">
        <f>IF(PERCENT!H108&gt;PERCENT!H$133,(PERCENT!H108-PERCENT!H$133)/(PERCENT!H$134-PERCENT!H$133),(PERCENT!H108-PERCENT!H$133)/(PERCENT!H$133-PERCENT!H$135))</f>
        <v>0.47020453131115963</v>
      </c>
      <c r="D106" s="126">
        <f>IF(PERCENT!K108&gt;PERCENT!K$133,(PERCENT!K108-PERCENT!K$133)/(PERCENT!K$134-PERCENT!K$133),(PERCENT!K108-PERCENT!K$133)/(PERCENT!K$133-PERCENT!K$135))</f>
        <v>0.42976269806877088</v>
      </c>
      <c r="E106" s="126">
        <f>IF(PERCENT!L108&gt;PERCENT!L$133,(PERCENT!L108-PERCENT!L$133)/(PERCENT!L$134-PERCENT!L$133),(PERCENT!L108-PERCENT!L$133)/(PERCENT!L$133-PERCENT!L$135))</f>
        <v>0.59891071325073431</v>
      </c>
      <c r="F106" s="127">
        <f>IF(PERCENT!R108&gt;PERCENT!R$133,(PERCENT!R108-PERCENT!R$133)/(PERCENT!R$134-PERCENT!R$133),(PERCENT!R108-PERCENT!R$133)/(PERCENT!R$133-PERCENT!R$135))</f>
        <v>0.30011266562393962</v>
      </c>
      <c r="G106" s="127">
        <f>IF(PERCENT!V108&gt;PERCENT!V$133,(PERCENT!V108-PERCENT!V$133)/(PERCENT!V$134-PERCENT!V$133),(PERCENT!V108-PERCENT!V$133)/(PERCENT!V$133-PERCENT!V$135))</f>
        <v>0.24664713914112604</v>
      </c>
      <c r="H106" s="127">
        <f>IF(PERCENT!X108&gt;PERCENT!X$133,(PERCENT!X108-PERCENT!X$133)/(PERCENT!X$134-PERCENT!X$133),(PERCENT!X108-PERCENT!X$133)/(PERCENT!X$133-PERCENT!X$135))</f>
        <v>0.1626530814728577</v>
      </c>
      <c r="I106" s="127">
        <f>IF(PERCENT!AC108&gt;PERCENT!AC$133,(PERCENT!AC108-PERCENT!AC$133)/(PERCENT!AC$134-PERCENT!AC$133),(PERCENT!AC108-PERCENT!AC$133)/(PERCENT!AC$133-PERCENT!AC$135))</f>
        <v>0.46621699121835952</v>
      </c>
      <c r="J106" s="198">
        <f>IF(PERCENT!AS108&gt;PERCENT!AS$133,(PERCENT!AS108-PERCENT!AS$133)/(PERCENT!AS$134-PERCENT!AS$133),(PERCENT!AS108-PERCENT!AS$133)/(PERCENT!AS$133-PERCENT!AS$135))</f>
        <v>0.37658389669043441</v>
      </c>
      <c r="K106" s="198">
        <f>IF(PERCENT!AT108&gt;PERCENT!AT$133,(PERCENT!AT108-PERCENT!AT$133)/(PERCENT!AT$134-PERCENT!AT$133),(PERCENT!AT108-PERCENT!AT$133)/(PERCENT!AT$133-PERCENT!AT$135))</f>
        <v>0.75314474076537485</v>
      </c>
      <c r="L106" s="198">
        <f>IF(PERCENT!AU108&gt;PERCENT!AU$133,(PERCENT!AU108-PERCENT!AU$133)/(PERCENT!AU$134-PERCENT!AU$133),(PERCENT!AU108-PERCENT!AU$133)/(PERCENT!AU$133-PERCENT!AU$135))</f>
        <v>0.2987492118556232</v>
      </c>
      <c r="M106" s="231">
        <f>IF(PERCENT!AW108&gt;PERCENT!AW$133,(PERCENT!AW108-PERCENT!AW$133)/(PERCENT!AW$134-PERCENT!AW$133),(PERCENT!AW108-PERCENT!AW$133)/(PERCENT!AW$133-PERCENT!AW$135))</f>
        <v>0.38037527251966008</v>
      </c>
      <c r="N106" s="231">
        <f>IF(PERCENT!AX108&gt;PERCENT!AX$133,(PERCENT!AX108-PERCENT!AX$133)/(PERCENT!AX$134-PERCENT!AX$133),(PERCENT!AX108-PERCENT!AX$133)/(PERCENT!AX$133-PERCENT!AX$135))</f>
        <v>0.17569304372639175</v>
      </c>
      <c r="P106" s="232">
        <f>IF(PERCENT!AY108&gt;PERCENT!AY$133,(PERCENT!AY108-PERCENT!AY$133)/(PERCENT!AY$134-PERCENT!AY$133),(PERCENT!AY108-PERCENT!AY$133)/(PERCENT!AY$133-PERCENT!AY$135))</f>
        <v>0.5089561708516156</v>
      </c>
      <c r="R106" s="124">
        <f>IF(PERCENT!C108&gt;PERCENT!C$133,(PERCENT!C108-PERCENT!C$133)/(PERCENT!C$134-PERCENT!C$133),(PERCENT!C108-PERCENT!C$133)/(PERCENT!C$133-PERCENT!C$135))</f>
        <v>0.17944626834871175</v>
      </c>
      <c r="S106" s="124">
        <f>IF(PERCENT!D108&gt;PERCENT!D$133,(PERCENT!D108-PERCENT!D$133)/(PERCENT!D$134-PERCENT!D$133),(PERCENT!D108-PERCENT!D$133)/(PERCENT!D$133-PERCENT!D$135))</f>
        <v>-3.8841780389793816E-3</v>
      </c>
      <c r="T106" s="124">
        <f>IF(PERCENT!E108&gt;PERCENT!E$133,(PERCENT!E108-PERCENT!E$133)/(PERCENT!E$134-PERCENT!E$133),(PERCENT!E108-PERCENT!E$133)/(PERCENT!E$133-PERCENT!E$135))</f>
        <v>-0.46638602188920225</v>
      </c>
      <c r="U106" s="124">
        <f>IF(PERCENT!F108&gt;PERCENT!F$133,(PERCENT!F108-PERCENT!F$133)/(PERCENT!F$134-PERCENT!F$133),(PERCENT!F108-PERCENT!F$133)/(PERCENT!F$133-PERCENT!F$135))</f>
        <v>0.21396747691179341</v>
      </c>
      <c r="V106" s="124">
        <f>IF(PERCENT!G108&gt;PERCENT!G$133,(PERCENT!G108-PERCENT!G$133)/(PERCENT!G$134-PERCENT!G$133),(PERCENT!G108-PERCENT!G$133)/(PERCENT!G$133-PERCENT!G$135))</f>
        <v>0.17038079536261524</v>
      </c>
      <c r="X106" s="124">
        <f>IF(PERCENT!I108&gt;PERCENT!I$133,(PERCENT!I108-PERCENT!I$133)/(PERCENT!I$134-PERCENT!I$133),(PERCENT!I108-PERCENT!I$133)/(PERCENT!I$133-PERCENT!I$135))</f>
        <v>0.18846388554015792</v>
      </c>
      <c r="Y106" s="124">
        <f>IF(PERCENT!J108&gt;PERCENT!J$133,(PERCENT!J108-PERCENT!J$133)/(PERCENT!J$134-PERCENT!J$133),(PERCENT!J108-PERCENT!J$133)/(PERCENT!J$133-PERCENT!J$135))</f>
        <v>0.68879390915436822</v>
      </c>
      <c r="AB106" s="124">
        <f>IF(PERCENT!M108&gt;PERCENT!M$133,(PERCENT!M108-PERCENT!M$133)/(PERCENT!M$134-PERCENT!M$133),(PERCENT!M108-PERCENT!M$133)/(PERCENT!M$133-PERCENT!M$135))</f>
        <v>0.80566629456813932</v>
      </c>
      <c r="AC106" s="124">
        <f>IF(PERCENT!N108&gt;PERCENT!N$133,(PERCENT!N108-PERCENT!N$133)/(PERCENT!N$134-PERCENT!N$133),(PERCENT!N108-PERCENT!N$133)/(PERCENT!N$133-PERCENT!N$135))</f>
        <v>-0.47642827516073782</v>
      </c>
      <c r="AD106" s="124">
        <f>IF(PERCENT!O108&gt;PERCENT!O$133,(PERCENT!O108-PERCENT!O$133)/(PERCENT!O$134-PERCENT!O$133),(PERCENT!O108-PERCENT!O$133)/(PERCENT!O$133-PERCENT!O$135))</f>
        <v>0.17350326291592025</v>
      </c>
      <c r="AE106" s="124">
        <f>IF(PERCENT!P108&gt;PERCENT!P$133,(PERCENT!P108-PERCENT!P$133)/(PERCENT!P$134-PERCENT!P$133),(PERCENT!P108-PERCENT!P$133)/(PERCENT!P$133-PERCENT!P$135))</f>
        <v>0.29295532924124273</v>
      </c>
      <c r="AF106" s="124">
        <f>IF(PERCENT!Q108&gt;PERCENT!Q$133,(PERCENT!Q108-PERCENT!Q$133)/(PERCENT!Q$134-PERCENT!Q$133),(PERCENT!Q108-PERCENT!Q$133)/(PERCENT!Q$133-PERCENT!Q$135))</f>
        <v>0.15635917618710538</v>
      </c>
      <c r="AH106" s="124">
        <f>IF(PERCENT!S108&gt;PERCENT!S$133,(PERCENT!S108-PERCENT!S$133)/(PERCENT!S$134-PERCENT!S$133),(PERCENT!S108-PERCENT!S$133)/(PERCENT!S$133-PERCENT!S$135))</f>
        <v>0.36554639907048586</v>
      </c>
      <c r="AI106" s="124">
        <f>IF(PERCENT!T108&gt;PERCENT!T$133,(PERCENT!T108-PERCENT!T$133)/(PERCENT!T$134-PERCENT!T$133),(PERCENT!T108-PERCENT!T$133)/(PERCENT!T$133-PERCENT!T$135))</f>
        <v>0.36173502382322953</v>
      </c>
      <c r="AJ106" s="124">
        <f>IF(PERCENT!U108&gt;PERCENT!U$133,(PERCENT!U108-PERCENT!U$133)/(PERCENT!U$134-PERCENT!U$133),(PERCENT!U108-PERCENT!U$133)/(PERCENT!U$133-PERCENT!U$135))</f>
        <v>0.21445843491216965</v>
      </c>
      <c r="AL106" s="124">
        <f>IF(PERCENT!W108&gt;PERCENT!W$133,(PERCENT!W108-PERCENT!W$133)/(PERCENT!W$134-PERCENT!W$133),(PERCENT!W108-PERCENT!W$133)/(PERCENT!W$133-PERCENT!W$135))</f>
        <v>0.24664713914112604</v>
      </c>
      <c r="AN106" s="124">
        <f>IF(PERCENT!Y108&gt;PERCENT!Y$133,(PERCENT!Y108-PERCENT!Y$133)/(PERCENT!Y$134-PERCENT!Y$133),(PERCENT!Y108-PERCENT!Y$133)/(PERCENT!Y$133-PERCENT!Y$135))</f>
        <v>0.21223867184296086</v>
      </c>
      <c r="AO106" s="124">
        <f>IF(PERCENT!Z108&gt;PERCENT!Z$133,(PERCENT!Z108-PERCENT!Z$133)/(PERCENT!Z$134-PERCENT!Z$133),(PERCENT!Z108-PERCENT!Z$133)/(PERCENT!Z$133-PERCENT!Z$135))</f>
        <v>0.14805566220454613</v>
      </c>
      <c r="AP106" s="124">
        <f>IF(PERCENT!AA108&gt;PERCENT!AA$133,(PERCENT!AA108-PERCENT!AA$133)/(PERCENT!AA$134-PERCENT!AA$133),(PERCENT!AA108-PERCENT!AA$133)/(PERCENT!AA$133-PERCENT!AA$135))</f>
        <v>0.37404624616882126</v>
      </c>
      <c r="AQ106" s="124">
        <f>IF(PERCENT!AB108&gt;PERCENT!AB$133,(PERCENT!AB108-PERCENT!AB$133)/(PERCENT!AB$134-PERCENT!AB$133),(PERCENT!AB108-PERCENT!AB$133)/(PERCENT!AB$133-PERCENT!AB$135))</f>
        <v>-0.27694560230268717</v>
      </c>
      <c r="AS106" s="124">
        <f>IF(PERCENT!AD108&gt;PERCENT!AD$133,(PERCENT!AD108-PERCENT!AD$133)/(PERCENT!AD$134-PERCENT!AD$133),(PERCENT!AD108-PERCENT!AD$133)/(PERCENT!AD$133-PERCENT!AD$135))</f>
        <v>0.46621699121835952</v>
      </c>
      <c r="AU106" s="124">
        <f>IF(PERCENT!AF108&gt;PERCENT!AF$133,(PERCENT!AF108-PERCENT!AF$133)/(PERCENT!AF$134-PERCENT!AF$133),(PERCENT!AF108-PERCENT!AF$133)/(PERCENT!AF$133-PERCENT!AF$135))</f>
        <v>5.4732766688452901E-2</v>
      </c>
      <c r="AV106" s="124">
        <f>IF(PERCENT!AG108&gt;PERCENT!AG$133,(PERCENT!AG108-PERCENT!AG$133)/(PERCENT!AG$134-PERCENT!AG$133),(PERCENT!AG108-PERCENT!AG$133)/(PERCENT!AG$133-PERCENT!AG$135))</f>
        <v>0.27269454037160396</v>
      </c>
      <c r="AW106" s="124">
        <f>IF(PERCENT!AH108&gt;PERCENT!AH$133,(PERCENT!AH108-PERCENT!AH$133)/(PERCENT!AH$134-PERCENT!AH$133),(PERCENT!AH108-PERCENT!AH$133)/(PERCENT!AH$133-PERCENT!AH$135))</f>
        <v>0.23075465333346293</v>
      </c>
      <c r="AX106" s="124">
        <f>IF(PERCENT!AI108&gt;PERCENT!AI$133,(PERCENT!AI108-PERCENT!AI$133)/(PERCENT!AI$134-PERCENT!AI$133),(PERCENT!AI108-PERCENT!AI$133)/(PERCENT!AI$133-PERCENT!AI$135))</f>
        <v>0.4215951470921544</v>
      </c>
      <c r="AY106" s="124">
        <f>IF(PERCENT!AJ108&gt;PERCENT!AJ$133,(PERCENT!AJ108-PERCENT!AJ$133)/(PERCENT!AJ$134-PERCENT!AJ$133),(PERCENT!AJ108-PERCENT!AJ$133)/(PERCENT!AJ$133-PERCENT!AJ$135))</f>
        <v>0.14082688723683284</v>
      </c>
      <c r="AZ106" s="124">
        <f>IF(PERCENT!AK108&gt;PERCENT!AK$133,(PERCENT!AK108-PERCENT!AK$133)/(PERCENT!AK$134-PERCENT!AK$133),(PERCENT!AK108-PERCENT!AK$133)/(PERCENT!AK$133-PERCENT!AK$135))</f>
        <v>0.2291011000895761</v>
      </c>
      <c r="BA106" s="124">
        <f>IF(PERCENT!AL108&gt;PERCENT!AL$133,(PERCENT!AL108-PERCENT!AL$133)/(PERCENT!AL$134-PERCENT!AL$133),(PERCENT!AL108-PERCENT!AL$133)/(PERCENT!AL$133-PERCENT!AL$135))</f>
        <v>0.10497160073890481</v>
      </c>
      <c r="BB106" s="124">
        <f>IF(PERCENT!AM108&gt;PERCENT!AM$133,(PERCENT!AM108-PERCENT!AM$133)/(PERCENT!AM$134-PERCENT!AM$133),(PERCENT!AM108-PERCENT!AM$133)/(PERCENT!AM$133-PERCENT!AM$135))</f>
        <v>0.26664683879747797</v>
      </c>
      <c r="BC106" s="124">
        <f>IF(PERCENT!AN108&gt;PERCENT!AN$133,(PERCENT!AN108-PERCENT!AN$133)/(PERCENT!AN$134-PERCENT!AN$133),(PERCENT!AN108-PERCENT!AN$133)/(PERCENT!AN$133-PERCENT!AN$135))</f>
        <v>0.13905753834431597</v>
      </c>
      <c r="BD106" s="124">
        <f>IF(PERCENT!AO108&gt;PERCENT!AO$133,(PERCENT!AO108-PERCENT!AO$133)/(PERCENT!AO$134-PERCENT!AO$133),(PERCENT!AO108-PERCENT!AO$133)/(PERCENT!AO$133-PERCENT!AO$135))</f>
        <v>0.47246589090623115</v>
      </c>
      <c r="BE106" s="124">
        <f>IF(PERCENT!AP108&gt;PERCENT!AP$133,(PERCENT!AP108-PERCENT!AP$133)/(PERCENT!AP$134-PERCENT!AP$133),(PERCENT!AP108-PERCENT!AP$133)/(PERCENT!AP$133-PERCENT!AP$135))</f>
        <v>-0.33981962135607674</v>
      </c>
      <c r="BF106" s="124">
        <f>IF(PERCENT!AQ108&gt;PERCENT!AQ$133,(PERCENT!AQ108-PERCENT!AQ$133)/(PERCENT!AQ$134-PERCENT!AQ$133),(PERCENT!AQ108-PERCENT!AQ$133)/(PERCENT!AQ$133-PERCENT!AQ$135))</f>
        <v>-0.13399550253008802</v>
      </c>
      <c r="BG106" s="124">
        <f>IF(PERCENT!AR108&gt;PERCENT!AR$133,(PERCENT!AR108-PERCENT!AR$133)/(PERCENT!AR$134-PERCENT!AR$133),(PERCENT!AR108-PERCENT!AR$133)/(PERCENT!AR$133-PERCENT!AR$135))</f>
        <v>-0.24474546015354859</v>
      </c>
      <c r="BP106" s="128">
        <f>IF(PERCENT!AE108&gt;PERCENT!AE$133,(PERCENT!AE108-PERCENT!AE$133)/(PERCENT!AE$134-PERCENT!AE$133),(PERCENT!AE108-PERCENT!AE$133)/(PERCENT!AE$133-PERCENT!AE$135))</f>
        <v>0.17569304372639175</v>
      </c>
      <c r="BQ106" s="231">
        <f>IF(PERCENT!AV108&gt;PERCENT!AV$133,(PERCENT!AV108-PERCENT!AV$133)/(PERCENT!AV$134-PERCENT!AV$133),(PERCENT!AV108-PERCENT!AV$133)/(PERCENT!AV$133-PERCENT!AV$135))</f>
        <v>0.17569304372639175</v>
      </c>
    </row>
    <row r="107" spans="1:69" x14ac:dyDescent="0.35">
      <c r="A107" s="197" t="s">
        <v>801</v>
      </c>
      <c r="B107" s="125">
        <f>IF(PERCENT!B109&gt;PERCENT!B$133,(PERCENT!B109-PERCENT!B$133)/(PERCENT!B$134-PERCENT!B$133),(PERCENT!B109-PERCENT!B$133)/(PERCENT!B$133-PERCENT!B$135))</f>
        <v>0.35824357844130533</v>
      </c>
      <c r="C107" s="125">
        <f>IF(PERCENT!H109&gt;PERCENT!H$133,(PERCENT!H109-PERCENT!H$133)/(PERCENT!H$134-PERCENT!H$133),(PERCENT!H109-PERCENT!H$133)/(PERCENT!H$133-PERCENT!H$135))</f>
        <v>-0.35752455480994144</v>
      </c>
      <c r="D107" s="126">
        <f>IF(PERCENT!K109&gt;PERCENT!K$133,(PERCENT!K109-PERCENT!K$133)/(PERCENT!K$134-PERCENT!K$133),(PERCENT!K109-PERCENT!K$133)/(PERCENT!K$133-PERCENT!K$135))</f>
        <v>0.27771860443350577</v>
      </c>
      <c r="E107" s="126">
        <f>IF(PERCENT!L109&gt;PERCENT!L$133,(PERCENT!L109-PERCENT!L$133)/(PERCENT!L$134-PERCENT!L$133),(PERCENT!L109-PERCENT!L$133)/(PERCENT!L$133-PERCENT!L$135))</f>
        <v>-0.11284918652060143</v>
      </c>
      <c r="F107" s="127">
        <f>IF(PERCENT!R109&gt;PERCENT!R$133,(PERCENT!R109-PERCENT!R$133)/(PERCENT!R$134-PERCENT!R$133),(PERCENT!R109-PERCENT!R$133)/(PERCENT!R$133-PERCENT!R$135))</f>
        <v>-0.50889533391747699</v>
      </c>
      <c r="G107" s="127">
        <f>IF(PERCENT!V109&gt;PERCENT!V$133,(PERCENT!V109-PERCENT!V$133)/(PERCENT!V$134-PERCENT!V$133),(PERCENT!V109-PERCENT!V$133)/(PERCENT!V$133-PERCENT!V$135))</f>
        <v>4.8273664701007038E-2</v>
      </c>
      <c r="H107" s="127">
        <f>IF(PERCENT!X109&gt;PERCENT!X$133,(PERCENT!X109-PERCENT!X$133)/(PERCENT!X$134-PERCENT!X$133),(PERCENT!X109-PERCENT!X$133)/(PERCENT!X$133-PERCENT!X$135))</f>
        <v>0.10541971873622458</v>
      </c>
      <c r="I107" s="127">
        <f>IF(PERCENT!AC109&gt;PERCENT!AC$133,(PERCENT!AC109-PERCENT!AC$133)/(PERCENT!AC$134-PERCENT!AC$133),(PERCENT!AC109-PERCENT!AC$133)/(PERCENT!AC$133-PERCENT!AC$135))</f>
        <v>7.6455437894220102E-2</v>
      </c>
      <c r="J107" s="198">
        <f>IF(PERCENT!AS109&gt;PERCENT!AS$133,(PERCENT!AS109-PERCENT!AS$133)/(PERCENT!AS$134-PERCENT!AS$133),(PERCENT!AS109-PERCENT!AS$133)/(PERCENT!AS$133-PERCENT!AS$135))</f>
        <v>9.8662699169696187E-3</v>
      </c>
      <c r="K107" s="198">
        <f>IF(PERCENT!AT109&gt;PERCENT!AT$133,(PERCENT!AT109-PERCENT!AT$133)/(PERCENT!AT$134-PERCENT!AT$133),(PERCENT!AT109-PERCENT!AT$133)/(PERCENT!AT$133-PERCENT!AT$135))</f>
        <v>0.19694669964515862</v>
      </c>
      <c r="L107" s="198">
        <f>IF(PERCENT!AU109&gt;PERCENT!AU$133,(PERCENT!AU109-PERCENT!AU$133)/(PERCENT!AU$134-PERCENT!AU$133),(PERCENT!AU109-PERCENT!AU$133)/(PERCENT!AU$133-PERCENT!AU$135))</f>
        <v>4.1238376538131241E-2</v>
      </c>
      <c r="M107" s="231">
        <f>IF(PERCENT!AW109&gt;PERCENT!AW$133,(PERCENT!AW109-PERCENT!AW$133)/(PERCENT!AW$134-PERCENT!AW$133),(PERCENT!AW109-PERCENT!AW$133)/(PERCENT!AW$133-PERCENT!AW$135))</f>
        <v>4.8394549979402478E-2</v>
      </c>
      <c r="N107" s="231">
        <f>IF(PERCENT!AX109&gt;PERCENT!AX$133,(PERCENT!AX109-PERCENT!AX$133)/(PERCENT!AX$134-PERCENT!AX$133),(PERCENT!AX109-PERCENT!AX$133)/(PERCENT!AX$133-PERCENT!AX$135))</f>
        <v>-0.4898510672438251</v>
      </c>
      <c r="P107" s="232">
        <f>IF(PERCENT!AY109&gt;PERCENT!AY$133,(PERCENT!AY109-PERCENT!AY$133)/(PERCENT!AY$134-PERCENT!AY$133),(PERCENT!AY109-PERCENT!AY$133)/(PERCENT!AY$133-PERCENT!AY$135))</f>
        <v>0.18815395332731832</v>
      </c>
      <c r="R107" s="124">
        <f>IF(PERCENT!C109&gt;PERCENT!C$133,(PERCENT!C109-PERCENT!C$133)/(PERCENT!C$134-PERCENT!C$133),(PERCENT!C109-PERCENT!C$133)/(PERCENT!C$133-PERCENT!C$135))</f>
        <v>0.78005286935798934</v>
      </c>
      <c r="S107" s="124">
        <f>IF(PERCENT!D109&gt;PERCENT!D$133,(PERCENT!D109-PERCENT!D$133)/(PERCENT!D$134-PERCENT!D$133),(PERCENT!D109-PERCENT!D$133)/(PERCENT!D$133-PERCENT!D$135))</f>
        <v>0.5115633800231788</v>
      </c>
      <c r="T107" s="124">
        <f>IF(PERCENT!E109&gt;PERCENT!E$133,(PERCENT!E109-PERCENT!E$133)/(PERCENT!E$134-PERCENT!E$133),(PERCENT!E109-PERCENT!E$133)/(PERCENT!E$133-PERCENT!E$135))</f>
        <v>0.69114856455950502</v>
      </c>
      <c r="U107" s="124">
        <f>IF(PERCENT!F109&gt;PERCENT!F$133,(PERCENT!F109-PERCENT!F$133)/(PERCENT!F$134-PERCENT!F$133),(PERCENT!F109-PERCENT!F$133)/(PERCENT!F$133-PERCENT!F$135))</f>
        <v>1.3550001823297653E-3</v>
      </c>
      <c r="V107" s="124">
        <f>IF(PERCENT!G109&gt;PERCENT!G$133,(PERCENT!G109-PERCENT!G$133)/(PERCENT!G$134-PERCENT!G$133),(PERCENT!G109-PERCENT!G$133)/(PERCENT!G$133-PERCENT!G$135))</f>
        <v>-0.64625264995701537</v>
      </c>
      <c r="X107" s="124">
        <f>IF(PERCENT!I109&gt;PERCENT!I$133,(PERCENT!I109-PERCENT!I$133)/(PERCENT!I$134-PERCENT!I$133),(PERCENT!I109-PERCENT!I$133)/(PERCENT!I$133-PERCENT!I$135))</f>
        <v>-0.20380081963618282</v>
      </c>
      <c r="Y107" s="124">
        <f>IF(PERCENT!J109&gt;PERCENT!J$133,(PERCENT!J109-PERCENT!J$133)/(PERCENT!J$134-PERCENT!J$133),(PERCENT!J109-PERCENT!J$133)/(PERCENT!J$133-PERCENT!J$135))</f>
        <v>-0.44996137890925836</v>
      </c>
      <c r="AB107" s="124">
        <f>IF(PERCENT!M109&gt;PERCENT!M$133,(PERCENT!M109-PERCENT!M$133)/(PERCENT!M$134-PERCENT!M$133),(PERCENT!M109-PERCENT!M$133)/(PERCENT!M$133-PERCENT!M$135))</f>
        <v>5.7249731408863427E-2</v>
      </c>
      <c r="AC107" s="124">
        <f>IF(PERCENT!N109&gt;PERCENT!N$133,(PERCENT!N109-PERCENT!N$133)/(PERCENT!N$134-PERCENT!N$133),(PERCENT!N109-PERCENT!N$133)/(PERCENT!N$133-PERCENT!N$135))</f>
        <v>-0.557970373573485</v>
      </c>
      <c r="AD107" s="124">
        <f>IF(PERCENT!O109&gt;PERCENT!O$133,(PERCENT!O109-PERCENT!O$133)/(PERCENT!O$134-PERCENT!O$133),(PERCENT!O109-PERCENT!O$133)/(PERCENT!O$133-PERCENT!O$135))</f>
        <v>1.4456700527909655E-2</v>
      </c>
      <c r="AE107" s="124">
        <f>IF(PERCENT!P109&gt;PERCENT!P$133,(PERCENT!P109-PERCENT!P$133)/(PERCENT!P$134-PERCENT!P$133),(PERCENT!P109-PERCENT!P$133)/(PERCENT!P$133-PERCENT!P$135))</f>
        <v>0.15052212370336354</v>
      </c>
      <c r="AF107" s="124">
        <f>IF(PERCENT!Q109&gt;PERCENT!Q$133,(PERCENT!Q109-PERCENT!Q$133)/(PERCENT!Q$134-PERCENT!Q$133),(PERCENT!Q109-PERCENT!Q$133)/(PERCENT!Q$133-PERCENT!Q$135))</f>
        <v>-0.1409552435448149</v>
      </c>
      <c r="AH107" s="124">
        <f>IF(PERCENT!S109&gt;PERCENT!S$133,(PERCENT!S109-PERCENT!S$133)/(PERCENT!S$134-PERCENT!S$133),(PERCENT!S109-PERCENT!S$133)/(PERCENT!S$133-PERCENT!S$135))</f>
        <v>-0.51400161880145434</v>
      </c>
      <c r="AI107" s="124">
        <f>IF(PERCENT!T109&gt;PERCENT!T$133,(PERCENT!T109-PERCENT!T$133)/(PERCENT!T$134-PERCENT!T$133),(PERCENT!T109-PERCENT!T$133)/(PERCENT!T$133-PERCENT!T$135))</f>
        <v>-0.46791967372415028</v>
      </c>
      <c r="AJ107" s="124">
        <f>IF(PERCENT!U109&gt;PERCENT!U$133,(PERCENT!U109-PERCENT!U$133)/(PERCENT!U$134-PERCENT!U$133),(PERCENT!U109-PERCENT!U$133)/(PERCENT!U$133-PERCENT!U$135))</f>
        <v>-0.58570447717883611</v>
      </c>
      <c r="AL107" s="124">
        <f>IF(PERCENT!W109&gt;PERCENT!W$133,(PERCENT!W109-PERCENT!W$133)/(PERCENT!W$134-PERCENT!W$133),(PERCENT!W109-PERCENT!W$133)/(PERCENT!W$133-PERCENT!W$135))</f>
        <v>4.8273664701007038E-2</v>
      </c>
      <c r="AN107" s="124">
        <f>IF(PERCENT!Y109&gt;PERCENT!Y$133,(PERCENT!Y109-PERCENT!Y$133)/(PERCENT!Y$134-PERCENT!Y$133),(PERCENT!Y109-PERCENT!Y$133)/(PERCENT!Y$133-PERCENT!Y$135))</f>
        <v>8.7814972061195373E-3</v>
      </c>
      <c r="AO107" s="124">
        <f>IF(PERCENT!Z109&gt;PERCENT!Z$133,(PERCENT!Z109-PERCENT!Z$133)/(PERCENT!Z$134-PERCENT!Z$133),(PERCENT!Z109-PERCENT!Z$133)/(PERCENT!Z$133-PERCENT!Z$135))</f>
        <v>2.5548812317889687E-2</v>
      </c>
      <c r="AP107" s="124">
        <f>IF(PERCENT!AA109&gt;PERCENT!AA$133,(PERCENT!AA109-PERCENT!AA$133)/(PERCENT!AA$134-PERCENT!AA$133),(PERCENT!AA109-PERCENT!AA$133)/(PERCENT!AA$133-PERCENT!AA$135))</f>
        <v>7.5904841022598701E-2</v>
      </c>
      <c r="AQ107" s="124">
        <f>IF(PERCENT!AB109&gt;PERCENT!AB$133,(PERCENT!AB109-PERCENT!AB$133)/(PERCENT!AB$134-PERCENT!AB$133),(PERCENT!AB109-PERCENT!AB$133)/(PERCENT!AB$133-PERCENT!AB$135))</f>
        <v>0.77151924691788332</v>
      </c>
      <c r="AS107" s="124">
        <f>IF(PERCENT!AD109&gt;PERCENT!AD$133,(PERCENT!AD109-PERCENT!AD$133)/(PERCENT!AD$134-PERCENT!AD$133),(PERCENT!AD109-PERCENT!AD$133)/(PERCENT!AD$133-PERCENT!AD$135))</f>
        <v>7.6455437894220102E-2</v>
      </c>
      <c r="AU107" s="124">
        <f>IF(PERCENT!AF109&gt;PERCENT!AF$133,(PERCENT!AF109-PERCENT!AF$133)/(PERCENT!AF$134-PERCENT!AF$133),(PERCENT!AF109-PERCENT!AF$133)/(PERCENT!AF$133-PERCENT!AF$135))</f>
        <v>-0.57677672806752311</v>
      </c>
      <c r="AV107" s="124">
        <f>IF(PERCENT!AG109&gt;PERCENT!AG$133,(PERCENT!AG109-PERCENT!AG$133)/(PERCENT!AG$134-PERCENT!AG$133),(PERCENT!AG109-PERCENT!AG$133)/(PERCENT!AG$133-PERCENT!AG$135))</f>
        <v>-0.13503594276519115</v>
      </c>
      <c r="AW107" s="124">
        <f>IF(PERCENT!AH109&gt;PERCENT!AH$133,(PERCENT!AH109-PERCENT!AH$133)/(PERCENT!AH$134-PERCENT!AH$133),(PERCENT!AH109-PERCENT!AH$133)/(PERCENT!AH$133-PERCENT!AH$135))</f>
        <v>-7.4599952654595431E-2</v>
      </c>
      <c r="AX107" s="124">
        <f>IF(PERCENT!AI109&gt;PERCENT!AI$133,(PERCENT!AI109-PERCENT!AI$133)/(PERCENT!AI$134-PERCENT!AI$133),(PERCENT!AI109-PERCENT!AI$133)/(PERCENT!AI$133-PERCENT!AI$135))</f>
        <v>-8.2703591431273024E-2</v>
      </c>
      <c r="AY107" s="124">
        <f>IF(PERCENT!AJ109&gt;PERCENT!AJ$133,(PERCENT!AJ109-PERCENT!AJ$133)/(PERCENT!AJ$134-PERCENT!AJ$133),(PERCENT!AJ109-PERCENT!AJ$133)/(PERCENT!AJ$133-PERCENT!AJ$135))</f>
        <v>7.4774530264706596E-2</v>
      </c>
      <c r="AZ107" s="124">
        <f>IF(PERCENT!AK109&gt;PERCENT!AK$133,(PERCENT!AK109-PERCENT!AK$133)/(PERCENT!AK$134-PERCENT!AK$133),(PERCENT!AK109-PERCENT!AK$133)/(PERCENT!AK$133-PERCENT!AK$135))</f>
        <v>-4.4336759564748029E-2</v>
      </c>
      <c r="BA107" s="124">
        <f>IF(PERCENT!AL109&gt;PERCENT!AL$133,(PERCENT!AL109-PERCENT!AL$133)/(PERCENT!AL$134-PERCENT!AL$133),(PERCENT!AL109-PERCENT!AL$133)/(PERCENT!AL$133-PERCENT!AL$135))</f>
        <v>1.1464432318275663E-2</v>
      </c>
      <c r="BB107" s="124">
        <f>IF(PERCENT!AM109&gt;PERCENT!AM$133,(PERCENT!AM109-PERCENT!AM$133)/(PERCENT!AM$134-PERCENT!AM$133),(PERCENT!AM109-PERCENT!AM$133)/(PERCENT!AM$133-PERCENT!AM$135))</f>
        <v>-0.21432131775322921</v>
      </c>
      <c r="BC107" s="124">
        <f>IF(PERCENT!AN109&gt;PERCENT!AN$133,(PERCENT!AN109-PERCENT!AN$133)/(PERCENT!AN$134-PERCENT!AN$133),(PERCENT!AN109-PERCENT!AN$133)/(PERCENT!AN$133-PERCENT!AN$135))</f>
        <v>-0.68477169376662383</v>
      </c>
      <c r="BD107" s="124">
        <f>IF(PERCENT!AO109&gt;PERCENT!AO$133,(PERCENT!AO109-PERCENT!AO$133)/(PERCENT!AO$134-PERCENT!AO$133),(PERCENT!AO109-PERCENT!AO$133)/(PERCENT!AO$133-PERCENT!AO$135))</f>
        <v>-0.28439642806546228</v>
      </c>
      <c r="BE107" s="124">
        <f>IF(PERCENT!AP109&gt;PERCENT!AP$133,(PERCENT!AP109-PERCENT!AP$133)/(PERCENT!AP$134-PERCENT!AP$133),(PERCENT!AP109-PERCENT!AP$133)/(PERCENT!AP$133-PERCENT!AP$135))</f>
        <v>-1.0431917962462312E-2</v>
      </c>
      <c r="BF107" s="124">
        <f>IF(PERCENT!AQ109&gt;PERCENT!AQ$133,(PERCENT!AQ109-PERCENT!AQ$133)/(PERCENT!AQ$134-PERCENT!AQ$133),(PERCENT!AQ109-PERCENT!AQ$133)/(PERCENT!AQ$133-PERCENT!AQ$135))</f>
        <v>-7.932287422601568E-3</v>
      </c>
      <c r="BG107" s="124">
        <f>IF(PERCENT!AR109&gt;PERCENT!AR$133,(PERCENT!AR109-PERCENT!AR$133)/(PERCENT!AR$134-PERCENT!AR$133),(PERCENT!AR109-PERCENT!AR$133)/(PERCENT!AR$133-PERCENT!AR$135))</f>
        <v>5.2908054270401926E-2</v>
      </c>
      <c r="BP107" s="128">
        <f>IF(PERCENT!AE109&gt;PERCENT!AE$133,(PERCENT!AE109-PERCENT!AE$133)/(PERCENT!AE$134-PERCENT!AE$133),(PERCENT!AE109-PERCENT!AE$133)/(PERCENT!AE$133-PERCENT!AE$135))</f>
        <v>-0.4898510672438251</v>
      </c>
      <c r="BQ107" s="231">
        <f>IF(PERCENT!AV109&gt;PERCENT!AV$133,(PERCENT!AV109-PERCENT!AV$133)/(PERCENT!AV$134-PERCENT!AV$133),(PERCENT!AV109-PERCENT!AV$133)/(PERCENT!AV$133-PERCENT!AV$135))</f>
        <v>-0.4898510672438251</v>
      </c>
    </row>
    <row r="108" spans="1:69" x14ac:dyDescent="0.35">
      <c r="A108" s="197" t="s">
        <v>803</v>
      </c>
      <c r="B108" s="125">
        <f>IF(PERCENT!B110&gt;PERCENT!B$133,(PERCENT!B110-PERCENT!B$133)/(PERCENT!B$134-PERCENT!B$133),(PERCENT!B110-PERCENT!B$133)/(PERCENT!B$133-PERCENT!B$135))</f>
        <v>8.9260826018826109E-2</v>
      </c>
      <c r="C108" s="125">
        <f>IF(PERCENT!H110&gt;PERCENT!H$133,(PERCENT!H110-PERCENT!H$133)/(PERCENT!H$134-PERCENT!H$133),(PERCENT!H110-PERCENT!H$133)/(PERCENT!H$133-PERCENT!H$135))</f>
        <v>-0.37960221882850742</v>
      </c>
      <c r="D108" s="126">
        <f>IF(PERCENT!K110&gt;PERCENT!K$133,(PERCENT!K110-PERCENT!K$133)/(PERCENT!K$134-PERCENT!K$133),(PERCENT!K110-PERCENT!K$133)/(PERCENT!K$133-PERCENT!K$135))</f>
        <v>0.41732049681889127</v>
      </c>
      <c r="E108" s="126">
        <f>IF(PERCENT!L110&gt;PERCENT!L$133,(PERCENT!L110-PERCENT!L$133)/(PERCENT!L$134-PERCENT!L$133),(PERCENT!L110-PERCENT!L$133)/(PERCENT!L$133-PERCENT!L$135))</f>
        <v>0.5116853428607292</v>
      </c>
      <c r="F108" s="127">
        <f>IF(PERCENT!R110&gt;PERCENT!R$133,(PERCENT!R110-PERCENT!R$133)/(PERCENT!R$134-PERCENT!R$133),(PERCENT!R110-PERCENT!R$133)/(PERCENT!R$133-PERCENT!R$135))</f>
        <v>-0.32758454317116781</v>
      </c>
      <c r="G108" s="127">
        <f>IF(PERCENT!V110&gt;PERCENT!V$133,(PERCENT!V110-PERCENT!V$133)/(PERCENT!V$134-PERCENT!V$133),(PERCENT!V110-PERCENT!V$133)/(PERCENT!V$133-PERCENT!V$135))</f>
        <v>7.2209535058931074E-2</v>
      </c>
      <c r="H108" s="127">
        <f>IF(PERCENT!X110&gt;PERCENT!X$133,(PERCENT!X110-PERCENT!X$133)/(PERCENT!X$134-PERCENT!X$133),(PERCENT!X110-PERCENT!X$133)/(PERCENT!X$133-PERCENT!X$135))</f>
        <v>5.1583655277277457E-2</v>
      </c>
      <c r="I108" s="127">
        <f>IF(PERCENT!AC110&gt;PERCENT!AC$133,(PERCENT!AC110-PERCENT!AC$133)/(PERCENT!AC$134-PERCENT!AC$133),(PERCENT!AC110-PERCENT!AC$133)/(PERCENT!AC$133-PERCENT!AC$135))</f>
        <v>-8.7700109305038798E-2</v>
      </c>
      <c r="J108" s="198">
        <f>IF(PERCENT!AS110&gt;PERCENT!AS$133,(PERCENT!AS110-PERCENT!AS$133)/(PERCENT!AS$134-PERCENT!AS$133),(PERCENT!AS110-PERCENT!AS$133)/(PERCENT!AS$133-PERCENT!AS$135))</f>
        <v>-0.19833103961503584</v>
      </c>
      <c r="K108" s="198">
        <f>IF(PERCENT!AT110&gt;PERCENT!AT$133,(PERCENT!AT110-PERCENT!AT$133)/(PERCENT!AT$134-PERCENT!AT$133),(PERCENT!AT110-PERCENT!AT$133)/(PERCENT!AT$133-PERCENT!AT$135))</f>
        <v>0.68616058572518568</v>
      </c>
      <c r="L108" s="198">
        <f>IF(PERCENT!AU110&gt;PERCENT!AU$133,(PERCENT!AU110-PERCENT!AU$133)/(PERCENT!AU$134-PERCENT!AU$133),(PERCENT!AU110-PERCENT!AU$133)/(PERCENT!AU$133-PERCENT!AU$135))</f>
        <v>1.3593982123382968E-2</v>
      </c>
      <c r="M108" s="231">
        <f>IF(PERCENT!AW110&gt;PERCENT!AW$133,(PERCENT!AW110-PERCENT!AW$133)/(PERCENT!AW$134-PERCENT!AW$133),(PERCENT!AW110-PERCENT!AW$133)/(PERCENT!AW$133-PERCENT!AW$135))</f>
        <v>6.7199706825195063E-2</v>
      </c>
      <c r="N108" s="231">
        <f>IF(PERCENT!AX110&gt;PERCENT!AX$133,(PERCENT!AX110-PERCENT!AX$133)/(PERCENT!AX$134-PERCENT!AX$133),(PERCENT!AX110-PERCENT!AX$133)/(PERCENT!AX$133-PERCENT!AX$135))</f>
        <v>4.3473187704570117E-3</v>
      </c>
      <c r="P108" s="232">
        <f>IF(PERCENT!AY110&gt;PERCENT!AY$133,(PERCENT!AY110-PERCENT!AY$133)/(PERCENT!AY$134-PERCENT!AY$133),(PERCENT!AY110-PERCENT!AY$133)/(PERCENT!AY$133-PERCENT!AY$135))</f>
        <v>-9.5617569746926007E-2</v>
      </c>
      <c r="R108" s="124">
        <f>IF(PERCENT!C110&gt;PERCENT!C$133,(PERCENT!C110-PERCENT!C$133)/(PERCENT!C$134-PERCENT!C$133),(PERCENT!C110-PERCENT!C$133)/(PERCENT!C$133-PERCENT!C$135))</f>
        <v>0.44141774418634255</v>
      </c>
      <c r="S108" s="124">
        <f>IF(PERCENT!D110&gt;PERCENT!D$133,(PERCENT!D110-PERCENT!D$133)/(PERCENT!D$134-PERCENT!D$133),(PERCENT!D110-PERCENT!D$133)/(PERCENT!D$133-PERCENT!D$135))</f>
        <v>-0.21303752338144546</v>
      </c>
      <c r="T108" s="124">
        <f>IF(PERCENT!E110&gt;PERCENT!E$133,(PERCENT!E110-PERCENT!E$133)/(PERCENT!E$134-PERCENT!E$133),(PERCENT!E110-PERCENT!E$133)/(PERCENT!E$133-PERCENT!E$135))</f>
        <v>-0.80975435567942933</v>
      </c>
      <c r="U108" s="124">
        <f>IF(PERCENT!F110&gt;PERCENT!F$133,(PERCENT!F110-PERCENT!F$133)/(PERCENT!F$134-PERCENT!F$133),(PERCENT!F110-PERCENT!F$133)/(PERCENT!F$133-PERCENT!F$135))</f>
        <v>-3.1729311582103022E-2</v>
      </c>
      <c r="V108" s="124">
        <f>IF(PERCENT!G110&gt;PERCENT!G$133,(PERCENT!G110-PERCENT!G$133)/(PERCENT!G$134-PERCENT!G$133),(PERCENT!G110-PERCENT!G$133)/(PERCENT!G$133-PERCENT!G$135))</f>
        <v>0.16775033175861589</v>
      </c>
      <c r="X108" s="124">
        <f>IF(PERCENT!I110&gt;PERCENT!I$133,(PERCENT!I110-PERCENT!I$133)/(PERCENT!I$134-PERCENT!I$133),(PERCENT!I110-PERCENT!I$133)/(PERCENT!I$133-PERCENT!I$135))</f>
        <v>-0.21324775095677675</v>
      </c>
      <c r="Y108" s="124">
        <f>IF(PERCENT!J110&gt;PERCENT!J$133,(PERCENT!J110-PERCENT!J$133)/(PERCENT!J$134-PERCENT!J$133),(PERCENT!J110-PERCENT!J$133)/(PERCENT!J$133-PERCENT!J$135))</f>
        <v>-0.47796585273489206</v>
      </c>
      <c r="AB108" s="124">
        <f>IF(PERCENT!M110&gt;PERCENT!M$133,(PERCENT!M110-PERCENT!M$133)/(PERCENT!M$134-PERCENT!M$133),(PERCENT!M110-PERCENT!M$133)/(PERCENT!M$133-PERCENT!M$135))</f>
        <v>0.77812123446213766</v>
      </c>
      <c r="AC108" s="124">
        <f>IF(PERCENT!N110&gt;PERCENT!N$133,(PERCENT!N110-PERCENT!N$133)/(PERCENT!N$134-PERCENT!N$133),(PERCENT!N110-PERCENT!N$133)/(PERCENT!N$133-PERCENT!N$135))</f>
        <v>-0.21929219992417323</v>
      </c>
      <c r="AD108" s="124">
        <f>IF(PERCENT!O110&gt;PERCENT!O$133,(PERCENT!O110-PERCENT!O$133)/(PERCENT!O$134-PERCENT!O$133),(PERCENT!O110-PERCENT!O$133)/(PERCENT!O$133-PERCENT!O$135))</f>
        <v>1.1048693655407497E-2</v>
      </c>
      <c r="AE108" s="124">
        <f>IF(PERCENT!P110&gt;PERCENT!P$133,(PERCENT!P110-PERCENT!P$133)/(PERCENT!P$134-PERCENT!P$133),(PERCENT!P110-PERCENT!P$133)/(PERCENT!P$133-PERCENT!P$135))</f>
        <v>8.7783872944457497E-2</v>
      </c>
      <c r="AF108" s="124">
        <f>IF(PERCENT!Q110&gt;PERCENT!Q$133,(PERCENT!Q110-PERCENT!Q$133)/(PERCENT!Q$134-PERCENT!Q$133),(PERCENT!Q110-PERCENT!Q$133)/(PERCENT!Q$133-PERCENT!Q$135))</f>
        <v>-0.43467972441682873</v>
      </c>
      <c r="AH108" s="124">
        <f>IF(PERCENT!S110&gt;PERCENT!S$133,(PERCENT!S110-PERCENT!S$133)/(PERCENT!S$134-PERCENT!S$133),(PERCENT!S110-PERCENT!S$133)/(PERCENT!S$133-PERCENT!S$135))</f>
        <v>-0.42725069764807311</v>
      </c>
      <c r="AI108" s="124">
        <f>IF(PERCENT!T110&gt;PERCENT!T$133,(PERCENT!T110-PERCENT!T$133)/(PERCENT!T$134-PERCENT!T$133),(PERCENT!T110-PERCENT!T$133)/(PERCENT!T$133-PERCENT!T$135))</f>
        <v>-0.46039958800631031</v>
      </c>
      <c r="AJ108" s="124">
        <f>IF(PERCENT!U110&gt;PERCENT!U$133,(PERCENT!U110-PERCENT!U$133)/(PERCENT!U$134-PERCENT!U$133),(PERCENT!U110-PERCENT!U$133)/(PERCENT!U$133-PERCENT!U$135))</f>
        <v>1.5461337151180948E-3</v>
      </c>
      <c r="AL108" s="124">
        <f>IF(PERCENT!W110&gt;PERCENT!W$133,(PERCENT!W110-PERCENT!W$133)/(PERCENT!W$134-PERCENT!W$133),(PERCENT!W110-PERCENT!W$133)/(PERCENT!W$133-PERCENT!W$135))</f>
        <v>7.2209535058931074E-2</v>
      </c>
      <c r="AN108" s="124">
        <f>IF(PERCENT!Y110&gt;PERCENT!Y$133,(PERCENT!Y110-PERCENT!Y$133)/(PERCENT!Y$134-PERCENT!Y$133),(PERCENT!Y110-PERCENT!Y$133)/(PERCENT!Y$133-PERCENT!Y$135))</f>
        <v>6.1927873402691E-2</v>
      </c>
      <c r="AO108" s="124">
        <f>IF(PERCENT!Z110&gt;PERCENT!Z$133,(PERCENT!Z110-PERCENT!Z$133)/(PERCENT!Z$134-PERCENT!Z$133),(PERCENT!Z110-PERCENT!Z$133)/(PERCENT!Z$133-PERCENT!Z$135))</f>
        <v>1.5936058213711329E-2</v>
      </c>
      <c r="AP108" s="124">
        <f>IF(PERCENT!AA110&gt;PERCENT!AA$133,(PERCENT!AA110-PERCENT!AA$133)/(PERCENT!AA$134-PERCENT!AA$133),(PERCENT!AA110-PERCENT!AA$133)/(PERCENT!AA$133-PERCENT!AA$135))</f>
        <v>-0.38145311689070888</v>
      </c>
      <c r="AQ108" s="124">
        <f>IF(PERCENT!AB110&gt;PERCENT!AB$133,(PERCENT!AB110-PERCENT!AB$133)/(PERCENT!AB$134-PERCENT!AB$133),(PERCENT!AB110-PERCENT!AB$133)/(PERCENT!AB$133-PERCENT!AB$135))</f>
        <v>0.37388116820662526</v>
      </c>
      <c r="AS108" s="124">
        <f>IF(PERCENT!AD110&gt;PERCENT!AD$133,(PERCENT!AD110-PERCENT!AD$133)/(PERCENT!AD$134-PERCENT!AD$133),(PERCENT!AD110-PERCENT!AD$133)/(PERCENT!AD$133-PERCENT!AD$135))</f>
        <v>-8.7700109305038798E-2</v>
      </c>
      <c r="AU108" s="124">
        <f>IF(PERCENT!AF110&gt;PERCENT!AF$133,(PERCENT!AF110-PERCENT!AF$133)/(PERCENT!AF$134-PERCENT!AF$133),(PERCENT!AF110-PERCENT!AF$133)/(PERCENT!AF$133-PERCENT!AF$135))</f>
        <v>-0.26537541113053265</v>
      </c>
      <c r="AV108" s="124">
        <f>IF(PERCENT!AG110&gt;PERCENT!AG$133,(PERCENT!AG110-PERCENT!AG$133)/(PERCENT!AG$134-PERCENT!AG$133),(PERCENT!AG110-PERCENT!AG$133)/(PERCENT!AG$133-PERCENT!AG$135))</f>
        <v>0.29741903071705389</v>
      </c>
      <c r="AW108" s="124">
        <f>IF(PERCENT!AH110&gt;PERCENT!AH$133,(PERCENT!AH110-PERCENT!AH$133)/(PERCENT!AH$134-PERCENT!AH$133),(PERCENT!AH110-PERCENT!AH$133)/(PERCENT!AH$133-PERCENT!AH$135))</f>
        <v>4.0489405950653659E-2</v>
      </c>
      <c r="AX108" s="124">
        <f>IF(PERCENT!AI110&gt;PERCENT!AI$133,(PERCENT!AI110-PERCENT!AI$133)/(PERCENT!AI$134-PERCENT!AI$133),(PERCENT!AI110-PERCENT!AI$133)/(PERCENT!AI$133-PERCENT!AI$135))</f>
        <v>0.14593065027228422</v>
      </c>
      <c r="AY108" s="124">
        <f>IF(PERCENT!AJ110&gt;PERCENT!AJ$133,(PERCENT!AJ110-PERCENT!AJ$133)/(PERCENT!AJ$134-PERCENT!AJ$133),(PERCENT!AJ110-PERCENT!AJ$133)/(PERCENT!AJ$133-PERCENT!AJ$135))</f>
        <v>-9.7001207994760891E-2</v>
      </c>
      <c r="AZ108" s="124">
        <f>IF(PERCENT!AK110&gt;PERCENT!AK$133,(PERCENT!AK110-PERCENT!AK$133)/(PERCENT!AK$134-PERCENT!AK$133),(PERCENT!AK110-PERCENT!AK$133)/(PERCENT!AK$133-PERCENT!AK$135))</f>
        <v>0.20475368533589394</v>
      </c>
      <c r="BA108" s="124">
        <f>IF(PERCENT!AL110&gt;PERCENT!AL$133,(PERCENT!AL110-PERCENT!AL$133)/(PERCENT!AL$134-PERCENT!AL$133),(PERCENT!AL110-PERCENT!AL$133)/(PERCENT!AL$133-PERCENT!AL$135))</f>
        <v>1.6689785488051476E-2</v>
      </c>
      <c r="BB108" s="124">
        <f>IF(PERCENT!AM110&gt;PERCENT!AM$133,(PERCENT!AM110-PERCENT!AM$133)/(PERCENT!AM$134-PERCENT!AM$133),(PERCENT!AM110-PERCENT!AM$133)/(PERCENT!AM$133-PERCENT!AM$135))</f>
        <v>-8.2774206652398187E-3</v>
      </c>
      <c r="BC108" s="124">
        <f>IF(PERCENT!AN110&gt;PERCENT!AN$133,(PERCENT!AN110-PERCENT!AN$133)/(PERCENT!AN$134-PERCENT!AN$133),(PERCENT!AN110-PERCENT!AN$133)/(PERCENT!AN$133-PERCENT!AN$135))</f>
        <v>-1.9289713940620561E-2</v>
      </c>
      <c r="BD108" s="124">
        <f>IF(PERCENT!AO110&gt;PERCENT!AO$133,(PERCENT!AO110-PERCENT!AO$133)/(PERCENT!AO$134-PERCENT!AO$133),(PERCENT!AO110-PERCENT!AO$133)/(PERCENT!AO$133-PERCENT!AO$135))</f>
        <v>-0.51753929816499178</v>
      </c>
      <c r="BE108" s="124">
        <f>IF(PERCENT!AP110&gt;PERCENT!AP$133,(PERCENT!AP110-PERCENT!AP$133)/(PERCENT!AP$134-PERCENT!AP$133),(PERCENT!AP110-PERCENT!AP$133)/(PERCENT!AP$133-PERCENT!AP$135))</f>
        <v>0.26449751483649808</v>
      </c>
      <c r="BF108" s="124">
        <f>IF(PERCENT!AQ110&gt;PERCENT!AQ$133,(PERCENT!AQ110-PERCENT!AQ$133)/(PERCENT!AQ$134-PERCENT!AQ$133),(PERCENT!AQ110-PERCENT!AQ$133)/(PERCENT!AQ$133-PERCENT!AQ$135))</f>
        <v>6.0809151834740664E-2</v>
      </c>
      <c r="BG108" s="124">
        <f>IF(PERCENT!AR110&gt;PERCENT!AR$133,(PERCENT!AR110-PERCENT!AR$133)/(PERCENT!AR$134-PERCENT!AR$133),(PERCENT!AR110-PERCENT!AR$133)/(PERCENT!AR$133-PERCENT!AR$135))</f>
        <v>-6.5706480530461908E-2</v>
      </c>
      <c r="BP108" s="128">
        <f>IF(PERCENT!AE110&gt;PERCENT!AE$133,(PERCENT!AE110-PERCENT!AE$133)/(PERCENT!AE$134-PERCENT!AE$133),(PERCENT!AE110-PERCENT!AE$133)/(PERCENT!AE$133-PERCENT!AE$135))</f>
        <v>4.3473187704570117E-3</v>
      </c>
      <c r="BQ108" s="231">
        <f>IF(PERCENT!AV110&gt;PERCENT!AV$133,(PERCENT!AV110-PERCENT!AV$133)/(PERCENT!AV$134-PERCENT!AV$133),(PERCENT!AV110-PERCENT!AV$133)/(PERCENT!AV$133-PERCENT!AV$135))</f>
        <v>4.3473187704570117E-3</v>
      </c>
    </row>
    <row r="109" spans="1:69" x14ac:dyDescent="0.35">
      <c r="A109" s="197" t="s">
        <v>808</v>
      </c>
      <c r="B109" s="125">
        <f>IF(PERCENT!B111&gt;PERCENT!B$133,(PERCENT!B111-PERCENT!B$133)/(PERCENT!B$134-PERCENT!B$133),(PERCENT!B111-PERCENT!B$133)/(PERCENT!B$133-PERCENT!B$135))</f>
        <v>0.21878177249265554</v>
      </c>
      <c r="C109" s="125">
        <f>IF(PERCENT!H111&gt;PERCENT!H$133,(PERCENT!H111-PERCENT!H$133)/(PERCENT!H$134-PERCENT!H$133),(PERCENT!H111-PERCENT!H$133)/(PERCENT!H$133-PERCENT!H$135))</f>
        <v>0.14091687586704174</v>
      </c>
      <c r="D109" s="126">
        <f>IF(PERCENT!K111&gt;PERCENT!K$133,(PERCENT!K111-PERCENT!K$133)/(PERCENT!K$134-PERCENT!K$133),(PERCENT!K111-PERCENT!K$133)/(PERCENT!K$133-PERCENT!K$135))</f>
        <v>-6.1422846898656805E-2</v>
      </c>
      <c r="E109" s="126">
        <f>IF(PERCENT!L111&gt;PERCENT!L$133,(PERCENT!L111-PERCENT!L$133)/(PERCENT!L$134-PERCENT!L$133),(PERCENT!L111-PERCENT!L$133)/(PERCENT!L$133-PERCENT!L$135))</f>
        <v>-0.28398090892170325</v>
      </c>
      <c r="F109" s="127">
        <f>IF(PERCENT!R111&gt;PERCENT!R$133,(PERCENT!R111-PERCENT!R$133)/(PERCENT!R$134-PERCENT!R$133),(PERCENT!R111-PERCENT!R$133)/(PERCENT!R$133-PERCENT!R$135))</f>
        <v>5.4641202068565771E-2</v>
      </c>
      <c r="G109" s="127">
        <f>IF(PERCENT!V111&gt;PERCENT!V$133,(PERCENT!V111-PERCENT!V$133)/(PERCENT!V$134-PERCENT!V$133),(PERCENT!V111-PERCENT!V$133)/(PERCENT!V$133-PERCENT!V$135))</f>
        <v>8.1074559425589072E-3</v>
      </c>
      <c r="H109" s="127">
        <f>IF(PERCENT!X111&gt;PERCENT!X$133,(PERCENT!X111-PERCENT!X$133)/(PERCENT!X$134-PERCENT!X$133),(PERCENT!X111-PERCENT!X$133)/(PERCENT!X$133-PERCENT!X$135))</f>
        <v>2.3103831935219182E-2</v>
      </c>
      <c r="I109" s="127">
        <f>IF(PERCENT!AC111&gt;PERCENT!AC$133,(PERCENT!AC111-PERCENT!AC$133)/(PERCENT!AC$134-PERCENT!AC$133),(PERCENT!AC111-PERCENT!AC$133)/(PERCENT!AC$133-PERCENT!AC$135))</f>
        <v>0.24753042322684943</v>
      </c>
      <c r="J109" s="198">
        <f>IF(PERCENT!AS111&gt;PERCENT!AS$133,(PERCENT!AS111-PERCENT!AS$133)/(PERCENT!AS$134-PERCENT!AS$133),(PERCENT!AS111-PERCENT!AS$133)/(PERCENT!AS$133-PERCENT!AS$135))</f>
        <v>0.15632898850200591</v>
      </c>
      <c r="K109" s="198">
        <f>IF(PERCENT!AT111&gt;PERCENT!AT$133,(PERCENT!AT111-PERCENT!AT$133)/(PERCENT!AT$134-PERCENT!AT$133),(PERCENT!AT111-PERCENT!AT$133)/(PERCENT!AT$133-PERCENT!AT$135))</f>
        <v>-0.12647543330561645</v>
      </c>
      <c r="L109" s="198">
        <f>IF(PERCENT!AU111&gt;PERCENT!AU$133,(PERCENT!AU111-PERCENT!AU$133)/(PERCENT!AU$134-PERCENT!AU$133),(PERCENT!AU111-PERCENT!AU$133)/(PERCENT!AU$133-PERCENT!AU$135))</f>
        <v>8.8510393735030002E-2</v>
      </c>
      <c r="M109" s="231">
        <f>IF(PERCENT!AW111&gt;PERCENT!AW$133,(PERCENT!AW111-PERCENT!AW$133)/(PERCENT!AW$134-PERCENT!AW$133),(PERCENT!AW111-PERCENT!AW$133)/(PERCENT!AW$133-PERCENT!AW$135))</f>
        <v>8.2806372145579371E-2</v>
      </c>
      <c r="N109" s="231">
        <f>IF(PERCENT!AX111&gt;PERCENT!AX$133,(PERCENT!AX111-PERCENT!AX$133)/(PERCENT!AX$134-PERCENT!AX$133),(PERCENT!AX111-PERCENT!AX$133)/(PERCENT!AX$133-PERCENT!AX$135))</f>
        <v>2.5161132483822585E-2</v>
      </c>
      <c r="P109" s="232">
        <f>IF(PERCENT!AY111&gt;PERCENT!AY$133,(PERCENT!AY111-PERCENT!AY$133)/(PERCENT!AY$134-PERCENT!AY$133),(PERCENT!AY111-PERCENT!AY$133)/(PERCENT!AY$133-PERCENT!AY$135))</f>
        <v>-6.9599937596524619E-3</v>
      </c>
      <c r="R109" s="124">
        <f>IF(PERCENT!C111&gt;PERCENT!C$133,(PERCENT!C111-PERCENT!C$133)/(PERCENT!C$134-PERCENT!C$133),(PERCENT!C111-PERCENT!C$133)/(PERCENT!C$133-PERCENT!C$135))</f>
        <v>0.49573488247333097</v>
      </c>
      <c r="S109" s="124">
        <f>IF(PERCENT!D111&gt;PERCENT!D$133,(PERCENT!D111-PERCENT!D$133)/(PERCENT!D$134-PERCENT!D$133),(PERCENT!D111-PERCENT!D$133)/(PERCENT!D$133-PERCENT!D$135))</f>
        <v>9.9525958561172398E-2</v>
      </c>
      <c r="T109" s="124">
        <f>IF(PERCENT!E111&gt;PERCENT!E$133,(PERCENT!E111-PERCENT!E$133)/(PERCENT!E$134-PERCENT!E$133),(PERCENT!E111-PERCENT!E$133)/(PERCENT!E$133-PERCENT!E$135))</f>
        <v>0.69010203506941337</v>
      </c>
      <c r="U109" s="124">
        <f>IF(PERCENT!F111&gt;PERCENT!F$133,(PERCENT!F111-PERCENT!F$133)/(PERCENT!F$134-PERCENT!F$133),(PERCENT!F111-PERCENT!F$133)/(PERCENT!F$133-PERCENT!F$135))</f>
        <v>-0.78530510287832667</v>
      </c>
      <c r="V109" s="124">
        <f>IF(PERCENT!G111&gt;PERCENT!G$133,(PERCENT!G111-PERCENT!G$133)/(PERCENT!G$134-PERCENT!G$133),(PERCENT!G111-PERCENT!G$133)/(PERCENT!G$133-PERCENT!G$135))</f>
        <v>0.44033080007897329</v>
      </c>
      <c r="X109" s="124">
        <f>IF(PERCENT!I111&gt;PERCENT!I$133,(PERCENT!I111-PERCENT!I$133)/(PERCENT!I$134-PERCENT!I$133),(PERCENT!I111-PERCENT!I$133)/(PERCENT!I$133-PERCENT!I$135))</f>
        <v>2.0915396523904509E-2</v>
      </c>
      <c r="Y109" s="124">
        <f>IF(PERCENT!J111&gt;PERCENT!J$133,(PERCENT!J111-PERCENT!J$133)/(PERCENT!J$134-PERCENT!J$133),(PERCENT!J111-PERCENT!J$133)/(PERCENT!J$133-PERCENT!J$135))</f>
        <v>0.22953705894620705</v>
      </c>
      <c r="AB109" s="124">
        <f>IF(PERCENT!M111&gt;PERCENT!M$133,(PERCENT!M111-PERCENT!M$133)/(PERCENT!M$134-PERCENT!M$133),(PERCENT!M111-PERCENT!M$133)/(PERCENT!M$133-PERCENT!M$135))</f>
        <v>8.5542146820183101E-2</v>
      </c>
      <c r="AC109" s="124">
        <f>IF(PERCENT!N111&gt;PERCENT!N$133,(PERCENT!N111-PERCENT!N$133)/(PERCENT!N$134-PERCENT!N$133),(PERCENT!N111-PERCENT!N$133)/(PERCENT!N$133-PERCENT!N$135))</f>
        <v>-0.63366260450517753</v>
      </c>
      <c r="AD109" s="124">
        <f>IF(PERCENT!O111&gt;PERCENT!O$133,(PERCENT!O111-PERCENT!O$133)/(PERCENT!O$134-PERCENT!O$133),(PERCENT!O111-PERCENT!O$133)/(PERCENT!O$133-PERCENT!O$135))</f>
        <v>-0.20011771470411258</v>
      </c>
      <c r="AE109" s="124">
        <f>IF(PERCENT!P111&gt;PERCENT!P$133,(PERCENT!P111-PERCENT!P$133)/(PERCENT!P$134-PERCENT!P$133),(PERCENT!P111-PERCENT!P$133)/(PERCENT!P$133-PERCENT!P$135))</f>
        <v>-9.3790577485556942E-2</v>
      </c>
      <c r="AF109" s="124">
        <f>IF(PERCENT!Q111&gt;PERCENT!Q$133,(PERCENT!Q111-PERCENT!Q$133)/(PERCENT!Q$134-PERCENT!Q$133),(PERCENT!Q111-PERCENT!Q$133)/(PERCENT!Q$133-PERCENT!Q$135))</f>
        <v>-0.43628997890276583</v>
      </c>
      <c r="AH109" s="124">
        <f>IF(PERCENT!S111&gt;PERCENT!S$133,(PERCENT!S111-PERCENT!S$133)/(PERCENT!S$134-PERCENT!S$133),(PERCENT!S111-PERCENT!S$133)/(PERCENT!S$133-PERCENT!S$135))</f>
        <v>4.7678232343401794E-2</v>
      </c>
      <c r="AI109" s="124">
        <f>IF(PERCENT!T111&gt;PERCENT!T$133,(PERCENT!T111-PERCENT!T$133)/(PERCENT!T$134-PERCENT!T$133),(PERCENT!T111-PERCENT!T$133)/(PERCENT!T$133-PERCENT!T$135))</f>
        <v>4.448048926562303E-3</v>
      </c>
      <c r="AJ109" s="124">
        <f>IF(PERCENT!U111&gt;PERCENT!U$133,(PERCENT!U111-PERCENT!U$133)/(PERCENT!U$134-PERCENT!U$133),(PERCENT!U111-PERCENT!U$133)/(PERCENT!U$133-PERCENT!U$135))</f>
        <v>9.3226033715122808E-2</v>
      </c>
      <c r="AL109" s="124">
        <f>IF(PERCENT!W111&gt;PERCENT!W$133,(PERCENT!W111-PERCENT!W$133)/(PERCENT!W$134-PERCENT!W$133),(PERCENT!W111-PERCENT!W$133)/(PERCENT!W$133-PERCENT!W$135))</f>
        <v>8.1074559425589072E-3</v>
      </c>
      <c r="AN109" s="124">
        <f>IF(PERCENT!Y111&gt;PERCENT!Y$133,(PERCENT!Y111-PERCENT!Y$133)/(PERCENT!Y$134-PERCENT!Y$133),(PERCENT!Y111-PERCENT!Y$133)/(PERCENT!Y$133-PERCENT!Y$135))</f>
        <v>-0.22571450995775341</v>
      </c>
      <c r="AO109" s="124">
        <f>IF(PERCENT!Z111&gt;PERCENT!Z$133,(PERCENT!Z111-PERCENT!Z$133)/(PERCENT!Z$134-PERCENT!Z$133),(PERCENT!Z111-PERCENT!Z$133)/(PERCENT!Z$133-PERCENT!Z$135))</f>
        <v>-0.30684717029212843</v>
      </c>
      <c r="AP109" s="124">
        <f>IF(PERCENT!AA111&gt;PERCENT!AA$133,(PERCENT!AA111-PERCENT!AA$133)/(PERCENT!AA$134-PERCENT!AA$133),(PERCENT!AA111-PERCENT!AA$133)/(PERCENT!AA$133-PERCENT!AA$135))</f>
        <v>0.19279945075893734</v>
      </c>
      <c r="AQ109" s="124">
        <f>IF(PERCENT!AB111&gt;PERCENT!AB$133,(PERCENT!AB111-PERCENT!AB$133)/(PERCENT!AB$134-PERCENT!AB$133),(PERCENT!AB111-PERCENT!AB$133)/(PERCENT!AB$133-PERCENT!AB$135))</f>
        <v>1.1390678582580534E-2</v>
      </c>
      <c r="AS109" s="124">
        <f>IF(PERCENT!AD111&gt;PERCENT!AD$133,(PERCENT!AD111-PERCENT!AD$133)/(PERCENT!AD$134-PERCENT!AD$133),(PERCENT!AD111-PERCENT!AD$133)/(PERCENT!AD$133-PERCENT!AD$135))</f>
        <v>0.24753042322684943</v>
      </c>
      <c r="AU109" s="124">
        <f>IF(PERCENT!AF111&gt;PERCENT!AF$133,(PERCENT!AF111-PERCENT!AF$133)/(PERCENT!AF$134-PERCENT!AF$133),(PERCENT!AF111-PERCENT!AF$133)/(PERCENT!AF$133-PERCENT!AF$135))</f>
        <v>-0.78307563286561754</v>
      </c>
      <c r="AV109" s="124">
        <f>IF(PERCENT!AG111&gt;PERCENT!AG$133,(PERCENT!AG111-PERCENT!AG$133)/(PERCENT!AG$134-PERCENT!AG$133),(PERCENT!AG111-PERCENT!AG$133)/(PERCENT!AG$133-PERCENT!AG$135))</f>
        <v>-0.56209051080495043</v>
      </c>
      <c r="AW109" s="124">
        <f>IF(PERCENT!AH111&gt;PERCENT!AH$133,(PERCENT!AH111-PERCENT!AH$133)/(PERCENT!AH$134-PERCENT!AH$133),(PERCENT!AH111-PERCENT!AH$133)/(PERCENT!AH$133-PERCENT!AH$135))</f>
        <v>-7.7962127651255472E-2</v>
      </c>
      <c r="AX109" s="124">
        <f>IF(PERCENT!AI111&gt;PERCENT!AI$133,(PERCENT!AI111-PERCENT!AI$133)/(PERCENT!AI$134-PERCENT!AI$133),(PERCENT!AI111-PERCENT!AI$133)/(PERCENT!AI$133-PERCENT!AI$135))</f>
        <v>5.7311585131941097E-3</v>
      </c>
      <c r="AY109" s="124">
        <f>IF(PERCENT!AJ111&gt;PERCENT!AJ$133,(PERCENT!AJ111-PERCENT!AJ$133)/(PERCENT!AJ$134-PERCENT!AJ$133),(PERCENT!AJ111-PERCENT!AJ$133)/(PERCENT!AJ$133-PERCENT!AJ$135))</f>
        <v>-0.49456983926028453</v>
      </c>
      <c r="AZ109" s="124">
        <f>IF(PERCENT!AK111&gt;PERCENT!AK$133,(PERCENT!AK111-PERCENT!AK$133)/(PERCENT!AK$134-PERCENT!AK$133),(PERCENT!AK111-PERCENT!AK$133)/(PERCENT!AK$133-PERCENT!AK$135))</f>
        <v>0.50490716274959035</v>
      </c>
      <c r="BA109" s="124">
        <f>IF(PERCENT!AL111&gt;PERCENT!AL$133,(PERCENT!AL111-PERCENT!AL$133)/(PERCENT!AL$134-PERCENT!AL$133),(PERCENT!AL111-PERCENT!AL$133)/(PERCENT!AL$133-PERCENT!AL$135))</f>
        <v>1.1814207107452871E-2</v>
      </c>
      <c r="BB109" s="124">
        <f>IF(PERCENT!AM111&gt;PERCENT!AM$133,(PERCENT!AM111-PERCENT!AM$133)/(PERCENT!AM$134-PERCENT!AM$133),(PERCENT!AM111-PERCENT!AM$133)/(PERCENT!AM$133-PERCENT!AM$135))</f>
        <v>0.3412994166196659</v>
      </c>
      <c r="BC109" s="124">
        <f>IF(PERCENT!AN111&gt;PERCENT!AN$133,(PERCENT!AN111-PERCENT!AN$133)/(PERCENT!AN$134-PERCENT!AN$133),(PERCENT!AN111-PERCENT!AN$133)/(PERCENT!AN$133-PERCENT!AN$135))</f>
        <v>-0.66739698659289093</v>
      </c>
      <c r="BD109" s="124">
        <f>IF(PERCENT!AO111&gt;PERCENT!AO$133,(PERCENT!AO111-PERCENT!AO$133)/(PERCENT!AO$134-PERCENT!AO$133),(PERCENT!AO111-PERCENT!AO$133)/(PERCENT!AO$133-PERCENT!AO$135))</f>
        <v>0.30263104525957146</v>
      </c>
      <c r="BE109" s="124">
        <f>IF(PERCENT!AP111&gt;PERCENT!AP$133,(PERCENT!AP111-PERCENT!AP$133)/(PERCENT!AP$134-PERCENT!AP$133),(PERCENT!AP111-PERCENT!AP$133)/(PERCENT!AP$133-PERCENT!AP$135))</f>
        <v>-9.7300528982194018E-2</v>
      </c>
      <c r="BF109" s="124">
        <f>IF(PERCENT!AQ111&gt;PERCENT!AQ$133,(PERCENT!AQ111-PERCENT!AQ$133)/(PERCENT!AQ$134-PERCENT!AQ$133),(PERCENT!AQ111-PERCENT!AQ$133)/(PERCENT!AQ$133-PERCENT!AQ$135))</f>
        <v>0.16145530160547894</v>
      </c>
      <c r="BG109" s="124">
        <f>IF(PERCENT!AR111&gt;PERCENT!AR$133,(PERCENT!AR111-PERCENT!AR$133)/(PERCENT!AR$134-PERCENT!AR$133),(PERCENT!AR111-PERCENT!AR$133)/(PERCENT!AR$133-PERCENT!AR$135))</f>
        <v>-1.5452854665222991E-4</v>
      </c>
      <c r="BP109" s="128">
        <f>IF(PERCENT!AE111&gt;PERCENT!AE$133,(PERCENT!AE111-PERCENT!AE$133)/(PERCENT!AE$134-PERCENT!AE$133),(PERCENT!AE111-PERCENT!AE$133)/(PERCENT!AE$133-PERCENT!AE$135))</f>
        <v>2.5161132483822585E-2</v>
      </c>
      <c r="BQ109" s="231">
        <f>IF(PERCENT!AV111&gt;PERCENT!AV$133,(PERCENT!AV111-PERCENT!AV$133)/(PERCENT!AV$134-PERCENT!AV$133),(PERCENT!AV111-PERCENT!AV$133)/(PERCENT!AV$133-PERCENT!AV$135))</f>
        <v>2.5161132483822585E-2</v>
      </c>
    </row>
    <row r="110" spans="1:69" x14ac:dyDescent="0.35">
      <c r="A110" s="197" t="s">
        <v>817</v>
      </c>
      <c r="B110" s="125">
        <f>IF(PERCENT!B112&gt;PERCENT!B$133,(PERCENT!B112-PERCENT!B$133)/(PERCENT!B$134-PERCENT!B$133),(PERCENT!B112-PERCENT!B$133)/(PERCENT!B$133-PERCENT!B$135))</f>
        <v>0.2357353410661383</v>
      </c>
      <c r="C110" s="125">
        <f>IF(PERCENT!H112&gt;PERCENT!H$133,(PERCENT!H112-PERCENT!H$133)/(PERCENT!H$134-PERCENT!H$133),(PERCENT!H112-PERCENT!H$133)/(PERCENT!H$133-PERCENT!H$135))</f>
        <v>0.49284210410581353</v>
      </c>
      <c r="D110" s="126">
        <f>IF(PERCENT!K112&gt;PERCENT!K$133,(PERCENT!K112-PERCENT!K$133)/(PERCENT!K$134-PERCENT!K$133),(PERCENT!K112-PERCENT!K$133)/(PERCENT!K$133-PERCENT!K$135))</f>
        <v>0.1371829952710778</v>
      </c>
      <c r="E110" s="126">
        <f>IF(PERCENT!L112&gt;PERCENT!L$133,(PERCENT!L112-PERCENT!L$133)/(PERCENT!L$134-PERCENT!L$133),(PERCENT!L112-PERCENT!L$133)/(PERCENT!L$133-PERCENT!L$135))</f>
        <v>0.49166470649360794</v>
      </c>
      <c r="F110" s="127">
        <f>IF(PERCENT!R112&gt;PERCENT!R$133,(PERCENT!R112-PERCENT!R$133)/(PERCENT!R$134-PERCENT!R$133),(PERCENT!R112-PERCENT!R$133)/(PERCENT!R$133-PERCENT!R$135))</f>
        <v>0.11083313982616323</v>
      </c>
      <c r="G110" s="127">
        <f>IF(PERCENT!V112&gt;PERCENT!V$133,(PERCENT!V112-PERCENT!V$133)/(PERCENT!V$134-PERCENT!V$133),(PERCENT!V112-PERCENT!V$133)/(PERCENT!V$133-PERCENT!V$135))</f>
        <v>0.22272409771905352</v>
      </c>
      <c r="H110" s="127">
        <f>IF(PERCENT!X112&gt;PERCENT!X$133,(PERCENT!X112-PERCENT!X$133)/(PERCENT!X$134-PERCENT!X$133),(PERCENT!X112-PERCENT!X$133)/(PERCENT!X$133-PERCENT!X$135))</f>
        <v>0.16545733963582651</v>
      </c>
      <c r="I110" s="127">
        <f>IF(PERCENT!AC112&gt;PERCENT!AC$133,(PERCENT!AC112-PERCENT!AC$133)/(PERCENT!AC$134-PERCENT!AC$133),(PERCENT!AC112-PERCENT!AC$133)/(PERCENT!AC$133-PERCENT!AC$135))</f>
        <v>0.42239581591982372</v>
      </c>
      <c r="J110" s="198">
        <f>IF(PERCENT!AS112&gt;PERCENT!AS$133,(PERCENT!AS112-PERCENT!AS$133)/(PERCENT!AS$134-PERCENT!AS$133),(PERCENT!AS112-PERCENT!AS$133)/(PERCENT!AS$133-PERCENT!AS$135))</f>
        <v>0.43982705503662101</v>
      </c>
      <c r="K110" s="198">
        <f>IF(PERCENT!AT112&gt;PERCENT!AT$133,(PERCENT!AT112-PERCENT!AT$133)/(PERCENT!AT$134-PERCENT!AT$133),(PERCENT!AT112-PERCENT!AT$133)/(PERCENT!AT$133-PERCENT!AT$135))</f>
        <v>0.43443349692189448</v>
      </c>
      <c r="L110" s="198">
        <f>IF(PERCENT!AU112&gt;PERCENT!AU$133,(PERCENT!AU112-PERCENT!AU$133)/(PERCENT!AU$134-PERCENT!AU$133),(PERCENT!AU112-PERCENT!AU$133)/(PERCENT!AU$133-PERCENT!AU$135))</f>
        <v>0.23732368138867901</v>
      </c>
      <c r="M110" s="231">
        <f>IF(PERCENT!AW112&gt;PERCENT!AW$133,(PERCENT!AW112-PERCENT!AW$133)/(PERCENT!AW$134-PERCENT!AW$133),(PERCENT!AW112-PERCENT!AW$133)/(PERCENT!AW$133-PERCENT!AW$135))</f>
        <v>0.33362822954744165</v>
      </c>
      <c r="N110" s="231">
        <f>IF(PERCENT!AX112&gt;PERCENT!AX$133,(PERCENT!AX112-PERCENT!AX$133)/(PERCENT!AX$134-PERCENT!AX$133),(PERCENT!AX112-PERCENT!AX$133)/(PERCENT!AX$133-PERCENT!AX$135))</f>
        <v>-0.47544636631387249</v>
      </c>
      <c r="P110" s="232">
        <f>IF(PERCENT!AY112&gt;PERCENT!AY$133,(PERCENT!AY112-PERCENT!AY$133)/(PERCENT!AY$134-PERCENT!AY$133),(PERCENT!AY112-PERCENT!AY$133)/(PERCENT!AY$133-PERCENT!AY$135))</f>
        <v>0.37483859078637588</v>
      </c>
      <c r="R110" s="124">
        <f>IF(PERCENT!C112&gt;PERCENT!C$133,(PERCENT!C112-PERCENT!C$133)/(PERCENT!C$134-PERCENT!C$133),(PERCENT!C112-PERCENT!C$133)/(PERCENT!C$133-PERCENT!C$135))</f>
        <v>0.25883676865386362</v>
      </c>
      <c r="S110" s="124">
        <f>IF(PERCENT!D112&gt;PERCENT!D$133,(PERCENT!D112-PERCENT!D$133)/(PERCENT!D$134-PERCENT!D$133),(PERCENT!D112-PERCENT!D$133)/(PERCENT!D$133-PERCENT!D$135))</f>
        <v>0.27843112073052434</v>
      </c>
      <c r="T110" s="124">
        <f>IF(PERCENT!E112&gt;PERCENT!E$133,(PERCENT!E112-PERCENT!E$133)/(PERCENT!E$134-PERCENT!E$133),(PERCENT!E112-PERCENT!E$133)/(PERCENT!E$133-PERCENT!E$135))</f>
        <v>0.65790411938448712</v>
      </c>
      <c r="U110" s="124">
        <f>IF(PERCENT!F112&gt;PERCENT!F$133,(PERCENT!F112-PERCENT!F$133)/(PERCENT!F$134-PERCENT!F$133),(PERCENT!F112-PERCENT!F$133)/(PERCENT!F$133-PERCENT!F$135))</f>
        <v>-0.6125105281849994</v>
      </c>
      <c r="V110" s="124">
        <f>IF(PERCENT!G112&gt;PERCENT!G$133,(PERCENT!G112-PERCENT!G$133)/(PERCENT!G$134-PERCENT!G$133),(PERCENT!G112-PERCENT!G$133)/(PERCENT!G$133-PERCENT!G$135))</f>
        <v>0.15569205976382039</v>
      </c>
      <c r="X110" s="124">
        <f>IF(PERCENT!I112&gt;PERCENT!I$133,(PERCENT!I112-PERCENT!I$133)/(PERCENT!I$134-PERCENT!I$133),(PERCENT!I112-PERCENT!I$133)/(PERCENT!I$133-PERCENT!I$135))</f>
        <v>0.12272998493223712</v>
      </c>
      <c r="Y110" s="124">
        <f>IF(PERCENT!J112&gt;PERCENT!J$133,(PERCENT!J112-PERCENT!J$133)/(PERCENT!J$134-PERCENT!J$133),(PERCENT!J112-PERCENT!J$133)/(PERCENT!J$133-PERCENT!J$135))</f>
        <v>0.78133118388118095</v>
      </c>
      <c r="AB110" s="124">
        <f>IF(PERCENT!M112&gt;PERCENT!M$133,(PERCENT!M112-PERCENT!M$133)/(PERCENT!M$134-PERCENT!M$133),(PERCENT!M112-PERCENT!M$133)/(PERCENT!M$133-PERCENT!M$135))</f>
        <v>1</v>
      </c>
      <c r="AC110" s="124">
        <f>IF(PERCENT!N112&gt;PERCENT!N$133,(PERCENT!N112-PERCENT!N$133)/(PERCENT!N$134-PERCENT!N$133),(PERCENT!N112-PERCENT!N$133)/(PERCENT!N$133-PERCENT!N$135))</f>
        <v>-0.68964389973681228</v>
      </c>
      <c r="AD110" s="124">
        <f>IF(PERCENT!O112&gt;PERCENT!O$133,(PERCENT!O112-PERCENT!O$133)/(PERCENT!O$134-PERCENT!O$133),(PERCENT!O112-PERCENT!O$133)/(PERCENT!O$133-PERCENT!O$135))</f>
        <v>0.14939321313026535</v>
      </c>
      <c r="AE110" s="124">
        <f>IF(PERCENT!P112&gt;PERCENT!P$133,(PERCENT!P112-PERCENT!P$133)/(PERCENT!P$134-PERCENT!P$133),(PERCENT!P112-PERCENT!P$133)/(PERCENT!P$133-PERCENT!P$135))</f>
        <v>-0.34636496040211434</v>
      </c>
      <c r="AF110" s="124">
        <f>IF(PERCENT!Q112&gt;PERCENT!Q$133,(PERCENT!Q112-PERCENT!Q$133)/(PERCENT!Q$134-PERCENT!Q$133),(PERCENT!Q112-PERCENT!Q$133)/(PERCENT!Q$133-PERCENT!Q$135))</f>
        <v>-0.17762550997820459</v>
      </c>
      <c r="AH110" s="124">
        <f>IF(PERCENT!S112&gt;PERCENT!S$133,(PERCENT!S112-PERCENT!S$133)/(PERCENT!S$134-PERCENT!S$133),(PERCENT!S112-PERCENT!S$133)/(PERCENT!S$133-PERCENT!S$135))</f>
        <v>0.10519547158059439</v>
      </c>
      <c r="AI110" s="124">
        <f>IF(PERCENT!T112&gt;PERCENT!T$133,(PERCENT!T112-PERCENT!T$133)/(PERCENT!T$134-PERCENT!T$133),(PERCENT!T112-PERCENT!T$133)/(PERCENT!T$133-PERCENT!T$135))</f>
        <v>0.14692454851771861</v>
      </c>
      <c r="AJ110" s="124">
        <f>IF(PERCENT!U112&gt;PERCENT!U$133,(PERCENT!U112-PERCENT!U$133)/(PERCENT!U$134-PERCENT!U$133),(PERCENT!U112-PERCENT!U$133)/(PERCENT!U$133-PERCENT!U$135))</f>
        <v>8.6659148261430091E-2</v>
      </c>
      <c r="AL110" s="124">
        <f>IF(PERCENT!W112&gt;PERCENT!W$133,(PERCENT!W112-PERCENT!W$133)/(PERCENT!W$134-PERCENT!W$133),(PERCENT!W112-PERCENT!W$133)/(PERCENT!W$133-PERCENT!W$135))</f>
        <v>0.22272409771905352</v>
      </c>
      <c r="AN110" s="124">
        <f>IF(PERCENT!Y112&gt;PERCENT!Y$133,(PERCENT!Y112-PERCENT!Y$133)/(PERCENT!Y$134-PERCENT!Y$133),(PERCENT!Y112-PERCENT!Y$133)/(PERCENT!Y$133-PERCENT!Y$135))</f>
        <v>3.3640058193200751E-3</v>
      </c>
      <c r="AO110" s="124">
        <f>IF(PERCENT!Z112&gt;PERCENT!Z$133,(PERCENT!Z112-PERCENT!Z$133)/(PERCENT!Z$134-PERCENT!Z$133),(PERCENT!Z112-PERCENT!Z$133)/(PERCENT!Z$133-PERCENT!Z$135))</f>
        <v>0.26369351521459444</v>
      </c>
      <c r="AP110" s="124">
        <f>IF(PERCENT!AA112&gt;PERCENT!AA$133,(PERCENT!AA112-PERCENT!AA$133)/(PERCENT!AA$134-PERCENT!AA$133),(PERCENT!AA112-PERCENT!AA$133)/(PERCENT!AA$133-PERCENT!AA$135))</f>
        <v>0.33511411241202721</v>
      </c>
      <c r="AQ110" s="124">
        <f>IF(PERCENT!AB112&gt;PERCENT!AB$133,(PERCENT!AB112-PERCENT!AB$133)/(PERCENT!AB$134-PERCENT!AB$133),(PERCENT!AB112-PERCENT!AB$133)/(PERCENT!AB$133-PERCENT!AB$135))</f>
        <v>0.17562196123932003</v>
      </c>
      <c r="AS110" s="124">
        <f>IF(PERCENT!AD112&gt;PERCENT!AD$133,(PERCENT!AD112-PERCENT!AD$133)/(PERCENT!AD$134-PERCENT!AD$133),(PERCENT!AD112-PERCENT!AD$133)/(PERCENT!AD$133-PERCENT!AD$135))</f>
        <v>0.42239581591982372</v>
      </c>
      <c r="AU110" s="124">
        <f>IF(PERCENT!AF112&gt;PERCENT!AF$133,(PERCENT!AF112-PERCENT!AF$133)/(PERCENT!AF$134-PERCENT!AF$133),(PERCENT!AF112-PERCENT!AF$133)/(PERCENT!AF$133-PERCENT!AF$135))</f>
        <v>-0.98387545247338903</v>
      </c>
      <c r="AV110" s="124">
        <f>IF(PERCENT!AG112&gt;PERCENT!AG$133,(PERCENT!AG112-PERCENT!AG$133)/(PERCENT!AG$134-PERCENT!AG$133),(PERCENT!AG112-PERCENT!AG$133)/(PERCENT!AG$133-PERCENT!AG$135))</f>
        <v>0.10504442024897799</v>
      </c>
      <c r="AW110" s="124">
        <f>IF(PERCENT!AH112&gt;PERCENT!AH$133,(PERCENT!AH112-PERCENT!AH$133)/(PERCENT!AH$134-PERCENT!AH$133),(PERCENT!AH112-PERCENT!AH$133)/(PERCENT!AH$133-PERCENT!AH$135))</f>
        <v>0.17558381293906727</v>
      </c>
      <c r="AX110" s="124">
        <f>IF(PERCENT!AI112&gt;PERCENT!AI$133,(PERCENT!AI112-PERCENT!AI$133)/(PERCENT!AI$134-PERCENT!AI$133),(PERCENT!AI112-PERCENT!AI$133)/(PERCENT!AI$133-PERCENT!AI$135))</f>
        <v>0.37407899300343367</v>
      </c>
      <c r="AY110" s="124">
        <f>IF(PERCENT!AJ112&gt;PERCENT!AJ$133,(PERCENT!AJ112-PERCENT!AJ$133)/(PERCENT!AJ$134-PERCENT!AJ$133),(PERCENT!AJ112-PERCENT!AJ$133)/(PERCENT!AJ$133-PERCENT!AJ$135))</f>
        <v>0.22056122890755944</v>
      </c>
      <c r="AZ110" s="124">
        <f>IF(PERCENT!AK112&gt;PERCENT!AK$133,(PERCENT!AK112-PERCENT!AK$133)/(PERCENT!AK$134-PERCENT!AK$133),(PERCENT!AK112-PERCENT!AK$133)/(PERCENT!AK$133-PERCENT!AK$135))</f>
        <v>0.16684153202481514</v>
      </c>
      <c r="BA110" s="124">
        <f>IF(PERCENT!AL112&gt;PERCENT!AL$133,(PERCENT!AL112-PERCENT!AL$133)/(PERCENT!AL$134-PERCENT!AL$133),(PERCENT!AL112-PERCENT!AL$133)/(PERCENT!AL$133-PERCENT!AL$135))</f>
        <v>0.19237377587126236</v>
      </c>
      <c r="BB110" s="124">
        <f>IF(PERCENT!AM112&gt;PERCENT!AM$133,(PERCENT!AM112-PERCENT!AM$133)/(PERCENT!AM$134-PERCENT!AM$133),(PERCENT!AM112-PERCENT!AM$133)/(PERCENT!AM$133-PERCENT!AM$135))</f>
        <v>-9.0579414707606901E-2</v>
      </c>
      <c r="BC110" s="124">
        <f>IF(PERCENT!AN112&gt;PERCENT!AN$133,(PERCENT!AN112-PERCENT!AN$133)/(PERCENT!AN$134-PERCENT!AN$133),(PERCENT!AN112-PERCENT!AN$133)/(PERCENT!AN$133-PERCENT!AN$135))</f>
        <v>-1</v>
      </c>
      <c r="BD110" s="124">
        <f>IF(PERCENT!AO112&gt;PERCENT!AO$133,(PERCENT!AO112-PERCENT!AO$133)/(PERCENT!AO$134-PERCENT!AO$133),(PERCENT!AO112-PERCENT!AO$133)/(PERCENT!AO$133-PERCENT!AO$135))</f>
        <v>0.98578843524759396</v>
      </c>
      <c r="BE110" s="124">
        <f>IF(PERCENT!AP112&gt;PERCENT!AP$133,(PERCENT!AP112-PERCENT!AP$133)/(PERCENT!AP$134-PERCENT!AP$133),(PERCENT!AP112-PERCENT!AP$133)/(PERCENT!AP$133-PERCENT!AP$135))</f>
        <v>-0.32496768132606424</v>
      </c>
      <c r="BF110" s="124">
        <f>IF(PERCENT!AQ112&gt;PERCENT!AQ$133,(PERCENT!AQ112-PERCENT!AQ$133)/(PERCENT!AQ$134-PERCENT!AQ$133),(PERCENT!AQ112-PERCENT!AQ$133)/(PERCENT!AQ$133-PERCENT!AQ$135))</f>
        <v>-1</v>
      </c>
      <c r="BG110" s="124">
        <f>IF(PERCENT!AR112&gt;PERCENT!AR$133,(PERCENT!AR112-PERCENT!AR$133)/(PERCENT!AR$134-PERCENT!AR$133),(PERCENT!AR112-PERCENT!AR$133)/(PERCENT!AR$133-PERCENT!AR$135))</f>
        <v>-0.19566144554008746</v>
      </c>
      <c r="BP110" s="128">
        <f>IF(PERCENT!AE112&gt;PERCENT!AE$133,(PERCENT!AE112-PERCENT!AE$133)/(PERCENT!AE$134-PERCENT!AE$133),(PERCENT!AE112-PERCENT!AE$133)/(PERCENT!AE$133-PERCENT!AE$135))</f>
        <v>-0.47544636631387249</v>
      </c>
      <c r="BQ110" s="231">
        <f>IF(PERCENT!AV112&gt;PERCENT!AV$133,(PERCENT!AV112-PERCENT!AV$133)/(PERCENT!AV$134-PERCENT!AV$133),(PERCENT!AV112-PERCENT!AV$133)/(PERCENT!AV$133-PERCENT!AV$135))</f>
        <v>-0.47544636631387249</v>
      </c>
    </row>
    <row r="111" spans="1:69" x14ac:dyDescent="0.35">
      <c r="A111" s="197" t="s">
        <v>802</v>
      </c>
      <c r="B111" s="125">
        <f>IF(PERCENT!B113&gt;PERCENT!B$133,(PERCENT!B113-PERCENT!B$133)/(PERCENT!B$134-PERCENT!B$133),(PERCENT!B113-PERCENT!B$133)/(PERCENT!B$133-PERCENT!B$135))</f>
        <v>-0.26443049229554788</v>
      </c>
      <c r="C111" s="125">
        <f>IF(PERCENT!H113&gt;PERCENT!H$133,(PERCENT!H113-PERCENT!H$133)/(PERCENT!H$134-PERCENT!H$133),(PERCENT!H113-PERCENT!H$133)/(PERCENT!H$133-PERCENT!H$135))</f>
        <v>-0.39078272237764561</v>
      </c>
      <c r="D111" s="126">
        <f>IF(PERCENT!K113&gt;PERCENT!K$133,(PERCENT!K113-PERCENT!K$133)/(PERCENT!K$134-PERCENT!K$133),(PERCENT!K113-PERCENT!K$133)/(PERCENT!K$133-PERCENT!K$135))</f>
        <v>-6.1738009152781055E-2</v>
      </c>
      <c r="E111" s="126">
        <f>IF(PERCENT!L113&gt;PERCENT!L$133,(PERCENT!L113-PERCENT!L$133)/(PERCENT!L$134-PERCENT!L$133),(PERCENT!L113-PERCENT!L$133)/(PERCENT!L$133-PERCENT!L$135))</f>
        <v>6.9541786474086986E-2</v>
      </c>
      <c r="F111" s="127">
        <f>IF(PERCENT!R113&gt;PERCENT!R$133,(PERCENT!R113-PERCENT!R$133)/(PERCENT!R$134-PERCENT!R$133),(PERCENT!R113-PERCENT!R$133)/(PERCENT!R$133-PERCENT!R$135))</f>
        <v>-0.6627359383134267</v>
      </c>
      <c r="G111" s="127">
        <f>IF(PERCENT!V113&gt;PERCENT!V$133,(PERCENT!V113-PERCENT!V$133)/(PERCENT!V$134-PERCENT!V$133),(PERCENT!V113-PERCENT!V$133)/(PERCENT!V$133-PERCENT!V$135))</f>
        <v>-0.58586572919897273</v>
      </c>
      <c r="H111" s="127">
        <f>IF(PERCENT!X113&gt;PERCENT!X$133,(PERCENT!X113-PERCENT!X$133)/(PERCENT!X$134-PERCENT!X$133),(PERCENT!X113-PERCENT!X$133)/(PERCENT!X$133-PERCENT!X$135))</f>
        <v>-0.10985378628066328</v>
      </c>
      <c r="I111" s="127">
        <f>IF(PERCENT!AC113&gt;PERCENT!AC$133,(PERCENT!AC113-PERCENT!AC$133)/(PERCENT!AC$134-PERCENT!AC$133),(PERCENT!AC113-PERCENT!AC$133)/(PERCENT!AC$133-PERCENT!AC$135))</f>
        <v>-1.6008707639732785E-2</v>
      </c>
      <c r="J111" s="198">
        <f>IF(PERCENT!AS113&gt;PERCENT!AS$133,(PERCENT!AS113-PERCENT!AS$133)/(PERCENT!AS$134-PERCENT!AS$133),(PERCENT!AS113-PERCENT!AS$133)/(PERCENT!AS$133-PERCENT!AS$135))</f>
        <v>-0.42383818499055825</v>
      </c>
      <c r="K111" s="198">
        <f>IF(PERCENT!AT113&gt;PERCENT!AT$133,(PERCENT!AT113-PERCENT!AT$133)/(PERCENT!AT$134-PERCENT!AT$133),(PERCENT!AT113-PERCENT!AT$133)/(PERCENT!AT$133-PERCENT!AT$135))</f>
        <v>-2.9810570556922687E-2</v>
      </c>
      <c r="L111" s="198">
        <f>IF(PERCENT!AU113&gt;PERCENT!AU$133,(PERCENT!AU113-PERCENT!AU$133)/(PERCENT!AU$134-PERCENT!AU$133),(PERCENT!AU113-PERCENT!AU$133)/(PERCENT!AU$133-PERCENT!AU$135))</f>
        <v>-0.25919931581902877</v>
      </c>
      <c r="M111" s="231">
        <f>IF(PERCENT!AW113&gt;PERCENT!AW$133,(PERCENT!AW113-PERCENT!AW$133)/(PERCENT!AW$134-PERCENT!AW$133),(PERCENT!AW113-PERCENT!AW$133)/(PERCENT!AW$133-PERCENT!AW$135))</f>
        <v>-0.20557059368034727</v>
      </c>
      <c r="N111" s="231">
        <f>IF(PERCENT!AX113&gt;PERCENT!AX$133,(PERCENT!AX113-PERCENT!AX$133)/(PERCENT!AX$134-PERCENT!AX$133),(PERCENT!AX113-PERCENT!AX$133)/(PERCENT!AX$133-PERCENT!AX$135))</f>
        <v>0.17060202778159861</v>
      </c>
      <c r="P111" s="232">
        <f>IF(PERCENT!AY113&gt;PERCENT!AY$133,(PERCENT!AY113-PERCENT!AY$133)/(PERCENT!AY$134-PERCENT!AY$133),(PERCENT!AY113-PERCENT!AY$133)/(PERCENT!AY$133-PERCENT!AY$135))</f>
        <v>-0.75501549136981039</v>
      </c>
      <c r="R111" s="124">
        <f>IF(PERCENT!C113&gt;PERCENT!C$133,(PERCENT!C113-PERCENT!C$133)/(PERCENT!C$134-PERCENT!C$133),(PERCENT!C113-PERCENT!C$133)/(PERCENT!C$133-PERCENT!C$135))</f>
        <v>-0.33373758841124379</v>
      </c>
      <c r="S111" s="124">
        <f>IF(PERCENT!D113&gt;PERCENT!D$133,(PERCENT!D113-PERCENT!D$133)/(PERCENT!D$134-PERCENT!D$133),(PERCENT!D113-PERCENT!D$133)/(PERCENT!D$133-PERCENT!D$135))</f>
        <v>-0.20384752002188103</v>
      </c>
      <c r="T111" s="124">
        <f>IF(PERCENT!E113&gt;PERCENT!E$133,(PERCENT!E113-PERCENT!E$133)/(PERCENT!E$134-PERCENT!E$133),(PERCENT!E113-PERCENT!E$133)/(PERCENT!E$133-PERCENT!E$135))</f>
        <v>-0.5723272661545562</v>
      </c>
      <c r="U111" s="124">
        <f>IF(PERCENT!F113&gt;PERCENT!F$133,(PERCENT!F113-PERCENT!F$133)/(PERCENT!F$134-PERCENT!F$133),(PERCENT!F113-PERCENT!F$133)/(PERCENT!F$133-PERCENT!F$135))</f>
        <v>0.16997499819387701</v>
      </c>
      <c r="V111" s="124">
        <f>IF(PERCENT!G113&gt;PERCENT!G$133,(PERCENT!G113-PERCENT!G$133)/(PERCENT!G$134-PERCENT!G$133),(PERCENT!G113-PERCENT!G$133)/(PERCENT!G$133-PERCENT!G$135))</f>
        <v>-0.17867996671595238</v>
      </c>
      <c r="X111" s="124">
        <f>IF(PERCENT!I113&gt;PERCENT!I$133,(PERCENT!I113-PERCENT!I$133)/(PERCENT!I$134-PERCENT!I$133),(PERCENT!I113-PERCENT!I$133)/(PERCENT!I$133-PERCENT!I$135))</f>
        <v>-0.65205771079837038</v>
      </c>
      <c r="Y111" s="124">
        <f>IF(PERCENT!J113&gt;PERCENT!J$133,(PERCENT!J113-PERCENT!J$133)/(PERCENT!J$134-PERCENT!J$133),(PERCENT!J113-PERCENT!J$133)/(PERCENT!J$133-PERCENT!J$135))</f>
        <v>-0.22948238142565547</v>
      </c>
      <c r="AB111" s="124">
        <f>IF(PERCENT!M113&gt;PERCENT!M$133,(PERCENT!M113-PERCENT!M$133)/(PERCENT!M$134-PERCENT!M$133),(PERCENT!M113-PERCENT!M$133)/(PERCENT!M$133-PERCENT!M$135))</f>
        <v>8.3343754230607331E-2</v>
      </c>
      <c r="AC111" s="124">
        <f>IF(PERCENT!N113&gt;PERCENT!N$133,(PERCENT!N113-PERCENT!N$133)/(PERCENT!N$134-PERCENT!N$133),(PERCENT!N113-PERCENT!N$133)/(PERCENT!N$133-PERCENT!N$135))</f>
        <v>-0.12544898110833011</v>
      </c>
      <c r="AD111" s="124">
        <f>IF(PERCENT!O113&gt;PERCENT!O$133,(PERCENT!O113-PERCENT!O$133)/(PERCENT!O$134-PERCENT!O$133),(PERCENT!O113-PERCENT!O$133)/(PERCENT!O$133-PERCENT!O$135))</f>
        <v>3.8247068165384707E-3</v>
      </c>
      <c r="AE111" s="124">
        <f>IF(PERCENT!P113&gt;PERCENT!P$133,(PERCENT!P113-PERCENT!P$133)/(PERCENT!P$134-PERCENT!P$133),(PERCENT!P113-PERCENT!P$133)/(PERCENT!P$133-PERCENT!P$135))</f>
        <v>-6.6958461343553021E-3</v>
      </c>
      <c r="AF111" s="124">
        <f>IF(PERCENT!Q113&gt;PERCENT!Q$133,(PERCENT!Q113-PERCENT!Q$133)/(PERCENT!Q$134-PERCENT!Q$133),(PERCENT!Q113-PERCENT!Q$133)/(PERCENT!Q$133-PERCENT!Q$135))</f>
        <v>0.16612658456116239</v>
      </c>
      <c r="AH111" s="124">
        <f>IF(PERCENT!S113&gt;PERCENT!S$133,(PERCENT!S113-PERCENT!S$133)/(PERCENT!S$134-PERCENT!S$133),(PERCENT!S113-PERCENT!S$133)/(PERCENT!S$133-PERCENT!S$135))</f>
        <v>-0.70653319876874776</v>
      </c>
      <c r="AI111" s="124">
        <f>IF(PERCENT!T113&gt;PERCENT!T$133,(PERCENT!T113-PERCENT!T$133)/(PERCENT!T$134-PERCENT!T$133),(PERCENT!T113-PERCENT!T$133)/(PERCENT!T$133-PERCENT!T$135))</f>
        <v>-0.71663881204886726</v>
      </c>
      <c r="AJ111" s="124">
        <f>IF(PERCENT!U113&gt;PERCENT!U$133,(PERCENT!U113-PERCENT!U$133)/(PERCENT!U$134-PERCENT!U$133),(PERCENT!U113-PERCENT!U$133)/(PERCENT!U$133-PERCENT!U$135))</f>
        <v>-0.51988746162431609</v>
      </c>
      <c r="AL111" s="124">
        <f>IF(PERCENT!W113&gt;PERCENT!W$133,(PERCENT!W113-PERCENT!W$133)/(PERCENT!W$134-PERCENT!W$133),(PERCENT!W113-PERCENT!W$133)/(PERCENT!W$133-PERCENT!W$135))</f>
        <v>-0.58586572919897273</v>
      </c>
      <c r="AN111" s="124">
        <f>IF(PERCENT!Y113&gt;PERCENT!Y$133,(PERCENT!Y113-PERCENT!Y$133)/(PERCENT!Y$134-PERCENT!Y$133),(PERCENT!Y113-PERCENT!Y$133)/(PERCENT!Y$133-PERCENT!Y$135))</f>
        <v>-0.48291484056950984</v>
      </c>
      <c r="AO111" s="124">
        <f>IF(PERCENT!Z113&gt;PERCENT!Z$133,(PERCENT!Z113-PERCENT!Z$133)/(PERCENT!Z$134-PERCENT!Z$133),(PERCENT!Z113-PERCENT!Z$133)/(PERCENT!Z$133-PERCENT!Z$135))</f>
        <v>-0.83436571140580229</v>
      </c>
      <c r="AP111" s="124">
        <f>IF(PERCENT!AA113&gt;PERCENT!AA$133,(PERCENT!AA113-PERCENT!AA$133)/(PERCENT!AA$134-PERCENT!AA$133),(PERCENT!AA113-PERCENT!AA$133)/(PERCENT!AA$133-PERCENT!AA$135))</f>
        <v>-0.2511112732084152</v>
      </c>
      <c r="AQ111" s="124">
        <f>IF(PERCENT!AB113&gt;PERCENT!AB$133,(PERCENT!AB113-PERCENT!AB$133)/(PERCENT!AB$134-PERCENT!AB$133),(PERCENT!AB113-PERCENT!AB$133)/(PERCENT!AB$133-PERCENT!AB$135))</f>
        <v>0.20261065984518259</v>
      </c>
      <c r="AS111" s="124">
        <f>IF(PERCENT!AD113&gt;PERCENT!AD$133,(PERCENT!AD113-PERCENT!AD$133)/(PERCENT!AD$134-PERCENT!AD$133),(PERCENT!AD113-PERCENT!AD$133)/(PERCENT!AD$133-PERCENT!AD$135))</f>
        <v>-1.6008707639732785E-2</v>
      </c>
      <c r="AU111" s="124">
        <f>IF(PERCENT!AF113&gt;PERCENT!AF$133,(PERCENT!AF113-PERCENT!AF$133)/(PERCENT!AF$134-PERCENT!AF$133),(PERCENT!AF113-PERCENT!AF$133)/(PERCENT!AF$133-PERCENT!AF$135))</f>
        <v>0.57538065045162523</v>
      </c>
      <c r="AV111" s="124">
        <f>IF(PERCENT!AG113&gt;PERCENT!AG$133,(PERCENT!AG113-PERCENT!AG$133)/(PERCENT!AG$134-PERCENT!AG$133),(PERCENT!AG113-PERCENT!AG$133)/(PERCENT!AG$133-PERCENT!AG$135))</f>
        <v>0.1326238754404179</v>
      </c>
      <c r="AW111" s="124">
        <f>IF(PERCENT!AH113&gt;PERCENT!AH$133,(PERCENT!AH113-PERCENT!AH$133)/(PERCENT!AH$134-PERCENT!AH$133),(PERCENT!AH113-PERCENT!AH$133)/(PERCENT!AH$133-PERCENT!AH$135))</f>
        <v>-0.11252833788430483</v>
      </c>
      <c r="AX111" s="124">
        <f>IF(PERCENT!AI113&gt;PERCENT!AI$133,(PERCENT!AI113-PERCENT!AI$133)/(PERCENT!AI$134-PERCENT!AI$133),(PERCENT!AI113-PERCENT!AI$133)/(PERCENT!AI$133-PERCENT!AI$135))</f>
        <v>0.10721563213133439</v>
      </c>
      <c r="AY111" s="124">
        <f>IF(PERCENT!AJ113&gt;PERCENT!AJ$133,(PERCENT!AJ113-PERCENT!AJ$133)/(PERCENT!AJ$134-PERCENT!AJ$133),(PERCENT!AJ113-PERCENT!AJ$133)/(PERCENT!AJ$133-PERCENT!AJ$135))</f>
        <v>-0.28125035282805183</v>
      </c>
      <c r="AZ111" s="124">
        <f>IF(PERCENT!AK113&gt;PERCENT!AK$133,(PERCENT!AK113-PERCENT!AK$133)/(PERCENT!AK$134-PERCENT!AK$133),(PERCENT!AK113-PERCENT!AK$133)/(PERCENT!AK$133-PERCENT!AK$135))</f>
        <v>4.6013345633381187E-3</v>
      </c>
      <c r="BA111" s="124">
        <f>IF(PERCENT!AL113&gt;PERCENT!AL$133,(PERCENT!AL113-PERCENT!AL$133)/(PERCENT!AL$134-PERCENT!AL$133),(PERCENT!AL113-PERCENT!AL$133)/(PERCENT!AL$133-PERCENT!AL$135))</f>
        <v>-0.72571967302499385</v>
      </c>
      <c r="BB111" s="124">
        <f>IF(PERCENT!AM113&gt;PERCENT!AM$133,(PERCENT!AM113-PERCENT!AM$133)/(PERCENT!AM$134-PERCENT!AM$133),(PERCENT!AM113-PERCENT!AM$133)/(PERCENT!AM$133-PERCENT!AM$135))</f>
        <v>0.49141977509396645</v>
      </c>
      <c r="BC111" s="124">
        <f>IF(PERCENT!AN113&gt;PERCENT!AN$133,(PERCENT!AN113-PERCENT!AN$133)/(PERCENT!AN$134-PERCENT!AN$133),(PERCENT!AN113-PERCENT!AN$133)/(PERCENT!AN$133-PERCENT!AN$135))</f>
        <v>9.4137896927370374E-2</v>
      </c>
      <c r="BD111" s="124">
        <f>IF(PERCENT!AO113&gt;PERCENT!AO$133,(PERCENT!AO113-PERCENT!AO$133)/(PERCENT!AO$134-PERCENT!AO$133),(PERCENT!AO113-PERCENT!AO$133)/(PERCENT!AO$133-PERCENT!AO$135))</f>
        <v>-8.4947493267488822E-2</v>
      </c>
      <c r="BE111" s="124">
        <f>IF(PERCENT!AP113&gt;PERCENT!AP$133,(PERCENT!AP113-PERCENT!AP$133)/(PERCENT!AP$134-PERCENT!AP$133),(PERCENT!AP113-PERCENT!AP$133)/(PERCENT!AP$133-PERCENT!AP$135))</f>
        <v>0.34690473494295254</v>
      </c>
      <c r="BF111" s="124">
        <f>IF(PERCENT!AQ113&gt;PERCENT!AQ$133,(PERCENT!AQ113-PERCENT!AQ$133)/(PERCENT!AQ$134-PERCENT!AQ$133),(PERCENT!AQ113-PERCENT!AQ$133)/(PERCENT!AQ$133-PERCENT!AQ$135))</f>
        <v>0.14294212656422595</v>
      </c>
      <c r="BG111" s="124">
        <f>IF(PERCENT!AR113&gt;PERCENT!AR$133,(PERCENT!AR113-PERCENT!AR$133)/(PERCENT!AR$134-PERCENT!AR$133),(PERCENT!AR113-PERCENT!AR$133)/(PERCENT!AR$133-PERCENT!AR$135))</f>
        <v>7.142100309945297E-2</v>
      </c>
      <c r="BP111" s="128">
        <f>IF(PERCENT!AE113&gt;PERCENT!AE$133,(PERCENT!AE113-PERCENT!AE$133)/(PERCENT!AE$134-PERCENT!AE$133),(PERCENT!AE113-PERCENT!AE$133)/(PERCENT!AE$133-PERCENT!AE$135))</f>
        <v>0.17060202778159861</v>
      </c>
      <c r="BQ111" s="231">
        <f>IF(PERCENT!AV113&gt;PERCENT!AV$133,(PERCENT!AV113-PERCENT!AV$133)/(PERCENT!AV$134-PERCENT!AV$133),(PERCENT!AV113-PERCENT!AV$133)/(PERCENT!AV$133-PERCENT!AV$135))</f>
        <v>0.17060202778159861</v>
      </c>
    </row>
    <row r="112" spans="1:69" x14ac:dyDescent="0.35">
      <c r="A112" s="197" t="s">
        <v>815</v>
      </c>
      <c r="B112" s="125">
        <f>IF(PERCENT!B114&gt;PERCENT!B$133,(PERCENT!B114-PERCENT!B$133)/(PERCENT!B$134-PERCENT!B$133),(PERCENT!B114-PERCENT!B$133)/(PERCENT!B$133-PERCENT!B$135))</f>
        <v>0.36947054689735581</v>
      </c>
      <c r="C112" s="125">
        <f>IF(PERCENT!H114&gt;PERCENT!H$133,(PERCENT!H114-PERCENT!H$133)/(PERCENT!H$134-PERCENT!H$133),(PERCENT!H114-PERCENT!H$133)/(PERCENT!H$133-PERCENT!H$135))</f>
        <v>-0.1592257309503104</v>
      </c>
      <c r="D112" s="126">
        <f>IF(PERCENT!K114&gt;PERCENT!K$133,(PERCENT!K114-PERCENT!K$133)/(PERCENT!K$134-PERCENT!K$133),(PERCENT!K114-PERCENT!K$133)/(PERCENT!K$133-PERCENT!K$135))</f>
        <v>-0.17296447777357299</v>
      </c>
      <c r="E112" s="126">
        <f>IF(PERCENT!L114&gt;PERCENT!L$133,(PERCENT!L114-PERCENT!L$133)/(PERCENT!L$134-PERCENT!L$133),(PERCENT!L114-PERCENT!L$133)/(PERCENT!L$133-PERCENT!L$135))</f>
        <v>1.863900518353543E-2</v>
      </c>
      <c r="F112" s="127">
        <f>IF(PERCENT!R114&gt;PERCENT!R$133,(PERCENT!R114-PERCENT!R$133)/(PERCENT!R$134-PERCENT!R$133),(PERCENT!R114-PERCENT!R$133)/(PERCENT!R$133-PERCENT!R$135))</f>
        <v>4.7175226855538498E-3</v>
      </c>
      <c r="G112" s="127">
        <f>IF(PERCENT!V114&gt;PERCENT!V$133,(PERCENT!V114-PERCENT!V$133)/(PERCENT!V$134-PERCENT!V$133),(PERCENT!V114-PERCENT!V$133)/(PERCENT!V$133-PERCENT!V$135))</f>
        <v>-0.31940227938217447</v>
      </c>
      <c r="H112" s="127">
        <f>IF(PERCENT!X114&gt;PERCENT!X$133,(PERCENT!X114-PERCENT!X$133)/(PERCENT!X$134-PERCENT!X$133),(PERCENT!X114-PERCENT!X$133)/(PERCENT!X$133-PERCENT!X$135))</f>
        <v>-0.12332785857464175</v>
      </c>
      <c r="I112" s="127">
        <f>IF(PERCENT!AC114&gt;PERCENT!AC$133,(PERCENT!AC114-PERCENT!AC$133)/(PERCENT!AC$134-PERCENT!AC$133),(PERCENT!AC114-PERCENT!AC$133)/(PERCENT!AC$133-PERCENT!AC$135))</f>
        <v>-0.63197474208399151</v>
      </c>
      <c r="J112" s="198">
        <f>IF(PERCENT!AS114&gt;PERCENT!AS$133,(PERCENT!AS114-PERCENT!AS$133)/(PERCENT!AS$134-PERCENT!AS$133),(PERCENT!AS114-PERCENT!AS$133)/(PERCENT!AS$133-PERCENT!AS$135))</f>
        <v>4.7064562491668141E-2</v>
      </c>
      <c r="K112" s="198">
        <f>IF(PERCENT!AT114&gt;PERCENT!AT$133,(PERCENT!AT114-PERCENT!AT$133)/(PERCENT!AT$134-PERCENT!AT$133),(PERCENT!AT114-PERCENT!AT$133)/(PERCENT!AT$133-PERCENT!AT$135))</f>
        <v>-0.15968378091563343</v>
      </c>
      <c r="L112" s="198">
        <f>IF(PERCENT!AU114&gt;PERCENT!AU$133,(PERCENT!AU114-PERCENT!AU$133)/(PERCENT!AU$134-PERCENT!AU$133),(PERCENT!AU114-PERCENT!AU$133)/(PERCENT!AU$133-PERCENT!AU$135))</f>
        <v>-0.31460203734330078</v>
      </c>
      <c r="M112" s="231">
        <f>IF(PERCENT!AW114&gt;PERCENT!AW$133,(PERCENT!AW114-PERCENT!AW$133)/(PERCENT!AW$134-PERCENT!AW$133),(PERCENT!AW114-PERCENT!AW$133)/(PERCENT!AW$133-PERCENT!AW$135))</f>
        <v>-0.12301771165504584</v>
      </c>
      <c r="N112" s="231">
        <f>IF(PERCENT!AX114&gt;PERCENT!AX$133,(PERCENT!AX114-PERCENT!AX$133)/(PERCENT!AX$134-PERCENT!AX$133),(PERCENT!AX114-PERCENT!AX$133)/(PERCENT!AX$133-PERCENT!AX$135))</f>
        <v>-0.25621393369624051</v>
      </c>
      <c r="P112" s="232">
        <f>IF(PERCENT!AY114&gt;PERCENT!AY$133,(PERCENT!AY114-PERCENT!AY$133)/(PERCENT!AY$134-PERCENT!AY$133),(PERCENT!AY114-PERCENT!AY$133)/(PERCENT!AY$133-PERCENT!AY$135))</f>
        <v>-0.14318965377831616</v>
      </c>
      <c r="R112" s="124">
        <f>IF(PERCENT!C114&gt;PERCENT!C$133,(PERCENT!C114-PERCENT!C$133)/(PERCENT!C$134-PERCENT!C$133),(PERCENT!C114-PERCENT!C$133)/(PERCENT!C$133-PERCENT!C$135))</f>
        <v>-0.33343776980980161</v>
      </c>
      <c r="S112" s="124">
        <f>IF(PERCENT!D114&gt;PERCENT!D$133,(PERCENT!D114-PERCENT!D$133)/(PERCENT!D$134-PERCENT!D$133),(PERCENT!D114-PERCENT!D$133)/(PERCENT!D$133-PERCENT!D$135))</f>
        <v>-5.7225638562741855E-2</v>
      </c>
      <c r="T112" s="124">
        <f>IF(PERCENT!E114&gt;PERCENT!E$133,(PERCENT!E114-PERCENT!E$133)/(PERCENT!E$134-PERCENT!E$133),(PERCENT!E114-PERCENT!E$133)/(PERCENT!E$133-PERCENT!E$135))</f>
        <v>0.66615702976349245</v>
      </c>
      <c r="U112" s="124">
        <f>IF(PERCENT!F114&gt;PERCENT!F$133,(PERCENT!F114-PERCENT!F$133)/(PERCENT!F$134-PERCENT!F$133),(PERCENT!F114-PERCENT!F$133)/(PERCENT!F$133-PERCENT!F$135))</f>
        <v>-0.50058585790070387</v>
      </c>
      <c r="V112" s="124">
        <f>IF(PERCENT!G114&gt;PERCENT!G$133,(PERCENT!G114-PERCENT!G$133)/(PERCENT!G$134-PERCENT!G$133),(PERCENT!G114-PERCENT!G$133)/(PERCENT!G$133-PERCENT!G$135))</f>
        <v>0.88651346582451052</v>
      </c>
      <c r="X112" s="124">
        <f>IF(PERCENT!I114&gt;PERCENT!I$133,(PERCENT!I114-PERCENT!I$133)/(PERCENT!I$134-PERCENT!I$133),(PERCENT!I114-PERCENT!I$133)/(PERCENT!I$133-PERCENT!I$135))</f>
        <v>-8.6658871260816547E-2</v>
      </c>
      <c r="Y112" s="124">
        <f>IF(PERCENT!J114&gt;PERCENT!J$133,(PERCENT!J114-PERCENT!J$133)/(PERCENT!J$134-PERCENT!J$133),(PERCENT!J114-PERCENT!J$133)/(PERCENT!J$133-PERCENT!J$135))</f>
        <v>-0.2179705505108579</v>
      </c>
      <c r="AB112" s="124">
        <f>IF(PERCENT!M114&gt;PERCENT!M$133,(PERCENT!M114-PERCENT!M$133)/(PERCENT!M$134-PERCENT!M$133),(PERCENT!M114-PERCENT!M$133)/(PERCENT!M$133-PERCENT!M$135))</f>
        <v>-1</v>
      </c>
      <c r="AC112" s="124">
        <f>IF(PERCENT!N114&gt;PERCENT!N$133,(PERCENT!N114-PERCENT!N$133)/(PERCENT!N$134-PERCENT!N$133),(PERCENT!N114-PERCENT!N$133)/(PERCENT!N$133-PERCENT!N$135))</f>
        <v>0.23457228154526577</v>
      </c>
      <c r="AD112" s="124">
        <f>IF(PERCENT!O114&gt;PERCENT!O$133,(PERCENT!O114-PERCENT!O$133)/(PERCENT!O$134-PERCENT!O$133),(PERCENT!O114-PERCENT!O$133)/(PERCENT!O$133-PERCENT!O$135))</f>
        <v>-0.29957551477243288</v>
      </c>
      <c r="AE112" s="124">
        <f>IF(PERCENT!P114&gt;PERCENT!P$133,(PERCENT!P114-PERCENT!P$133)/(PERCENT!P$134-PERCENT!P$133),(PERCENT!P114-PERCENT!P$133)/(PERCENT!P$133-PERCENT!P$135))</f>
        <v>-2.9143743995418886E-2</v>
      </c>
      <c r="AF112" s="124">
        <f>IF(PERCENT!Q114&gt;PERCENT!Q$133,(PERCENT!Q114-PERCENT!Q$133)/(PERCENT!Q$134-PERCENT!Q$133),(PERCENT!Q114-PERCENT!Q$133)/(PERCENT!Q$133-PERCENT!Q$135))</f>
        <v>-0.4238091151410735</v>
      </c>
      <c r="AH112" s="124">
        <f>IF(PERCENT!S114&gt;PERCENT!S$133,(PERCENT!S114-PERCENT!S$133)/(PERCENT!S$134-PERCENT!S$133),(PERCENT!S114-PERCENT!S$133)/(PERCENT!S$133-PERCENT!S$135))</f>
        <v>-0.5102287955649194</v>
      </c>
      <c r="AI112" s="124">
        <f>IF(PERCENT!T114&gt;PERCENT!T$133,(PERCENT!T114-PERCENT!T$133)/(PERCENT!T$134-PERCENT!T$133),(PERCENT!T114-PERCENT!T$133)/(PERCENT!T$133-PERCENT!T$135))</f>
        <v>0.16903058414813688</v>
      </c>
      <c r="AJ112" s="124">
        <f>IF(PERCENT!U114&gt;PERCENT!U$133,(PERCENT!U114-PERCENT!U$133)/(PERCENT!U$134-PERCENT!U$133),(PERCENT!U114-PERCENT!U$133)/(PERCENT!U$133-PERCENT!U$135))</f>
        <v>-0.64083573055482956</v>
      </c>
      <c r="AL112" s="124">
        <f>IF(PERCENT!W114&gt;PERCENT!W$133,(PERCENT!W114-PERCENT!W$133)/(PERCENT!W$134-PERCENT!W$133),(PERCENT!W114-PERCENT!W$133)/(PERCENT!W$133-PERCENT!W$135))</f>
        <v>-0.31940227938217447</v>
      </c>
      <c r="AN112" s="124">
        <f>IF(PERCENT!Y114&gt;PERCENT!Y$133,(PERCENT!Y114-PERCENT!Y$133)/(PERCENT!Y$134-PERCENT!Y$133),(PERCENT!Y114-PERCENT!Y$133)/(PERCENT!Y$133-PERCENT!Y$135))</f>
        <v>-0.91741189610905072</v>
      </c>
      <c r="AO112" s="124">
        <f>IF(PERCENT!Z114&gt;PERCENT!Z$133,(PERCENT!Z114-PERCENT!Z$133)/(PERCENT!Z$134-PERCENT!Z$133),(PERCENT!Z114-PERCENT!Z$133)/(PERCENT!Z$133-PERCENT!Z$135))</f>
        <v>-0.77935215982742778</v>
      </c>
      <c r="AP112" s="124">
        <f>IF(PERCENT!AA114&gt;PERCENT!AA$133,(PERCENT!AA114-PERCENT!AA$133)/(PERCENT!AA$134-PERCENT!AA$133),(PERCENT!AA114-PERCENT!AA$133)/(PERCENT!AA$133-PERCENT!AA$135))</f>
        <v>0.12704286759054578</v>
      </c>
      <c r="AQ112" s="124">
        <f>IF(PERCENT!AB114&gt;PERCENT!AB$133,(PERCENT!AB114-PERCENT!AB$133)/(PERCENT!AB$134-PERCENT!AB$133),(PERCENT!AB114-PERCENT!AB$133)/(PERCENT!AB$133-PERCENT!AB$135))</f>
        <v>-6.259536538550535E-2</v>
      </c>
      <c r="AS112" s="124">
        <f>IF(PERCENT!AD114&gt;PERCENT!AD$133,(PERCENT!AD114-PERCENT!AD$133)/(PERCENT!AD$134-PERCENT!AD$133),(PERCENT!AD114-PERCENT!AD$133)/(PERCENT!AD$133-PERCENT!AD$135))</f>
        <v>-0.63197474208399151</v>
      </c>
      <c r="AU112" s="124">
        <f>IF(PERCENT!AF114&gt;PERCENT!AF$133,(PERCENT!AF114-PERCENT!AF$133)/(PERCENT!AF$134-PERCENT!AF$133),(PERCENT!AF114-PERCENT!AF$133)/(PERCENT!AF$133-PERCENT!AF$135))</f>
        <v>-0.90833380404664132</v>
      </c>
      <c r="AV112" s="124">
        <f>IF(PERCENT!AG114&gt;PERCENT!AG$133,(PERCENT!AG114-PERCENT!AG$133)/(PERCENT!AG$134-PERCENT!AG$133),(PERCENT!AG114-PERCENT!AG$133)/(PERCENT!AG$133-PERCENT!AG$135))</f>
        <v>-0.4564071982785351</v>
      </c>
      <c r="AW112" s="124">
        <f>IF(PERCENT!AH114&gt;PERCENT!AH$133,(PERCENT!AH114-PERCENT!AH$133)/(PERCENT!AH$134-PERCENT!AH$133),(PERCENT!AH114-PERCENT!AH$133)/(PERCENT!AH$133-PERCENT!AH$135))</f>
        <v>-0.7638922624276675</v>
      </c>
      <c r="AX112" s="124">
        <f>IF(PERCENT!AI114&gt;PERCENT!AI$133,(PERCENT!AI114-PERCENT!AI$133)/(PERCENT!AI$134-PERCENT!AI$133),(PERCENT!AI114-PERCENT!AI$133)/(PERCENT!AI$133-PERCENT!AI$135))</f>
        <v>-0.90033160019325287</v>
      </c>
      <c r="AY112" s="124">
        <f>IF(PERCENT!AJ114&gt;PERCENT!AJ$133,(PERCENT!AJ114-PERCENT!AJ$133)/(PERCENT!AJ$134-PERCENT!AJ$133),(PERCENT!AJ114-PERCENT!AJ$133)/(PERCENT!AJ$133-PERCENT!AJ$135))</f>
        <v>-0.39986501321175449</v>
      </c>
      <c r="AZ112" s="124">
        <f>IF(PERCENT!AK114&gt;PERCENT!AK$133,(PERCENT!AK114-PERCENT!AK$133)/(PERCENT!AK$134-PERCENT!AK$133),(PERCENT!AK114-PERCENT!AK$133)/(PERCENT!AK$133-PERCENT!AK$135))</f>
        <v>0.34798463056654144</v>
      </c>
      <c r="BA112" s="124">
        <f>IF(PERCENT!AL114&gt;PERCENT!AL$133,(PERCENT!AL114-PERCENT!AL$133)/(PERCENT!AL$134-PERCENT!AL$133),(PERCENT!AL114-PERCENT!AL$133)/(PERCENT!AL$133-PERCENT!AL$135))</f>
        <v>-0.87794969394815703</v>
      </c>
      <c r="BB112" s="124">
        <f>IF(PERCENT!AM114&gt;PERCENT!AM$133,(PERCENT!AM114-PERCENT!AM$133)/(PERCENT!AM$134-PERCENT!AM$133),(PERCENT!AM114-PERCENT!AM$133)/(PERCENT!AM$133-PERCENT!AM$135))</f>
        <v>0.42118864632403974</v>
      </c>
      <c r="BC112" s="124">
        <f>IF(PERCENT!AN114&gt;PERCENT!AN$133,(PERCENT!AN114-PERCENT!AN$133)/(PERCENT!AN$134-PERCENT!AN$133),(PERCENT!AN114-PERCENT!AN$133)/(PERCENT!AN$133-PERCENT!AN$135))</f>
        <v>-0.71440854307061974</v>
      </c>
      <c r="BD112" s="124">
        <f>IF(PERCENT!AO114&gt;PERCENT!AO$133,(PERCENT!AO114-PERCENT!AO$133)/(PERCENT!AO$134-PERCENT!AO$133),(PERCENT!AO114-PERCENT!AO$133)/(PERCENT!AO$133-PERCENT!AO$135))</f>
        <v>-0.13242872809290337</v>
      </c>
      <c r="BE112" s="124">
        <f>IF(PERCENT!AP114&gt;PERCENT!AP$133,(PERCENT!AP114-PERCENT!AP$133)/(PERCENT!AP$134-PERCENT!AP$133),(PERCENT!AP114-PERCENT!AP$133)/(PERCENT!AP$133-PERCENT!AP$135))</f>
        <v>0.26889794958595475</v>
      </c>
      <c r="BF112" s="124">
        <f>IF(PERCENT!AQ114&gt;PERCENT!AQ$133,(PERCENT!AQ114-PERCENT!AQ$133)/(PERCENT!AQ$134-PERCENT!AQ$133),(PERCENT!AQ114-PERCENT!AQ$133)/(PERCENT!AQ$133-PERCENT!AQ$135))</f>
        <v>0.18668428458206388</v>
      </c>
      <c r="BG112" s="124">
        <f>IF(PERCENT!AR114&gt;PERCENT!AR$133,(PERCENT!AR114-PERCENT!AR$133)/(PERCENT!AR$134-PERCENT!AR$133),(PERCENT!AR114-PERCENT!AR$133)/(PERCENT!AR$133-PERCENT!AR$135))</f>
        <v>0.11254604199853302</v>
      </c>
      <c r="BP112" s="128">
        <f>IF(PERCENT!AE114&gt;PERCENT!AE$133,(PERCENT!AE114-PERCENT!AE$133)/(PERCENT!AE$134-PERCENT!AE$133),(PERCENT!AE114-PERCENT!AE$133)/(PERCENT!AE$133-PERCENT!AE$135))</f>
        <v>-0.25621393369624051</v>
      </c>
      <c r="BQ112" s="231">
        <f>IF(PERCENT!AV114&gt;PERCENT!AV$133,(PERCENT!AV114-PERCENT!AV$133)/(PERCENT!AV$134-PERCENT!AV$133),(PERCENT!AV114-PERCENT!AV$133)/(PERCENT!AV$133-PERCENT!AV$135))</f>
        <v>-0.25621393369624051</v>
      </c>
    </row>
    <row r="113" spans="1:69" x14ac:dyDescent="0.35">
      <c r="A113" s="197" t="s">
        <v>800</v>
      </c>
      <c r="B113" s="125">
        <f>IF(PERCENT!B115&gt;PERCENT!B$133,(PERCENT!B115-PERCENT!B$133)/(PERCENT!B$134-PERCENT!B$133),(PERCENT!B115-PERCENT!B$133)/(PERCENT!B$133-PERCENT!B$135))</f>
        <v>0.34520588568842125</v>
      </c>
      <c r="C113" s="125">
        <f>IF(PERCENT!H115&gt;PERCENT!H$133,(PERCENT!H115-PERCENT!H$133)/(PERCENT!H$134-PERCENT!H$133),(PERCENT!H115-PERCENT!H$133)/(PERCENT!H$133-PERCENT!H$135))</f>
        <v>0.1004483848924662</v>
      </c>
      <c r="D113" s="126">
        <f>IF(PERCENT!K115&gt;PERCENT!K$133,(PERCENT!K115-PERCENT!K$133)/(PERCENT!K$134-PERCENT!K$133),(PERCENT!K115-PERCENT!K$133)/(PERCENT!K$133-PERCENT!K$135))</f>
        <v>1</v>
      </c>
      <c r="E113" s="126">
        <f>IF(PERCENT!L115&gt;PERCENT!L$133,(PERCENT!L115-PERCENT!L$133)/(PERCENT!L$134-PERCENT!L$133),(PERCENT!L115-PERCENT!L$133)/(PERCENT!L$133-PERCENT!L$135))</f>
        <v>0.22882012816820346</v>
      </c>
      <c r="F113" s="127">
        <f>IF(PERCENT!R115&gt;PERCENT!R$133,(PERCENT!R115-PERCENT!R$133)/(PERCENT!R$134-PERCENT!R$133),(PERCENT!R115-PERCENT!R$133)/(PERCENT!R$133-PERCENT!R$135))</f>
        <v>0.2161001896291351</v>
      </c>
      <c r="G113" s="127">
        <f>IF(PERCENT!V115&gt;PERCENT!V$133,(PERCENT!V115-PERCENT!V$133)/(PERCENT!V$134-PERCENT!V$133),(PERCENT!V115-PERCENT!V$133)/(PERCENT!V$133-PERCENT!V$135))</f>
        <v>1.4437705964122997E-2</v>
      </c>
      <c r="H113" s="127">
        <f>IF(PERCENT!X115&gt;PERCENT!X$133,(PERCENT!X115-PERCENT!X$133)/(PERCENT!X$134-PERCENT!X$133),(PERCENT!X115-PERCENT!X$133)/(PERCENT!X$133-PERCENT!X$135))</f>
        <v>-0.34977753730231886</v>
      </c>
      <c r="I113" s="127">
        <f>IF(PERCENT!AC115&gt;PERCENT!AC$133,(PERCENT!AC115-PERCENT!AC$133)/(PERCENT!AC$134-PERCENT!AC$133),(PERCENT!AC115-PERCENT!AC$133)/(PERCENT!AC$133-PERCENT!AC$135))</f>
        <v>5.481948993177669E-2</v>
      </c>
      <c r="J113" s="198">
        <f>IF(PERCENT!AS115&gt;PERCENT!AS$133,(PERCENT!AS115-PERCENT!AS$133)/(PERCENT!AS$134-PERCENT!AS$133),(PERCENT!AS115-PERCENT!AS$133)/(PERCENT!AS$133-PERCENT!AS$135))</f>
        <v>0.15003860121610321</v>
      </c>
      <c r="K113" s="198">
        <f>IF(PERCENT!AT115&gt;PERCENT!AT$133,(PERCENT!AT115-PERCENT!AT$133)/(PERCENT!AT$134-PERCENT!AT$133),(PERCENT!AT115-PERCENT!AT$133)/(PERCENT!AT$133-PERCENT!AT$135))</f>
        <v>1</v>
      </c>
      <c r="L113" s="198">
        <f>IF(PERCENT!AU115&gt;PERCENT!AU$133,(PERCENT!AU115-PERCENT!AU$133)/(PERCENT!AU$134-PERCENT!AU$133),(PERCENT!AU115-PERCENT!AU$133)/(PERCENT!AU$133-PERCENT!AU$135))</f>
        <v>5.0545287287337121E-2</v>
      </c>
      <c r="M113" s="231">
        <f>IF(PERCENT!AW115&gt;PERCENT!AW$133,(PERCENT!AW115-PERCENT!AW$133)/(PERCENT!AW$134-PERCENT!AW$133),(PERCENT!AW115-PERCENT!AW$133)/(PERCENT!AW$133-PERCENT!AW$135))</f>
        <v>0.19278541430487187</v>
      </c>
      <c r="N113" s="231">
        <f>IF(PERCENT!AX115&gt;PERCENT!AX$133,(PERCENT!AX115-PERCENT!AX$133)/(PERCENT!AX$134-PERCENT!AX$133),(PERCENT!AX115-PERCENT!AX$133)/(PERCENT!AX$133-PERCENT!AX$135))</f>
        <v>1</v>
      </c>
      <c r="P113" s="232">
        <f>IF(PERCENT!AY115&gt;PERCENT!AY$133,(PERCENT!AY115-PERCENT!AY$133)/(PERCENT!AY$134-PERCENT!AY$133),(PERCENT!AY115-PERCENT!AY$133)/(PERCENT!AY$133-PERCENT!AY$135))</f>
        <v>0.50225181172668298</v>
      </c>
      <c r="R113" s="124">
        <f>IF(PERCENT!C115&gt;PERCENT!C$133,(PERCENT!C115-PERCENT!C$133)/(PERCENT!C$134-PERCENT!C$133),(PERCENT!C115-PERCENT!C$133)/(PERCENT!C$133-PERCENT!C$135))</f>
        <v>0.85928873273546713</v>
      </c>
      <c r="S113" s="124">
        <f>IF(PERCENT!D115&gt;PERCENT!D$133,(PERCENT!D115-PERCENT!D$133)/(PERCENT!D$134-PERCENT!D$133),(PERCENT!D115-PERCENT!D$133)/(PERCENT!D$133-PERCENT!D$135))</f>
        <v>0.48843691548256474</v>
      </c>
      <c r="T113" s="124">
        <f>IF(PERCENT!E115&gt;PERCENT!E$133,(PERCENT!E115-PERCENT!E$133)/(PERCENT!E$134-PERCENT!E$133),(PERCENT!E115-PERCENT!E$133)/(PERCENT!E$133-PERCENT!E$135))</f>
        <v>-0.26857789625610878</v>
      </c>
      <c r="U113" s="124">
        <f>IF(PERCENT!F115&gt;PERCENT!F$133,(PERCENT!F115-PERCENT!F$133)/(PERCENT!F$134-PERCENT!F$133),(PERCENT!F115-PERCENT!F$133)/(PERCENT!F$133-PERCENT!F$135))</f>
        <v>0.42170927690913923</v>
      </c>
      <c r="V113" s="124">
        <f>IF(PERCENT!G115&gt;PERCENT!G$133,(PERCENT!G115-PERCENT!G$133)/(PERCENT!G$134-PERCENT!G$133),(PERCENT!G115-PERCENT!G$133)/(PERCENT!G$133-PERCENT!G$135))</f>
        <v>2.6456646509220114E-2</v>
      </c>
      <c r="X113" s="124">
        <f>IF(PERCENT!I115&gt;PERCENT!I$133,(PERCENT!I115-PERCENT!I$133)/(PERCENT!I$134-PERCENT!I$133),(PERCENT!I115-PERCENT!I$133)/(PERCENT!I$133-PERCENT!I$135))</f>
        <v>0.24095443739826664</v>
      </c>
      <c r="Y113" s="124">
        <f>IF(PERCENT!J115&gt;PERCENT!J$133,(PERCENT!J115-PERCENT!J$133)/(PERCENT!J$134-PERCENT!J$133),(PERCENT!J115-PERCENT!J$133)/(PERCENT!J$133-PERCENT!J$135))</f>
        <v>-6.4593601186456392E-2</v>
      </c>
      <c r="AB113" s="124">
        <f>IF(PERCENT!M115&gt;PERCENT!M$133,(PERCENT!M115-PERCENT!M$133)/(PERCENT!M$134-PERCENT!M$133),(PERCENT!M115-PERCENT!M$133)/(PERCENT!M$133-PERCENT!M$135))</f>
        <v>-0.39813121378692518</v>
      </c>
      <c r="AC113" s="124">
        <f>IF(PERCENT!N115&gt;PERCENT!N$133,(PERCENT!N115-PERCENT!N$133)/(PERCENT!N$134-PERCENT!N$133),(PERCENT!N115-PERCENT!N$133)/(PERCENT!N$133-PERCENT!N$135))</f>
        <v>9.2231521134711718E-3</v>
      </c>
      <c r="AD113" s="124">
        <f>IF(PERCENT!O115&gt;PERCENT!O$133,(PERCENT!O115-PERCENT!O$133)/(PERCENT!O$134-PERCENT!O$133),(PERCENT!O115-PERCENT!O$133)/(PERCENT!O$133-PERCENT!O$135))</f>
        <v>-0.3026580205966784</v>
      </c>
      <c r="AE113" s="124">
        <f>IF(PERCENT!P115&gt;PERCENT!P$133,(PERCENT!P115-PERCENT!P$133)/(PERCENT!P$134-PERCENT!P$133),(PERCENT!P115-PERCENT!P$133)/(PERCENT!P$133-PERCENT!P$135))</f>
        <v>1</v>
      </c>
      <c r="AF113" s="124">
        <f>IF(PERCENT!Q115&gt;PERCENT!Q$133,(PERCENT!Q115-PERCENT!Q$133)/(PERCENT!Q$134-PERCENT!Q$133),(PERCENT!Q115-PERCENT!Q$133)/(PERCENT!Q$133-PERCENT!Q$135))</f>
        <v>0.89550146720245605</v>
      </c>
      <c r="AH113" s="124">
        <f>IF(PERCENT!S115&gt;PERCENT!S$133,(PERCENT!S115-PERCENT!S$133)/(PERCENT!S$134-PERCENT!S$133),(PERCENT!S115-PERCENT!S$133)/(PERCENT!S$133-PERCENT!S$135))</f>
        <v>0.31581499440167204</v>
      </c>
      <c r="AI113" s="124">
        <f>IF(PERCENT!T115&gt;PERCENT!T$133,(PERCENT!T115-PERCENT!T$133)/(PERCENT!T$134-PERCENT!T$133),(PERCENT!T115-PERCENT!T$133)/(PERCENT!T$133-PERCENT!T$135))</f>
        <v>0.4128910104500742</v>
      </c>
      <c r="AJ113" s="124">
        <f>IF(PERCENT!U115&gt;PERCENT!U$133,(PERCENT!U115-PERCENT!U$133)/(PERCENT!U$134-PERCENT!U$133),(PERCENT!U115-PERCENT!U$133)/(PERCENT!U$133-PERCENT!U$135))</f>
        <v>1.2109599679605825E-2</v>
      </c>
      <c r="AL113" s="124">
        <f>IF(PERCENT!W115&gt;PERCENT!W$133,(PERCENT!W115-PERCENT!W$133)/(PERCENT!W$134-PERCENT!W$133),(PERCENT!W115-PERCENT!W$133)/(PERCENT!W$133-PERCENT!W$135))</f>
        <v>1.4437705964122997E-2</v>
      </c>
      <c r="AN113" s="124">
        <f>IF(PERCENT!Y115&gt;PERCENT!Y$133,(PERCENT!Y115-PERCENT!Y$133)/(PERCENT!Y$134-PERCENT!Y$133),(PERCENT!Y115-PERCENT!Y$133)/(PERCENT!Y$133-PERCENT!Y$135))</f>
        <v>-0.45495699549373358</v>
      </c>
      <c r="AO113" s="124">
        <f>IF(PERCENT!Z115&gt;PERCENT!Z$133,(PERCENT!Z115-PERCENT!Z$133)/(PERCENT!Z$134-PERCENT!Z$133),(PERCENT!Z115-PERCENT!Z$133)/(PERCENT!Z$133-PERCENT!Z$135))</f>
        <v>-0.3842939905321221</v>
      </c>
      <c r="AP113" s="124">
        <f>IF(PERCENT!AA115&gt;PERCENT!AA$133,(PERCENT!AA115-PERCENT!AA$133)/(PERCENT!AA$134-PERCENT!AA$133),(PERCENT!AA115-PERCENT!AA$133)/(PERCENT!AA$133-PERCENT!AA$135))</f>
        <v>-0.11960683153405523</v>
      </c>
      <c r="AQ113" s="124">
        <f>IF(PERCENT!AB115&gt;PERCENT!AB$133,(PERCENT!AB115-PERCENT!AB$133)/(PERCENT!AB$134-PERCENT!AB$133),(PERCENT!AB115-PERCENT!AB$133)/(PERCENT!AB$133-PERCENT!AB$135))</f>
        <v>-0.38495206452506725</v>
      </c>
      <c r="AS113" s="124">
        <f>IF(PERCENT!AD115&gt;PERCENT!AD$133,(PERCENT!AD115-PERCENT!AD$133)/(PERCENT!AD$134-PERCENT!AD$133),(PERCENT!AD115-PERCENT!AD$133)/(PERCENT!AD$133-PERCENT!AD$135))</f>
        <v>5.481948993177669E-2</v>
      </c>
      <c r="AU113" s="124">
        <f>IF(PERCENT!AF115&gt;PERCENT!AF$133,(PERCENT!AF115-PERCENT!AF$133)/(PERCENT!AF$134-PERCENT!AF$133),(PERCENT!AF115-PERCENT!AF$133)/(PERCENT!AF$133-PERCENT!AF$135))</f>
        <v>0.79406749181926573</v>
      </c>
      <c r="AV113" s="124">
        <f>IF(PERCENT!AG115&gt;PERCENT!AG$133,(PERCENT!AG115-PERCENT!AG$133)/(PERCENT!AG$134-PERCENT!AG$133),(PERCENT!AG115-PERCENT!AG$133)/(PERCENT!AG$133-PERCENT!AG$135))</f>
        <v>0.43750311397029329</v>
      </c>
      <c r="AW113" s="124">
        <f>IF(PERCENT!AH115&gt;PERCENT!AH$133,(PERCENT!AH115-PERCENT!AH$133)/(PERCENT!AH$134-PERCENT!AH$133),(PERCENT!AH115-PERCENT!AH$133)/(PERCENT!AH$133-PERCENT!AH$135))</f>
        <v>2.2119837640306679E-2</v>
      </c>
      <c r="AX113" s="124">
        <f>IF(PERCENT!AI115&gt;PERCENT!AI$133,(PERCENT!AI115-PERCENT!AI$133)/(PERCENT!AI$134-PERCENT!AI$133),(PERCENT!AI115-PERCENT!AI$133)/(PERCENT!AI$133-PERCENT!AI$135))</f>
        <v>0.22111533785514656</v>
      </c>
      <c r="AY113" s="124">
        <f>IF(PERCENT!AJ115&gt;PERCENT!AJ$133,(PERCENT!AJ115-PERCENT!AJ$133)/(PERCENT!AJ$134-PERCENT!AJ$133),(PERCENT!AJ115-PERCENT!AJ$133)/(PERCENT!AJ$133-PERCENT!AJ$135))</f>
        <v>0.14111186106171122</v>
      </c>
      <c r="AZ113" s="124">
        <f>IF(PERCENT!AK115&gt;PERCENT!AK$133,(PERCENT!AK115-PERCENT!AK$133)/(PERCENT!AK$134-PERCENT!AK$133),(PERCENT!AK115-PERCENT!AK$133)/(PERCENT!AK$133-PERCENT!AK$135))</f>
        <v>9.7990319262442352E-2</v>
      </c>
      <c r="BA113" s="124">
        <f>IF(PERCENT!AL115&gt;PERCENT!AL$133,(PERCENT!AL115-PERCENT!AL$133)/(PERCENT!AL$134-PERCENT!AL$133),(PERCENT!AL115-PERCENT!AL$133)/(PERCENT!AL$133-PERCENT!AL$135))</f>
        <v>-0.37278128235839531</v>
      </c>
      <c r="BB113" s="124">
        <f>IF(PERCENT!AM115&gt;PERCENT!AM$133,(PERCENT!AM115-PERCENT!AM$133)/(PERCENT!AM$134-PERCENT!AM$133),(PERCENT!AM115-PERCENT!AM$133)/(PERCENT!AM$133-PERCENT!AM$135))</f>
        <v>0.94940433438103111</v>
      </c>
      <c r="BC113" s="124">
        <f>IF(PERCENT!AN115&gt;PERCENT!AN$133,(PERCENT!AN115-PERCENT!AN$133)/(PERCENT!AN$134-PERCENT!AN$133),(PERCENT!AN115-PERCENT!AN$133)/(PERCENT!AN$133-PERCENT!AN$135))</f>
        <v>1</v>
      </c>
      <c r="BD113" s="124">
        <f>IF(PERCENT!AO115&gt;PERCENT!AO$133,(PERCENT!AO115-PERCENT!AO$133)/(PERCENT!AO$134-PERCENT!AO$133),(PERCENT!AO115-PERCENT!AO$133)/(PERCENT!AO$133-PERCENT!AO$135))</f>
        <v>0.29356437387770618</v>
      </c>
      <c r="BE113" s="124">
        <f>IF(PERCENT!AP115&gt;PERCENT!AP$133,(PERCENT!AP115-PERCENT!AP$133)/(PERCENT!AP$134-PERCENT!AP$133),(PERCENT!AP115-PERCENT!AP$133)/(PERCENT!AP$133-PERCENT!AP$135))</f>
        <v>1</v>
      </c>
      <c r="BF113" s="124">
        <f>IF(PERCENT!AQ115&gt;PERCENT!AQ$133,(PERCENT!AQ115-PERCENT!AQ$133)/(PERCENT!AQ$134-PERCENT!AQ$133),(PERCENT!AQ115-PERCENT!AQ$133)/(PERCENT!AQ$133-PERCENT!AQ$135))</f>
        <v>1</v>
      </c>
      <c r="BG113" s="124">
        <f>IF(PERCENT!AR115&gt;PERCENT!AR$133,(PERCENT!AR115-PERCENT!AR$133)/(PERCENT!AR$134-PERCENT!AR$133),(PERCENT!AR115-PERCENT!AR$133)/(PERCENT!AR$133-PERCENT!AR$135))</f>
        <v>1</v>
      </c>
      <c r="BP113" s="128">
        <f>IF(PERCENT!AE115&gt;PERCENT!AE$133,(PERCENT!AE115-PERCENT!AE$133)/(PERCENT!AE$134-PERCENT!AE$133),(PERCENT!AE115-PERCENT!AE$133)/(PERCENT!AE$133-PERCENT!AE$135))</f>
        <v>1</v>
      </c>
      <c r="BQ113" s="231">
        <f>IF(PERCENT!AV115&gt;PERCENT!AV$133,(PERCENT!AV115-PERCENT!AV$133)/(PERCENT!AV$134-PERCENT!AV$133),(PERCENT!AV115-PERCENT!AV$133)/(PERCENT!AV$133-PERCENT!AV$135))</f>
        <v>1</v>
      </c>
    </row>
    <row r="114" spans="1:69" x14ac:dyDescent="0.35">
      <c r="A114" s="197" t="s">
        <v>812</v>
      </c>
      <c r="B114" s="125">
        <f>IF(PERCENT!B116&gt;PERCENT!B$133,(PERCENT!B116-PERCENT!B$133)/(PERCENT!B$134-PERCENT!B$133),(PERCENT!B116-PERCENT!B$133)/(PERCENT!B$133-PERCENT!B$135))</f>
        <v>-7.128330896488555E-2</v>
      </c>
      <c r="C114" s="125">
        <f>IF(PERCENT!H116&gt;PERCENT!H$133,(PERCENT!H116-PERCENT!H$133)/(PERCENT!H$134-PERCENT!H$133),(PERCENT!H116-PERCENT!H$133)/(PERCENT!H$133-PERCENT!H$135))</f>
        <v>-0.83292149866984577</v>
      </c>
      <c r="D114" s="126">
        <f>IF(PERCENT!K116&gt;PERCENT!K$133,(PERCENT!K116-PERCENT!K$133)/(PERCENT!K$134-PERCENT!K$133),(PERCENT!K116-PERCENT!K$133)/(PERCENT!K$133-PERCENT!K$135))</f>
        <v>-1.4364353542207877E-2</v>
      </c>
      <c r="E114" s="126">
        <f>IF(PERCENT!L116&gt;PERCENT!L$133,(PERCENT!L116-PERCENT!L$133)/(PERCENT!L$134-PERCENT!L$133),(PERCENT!L116-PERCENT!L$133)/(PERCENT!L$133-PERCENT!L$135))</f>
        <v>0.55310793783497869</v>
      </c>
      <c r="F114" s="127">
        <f>IF(PERCENT!R116&gt;PERCENT!R$133,(PERCENT!R116-PERCENT!R$133)/(PERCENT!R$134-PERCENT!R$133),(PERCENT!R116-PERCENT!R$133)/(PERCENT!R$133-PERCENT!R$135))</f>
        <v>-0.93142628782451631</v>
      </c>
      <c r="G114" s="127">
        <f>IF(PERCENT!V116&gt;PERCENT!V$133,(PERCENT!V116-PERCENT!V$133)/(PERCENT!V$134-PERCENT!V$133),(PERCENT!V116-PERCENT!V$133)/(PERCENT!V$133-PERCENT!V$135))</f>
        <v>-0.70622936016443083</v>
      </c>
      <c r="H114" s="127">
        <f>IF(PERCENT!X116&gt;PERCENT!X$133,(PERCENT!X116-PERCENT!X$133)/(PERCENT!X$134-PERCENT!X$133),(PERCENT!X116-PERCENT!X$133)/(PERCENT!X$133-PERCENT!X$135))</f>
        <v>-0.29150359730445546</v>
      </c>
      <c r="I114" s="127">
        <f>IF(PERCENT!AC116&gt;PERCENT!AC$133,(PERCENT!AC116-PERCENT!AC$133)/(PERCENT!AC$134-PERCENT!AC$133),(PERCENT!AC116-PERCENT!AC$133)/(PERCENT!AC$133-PERCENT!AC$135))</f>
        <v>-9.6469588980002519E-2</v>
      </c>
      <c r="J114" s="198">
        <f>IF(PERCENT!AS116&gt;PERCENT!AS$133,(PERCENT!AS116-PERCENT!AS$133)/(PERCENT!AS$134-PERCENT!AS$133),(PERCENT!AS116-PERCENT!AS$133)/(PERCENT!AS$133-PERCENT!AS$135))</f>
        <v>-0.63284995121594667</v>
      </c>
      <c r="K114" s="198">
        <f>IF(PERCENT!AT116&gt;PERCENT!AT$133,(PERCENT!AT116-PERCENT!AT$133)/(PERCENT!AT$134-PERCENT!AT$133),(PERCENT!AT116-PERCENT!AT$133)/(PERCENT!AT$133-PERCENT!AT$135))</f>
        <v>0.3365008714989155</v>
      </c>
      <c r="L114" s="198">
        <f>IF(PERCENT!AU116&gt;PERCENT!AU$133,(PERCENT!AU116-PERCENT!AU$133)/(PERCENT!AU$134-PERCENT!AU$133),(PERCENT!AU116-PERCENT!AU$133)/(PERCENT!AU$133-PERCENT!AU$135))</f>
        <v>-0.41707543836319616</v>
      </c>
      <c r="M114" s="231">
        <f>IF(PERCENT!AW116&gt;PERCENT!AW$133,(PERCENT!AW116-PERCENT!AW$133)/(PERCENT!AW$134-PERCENT!AW$133),(PERCENT!AW116-PERCENT!AW$133)/(PERCENT!AW$133-PERCENT!AW$135))</f>
        <v>-0.17764857266465636</v>
      </c>
      <c r="N114" s="231">
        <f>IF(PERCENT!AX116&gt;PERCENT!AX$133,(PERCENT!AX116-PERCENT!AX$133)/(PERCENT!AX$134-PERCENT!AX$133),(PERCENT!AX116-PERCENT!AX$133)/(PERCENT!AX$133-PERCENT!AX$135))</f>
        <v>4.3004817016646539E-2</v>
      </c>
      <c r="P114" s="232">
        <f>IF(PERCENT!AY116&gt;PERCENT!AY$133,(PERCENT!AY116-PERCENT!AY$133)/(PERCENT!AY$134-PERCENT!AY$133),(PERCENT!AY116-PERCENT!AY$133)/(PERCENT!AY$133-PERCENT!AY$135))</f>
        <v>-0.65440023009186532</v>
      </c>
      <c r="R114" s="124">
        <f>IF(PERCENT!C116&gt;PERCENT!C$133,(PERCENT!C116-PERCENT!C$133)/(PERCENT!C$134-PERCENT!C$133),(PERCENT!C116-PERCENT!C$133)/(PERCENT!C$133-PERCENT!C$135))</f>
        <v>-5.9511955930688393E-2</v>
      </c>
      <c r="S114" s="124">
        <f>IF(PERCENT!D116&gt;PERCENT!D$133,(PERCENT!D116-PERCENT!D$133)/(PERCENT!D$134-PERCENT!D$133),(PERCENT!D116-PERCENT!D$133)/(PERCENT!D$133-PERCENT!D$135))</f>
        <v>-0.12973596358372544</v>
      </c>
      <c r="T114" s="124">
        <f>IF(PERCENT!E116&gt;PERCENT!E$133,(PERCENT!E116-PERCENT!E$133)/(PERCENT!E$134-PERCENT!E$133),(PERCENT!E116-PERCENT!E$133)/(PERCENT!E$133-PERCENT!E$135))</f>
        <v>-0.21757132430383844</v>
      </c>
      <c r="U114" s="124">
        <f>IF(PERCENT!F116&gt;PERCENT!F$133,(PERCENT!F116-PERCENT!F$133)/(PERCENT!F$134-PERCENT!F$133),(PERCENT!F116-PERCENT!F$133)/(PERCENT!F$133-PERCENT!F$135))</f>
        <v>0.26445081532768411</v>
      </c>
      <c r="V114" s="124">
        <f>IF(PERCENT!G116&gt;PERCENT!G$133,(PERCENT!G116-PERCENT!G$133)/(PERCENT!G$134-PERCENT!G$133),(PERCENT!G116-PERCENT!G$133)/(PERCENT!G$133-PERCENT!G$135))</f>
        <v>-0.58971092664048808</v>
      </c>
      <c r="X114" s="124">
        <f>IF(PERCENT!I116&gt;PERCENT!I$133,(PERCENT!I116-PERCENT!I$133)/(PERCENT!I$134-PERCENT!I$133),(PERCENT!I116-PERCENT!I$133)/(PERCENT!I$133-PERCENT!I$135))</f>
        <v>-0.91674891773726497</v>
      </c>
      <c r="Y114" s="124">
        <f>IF(PERCENT!J116&gt;PERCENT!J$133,(PERCENT!J116-PERCENT!J$133)/(PERCENT!J$134-PERCENT!J$133),(PERCENT!J116-PERCENT!J$133)/(PERCENT!J$133-PERCENT!J$135))</f>
        <v>-0.74462191734015137</v>
      </c>
      <c r="AB114" s="124">
        <f>IF(PERCENT!M116&gt;PERCENT!M$133,(PERCENT!M116-PERCENT!M$133)/(PERCENT!M$134-PERCENT!M$133),(PERCENT!M116-PERCENT!M$133)/(PERCENT!M$133-PERCENT!M$135))</f>
        <v>0.10740743443984035</v>
      </c>
      <c r="AC114" s="124">
        <f>IF(PERCENT!N116&gt;PERCENT!N$133,(PERCENT!N116-PERCENT!N$133)/(PERCENT!N$134-PERCENT!N$133),(PERCENT!N116-PERCENT!N$133)/(PERCENT!N$133-PERCENT!N$135))</f>
        <v>0.36198061598072778</v>
      </c>
      <c r="AD114" s="124">
        <f>IF(PERCENT!O116&gt;PERCENT!O$133,(PERCENT!O116-PERCENT!O$133)/(PERCENT!O$134-PERCENT!O$133),(PERCENT!O116-PERCENT!O$133)/(PERCENT!O$133-PERCENT!O$135))</f>
        <v>-0.52000819618122152</v>
      </c>
      <c r="AE114" s="124">
        <f>IF(PERCENT!P116&gt;PERCENT!P$133,(PERCENT!P116-PERCENT!P$133)/(PERCENT!P$134-PERCENT!P$133),(PERCENT!P116-PERCENT!P$133)/(PERCENT!P$133-PERCENT!P$135))</f>
        <v>-6.5242340717558911E-2</v>
      </c>
      <c r="AF114" s="124">
        <f>IF(PERCENT!Q116&gt;PERCENT!Q$133,(PERCENT!Q116-PERCENT!Q$133)/(PERCENT!Q$134-PERCENT!Q$133),(PERCENT!Q116-PERCENT!Q$133)/(PERCENT!Q$133-PERCENT!Q$135))</f>
        <v>0.23525586101868778</v>
      </c>
      <c r="AH114" s="124">
        <f>IF(PERCENT!S116&gt;PERCENT!S$133,(PERCENT!S116-PERCENT!S$133)/(PERCENT!S$134-PERCENT!S$133),(PERCENT!S116-PERCENT!S$133)/(PERCENT!S$133-PERCENT!S$135))</f>
        <v>-0.94892657633699895</v>
      </c>
      <c r="AI114" s="124">
        <f>IF(PERCENT!T116&gt;PERCENT!T$133,(PERCENT!T116-PERCENT!T$133)/(PERCENT!T$134-PERCENT!T$133),(PERCENT!T116-PERCENT!T$133)/(PERCENT!T$133-PERCENT!T$135))</f>
        <v>-0.94474725416889793</v>
      </c>
      <c r="AJ114" s="124">
        <f>IF(PERCENT!U116&gt;PERCENT!U$133,(PERCENT!U116-PERCENT!U$133)/(PERCENT!U$134-PERCENT!U$133),(PERCENT!U116-PERCENT!U$133)/(PERCENT!U$133-PERCENT!U$135))</f>
        <v>-0.8875242147720962</v>
      </c>
      <c r="AL114" s="124">
        <f>IF(PERCENT!W116&gt;PERCENT!W$133,(PERCENT!W116-PERCENT!W$133)/(PERCENT!W$134-PERCENT!W$133),(PERCENT!W116-PERCENT!W$133)/(PERCENT!W$133-PERCENT!W$135))</f>
        <v>-0.70622936016443083</v>
      </c>
      <c r="AN114" s="124">
        <f>IF(PERCENT!Y116&gt;PERCENT!Y$133,(PERCENT!Y116-PERCENT!Y$133)/(PERCENT!Y$134-PERCENT!Y$133),(PERCENT!Y116-PERCENT!Y$133)/(PERCENT!Y$133-PERCENT!Y$135))</f>
        <v>-0.89877323643241813</v>
      </c>
      <c r="AO114" s="124">
        <f>IF(PERCENT!Z116&gt;PERCENT!Z$133,(PERCENT!Z116-PERCENT!Z$133)/(PERCENT!Z$134-PERCENT!Z$133),(PERCENT!Z116-PERCENT!Z$133)/(PERCENT!Z$133-PERCENT!Z$135))</f>
        <v>-0.8858998895414848</v>
      </c>
      <c r="AP114" s="124">
        <f>IF(PERCENT!AA116&gt;PERCENT!AA$133,(PERCENT!AA116-PERCENT!AA$133)/(PERCENT!AA$134-PERCENT!AA$133),(PERCENT!AA116-PERCENT!AA$133)/(PERCENT!AA$133-PERCENT!AA$135))</f>
        <v>-0.45755467209365464</v>
      </c>
      <c r="AQ114" s="124">
        <f>IF(PERCENT!AB116&gt;PERCENT!AB$133,(PERCENT!AB116-PERCENT!AB$133)/(PERCENT!AB$134-PERCENT!AB$133),(PERCENT!AB116-PERCENT!AB$133)/(PERCENT!AB$133-PERCENT!AB$135))</f>
        <v>8.1753003054774089E-3</v>
      </c>
      <c r="AS114" s="124">
        <f>IF(PERCENT!AD116&gt;PERCENT!AD$133,(PERCENT!AD116-PERCENT!AD$133)/(PERCENT!AD$134-PERCENT!AD$133),(PERCENT!AD116-PERCENT!AD$133)/(PERCENT!AD$133-PERCENT!AD$135))</f>
        <v>-9.6469588980002519E-2</v>
      </c>
      <c r="AU114" s="124">
        <f>IF(PERCENT!AF116&gt;PERCENT!AF$133,(PERCENT!AF116-PERCENT!AF$133)/(PERCENT!AF$134-PERCENT!AF$133),(PERCENT!AF116-PERCENT!AF$133)/(PERCENT!AF$133-PERCENT!AF$135))</f>
        <v>0.6185831253712909</v>
      </c>
      <c r="AV114" s="124">
        <f>IF(PERCENT!AG116&gt;PERCENT!AG$133,(PERCENT!AG116-PERCENT!AG$133)/(PERCENT!AG$134-PERCENT!AG$133),(PERCENT!AG116-PERCENT!AG$133)/(PERCENT!AG$133-PERCENT!AG$135))</f>
        <v>0.39788466131703876</v>
      </c>
      <c r="AW114" s="124">
        <f>IF(PERCENT!AH116&gt;PERCENT!AH$133,(PERCENT!AH116-PERCENT!AH$133)/(PERCENT!AH$134-PERCENT!AH$133),(PERCENT!AH116-PERCENT!AH$133)/(PERCENT!AH$133-PERCENT!AH$135))</f>
        <v>-0.75253364673677359</v>
      </c>
      <c r="AX114" s="124">
        <f>IF(PERCENT!AI116&gt;PERCENT!AI$133,(PERCENT!AI116-PERCENT!AI$133)/(PERCENT!AI$134-PERCENT!AI$133),(PERCENT!AI116-PERCENT!AI$133)/(PERCENT!AI$133-PERCENT!AI$135))</f>
        <v>2.6290589532991772E-2</v>
      </c>
      <c r="AY114" s="124">
        <f>IF(PERCENT!AJ116&gt;PERCENT!AJ$133,(PERCENT!AJ116-PERCENT!AJ$133)/(PERCENT!AJ$134-PERCENT!AJ$133),(PERCENT!AJ116-PERCENT!AJ$133)/(PERCENT!AJ$133-PERCENT!AJ$135))</f>
        <v>-0.20181487802570588</v>
      </c>
      <c r="AZ114" s="124">
        <f>IF(PERCENT!AK116&gt;PERCENT!AK$133,(PERCENT!AK116-PERCENT!AK$133)/(PERCENT!AK$134-PERCENT!AK$133),(PERCENT!AK116-PERCENT!AK$133)/(PERCENT!AK$133-PERCENT!AK$135))</f>
        <v>-8.0706014189595651E-3</v>
      </c>
      <c r="BA114" s="124">
        <f>IF(PERCENT!AL116&gt;PERCENT!AL$133,(PERCENT!AL116-PERCENT!AL$133)/(PERCENT!AL$134-PERCENT!AL$133),(PERCENT!AL116-PERCENT!AL$133)/(PERCENT!AL$133-PERCENT!AL$135))</f>
        <v>-0.83638462106053735</v>
      </c>
      <c r="BB114" s="124">
        <f>IF(PERCENT!AM116&gt;PERCENT!AM$133,(PERCENT!AM116-PERCENT!AM$133)/(PERCENT!AM$134-PERCENT!AM$133),(PERCENT!AM116-PERCENT!AM$133)/(PERCENT!AM$133-PERCENT!AM$135))</f>
        <v>-0.12468296031714146</v>
      </c>
      <c r="BC114" s="124">
        <f>IF(PERCENT!AN116&gt;PERCENT!AN$133,(PERCENT!AN116-PERCENT!AN$133)/(PERCENT!AN$134-PERCENT!AN$133),(PERCENT!AN116-PERCENT!AN$133)/(PERCENT!AN$133-PERCENT!AN$135))</f>
        <v>9.2650259765238524E-2</v>
      </c>
      <c r="BD114" s="124">
        <f>IF(PERCENT!AO116&gt;PERCENT!AO$133,(PERCENT!AO116-PERCENT!AO$133)/(PERCENT!AO$134-PERCENT!AO$133),(PERCENT!AO116-PERCENT!AO$133)/(PERCENT!AO$133-PERCENT!AO$135))</f>
        <v>4.8442950921438188E-2</v>
      </c>
      <c r="BE114" s="124">
        <f>IF(PERCENT!AP116&gt;PERCENT!AP$133,(PERCENT!AP116-PERCENT!AP$133)/(PERCENT!AP$134-PERCENT!AP$133),(PERCENT!AP116-PERCENT!AP$133)/(PERCENT!AP$133-PERCENT!AP$135))</f>
        <v>0.3612387558359208</v>
      </c>
      <c r="BF114" s="124">
        <f>IF(PERCENT!AQ116&gt;PERCENT!AQ$133,(PERCENT!AQ116-PERCENT!AQ$133)/(PERCENT!AQ$134-PERCENT!AQ$133),(PERCENT!AQ116-PERCENT!AQ$133)/(PERCENT!AQ$133-PERCENT!AQ$135))</f>
        <v>0.1056800167042785</v>
      </c>
      <c r="BG114" s="124">
        <f>IF(PERCENT!AR116&gt;PERCENT!AR$133,(PERCENT!AR116-PERCENT!AR$133)/(PERCENT!AR$134-PERCENT!AR$133),(PERCENT!AR116-PERCENT!AR$133)/(PERCENT!AR$133-PERCENT!AR$135))</f>
        <v>0.17207513071787181</v>
      </c>
      <c r="BP114" s="128">
        <f>IF(PERCENT!AE116&gt;PERCENT!AE$133,(PERCENT!AE116-PERCENT!AE$133)/(PERCENT!AE$134-PERCENT!AE$133),(PERCENT!AE116-PERCENT!AE$133)/(PERCENT!AE$133-PERCENT!AE$135))</f>
        <v>4.3004817016646539E-2</v>
      </c>
      <c r="BQ114" s="231">
        <f>IF(PERCENT!AV116&gt;PERCENT!AV$133,(PERCENT!AV116-PERCENT!AV$133)/(PERCENT!AV$134-PERCENT!AV$133),(PERCENT!AV116-PERCENT!AV$133)/(PERCENT!AV$133-PERCENT!AV$135))</f>
        <v>4.3004817016646539E-2</v>
      </c>
    </row>
    <row r="115" spans="1:69" x14ac:dyDescent="0.35">
      <c r="A115" s="197" t="s">
        <v>805</v>
      </c>
      <c r="B115" s="125">
        <f>IF(PERCENT!B117&gt;PERCENT!B$133,(PERCENT!B117-PERCENT!B$133)/(PERCENT!B$134-PERCENT!B$133),(PERCENT!B117-PERCENT!B$133)/(PERCENT!B$133-PERCENT!B$135))</f>
        <v>-0.26562162002992956</v>
      </c>
      <c r="C115" s="125">
        <f>IF(PERCENT!H117&gt;PERCENT!H$133,(PERCENT!H117-PERCENT!H$133)/(PERCENT!H$134-PERCENT!H$133),(PERCENT!H117-PERCENT!H$133)/(PERCENT!H$133-PERCENT!H$135))</f>
        <v>-0.276482944960252</v>
      </c>
      <c r="D115" s="126">
        <f>IF(PERCENT!K117&gt;PERCENT!K$133,(PERCENT!K117-PERCENT!K$133)/(PERCENT!K$134-PERCENT!K$133),(PERCENT!K117-PERCENT!K$133)/(PERCENT!K$133-PERCENT!K$135))</f>
        <v>-6.0104533977856561E-2</v>
      </c>
      <c r="E115" s="126">
        <f>IF(PERCENT!L117&gt;PERCENT!L$133,(PERCENT!L117-PERCENT!L$133)/(PERCENT!L$134-PERCENT!L$133),(PERCENT!L117-PERCENT!L$133)/(PERCENT!L$133-PERCENT!L$135))</f>
        <v>9.2335441572351656E-2</v>
      </c>
      <c r="F115" s="127">
        <f>IF(PERCENT!R117&gt;PERCENT!R$133,(PERCENT!R117-PERCENT!R$133)/(PERCENT!R$134-PERCENT!R$133),(PERCENT!R117-PERCENT!R$133)/(PERCENT!R$133-PERCENT!R$135))</f>
        <v>-0.76198532951399944</v>
      </c>
      <c r="G115" s="127">
        <f>IF(PERCENT!V117&gt;PERCENT!V$133,(PERCENT!V117-PERCENT!V$133)/(PERCENT!V$134-PERCENT!V$133),(PERCENT!V117-PERCENT!V$133)/(PERCENT!V$133-PERCENT!V$135))</f>
        <v>-0.81797834132441438</v>
      </c>
      <c r="H115" s="127">
        <f>IF(PERCENT!X117&gt;PERCENT!X$133,(PERCENT!X117-PERCENT!X$133)/(PERCENT!X$134-PERCENT!X$133),(PERCENT!X117-PERCENT!X$133)/(PERCENT!X$133-PERCENT!X$135))</f>
        <v>-0.27427139149461982</v>
      </c>
      <c r="I115" s="127">
        <f>IF(PERCENT!AC117&gt;PERCENT!AC$133,(PERCENT!AC117-PERCENT!AC$133)/(PERCENT!AC$134-PERCENT!AC$133),(PERCENT!AC117-PERCENT!AC$133)/(PERCENT!AC$133-PERCENT!AC$135))</f>
        <v>-0.29019951788778153</v>
      </c>
      <c r="J115" s="198">
        <f>IF(PERCENT!AS117&gt;PERCENT!AS$133,(PERCENT!AS117-PERCENT!AS$133)/(PERCENT!AS$134-PERCENT!AS$133),(PERCENT!AS117-PERCENT!AS$133)/(PERCENT!AS$133-PERCENT!AS$135))</f>
        <v>-0.34331055388008941</v>
      </c>
      <c r="K115" s="198">
        <f>IF(PERCENT!AT117&gt;PERCENT!AT$133,(PERCENT!AT117-PERCENT!AT$133)/(PERCENT!AT$134-PERCENT!AT$133),(PERCENT!AT117-PERCENT!AT$133)/(PERCENT!AT$133-PERCENT!AT$135))</f>
        <v>-1.8328742512478104E-2</v>
      </c>
      <c r="L115" s="198">
        <f>IF(PERCENT!AU117&gt;PERCENT!AU$133,(PERCENT!AU117-PERCENT!AU$133)/(PERCENT!AU$134-PERCENT!AU$133),(PERCENT!AU117-PERCENT!AU$133)/(PERCENT!AU$133-PERCENT!AU$135))</f>
        <v>-0.46776159519294891</v>
      </c>
      <c r="M115" s="231">
        <f>IF(PERCENT!AW117&gt;PERCENT!AW$133,(PERCENT!AW117-PERCENT!AW$133)/(PERCENT!AW$134-PERCENT!AW$133),(PERCENT!AW117-PERCENT!AW$133)/(PERCENT!AW$133-PERCENT!AW$135))</f>
        <v>-0.24002541303751929</v>
      </c>
      <c r="N115" s="231">
        <f>IF(PERCENT!AX117&gt;PERCENT!AX$133,(PERCENT!AX117-PERCENT!AX$133)/(PERCENT!AX$134-PERCENT!AX$133),(PERCENT!AX117-PERCENT!AX$133)/(PERCENT!AX$133-PERCENT!AX$135))</f>
        <v>5.1755019602025498E-2</v>
      </c>
      <c r="P115" s="232">
        <f>IF(PERCENT!AY117&gt;PERCENT!AY$133,(PERCENT!AY117-PERCENT!AY$133)/(PERCENT!AY$134-PERCENT!AY$133),(PERCENT!AY117-PERCENT!AY$133)/(PERCENT!AY$133-PERCENT!AY$135))</f>
        <v>-0.72986142603196669</v>
      </c>
      <c r="R115" s="124">
        <f>IF(PERCENT!C117&gt;PERCENT!C$133,(PERCENT!C117-PERCENT!C$133)/(PERCENT!C$134-PERCENT!C$133),(PERCENT!C117-PERCENT!C$133)/(PERCENT!C$133-PERCENT!C$135))</f>
        <v>-0.46934418668828148</v>
      </c>
      <c r="S115" s="124">
        <f>IF(PERCENT!D117&gt;PERCENT!D$133,(PERCENT!D117-PERCENT!D$133)/(PERCENT!D$134-PERCENT!D$133),(PERCENT!D117-PERCENT!D$133)/(PERCENT!D$133-PERCENT!D$135))</f>
        <v>-0.65618464396382192</v>
      </c>
      <c r="T115" s="124">
        <f>IF(PERCENT!E117&gt;PERCENT!E$133,(PERCENT!E117-PERCENT!E$133)/(PERCENT!E$134-PERCENT!E$133),(PERCENT!E117-PERCENT!E$133)/(PERCENT!E$133-PERCENT!E$135))</f>
        <v>-0.6838016563073408</v>
      </c>
      <c r="U115" s="124">
        <f>IF(PERCENT!F117&gt;PERCENT!F$133,(PERCENT!F117-PERCENT!F$133)/(PERCENT!F$134-PERCENT!F$133),(PERCENT!F117-PERCENT!F$133)/(PERCENT!F$133-PERCENT!F$135))</f>
        <v>0.2480301970889433</v>
      </c>
      <c r="V115" s="124">
        <f>IF(PERCENT!G117&gt;PERCENT!G$133,(PERCENT!G117-PERCENT!G$133)/(PERCENT!G$134-PERCENT!G$133),(PERCENT!G117-PERCENT!G$133)/(PERCENT!G$133-PERCENT!G$135))</f>
        <v>0.26829744460822408</v>
      </c>
      <c r="X115" s="124">
        <f>IF(PERCENT!I117&gt;PERCENT!I$133,(PERCENT!I117-PERCENT!I$133)/(PERCENT!I$134-PERCENT!I$133),(PERCENT!I117-PERCENT!I$133)/(PERCENT!I$133-PERCENT!I$135))</f>
        <v>-0.87665850294549397</v>
      </c>
      <c r="Y115" s="124">
        <f>IF(PERCENT!J117&gt;PERCENT!J$133,(PERCENT!J117-PERCENT!J$133)/(PERCENT!J$134-PERCENT!J$133),(PERCENT!J117-PERCENT!J$133)/(PERCENT!J$133-PERCENT!J$135))</f>
        <v>2.1074431786978553E-2</v>
      </c>
      <c r="AB115" s="124">
        <f>IF(PERCENT!M117&gt;PERCENT!M$133,(PERCENT!M117-PERCENT!M$133)/(PERCENT!M$134-PERCENT!M$133),(PERCENT!M117-PERCENT!M$133)/(PERCENT!M$133-PERCENT!M$135))</f>
        <v>0.16737048478222483</v>
      </c>
      <c r="AC115" s="124">
        <f>IF(PERCENT!N117&gt;PERCENT!N$133,(PERCENT!N117-PERCENT!N$133)/(PERCENT!N$134-PERCENT!N$133),(PERCENT!N117-PERCENT!N$133)/(PERCENT!N$133-PERCENT!N$135))</f>
        <v>-0.15515071382540585</v>
      </c>
      <c r="AD115" s="124">
        <f>IF(PERCENT!O117&gt;PERCENT!O$133,(PERCENT!O117-PERCENT!O$133)/(PERCENT!O$134-PERCENT!O$133),(PERCENT!O117-PERCENT!O$133)/(PERCENT!O$133-PERCENT!O$135))</f>
        <v>-0.2837855578451085</v>
      </c>
      <c r="AE115" s="124">
        <f>IF(PERCENT!P117&gt;PERCENT!P$133,(PERCENT!P117-PERCENT!P$133)/(PERCENT!P$134-PERCENT!P$133),(PERCENT!P117-PERCENT!P$133)/(PERCENT!P$133-PERCENT!P$135))</f>
        <v>-0.10247878948607983</v>
      </c>
      <c r="AF115" s="124">
        <f>IF(PERCENT!Q117&gt;PERCENT!Q$133,(PERCENT!Q117-PERCENT!Q$133)/(PERCENT!Q$134-PERCENT!Q$133),(PERCENT!Q117-PERCENT!Q$133)/(PERCENT!Q$133-PERCENT!Q$135))</f>
        <v>0.14443376493163179</v>
      </c>
      <c r="AH115" s="124">
        <f>IF(PERCENT!S117&gt;PERCENT!S$133,(PERCENT!S117-PERCENT!S$133)/(PERCENT!S$134-PERCENT!S$133),(PERCENT!S117-PERCENT!S$133)/(PERCENT!S$133-PERCENT!S$135))</f>
        <v>-0.77128778199143755</v>
      </c>
      <c r="AI115" s="124">
        <f>IF(PERCENT!T117&gt;PERCENT!T$133,(PERCENT!T117-PERCENT!T$133)/(PERCENT!T$134-PERCENT!T$133),(PERCENT!T117-PERCENT!T$133)/(PERCENT!T$133-PERCENT!T$135))</f>
        <v>-0.80502544945783461</v>
      </c>
      <c r="AJ115" s="124">
        <f>IF(PERCENT!U117&gt;PERCENT!U$133,(PERCENT!U117-PERCENT!U$133)/(PERCENT!U$134-PERCENT!U$133),(PERCENT!U117-PERCENT!U$133)/(PERCENT!U$133-PERCENT!U$135))</f>
        <v>-0.67911643131104704</v>
      </c>
      <c r="AL115" s="124">
        <f>IF(PERCENT!W117&gt;PERCENT!W$133,(PERCENT!W117-PERCENT!W$133)/(PERCENT!W$134-PERCENT!W$133),(PERCENT!W117-PERCENT!W$133)/(PERCENT!W$133-PERCENT!W$135))</f>
        <v>-0.81797834132441438</v>
      </c>
      <c r="AN115" s="124">
        <f>IF(PERCENT!Y117&gt;PERCENT!Y$133,(PERCENT!Y117-PERCENT!Y$133)/(PERCENT!Y$134-PERCENT!Y$133),(PERCENT!Y117-PERCENT!Y$133)/(PERCENT!Y$133-PERCENT!Y$135))</f>
        <v>-0.60928188914889025</v>
      </c>
      <c r="AO115" s="124">
        <f>IF(PERCENT!Z117&gt;PERCENT!Z$133,(PERCENT!Z117-PERCENT!Z$133)/(PERCENT!Z$134-PERCENT!Z$133),(PERCENT!Z117-PERCENT!Z$133)/(PERCENT!Z$133-PERCENT!Z$135))</f>
        <v>-0.69438173122656455</v>
      </c>
      <c r="AP115" s="124">
        <f>IF(PERCENT!AA117&gt;PERCENT!AA$133,(PERCENT!AA117-PERCENT!AA$133)/(PERCENT!AA$134-PERCENT!AA$133),(PERCENT!AA117-PERCENT!AA$133)/(PERCENT!AA$133-PERCENT!AA$135))</f>
        <v>-0.18795931082124107</v>
      </c>
      <c r="AQ115" s="124">
        <f>IF(PERCENT!AB117&gt;PERCENT!AB$133,(PERCENT!AB117-PERCENT!AB$133)/(PERCENT!AB$134-PERCENT!AB$133),(PERCENT!AB117-PERCENT!AB$133)/(PERCENT!AB$133-PERCENT!AB$135))</f>
        <v>-0.14588147773758958</v>
      </c>
      <c r="AS115" s="124">
        <f>IF(PERCENT!AD117&gt;PERCENT!AD$133,(PERCENT!AD117-PERCENT!AD$133)/(PERCENT!AD$134-PERCENT!AD$133),(PERCENT!AD117-PERCENT!AD$133)/(PERCENT!AD$133-PERCENT!AD$135))</f>
        <v>-0.29019951788778153</v>
      </c>
      <c r="AU115" s="124">
        <f>IF(PERCENT!AF117&gt;PERCENT!AF$133,(PERCENT!AF117-PERCENT!AF$133)/(PERCENT!AF$134-PERCENT!AF$133),(PERCENT!AF117-PERCENT!AF$133)/(PERCENT!AF$133-PERCENT!AF$135))</f>
        <v>0.69889202011518137</v>
      </c>
      <c r="AV115" s="124">
        <f>IF(PERCENT!AG117&gt;PERCENT!AG$133,(PERCENT!AG117-PERCENT!AG$133)/(PERCENT!AG$134-PERCENT!AG$133),(PERCENT!AG117-PERCENT!AG$133)/(PERCENT!AG$133-PERCENT!AG$135))</f>
        <v>0.30333403509186102</v>
      </c>
      <c r="AW115" s="124">
        <f>IF(PERCENT!AH117&gt;PERCENT!AH$133,(PERCENT!AH117-PERCENT!AH$133)/(PERCENT!AH$134-PERCENT!AH$133),(PERCENT!AH117-PERCENT!AH$133)/(PERCENT!AH$133-PERCENT!AH$135))</f>
        <v>-0.18704052025335116</v>
      </c>
      <c r="AX115" s="124">
        <f>IF(PERCENT!AI117&gt;PERCENT!AI$133,(PERCENT!AI117-PERCENT!AI$133)/(PERCENT!AI$134-PERCENT!AI$133),(PERCENT!AI117-PERCENT!AI$133)/(PERCENT!AI$133-PERCENT!AI$135))</f>
        <v>-0.120674465476052</v>
      </c>
      <c r="AY115" s="124">
        <f>IF(PERCENT!AJ117&gt;PERCENT!AJ$133,(PERCENT!AJ117-PERCENT!AJ$133)/(PERCENT!AJ$134-PERCENT!AJ$133),(PERCENT!AJ117-PERCENT!AJ$133)/(PERCENT!AJ$133-PERCENT!AJ$135))</f>
        <v>-2.5370515833763096E-2</v>
      </c>
      <c r="AZ115" s="124">
        <f>IF(PERCENT!AK117&gt;PERCENT!AK$133,(PERCENT!AK117-PERCENT!AK$133)/(PERCENT!AK$134-PERCENT!AK$133),(PERCENT!AK117-PERCENT!AK$133)/(PERCENT!AK$133-PERCENT!AK$135))</f>
        <v>-0.12612832304112978</v>
      </c>
      <c r="BA115" s="124">
        <f>IF(PERCENT!AL117&gt;PERCENT!AL$133,(PERCENT!AL117-PERCENT!AL$133)/(PERCENT!AL$134-PERCENT!AL$133),(PERCENT!AL117-PERCENT!AL$133)/(PERCENT!AL$133-PERCENT!AL$135))</f>
        <v>-0.46690212267095177</v>
      </c>
      <c r="BB115" s="124">
        <f>IF(PERCENT!AM117&gt;PERCENT!AM$133,(PERCENT!AM117-PERCENT!AM$133)/(PERCENT!AM$134-PERCENT!AM$133),(PERCENT!AM117-PERCENT!AM$133)/(PERCENT!AM$133-PERCENT!AM$135))</f>
        <v>-0.12188774927513969</v>
      </c>
      <c r="BC115" s="124">
        <f>IF(PERCENT!AN117&gt;PERCENT!AN$133,(PERCENT!AN117-PERCENT!AN$133)/(PERCENT!AN$134-PERCENT!AN$133),(PERCENT!AN117-PERCENT!AN$133)/(PERCENT!AN$133-PERCENT!AN$135))</f>
        <v>9.4633775981415494E-2</v>
      </c>
      <c r="BD115" s="124">
        <f>IF(PERCENT!AO117&gt;PERCENT!AO$133,(PERCENT!AO117-PERCENT!AO$133)/(PERCENT!AO$134-PERCENT!AO$133),(PERCENT!AO117-PERCENT!AO$133)/(PERCENT!AO$133-PERCENT!AO$135))</f>
        <v>4.3170498941166938E-2</v>
      </c>
      <c r="BE115" s="124">
        <f>IF(PERCENT!AP117&gt;PERCENT!AP$133,(PERCENT!AP117-PERCENT!AP$133)/(PERCENT!AP$134-PERCENT!AP$133),(PERCENT!AP117-PERCENT!AP$133)/(PERCENT!AP$133-PERCENT!AP$135))</f>
        <v>0.29585197544685532</v>
      </c>
      <c r="BF115" s="124">
        <f>IF(PERCENT!AQ117&gt;PERCENT!AQ$133,(PERCENT!AQ117-PERCENT!AQ$133)/(PERCENT!AQ$134-PERCENT!AQ$133),(PERCENT!AQ117-PERCENT!AQ$133)/(PERCENT!AQ$133-PERCENT!AQ$135))</f>
        <v>7.7694003888988047E-2</v>
      </c>
      <c r="BG115" s="124">
        <f>IF(PERCENT!AR117&gt;PERCENT!AR$133,(PERCENT!AR117-PERCENT!AR$133)/(PERCENT!AR$134-PERCENT!AR$133),(PERCENT!AR117-PERCENT!AR$133)/(PERCENT!AR$133-PERCENT!AR$135))</f>
        <v>0.15368240987978818</v>
      </c>
      <c r="BP115" s="128">
        <f>IF(PERCENT!AE117&gt;PERCENT!AE$133,(PERCENT!AE117-PERCENT!AE$133)/(PERCENT!AE$134-PERCENT!AE$133),(PERCENT!AE117-PERCENT!AE$133)/(PERCENT!AE$133-PERCENT!AE$135))</f>
        <v>5.1755019602025498E-2</v>
      </c>
      <c r="BQ115" s="231">
        <f>IF(PERCENT!AV117&gt;PERCENT!AV$133,(PERCENT!AV117-PERCENT!AV$133)/(PERCENT!AV$134-PERCENT!AV$133),(PERCENT!AV117-PERCENT!AV$133)/(PERCENT!AV$133-PERCENT!AV$135))</f>
        <v>5.1755019602025498E-2</v>
      </c>
    </row>
    <row r="116" spans="1:69" x14ac:dyDescent="0.35">
      <c r="A116" s="197" t="s">
        <v>810</v>
      </c>
      <c r="B116" s="125">
        <f>IF(PERCENT!B118&gt;PERCENT!B$133,(PERCENT!B118-PERCENT!B$133)/(PERCENT!B$134-PERCENT!B$133),(PERCENT!B118-PERCENT!B$133)/(PERCENT!B$133-PERCENT!B$135))</f>
        <v>-0.68945695096005566</v>
      </c>
      <c r="C116" s="125">
        <f>IF(PERCENT!H118&gt;PERCENT!H$133,(PERCENT!H118-PERCENT!H$133)/(PERCENT!H$134-PERCENT!H$133),(PERCENT!H118-PERCENT!H$133)/(PERCENT!H$133-PERCENT!H$135))</f>
        <v>-0.65484925854696485</v>
      </c>
      <c r="D116" s="126">
        <f>IF(PERCENT!K118&gt;PERCENT!K$133,(PERCENT!K118-PERCENT!K$133)/(PERCENT!K$134-PERCENT!K$133),(PERCENT!K118-PERCENT!K$133)/(PERCENT!K$133-PERCENT!K$135))</f>
        <v>-0.39975859545077941</v>
      </c>
      <c r="E116" s="126">
        <f>IF(PERCENT!L118&gt;PERCENT!L$133,(PERCENT!L118-PERCENT!L$133)/(PERCENT!L$134-PERCENT!L$133),(PERCENT!L118-PERCENT!L$133)/(PERCENT!L$133-PERCENT!L$135))</f>
        <v>-0.24957854187088757</v>
      </c>
      <c r="F116" s="127">
        <f>IF(PERCENT!R118&gt;PERCENT!R$133,(PERCENT!R118-PERCENT!R$133)/(PERCENT!R$134-PERCENT!R$133),(PERCENT!R118-PERCENT!R$133)/(PERCENT!R$133-PERCENT!R$135))</f>
        <v>-0.80971696418814099</v>
      </c>
      <c r="G116" s="127">
        <f>IF(PERCENT!V118&gt;PERCENT!V$133,(PERCENT!V118-PERCENT!V$133)/(PERCENT!V$134-PERCENT!V$133),(PERCENT!V118-PERCENT!V$133)/(PERCENT!V$133-PERCENT!V$135))</f>
        <v>-0.7874187910725472</v>
      </c>
      <c r="H116" s="127">
        <f>IF(PERCENT!X118&gt;PERCENT!X$133,(PERCENT!X118-PERCENT!X$133)/(PERCENT!X$134-PERCENT!X$133),(PERCENT!X118-PERCENT!X$133)/(PERCENT!X$133-PERCENT!X$135))</f>
        <v>-0.24573305898913606</v>
      </c>
      <c r="I116" s="127">
        <f>IF(PERCENT!AC118&gt;PERCENT!AC$133,(PERCENT!AC118-PERCENT!AC$133)/(PERCENT!AC$134-PERCENT!AC$133),(PERCENT!AC118-PERCENT!AC$133)/(PERCENT!AC$133-PERCENT!AC$135))</f>
        <v>2.3817682865304581E-2</v>
      </c>
      <c r="J116" s="198">
        <f>IF(PERCENT!AS118&gt;PERCENT!AS$133,(PERCENT!AS118-PERCENT!AS$133)/(PERCENT!AS$134-PERCENT!AS$133),(PERCENT!AS118-PERCENT!AS$133)/(PERCENT!AS$133-PERCENT!AS$135))</f>
        <v>-0.84241713138160146</v>
      </c>
      <c r="K116" s="198">
        <f>IF(PERCENT!AT118&gt;PERCENT!AT$133,(PERCENT!AT118-PERCENT!AT$133)/(PERCENT!AT$134-PERCENT!AT$133),(PERCENT!AT118-PERCENT!AT$133)/(PERCENT!AT$133-PERCENT!AT$135))</f>
        <v>-0.44619754243013782</v>
      </c>
      <c r="L116" s="198">
        <f>IF(PERCENT!AU118&gt;PERCENT!AU$133,(PERCENT!AU118-PERCENT!AU$133)/(PERCENT!AU$134-PERCENT!AU$133),(PERCENT!AU118-PERCENT!AU$133)/(PERCENT!AU$133-PERCENT!AU$135))</f>
        <v>-0.31850071816526465</v>
      </c>
      <c r="M116" s="231">
        <f>IF(PERCENT!AW118&gt;PERCENT!AW$133,(PERCENT!AW118-PERCENT!AW$133)/(PERCENT!AW$134-PERCENT!AW$133),(PERCENT!AW118-PERCENT!AW$133)/(PERCENT!AW$133-PERCENT!AW$135))</f>
        <v>-0.54995159325528675</v>
      </c>
      <c r="N116" s="231">
        <f>IF(PERCENT!AX118&gt;PERCENT!AX$133,(PERCENT!AX118-PERCENT!AX$133)/(PERCENT!AX$134-PERCENT!AX$133),(PERCENT!AX118-PERCENT!AX$133)/(PERCENT!AX$133-PERCENT!AX$135))</f>
        <v>0.13111019513335634</v>
      </c>
      <c r="P116" s="232">
        <f>IF(PERCENT!AY118&gt;PERCENT!AY$133,(PERCENT!AY118-PERCENT!AY$133)/(PERCENT!AY$134-PERCENT!AY$133),(PERCENT!AY118-PERCENT!AY$133)/(PERCENT!AY$133-PERCENT!AY$135))</f>
        <v>-0.95885264360001976</v>
      </c>
      <c r="R116" s="124">
        <f>IF(PERCENT!C118&gt;PERCENT!C$133,(PERCENT!C118-PERCENT!C$133)/(PERCENT!C$134-PERCENT!C$133),(PERCENT!C118-PERCENT!C$133)/(PERCENT!C$133-PERCENT!C$135))</f>
        <v>-0.44768050060441228</v>
      </c>
      <c r="S116" s="124">
        <f>IF(PERCENT!D118&gt;PERCENT!D$133,(PERCENT!D118-PERCENT!D$133)/(PERCENT!D$134-PERCENT!D$133),(PERCENT!D118-PERCENT!D$133)/(PERCENT!D$133-PERCENT!D$135))</f>
        <v>-0.6077615673793535</v>
      </c>
      <c r="T116" s="124">
        <f>IF(PERCENT!E118&gt;PERCENT!E$133,(PERCENT!E118-PERCENT!E$133)/(PERCENT!E$134-PERCENT!E$133),(PERCENT!E118-PERCENT!E$133)/(PERCENT!E$133-PERCENT!E$135))</f>
        <v>-0.66669052975016418</v>
      </c>
      <c r="U116" s="124">
        <f>IF(PERCENT!F118&gt;PERCENT!F$133,(PERCENT!F118-PERCENT!F$133)/(PERCENT!F$134-PERCENT!F$133),(PERCENT!F118-PERCENT!F$133)/(PERCENT!F$133-PERCENT!F$135))</f>
        <v>1.452524548836308E-2</v>
      </c>
      <c r="V116" s="124">
        <f>IF(PERCENT!G118&gt;PERCENT!G$133,(PERCENT!G118-PERCENT!G$133)/(PERCENT!G$134-PERCENT!G$133),(PERCENT!G118-PERCENT!G$133)/(PERCENT!G$133-PERCENT!G$135))</f>
        <v>-0.47796102656512174</v>
      </c>
      <c r="X116" s="124">
        <f>IF(PERCENT!I118&gt;PERCENT!I$133,(PERCENT!I118-PERCENT!I$133)/(PERCENT!I$134-PERCENT!I$133),(PERCENT!I118-PERCENT!I$133)/(PERCENT!I$133-PERCENT!I$135))</f>
        <v>-0.84105538053100504</v>
      </c>
      <c r="Y116" s="124">
        <f>IF(PERCENT!J118&gt;PERCENT!J$133,(PERCENT!J118-PERCENT!J$133)/(PERCENT!J$134-PERCENT!J$133),(PERCENT!J118-PERCENT!J$133)/(PERCENT!J$133-PERCENT!J$135))</f>
        <v>-0.51844143168446288</v>
      </c>
      <c r="AB116" s="124">
        <f>IF(PERCENT!M118&gt;PERCENT!M$133,(PERCENT!M118-PERCENT!M$133)/(PERCENT!M$134-PERCENT!M$133),(PERCENT!M118-PERCENT!M$133)/(PERCENT!M$133-PERCENT!M$135))</f>
        <v>-1</v>
      </c>
      <c r="AC116" s="124">
        <f>IF(PERCENT!N118&gt;PERCENT!N$133,(PERCENT!N118-PERCENT!N$133)/(PERCENT!N$134-PERCENT!N$133),(PERCENT!N118-PERCENT!N$133)/(PERCENT!N$133-PERCENT!N$135))</f>
        <v>3.484849820265995E-2</v>
      </c>
      <c r="AD116" s="124">
        <f>IF(PERCENT!O118&gt;PERCENT!O$133,(PERCENT!O118-PERCENT!O$133)/(PERCENT!O$134-PERCENT!O$133),(PERCENT!O118-PERCENT!O$133)/(PERCENT!O$133-PERCENT!O$135))</f>
        <v>-0.23348634533476048</v>
      </c>
      <c r="AE116" s="124">
        <f>IF(PERCENT!P118&gt;PERCENT!P$133,(PERCENT!P118-PERCENT!P$133)/(PERCENT!P$134-PERCENT!P$133),(PERCENT!P118-PERCENT!P$133)/(PERCENT!P$133-PERCENT!P$135))</f>
        <v>9.6585234381440246E-2</v>
      </c>
      <c r="AF116" s="124">
        <f>IF(PERCENT!Q118&gt;PERCENT!Q$133,(PERCENT!Q118-PERCENT!Q$133)/(PERCENT!Q$134-PERCENT!Q$133),(PERCENT!Q118-PERCENT!Q$133)/(PERCENT!Q$133-PERCENT!Q$135))</f>
        <v>4.1715810399655419E-2</v>
      </c>
      <c r="AH116" s="124">
        <f>IF(PERCENT!S118&gt;PERCENT!S$133,(PERCENT!S118-PERCENT!S$133)/(PERCENT!S$134-PERCENT!S$133),(PERCENT!S118-PERCENT!S$133)/(PERCENT!S$133-PERCENT!S$135))</f>
        <v>-0.8146676051117121</v>
      </c>
      <c r="AI116" s="124">
        <f>IF(PERCENT!T118&gt;PERCENT!T$133,(PERCENT!T118-PERCENT!T$133)/(PERCENT!T$134-PERCENT!T$133),(PERCENT!T118-PERCENT!T$133)/(PERCENT!T$133-PERCENT!T$135))</f>
        <v>-0.84012213736120511</v>
      </c>
      <c r="AJ116" s="124">
        <f>IF(PERCENT!U118&gt;PERCENT!U$133,(PERCENT!U118-PERCENT!U$133)/(PERCENT!U$134-PERCENT!U$133),(PERCENT!U118-PERCENT!U$133)/(PERCENT!U$133-PERCENT!U$135))</f>
        <v>-0.75365721354599602</v>
      </c>
      <c r="AL116" s="124">
        <f>IF(PERCENT!W118&gt;PERCENT!W$133,(PERCENT!W118-PERCENT!W$133)/(PERCENT!W$134-PERCENT!W$133),(PERCENT!W118-PERCENT!W$133)/(PERCENT!W$133-PERCENT!W$135))</f>
        <v>-0.7874187910725472</v>
      </c>
      <c r="AN116" s="124">
        <f>IF(PERCENT!Y118&gt;PERCENT!Y$133,(PERCENT!Y118-PERCENT!Y$133)/(PERCENT!Y$134-PERCENT!Y$133),(PERCENT!Y118-PERCENT!Y$133)/(PERCENT!Y$133-PERCENT!Y$135))</f>
        <v>-0.77095815267776246</v>
      </c>
      <c r="AO116" s="124">
        <f>IF(PERCENT!Z118&gt;PERCENT!Z$133,(PERCENT!Z118-PERCENT!Z$133)/(PERCENT!Z$134-PERCENT!Z$133),(PERCENT!Z118-PERCENT!Z$133)/(PERCENT!Z$133-PERCENT!Z$135))</f>
        <v>-0.87500350944532801</v>
      </c>
      <c r="AP116" s="124">
        <f>IF(PERCENT!AA118&gt;PERCENT!AA$133,(PERCENT!AA118-PERCENT!AA$133)/(PERCENT!AA$134-PERCENT!AA$133),(PERCENT!AA118-PERCENT!AA$133)/(PERCENT!AA$133-PERCENT!AA$135))</f>
        <v>-0.49572127467831578</v>
      </c>
      <c r="AQ116" s="124">
        <f>IF(PERCENT!AB118&gt;PERCENT!AB$133,(PERCENT!AB118-PERCENT!AB$133)/(PERCENT!AB$134-PERCENT!AB$133),(PERCENT!AB118-PERCENT!AB$133)/(PERCENT!AB$133-PERCENT!AB$135))</f>
        <v>9.2850672254050887E-2</v>
      </c>
      <c r="AS116" s="124">
        <f>IF(PERCENT!AD118&gt;PERCENT!AD$133,(PERCENT!AD118-PERCENT!AD$133)/(PERCENT!AD$134-PERCENT!AD$133),(PERCENT!AD118-PERCENT!AD$133)/(PERCENT!AD$133-PERCENT!AD$135))</f>
        <v>2.3817682865304581E-2</v>
      </c>
      <c r="AU116" s="124">
        <f>IF(PERCENT!AF118&gt;PERCENT!AF$133,(PERCENT!AF118-PERCENT!AF$133)/(PERCENT!AF$134-PERCENT!AF$133),(PERCENT!AF118-PERCENT!AF$133)/(PERCENT!AF$133-PERCENT!AF$135))</f>
        <v>0.52305157628684396</v>
      </c>
      <c r="AV116" s="124">
        <f>IF(PERCENT!AG118&gt;PERCENT!AG$133,(PERCENT!AG118-PERCENT!AG$133)/(PERCENT!AG$134-PERCENT!AG$133),(PERCENT!AG118-PERCENT!AG$133)/(PERCENT!AG$133-PERCENT!AG$135))</f>
        <v>0.51865953890092087</v>
      </c>
      <c r="AW116" s="124">
        <f>IF(PERCENT!AH118&gt;PERCENT!AH$133,(PERCENT!AH118-PERCENT!AH$133)/(PERCENT!AH$134-PERCENT!AH$133),(PERCENT!AH118-PERCENT!AH$133)/(PERCENT!AH$133-PERCENT!AH$135))</f>
        <v>-0.50285540950687346</v>
      </c>
      <c r="AX116" s="124">
        <f>IF(PERCENT!AI118&gt;PERCENT!AI$133,(PERCENT!AI118-PERCENT!AI$133)/(PERCENT!AI$134-PERCENT!AI$133),(PERCENT!AI118-PERCENT!AI$133)/(PERCENT!AI$133-PERCENT!AI$135))</f>
        <v>0.20611810027008243</v>
      </c>
      <c r="AY116" s="124">
        <f>IF(PERCENT!AJ118&gt;PERCENT!AJ$133,(PERCENT!AJ118-PERCENT!AJ$133)/(PERCENT!AJ$134-PERCENT!AJ$133),(PERCENT!AJ118-PERCENT!AJ$133)/(PERCENT!AJ$133-PERCENT!AJ$135))</f>
        <v>-0.20856380219218809</v>
      </c>
      <c r="AZ116" s="124">
        <f>IF(PERCENT!AK118&gt;PERCENT!AK$133,(PERCENT!AK118-PERCENT!AK$133)/(PERCENT!AK$134-PERCENT!AK$133),(PERCENT!AK118-PERCENT!AK$133)/(PERCENT!AK$133-PERCENT!AK$135))</f>
        <v>-0.1239131522450897</v>
      </c>
      <c r="BA116" s="124">
        <f>IF(PERCENT!AL118&gt;PERCENT!AL$133,(PERCENT!AL118-PERCENT!AL$133)/(PERCENT!AL$134-PERCENT!AL$133),(PERCENT!AL118-PERCENT!AL$133)/(PERCENT!AL$133-PERCENT!AL$135))</f>
        <v>-0.81073765461789282</v>
      </c>
      <c r="BB116" s="124">
        <f>IF(PERCENT!AM118&gt;PERCENT!AM$133,(PERCENT!AM118-PERCENT!AM$133)/(PERCENT!AM$134-PERCENT!AM$133),(PERCENT!AM118-PERCENT!AM$133)/(PERCENT!AM$133-PERCENT!AM$135))</f>
        <v>0.22322995187008374</v>
      </c>
      <c r="BC116" s="124">
        <f>IF(PERCENT!AN118&gt;PERCENT!AN$133,(PERCENT!AN118-PERCENT!AN$133)/(PERCENT!AN$134-PERCENT!AN$133),(PERCENT!AN118-PERCENT!AN$133)/(PERCENT!AN$133-PERCENT!AN$135))</f>
        <v>9.1658501657150393E-2</v>
      </c>
      <c r="BD116" s="124">
        <f>IF(PERCENT!AO118&gt;PERCENT!AO$133,(PERCENT!AO118-PERCENT!AO$133)/(PERCENT!AO$134-PERCENT!AO$133),(PERCENT!AO118-PERCENT!AO$133)/(PERCENT!AO$133-PERCENT!AO$135))</f>
        <v>-7.102841699760426E-2</v>
      </c>
      <c r="BE116" s="124">
        <f>IF(PERCENT!AP118&gt;PERCENT!AP$133,(PERCENT!AP118-PERCENT!AP$133)/(PERCENT!AP$134-PERCENT!AP$133),(PERCENT!AP118-PERCENT!AP$133)/(PERCENT!AP$133-PERCENT!AP$135))</f>
        <v>0.35629039701104176</v>
      </c>
      <c r="BF116" s="124">
        <f>IF(PERCENT!AQ118&gt;PERCENT!AQ$133,(PERCENT!AQ118-PERCENT!AQ$133)/(PERCENT!AQ$134-PERCENT!AQ$133),(PERCENT!AQ118-PERCENT!AQ$133)/(PERCENT!AQ$133-PERCENT!AQ$135))</f>
        <v>5.0780339108795917E-2</v>
      </c>
      <c r="BG116" s="124">
        <f>IF(PERCENT!AR118&gt;PERCENT!AR$133,(PERCENT!AR118-PERCENT!AR$133)/(PERCENT!AR$134-PERCENT!AR$133),(PERCENT!AR118-PERCENT!AR$133)/(PERCENT!AR$133-PERCENT!AR$135))</f>
        <v>0.18931621044314542</v>
      </c>
      <c r="BP116" s="128">
        <f>IF(PERCENT!AE118&gt;PERCENT!AE$133,(PERCENT!AE118-PERCENT!AE$133)/(PERCENT!AE$134-PERCENT!AE$133),(PERCENT!AE118-PERCENT!AE$133)/(PERCENT!AE$133-PERCENT!AE$135))</f>
        <v>0.13111019513335634</v>
      </c>
      <c r="BQ116" s="231">
        <f>IF(PERCENT!AV118&gt;PERCENT!AV$133,(PERCENT!AV118-PERCENT!AV$133)/(PERCENT!AV$134-PERCENT!AV$133),(PERCENT!AV118-PERCENT!AV$133)/(PERCENT!AV$133-PERCENT!AV$135))</f>
        <v>0.13111019513335634</v>
      </c>
    </row>
    <row r="117" spans="1:69" x14ac:dyDescent="0.35">
      <c r="A117" s="197" t="s">
        <v>807</v>
      </c>
      <c r="B117" s="125">
        <f>IF(PERCENT!B119&gt;PERCENT!B$133,(PERCENT!B119-PERCENT!B$133)/(PERCENT!B$134-PERCENT!B$133),(PERCENT!B119-PERCENT!B$133)/(PERCENT!B$133-PERCENT!B$135))</f>
        <v>0.1465373720228047</v>
      </c>
      <c r="C117" s="125">
        <f>IF(PERCENT!H119&gt;PERCENT!H$133,(PERCENT!H119-PERCENT!H$133)/(PERCENT!H$134-PERCENT!H$133),(PERCENT!H119-PERCENT!H$133)/(PERCENT!H$133-PERCENT!H$135))</f>
        <v>-0.25022983979756414</v>
      </c>
      <c r="D117" s="126">
        <f>IF(PERCENT!K119&gt;PERCENT!K$133,(PERCENT!K119-PERCENT!K$133)/(PERCENT!K$134-PERCENT!K$133),(PERCENT!K119-PERCENT!K$133)/(PERCENT!K$133-PERCENT!K$135))</f>
        <v>-5.4736566607417561E-2</v>
      </c>
      <c r="E117" s="126">
        <f>IF(PERCENT!L119&gt;PERCENT!L$133,(PERCENT!L119-PERCENT!L$133)/(PERCENT!L$134-PERCENT!L$133),(PERCENT!L119-PERCENT!L$133)/(PERCENT!L$133-PERCENT!L$135))</f>
        <v>7.982415007017328E-2</v>
      </c>
      <c r="F117" s="127">
        <f>IF(PERCENT!R119&gt;PERCENT!R$133,(PERCENT!R119-PERCENT!R$133)/(PERCENT!R$134-PERCENT!R$133),(PERCENT!R119-PERCENT!R$133)/(PERCENT!R$133-PERCENT!R$135))</f>
        <v>-0.38440118122456796</v>
      </c>
      <c r="G117" s="127">
        <f>IF(PERCENT!V119&gt;PERCENT!V$133,(PERCENT!V119-PERCENT!V$133)/(PERCENT!V$134-PERCENT!V$133),(PERCENT!V119-PERCENT!V$133)/(PERCENT!V$133-PERCENT!V$135))</f>
        <v>-0.33927165217385563</v>
      </c>
      <c r="H117" s="127">
        <f>IF(PERCENT!X119&gt;PERCENT!X$133,(PERCENT!X119-PERCENT!X$133)/(PERCENT!X$134-PERCENT!X$133),(PERCENT!X119-PERCENT!X$133)/(PERCENT!X$133-PERCENT!X$135))</f>
        <v>4.3698479395495531E-2</v>
      </c>
      <c r="I117" s="127">
        <f>IF(PERCENT!AC119&gt;PERCENT!AC$133,(PERCENT!AC119-PERCENT!AC$133)/(PERCENT!AC$134-PERCENT!AC$133),(PERCENT!AC119-PERCENT!AC$133)/(PERCENT!AC$133-PERCENT!AC$135))</f>
        <v>-0.56501340881238105</v>
      </c>
      <c r="J117" s="198">
        <f>IF(PERCENT!AS119&gt;PERCENT!AS$133,(PERCENT!AS119-PERCENT!AS$133)/(PERCENT!AS$134-PERCENT!AS$133),(PERCENT!AS119-PERCENT!AS$133)/(PERCENT!AS$133-PERCENT!AS$135))</f>
        <v>-5.907971505213766E-2</v>
      </c>
      <c r="K117" s="198">
        <f>IF(PERCENT!AT119&gt;PERCENT!AT$133,(PERCENT!AT119-PERCENT!AT$133)/(PERCENT!AT$134-PERCENT!AT$133),(PERCENT!AT119-PERCENT!AT$133)/(PERCENT!AT$133-PERCENT!AT$135))</f>
        <v>-1.85613537227119E-2</v>
      </c>
      <c r="L117" s="198">
        <f>IF(PERCENT!AU119&gt;PERCENT!AU$133,(PERCENT!AU119-PERCENT!AU$133)/(PERCENT!AU$134-PERCENT!AU$133),(PERCENT!AU119-PERCENT!AU$133)/(PERCENT!AU$133-PERCENT!AU$135))</f>
        <v>-0.27692179768290359</v>
      </c>
      <c r="M117" s="231">
        <f>IF(PERCENT!AW119&gt;PERCENT!AW$133,(PERCENT!AW119-PERCENT!AW$133)/(PERCENT!AW$134-PERCENT!AW$133),(PERCENT!AW119-PERCENT!AW$133)/(PERCENT!AW$133-PERCENT!AW$135))</f>
        <v>-0.10659493049023136</v>
      </c>
      <c r="N117" s="231">
        <f>IF(PERCENT!AX119&gt;PERCENT!AX$133,(PERCENT!AX119-PERCENT!AX$133)/(PERCENT!AX$134-PERCENT!AX$133),(PERCENT!AX119-PERCENT!AX$133)/(PERCENT!AX$133-PERCENT!AX$135))</f>
        <v>2.3131050196790764E-2</v>
      </c>
      <c r="P117" s="232">
        <f>IF(PERCENT!AY119&gt;PERCENT!AY$133,(PERCENT!AY119-PERCENT!AY$133)/(PERCENT!AY$134-PERCENT!AY$133),(PERCENT!AY119-PERCENT!AY$133)/(PERCENT!AY$133-PERCENT!AY$135))</f>
        <v>4.9291666001752887E-2</v>
      </c>
      <c r="R117" s="124">
        <f>IF(PERCENT!C119&gt;PERCENT!C$133,(PERCENT!C119-PERCENT!C$133)/(PERCENT!C$134-PERCENT!C$133),(PERCENT!C119-PERCENT!C$133)/(PERCENT!C$133-PERCENT!C$135))</f>
        <v>0.38747980313582969</v>
      </c>
      <c r="S117" s="124">
        <f>IF(PERCENT!D119&gt;PERCENT!D$133,(PERCENT!D119-PERCENT!D$133)/(PERCENT!D$134-PERCENT!D$133),(PERCENT!D119-PERCENT!D$133)/(PERCENT!D$133-PERCENT!D$135))</f>
        <v>0.16016259855434523</v>
      </c>
      <c r="T117" s="124">
        <f>IF(PERCENT!E119&gt;PERCENT!E$133,(PERCENT!E119-PERCENT!E$133)/(PERCENT!E$134-PERCENT!E$133),(PERCENT!E119-PERCENT!E$133)/(PERCENT!E$133-PERCENT!E$135))</f>
        <v>0.58177168470572349</v>
      </c>
      <c r="U117" s="124">
        <f>IF(PERCENT!F119&gt;PERCENT!F$133,(PERCENT!F119-PERCENT!F$133)/(PERCENT!F$134-PERCENT!F$133),(PERCENT!F119-PERCENT!F$133)/(PERCENT!F$133-PERCENT!F$135))</f>
        <v>-0.65069881825048026</v>
      </c>
      <c r="V117" s="124">
        <f>IF(PERCENT!G119&gt;PERCENT!G$133,(PERCENT!G119-PERCENT!G$133)/(PERCENT!G$134-PERCENT!G$133),(PERCENT!G119-PERCENT!G$133)/(PERCENT!G$133-PERCENT!G$135))</f>
        <v>0.12959111343652763</v>
      </c>
      <c r="X117" s="124">
        <f>IF(PERCENT!I119&gt;PERCENT!I$133,(PERCENT!I119-PERCENT!I$133)/(PERCENT!I$134-PERCENT!I$133),(PERCENT!I119-PERCENT!I$133)/(PERCENT!I$133-PERCENT!I$135))</f>
        <v>-0.75154570626837647</v>
      </c>
      <c r="Y117" s="124">
        <f>IF(PERCENT!J119&gt;PERCENT!J$133,(PERCENT!J119-PERCENT!J$133)/(PERCENT!J$134-PERCENT!J$133),(PERCENT!J119-PERCENT!J$133)/(PERCENT!J$133-PERCENT!J$135))</f>
        <v>1.1810492829052424E-2</v>
      </c>
      <c r="AB117" s="124">
        <f>IF(PERCENT!M119&gt;PERCENT!M$133,(PERCENT!M119-PERCENT!M$133)/(PERCENT!M$134-PERCENT!M$133),(PERCENT!M119-PERCENT!M$133)/(PERCENT!M$133-PERCENT!M$135))</f>
        <v>0.20919491635649101</v>
      </c>
      <c r="AC117" s="124">
        <f>IF(PERCENT!N119&gt;PERCENT!N$133,(PERCENT!N119-PERCENT!N$133)/(PERCENT!N$134-PERCENT!N$133),(PERCENT!N119-PERCENT!N$133)/(PERCENT!N$133-PERCENT!N$135))</f>
        <v>-0.43736537804947778</v>
      </c>
      <c r="AD117" s="124">
        <f>IF(PERCENT!O119&gt;PERCENT!O$133,(PERCENT!O119-PERCENT!O$133)/(PERCENT!O$134-PERCENT!O$133),(PERCENT!O119-PERCENT!O$133)/(PERCENT!O$133-PERCENT!O$135))</f>
        <v>4.9667376575838673E-3</v>
      </c>
      <c r="AE117" s="124">
        <f>IF(PERCENT!P119&gt;PERCENT!P$133,(PERCENT!P119-PERCENT!P$133)/(PERCENT!P$134-PERCENT!P$133),(PERCENT!P119-PERCENT!P$133)/(PERCENT!P$133-PERCENT!P$135))</f>
        <v>0.18018394983810479</v>
      </c>
      <c r="AF117" s="124">
        <f>IF(PERCENT!Q119&gt;PERCENT!Q$133,(PERCENT!Q119-PERCENT!Q$133)/(PERCENT!Q$134-PERCENT!Q$133),(PERCENT!Q119-PERCENT!Q$133)/(PERCENT!Q$133-PERCENT!Q$135))</f>
        <v>-0.1800074487502511</v>
      </c>
      <c r="AH117" s="124">
        <f>IF(PERCENT!S119&gt;PERCENT!S$133,(PERCENT!S119-PERCENT!S$133)/(PERCENT!S$134-PERCENT!S$133),(PERCENT!S119-PERCENT!S$133)/(PERCENT!S$133-PERCENT!S$135))</f>
        <v>-0.31476005080113612</v>
      </c>
      <c r="AI117" s="124">
        <f>IF(PERCENT!T119&gt;PERCENT!T$133,(PERCENT!T119-PERCENT!T$133)/(PERCENT!T$134-PERCENT!T$133),(PERCENT!T119-PERCENT!T$133)/(PERCENT!T$133-PERCENT!T$135))</f>
        <v>-0.41484934977570831</v>
      </c>
      <c r="AJ117" s="124">
        <f>IF(PERCENT!U119&gt;PERCENT!U$133,(PERCENT!U119-PERCENT!U$133)/(PERCENT!U$134-PERCENT!U$133),(PERCENT!U119-PERCENT!U$133)/(PERCENT!U$133-PERCENT!U$135))</f>
        <v>-0.42987225422845821</v>
      </c>
      <c r="AL117" s="124">
        <f>IF(PERCENT!W119&gt;PERCENT!W$133,(PERCENT!W119-PERCENT!W$133)/(PERCENT!W$134-PERCENT!W$133),(PERCENT!W119-PERCENT!W$133)/(PERCENT!W$133-PERCENT!W$135))</f>
        <v>-0.33927165217385563</v>
      </c>
      <c r="AN117" s="124">
        <f>IF(PERCENT!Y119&gt;PERCENT!Y$133,(PERCENT!Y119-PERCENT!Y$133)/(PERCENT!Y$134-PERCENT!Y$133),(PERCENT!Y119-PERCENT!Y$133)/(PERCENT!Y$133-PERCENT!Y$135))</f>
        <v>-8.2773160545123126E-2</v>
      </c>
      <c r="AO117" s="124">
        <f>IF(PERCENT!Z119&gt;PERCENT!Z$133,(PERCENT!Z119-PERCENT!Z$133)/(PERCENT!Z$134-PERCENT!Z$133),(PERCENT!Z119-PERCENT!Z$133)/(PERCENT!Z$133-PERCENT!Z$135))</f>
        <v>-0.41304713580950009</v>
      </c>
      <c r="AP117" s="124">
        <f>IF(PERCENT!AA119&gt;PERCENT!AA$133,(PERCENT!AA119-PERCENT!AA$133)/(PERCENT!AA$134-PERCENT!AA$133),(PERCENT!AA119-PERCENT!AA$133)/(PERCENT!AA$133-PERCENT!AA$135))</f>
        <v>5.0691499792612976E-2</v>
      </c>
      <c r="AQ117" s="124">
        <f>IF(PERCENT!AB119&gt;PERCENT!AB$133,(PERCENT!AB119-PERCENT!AB$133)/(PERCENT!AB$134-PERCENT!AB$133),(PERCENT!AB119-PERCENT!AB$133)/(PERCENT!AB$133-PERCENT!AB$135))</f>
        <v>0.46052157527457654</v>
      </c>
      <c r="AS117" s="124">
        <f>IF(PERCENT!AD119&gt;PERCENT!AD$133,(PERCENT!AD119-PERCENT!AD$133)/(PERCENT!AD$134-PERCENT!AD$133),(PERCENT!AD119-PERCENT!AD$133)/(PERCENT!AD$133-PERCENT!AD$135))</f>
        <v>-0.56501340881238105</v>
      </c>
      <c r="AU117" s="124">
        <f>IF(PERCENT!AF119&gt;PERCENT!AF$133,(PERCENT!AF119-PERCENT!AF$133)/(PERCENT!AF$134-PERCENT!AF$133),(PERCENT!AF119-PERCENT!AF$133)/(PERCENT!AF$133-PERCENT!AF$135))</f>
        <v>-0.52013599546560951</v>
      </c>
      <c r="AV117" s="124">
        <f>IF(PERCENT!AG119&gt;PERCENT!AG$133,(PERCENT!AG119-PERCENT!AG$133)/(PERCENT!AG$134-PERCENT!AG$133),(PERCENT!AG119-PERCENT!AG$133)/(PERCENT!AG$133-PERCENT!AG$135))</f>
        <v>-0.2138473846184592</v>
      </c>
      <c r="AW117" s="124">
        <f>IF(PERCENT!AH119&gt;PERCENT!AH$133,(PERCENT!AH119-PERCENT!AH$133)/(PERCENT!AH$134-PERCENT!AH$133),(PERCENT!AH119-PERCENT!AH$133)/(PERCENT!AH$133-PERCENT!AH$135))</f>
        <v>2.9342493424304211E-2</v>
      </c>
      <c r="AX117" s="124">
        <f>IF(PERCENT!AI119&gt;PERCENT!AI$133,(PERCENT!AI119-PERCENT!AI$133)/(PERCENT!AI$134-PERCENT!AI$133),(PERCENT!AI119-PERCENT!AI$133)/(PERCENT!AI$133-PERCENT!AI$135))</f>
        <v>8.1189904805374136E-2</v>
      </c>
      <c r="AY117" s="124">
        <f>IF(PERCENT!AJ119&gt;PERCENT!AJ$133,(PERCENT!AJ119-PERCENT!AJ$133)/(PERCENT!AJ$134-PERCENT!AJ$133),(PERCENT!AJ119-PERCENT!AJ$133)/(PERCENT!AJ$133-PERCENT!AJ$135))</f>
        <v>-0.20380655634310643</v>
      </c>
      <c r="AZ117" s="124">
        <f>IF(PERCENT!AK119&gt;PERCENT!AK$133,(PERCENT!AK119-PERCENT!AK$133)/(PERCENT!AK$134-PERCENT!AK$133),(PERCENT!AK119-PERCENT!AK$133)/(PERCENT!AK$133-PERCENT!AK$135))</f>
        <v>0.21076757673117621</v>
      </c>
      <c r="BA117" s="124">
        <f>IF(PERCENT!AL119&gt;PERCENT!AL$133,(PERCENT!AL119-PERCENT!AL$133)/(PERCENT!AL$134-PERCENT!AL$133),(PERCENT!AL119-PERCENT!AL$133)/(PERCENT!AL$133-PERCENT!AL$135))</f>
        <v>2.9283358253676887E-2</v>
      </c>
      <c r="BB117" s="124">
        <f>IF(PERCENT!AM119&gt;PERCENT!AM$133,(PERCENT!AM119-PERCENT!AM$133)/(PERCENT!AM$134-PERCENT!AM$133),(PERCENT!AM119-PERCENT!AM$133)/(PERCENT!AM$133-PERCENT!AM$135))</f>
        <v>0.14989815740935469</v>
      </c>
      <c r="BC117" s="124">
        <f>IF(PERCENT!AN119&gt;PERCENT!AN$133,(PERCENT!AN119-PERCENT!AN$133)/(PERCENT!AN$134-PERCENT!AN$133),(PERCENT!AN119-PERCENT!AN$133)/(PERCENT!AN$133-PERCENT!AN$135))</f>
        <v>-0.42073430905833981</v>
      </c>
      <c r="BD117" s="124">
        <f>IF(PERCENT!AO119&gt;PERCENT!AO$133,(PERCENT!AO119-PERCENT!AO$133)/(PERCENT!AO$134-PERCENT!AO$133),(PERCENT!AO119-PERCENT!AO$133)/(PERCENT!AO$133-PERCENT!AO$135))</f>
        <v>-7.70631744806069E-2</v>
      </c>
      <c r="BE117" s="124">
        <f>IF(PERCENT!AP119&gt;PERCENT!AP$133,(PERCENT!AP119-PERCENT!AP$133)/(PERCENT!AP$134-PERCENT!AP$133),(PERCENT!AP119-PERCENT!AP$133)/(PERCENT!AP$133-PERCENT!AP$135))</f>
        <v>0.14045318949966401</v>
      </c>
      <c r="BF117" s="124">
        <f>IF(PERCENT!AQ119&gt;PERCENT!AQ$133,(PERCENT!AQ119-PERCENT!AQ$133)/(PERCENT!AQ$134-PERCENT!AQ$133),(PERCENT!AQ119-PERCENT!AQ$133)/(PERCENT!AQ$133-PERCENT!AQ$135))</f>
        <v>8.5407359257381799E-2</v>
      </c>
      <c r="BG117" s="124">
        <f>IF(PERCENT!AR119&gt;PERCENT!AR$133,(PERCENT!AR119-PERCENT!AR$133)/(PERCENT!AR$134-PERCENT!AR$133),(PERCENT!AR119-PERCENT!AR$133)/(PERCENT!AR$133-PERCENT!AR$135))</f>
        <v>-1.1316867449491737E-2</v>
      </c>
      <c r="BP117" s="128">
        <f>IF(PERCENT!AE119&gt;PERCENT!AE$133,(PERCENT!AE119-PERCENT!AE$133)/(PERCENT!AE$134-PERCENT!AE$133),(PERCENT!AE119-PERCENT!AE$133)/(PERCENT!AE$133-PERCENT!AE$135))</f>
        <v>2.3131050196790764E-2</v>
      </c>
      <c r="BQ117" s="231">
        <f>IF(PERCENT!AV119&gt;PERCENT!AV$133,(PERCENT!AV119-PERCENT!AV$133)/(PERCENT!AV$134-PERCENT!AV$133),(PERCENT!AV119-PERCENT!AV$133)/(PERCENT!AV$133-PERCENT!AV$135))</f>
        <v>2.3131050196790764E-2</v>
      </c>
    </row>
    <row r="118" spans="1:69" x14ac:dyDescent="0.35">
      <c r="A118" s="197" t="s">
        <v>797</v>
      </c>
      <c r="B118" s="125">
        <f>IF(PERCENT!B120&gt;PERCENT!B$133,(PERCENT!B120-PERCENT!B$133)/(PERCENT!B$134-PERCENT!B$133),(PERCENT!B120-PERCENT!B$133)/(PERCENT!B$133-PERCENT!B$135))</f>
        <v>-0.28342622119112043</v>
      </c>
      <c r="C118" s="125">
        <f>IF(PERCENT!H120&gt;PERCENT!H$133,(PERCENT!H120-PERCENT!H$133)/(PERCENT!H$134-PERCENT!H$133),(PERCENT!H120-PERCENT!H$133)/(PERCENT!H$133-PERCENT!H$135))</f>
        <v>-0.69755563249043206</v>
      </c>
      <c r="D118" s="126">
        <f>IF(PERCENT!K120&gt;PERCENT!K$133,(PERCENT!K120-PERCENT!K$133)/(PERCENT!K$134-PERCENT!K$133),(PERCENT!K120-PERCENT!K$133)/(PERCENT!K$133-PERCENT!K$135))</f>
        <v>-8.2414892801068709E-4</v>
      </c>
      <c r="E118" s="126">
        <f>IF(PERCENT!L120&gt;PERCENT!L$133,(PERCENT!L120-PERCENT!L$133)/(PERCENT!L$134-PERCENT!L$133),(PERCENT!L120-PERCENT!L$133)/(PERCENT!L$133-PERCENT!L$135))</f>
        <v>-1.0821847331578522E-2</v>
      </c>
      <c r="F118" s="127">
        <f>IF(PERCENT!R120&gt;PERCENT!R$133,(PERCENT!R120-PERCENT!R$133)/(PERCENT!R$134-PERCENT!R$133),(PERCENT!R120-PERCENT!R$133)/(PERCENT!R$133-PERCENT!R$135))</f>
        <v>-0.55749429196164768</v>
      </c>
      <c r="G118" s="127">
        <f>IF(PERCENT!V120&gt;PERCENT!V$133,(PERCENT!V120-PERCENT!V$133)/(PERCENT!V$134-PERCENT!V$133),(PERCENT!V120-PERCENT!V$133)/(PERCENT!V$133-PERCENT!V$135))</f>
        <v>-0.78001308626918808</v>
      </c>
      <c r="H118" s="127">
        <f>IF(PERCENT!X120&gt;PERCENT!X$133,(PERCENT!X120-PERCENT!X$133)/(PERCENT!X$134-PERCENT!X$133),(PERCENT!X120-PERCENT!X$133)/(PERCENT!X$133-PERCENT!X$135))</f>
        <v>-0.66641769883125046</v>
      </c>
      <c r="I118" s="127">
        <f>IF(PERCENT!AC120&gt;PERCENT!AC$133,(PERCENT!AC120-PERCENT!AC$133)/(PERCENT!AC$134-PERCENT!AC$133),(PERCENT!AC120-PERCENT!AC$133)/(PERCENT!AC$133-PERCENT!AC$135))</f>
        <v>-0.34715254768508885</v>
      </c>
      <c r="J118" s="198">
        <f>IF(PERCENT!AS120&gt;PERCENT!AS$133,(PERCENT!AS120-PERCENT!AS$133)/(PERCENT!AS$134-PERCENT!AS$133),(PERCENT!AS120-PERCENT!AS$133)/(PERCENT!AS$133-PERCENT!AS$135))</f>
        <v>-0.65203262793498884</v>
      </c>
      <c r="K118" s="198">
        <f>IF(PERCENT!AT120&gt;PERCENT!AT$133,(PERCENT!AT120-PERCENT!AT$133)/(PERCENT!AT$134-PERCENT!AT$133),(PERCENT!AT120-PERCENT!AT$133)/(PERCENT!AT$133-PERCENT!AT$135))</f>
        <v>-3.5376777083577968E-3</v>
      </c>
      <c r="L118" s="198">
        <f>IF(PERCENT!AU120&gt;PERCENT!AU$133,(PERCENT!AU120-PERCENT!AU$133)/(PERCENT!AU$134-PERCENT!AU$133),(PERCENT!AU120-PERCENT!AU$133)/(PERCENT!AU$133-PERCENT!AU$135))</f>
        <v>-0.56263006495984358</v>
      </c>
      <c r="M118" s="231">
        <f>IF(PERCENT!AW120&gt;PERCENT!AW$133,(PERCENT!AW120-PERCENT!AW$133)/(PERCENT!AW$134-PERCENT!AW$133),(PERCENT!AW120-PERCENT!AW$133)/(PERCENT!AW$133-PERCENT!AW$135))</f>
        <v>-0.3440249791215983</v>
      </c>
      <c r="N118" s="231">
        <f>IF(PERCENT!AX120&gt;PERCENT!AX$133,(PERCENT!AX120-PERCENT!AX$133)/(PERCENT!AX$134-PERCENT!AX$133),(PERCENT!AX120-PERCENT!AX$133)/(PERCENT!AX$133-PERCENT!AX$135))</f>
        <v>3.8608962217830153E-2</v>
      </c>
      <c r="P118" s="232">
        <f>IF(PERCENT!AY120&gt;PERCENT!AY$133,(PERCENT!AY120-PERCENT!AY$133)/(PERCENT!AY$134-PERCENT!AY$133),(PERCENT!AY120-PERCENT!AY$133)/(PERCENT!AY$133-PERCENT!AY$135))</f>
        <v>-0.54771945121649646</v>
      </c>
      <c r="R118" s="124">
        <f>IF(PERCENT!C120&gt;PERCENT!C$133,(PERCENT!C120-PERCENT!C$133)/(PERCENT!C$134-PERCENT!C$133),(PERCENT!C120-PERCENT!C$133)/(PERCENT!C$133-PERCENT!C$135))</f>
        <v>-0.10285236328182772</v>
      </c>
      <c r="S118" s="124">
        <f>IF(PERCENT!D120&gt;PERCENT!D$133,(PERCENT!D120-PERCENT!D$133)/(PERCENT!D$134-PERCENT!D$133),(PERCENT!D120-PERCENT!D$133)/(PERCENT!D$133-PERCENT!D$135))</f>
        <v>-0.66363512190805363</v>
      </c>
      <c r="T118" s="124">
        <f>IF(PERCENT!E120&gt;PERCENT!E$133,(PERCENT!E120-PERCENT!E$133)/(PERCENT!E$134-PERCENT!E$133),(PERCENT!E120-PERCENT!E$133)/(PERCENT!E$133-PERCENT!E$135))</f>
        <v>6.9326412323245032E-2</v>
      </c>
      <c r="U118" s="124">
        <f>IF(PERCENT!F120&gt;PERCENT!F$133,(PERCENT!F120-PERCENT!F$133)/(PERCENT!F$134-PERCENT!F$133),(PERCENT!F120-PERCENT!F$133)/(PERCENT!F$133-PERCENT!F$135))</f>
        <v>-0.17793872722559598</v>
      </c>
      <c r="V118" s="124">
        <f>IF(PERCENT!G120&gt;PERCENT!G$133,(PERCENT!G120-PERCENT!G$133)/(PERCENT!G$134-PERCENT!G$133),(PERCENT!G120-PERCENT!G$133)/(PERCENT!G$133-PERCENT!G$135))</f>
        <v>-0.31206661351641979</v>
      </c>
      <c r="X118" s="124">
        <f>IF(PERCENT!I120&gt;PERCENT!I$133,(PERCENT!I120-PERCENT!I$133)/(PERCENT!I$134-PERCENT!I$133),(PERCENT!I120-PERCENT!I$133)/(PERCENT!I$133-PERCENT!I$135))</f>
        <v>-0.77772778798505804</v>
      </c>
      <c r="Y118" s="124">
        <f>IF(PERCENT!J120&gt;PERCENT!J$133,(PERCENT!J120-PERCENT!J$133)/(PERCENT!J$134-PERCENT!J$133),(PERCENT!J120-PERCENT!J$133)/(PERCENT!J$133-PERCENT!J$135))</f>
        <v>-0.62199632482610157</v>
      </c>
      <c r="AB118" s="124">
        <f>IF(PERCENT!M120&gt;PERCENT!M$133,(PERCENT!M120-PERCENT!M$133)/(PERCENT!M$134-PERCENT!M$133),(PERCENT!M120-PERCENT!M$133)/(PERCENT!M$133-PERCENT!M$135))</f>
        <v>-0.23654197856833528</v>
      </c>
      <c r="AC118" s="124">
        <f>IF(PERCENT!N120&gt;PERCENT!N$133,(PERCENT!N120-PERCENT!N$133)/(PERCENT!N$134-PERCENT!N$133),(PERCENT!N120-PERCENT!N$133)/(PERCENT!N$133-PERCENT!N$135))</f>
        <v>4.6767792705735389E-2</v>
      </c>
      <c r="AD118" s="124">
        <f>IF(PERCENT!O120&gt;PERCENT!O$133,(PERCENT!O120-PERCENT!O$133)/(PERCENT!O$134-PERCENT!O$133),(PERCENT!O120-PERCENT!O$133)/(PERCENT!O$133-PERCENT!O$135))</f>
        <v>-0.47509886082205194</v>
      </c>
      <c r="AE118" s="124">
        <f>IF(PERCENT!P120&gt;PERCENT!P$133,(PERCENT!P120-PERCENT!P$133)/(PERCENT!P$134-PERCENT!P$133),(PERCENT!P120-PERCENT!P$133)/(PERCENT!P$133-PERCENT!P$135))</f>
        <v>0.10792129503309411</v>
      </c>
      <c r="AF118" s="124">
        <f>IF(PERCENT!Q120&gt;PERCENT!Q$133,(PERCENT!Q120-PERCENT!Q$133)/(PERCENT!Q$134-PERCENT!Q$133),(PERCENT!Q120-PERCENT!Q$133)/(PERCENT!Q$133-PERCENT!Q$135))</f>
        <v>-0.27051133628515517</v>
      </c>
      <c r="AH118" s="124">
        <f>IF(PERCENT!S120&gt;PERCENT!S$133,(PERCENT!S120-PERCENT!S$133)/(PERCENT!S$134-PERCENT!S$133),(PERCENT!S120-PERCENT!S$133)/(PERCENT!S$133-PERCENT!S$135))</f>
        <v>-0.48956805568514644</v>
      </c>
      <c r="AI118" s="124">
        <f>IF(PERCENT!T120&gt;PERCENT!T$133,(PERCENT!T120-PERCENT!T$133)/(PERCENT!T$134-PERCENT!T$133),(PERCENT!T120-PERCENT!T$133)/(PERCENT!T$133-PERCENT!T$135))</f>
        <v>-0.50872191367791431</v>
      </c>
      <c r="AJ118" s="124">
        <f>IF(PERCENT!U120&gt;PERCENT!U$133,(PERCENT!U120-PERCENT!U$133)/(PERCENT!U$134-PERCENT!U$133),(PERCENT!U120-PERCENT!U$133)/(PERCENT!U$133-PERCENT!U$135))</f>
        <v>-0.73774581771722458</v>
      </c>
      <c r="AL118" s="124">
        <f>IF(PERCENT!W120&gt;PERCENT!W$133,(PERCENT!W120-PERCENT!W$133)/(PERCENT!W$134-PERCENT!W$133),(PERCENT!W120-PERCENT!W$133)/(PERCENT!W$133-PERCENT!W$135))</f>
        <v>-0.78001308626918808</v>
      </c>
      <c r="AN118" s="124">
        <f>IF(PERCENT!Y120&gt;PERCENT!Y$133,(PERCENT!Y120-PERCENT!Y$133)/(PERCENT!Y$134-PERCENT!Y$133),(PERCENT!Y120-PERCENT!Y$133)/(PERCENT!Y$133-PERCENT!Y$135))</f>
        <v>-0.81121060196745198</v>
      </c>
      <c r="AO118" s="124">
        <f>IF(PERCENT!Z120&gt;PERCENT!Z$133,(PERCENT!Z120-PERCENT!Z$133)/(PERCENT!Z$134-PERCENT!Z$133),(PERCENT!Z120-PERCENT!Z$133)/(PERCENT!Z$133-PERCENT!Z$135))</f>
        <v>-0.82788080467080571</v>
      </c>
      <c r="AP118" s="124">
        <f>IF(PERCENT!AA120&gt;PERCENT!AA$133,(PERCENT!AA120-PERCENT!AA$133)/(PERCENT!AA$134-PERCENT!AA$133),(PERCENT!AA120-PERCENT!AA$133)/(PERCENT!AA$133-PERCENT!AA$135))</f>
        <v>-0.49752010932094332</v>
      </c>
      <c r="AQ118" s="124">
        <f>IF(PERCENT!AB120&gt;PERCENT!AB$133,(PERCENT!AB120-PERCENT!AB$133)/(PERCENT!AB$134-PERCENT!AB$133),(PERCENT!AB120-PERCENT!AB$133)/(PERCENT!AB$133-PERCENT!AB$135))</f>
        <v>-0.6234309195787755</v>
      </c>
      <c r="AS118" s="124">
        <f>IF(PERCENT!AD120&gt;PERCENT!AD$133,(PERCENT!AD120-PERCENT!AD$133)/(PERCENT!AD$134-PERCENT!AD$133),(PERCENT!AD120-PERCENT!AD$133)/(PERCENT!AD$133-PERCENT!AD$135))</f>
        <v>-0.34715254768508885</v>
      </c>
      <c r="AU118" s="124">
        <f>IF(PERCENT!AF120&gt;PERCENT!AF$133,(PERCENT!AF120-PERCENT!AF$133)/(PERCENT!AF$134-PERCENT!AF$133),(PERCENT!AF120-PERCENT!AF$133)/(PERCENT!AF$133-PERCENT!AF$135))</f>
        <v>0.52090224212722214</v>
      </c>
      <c r="AV118" s="124">
        <f>IF(PERCENT!AG120&gt;PERCENT!AG$133,(PERCENT!AG120-PERCENT!AG$133)/(PERCENT!AG$134-PERCENT!AG$133),(PERCENT!AG120-PERCENT!AG$133)/(PERCENT!AG$133-PERCENT!AG$135))</f>
        <v>0.15092204016821359</v>
      </c>
      <c r="AW118" s="124">
        <f>IF(PERCENT!AH120&gt;PERCENT!AH$133,(PERCENT!AH120-PERCENT!AH$133)/(PERCENT!AH$134-PERCENT!AH$133),(PERCENT!AH120-PERCENT!AH$133)/(PERCENT!AH$133-PERCENT!AH$135))</f>
        <v>-0.65138194585249631</v>
      </c>
      <c r="AX118" s="124">
        <f>IF(PERCENT!AI120&gt;PERCENT!AI$133,(PERCENT!AI120-PERCENT!AI$133)/(PERCENT!AI$134-PERCENT!AI$133),(PERCENT!AI120-PERCENT!AI$133)/(PERCENT!AI$133-PERCENT!AI$135))</f>
        <v>-0.11650172291580935</v>
      </c>
      <c r="AY118" s="124">
        <f>IF(PERCENT!AJ120&gt;PERCENT!AJ$133,(PERCENT!AJ120-PERCENT!AJ$133)/(PERCENT!AJ$134-PERCENT!AJ$133),(PERCENT!AJ120-PERCENT!AJ$133)/(PERCENT!AJ$133-PERCENT!AJ$135))</f>
        <v>-0.27379607792946148</v>
      </c>
      <c r="AZ118" s="124">
        <f>IF(PERCENT!AK120&gt;PERCENT!AK$133,(PERCENT!AK120-PERCENT!AK$133)/(PERCENT!AK$134-PERCENT!AK$133),(PERCENT!AK120-PERCENT!AK$133)/(PERCENT!AK$133-PERCENT!AK$135))</f>
        <v>-0.15890294626993171</v>
      </c>
      <c r="BA118" s="124">
        <f>IF(PERCENT!AL120&gt;PERCENT!AL$133,(PERCENT!AL120-PERCENT!AL$133)/(PERCENT!AL$134-PERCENT!AL$133),(PERCENT!AL120-PERCENT!AL$133)/(PERCENT!AL$133-PERCENT!AL$135))</f>
        <v>-0.65527541529993161</v>
      </c>
      <c r="BB118" s="124">
        <f>IF(PERCENT!AM120&gt;PERCENT!AM$133,(PERCENT!AM120-PERCENT!AM$133)/(PERCENT!AM$134-PERCENT!AM$133),(PERCENT!AM120-PERCENT!AM$133)/(PERCENT!AM$133-PERCENT!AM$135))</f>
        <v>4.0050519128321457E-2</v>
      </c>
      <c r="BC118" s="124">
        <f>IF(PERCENT!AN120&gt;PERCENT!AN$133,(PERCENT!AN120-PERCENT!AN$133)/(PERCENT!AN$134-PERCENT!AN$133),(PERCENT!AN120-PERCENT!AN$133)/(PERCENT!AN$133-PERCENT!AN$135))</f>
        <v>6.9461859321037012E-3</v>
      </c>
      <c r="BD118" s="124">
        <f>IF(PERCENT!AO120&gt;PERCENT!AO$133,(PERCENT!AO120-PERCENT!AO$133)/(PERCENT!AO$134-PERCENT!AO$133),(PERCENT!AO120-PERCENT!AO$133)/(PERCENT!AO$133-PERCENT!AO$135))</f>
        <v>0.12751271172810383</v>
      </c>
      <c r="BE118" s="124">
        <f>IF(PERCENT!AP120&gt;PERCENT!AP$133,(PERCENT!AP120-PERCENT!AP$133)/(PERCENT!AP$134-PERCENT!AP$133),(PERCENT!AP120-PERCENT!AP$133)/(PERCENT!AP$133-PERCENT!AP$135))</f>
        <v>0.29222167467146137</v>
      </c>
      <c r="BF118" s="124">
        <f>IF(PERCENT!AQ120&gt;PERCENT!AQ$133,(PERCENT!AQ120-PERCENT!AQ$133)/(PERCENT!AQ$134-PERCENT!AQ$133),(PERCENT!AQ120-PERCENT!AQ$133)/(PERCENT!AQ$133-PERCENT!AQ$135))</f>
        <v>0.19345989265571187</v>
      </c>
      <c r="BG118" s="124">
        <f>IF(PERCENT!AR120&gt;PERCENT!AR$133,(PERCENT!AR120-PERCENT!AR$133)/(PERCENT!AR$134-PERCENT!AR$133),(PERCENT!AR120-PERCENT!AR$133)/(PERCENT!AR$133-PERCENT!AR$135))</f>
        <v>0.12492972396814564</v>
      </c>
      <c r="BP118" s="128">
        <f>IF(PERCENT!AE120&gt;PERCENT!AE$133,(PERCENT!AE120-PERCENT!AE$133)/(PERCENT!AE$134-PERCENT!AE$133),(PERCENT!AE120-PERCENT!AE$133)/(PERCENT!AE$133-PERCENT!AE$135))</f>
        <v>3.8608962217830153E-2</v>
      </c>
      <c r="BQ118" s="231">
        <f>IF(PERCENT!AV120&gt;PERCENT!AV$133,(PERCENT!AV120-PERCENT!AV$133)/(PERCENT!AV$134-PERCENT!AV$133),(PERCENT!AV120-PERCENT!AV$133)/(PERCENT!AV$133-PERCENT!AV$135))</f>
        <v>3.8608962217830153E-2</v>
      </c>
    </row>
    <row r="119" spans="1:69" x14ac:dyDescent="0.35">
      <c r="A119" s="197" t="s">
        <v>822</v>
      </c>
      <c r="B119" s="125">
        <f>IF(PERCENT!B121&gt;PERCENT!B$133,(PERCENT!B121-PERCENT!B$133)/(PERCENT!B$134-PERCENT!B$133),(PERCENT!B121-PERCENT!B$133)/(PERCENT!B$133-PERCENT!B$135))</f>
        <v>0.44527324516636574</v>
      </c>
      <c r="C119" s="125">
        <f>IF(PERCENT!H121&gt;PERCENT!H$133,(PERCENT!H121-PERCENT!H$133)/(PERCENT!H$134-PERCENT!H$133),(PERCENT!H121-PERCENT!H$133)/(PERCENT!H$133-PERCENT!H$135))</f>
        <v>-0.43503906844767104</v>
      </c>
      <c r="D119" s="126">
        <f>IF(PERCENT!K121&gt;PERCENT!K$133,(PERCENT!K121-PERCENT!K$133)/(PERCENT!K$134-PERCENT!K$133),(PERCENT!K121-PERCENT!K$133)/(PERCENT!K$133-PERCENT!K$135))</f>
        <v>0.37528855707840053</v>
      </c>
      <c r="E119" s="126">
        <f>IF(PERCENT!L121&gt;PERCENT!L$133,(PERCENT!L121-PERCENT!L$133)/(PERCENT!L$134-PERCENT!L$133),(PERCENT!L121-PERCENT!L$133)/(PERCENT!L$133-PERCENT!L$135))</f>
        <v>0.16994200505233562</v>
      </c>
      <c r="F119" s="127">
        <f>IF(PERCENT!R121&gt;PERCENT!R$133,(PERCENT!R121-PERCENT!R$133)/(PERCENT!R$134-PERCENT!R$133),(PERCENT!R121-PERCENT!R$133)/(PERCENT!R$133-PERCENT!R$135))</f>
        <v>-0.55222164480640068</v>
      </c>
      <c r="G119" s="127">
        <f>IF(PERCENT!V121&gt;PERCENT!V$133,(PERCENT!V121-PERCENT!V$133)/(PERCENT!V$134-PERCENT!V$133),(PERCENT!V121-PERCENT!V$133)/(PERCENT!V$133-PERCENT!V$135))</f>
        <v>2.2254625011942239E-2</v>
      </c>
      <c r="H119" s="127">
        <f>IF(PERCENT!X121&gt;PERCENT!X$133,(PERCENT!X121-PERCENT!X$133)/(PERCENT!X$134-PERCENT!X$133),(PERCENT!X121-PERCENT!X$133)/(PERCENT!X$133-PERCENT!X$135))</f>
        <v>0.12456149594720937</v>
      </c>
      <c r="I119" s="127">
        <f>IF(PERCENT!AC121&gt;PERCENT!AC$133,(PERCENT!AC121-PERCENT!AC$133)/(PERCENT!AC$134-PERCENT!AC$133),(PERCENT!AC121-PERCENT!AC$133)/(PERCENT!AC$133-PERCENT!AC$135))</f>
        <v>3.6723025976158057E-2</v>
      </c>
      <c r="J119" s="198">
        <f>IF(PERCENT!AS121&gt;PERCENT!AS$133,(PERCENT!AS121-PERCENT!AS$133)/(PERCENT!AS$134-PERCENT!AS$133),(PERCENT!AS121-PERCENT!AS$133)/(PERCENT!AS$133-PERCENT!AS$135))</f>
        <v>1.4061274226512129E-2</v>
      </c>
      <c r="K119" s="198">
        <f>IF(PERCENT!AT121&gt;PERCENT!AT$133,(PERCENT!AT121-PERCENT!AT$133)/(PERCENT!AT$134-PERCENT!AT$133),(PERCENT!AT121-PERCENT!AT$133)/(PERCENT!AT$133-PERCENT!AT$135))</f>
        <v>0.4294454995438351</v>
      </c>
      <c r="L119" s="198">
        <f>IF(PERCENT!AU121&gt;PERCENT!AU$133,(PERCENT!AU121-PERCENT!AU$133)/(PERCENT!AU$134-PERCENT!AU$133),(PERCENT!AU121-PERCENT!AU$133)/(PERCENT!AU$133-PERCENT!AU$135))</f>
        <v>2.7168731722864197E-2</v>
      </c>
      <c r="M119" s="231">
        <f>IF(PERCENT!AW121&gt;PERCENT!AW$133,(PERCENT!AW121-PERCENT!AW$133)/(PERCENT!AW$134-PERCENT!AW$133),(PERCENT!AW121-PERCENT!AW$133)/(PERCENT!AW$133-PERCENT!AW$135))</f>
        <v>6.8214341823080726E-2</v>
      </c>
      <c r="N119" s="231">
        <f>IF(PERCENT!AX121&gt;PERCENT!AX$133,(PERCENT!AX121-PERCENT!AX$133)/(PERCENT!AX$134-PERCENT!AX$133),(PERCENT!AX121-PERCENT!AX$133)/(PERCENT!AX$133-PERCENT!AX$135))</f>
        <v>-0.21851484231456719</v>
      </c>
      <c r="P119" s="232">
        <f>IF(PERCENT!AY121&gt;PERCENT!AY$133,(PERCENT!AY121-PERCENT!AY$133)/(PERCENT!AY$134-PERCENT!AY$133),(PERCENT!AY121-PERCENT!AY$133)/(PERCENT!AY$133-PERCENT!AY$135))</f>
        <v>8.4013555124494294E-2</v>
      </c>
      <c r="R119" s="124">
        <f>IF(PERCENT!C121&gt;PERCENT!C$133,(PERCENT!C121-PERCENT!C$133)/(PERCENT!C$134-PERCENT!C$133),(PERCENT!C121-PERCENT!C$133)/(PERCENT!C$133-PERCENT!C$135))</f>
        <v>0.87419868291098779</v>
      </c>
      <c r="S119" s="124">
        <f>IF(PERCENT!D121&gt;PERCENT!D$133,(PERCENT!D121-PERCENT!D$133)/(PERCENT!D$134-PERCENT!D$133),(PERCENT!D121-PERCENT!D$133)/(PERCENT!D$133-PERCENT!D$135))</f>
        <v>0.6285546179168563</v>
      </c>
      <c r="T119" s="124">
        <f>IF(PERCENT!E121&gt;PERCENT!E$133,(PERCENT!E121-PERCENT!E$133)/(PERCENT!E$134-PERCENT!E$133),(PERCENT!E121-PERCENT!E$133)/(PERCENT!E$133-PERCENT!E$135))</f>
        <v>0.83777331395108989</v>
      </c>
      <c r="U119" s="124">
        <f>IF(PERCENT!F121&gt;PERCENT!F$133,(PERCENT!F121-PERCENT!F$133)/(PERCENT!F$134-PERCENT!F$133),(PERCENT!F121-PERCENT!F$133)/(PERCENT!F$133-PERCENT!F$135))</f>
        <v>-0.6154149956281294</v>
      </c>
      <c r="V119" s="124">
        <f>IF(PERCENT!G121&gt;PERCENT!G$133,(PERCENT!G121-PERCENT!G$133)/(PERCENT!G$134-PERCENT!G$133),(PERCENT!G121-PERCENT!G$133)/(PERCENT!G$133-PERCENT!G$135))</f>
        <v>0.23948439693381723</v>
      </c>
      <c r="X119" s="124">
        <f>IF(PERCENT!I121&gt;PERCENT!I$133,(PERCENT!I121-PERCENT!I$133)/(PERCENT!I$134-PERCENT!I$133),(PERCENT!I121-PERCENT!I$133)/(PERCENT!I$133-PERCENT!I$135))</f>
        <v>-0.68464962385441996</v>
      </c>
      <c r="Y119" s="124">
        <f>IF(PERCENT!J121&gt;PERCENT!J$133,(PERCENT!J121-PERCENT!J$133)/(PERCENT!J$134-PERCENT!J$133),(PERCENT!J121-PERCENT!J$133)/(PERCENT!J$133-PERCENT!J$135))</f>
        <v>-0.27735578713003728</v>
      </c>
      <c r="AB119" s="124">
        <f>IF(PERCENT!M121&gt;PERCENT!M$133,(PERCENT!M121-PERCENT!M$133)/(PERCENT!M$134-PERCENT!M$133),(PERCENT!M121-PERCENT!M$133)/(PERCENT!M$133-PERCENT!M$135))</f>
        <v>0.36471685838828305</v>
      </c>
      <c r="AC119" s="124">
        <f>IF(PERCENT!N121&gt;PERCENT!N$133,(PERCENT!N121-PERCENT!N$133)/(PERCENT!N$134-PERCENT!N$133),(PERCENT!N121-PERCENT!N$133)/(PERCENT!N$133-PERCENT!N$135))</f>
        <v>-0.59634677250943013</v>
      </c>
      <c r="AD119" s="124">
        <f>IF(PERCENT!O121&gt;PERCENT!O$133,(PERCENT!O121-PERCENT!O$133)/(PERCENT!O$134-PERCENT!O$133),(PERCENT!O121-PERCENT!O$133)/(PERCENT!O$133-PERCENT!O$135))</f>
        <v>1.329612723110779E-2</v>
      </c>
      <c r="AE119" s="124">
        <f>IF(PERCENT!P121&gt;PERCENT!P$133,(PERCENT!P121-PERCENT!P$133)/(PERCENT!P$134-PERCENT!P$133),(PERCENT!P121-PERCENT!P$133)/(PERCENT!P$133-PERCENT!P$135))</f>
        <v>5.2007388498686281E-2</v>
      </c>
      <c r="AF119" s="124">
        <f>IF(PERCENT!Q121&gt;PERCENT!Q$133,(PERCENT!Q121-PERCENT!Q$133)/(PERCENT!Q$134-PERCENT!Q$133),(PERCENT!Q121-PERCENT!Q$133)/(PERCENT!Q$133-PERCENT!Q$135))</f>
        <v>-2.5461110773864624E-2</v>
      </c>
      <c r="AH119" s="124">
        <f>IF(PERCENT!S121&gt;PERCENT!S$133,(PERCENT!S121-PERCENT!S$133)/(PERCENT!S$134-PERCENT!S$133),(PERCENT!S121-PERCENT!S$133)/(PERCENT!S$133-PERCENT!S$135))</f>
        <v>-0.60336224952145823</v>
      </c>
      <c r="AI119" s="124">
        <f>IF(PERCENT!T121&gt;PERCENT!T$133,(PERCENT!T121-PERCENT!T$133)/(PERCENT!T$134-PERCENT!T$133),(PERCENT!T121-PERCENT!T$133)/(PERCENT!T$133-PERCENT!T$135))</f>
        <v>-0.54957601521577071</v>
      </c>
      <c r="AJ119" s="124">
        <f>IF(PERCENT!U121&gt;PERCENT!U$133,(PERCENT!U121-PERCENT!U$133)/(PERCENT!U$134-PERCENT!U$133),(PERCENT!U121-PERCENT!U$133)/(PERCENT!U$133-PERCENT!U$135))</f>
        <v>-0.50295806974748414</v>
      </c>
      <c r="AL119" s="124">
        <f>IF(PERCENT!W121&gt;PERCENT!W$133,(PERCENT!W121-PERCENT!W$133)/(PERCENT!W$134-PERCENT!W$133),(PERCENT!W121-PERCENT!W$133)/(PERCENT!W$133-PERCENT!W$135))</f>
        <v>2.2254625011942239E-2</v>
      </c>
      <c r="AN119" s="124">
        <f>IF(PERCENT!Y121&gt;PERCENT!Y$133,(PERCENT!Y121-PERCENT!Y$133)/(PERCENT!Y$134-PERCENT!Y$133),(PERCENT!Y121-PERCENT!Y$133)/(PERCENT!Y$133-PERCENT!Y$135))</f>
        <v>4.8149612758263675E-2</v>
      </c>
      <c r="AO119" s="124">
        <f>IF(PERCENT!Z121&gt;PERCENT!Z$133,(PERCENT!Z121-PERCENT!Z$133)/(PERCENT!Z$134-PERCENT!Z$133),(PERCENT!Z121-PERCENT!Z$133)/(PERCENT!Z$133-PERCENT!Z$135))</f>
        <v>5.5615297737493012E-2</v>
      </c>
      <c r="AP119" s="124">
        <f>IF(PERCENT!AA121&gt;PERCENT!AA$133,(PERCENT!AA121-PERCENT!AA$133)/(PERCENT!AA$134-PERCENT!AA$133),(PERCENT!AA121-PERCENT!AA$133)/(PERCENT!AA$133-PERCENT!AA$135))</f>
        <v>-8.8042825827678195E-2</v>
      </c>
      <c r="AQ119" s="124">
        <f>IF(PERCENT!AB121&gt;PERCENT!AB$133,(PERCENT!AB121-PERCENT!AB$133)/(PERCENT!AB$134-PERCENT!AB$133),(PERCENT!AB121-PERCENT!AB$133)/(PERCENT!AB$133-PERCENT!AB$135))</f>
        <v>0.88452292064052707</v>
      </c>
      <c r="AS119" s="124">
        <f>IF(PERCENT!AD121&gt;PERCENT!AD$133,(PERCENT!AD121-PERCENT!AD$133)/(PERCENT!AD$134-PERCENT!AD$133),(PERCENT!AD121-PERCENT!AD$133)/(PERCENT!AD$133-PERCENT!AD$135))</f>
        <v>3.6723025976158057E-2</v>
      </c>
      <c r="AU119" s="124">
        <f>IF(PERCENT!AF121&gt;PERCENT!AF$133,(PERCENT!AF121-PERCENT!AF$133)/(PERCENT!AF$134-PERCENT!AF$133),(PERCENT!AF121-PERCENT!AF$133)/(PERCENT!AF$133-PERCENT!AF$135))</f>
        <v>-0.73147526469985213</v>
      </c>
      <c r="AV119" s="124">
        <f>IF(PERCENT!AG121&gt;PERCENT!AG$133,(PERCENT!AG121-PERCENT!AG$133)/(PERCENT!AG$134-PERCENT!AG$133),(PERCENT!AG121-PERCENT!AG$133)/(PERCENT!AG$133-PERCENT!AG$135))</f>
        <v>0.24997082703020618</v>
      </c>
      <c r="AW119" s="124">
        <f>IF(PERCENT!AH121&gt;PERCENT!AH$133,(PERCENT!AH121-PERCENT!AH$133)/(PERCENT!AH$134-PERCENT!AH$133),(PERCENT!AH121-PERCENT!AH$133)/(PERCENT!AH$133-PERCENT!AH$135))</f>
        <v>3.022524578137804E-2</v>
      </c>
      <c r="AX119" s="124">
        <f>IF(PERCENT!AI121&gt;PERCENT!AI$133,(PERCENT!AI121-PERCENT!AI$133)/(PERCENT!AI$134-PERCENT!AI$133),(PERCENT!AI121-PERCENT!AI$133)/(PERCENT!AI$133-PERCENT!AI$135))</f>
        <v>0.2578644358878508</v>
      </c>
      <c r="AY119" s="124">
        <f>IF(PERCENT!AJ121&gt;PERCENT!AJ$133,(PERCENT!AJ121-PERCENT!AJ$133)/(PERCENT!AJ$134-PERCENT!AJ$133),(PERCENT!AJ121-PERCENT!AJ$133)/(PERCENT!AJ$133-PERCENT!AJ$135))</f>
        <v>0.11091733582995933</v>
      </c>
      <c r="AZ119" s="124">
        <f>IF(PERCENT!AK121&gt;PERCENT!AK$133,(PERCENT!AK121-PERCENT!AK$133)/(PERCENT!AK$134-PERCENT!AK$133),(PERCENT!AK121-PERCENT!AK$133)/(PERCENT!AK$133-PERCENT!AK$135))</f>
        <v>1.3855678843422506E-3</v>
      </c>
      <c r="BA119" s="124">
        <f>IF(PERCENT!AL121&gt;PERCENT!AL$133,(PERCENT!AL121-PERCENT!AL$133)/(PERCENT!AL$134-PERCENT!AL$133),(PERCENT!AL121-PERCENT!AL$133)/(PERCENT!AL$133-PERCENT!AL$135))</f>
        <v>3.710021785590193E-2</v>
      </c>
      <c r="BB119" s="124">
        <f>IF(PERCENT!AM121&gt;PERCENT!AM$133,(PERCENT!AM121-PERCENT!AM$133)/(PERCENT!AM$134-PERCENT!AM$133),(PERCENT!AM121-PERCENT!AM$133)/(PERCENT!AM$133-PERCENT!AM$135))</f>
        <v>-0.21120142828387198</v>
      </c>
      <c r="BC119" s="124">
        <f>IF(PERCENT!AN121&gt;PERCENT!AN$133,(PERCENT!AN121-PERCENT!AN$133)/(PERCENT!AN$134-PERCENT!AN$133),(PERCENT!AN121-PERCENT!AN$133)/(PERCENT!AN$133-PERCENT!AN$135))</f>
        <v>-0.78176501876151117</v>
      </c>
      <c r="BD119" s="124">
        <f>IF(PERCENT!AO121&gt;PERCENT!AO$133,(PERCENT!AO121-PERCENT!AO$133)/(PERCENT!AO$134-PERCENT!AO$133),(PERCENT!AO121-PERCENT!AO$133)/(PERCENT!AO$133-PERCENT!AO$135))</f>
        <v>-0.26315279137505482</v>
      </c>
      <c r="BE119" s="124">
        <f>IF(PERCENT!AP121&gt;PERCENT!AP$133,(PERCENT!AP121-PERCENT!AP$133)/(PERCENT!AP$134-PERCENT!AP$133),(PERCENT!AP121-PERCENT!AP$133)/(PERCENT!AP$133-PERCENT!AP$135))</f>
        <v>4.6371911271818568E-3</v>
      </c>
      <c r="BF119" s="124">
        <f>IF(PERCENT!AQ121&gt;PERCENT!AQ$133,(PERCENT!AQ121-PERCENT!AQ$133)/(PERCENT!AQ$134-PERCENT!AQ$133),(PERCENT!AQ121-PERCENT!AQ$133)/(PERCENT!AQ$133-PERCENT!AQ$135))</f>
        <v>-3.6128891312493368E-2</v>
      </c>
      <c r="BG119" s="124">
        <f>IF(PERCENT!AR121&gt;PERCENT!AR$133,(PERCENT!AR121-PERCENT!AR$133)/(PERCENT!AR$134-PERCENT!AR$133),(PERCENT!AR121-PERCENT!AR$133)/(PERCENT!AR$133-PERCENT!AR$135))</f>
        <v>7.7012652877234298E-3</v>
      </c>
      <c r="BP119" s="128">
        <f>IF(PERCENT!AE121&gt;PERCENT!AE$133,(PERCENT!AE121-PERCENT!AE$133)/(PERCENT!AE$134-PERCENT!AE$133),(PERCENT!AE121-PERCENT!AE$133)/(PERCENT!AE$133-PERCENT!AE$135))</f>
        <v>-0.21851484231456719</v>
      </c>
      <c r="BQ119" s="231">
        <f>IF(PERCENT!AV121&gt;PERCENT!AV$133,(PERCENT!AV121-PERCENT!AV$133)/(PERCENT!AV$134-PERCENT!AV$133),(PERCENT!AV121-PERCENT!AV$133)/(PERCENT!AV$133-PERCENT!AV$135))</f>
        <v>-0.21851484231456719</v>
      </c>
    </row>
    <row r="120" spans="1:69" x14ac:dyDescent="0.35">
      <c r="A120" s="197" t="s">
        <v>804</v>
      </c>
      <c r="B120" s="125">
        <f>IF(PERCENT!B122&gt;PERCENT!B$133,(PERCENT!B122-PERCENT!B$133)/(PERCENT!B$134-PERCENT!B$133),(PERCENT!B122-PERCENT!B$133)/(PERCENT!B$133-PERCENT!B$135))</f>
        <v>1.5107577017884009E-2</v>
      </c>
      <c r="C120" s="125">
        <f>IF(PERCENT!H122&gt;PERCENT!H$133,(PERCENT!H122-PERCENT!H$133)/(PERCENT!H$134-PERCENT!H$133),(PERCENT!H122-PERCENT!H$133)/(PERCENT!H$133-PERCENT!H$135))</f>
        <v>2.9324793335724075E-2</v>
      </c>
      <c r="D120" s="126">
        <f>IF(PERCENT!K122&gt;PERCENT!K$133,(PERCENT!K122-PERCENT!K$133)/(PERCENT!K$134-PERCENT!K$133),(PERCENT!K122-PERCENT!K$133)/(PERCENT!K$133-PERCENT!K$135))</f>
        <v>-1.7679092609253155E-2</v>
      </c>
      <c r="E120" s="126">
        <f>IF(PERCENT!L122&gt;PERCENT!L$133,(PERCENT!L122-PERCENT!L$133)/(PERCENT!L$134-PERCENT!L$133),(PERCENT!L122-PERCENT!L$133)/(PERCENT!L$133-PERCENT!L$135))</f>
        <v>-0.29316992905808015</v>
      </c>
      <c r="F120" s="127">
        <f>IF(PERCENT!R122&gt;PERCENT!R$133,(PERCENT!R122-PERCENT!R$133)/(PERCENT!R$134-PERCENT!R$133),(PERCENT!R122-PERCENT!R$133)/(PERCENT!R$133-PERCENT!R$135))</f>
        <v>-0.35390157900326258</v>
      </c>
      <c r="G120" s="127">
        <f>IF(PERCENT!V122&gt;PERCENT!V$133,(PERCENT!V122-PERCENT!V$133)/(PERCENT!V$134-PERCENT!V$133),(PERCENT!V122-PERCENT!V$133)/(PERCENT!V$133-PERCENT!V$135))</f>
        <v>-0.18314638672373404</v>
      </c>
      <c r="H120" s="127">
        <f>IF(PERCENT!X122&gt;PERCENT!X$133,(PERCENT!X122-PERCENT!X$133)/(PERCENT!X$134-PERCENT!X$133),(PERCENT!X122-PERCENT!X$133)/(PERCENT!X$133-PERCENT!X$135))</f>
        <v>-0.28208772398729298</v>
      </c>
      <c r="I120" s="127">
        <f>IF(PERCENT!AC122&gt;PERCENT!AC$133,(PERCENT!AC122-PERCENT!AC$133)/(PERCENT!AC$134-PERCENT!AC$133),(PERCENT!AC122-PERCENT!AC$133)/(PERCENT!AC$133-PERCENT!AC$135))</f>
        <v>-0.45247681716869759</v>
      </c>
      <c r="J120" s="198">
        <f>IF(PERCENT!AS122&gt;PERCENT!AS$133,(PERCENT!AS122-PERCENT!AS$133)/(PERCENT!AS$134-PERCENT!AS$133),(PERCENT!AS122-PERCENT!AS$133)/(PERCENT!AS$133-PERCENT!AS$135))</f>
        <v>2.1369759087581701E-2</v>
      </c>
      <c r="K120" s="198">
        <f>IF(PERCENT!AT122&gt;PERCENT!AT$133,(PERCENT!AT122-PERCENT!AT$133)/(PERCENT!AT$134-PERCENT!AT$133),(PERCENT!AT122-PERCENT!AT$133)/(PERCENT!AT$133-PERCENT!AT$135))</f>
        <v>-8.6252966072139794E-2</v>
      </c>
      <c r="L120" s="198">
        <f>IF(PERCENT!AU122&gt;PERCENT!AU$133,(PERCENT!AU122-PERCENT!AU$133)/(PERCENT!AU$134-PERCENT!AU$133),(PERCENT!AU122-PERCENT!AU$133)/(PERCENT!AU$133-PERCENT!AU$135))</f>
        <v>-0.35182919108824529</v>
      </c>
      <c r="M120" s="231">
        <f>IF(PERCENT!AW122&gt;PERCENT!AW$133,(PERCENT!AW122-PERCENT!AW$133)/(PERCENT!AW$134-PERCENT!AW$133),(PERCENT!AW122-PERCENT!AW$133)/(PERCENT!AW$133-PERCENT!AW$135))</f>
        <v>-0.12440560409457042</v>
      </c>
      <c r="N120" s="231">
        <f>IF(PERCENT!AX122&gt;PERCENT!AX$133,(PERCENT!AX122-PERCENT!AX$133)/(PERCENT!AX$134-PERCENT!AX$133),(PERCENT!AX122-PERCENT!AX$133)/(PERCENT!AX$133-PERCENT!AX$135))</f>
        <v>4.1198380233415405E-2</v>
      </c>
      <c r="P120" s="232">
        <f>IF(PERCENT!AY122&gt;PERCENT!AY$133,(PERCENT!AY122-PERCENT!AY$133)/(PERCENT!AY$134-PERCENT!AY$133),(PERCENT!AY122-PERCENT!AY$133)/(PERCENT!AY$133-PERCENT!AY$135))</f>
        <v>-0.3906470268090898</v>
      </c>
      <c r="R120" s="124">
        <f>IF(PERCENT!C122&gt;PERCENT!C$133,(PERCENT!C122-PERCENT!C$133)/(PERCENT!C$134-PERCENT!C$133),(PERCENT!C122-PERCENT!C$133)/(PERCENT!C$133-PERCENT!C$135))</f>
        <v>-0.37128833924434224</v>
      </c>
      <c r="S120" s="124">
        <f>IF(PERCENT!D122&gt;PERCENT!D$133,(PERCENT!D122-PERCENT!D$133)/(PERCENT!D$134-PERCENT!D$133),(PERCENT!D122-PERCENT!D$133)/(PERCENT!D$133-PERCENT!D$135))</f>
        <v>-0.3355140692722452</v>
      </c>
      <c r="T120" s="124">
        <f>IF(PERCENT!E122&gt;PERCENT!E$133,(PERCENT!E122-PERCENT!E$133)/(PERCENT!E$134-PERCENT!E$133),(PERCENT!E122-PERCENT!E$133)/(PERCENT!E$133-PERCENT!E$135))</f>
        <v>0.21266527061374457</v>
      </c>
      <c r="U120" s="124">
        <f>IF(PERCENT!F122&gt;PERCENT!F$133,(PERCENT!F122-PERCENT!F$133)/(PERCENT!F$134-PERCENT!F$133),(PERCENT!F122-PERCENT!F$133)/(PERCENT!F$133-PERCENT!F$135))</f>
        <v>0.14528125277076206</v>
      </c>
      <c r="V120" s="124">
        <f>IF(PERCENT!G122&gt;PERCENT!G$133,(PERCENT!G122-PERCENT!G$133)/(PERCENT!G$134-PERCENT!G$133),(PERCENT!G122-PERCENT!G$133)/(PERCENT!G$133-PERCENT!G$135))</f>
        <v>-0.62577402212778743</v>
      </c>
      <c r="X120" s="124">
        <f>IF(PERCENT!I122&gt;PERCENT!I$133,(PERCENT!I122-PERCENT!I$133)/(PERCENT!I$134-PERCENT!I$133),(PERCENT!I122-PERCENT!I$133)/(PERCENT!I$133-PERCENT!I$135))</f>
        <v>-3.2408485629455042E-3</v>
      </c>
      <c r="Y120" s="124">
        <f>IF(PERCENT!J122&gt;PERCENT!J$133,(PERCENT!J122-PERCENT!J$133)/(PERCENT!J$134-PERCENT!J$133),(PERCENT!J122-PERCENT!J$133)/(PERCENT!J$133-PERCENT!J$135))</f>
        <v>4.6106608086266349E-2</v>
      </c>
      <c r="AB120" s="124">
        <f>IF(PERCENT!M122&gt;PERCENT!M$133,(PERCENT!M122-PERCENT!M$133)/(PERCENT!M$134-PERCENT!M$133),(PERCENT!M122-PERCENT!M$133)/(PERCENT!M$133-PERCENT!M$135))</f>
        <v>-5.7082173571271502E-2</v>
      </c>
      <c r="AC120" s="124">
        <f>IF(PERCENT!N122&gt;PERCENT!N$133,(PERCENT!N122-PERCENT!N$133)/(PERCENT!N$134-PERCENT!N$133),(PERCENT!N122-PERCENT!N$133)/(PERCENT!N$133-PERCENT!N$135))</f>
        <v>-0.41606496550918703</v>
      </c>
      <c r="AD120" s="124">
        <f>IF(PERCENT!O122&gt;PERCENT!O$133,(PERCENT!O122-PERCENT!O$133)/(PERCENT!O$134-PERCENT!O$133),(PERCENT!O122-PERCENT!O$133)/(PERCENT!O$133-PERCENT!O$135))</f>
        <v>-0.43814186022457707</v>
      </c>
      <c r="AE120" s="124">
        <f>IF(PERCENT!P122&gt;PERCENT!P$133,(PERCENT!P122-PERCENT!P$133)/(PERCENT!P$134-PERCENT!P$133),(PERCENT!P122-PERCENT!P$133)/(PERCENT!P$133-PERCENT!P$135))</f>
        <v>-4.627186051114416E-2</v>
      </c>
      <c r="AF120" s="124">
        <f>IF(PERCENT!Q122&gt;PERCENT!Q$133,(PERCENT!Q122-PERCENT!Q$133)/(PERCENT!Q$134-PERCENT!Q$133),(PERCENT!Q122-PERCENT!Q$133)/(PERCENT!Q$133-PERCENT!Q$135))</f>
        <v>-0.35716663197492676</v>
      </c>
      <c r="AH120" s="124">
        <f>IF(PERCENT!S122&gt;PERCENT!S$133,(PERCENT!S122-PERCENT!S$133)/(PERCENT!S$134-PERCENT!S$133),(PERCENT!S122-PERCENT!S$133)/(PERCENT!S$133-PERCENT!S$135))</f>
        <v>-0.39167760171109495</v>
      </c>
      <c r="AI120" s="124">
        <f>IF(PERCENT!T122&gt;PERCENT!T$133,(PERCENT!T122-PERCENT!T$133)/(PERCENT!T$134-PERCENT!T$133),(PERCENT!T122-PERCENT!T$133)/(PERCENT!T$133-PERCENT!T$135))</f>
        <v>-0.46899432593919593</v>
      </c>
      <c r="AJ120" s="124">
        <f>IF(PERCENT!U122&gt;PERCENT!U$133,(PERCENT!U122-PERCENT!U$133)/(PERCENT!U$134-PERCENT!U$133),(PERCENT!U122-PERCENT!U$133)/(PERCENT!U$133-PERCENT!U$135))</f>
        <v>-0.11649751656285573</v>
      </c>
      <c r="AL120" s="124">
        <f>IF(PERCENT!W122&gt;PERCENT!W$133,(PERCENT!W122-PERCENT!W$133)/(PERCENT!W$134-PERCENT!W$133),(PERCENT!W122-PERCENT!W$133)/(PERCENT!W$133-PERCENT!W$135))</f>
        <v>-0.18314638672373404</v>
      </c>
      <c r="AN120" s="124">
        <f>IF(PERCENT!Y122&gt;PERCENT!Y$133,(PERCENT!Y122-PERCENT!Y$133)/(PERCENT!Y$134-PERCENT!Y$133),(PERCENT!Y122-PERCENT!Y$133)/(PERCENT!Y$133-PERCENT!Y$135))</f>
        <v>-0.45380816258677226</v>
      </c>
      <c r="AO120" s="124">
        <f>IF(PERCENT!Z122&gt;PERCENT!Z$133,(PERCENT!Z122-PERCENT!Z$133)/(PERCENT!Z$134-PERCENT!Z$133),(PERCENT!Z122-PERCENT!Z$133)/(PERCENT!Z$133-PERCENT!Z$135))</f>
        <v>-0.3427805240641037</v>
      </c>
      <c r="AP120" s="124">
        <f>IF(PERCENT!AA122&gt;PERCENT!AA$133,(PERCENT!AA122-PERCENT!AA$133)/(PERCENT!AA$134-PERCENT!AA$133),(PERCENT!AA122-PERCENT!AA$133)/(PERCENT!AA$133-PERCENT!AA$135))</f>
        <v>-3.6220554633608883E-2</v>
      </c>
      <c r="AQ120" s="124">
        <f>IF(PERCENT!AB122&gt;PERCENT!AB$133,(PERCENT!AB122-PERCENT!AB$133)/(PERCENT!AB$134-PERCENT!AB$133),(PERCENT!AB122-PERCENT!AB$133)/(PERCENT!AB$133-PERCENT!AB$135))</f>
        <v>-0.31103302797336535</v>
      </c>
      <c r="AS120" s="124">
        <f>IF(PERCENT!AD122&gt;PERCENT!AD$133,(PERCENT!AD122-PERCENT!AD$133)/(PERCENT!AD$134-PERCENT!AD$133),(PERCENT!AD122-PERCENT!AD$133)/(PERCENT!AD$133-PERCENT!AD$135))</f>
        <v>-0.45247681716869759</v>
      </c>
      <c r="AU120" s="124">
        <f>IF(PERCENT!AF122&gt;PERCENT!AF$133,(PERCENT!AF122-PERCENT!AF$133)/(PERCENT!AF$134-PERCENT!AF$133),(PERCENT!AF122-PERCENT!AF$133)/(PERCENT!AF$133-PERCENT!AF$135))</f>
        <v>0.65921830983526786</v>
      </c>
      <c r="AV120" s="124">
        <f>IF(PERCENT!AG122&gt;PERCENT!AG$133,(PERCENT!AG122-PERCENT!AG$133)/(PERCENT!AG$134-PERCENT!AG$133),(PERCENT!AG122-PERCENT!AG$133)/(PERCENT!AG$133-PERCENT!AG$135))</f>
        <v>0.13181897702410017</v>
      </c>
      <c r="AW120" s="124">
        <f>IF(PERCENT!AH122&gt;PERCENT!AH$133,(PERCENT!AH122-PERCENT!AH$133)/(PERCENT!AH$134-PERCENT!AH$133),(PERCENT!AH122-PERCENT!AH$133)/(PERCENT!AH$133-PERCENT!AH$135))</f>
        <v>1.4163320151825403E-2</v>
      </c>
      <c r="AX120" s="124">
        <f>IF(PERCENT!AI122&gt;PERCENT!AI$133,(PERCENT!AI122-PERCENT!AI$133)/(PERCENT!AI$134-PERCENT!AI$133),(PERCENT!AI122-PERCENT!AI$133)/(PERCENT!AI$133-PERCENT!AI$135))</f>
        <v>4.4256788368730475E-2</v>
      </c>
      <c r="AY120" s="124">
        <f>IF(PERCENT!AJ122&gt;PERCENT!AJ$133,(PERCENT!AJ122-PERCENT!AJ$133)/(PERCENT!AJ$134-PERCENT!AJ$133),(PERCENT!AJ122-PERCENT!AJ$133)/(PERCENT!AJ$133-PERCENT!AJ$135))</f>
        <v>-0.16158087426788417</v>
      </c>
      <c r="AZ120" s="124">
        <f>IF(PERCENT!AK122&gt;PERCENT!AK$133,(PERCENT!AK122-PERCENT!AK$133)/(PERCENT!AK$134-PERCENT!AK$133),(PERCENT!AK122-PERCENT!AK$133)/(PERCENT!AK$133-PERCENT!AK$135))</f>
        <v>3.6809095476686655E-2</v>
      </c>
      <c r="BA120" s="124">
        <f>IF(PERCENT!AL122&gt;PERCENT!AL$133,(PERCENT!AL122-PERCENT!AL$133)/(PERCENT!AL$134-PERCENT!AL$133),(PERCENT!AL122-PERCENT!AL$133)/(PERCENT!AL$133-PERCENT!AL$135))</f>
        <v>-0.25933602959450464</v>
      </c>
      <c r="BB120" s="124">
        <f>IF(PERCENT!AM122&gt;PERCENT!AM$133,(PERCENT!AM122-PERCENT!AM$133)/(PERCENT!AM$134-PERCENT!AM$133),(PERCENT!AM122-PERCENT!AM$133)/(PERCENT!AM$133-PERCENT!AM$135))</f>
        <v>-3.3004532095648603E-2</v>
      </c>
      <c r="BC120" s="124">
        <f>IF(PERCENT!AN122&gt;PERCENT!AN$133,(PERCENT!AN122-PERCENT!AN$133)/(PERCENT!AN$134-PERCENT!AN$133),(PERCENT!AN122-PERCENT!AN$133)/(PERCENT!AN$133-PERCENT!AN$135))</f>
        <v>-2.4207055727586878E-2</v>
      </c>
      <c r="BD120" s="124">
        <f>IF(PERCENT!AO122&gt;PERCENT!AO$133,(PERCENT!AO122-PERCENT!AO$133)/(PERCENT!AO$134-PERCENT!AO$133),(PERCENT!AO122-PERCENT!AO$133)/(PERCENT!AO$133-PERCENT!AO$135))</f>
        <v>-9.6632580842942697E-2</v>
      </c>
      <c r="BE120" s="124">
        <f>IF(PERCENT!AP122&gt;PERCENT!AP$133,(PERCENT!AP122-PERCENT!AP$133)/(PERCENT!AP$134-PERCENT!AP$133),(PERCENT!AP122-PERCENT!AP$133)/(PERCENT!AP$133-PERCENT!AP$135))</f>
        <v>0.26484944975047242</v>
      </c>
      <c r="BF120" s="124">
        <f>IF(PERCENT!AQ122&gt;PERCENT!AQ$133,(PERCENT!AQ122-PERCENT!AQ$133)/(PERCENT!AQ$134-PERCENT!AQ$133),(PERCENT!AQ122-PERCENT!AQ$133)/(PERCENT!AQ$133-PERCENT!AQ$135))</f>
        <v>-6.4473208934650045E-3</v>
      </c>
      <c r="BG120" s="124">
        <f>IF(PERCENT!AR122&gt;PERCENT!AR$133,(PERCENT!AR122-PERCENT!AR$133)/(PERCENT!AR$134-PERCENT!AR$133),(PERCENT!AR122-PERCENT!AR$133)/(PERCENT!AR$133-PERCENT!AR$135))</f>
        <v>-5.2235870281714556E-3</v>
      </c>
      <c r="BP120" s="128">
        <f>IF(PERCENT!AE122&gt;PERCENT!AE$133,(PERCENT!AE122-PERCENT!AE$133)/(PERCENT!AE$134-PERCENT!AE$133),(PERCENT!AE122-PERCENT!AE$133)/(PERCENT!AE$133-PERCENT!AE$135))</f>
        <v>4.1198380233415405E-2</v>
      </c>
      <c r="BQ120" s="231">
        <f>IF(PERCENT!AV122&gt;PERCENT!AV$133,(PERCENT!AV122-PERCENT!AV$133)/(PERCENT!AV$134-PERCENT!AV$133),(PERCENT!AV122-PERCENT!AV$133)/(PERCENT!AV$133-PERCENT!AV$135))</f>
        <v>4.1198380233415405E-2</v>
      </c>
    </row>
    <row r="121" spans="1:69" x14ac:dyDescent="0.35">
      <c r="A121" s="197" t="s">
        <v>811</v>
      </c>
      <c r="B121" s="125">
        <f>IF(PERCENT!B123&gt;PERCENT!B$133,(PERCENT!B123-PERCENT!B$133)/(PERCENT!B$134-PERCENT!B$133),(PERCENT!B123-PERCENT!B$133)/(PERCENT!B$133-PERCENT!B$135))</f>
        <v>0.18117058995740179</v>
      </c>
      <c r="C121" s="125">
        <f>IF(PERCENT!H123&gt;PERCENT!H$133,(PERCENT!H123-PERCENT!H$133)/(PERCENT!H$134-PERCENT!H$133),(PERCENT!H123-PERCENT!H$133)/(PERCENT!H$133-PERCENT!H$135))</f>
        <v>-6.759280085040334E-2</v>
      </c>
      <c r="D121" s="126">
        <f>IF(PERCENT!K123&gt;PERCENT!K$133,(PERCENT!K123-PERCENT!K$133)/(PERCENT!K$134-PERCENT!K$133),(PERCENT!K123-PERCENT!K$133)/(PERCENT!K$133-PERCENT!K$135))</f>
        <v>0.32100118969327041</v>
      </c>
      <c r="E121" s="126">
        <f>IF(PERCENT!L123&gt;PERCENT!L$133,(PERCENT!L123-PERCENT!L$133)/(PERCENT!L$134-PERCENT!L$133),(PERCENT!L123-PERCENT!L$133)/(PERCENT!L$133-PERCENT!L$135))</f>
        <v>-0.43701407267084702</v>
      </c>
      <c r="F121" s="127">
        <f>IF(PERCENT!R123&gt;PERCENT!R$133,(PERCENT!R123-PERCENT!R$133)/(PERCENT!R$134-PERCENT!R$133),(PERCENT!R123-PERCENT!R$133)/(PERCENT!R$133-PERCENT!R$135))</f>
        <v>0.12646119987444826</v>
      </c>
      <c r="G121" s="127">
        <f>IF(PERCENT!V123&gt;PERCENT!V$133,(PERCENT!V123-PERCENT!V$133)/(PERCENT!V$134-PERCENT!V$133),(PERCENT!V123-PERCENT!V$133)/(PERCENT!V$133-PERCENT!V$135))</f>
        <v>0.10777507086190576</v>
      </c>
      <c r="H121" s="127">
        <f>IF(PERCENT!X123&gt;PERCENT!X$133,(PERCENT!X123-PERCENT!X$133)/(PERCENT!X$134-PERCENT!X$133),(PERCENT!X123-PERCENT!X$133)/(PERCENT!X$133-PERCENT!X$135))</f>
        <v>0.11392206715841649</v>
      </c>
      <c r="I121" s="127">
        <f>IF(PERCENT!AC123&gt;PERCENT!AC$133,(PERCENT!AC123-PERCENT!AC$133)/(PERCENT!AC$134-PERCENT!AC$133),(PERCENT!AC123-PERCENT!AC$133)/(PERCENT!AC$133-PERCENT!AC$135))</f>
        <v>0.13402917956589927</v>
      </c>
      <c r="J121" s="198">
        <f>IF(PERCENT!AS123&gt;PERCENT!AS$133,(PERCENT!AS123-PERCENT!AS$133)/(PERCENT!AS$134-PERCENT!AS$133),(PERCENT!AS123-PERCENT!AS$133)/(PERCENT!AS$133-PERCENT!AS$135))</f>
        <v>2.4599321928789539E-2</v>
      </c>
      <c r="K121" s="198">
        <f>IF(PERCENT!AT123&gt;PERCENT!AT$133,(PERCENT!AT123-PERCENT!AT$133)/(PERCENT!AT$134-PERCENT!AT$133),(PERCENT!AT123-PERCENT!AT$133)/(PERCENT!AT$133-PERCENT!AT$135))</f>
        <v>0.1204084761262838</v>
      </c>
      <c r="L121" s="198">
        <f>IF(PERCENT!AU123&gt;PERCENT!AU$133,(PERCENT!AU123-PERCENT!AU$133)/(PERCENT!AU$134-PERCENT!AU$133),(PERCENT!AU123-PERCENT!AU$133)/(PERCENT!AU$133-PERCENT!AU$135))</f>
        <v>0.12126147127346948</v>
      </c>
      <c r="M121" s="231">
        <f>IF(PERCENT!AW123&gt;PERCENT!AW$133,(PERCENT!AW123-PERCENT!AW$133)/(PERCENT!AW$134-PERCENT!AW$133),(PERCENT!AW123-PERCENT!AW$133)/(PERCENT!AW$133-PERCENT!AW$135))</f>
        <v>8.8617350016122046E-2</v>
      </c>
      <c r="N121" s="231">
        <f>IF(PERCENT!AX123&gt;PERCENT!AX$133,(PERCENT!AX123-PERCENT!AX$133)/(PERCENT!AX$134-PERCENT!AX$133),(PERCENT!AX123-PERCENT!AX$133)/(PERCENT!AX$133-PERCENT!AX$135))</f>
        <v>-0.50117482190951212</v>
      </c>
      <c r="P121" s="232">
        <f>IF(PERCENT!AY123&gt;PERCENT!AY$133,(PERCENT!AY123-PERCENT!AY$133)/(PERCENT!AY$134-PERCENT!AY$133),(PERCENT!AY123-PERCENT!AY$133)/(PERCENT!AY$133-PERCENT!AY$135))</f>
        <v>0.30168315362771286</v>
      </c>
      <c r="R121" s="124">
        <f>IF(PERCENT!C123&gt;PERCENT!C$133,(PERCENT!C123-PERCENT!C$133)/(PERCENT!C$134-PERCENT!C$133),(PERCENT!C123-PERCENT!C$133)/(PERCENT!C$133-PERCENT!C$135))</f>
        <v>0.63710617342849418</v>
      </c>
      <c r="S121" s="124">
        <f>IF(PERCENT!D123&gt;PERCENT!D$133,(PERCENT!D123-PERCENT!D$133)/(PERCENT!D$134-PERCENT!D$133),(PERCENT!D123-PERCENT!D$133)/(PERCENT!D$133-PERCENT!D$135))</f>
        <v>0.894244910354696</v>
      </c>
      <c r="T121" s="124">
        <f>IF(PERCENT!E123&gt;PERCENT!E$133,(PERCENT!E123-PERCENT!E$133)/(PERCENT!E$134-PERCENT!E$133),(PERCENT!E123-PERCENT!E$133)/(PERCENT!E$133-PERCENT!E$135))</f>
        <v>0.23856855724888951</v>
      </c>
      <c r="U121" s="124">
        <f>IF(PERCENT!F123&gt;PERCENT!F$133,(PERCENT!F123-PERCENT!F$133)/(PERCENT!F$134-PERCENT!F$133),(PERCENT!F123-PERCENT!F$133)/(PERCENT!F$133-PERCENT!F$135))</f>
        <v>-0.63456065834014963</v>
      </c>
      <c r="V121" s="124">
        <f>IF(PERCENT!G123&gt;PERCENT!G$133,(PERCENT!G123-PERCENT!G$133)/(PERCENT!G$134-PERCENT!G$133),(PERCENT!G123-PERCENT!G$133)/(PERCENT!G$133-PERCENT!G$135))</f>
        <v>-1.6019291184908458E-2</v>
      </c>
      <c r="X121" s="124">
        <f>IF(PERCENT!I123&gt;PERCENT!I$133,(PERCENT!I123-PERCENT!I$133)/(PERCENT!I$134-PERCENT!I$133),(PERCENT!I123-PERCENT!I$133)/(PERCENT!I$133-PERCENT!I$135))</f>
        <v>7.2526979938462285E-2</v>
      </c>
      <c r="Y121" s="124">
        <f>IF(PERCENT!J123&gt;PERCENT!J$133,(PERCENT!J123-PERCENT!J$133)/(PERCENT!J$134-PERCENT!J$133),(PERCENT!J123-PERCENT!J$133)/(PERCENT!J$133-PERCENT!J$135))</f>
        <v>-0.35050764795641814</v>
      </c>
      <c r="AB121" s="124">
        <f>IF(PERCENT!M123&gt;PERCENT!M$133,(PERCENT!M123-PERCENT!M$133)/(PERCENT!M$134-PERCENT!M$133),(PERCENT!M123-PERCENT!M$133)/(PERCENT!M$133-PERCENT!M$135))</f>
        <v>-0.37410033815131594</v>
      </c>
      <c r="AC121" s="124">
        <f>IF(PERCENT!N123&gt;PERCENT!N$133,(PERCENT!N123-PERCENT!N$133)/(PERCENT!N$134-PERCENT!N$133),(PERCENT!N123-PERCENT!N$133)/(PERCENT!N$133-PERCENT!N$135))</f>
        <v>-0.63395696235695354</v>
      </c>
      <c r="AD121" s="124">
        <f>IF(PERCENT!O123&gt;PERCENT!O$133,(PERCENT!O123-PERCENT!O$133)/(PERCENT!O$134-PERCENT!O$133),(PERCENT!O123-PERCENT!O$133)/(PERCENT!O$133-PERCENT!O$135))</f>
        <v>-3.1934139572058678E-2</v>
      </c>
      <c r="AE121" s="124">
        <f>IF(PERCENT!P123&gt;PERCENT!P$133,(PERCENT!P123-PERCENT!P$133)/(PERCENT!P$134-PERCENT!P$133),(PERCENT!P123-PERCENT!P$133)/(PERCENT!P$133-PERCENT!P$135))</f>
        <v>0.11425856719384481</v>
      </c>
      <c r="AF121" s="124">
        <f>IF(PERCENT!Q123&gt;PERCENT!Q$133,(PERCENT!Q123-PERCENT!Q$133)/(PERCENT!Q$134-PERCENT!Q$133),(PERCENT!Q123-PERCENT!Q$133)/(PERCENT!Q$133-PERCENT!Q$135))</f>
        <v>-0.35658455924325777</v>
      </c>
      <c r="AH121" s="124">
        <f>IF(PERCENT!S123&gt;PERCENT!S$133,(PERCENT!S123-PERCENT!S$133)/(PERCENT!S$134-PERCENT!S$133),(PERCENT!S123-PERCENT!S$133)/(PERCENT!S$133-PERCENT!S$135))</f>
        <v>0.2100630581015237</v>
      </c>
      <c r="AI121" s="124">
        <f>IF(PERCENT!T123&gt;PERCENT!T$133,(PERCENT!T123-PERCENT!T$133)/(PERCENT!T$134-PERCENT!T$133),(PERCENT!T123-PERCENT!T$133)/(PERCENT!T$133-PERCENT!T$135))</f>
        <v>0.21017766440519781</v>
      </c>
      <c r="AJ121" s="124">
        <f>IF(PERCENT!U123&gt;PERCENT!U$133,(PERCENT!U123-PERCENT!U$133)/(PERCENT!U$134-PERCENT!U$133),(PERCENT!U123-PERCENT!U$133)/(PERCENT!U$133-PERCENT!U$135))</f>
        <v>1.3478715285749076E-2</v>
      </c>
      <c r="AL121" s="124">
        <f>IF(PERCENT!W123&gt;PERCENT!W$133,(PERCENT!W123-PERCENT!W$133)/(PERCENT!W$134-PERCENT!W$133),(PERCENT!W123-PERCENT!W$133)/(PERCENT!W$133-PERCENT!W$135))</f>
        <v>0.10777507086190576</v>
      </c>
      <c r="AN121" s="124">
        <f>IF(PERCENT!Y123&gt;PERCENT!Y$133,(PERCENT!Y123-PERCENT!Y$133)/(PERCENT!Y$134-PERCENT!Y$133),(PERCENT!Y123-PERCENT!Y$133)/(PERCENT!Y$133-PERCENT!Y$135))</f>
        <v>2.0552142248881057E-2</v>
      </c>
      <c r="AO121" s="124">
        <f>IF(PERCENT!Z123&gt;PERCENT!Z$133,(PERCENT!Z123-PERCENT!Z$133)/(PERCENT!Z$134-PERCENT!Z$133),(PERCENT!Z123-PERCENT!Z$133)/(PERCENT!Z$133-PERCENT!Z$135))</f>
        <v>0.10138170858542447</v>
      </c>
      <c r="AP121" s="124">
        <f>IF(PERCENT!AA123&gt;PERCENT!AA$133,(PERCENT!AA123-PERCENT!AA$133)/(PERCENT!AA$134-PERCENT!AA$133),(PERCENT!AA123-PERCENT!AA$133)/(PERCENT!AA$133-PERCENT!AA$135))</f>
        <v>-0.14026837966125894</v>
      </c>
      <c r="AQ121" s="124">
        <f>IF(PERCENT!AB123&gt;PERCENT!AB$133,(PERCENT!AB123-PERCENT!AB$133)/(PERCENT!AB$134-PERCENT!AB$133),(PERCENT!AB123-PERCENT!AB$133)/(PERCENT!AB$133-PERCENT!AB$135))</f>
        <v>0.76656825554398622</v>
      </c>
      <c r="AS121" s="124">
        <f>IF(PERCENT!AD123&gt;PERCENT!AD$133,(PERCENT!AD123-PERCENT!AD$133)/(PERCENT!AD$134-PERCENT!AD$133),(PERCENT!AD123-PERCENT!AD$133)/(PERCENT!AD$133-PERCENT!AD$135))</f>
        <v>0.13402917956589927</v>
      </c>
      <c r="AU121" s="124">
        <f>IF(PERCENT!AF123&gt;PERCENT!AF$133,(PERCENT!AF123-PERCENT!AF$133)/(PERCENT!AF$134-PERCENT!AF$133),(PERCENT!AF123-PERCENT!AF$133)/(PERCENT!AF$133-PERCENT!AF$135))</f>
        <v>-0.91924909538552713</v>
      </c>
      <c r="AV121" s="124">
        <f>IF(PERCENT!AG123&gt;PERCENT!AG$133,(PERCENT!AG123-PERCENT!AG$133)/(PERCENT!AG$134-PERCENT!AG$133),(PERCENT!AG123-PERCENT!AG$133)/(PERCENT!AG$133-PERCENT!AG$135))</f>
        <v>-0.15834241639747593</v>
      </c>
      <c r="AW121" s="124">
        <f>IF(PERCENT!AH123&gt;PERCENT!AH$133,(PERCENT!AH123-PERCENT!AH$133)/(PERCENT!AH$134-PERCENT!AH$133),(PERCENT!AH123-PERCENT!AH$133)/(PERCENT!AH$133-PERCENT!AH$135))</f>
        <v>5.4301729761107032E-2</v>
      </c>
      <c r="AX121" s="124">
        <f>IF(PERCENT!AI123&gt;PERCENT!AI$133,(PERCENT!AI123-PERCENT!AI$133)/(PERCENT!AI$134-PERCENT!AI$133),(PERCENT!AI123-PERCENT!AI$133)/(PERCENT!AI$133-PERCENT!AI$135))</f>
        <v>0.16609607880018509</v>
      </c>
      <c r="AY121" s="124">
        <f>IF(PERCENT!AJ123&gt;PERCENT!AJ$133,(PERCENT!AJ123-PERCENT!AJ$133)/(PERCENT!AJ$134-PERCENT!AJ$133),(PERCENT!AJ123-PERCENT!AJ$133)/(PERCENT!AJ$133-PERCENT!AJ$135))</f>
        <v>0.15402058249180478</v>
      </c>
      <c r="AZ121" s="124">
        <f>IF(PERCENT!AK123&gt;PERCENT!AK$133,(PERCENT!AK123-PERCENT!AK$133)/(PERCENT!AK$134-PERCENT!AK$133),(PERCENT!AK123-PERCENT!AK$133)/(PERCENT!AK$133-PERCENT!AK$135))</f>
        <v>-0.17084446517398319</v>
      </c>
      <c r="BA121" s="124">
        <f>IF(PERCENT!AL123&gt;PERCENT!AL$133,(PERCENT!AL123-PERCENT!AL$133)/(PERCENT!AL$134-PERCENT!AL$133),(PERCENT!AL123-PERCENT!AL$133)/(PERCENT!AL$133-PERCENT!AL$135))</f>
        <v>7.1178167419555766E-2</v>
      </c>
      <c r="BB121" s="124">
        <f>IF(PERCENT!AM123&gt;PERCENT!AM$133,(PERCENT!AM123-PERCENT!AM$133)/(PERCENT!AM$134-PERCENT!AM$133),(PERCENT!AM123-PERCENT!AM$133)/(PERCENT!AM$133-PERCENT!AM$135))</f>
        <v>-0.25333756453038442</v>
      </c>
      <c r="BC121" s="124">
        <f>IF(PERCENT!AN123&gt;PERCENT!AN$133,(PERCENT!AN123-PERCENT!AN$133)/(PERCENT!AN$134-PERCENT!AN$133),(PERCENT!AN123-PERCENT!AN$133)/(PERCENT!AN$133-PERCENT!AN$135))</f>
        <v>-0.80693751558326621</v>
      </c>
      <c r="BD121" s="124">
        <f>IF(PERCENT!AO123&gt;PERCENT!AO$133,(PERCENT!AO123-PERCENT!AO$133)/(PERCENT!AO$134-PERCENT!AO$133),(PERCENT!AO123-PERCENT!AO$133)/(PERCENT!AO$133-PERCENT!AO$135))</f>
        <v>0.24429235007743491</v>
      </c>
      <c r="BE121" s="124">
        <f>IF(PERCENT!AP123&gt;PERCENT!AP$133,(PERCENT!AP123-PERCENT!AP$133)/(PERCENT!AP$134-PERCENT!AP$133),(PERCENT!AP123-PERCENT!AP$133)/(PERCENT!AP$133-PERCENT!AP$135))</f>
        <v>-0.14172153762273579</v>
      </c>
      <c r="BF121" s="124">
        <f>IF(PERCENT!AQ123&gt;PERCENT!AQ$133,(PERCENT!AQ123-PERCENT!AQ$133)/(PERCENT!AQ$134-PERCENT!AQ$133),(PERCENT!AQ123-PERCENT!AQ$133)/(PERCENT!AQ$133-PERCENT!AQ$135))</f>
        <v>-0.30621566085270158</v>
      </c>
      <c r="BG121" s="124">
        <f>IF(PERCENT!AR123&gt;PERCENT!AR$133,(PERCENT!AR123-PERCENT!AR$133)/(PERCENT!AR$134-PERCENT!AR$133),(PERCENT!AR123-PERCENT!AR$133)/(PERCENT!AR$133-PERCENT!AR$135))</f>
        <v>0.18365645066679825</v>
      </c>
      <c r="BP121" s="128">
        <f>IF(PERCENT!AE123&gt;PERCENT!AE$133,(PERCENT!AE123-PERCENT!AE$133)/(PERCENT!AE$134-PERCENT!AE$133),(PERCENT!AE123-PERCENT!AE$133)/(PERCENT!AE$133-PERCENT!AE$135))</f>
        <v>-0.50117482190951212</v>
      </c>
      <c r="BQ121" s="231">
        <f>IF(PERCENT!AV123&gt;PERCENT!AV$133,(PERCENT!AV123-PERCENT!AV$133)/(PERCENT!AV$134-PERCENT!AV$133),(PERCENT!AV123-PERCENT!AV$133)/(PERCENT!AV$133-PERCENT!AV$135))</f>
        <v>-0.50117482190951212</v>
      </c>
    </row>
    <row r="122" spans="1:69" x14ac:dyDescent="0.35">
      <c r="A122" s="197" t="s">
        <v>820</v>
      </c>
      <c r="B122" s="125">
        <f>IF(PERCENT!B124&gt;PERCENT!B$133,(PERCENT!B124-PERCENT!B$133)/(PERCENT!B$134-PERCENT!B$133),(PERCENT!B124-PERCENT!B$133)/(PERCENT!B$133-PERCENT!B$135))</f>
        <v>-0.36821921554613557</v>
      </c>
      <c r="C122" s="125">
        <f>IF(PERCENT!H124&gt;PERCENT!H$133,(PERCENT!H124-PERCENT!H$133)/(PERCENT!H$134-PERCENT!H$133),(PERCENT!H124-PERCENT!H$133)/(PERCENT!H$133-PERCENT!H$135))</f>
        <v>-0.70919405331789798</v>
      </c>
      <c r="D122" s="126">
        <f>IF(PERCENT!K124&gt;PERCENT!K$133,(PERCENT!K124-PERCENT!K$133)/(PERCENT!K$134-PERCENT!K$133),(PERCENT!K124-PERCENT!K$133)/(PERCENT!K$133-PERCENT!K$135))</f>
        <v>9.9867058663742528E-2</v>
      </c>
      <c r="E122" s="126">
        <f>IF(PERCENT!L124&gt;PERCENT!L$133,(PERCENT!L124-PERCENT!L$133)/(PERCENT!L$134-PERCENT!L$133),(PERCENT!L124-PERCENT!L$133)/(PERCENT!L$133-PERCENT!L$135))</f>
        <v>-9.5832843532815418E-2</v>
      </c>
      <c r="F122" s="127">
        <f>IF(PERCENT!R124&gt;PERCENT!R$133,(PERCENT!R124-PERCENT!R$133)/(PERCENT!R$134-PERCENT!R$133),(PERCENT!R124-PERCENT!R$133)/(PERCENT!R$133-PERCENT!R$135))</f>
        <v>-0.75108522233047248</v>
      </c>
      <c r="G122" s="127">
        <f>IF(PERCENT!V124&gt;PERCENT!V$133,(PERCENT!V124-PERCENT!V$133)/(PERCENT!V$134-PERCENT!V$133),(PERCENT!V124-PERCENT!V$133)/(PERCENT!V$133-PERCENT!V$135))</f>
        <v>-0.72436133860609142</v>
      </c>
      <c r="H122" s="127">
        <f>IF(PERCENT!X124&gt;PERCENT!X$133,(PERCENT!X124-PERCENT!X$133)/(PERCENT!X$134-PERCENT!X$133),(PERCENT!X124-PERCENT!X$133)/(PERCENT!X$133-PERCENT!X$135))</f>
        <v>1.4385375972604749E-2</v>
      </c>
      <c r="I122" s="127">
        <f>IF(PERCENT!AC124&gt;PERCENT!AC$133,(PERCENT!AC124-PERCENT!AC$133)/(PERCENT!AC$134-PERCENT!AC$133),(PERCENT!AC124-PERCENT!AC$133)/(PERCENT!AC$133-PERCENT!AC$135))</f>
        <v>-0.3149499411957008</v>
      </c>
      <c r="J122" s="198">
        <f>IF(PERCENT!AS124&gt;PERCENT!AS$133,(PERCENT!AS124-PERCENT!AS$133)/(PERCENT!AS$134-PERCENT!AS$133),(PERCENT!AS124-PERCENT!AS$133)/(PERCENT!AS$133-PERCENT!AS$135))</f>
        <v>-0.70639082097175443</v>
      </c>
      <c r="K122" s="198">
        <f>IF(PERCENT!AT124&gt;PERCENT!AT$133,(PERCENT!AT124-PERCENT!AT$133)/(PERCENT!AT$134-PERCENT!AT$133),(PERCENT!AT124-PERCENT!AT$133)/(PERCENT!AT$133-PERCENT!AT$135))</f>
        <v>5.1302027520345884E-2</v>
      </c>
      <c r="L122" s="198">
        <f>IF(PERCENT!AU124&gt;PERCENT!AU$133,(PERCENT!AU124-PERCENT!AU$133)/(PERCENT!AU$134-PERCENT!AU$133),(PERCENT!AU124-PERCENT!AU$133)/(PERCENT!AU$133-PERCENT!AU$135))</f>
        <v>-0.35641428814022491</v>
      </c>
      <c r="M122" s="231">
        <f>IF(PERCENT!AW124&gt;PERCENT!AW$133,(PERCENT!AW124-PERCENT!AW$133)/(PERCENT!AW$134-PERCENT!AW$133),(PERCENT!AW124-PERCENT!AW$133)/(PERCENT!AW$133-PERCENT!AW$135))</f>
        <v>-0.27780173369258887</v>
      </c>
      <c r="N122" s="231">
        <f>IF(PERCENT!AX124&gt;PERCENT!AX$133,(PERCENT!AX124-PERCENT!AX$133)/(PERCENT!AX$134-PERCENT!AX$133),(PERCENT!AX124-PERCENT!AX$133)/(PERCENT!AX$133-PERCENT!AX$135))</f>
        <v>-7.0076991130245E-2</v>
      </c>
      <c r="P122" s="232">
        <f>IF(PERCENT!AY124&gt;PERCENT!AY$133,(PERCENT!AY124-PERCENT!AY$133)/(PERCENT!AY$134-PERCENT!AY$133),(PERCENT!AY124-PERCENT!AY$133)/(PERCENT!AY$133-PERCENT!AY$135))</f>
        <v>-0.332714678343976</v>
      </c>
      <c r="R122" s="124">
        <f>IF(PERCENT!C124&gt;PERCENT!C$133,(PERCENT!C124-PERCENT!C$133)/(PERCENT!C$134-PERCENT!C$133),(PERCENT!C124-PERCENT!C$133)/(PERCENT!C$133-PERCENT!C$135))</f>
        <v>0.2951531872638764</v>
      </c>
      <c r="S122" s="124">
        <f>IF(PERCENT!D124&gt;PERCENT!D$133,(PERCENT!D124-PERCENT!D$133)/(PERCENT!D$134-PERCENT!D$133),(PERCENT!D124-PERCENT!D$133)/(PERCENT!D$133-PERCENT!D$135))</f>
        <v>8.4512077956890794E-3</v>
      </c>
      <c r="T122" s="124">
        <f>IF(PERCENT!E124&gt;PERCENT!E$133,(PERCENT!E124-PERCENT!E$133)/(PERCENT!E$134-PERCENT!E$133),(PERCENT!E124-PERCENT!E$133)/(PERCENT!E$133-PERCENT!E$135))</f>
        <v>-9.132090029849467E-2</v>
      </c>
      <c r="U122" s="124">
        <f>IF(PERCENT!F124&gt;PERCENT!F$133,(PERCENT!F124-PERCENT!F$133)/(PERCENT!F$134-PERCENT!F$133),(PERCENT!F124-PERCENT!F$133)/(PERCENT!F$133-PERCENT!F$135))</f>
        <v>-0.57792353955004372</v>
      </c>
      <c r="V122" s="124">
        <f>IF(PERCENT!G124&gt;PERCENT!G$133,(PERCENT!G124-PERCENT!G$133)/(PERCENT!G$134-PERCENT!G$133),(PERCENT!G124-PERCENT!G$133)/(PERCENT!G$133-PERCENT!G$135))</f>
        <v>-0.20225329845033299</v>
      </c>
      <c r="X122" s="124">
        <f>IF(PERCENT!I124&gt;PERCENT!I$133,(PERCENT!I124-PERCENT!I$133)/(PERCENT!I$134-PERCENT!I$133),(PERCENT!I124-PERCENT!I$133)/(PERCENT!I$133-PERCENT!I$135))</f>
        <v>-0.88144101192654456</v>
      </c>
      <c r="Y122" s="124">
        <f>IF(PERCENT!J124&gt;PERCENT!J$133,(PERCENT!J124-PERCENT!J$133)/(PERCENT!J$134-PERCENT!J$133),(PERCENT!J124-PERCENT!J$133)/(PERCENT!J$133-PERCENT!J$135))</f>
        <v>-0.57700738404677565</v>
      </c>
      <c r="AB122" s="124">
        <f>IF(PERCENT!M124&gt;PERCENT!M$133,(PERCENT!M124-PERCENT!M$133)/(PERCENT!M$134-PERCENT!M$133),(PERCENT!M124-PERCENT!M$133)/(PERCENT!M$133-PERCENT!M$135))</f>
        <v>-0.19411064185177862</v>
      </c>
      <c r="AC122" s="124">
        <f>IF(PERCENT!N124&gt;PERCENT!N$133,(PERCENT!N124-PERCENT!N$133)/(PERCENT!N$134-PERCENT!N$133),(PERCENT!N124-PERCENT!N$133)/(PERCENT!N$133-PERCENT!N$135))</f>
        <v>-0.27666673786324231</v>
      </c>
      <c r="AD122" s="124">
        <f>IF(PERCENT!O124&gt;PERCENT!O$133,(PERCENT!O124-PERCENT!O$133)/(PERCENT!O$134-PERCENT!O$133),(PERCENT!O124-PERCENT!O$133)/(PERCENT!O$133-PERCENT!O$135))</f>
        <v>-0.41303536695233728</v>
      </c>
      <c r="AE122" s="124">
        <f>IF(PERCENT!P124&gt;PERCENT!P$133,(PERCENT!P124-PERCENT!P$133)/(PERCENT!P$134-PERCENT!P$133),(PERCENT!P124-PERCENT!P$133)/(PERCENT!P$133-PERCENT!P$135))</f>
        <v>5.9264979304787253E-2</v>
      </c>
      <c r="AF122" s="124">
        <f>IF(PERCENT!Q124&gt;PERCENT!Q$133,(PERCENT!Q124-PERCENT!Q$133)/(PERCENT!Q$134-PERCENT!Q$133),(PERCENT!Q124-PERCENT!Q$133)/(PERCENT!Q$133-PERCENT!Q$135))</f>
        <v>0.18988885817628609</v>
      </c>
      <c r="AH122" s="124">
        <f>IF(PERCENT!S124&gt;PERCENT!S$133,(PERCENT!S124-PERCENT!S$133)/(PERCENT!S$134-PERCENT!S$133),(PERCENT!S124-PERCENT!S$133)/(PERCENT!S$133-PERCENT!S$135))</f>
        <v>-0.72084797908141263</v>
      </c>
      <c r="AI122" s="124">
        <f>IF(PERCENT!T124&gt;PERCENT!T$133,(PERCENT!T124-PERCENT!T$133)/(PERCENT!T$134-PERCENT!T$133),(PERCENT!T124-PERCENT!T$133)/(PERCENT!T$133-PERCENT!T$135))</f>
        <v>-0.77493335897149285</v>
      </c>
      <c r="AJ122" s="124">
        <f>IF(PERCENT!U124&gt;PERCENT!U$133,(PERCENT!U124-PERCENT!U$133)/(PERCENT!U$134-PERCENT!U$133),(PERCENT!U124-PERCENT!U$133)/(PERCENT!U$133-PERCENT!U$135))</f>
        <v>-0.75157757066498287</v>
      </c>
      <c r="AL122" s="124">
        <f>IF(PERCENT!W124&gt;PERCENT!W$133,(PERCENT!W124-PERCENT!W$133)/(PERCENT!W$134-PERCENT!W$133),(PERCENT!W124-PERCENT!W$133)/(PERCENT!W$133-PERCENT!W$135))</f>
        <v>-0.72436133860609142</v>
      </c>
      <c r="AN122" s="124">
        <f>IF(PERCENT!Y124&gt;PERCENT!Y$133,(PERCENT!Y124-PERCENT!Y$133)/(PERCENT!Y$134-PERCENT!Y$133),(PERCENT!Y124-PERCENT!Y$133)/(PERCENT!Y$133-PERCENT!Y$135))</f>
        <v>-0.68883009901739201</v>
      </c>
      <c r="AO122" s="124">
        <f>IF(PERCENT!Z124&gt;PERCENT!Z$133,(PERCENT!Z124-PERCENT!Z$133)/(PERCENT!Z$134-PERCENT!Z$133),(PERCENT!Z124-PERCENT!Z$133)/(PERCENT!Z$133-PERCENT!Z$135))</f>
        <v>-0.7145865722585345</v>
      </c>
      <c r="AP122" s="124">
        <f>IF(PERCENT!AA124&gt;PERCENT!AA$133,(PERCENT!AA124-PERCENT!AA$133)/(PERCENT!AA$134-PERCENT!AA$133),(PERCENT!AA124-PERCENT!AA$133)/(PERCENT!AA$133-PERCENT!AA$135))</f>
        <v>-0.51366767580853001</v>
      </c>
      <c r="AQ122" s="124">
        <f>IF(PERCENT!AB124&gt;PERCENT!AB$133,(PERCENT!AB124-PERCENT!AB$133)/(PERCENT!AB$134-PERCENT!AB$133),(PERCENT!AB124-PERCENT!AB$133)/(PERCENT!AB$133-PERCENT!AB$135))</f>
        <v>0.70767852115122976</v>
      </c>
      <c r="AS122" s="124">
        <f>IF(PERCENT!AD124&gt;PERCENT!AD$133,(PERCENT!AD124-PERCENT!AD$133)/(PERCENT!AD$134-PERCENT!AD$133),(PERCENT!AD124-PERCENT!AD$133)/(PERCENT!AD$133-PERCENT!AD$135))</f>
        <v>-0.3149499411957008</v>
      </c>
      <c r="AU122" s="124">
        <f>IF(PERCENT!AF124&gt;PERCENT!AF$133,(PERCENT!AF124-PERCENT!AF$133)/(PERCENT!AF$134-PERCENT!AF$133),(PERCENT!AF124-PERCENT!AF$133)/(PERCENT!AF$133-PERCENT!AF$135))</f>
        <v>-9.2923004255887925E-2</v>
      </c>
      <c r="AV122" s="124">
        <f>IF(PERCENT!AG124&gt;PERCENT!AG$133,(PERCENT!AG124-PERCENT!AG$133)/(PERCENT!AG$134-PERCENT!AG$133),(PERCENT!AG124-PERCENT!AG$133)/(PERCENT!AG$133-PERCENT!AG$135))</f>
        <v>1.6643127359453683E-3</v>
      </c>
      <c r="AW122" s="124">
        <f>IF(PERCENT!AH124&gt;PERCENT!AH$133,(PERCENT!AH124-PERCENT!AH$133)/(PERCENT!AH$134-PERCENT!AH$133),(PERCENT!AH124-PERCENT!AH$133)/(PERCENT!AH$133-PERCENT!AH$135))</f>
        <v>-0.43554865420179145</v>
      </c>
      <c r="AX122" s="124">
        <f>IF(PERCENT!AI124&gt;PERCENT!AI$133,(PERCENT!AI124-PERCENT!AI$133)/(PERCENT!AI$134-PERCENT!AI$133),(PERCENT!AI124-PERCENT!AI$133)/(PERCENT!AI$133-PERCENT!AI$135))</f>
        <v>-7.5378979038157018E-2</v>
      </c>
      <c r="AY122" s="124">
        <f>IF(PERCENT!AJ124&gt;PERCENT!AJ$133,(PERCENT!AJ124-PERCENT!AJ$133)/(PERCENT!AJ$134-PERCENT!AJ$133),(PERCENT!AJ124-PERCENT!AJ$133)/(PERCENT!AJ$133-PERCENT!AJ$135))</f>
        <v>6.2484410955333018E-2</v>
      </c>
      <c r="AZ122" s="124">
        <f>IF(PERCENT!AK124&gt;PERCENT!AK$133,(PERCENT!AK124-PERCENT!AK$133)/(PERCENT!AK$134-PERCENT!AK$133),(PERCENT!AK124-PERCENT!AK$133)/(PERCENT!AK$133-PERCENT!AK$135))</f>
        <v>-0.15131693940050614</v>
      </c>
      <c r="BA122" s="124">
        <f>IF(PERCENT!AL124&gt;PERCENT!AL$133,(PERCENT!AL124-PERCENT!AL$133)/(PERCENT!AL$134-PERCENT!AL$133),(PERCENT!AL124-PERCENT!AL$133)/(PERCENT!AL$133-PERCENT!AL$135))</f>
        <v>-0.48565370427651278</v>
      </c>
      <c r="BB122" s="124">
        <f>IF(PERCENT!AM124&gt;PERCENT!AM$133,(PERCENT!AM124-PERCENT!AM$133)/(PERCENT!AM$134-PERCENT!AM$133),(PERCENT!AM124-PERCENT!AM$133)/(PERCENT!AM$133-PERCENT!AM$135))</f>
        <v>-0.10332413424707584</v>
      </c>
      <c r="BC122" s="124">
        <f>IF(PERCENT!AN124&gt;PERCENT!AN$133,(PERCENT!AN124-PERCENT!AN$133)/(PERCENT!AN$134-PERCENT!AN$133),(PERCENT!AN124-PERCENT!AN$133)/(PERCENT!AN$133-PERCENT!AN$135))</f>
        <v>4.3837881453765359E-3</v>
      </c>
      <c r="BD122" s="124">
        <f>IF(PERCENT!AO124&gt;PERCENT!AO$133,(PERCENT!AO124-PERCENT!AO$133)/(PERCENT!AO$134-PERCENT!AO$133),(PERCENT!AO124-PERCENT!AO$133)/(PERCENT!AO$133-PERCENT!AO$135))</f>
        <v>-0.17639535928385305</v>
      </c>
      <c r="BE122" s="124">
        <f>IF(PERCENT!AP124&gt;PERCENT!AP$133,(PERCENT!AP124-PERCENT!AP$133)/(PERCENT!AP$134-PERCENT!AP$133),(PERCENT!AP124-PERCENT!AP$133)/(PERCENT!AP$133-PERCENT!AP$135))</f>
        <v>0.31757274559845799</v>
      </c>
      <c r="BF122" s="124">
        <f>IF(PERCENT!AQ124&gt;PERCENT!AQ$133,(PERCENT!AQ124-PERCENT!AQ$133)/(PERCENT!AQ$134-PERCENT!AQ$133),(PERCENT!AQ124-PERCENT!AQ$133)/(PERCENT!AQ$133-PERCENT!AQ$135))</f>
        <v>0.1396148086999196</v>
      </c>
      <c r="BG122" s="124">
        <f>IF(PERCENT!AR124&gt;PERCENT!AR$133,(PERCENT!AR124-PERCENT!AR$133)/(PERCENT!AR$134-PERCENT!AR$133),(PERCENT!AR124-PERCENT!AR$133)/(PERCENT!AR$133-PERCENT!AR$135))</f>
        <v>0.18250764870588193</v>
      </c>
      <c r="BP122" s="128">
        <f>IF(PERCENT!AE124&gt;PERCENT!AE$133,(PERCENT!AE124-PERCENT!AE$133)/(PERCENT!AE$134-PERCENT!AE$133),(PERCENT!AE124-PERCENT!AE$133)/(PERCENT!AE$133-PERCENT!AE$135))</f>
        <v>-7.0076991130245E-2</v>
      </c>
      <c r="BQ122" s="231">
        <f>IF(PERCENT!AV124&gt;PERCENT!AV$133,(PERCENT!AV124-PERCENT!AV$133)/(PERCENT!AV$134-PERCENT!AV$133),(PERCENT!AV124-PERCENT!AV$133)/(PERCENT!AV$133-PERCENT!AV$135))</f>
        <v>-7.0076991130245E-2</v>
      </c>
    </row>
    <row r="123" spans="1:69" x14ac:dyDescent="0.35">
      <c r="A123" s="197" t="s">
        <v>798</v>
      </c>
      <c r="B123" s="125">
        <f>IF(PERCENT!B125&gt;PERCENT!B$133,(PERCENT!B125-PERCENT!B$133)/(PERCENT!B$134-PERCENT!B$133),(PERCENT!B125-PERCENT!B$133)/(PERCENT!B$133-PERCENT!B$135))</f>
        <v>-0.19467022729646907</v>
      </c>
      <c r="C123" s="125">
        <f>IF(PERCENT!H125&gt;PERCENT!H$133,(PERCENT!H125-PERCENT!H$133)/(PERCENT!H$134-PERCENT!H$133),(PERCENT!H125-PERCENT!H$133)/(PERCENT!H$133-PERCENT!H$135))</f>
        <v>-0.3975553884721702</v>
      </c>
      <c r="D123" s="126">
        <f>IF(PERCENT!K125&gt;PERCENT!K$133,(PERCENT!K125-PERCENT!K$133)/(PERCENT!K$134-PERCENT!K$133),(PERCENT!K125-PERCENT!K$133)/(PERCENT!K$133-PERCENT!K$135))</f>
        <v>-0.14757414697016014</v>
      </c>
      <c r="E123" s="126">
        <f>IF(PERCENT!L125&gt;PERCENT!L$133,(PERCENT!L125-PERCENT!L$133)/(PERCENT!L$134-PERCENT!L$133),(PERCENT!L125-PERCENT!L$133)/(PERCENT!L$133-PERCENT!L$135))</f>
        <v>6.1575155666033068E-2</v>
      </c>
      <c r="F123" s="127">
        <f>IF(PERCENT!R125&gt;PERCENT!R$133,(PERCENT!R125-PERCENT!R$133)/(PERCENT!R$134-PERCENT!R$133),(PERCENT!R125-PERCENT!R$133)/(PERCENT!R$133-PERCENT!R$135))</f>
        <v>-9.0770391252590857E-2</v>
      </c>
      <c r="G123" s="127">
        <f>IF(PERCENT!V125&gt;PERCENT!V$133,(PERCENT!V125-PERCENT!V$133)/(PERCENT!V$134-PERCENT!V$133),(PERCENT!V125-PERCENT!V$133)/(PERCENT!V$133-PERCENT!V$135))</f>
        <v>-0.74015067833900905</v>
      </c>
      <c r="H123" s="127">
        <f>IF(PERCENT!X125&gt;PERCENT!X$133,(PERCENT!X125-PERCENT!X$133)/(PERCENT!X$134-PERCENT!X$133),(PERCENT!X125-PERCENT!X$133)/(PERCENT!X$133-PERCENT!X$135))</f>
        <v>-0.57511836910760916</v>
      </c>
      <c r="I123" s="127">
        <f>IF(PERCENT!AC125&gt;PERCENT!AC$133,(PERCENT!AC125-PERCENT!AC$133)/(PERCENT!AC$134-PERCENT!AC$133),(PERCENT!AC125-PERCENT!AC$133)/(PERCENT!AC$133-PERCENT!AC$135))</f>
        <v>-0.16026139046779289</v>
      </c>
      <c r="J123" s="198">
        <f>IF(PERCENT!AS125&gt;PERCENT!AS$133,(PERCENT!AS125-PERCENT!AS$133)/(PERCENT!AS$134-PERCENT!AS$133),(PERCENT!AS125-PERCENT!AS$133)/(PERCENT!AS$133-PERCENT!AS$135))</f>
        <v>-0.39072709691193624</v>
      </c>
      <c r="K123" s="198">
        <f>IF(PERCENT!AT125&gt;PERCENT!AT$133,(PERCENT!AT125-PERCENT!AT$133)/(PERCENT!AT$134-PERCENT!AT$133),(PERCENT!AT125-PERCENT!AT$133)/(PERCENT!AT$133-PERCENT!AT$135))</f>
        <v>-0.11643635201142445</v>
      </c>
      <c r="L123" s="198">
        <f>IF(PERCENT!AU125&gt;PERCENT!AU$133,(PERCENT!AU125-PERCENT!AU$133)/(PERCENT!AU$134-PERCENT!AU$133),(PERCENT!AU125-PERCENT!AU$133)/(PERCENT!AU$133-PERCENT!AU$135))</f>
        <v>-0.36550474264941335</v>
      </c>
      <c r="M123" s="231">
        <f>IF(PERCENT!AW125&gt;PERCENT!AW$133,(PERCENT!AW125-PERCENT!AW$133)/(PERCENT!AW$134-PERCENT!AW$133),(PERCENT!AW125-PERCENT!AW$133)/(PERCENT!AW$133-PERCENT!AW$135))</f>
        <v>-0.27274073467132431</v>
      </c>
      <c r="N123" s="231">
        <f>IF(PERCENT!AX125&gt;PERCENT!AX$133,(PERCENT!AX125-PERCENT!AX$133)/(PERCENT!AX$134-PERCENT!AX$133),(PERCENT!AX125-PERCENT!AX$133)/(PERCENT!AX$133-PERCENT!AX$135))</f>
        <v>0.1577295763891842</v>
      </c>
      <c r="P123" s="232">
        <f>IF(PERCENT!AY125&gt;PERCENT!AY$133,(PERCENT!AY125-PERCENT!AY$133)/(PERCENT!AY$134-PERCENT!AY$133),(PERCENT!AY125-PERCENT!AY$133)/(PERCENT!AY$133-PERCENT!AY$135))</f>
        <v>-0.56050416055262309</v>
      </c>
      <c r="R123" s="124">
        <f>IF(PERCENT!C125&gt;PERCENT!C$133,(PERCENT!C125-PERCENT!C$133)/(PERCENT!C$134-PERCENT!C$133),(PERCENT!C125-PERCENT!C$133)/(PERCENT!C$133-PERCENT!C$135))</f>
        <v>-0.35324714047523204</v>
      </c>
      <c r="S123" s="124">
        <f>IF(PERCENT!D125&gt;PERCENT!D$133,(PERCENT!D125-PERCENT!D$133)/(PERCENT!D$134-PERCENT!D$133),(PERCENT!D125-PERCENT!D$133)/(PERCENT!D$133-PERCENT!D$135))</f>
        <v>-0.528208142556577</v>
      </c>
      <c r="T123" s="124">
        <f>IF(PERCENT!E125&gt;PERCENT!E$133,(PERCENT!E125-PERCENT!E$133)/(PERCENT!E$134-PERCENT!E$133),(PERCENT!E125-PERCENT!E$133)/(PERCENT!E$133-PERCENT!E$135))</f>
        <v>-0.2892070518477951</v>
      </c>
      <c r="U123" s="124">
        <f>IF(PERCENT!F125&gt;PERCENT!F$133,(PERCENT!F125-PERCENT!F$133)/(PERCENT!F$134-PERCENT!F$133),(PERCENT!F125-PERCENT!F$133)/(PERCENT!F$133-PERCENT!F$135))</f>
        <v>0.31232090915921967</v>
      </c>
      <c r="V123" s="124">
        <f>IF(PERCENT!G125&gt;PERCENT!G$133,(PERCENT!G125-PERCENT!G$133)/(PERCENT!G$134-PERCENT!G$133),(PERCENT!G125-PERCENT!G$133)/(PERCENT!G$133-PERCENT!G$135))</f>
        <v>-0.5126390006831093</v>
      </c>
      <c r="X123" s="124">
        <f>IF(PERCENT!I125&gt;PERCENT!I$133,(PERCENT!I125-PERCENT!I$133)/(PERCENT!I$134-PERCENT!I$133),(PERCENT!I125-PERCENT!I$133)/(PERCENT!I$133-PERCENT!I$135))</f>
        <v>-0.79039621132431948</v>
      </c>
      <c r="Y123" s="124">
        <f>IF(PERCENT!J125&gt;PERCENT!J$133,(PERCENT!J125-PERCENT!J$133)/(PERCENT!J$134-PERCENT!J$133),(PERCENT!J125-PERCENT!J$133)/(PERCENT!J$133-PERCENT!J$135))</f>
        <v>-0.15610679214433235</v>
      </c>
      <c r="AB123" s="124">
        <f>IF(PERCENT!M125&gt;PERCENT!M$133,(PERCENT!M125-PERCENT!M$133)/(PERCENT!M$134-PERCENT!M$133),(PERCENT!M125-PERCENT!M$133)/(PERCENT!M$133-PERCENT!M$135))</f>
        <v>0.19303516606963989</v>
      </c>
      <c r="AC123" s="124">
        <f>IF(PERCENT!N125&gt;PERCENT!N$133,(PERCENT!N125-PERCENT!N$133)/(PERCENT!N$134-PERCENT!N$133),(PERCENT!N125-PERCENT!N$133)/(PERCENT!N$133-PERCENT!N$135))</f>
        <v>-0.15050798969947624</v>
      </c>
      <c r="AD123" s="124">
        <f>IF(PERCENT!O125&gt;PERCENT!O$133,(PERCENT!O125-PERCENT!O$133)/(PERCENT!O$134-PERCENT!O$133),(PERCENT!O125-PERCENT!O$133)/(PERCENT!O$133-PERCENT!O$135))</f>
        <v>-0.25735955451216386</v>
      </c>
      <c r="AE123" s="124">
        <f>IF(PERCENT!P125&gt;PERCENT!P$133,(PERCENT!P125-PERCENT!P$133)/(PERCENT!P$134-PERCENT!P$133),(PERCENT!P125-PERCENT!P$133)/(PERCENT!P$133-PERCENT!P$135))</f>
        <v>-7.9773397048234329E-2</v>
      </c>
      <c r="AF123" s="124">
        <f>IF(PERCENT!Q125&gt;PERCENT!Q$133,(PERCENT!Q125-PERCENT!Q$133)/(PERCENT!Q$134-PERCENT!Q$133),(PERCENT!Q125-PERCENT!Q$133)/(PERCENT!Q$133-PERCENT!Q$135))</f>
        <v>-0.25507351013656449</v>
      </c>
      <c r="AH123" s="124">
        <f>IF(PERCENT!S125&gt;PERCENT!S$133,(PERCENT!S125-PERCENT!S$133)/(PERCENT!S$134-PERCENT!S$133),(PERCENT!S125-PERCENT!S$133)/(PERCENT!S$133-PERCENT!S$135))</f>
        <v>-5.3075984999372161E-2</v>
      </c>
      <c r="AI123" s="124">
        <f>IF(PERCENT!T125&gt;PERCENT!T$133,(PERCENT!T125-PERCENT!T$133)/(PERCENT!T$134-PERCENT!T$133),(PERCENT!T125-PERCENT!T$133)/(PERCENT!T$133-PERCENT!T$135))</f>
        <v>-0.11502821164715933</v>
      </c>
      <c r="AJ123" s="124">
        <f>IF(PERCENT!U125&gt;PERCENT!U$133,(PERCENT!U125-PERCENT!U$133)/(PERCENT!U$134-PERCENT!U$133),(PERCENT!U125-PERCENT!U$133)/(PERCENT!U$133-PERCENT!U$135))</f>
        <v>-0.11381531040791219</v>
      </c>
      <c r="AL123" s="124">
        <f>IF(PERCENT!W125&gt;PERCENT!W$133,(PERCENT!W125-PERCENT!W$133)/(PERCENT!W$134-PERCENT!W$133),(PERCENT!W125-PERCENT!W$133)/(PERCENT!W$133-PERCENT!W$135))</f>
        <v>-0.74015067833900905</v>
      </c>
      <c r="AN123" s="124">
        <f>IF(PERCENT!Y125&gt;PERCENT!Y$133,(PERCENT!Y125-PERCENT!Y$133)/(PERCENT!Y$134-PERCENT!Y$133),(PERCENT!Y125-PERCENT!Y$133)/(PERCENT!Y$133-PERCENT!Y$135))</f>
        <v>-0.62542428647186732</v>
      </c>
      <c r="AO123" s="124">
        <f>IF(PERCENT!Z125&gt;PERCENT!Z$133,(PERCENT!Z125-PERCENT!Z$133)/(PERCENT!Z$134-PERCENT!Z$133),(PERCENT!Z125-PERCENT!Z$133)/(PERCENT!Z$133-PERCENT!Z$135))</f>
        <v>-0.78120504409032132</v>
      </c>
      <c r="AP123" s="124">
        <f>IF(PERCENT!AA125&gt;PERCENT!AA$133,(PERCENT!AA125-PERCENT!AA$133)/(PERCENT!AA$134-PERCENT!AA$133),(PERCENT!AA125-PERCENT!AA$133)/(PERCENT!AA$133-PERCENT!AA$135))</f>
        <v>-0.18363597926594624</v>
      </c>
      <c r="AQ123" s="124">
        <f>IF(PERCENT!AB125&gt;PERCENT!AB$133,(PERCENT!AB125-PERCENT!AB$133)/(PERCENT!AB$134-PERCENT!AB$133),(PERCENT!AB125-PERCENT!AB$133)/(PERCENT!AB$133-PERCENT!AB$135))</f>
        <v>-0.62073660955892385</v>
      </c>
      <c r="AS123" s="124">
        <f>IF(PERCENT!AD125&gt;PERCENT!AD$133,(PERCENT!AD125-PERCENT!AD$133)/(PERCENT!AD$134-PERCENT!AD$133),(PERCENT!AD125-PERCENT!AD$133)/(PERCENT!AD$133-PERCENT!AD$135))</f>
        <v>-0.16026139046779289</v>
      </c>
      <c r="AU123" s="124">
        <f>IF(PERCENT!AF125&gt;PERCENT!AF$133,(PERCENT!AF125-PERCENT!AF$133)/(PERCENT!AF$134-PERCENT!AF$133),(PERCENT!AF125-PERCENT!AF$133)/(PERCENT!AF$133-PERCENT!AF$135))</f>
        <v>7.6611248322416878E-2</v>
      </c>
      <c r="AV123" s="124">
        <f>IF(PERCENT!AG125&gt;PERCENT!AG$133,(PERCENT!AG125-PERCENT!AG$133)/(PERCENT!AG$134-PERCENT!AG$133),(PERCENT!AG125-PERCENT!AG$133)/(PERCENT!AG$133-PERCENT!AG$135))</f>
        <v>-8.5802595139294162E-3</v>
      </c>
      <c r="AW123" s="124">
        <f>IF(PERCENT!AH125&gt;PERCENT!AH$133,(PERCENT!AH125-PERCENT!AH$133)/(PERCENT!AH$134-PERCENT!AH$133),(PERCENT!AH125-PERCENT!AH$133)/(PERCENT!AH$133-PERCENT!AH$135))</f>
        <v>-0.16884847469448078</v>
      </c>
      <c r="AX123" s="124">
        <f>IF(PERCENT!AI125&gt;PERCENT!AI$133,(PERCENT!AI125-PERCENT!AI$133)/(PERCENT!AI$134-PERCENT!AI$133),(PERCENT!AI125-PERCENT!AI$133)/(PERCENT!AI$133-PERCENT!AI$135))</f>
        <v>9.7291160796039292E-2</v>
      </c>
      <c r="AY123" s="124">
        <f>IF(PERCENT!AJ125&gt;PERCENT!AJ$133,(PERCENT!AJ125-PERCENT!AJ$133)/(PERCENT!AJ$134-PERCENT!AJ$133),(PERCENT!AJ125-PERCENT!AJ$133)/(PERCENT!AJ$133-PERCENT!AJ$135))</f>
        <v>-0.32139696301686493</v>
      </c>
      <c r="AZ123" s="124">
        <f>IF(PERCENT!AK125&gt;PERCENT!AK$133,(PERCENT!AK125-PERCENT!AK$133)/(PERCENT!AK$134-PERCENT!AK$133),(PERCENT!AK125-PERCENT!AK$133)/(PERCENT!AK$133-PERCENT!AK$135))</f>
        <v>0.29600950553392569</v>
      </c>
      <c r="BA123" s="124">
        <f>IF(PERCENT!AL125&gt;PERCENT!AL$133,(PERCENT!AL125-PERCENT!AL$133)/(PERCENT!AL$134-PERCENT!AL$133),(PERCENT!AL125-PERCENT!AL$133)/(PERCENT!AL$133-PERCENT!AL$135))</f>
        <v>1.1568199104706682E-2</v>
      </c>
      <c r="BB123" s="124">
        <f>IF(PERCENT!AM125&gt;PERCENT!AM$133,(PERCENT!AM125-PERCENT!AM$133)/(PERCENT!AM$134-PERCENT!AM$133),(PERCENT!AM125-PERCENT!AM$133)/(PERCENT!AM$133-PERCENT!AM$135))</f>
        <v>0.40858564710730044</v>
      </c>
      <c r="BC123" s="124">
        <f>IF(PERCENT!AN125&gt;PERCENT!AN$133,(PERCENT!AN125-PERCENT!AN$133)/(PERCENT!AN$134-PERCENT!AN$133),(PERCENT!AN125-PERCENT!AN$133)/(PERCENT!AN$133-PERCENT!AN$135))</f>
        <v>1.7772522604568772E-2</v>
      </c>
      <c r="BD123" s="124">
        <f>IF(PERCENT!AO125&gt;PERCENT!AO$133,(PERCENT!AO125-PERCENT!AO$133)/(PERCENT!AO$134-PERCENT!AO$133),(PERCENT!AO125-PERCENT!AO$133)/(PERCENT!AO$133-PERCENT!AO$135))</f>
        <v>-0.16619154414998594</v>
      </c>
      <c r="BE123" s="124">
        <f>IF(PERCENT!AP125&gt;PERCENT!AP$133,(PERCENT!AP125-PERCENT!AP$133)/(PERCENT!AP$134-PERCENT!AP$133),(PERCENT!AP125-PERCENT!AP$133)/(PERCENT!AP$133-PERCENT!AP$135))</f>
        <v>0.3582869362300693</v>
      </c>
      <c r="BF123" s="124">
        <f>IF(PERCENT!AQ125&gt;PERCENT!AQ$133,(PERCENT!AQ125-PERCENT!AQ$133)/(PERCENT!AQ$134-PERCENT!AQ$133),(PERCENT!AQ125-PERCENT!AQ$133)/(PERCENT!AQ$133-PERCENT!AQ$135))</f>
        <v>9.527970424408308E-2</v>
      </c>
      <c r="BG123" s="124">
        <f>IF(PERCENT!AR125&gt;PERCENT!AR$133,(PERCENT!AR125-PERCENT!AR$133)/(PERCENT!AR$134-PERCENT!AR$133),(PERCENT!AR125-PERCENT!AR$133)/(PERCENT!AR$133-PERCENT!AR$135))</f>
        <v>0.15031844079139881</v>
      </c>
      <c r="BP123" s="128">
        <f>IF(PERCENT!AE125&gt;PERCENT!AE$133,(PERCENT!AE125-PERCENT!AE$133)/(PERCENT!AE$134-PERCENT!AE$133),(PERCENT!AE125-PERCENT!AE$133)/(PERCENT!AE$133-PERCENT!AE$135))</f>
        <v>0.1577295763891842</v>
      </c>
      <c r="BQ123" s="231">
        <f>IF(PERCENT!AV125&gt;PERCENT!AV$133,(PERCENT!AV125-PERCENT!AV$133)/(PERCENT!AV$134-PERCENT!AV$133),(PERCENT!AV125-PERCENT!AV$133)/(PERCENT!AV$133-PERCENT!AV$135))</f>
        <v>0.1577295763891842</v>
      </c>
    </row>
    <row r="124" spans="1:69" x14ac:dyDescent="0.35">
      <c r="A124" s="197" t="s">
        <v>809</v>
      </c>
      <c r="B124" s="125">
        <f>IF(PERCENT!B126&gt;PERCENT!B$133,(PERCENT!B126-PERCENT!B$133)/(PERCENT!B$134-PERCENT!B$133),(PERCENT!B126-PERCENT!B$133)/(PERCENT!B$133-PERCENT!B$135))</f>
        <v>-0.16836411342041063</v>
      </c>
      <c r="C124" s="125">
        <f>IF(PERCENT!H126&gt;PERCENT!H$133,(PERCENT!H126-PERCENT!H$133)/(PERCENT!H$134-PERCENT!H$133),(PERCENT!H126-PERCENT!H$133)/(PERCENT!H$133-PERCENT!H$135))</f>
        <v>-1.1955645288866791E-2</v>
      </c>
      <c r="D124" s="126">
        <f>IF(PERCENT!K126&gt;PERCENT!K$133,(PERCENT!K126-PERCENT!K$133)/(PERCENT!K$134-PERCENT!K$133),(PERCENT!K126-PERCENT!K$133)/(PERCENT!K$133-PERCENT!K$135))</f>
        <v>0.26266858931173509</v>
      </c>
      <c r="E124" s="126">
        <f>IF(PERCENT!L126&gt;PERCENT!L$133,(PERCENT!L126-PERCENT!L$133)/(PERCENT!L$134-PERCENT!L$133),(PERCENT!L126-PERCENT!L$133)/(PERCENT!L$133-PERCENT!L$135))</f>
        <v>2.722765818101423E-2</v>
      </c>
      <c r="F124" s="127">
        <f>IF(PERCENT!R126&gt;PERCENT!R$133,(PERCENT!R126-PERCENT!R$133)/(PERCENT!R$134-PERCENT!R$133),(PERCENT!R126-PERCENT!R$133)/(PERCENT!R$133-PERCENT!R$135))</f>
        <v>-0.11136725152280712</v>
      </c>
      <c r="G124" s="127">
        <f>IF(PERCENT!V126&gt;PERCENT!V$133,(PERCENT!V126-PERCENT!V$133)/(PERCENT!V$134-PERCENT!V$133),(PERCENT!V126-PERCENT!V$133)/(PERCENT!V$133-PERCENT!V$135))</f>
        <v>-0.21348293666107251</v>
      </c>
      <c r="H124" s="127">
        <f>IF(PERCENT!X126&gt;PERCENT!X$133,(PERCENT!X126-PERCENT!X$133)/(PERCENT!X$134-PERCENT!X$133),(PERCENT!X126-PERCENT!X$133)/(PERCENT!X$133-PERCENT!X$135))</f>
        <v>4.2151294628949926E-2</v>
      </c>
      <c r="I124" s="127">
        <f>IF(PERCENT!AC126&gt;PERCENT!AC$133,(PERCENT!AC126-PERCENT!AC$133)/(PERCENT!AC$134-PERCENT!AC$133),(PERCENT!AC126-PERCENT!AC$133)/(PERCENT!AC$133-PERCENT!AC$135))</f>
        <v>0.21923542934928894</v>
      </c>
      <c r="J124" s="198">
        <f>IF(PERCENT!AS126&gt;PERCENT!AS$133,(PERCENT!AS126-PERCENT!AS$133)/(PERCENT!AS$134-PERCENT!AS$133),(PERCENT!AS126-PERCENT!AS$133)/(PERCENT!AS$133-PERCENT!AS$135))</f>
        <v>-0.10257638672256936</v>
      </c>
      <c r="K124" s="198">
        <f>IF(PERCENT!AT126&gt;PERCENT!AT$133,(PERCENT!AT126-PERCENT!AT$133)/(PERCENT!AT$134-PERCENT!AT$133),(PERCENT!AT126-PERCENT!AT$133)/(PERCENT!AT$133-PERCENT!AT$135))</f>
        <v>0.2412051630502261</v>
      </c>
      <c r="L124" s="198">
        <f>IF(PERCENT!AU126&gt;PERCENT!AU$133,(PERCENT!AU126-PERCENT!AU$133)/(PERCENT!AU$134-PERCENT!AU$133),(PERCENT!AU126-PERCENT!AU$133)/(PERCENT!AU$133-PERCENT!AU$135))</f>
        <v>6.0943820826976094E-2</v>
      </c>
      <c r="M124" s="231">
        <f>IF(PERCENT!AW126&gt;PERCENT!AW$133,(PERCENT!AW126-PERCENT!AW$133)/(PERCENT!AW$134-PERCENT!AW$133),(PERCENT!AW126-PERCENT!AW$133)/(PERCENT!AW$133-PERCENT!AW$135))</f>
        <v>5.1609138092091653E-2</v>
      </c>
      <c r="N124" s="231">
        <f>IF(PERCENT!AX126&gt;PERCENT!AX$133,(PERCENT!AX126-PERCENT!AX$133)/(PERCENT!AX$134-PERCENT!AX$133),(PERCENT!AX126-PERCENT!AX$133)/(PERCENT!AX$133-PERCENT!AX$135))</f>
        <v>-0.13100931168786514</v>
      </c>
      <c r="P124" s="232">
        <f>IF(PERCENT!AY126&gt;PERCENT!AY$133,(PERCENT!AY126-PERCENT!AY$133)/(PERCENT!AY$134-PERCENT!AY$133),(PERCENT!AY126-PERCENT!AY$133)/(PERCENT!AY$133-PERCENT!AY$135))</f>
        <v>-7.7320736904236853E-2</v>
      </c>
      <c r="R124" s="124">
        <f>IF(PERCENT!C126&gt;PERCENT!C$133,(PERCENT!C126-PERCENT!C$133)/(PERCENT!C$134-PERCENT!C$133),(PERCENT!C126-PERCENT!C$133)/(PERCENT!C$133-PERCENT!C$135))</f>
        <v>0.329483364121478</v>
      </c>
      <c r="S124" s="124">
        <f>IF(PERCENT!D126&gt;PERCENT!D$133,(PERCENT!D126-PERCENT!D$133)/(PERCENT!D$134-PERCENT!D$133),(PERCENT!D126-PERCENT!D$133)/(PERCENT!D$133-PERCENT!D$135))</f>
        <v>0.32954665730806798</v>
      </c>
      <c r="T124" s="124">
        <f>IF(PERCENT!E126&gt;PERCENT!E$133,(PERCENT!E126-PERCENT!E$133)/(PERCENT!E$134-PERCENT!E$133),(PERCENT!E126-PERCENT!E$133)/(PERCENT!E$133-PERCENT!E$135))</f>
        <v>0.26368540114099309</v>
      </c>
      <c r="U124" s="124">
        <f>IF(PERCENT!F126&gt;PERCENT!F$133,(PERCENT!F126-PERCENT!F$133)/(PERCENT!F$134-PERCENT!F$133),(PERCENT!F126-PERCENT!F$133)/(PERCENT!F$133-PERCENT!F$135))</f>
        <v>-0.73259459842790497</v>
      </c>
      <c r="V124" s="124">
        <f>IF(PERCENT!G126&gt;PERCENT!G$133,(PERCENT!G126-PERCENT!G$133)/(PERCENT!G$134-PERCENT!G$133),(PERCENT!G126-PERCENT!G$133)/(PERCENT!G$133-PERCENT!G$135))</f>
        <v>-0.60960592056024576</v>
      </c>
      <c r="X124" s="124">
        <f>IF(PERCENT!I126&gt;PERCENT!I$133,(PERCENT!I126-PERCENT!I$133)/(PERCENT!I$134-PERCENT!I$133),(PERCENT!I126-PERCENT!I$133)/(PERCENT!I$133-PERCENT!I$135))</f>
        <v>-0.31377721127321656</v>
      </c>
      <c r="Y124" s="124">
        <f>IF(PERCENT!J126&gt;PERCENT!J$133,(PERCENT!J126-PERCENT!J$133)/(PERCENT!J$134-PERCENT!J$133),(PERCENT!J126-PERCENT!J$133)/(PERCENT!J$133-PERCENT!J$135))</f>
        <v>3.7563259448336973E-2</v>
      </c>
      <c r="AB124" s="124">
        <f>IF(PERCENT!M126&gt;PERCENT!M$133,(PERCENT!M126-PERCENT!M$133)/(PERCENT!M$134-PERCENT!M$133),(PERCENT!M126-PERCENT!M$133)/(PERCENT!M$133-PERCENT!M$135))</f>
        <v>0.16510479043180981</v>
      </c>
      <c r="AC124" s="124">
        <f>IF(PERCENT!N126&gt;PERCENT!N$133,(PERCENT!N126-PERCENT!N$133)/(PERCENT!N$134-PERCENT!N$133),(PERCENT!N126-PERCENT!N$133)/(PERCENT!N$133-PERCENT!N$135))</f>
        <v>-0.29517551783037621</v>
      </c>
      <c r="AD124" s="124">
        <f>IF(PERCENT!O126&gt;PERCENT!O$133,(PERCENT!O126-PERCENT!O$133)/(PERCENT!O$134-PERCENT!O$133),(PERCENT!O126-PERCENT!O$133)/(PERCENT!O$133-PERCENT!O$135))</f>
        <v>-0.12861194867402623</v>
      </c>
      <c r="AE124" s="124">
        <f>IF(PERCENT!P126&gt;PERCENT!P$133,(PERCENT!P126-PERCENT!P$133)/(PERCENT!P$134-PERCENT!P$133),(PERCENT!P126-PERCENT!P$133)/(PERCENT!P$133-PERCENT!P$135))</f>
        <v>2.8126811891469001E-2</v>
      </c>
      <c r="AF124" s="124">
        <f>IF(PERCENT!Q126&gt;PERCENT!Q$133,(PERCENT!Q126-PERCENT!Q$133)/(PERCENT!Q$134-PERCENT!Q$133),(PERCENT!Q126-PERCENT!Q$133)/(PERCENT!Q$133-PERCENT!Q$135))</f>
        <v>-0.34941528783470122</v>
      </c>
      <c r="AH124" s="124">
        <f>IF(PERCENT!S126&gt;PERCENT!S$133,(PERCENT!S126-PERCENT!S$133)/(PERCENT!S$134-PERCENT!S$133),(PERCENT!S126-PERCENT!S$133)/(PERCENT!S$133-PERCENT!S$135))</f>
        <v>-6.1964102175260737E-2</v>
      </c>
      <c r="AI124" s="124">
        <f>IF(PERCENT!T126&gt;PERCENT!T$133,(PERCENT!T126-PERCENT!T$133)/(PERCENT!T$134-PERCENT!T$133),(PERCENT!T126-PERCENT!T$133)/(PERCENT!T$133-PERCENT!T$135))</f>
        <v>-9.2125548546999114E-2</v>
      </c>
      <c r="AJ124" s="124">
        <f>IF(PERCENT!U126&gt;PERCENT!U$133,(PERCENT!U126-PERCENT!U$133)/(PERCENT!U$134-PERCENT!U$133),(PERCENT!U126-PERCENT!U$133)/(PERCENT!U$133-PERCENT!U$135))</f>
        <v>-0.22570054228318817</v>
      </c>
      <c r="AL124" s="124">
        <f>IF(PERCENT!W126&gt;PERCENT!W$133,(PERCENT!W126-PERCENT!W$133)/(PERCENT!W$134-PERCENT!W$133),(PERCENT!W126-PERCENT!W$133)/(PERCENT!W$133-PERCENT!W$135))</f>
        <v>-0.21348293666107251</v>
      </c>
      <c r="AN124" s="124">
        <f>IF(PERCENT!Y126&gt;PERCENT!Y$133,(PERCENT!Y126-PERCENT!Y$133)/(PERCENT!Y$134-PERCENT!Y$133),(PERCENT!Y126-PERCENT!Y$133)/(PERCENT!Y$133-PERCENT!Y$135))</f>
        <v>1.4172814441355324E-2</v>
      </c>
      <c r="AO124" s="124">
        <f>IF(PERCENT!Z126&gt;PERCENT!Z$133,(PERCENT!Z126-PERCENT!Z$133)/(PERCENT!Z$134-PERCENT!Z$133),(PERCENT!Z126-PERCENT!Z$133)/(PERCENT!Z$133-PERCENT!Z$135))</f>
        <v>-0.22815576427241849</v>
      </c>
      <c r="AP124" s="124">
        <f>IF(PERCENT!AA126&gt;PERCENT!AA$133,(PERCENT!AA126-PERCENT!AA$133)/(PERCENT!AA$134-PERCENT!AA$133),(PERCENT!AA126-PERCENT!AA$133)/(PERCENT!AA$133-PERCENT!AA$135))</f>
        <v>-0.3675540859052932</v>
      </c>
      <c r="AQ124" s="124">
        <f>IF(PERCENT!AB126&gt;PERCENT!AB$133,(PERCENT!AB126-PERCENT!AB$133)/(PERCENT!AB$134-PERCENT!AB$133),(PERCENT!AB126-PERCENT!AB$133)/(PERCENT!AB$133-PERCENT!AB$135))</f>
        <v>0.57357319133979123</v>
      </c>
      <c r="AS124" s="124">
        <f>IF(PERCENT!AD126&gt;PERCENT!AD$133,(PERCENT!AD126-PERCENT!AD$133)/(PERCENT!AD$134-PERCENT!AD$133),(PERCENT!AD126-PERCENT!AD$133)/(PERCENT!AD$133-PERCENT!AD$135))</f>
        <v>0.21923542934928894</v>
      </c>
      <c r="AU124" s="124">
        <f>IF(PERCENT!AF126&gt;PERCENT!AF$133,(PERCENT!AF126-PERCENT!AF$133)/(PERCENT!AF$134-PERCENT!AF$133),(PERCENT!AF126-PERCENT!AF$133)/(PERCENT!AF$133-PERCENT!AF$135))</f>
        <v>-9.8834848591164454E-2</v>
      </c>
      <c r="AV124" s="124">
        <f>IF(PERCENT!AG126&gt;PERCENT!AG$133,(PERCENT!AG126-PERCENT!AG$133)/(PERCENT!AG$134-PERCENT!AG$133),(PERCENT!AG126-PERCENT!AG$133)/(PERCENT!AG$133-PERCENT!AG$135))</f>
        <v>5.0896771324843881E-2</v>
      </c>
      <c r="AW124" s="124">
        <f>IF(PERCENT!AH126&gt;PERCENT!AH$133,(PERCENT!AH126-PERCENT!AH$133)/(PERCENT!AH$134-PERCENT!AH$133),(PERCENT!AH126-PERCENT!AH$133)/(PERCENT!AH$133-PERCENT!AH$135))</f>
        <v>8.78132793551923E-2</v>
      </c>
      <c r="AX124" s="124">
        <f>IF(PERCENT!AI126&gt;PERCENT!AI$133,(PERCENT!AI126-PERCENT!AI$133)/(PERCENT!AI$134-PERCENT!AI$133),(PERCENT!AI126-PERCENT!AI$133)/(PERCENT!AI$133-PERCENT!AI$135))</f>
        <v>0.15680975896262106</v>
      </c>
      <c r="AY124" s="124">
        <f>IF(PERCENT!AJ126&gt;PERCENT!AJ$133,(PERCENT!AJ126-PERCENT!AJ$133)/(PERCENT!AJ$134-PERCENT!AJ$133),(PERCENT!AJ126-PERCENT!AJ$133)/(PERCENT!AJ$133-PERCENT!AJ$135))</f>
        <v>4.6857611905201657E-2</v>
      </c>
      <c r="AZ124" s="124">
        <f>IF(PERCENT!AK126&gt;PERCENT!AK$133,(PERCENT!AK126-PERCENT!AK$133)/(PERCENT!AK$134-PERCENT!AK$133),(PERCENT!AK126-PERCENT!AK$133)/(PERCENT!AK$133-PERCENT!AK$135))</f>
        <v>-0.13251032335496679</v>
      </c>
      <c r="BA124" s="124">
        <f>IF(PERCENT!AL126&gt;PERCENT!AL$133,(PERCENT!AL126-PERCENT!AL$133)/(PERCENT!AL$134-PERCENT!AL$133),(PERCENT!AL126-PERCENT!AL$133)/(PERCENT!AL$133-PERCENT!AL$135))</f>
        <v>2.4356363306142013E-2</v>
      </c>
      <c r="BB124" s="124">
        <f>IF(PERCENT!AM126&gt;PERCENT!AM$133,(PERCENT!AM126-PERCENT!AM$133)/(PERCENT!AM$134-PERCENT!AM$133),(PERCENT!AM126-PERCENT!AM$133)/(PERCENT!AM$133-PERCENT!AM$135))</f>
        <v>-9.1222327101440043E-2</v>
      </c>
      <c r="BC124" s="124">
        <f>IF(PERCENT!AN126&gt;PERCENT!AN$133,(PERCENT!AN126-PERCENT!AN$133)/(PERCENT!AN$134-PERCENT!AN$133),(PERCENT!AN126-PERCENT!AN$133)/(PERCENT!AN$133-PERCENT!AN$135))</f>
        <v>-1.6595454912987355E-2</v>
      </c>
      <c r="BD124" s="124">
        <f>IF(PERCENT!AO126&gt;PERCENT!AO$133,(PERCENT!AO126-PERCENT!AO$133)/(PERCENT!AO$134-PERCENT!AO$133),(PERCENT!AO126-PERCENT!AO$133)/(PERCENT!AO$133-PERCENT!AO$135))</f>
        <v>-0.31248654627701156</v>
      </c>
      <c r="BE124" s="124">
        <f>IF(PERCENT!AP126&gt;PERCENT!AP$133,(PERCENT!AP126-PERCENT!AP$133)/(PERCENT!AP$134-PERCENT!AP$133),(PERCENT!AP126-PERCENT!AP$133)/(PERCENT!AP$133-PERCENT!AP$135))</f>
        <v>-8.1111162586765956E-2</v>
      </c>
      <c r="BF124" s="124">
        <f>IF(PERCENT!AQ126&gt;PERCENT!AQ$133,(PERCENT!AQ126-PERCENT!AQ$133)/(PERCENT!AQ$134-PERCENT!AQ$133),(PERCENT!AQ126-PERCENT!AQ$133)/(PERCENT!AQ$133-PERCENT!AQ$135))</f>
        <v>4.2586528808846655E-2</v>
      </c>
      <c r="BG124" s="124">
        <f>IF(PERCENT!AR126&gt;PERCENT!AR$133,(PERCENT!AR126-PERCENT!AR$133)/(PERCENT!AR$134-PERCENT!AR$133),(PERCENT!AR126-PERCENT!AR$133)/(PERCENT!AR$133-PERCENT!AR$135))</f>
        <v>6.6571568733750211E-2</v>
      </c>
      <c r="BP124" s="128">
        <f>IF(PERCENT!AE126&gt;PERCENT!AE$133,(PERCENT!AE126-PERCENT!AE$133)/(PERCENT!AE$134-PERCENT!AE$133),(PERCENT!AE126-PERCENT!AE$133)/(PERCENT!AE$133-PERCENT!AE$135))</f>
        <v>-0.13100931168786514</v>
      </c>
      <c r="BQ124" s="231">
        <f>IF(PERCENT!AV126&gt;PERCENT!AV$133,(PERCENT!AV126-PERCENT!AV$133)/(PERCENT!AV$134-PERCENT!AV$133),(PERCENT!AV126-PERCENT!AV$133)/(PERCENT!AV$133-PERCENT!AV$135))</f>
        <v>-0.13100931168786514</v>
      </c>
    </row>
    <row r="125" spans="1:69" x14ac:dyDescent="0.35">
      <c r="A125" s="197" t="s">
        <v>819</v>
      </c>
      <c r="B125" s="125">
        <f>IF(PERCENT!B127&gt;PERCENT!B$133,(PERCENT!B127-PERCENT!B$133)/(PERCENT!B$134-PERCENT!B$133),(PERCENT!B127-PERCENT!B$133)/(PERCENT!B$133-PERCENT!B$135))</f>
        <v>-0.20753267503347639</v>
      </c>
      <c r="C125" s="125">
        <f>IF(PERCENT!H127&gt;PERCENT!H$133,(PERCENT!H127-PERCENT!H$133)/(PERCENT!H$134-PERCENT!H$133),(PERCENT!H127-PERCENT!H$133)/(PERCENT!H$133-PERCENT!H$135))</f>
        <v>-0.52900940906387151</v>
      </c>
      <c r="D125" s="126">
        <f>IF(PERCENT!K127&gt;PERCENT!K$133,(PERCENT!K127-PERCENT!K$133)/(PERCENT!K$134-PERCENT!K$133),(PERCENT!K127-PERCENT!K$133)/(PERCENT!K$133-PERCENT!K$135))</f>
        <v>0.27164003277680077</v>
      </c>
      <c r="E125" s="126">
        <f>IF(PERCENT!L127&gt;PERCENT!L$133,(PERCENT!L127-PERCENT!L$133)/(PERCENT!L$134-PERCENT!L$133),(PERCENT!L127-PERCENT!L$133)/(PERCENT!L$133-PERCENT!L$135))</f>
        <v>0.12181645169398544</v>
      </c>
      <c r="F125" s="127">
        <f>IF(PERCENT!R127&gt;PERCENT!R$133,(PERCENT!R127-PERCENT!R$133)/(PERCENT!R$134-PERCENT!R$133),(PERCENT!R127-PERCENT!R$133)/(PERCENT!R$133-PERCENT!R$135))</f>
        <v>-0.41601827006928943</v>
      </c>
      <c r="G125" s="127">
        <f>IF(PERCENT!V127&gt;PERCENT!V$133,(PERCENT!V127-PERCENT!V$133)/(PERCENT!V$134-PERCENT!V$133),(PERCENT!V127-PERCENT!V$133)/(PERCENT!V$133-PERCENT!V$135))</f>
        <v>-0.27396070101560577</v>
      </c>
      <c r="H125" s="127">
        <f>IF(PERCENT!X127&gt;PERCENT!X$133,(PERCENT!X127-PERCENT!X$133)/(PERCENT!X$134-PERCENT!X$133),(PERCENT!X127-PERCENT!X$133)/(PERCENT!X$133-PERCENT!X$135))</f>
        <v>-3.8588522901154318E-2</v>
      </c>
      <c r="I125" s="127">
        <f>IF(PERCENT!AC127&gt;PERCENT!AC$133,(PERCENT!AC127-PERCENT!AC$133)/(PERCENT!AC$134-PERCENT!AC$133),(PERCENT!AC127-PERCENT!AC$133)/(PERCENT!AC$133-PERCENT!AC$135))</f>
        <v>0.15399966107534521</v>
      </c>
      <c r="J125" s="198">
        <f>IF(PERCENT!AS127&gt;PERCENT!AS$133,(PERCENT!AS127-PERCENT!AS$133)/(PERCENT!AS$134-PERCENT!AS$133),(PERCENT!AS127-PERCENT!AS$133)/(PERCENT!AS$133-PERCENT!AS$135))</f>
        <v>-0.49107697046931109</v>
      </c>
      <c r="K125" s="198">
        <f>IF(PERCENT!AT127&gt;PERCENT!AT$133,(PERCENT!AT127-PERCENT!AT$133)/(PERCENT!AT$134-PERCENT!AT$133),(PERCENT!AT127-PERCENT!AT$133)/(PERCENT!AT$133-PERCENT!AT$135))</f>
        <v>0.30999025958156257</v>
      </c>
      <c r="L125" s="198">
        <f>IF(PERCENT!AU127&gt;PERCENT!AU$133,(PERCENT!AU127-PERCENT!AU$133)/(PERCENT!AU$134-PERCENT!AU$133),(PERCENT!AU127-PERCENT!AU$133)/(PERCENT!AU$133-PERCENT!AU$135))</f>
        <v>1.8244611175470236E-2</v>
      </c>
      <c r="M125" s="231">
        <f>IF(PERCENT!AW127&gt;PERCENT!AW$133,(PERCENT!AW127-PERCENT!AW$133)/(PERCENT!AW$134-PERCENT!AW$133),(PERCENT!AW127-PERCENT!AW$133)/(PERCENT!AW$133-PERCENT!AW$135))</f>
        <v>2.0389493388550217E-3</v>
      </c>
      <c r="N125" s="231">
        <f>IF(PERCENT!AX127&gt;PERCENT!AX$133,(PERCENT!AX127-PERCENT!AX$133)/(PERCENT!AX$134-PERCENT!AX$133),(PERCENT!AX127-PERCENT!AX$133)/(PERCENT!AX$133-PERCENT!AX$135))</f>
        <v>9.0817318740861214E-4</v>
      </c>
      <c r="P125" s="232">
        <f>IF(PERCENT!AY127&gt;PERCENT!AY$133,(PERCENT!AY127-PERCENT!AY$133)/(PERCENT!AY$134-PERCENT!AY$133),(PERCENT!AY127-PERCENT!AY$133)/(PERCENT!AY$133-PERCENT!AY$135))</f>
        <v>-0.29591874604150692</v>
      </c>
      <c r="R125" s="124">
        <f>IF(PERCENT!C127&gt;PERCENT!C$133,(PERCENT!C127-PERCENT!C$133)/(PERCENT!C$134-PERCENT!C$133),(PERCENT!C127-PERCENT!C$133)/(PERCENT!C$133-PERCENT!C$135))</f>
        <v>0.21632287988187845</v>
      </c>
      <c r="S125" s="124">
        <f>IF(PERCENT!D127&gt;PERCENT!D$133,(PERCENT!D127-PERCENT!D$133)/(PERCENT!D$134-PERCENT!D$133),(PERCENT!D127-PERCENT!D$133)/(PERCENT!D$133-PERCENT!D$135))</f>
        <v>0.17451010028006966</v>
      </c>
      <c r="T125" s="124">
        <f>IF(PERCENT!E127&gt;PERCENT!E$133,(PERCENT!E127-PERCENT!E$133)/(PERCENT!E$134-PERCENT!E$133),(PERCENT!E127-PERCENT!E$133)/(PERCENT!E$133-PERCENT!E$135))</f>
        <v>-8.9835639979737411E-2</v>
      </c>
      <c r="U125" s="124">
        <f>IF(PERCENT!F127&gt;PERCENT!F$133,(PERCENT!F127-PERCENT!F$133)/(PERCENT!F$134-PERCENT!F$133),(PERCENT!F127-PERCENT!F$133)/(PERCENT!F$133-PERCENT!F$135))</f>
        <v>-0.66872261907751962</v>
      </c>
      <c r="V125" s="124">
        <f>IF(PERCENT!G127&gt;PERCENT!G$133,(PERCENT!G127-PERCENT!G$133)/(PERCENT!G$134-PERCENT!G$133),(PERCENT!G127-PERCENT!G$133)/(PERCENT!G$133-PERCENT!G$135))</f>
        <v>0.17991586285813593</v>
      </c>
      <c r="X125" s="124">
        <f>IF(PERCENT!I127&gt;PERCENT!I$133,(PERCENT!I127-PERCENT!I$133)/(PERCENT!I$134-PERCENT!I$133),(PERCENT!I127-PERCENT!I$133)/(PERCENT!I$133-PERCENT!I$135))</f>
        <v>-0.67537982249608708</v>
      </c>
      <c r="Y125" s="124">
        <f>IF(PERCENT!J127&gt;PERCENT!J$133,(PERCENT!J127-PERCENT!J$133)/(PERCENT!J$134-PERCENT!J$133),(PERCENT!J127-PERCENT!J$133)/(PERCENT!J$133-PERCENT!J$135))</f>
        <v>-0.42649678165607741</v>
      </c>
      <c r="AB125" s="124">
        <f>IF(PERCENT!M127&gt;PERCENT!M$133,(PERCENT!M127-PERCENT!M$133)/(PERCENT!M$134-PERCENT!M$133),(PERCENT!M127-PERCENT!M$133)/(PERCENT!M$133-PERCENT!M$135))</f>
        <v>0.21603211644324277</v>
      </c>
      <c r="AC125" s="124">
        <f>IF(PERCENT!N127&gt;PERCENT!N$133,(PERCENT!N127-PERCENT!N$133)/(PERCENT!N$134-PERCENT!N$133),(PERCENT!N127-PERCENT!N$133)/(PERCENT!N$133-PERCENT!N$135))</f>
        <v>-0.40083451244017354</v>
      </c>
      <c r="AD125" s="124">
        <f>IF(PERCENT!O127&gt;PERCENT!O$133,(PERCENT!O127-PERCENT!O$133)/(PERCENT!O$134-PERCENT!O$133),(PERCENT!O127-PERCENT!O$133)/(PERCENT!O$133-PERCENT!O$135))</f>
        <v>-0.26911466161295305</v>
      </c>
      <c r="AE125" s="124">
        <f>IF(PERCENT!P127&gt;PERCENT!P$133,(PERCENT!P127-PERCENT!P$133)/(PERCENT!P$134-PERCENT!P$133),(PERCENT!P127-PERCENT!P$133)/(PERCENT!P$133-PERCENT!P$135))</f>
        <v>-1.2202900454079361E-3</v>
      </c>
      <c r="AF125" s="124">
        <f>IF(PERCENT!Q127&gt;PERCENT!Q$133,(PERCENT!Q127-PERCENT!Q$133)/(PERCENT!Q$134-PERCENT!Q$133),(PERCENT!Q127-PERCENT!Q$133)/(PERCENT!Q$133-PERCENT!Q$135))</f>
        <v>0.20450648952299061</v>
      </c>
      <c r="AH125" s="124">
        <f>IF(PERCENT!S127&gt;PERCENT!S$133,(PERCENT!S127-PERCENT!S$133)/(PERCENT!S$134-PERCENT!S$133),(PERCENT!S127-PERCENT!S$133)/(PERCENT!S$133-PERCENT!S$135))</f>
        <v>-0.43335006158027056</v>
      </c>
      <c r="AI125" s="124">
        <f>IF(PERCENT!T127&gt;PERCENT!T$133,(PERCENT!T127-PERCENT!T$133)/(PERCENT!T$134-PERCENT!T$133),(PERCENT!T127-PERCENT!T$133)/(PERCENT!T$133-PERCENT!T$135))</f>
        <v>-0.47669893578498934</v>
      </c>
      <c r="AJ125" s="124">
        <f>IF(PERCENT!U127&gt;PERCENT!U$133,(PERCENT!U127-PERCENT!U$133)/(PERCENT!U$134-PERCENT!U$133),(PERCENT!U127-PERCENT!U$133)/(PERCENT!U$133-PERCENT!U$135))</f>
        <v>-0.29922755403733836</v>
      </c>
      <c r="AL125" s="124">
        <f>IF(PERCENT!W127&gt;PERCENT!W$133,(PERCENT!W127-PERCENT!W$133)/(PERCENT!W$134-PERCENT!W$133),(PERCENT!W127-PERCENT!W$133)/(PERCENT!W$133-PERCENT!W$135))</f>
        <v>-0.27396070101560577</v>
      </c>
      <c r="AN125" s="124">
        <f>IF(PERCENT!Y127&gt;PERCENT!Y$133,(PERCENT!Y127-PERCENT!Y$133)/(PERCENT!Y$134-PERCENT!Y$133),(PERCENT!Y127-PERCENT!Y$133)/(PERCENT!Y$133-PERCENT!Y$135))</f>
        <v>-7.4894201851749595E-2</v>
      </c>
      <c r="AO125" s="124">
        <f>IF(PERCENT!Z127&gt;PERCENT!Z$133,(PERCENT!Z127-PERCENT!Z$133)/(PERCENT!Z$134-PERCENT!Z$133),(PERCENT!Z127-PERCENT!Z$133)/(PERCENT!Z$133-PERCENT!Z$135))</f>
        <v>-0.39087500736702707</v>
      </c>
      <c r="AP125" s="124">
        <f>IF(PERCENT!AA127&gt;PERCENT!AA$133,(PERCENT!AA127-PERCENT!AA$133)/(PERCENT!AA$134-PERCENT!AA$133),(PERCENT!AA127-PERCENT!AA$133)/(PERCENT!AA$133-PERCENT!AA$135))</f>
        <v>-0.29343531278554563</v>
      </c>
      <c r="AQ125" s="124">
        <f>IF(PERCENT!AB127&gt;PERCENT!AB$133,(PERCENT!AB127-PERCENT!AB$133)/(PERCENT!AB$134-PERCENT!AB$133),(PERCENT!AB127-PERCENT!AB$133)/(PERCENT!AB$133-PERCENT!AB$135))</f>
        <v>0.16232534375782839</v>
      </c>
      <c r="AS125" s="124">
        <f>IF(PERCENT!AD127&gt;PERCENT!AD$133,(PERCENT!AD127-PERCENT!AD$133)/(PERCENT!AD$134-PERCENT!AD$133),(PERCENT!AD127-PERCENT!AD$133)/(PERCENT!AD$133-PERCENT!AD$135))</f>
        <v>0.15399966107534521</v>
      </c>
      <c r="AU125" s="124">
        <f>IF(PERCENT!AF127&gt;PERCENT!AF$133,(PERCENT!AF127-PERCENT!AF$133)/(PERCENT!AF$134-PERCENT!AF$133),(PERCENT!AF127-PERCENT!AF$133)/(PERCENT!AF$133-PERCENT!AF$135))</f>
        <v>0.28048603838561526</v>
      </c>
      <c r="AV125" s="124">
        <f>IF(PERCENT!AG127&gt;PERCENT!AG$133,(PERCENT!AG127-PERCENT!AG$133)/(PERCENT!AG$134-PERCENT!AG$133),(PERCENT!AG127-PERCENT!AG$133)/(PERCENT!AG$133-PERCENT!AG$135))</f>
        <v>0.39742525054317113</v>
      </c>
      <c r="AW125" s="124">
        <f>IF(PERCENT!AH127&gt;PERCENT!AH$133,(PERCENT!AH127-PERCENT!AH$133)/(PERCENT!AH$134-PERCENT!AH$133),(PERCENT!AH127-PERCENT!AH$133)/(PERCENT!AH$133-PERCENT!AH$135))</f>
        <v>3.9958841256967491E-2</v>
      </c>
      <c r="AX125" s="124">
        <f>IF(PERCENT!AI127&gt;PERCENT!AI$133,(PERCENT!AI127-PERCENT!AI$133)/(PERCENT!AI$134-PERCENT!AI$133),(PERCENT!AI127-PERCENT!AI$133)/(PERCENT!AI$133-PERCENT!AI$135))</f>
        <v>0.11453986371566995</v>
      </c>
      <c r="AY125" s="124">
        <f>IF(PERCENT!AJ127&gt;PERCENT!AJ$133,(PERCENT!AJ127-PERCENT!AJ$133)/(PERCENT!AJ$134-PERCENT!AJ$133),(PERCENT!AJ127-PERCENT!AJ$133)/(PERCENT!AJ$133-PERCENT!AJ$135))</f>
        <v>-1.7669937445880753E-2</v>
      </c>
      <c r="AZ125" s="124">
        <f>IF(PERCENT!AK127&gt;PERCENT!AK$133,(PERCENT!AK127-PERCENT!AK$133)/(PERCENT!AK$134-PERCENT!AK$133),(PERCENT!AK127-PERCENT!AK$133)/(PERCENT!AK$133-PERCENT!AK$135))</f>
        <v>-0.18494238454953471</v>
      </c>
      <c r="BA125" s="124">
        <f>IF(PERCENT!AL127&gt;PERCENT!AL$133,(PERCENT!AL127-PERCENT!AL$133)/(PERCENT!AL$134-PERCENT!AL$133),(PERCENT!AL127-PERCENT!AL$133)/(PERCENT!AL$133-PERCENT!AL$135))</f>
        <v>2.759592296700618E-3</v>
      </c>
      <c r="BB125" s="124">
        <f>IF(PERCENT!AM127&gt;PERCENT!AM$133,(PERCENT!AM127-PERCENT!AM$133)/(PERCENT!AM$134-PERCENT!AM$133),(PERCENT!AM127-PERCENT!AM$133)/(PERCENT!AM$133-PERCENT!AM$135))</f>
        <v>-3.2618164930212669E-2</v>
      </c>
      <c r="BC125" s="124">
        <f>IF(PERCENT!AN127&gt;PERCENT!AN$133,(PERCENT!AN127-PERCENT!AN$133)/(PERCENT!AN$134-PERCENT!AN$133),(PERCENT!AN127-PERCENT!AN$133)/(PERCENT!AN$133-PERCENT!AN$135))</f>
        <v>4.4549991522954656E-2</v>
      </c>
      <c r="BD125" s="124">
        <f>IF(PERCENT!AO127&gt;PERCENT!AO$133,(PERCENT!AO127-PERCENT!AO$133)/(PERCENT!AO$134-PERCENT!AO$133),(PERCENT!AO127-PERCENT!AO$133)/(PERCENT!AO$133-PERCENT!AO$135))</f>
        <v>-0.41458924912400985</v>
      </c>
      <c r="BE125" s="124">
        <f>IF(PERCENT!AP127&gt;PERCENT!AP$133,(PERCENT!AP127-PERCENT!AP$133)/(PERCENT!AP$134-PERCENT!AP$133),(PERCENT!AP127-PERCENT!AP$133)/(PERCENT!AP$133-PERCENT!AP$135))</f>
        <v>0.14790254175253473</v>
      </c>
      <c r="BF125" s="124">
        <f>IF(PERCENT!AQ127&gt;PERCENT!AQ$133,(PERCENT!AQ127-PERCENT!AQ$133)/(PERCENT!AQ$134-PERCENT!AQ$133),(PERCENT!AQ127-PERCENT!AQ$133)/(PERCENT!AQ$133-PERCENT!AQ$135))</f>
        <v>4.021258275277876E-2</v>
      </c>
      <c r="BG125" s="124">
        <f>IF(PERCENT!AR127&gt;PERCENT!AR$133,(PERCENT!AR127-PERCENT!AR$133)/(PERCENT!AR$134-PERCENT!AR$133),(PERCENT!AR127-PERCENT!AR$133)/(PERCENT!AR$133-PERCENT!AR$135))</f>
        <v>6.5861645554836576E-2</v>
      </c>
      <c r="BP125" s="128">
        <f>IF(PERCENT!AE127&gt;PERCENT!AE$133,(PERCENT!AE127-PERCENT!AE$133)/(PERCENT!AE$134-PERCENT!AE$133),(PERCENT!AE127-PERCENT!AE$133)/(PERCENT!AE$133-PERCENT!AE$135))</f>
        <v>9.0817318740861214E-4</v>
      </c>
      <c r="BQ125" s="231">
        <f>IF(PERCENT!AV127&gt;PERCENT!AV$133,(PERCENT!AV127-PERCENT!AV$133)/(PERCENT!AV$134-PERCENT!AV$133),(PERCENT!AV127-PERCENT!AV$133)/(PERCENT!AV$133-PERCENT!AV$135))</f>
        <v>9.0817318740861214E-4</v>
      </c>
    </row>
    <row r="126" spans="1:69" x14ac:dyDescent="0.35">
      <c r="A126" s="197" t="s">
        <v>816</v>
      </c>
      <c r="B126" s="125">
        <f>IF(PERCENT!B128&gt;PERCENT!B$133,(PERCENT!B128-PERCENT!B$133)/(PERCENT!B$134-PERCENT!B$133),(PERCENT!B128-PERCENT!B$133)/(PERCENT!B$133-PERCENT!B$135))</f>
        <v>0.97173426392260132</v>
      </c>
      <c r="C126" s="125">
        <f>IF(PERCENT!H128&gt;PERCENT!H$133,(PERCENT!H128-PERCENT!H$133)/(PERCENT!H$134-PERCENT!H$133),(PERCENT!H128-PERCENT!H$133)/(PERCENT!H$133-PERCENT!H$135))</f>
        <v>0.96934058427740555</v>
      </c>
      <c r="D126" s="126">
        <f>IF(PERCENT!K128&gt;PERCENT!K$133,(PERCENT!K128-PERCENT!K$133)/(PERCENT!K$134-PERCENT!K$133),(PERCENT!K128-PERCENT!K$133)/(PERCENT!K$133-PERCENT!K$135))</f>
        <v>0.58776270286189702</v>
      </c>
      <c r="E126" s="126">
        <f>IF(PERCENT!L128&gt;PERCENT!L$133,(PERCENT!L128-PERCENT!L$133)/(PERCENT!L$134-PERCENT!L$133),(PERCENT!L128-PERCENT!L$133)/(PERCENT!L$133-PERCENT!L$135))</f>
        <v>0.56922488076689837</v>
      </c>
      <c r="F126" s="127">
        <f>IF(PERCENT!R128&gt;PERCENT!R$133,(PERCENT!R128-PERCENT!R$133)/(PERCENT!R$134-PERCENT!R$133),(PERCENT!R128-PERCENT!R$133)/(PERCENT!R$133-PERCENT!R$135))</f>
        <v>0.94102021840639771</v>
      </c>
      <c r="G126" s="127">
        <f>IF(PERCENT!V128&gt;PERCENT!V$133,(PERCENT!V128-PERCENT!V$133)/(PERCENT!V$134-PERCENT!V$133),(PERCENT!V128-PERCENT!V$133)/(PERCENT!V$133-PERCENT!V$135))</f>
        <v>0.93586682061756299</v>
      </c>
      <c r="H126" s="127">
        <f>IF(PERCENT!X128&gt;PERCENT!X$133,(PERCENT!X128-PERCENT!X$133)/(PERCENT!X$134-PERCENT!X$133),(PERCENT!X128-PERCENT!X$133)/(PERCENT!X$133-PERCENT!X$135))</f>
        <v>0.94434342682782269</v>
      </c>
      <c r="I126" s="127">
        <f>IF(PERCENT!AC128&gt;PERCENT!AC$133,(PERCENT!AC128-PERCENT!AC$133)/(PERCENT!AC$134-PERCENT!AC$133),(PERCENT!AC128-PERCENT!AC$133)/(PERCENT!AC$133-PERCENT!AC$135))</f>
        <v>0.93686719769924165</v>
      </c>
      <c r="J126" s="198">
        <f>IF(PERCENT!AS128&gt;PERCENT!AS$133,(PERCENT!AS128-PERCENT!AS$133)/(PERCENT!AS$134-PERCENT!AS$133),(PERCENT!AS128-PERCENT!AS$133)/(PERCENT!AS$133-PERCENT!AS$135))</f>
        <v>0.96981167424051329</v>
      </c>
      <c r="K126" s="198">
        <f>IF(PERCENT!AT128&gt;PERCENT!AT$133,(PERCENT!AT128-PERCENT!AT$133)/(PERCENT!AT$134-PERCENT!AT$133),(PERCENT!AT128-PERCENT!AT$133)/(PERCENT!AT$133-PERCENT!AT$135))</f>
        <v>0.8686349255992446</v>
      </c>
      <c r="L126" s="198">
        <f>IF(PERCENT!AU128&gt;PERCENT!AU$133,(PERCENT!AU128-PERCENT!AU$133)/(PERCENT!AU$134-PERCENT!AU$133),(PERCENT!AU128-PERCENT!AU$133)/(PERCENT!AU$133-PERCENT!AU$135))</f>
        <v>0.93946464088997506</v>
      </c>
      <c r="M126" s="231">
        <f>IF(PERCENT!AW128&gt;PERCENT!AW$133,(PERCENT!AW128-PERCENT!AW$133)/(PERCENT!AW$134-PERCENT!AW$133),(PERCENT!AW128-PERCENT!AW$133)/(PERCENT!AW$133-PERCENT!AW$135))</f>
        <v>0.95177072206806301</v>
      </c>
      <c r="N126" s="231">
        <f>IF(PERCENT!AX128&gt;PERCENT!AX$133,(PERCENT!AX128-PERCENT!AX$133)/(PERCENT!AX$134-PERCENT!AX$133),(PERCENT!AX128-PERCENT!AX$133)/(PERCENT!AX$133-PERCENT!AX$135))</f>
        <v>0.11126134741827326</v>
      </c>
      <c r="P126" s="232">
        <f>IF(PERCENT!AY128&gt;PERCENT!AY$133,(PERCENT!AY128-PERCENT!AY$133)/(PERCENT!AY$134-PERCENT!AY$133),(PERCENT!AY128-PERCENT!AY$133)/(PERCENT!AY$133-PERCENT!AY$135))</f>
        <v>0.9459452692334851</v>
      </c>
      <c r="R126" s="124">
        <f>IF(PERCENT!C128&gt;PERCENT!C$133,(PERCENT!C128-PERCENT!C$133)/(PERCENT!C$134-PERCENT!C$133),(PERCENT!C128-PERCENT!C$133)/(PERCENT!C$133-PERCENT!C$135))</f>
        <v>0.36489786300249327</v>
      </c>
      <c r="S126" s="124">
        <f>IF(PERCENT!D128&gt;PERCENT!D$133,(PERCENT!D128-PERCENT!D$133)/(PERCENT!D$134-PERCENT!D$133),(PERCENT!D128-PERCENT!D$133)/(PERCENT!D$133-PERCENT!D$135))</f>
        <v>0.3558272733843012</v>
      </c>
      <c r="T126" s="124">
        <f>IF(PERCENT!E128&gt;PERCENT!E$133,(PERCENT!E128-PERCENT!E$133)/(PERCENT!E$134-PERCENT!E$133),(PERCENT!E128-PERCENT!E$133)/(PERCENT!E$133-PERCENT!E$135))</f>
        <v>0.62067591632887698</v>
      </c>
      <c r="U126" s="124">
        <f>IF(PERCENT!F128&gt;PERCENT!F$133,(PERCENT!F128-PERCENT!F$133)/(PERCENT!F$134-PERCENT!F$133),(PERCENT!F128-PERCENT!F$133)/(PERCENT!F$133-PERCENT!F$135))</f>
        <v>0.95848811331958939</v>
      </c>
      <c r="V126" s="124">
        <f>IF(PERCENT!G128&gt;PERCENT!G$133,(PERCENT!G128-PERCENT!G$133)/(PERCENT!G$134-PERCENT!G$133),(PERCENT!G128-PERCENT!G$133)/(PERCENT!G$133-PERCENT!G$135))</f>
        <v>-2.8219854458620599E-2</v>
      </c>
      <c r="X126" s="124">
        <f>IF(PERCENT!I128&gt;PERCENT!I$133,(PERCENT!I128-PERCENT!I$133)/(PERCENT!I$134-PERCENT!I$133),(PERCENT!I128-PERCENT!I$133)/(PERCENT!I$133-PERCENT!I$135))</f>
        <v>1</v>
      </c>
      <c r="Y126" s="124">
        <f>IF(PERCENT!J128&gt;PERCENT!J$133,(PERCENT!J128-PERCENT!J$133)/(PERCENT!J$134-PERCENT!J$133),(PERCENT!J128-PERCENT!J$133)/(PERCENT!J$133-PERCENT!J$135))</f>
        <v>0.94492831073494254</v>
      </c>
      <c r="AB126" s="124">
        <f>IF(PERCENT!M128&gt;PERCENT!M$133,(PERCENT!M128-PERCENT!M$133)/(PERCENT!M$134-PERCENT!M$133),(PERCENT!M128-PERCENT!M$133)/(PERCENT!M$133-PERCENT!M$135))</f>
        <v>0.92138534903077851</v>
      </c>
      <c r="AC126" s="124">
        <f>IF(PERCENT!N128&gt;PERCENT!N$133,(PERCENT!N128-PERCENT!N$133)/(PERCENT!N$134-PERCENT!N$133),(PERCENT!N128-PERCENT!N$133)/(PERCENT!N$133-PERCENT!N$135))</f>
        <v>-0.80160931933354229</v>
      </c>
      <c r="AD126" s="124">
        <f>IF(PERCENT!O128&gt;PERCENT!O$133,(PERCENT!O128-PERCENT!O$133)/(PERCENT!O$134-PERCENT!O$133),(PERCENT!O128-PERCENT!O$133)/(PERCENT!O$133-PERCENT!O$135))</f>
        <v>0.93684376182988416</v>
      </c>
      <c r="AE126" s="124">
        <f>IF(PERCENT!P128&gt;PERCENT!P$133,(PERCENT!P128-PERCENT!P$133)/(PERCENT!P$134-PERCENT!P$133),(PERCENT!P128-PERCENT!P$133)/(PERCENT!P$133-PERCENT!P$135))</f>
        <v>8.9106707492497703E-2</v>
      </c>
      <c r="AF126" s="124">
        <f>IF(PERCENT!Q128&gt;PERCENT!Q$133,(PERCENT!Q128-PERCENT!Q$133)/(PERCENT!Q$134-PERCENT!Q$133),(PERCENT!Q128-PERCENT!Q$133)/(PERCENT!Q$133-PERCENT!Q$135))</f>
        <v>2.6204535048816716E-2</v>
      </c>
      <c r="AH126" s="124">
        <f>IF(PERCENT!S128&gt;PERCENT!S$133,(PERCENT!S128-PERCENT!S$133)/(PERCENT!S$134-PERCENT!S$133),(PERCENT!S128-PERCENT!S$133)/(PERCENT!S$133-PERCENT!S$135))</f>
        <v>0.94331127390255476</v>
      </c>
      <c r="AI126" s="124">
        <f>IF(PERCENT!T128&gt;PERCENT!T$133,(PERCENT!T128-PERCENT!T$133)/(PERCENT!T$134-PERCENT!T$133),(PERCENT!T128-PERCENT!T$133)/(PERCENT!T$133-PERCENT!T$135))</f>
        <v>0.94168039620242949</v>
      </c>
      <c r="AJ126" s="124">
        <f>IF(PERCENT!U128&gt;PERCENT!U$133,(PERCENT!U128-PERCENT!U$133)/(PERCENT!U$134-PERCENT!U$133),(PERCENT!U128-PERCENT!U$133)/(PERCENT!U$133-PERCENT!U$135))</f>
        <v>0.93903346884319294</v>
      </c>
      <c r="AL126" s="124">
        <f>IF(PERCENT!W128&gt;PERCENT!W$133,(PERCENT!W128-PERCENT!W$133)/(PERCENT!W$134-PERCENT!W$133),(PERCENT!W128-PERCENT!W$133)/(PERCENT!W$133-PERCENT!W$135))</f>
        <v>0.93586682061756299</v>
      </c>
      <c r="AN126" s="124">
        <f>IF(PERCENT!Y128&gt;PERCENT!Y$133,(PERCENT!Y128-PERCENT!Y$133)/(PERCENT!Y$134-PERCENT!Y$133),(PERCENT!Y128-PERCENT!Y$133)/(PERCENT!Y$133-PERCENT!Y$135))</f>
        <v>0.93885573102718056</v>
      </c>
      <c r="AO126" s="124">
        <f>IF(PERCENT!Z128&gt;PERCENT!Z$133,(PERCENT!Z128-PERCENT!Z$133)/(PERCENT!Z$134-PERCENT!Z$133),(PERCENT!Z128-PERCENT!Z$133)/(PERCENT!Z$133-PERCENT!Z$135))</f>
        <v>0.93750086058560833</v>
      </c>
      <c r="AP126" s="124">
        <f>IF(PERCENT!AA128&gt;PERCENT!AA$133,(PERCENT!AA128-PERCENT!AA$133)/(PERCENT!AA$134-PERCENT!AA$133),(PERCENT!AA128-PERCENT!AA$133)/(PERCENT!AA$133-PERCENT!AA$135))</f>
        <v>0.94000033219116419</v>
      </c>
      <c r="AQ126" s="124">
        <f>IF(PERCENT!AB128&gt;PERCENT!AB$133,(PERCENT!AB128-PERCENT!AB$133)/(PERCENT!AB$134-PERCENT!AB$133),(PERCENT!AB128-PERCENT!AB$133)/(PERCENT!AB$133-PERCENT!AB$135))</f>
        <v>0.99404583714058692</v>
      </c>
      <c r="AS126" s="124">
        <f>IF(PERCENT!AD128&gt;PERCENT!AD$133,(PERCENT!AD128-PERCENT!AD$133)/(PERCENT!AD$134-PERCENT!AD$133),(PERCENT!AD128-PERCENT!AD$133)/(PERCENT!AD$133-PERCENT!AD$135))</f>
        <v>0.93686719769924165</v>
      </c>
      <c r="AU126" s="124">
        <f>IF(PERCENT!AF128&gt;PERCENT!AF$133,(PERCENT!AF128-PERCENT!AF$133)/(PERCENT!AF$134-PERCENT!AF$133),(PERCENT!AF128-PERCENT!AF$133)/(PERCENT!AF$133-PERCENT!AF$135))</f>
        <v>-0.48362771956527506</v>
      </c>
      <c r="AV126" s="124">
        <f>IF(PERCENT!AG128&gt;PERCENT!AG$133,(PERCENT!AG128-PERCENT!AG$133)/(PERCENT!AG$134-PERCENT!AG$133),(PERCENT!AG128-PERCENT!AG$133)/(PERCENT!AG$133-PERCENT!AG$135))</f>
        <v>-0.12900468801242876</v>
      </c>
      <c r="AW126" s="124">
        <f>IF(PERCENT!AH128&gt;PERCENT!AH$133,(PERCENT!AH128-PERCENT!AH$133)/(PERCENT!AH$134-PERCENT!AH$133),(PERCENT!AH128-PERCENT!AH$133)/(PERCENT!AH$133-PERCENT!AH$135))</f>
        <v>0.94199648232515731</v>
      </c>
      <c r="AX126" s="124">
        <f>IF(PERCENT!AI128&gt;PERCENT!AI$133,(PERCENT!AI128-PERCENT!AI$133)/(PERCENT!AI$134-PERCENT!AI$133),(PERCENT!AI128-PERCENT!AI$133)/(PERCENT!AI$133-PERCENT!AI$135))</f>
        <v>0.95534202676241109</v>
      </c>
      <c r="AY126" s="124">
        <f>IF(PERCENT!AJ128&gt;PERCENT!AJ$133,(PERCENT!AJ128-PERCENT!AJ$133)/(PERCENT!AJ$134-PERCENT!AJ$133),(PERCENT!AJ128-PERCENT!AJ$133)/(PERCENT!AJ$133-PERCENT!AJ$135))</f>
        <v>0.94540037544122779</v>
      </c>
      <c r="AZ126" s="124">
        <f>IF(PERCENT!AK128&gt;PERCENT!AK$133,(PERCENT!AK128-PERCENT!AK$133)/(PERCENT!AK$134-PERCENT!AK$133),(PERCENT!AK128-PERCENT!AK$133)/(PERCENT!AK$133-PERCENT!AK$135))</f>
        <v>0.51692108556075655</v>
      </c>
      <c r="BA126" s="124">
        <f>IF(PERCENT!AL128&gt;PERCENT!AL$133,(PERCENT!AL128-PERCENT!AL$133)/(PERCENT!AL$134-PERCENT!AL$133),(PERCENT!AL128-PERCENT!AL$133)/(PERCENT!AL$133-PERCENT!AL$135))</f>
        <v>0.94387168600236948</v>
      </c>
      <c r="BB126" s="124">
        <f>IF(PERCENT!AM128&gt;PERCENT!AM$133,(PERCENT!AM128-PERCENT!AM$133)/(PERCENT!AM$134-PERCENT!AM$133),(PERCENT!AM128-PERCENT!AM$133)/(PERCENT!AM$133-PERCENT!AM$135))</f>
        <v>0.1669666084193375</v>
      </c>
      <c r="BC126" s="124">
        <f>IF(PERCENT!AN128&gt;PERCENT!AN$133,(PERCENT!AN128-PERCENT!AN$133)/(PERCENT!AN$134-PERCENT!AN$133),(PERCENT!AN128-PERCENT!AN$133)/(PERCENT!AN$133-PERCENT!AN$135))</f>
        <v>-0.73057409723643429</v>
      </c>
      <c r="BD126" s="124">
        <f>IF(PERCENT!AO128&gt;PERCENT!AO$133,(PERCENT!AO128-PERCENT!AO$133)/(PERCENT!AO$134-PERCENT!AO$133),(PERCENT!AO128-PERCENT!AO$133)/(PERCENT!AO$133-PERCENT!AO$135))</f>
        <v>8.675055750789985E-3</v>
      </c>
      <c r="BE126" s="124">
        <f>IF(PERCENT!AP128&gt;PERCENT!AP$133,(PERCENT!AP128-PERCENT!AP$133)/(PERCENT!AP$134-PERCENT!AP$133),(PERCENT!AP128-PERCENT!AP$133)/(PERCENT!AP$133-PERCENT!AP$135))</f>
        <v>-0.95070802374874253</v>
      </c>
      <c r="BF126" s="124">
        <f>IF(PERCENT!AQ128&gt;PERCENT!AQ$133,(PERCENT!AQ128-PERCENT!AQ$133)/(PERCENT!AQ$134-PERCENT!AQ$133),(PERCENT!AQ128-PERCENT!AQ$133)/(PERCENT!AQ$133-PERCENT!AQ$135))</f>
        <v>-0.36468600059255596</v>
      </c>
      <c r="BG126" s="124">
        <f>IF(PERCENT!AR128&gt;PERCENT!AR$133,(PERCENT!AR128-PERCENT!AR$133)/(PERCENT!AR$134-PERCENT!AR$133),(PERCENT!AR128-PERCENT!AR$133)/(PERCENT!AR$133-PERCENT!AR$135))</f>
        <v>-0.93895603063283162</v>
      </c>
      <c r="BP126" s="128">
        <f>IF(PERCENT!AE128&gt;PERCENT!AE$133,(PERCENT!AE128-PERCENT!AE$133)/(PERCENT!AE$134-PERCENT!AE$133),(PERCENT!AE128-PERCENT!AE$133)/(PERCENT!AE$133-PERCENT!AE$135))</f>
        <v>0.11126134741827326</v>
      </c>
      <c r="BQ126" s="231">
        <f>IF(PERCENT!AV128&gt;PERCENT!AV$133,(PERCENT!AV128-PERCENT!AV$133)/(PERCENT!AV$134-PERCENT!AV$133),(PERCENT!AV128-PERCENT!AV$133)/(PERCENT!AV$133-PERCENT!AV$135))</f>
        <v>0.11126134741827326</v>
      </c>
    </row>
    <row r="127" spans="1:69" x14ac:dyDescent="0.35">
      <c r="A127" s="197" t="s">
        <v>814</v>
      </c>
      <c r="B127" s="125">
        <f>IF(PERCENT!B129&gt;PERCENT!B$133,(PERCENT!B129-PERCENT!B$133)/(PERCENT!B$134-PERCENT!B$133),(PERCENT!B129-PERCENT!B$133)/(PERCENT!B$133-PERCENT!B$135))</f>
        <v>0.38168349632831133</v>
      </c>
      <c r="C127" s="125">
        <f>IF(PERCENT!H129&gt;PERCENT!H$133,(PERCENT!H129-PERCENT!H$133)/(PERCENT!H$134-PERCENT!H$133),(PERCENT!H129-PERCENT!H$133)/(PERCENT!H$133-PERCENT!H$135))</f>
        <v>-0.45022408633516042</v>
      </c>
      <c r="D127" s="126">
        <f>IF(PERCENT!K129&gt;PERCENT!K$133,(PERCENT!K129-PERCENT!K$133)/(PERCENT!K$134-PERCENT!K$133),(PERCENT!K129-PERCENT!K$133)/(PERCENT!K$133-PERCENT!K$135))</f>
        <v>0.39066238463720421</v>
      </c>
      <c r="E127" s="126">
        <f>IF(PERCENT!L129&gt;PERCENT!L$133,(PERCENT!L129-PERCENT!L$133)/(PERCENT!L$134-PERCENT!L$133),(PERCENT!L129-PERCENT!L$133)/(PERCENT!L$133-PERCENT!L$135))</f>
        <v>5.8224465857903564E-2</v>
      </c>
      <c r="F127" s="127">
        <f>IF(PERCENT!R129&gt;PERCENT!R$133,(PERCENT!R129-PERCENT!R$133)/(PERCENT!R$134-PERCENT!R$133),(PERCENT!R129-PERCENT!R$133)/(PERCENT!R$133-PERCENT!R$135))</f>
        <v>-0.54096247613775117</v>
      </c>
      <c r="G127" s="127">
        <f>IF(PERCENT!V129&gt;PERCENT!V$133,(PERCENT!V129-PERCENT!V$133)/(PERCENT!V$134-PERCENT!V$133),(PERCENT!V129-PERCENT!V$133)/(PERCENT!V$133-PERCENT!V$135))</f>
        <v>-0.35929775737788155</v>
      </c>
      <c r="H127" s="127">
        <f>IF(PERCENT!X129&gt;PERCENT!X$133,(PERCENT!X129-PERCENT!X$133)/(PERCENT!X$134-PERCENT!X$133),(PERCENT!X129-PERCENT!X$133)/(PERCENT!X$133-PERCENT!X$135))</f>
        <v>1.8708468639086699E-2</v>
      </c>
      <c r="I127" s="127">
        <f>IF(PERCENT!AC129&gt;PERCENT!AC$133,(PERCENT!AC129-PERCENT!AC$133)/(PERCENT!AC$134-PERCENT!AC$133),(PERCENT!AC129-PERCENT!AC$133)/(PERCENT!AC$133-PERCENT!AC$135))</f>
        <v>3.8239028211423658E-2</v>
      </c>
      <c r="J127" s="198">
        <f>IF(PERCENT!AS129&gt;PERCENT!AS$133,(PERCENT!AS129-PERCENT!AS$133)/(PERCENT!AS$134-PERCENT!AS$133),(PERCENT!AS129-PERCENT!AS$133)/(PERCENT!AS$133-PERCENT!AS$135))</f>
        <v>-6.63225600240217E-3</v>
      </c>
      <c r="K127" s="198">
        <f>IF(PERCENT!AT129&gt;PERCENT!AT$133,(PERCENT!AT129-PERCENT!AT$133)/(PERCENT!AT$134-PERCENT!AT$133),(PERCENT!AT129-PERCENT!AT$133)/(PERCENT!AT$133-PERCENT!AT$135))</f>
        <v>0.37034084344306323</v>
      </c>
      <c r="L127" s="198">
        <f>IF(PERCENT!AU129&gt;PERCENT!AU$133,(PERCENT!AU129-PERCENT!AU$133)/(PERCENT!AU$134-PERCENT!AU$133),(PERCENT!AU129-PERCENT!AU$133)/(PERCENT!AU$133-PERCENT!AU$135))</f>
        <v>-7.5517827778294425E-2</v>
      </c>
      <c r="M127" s="231">
        <f>IF(PERCENT!AW129&gt;PERCENT!AW$133,(PERCENT!AW129-PERCENT!AW$133)/(PERCENT!AW$134-PERCENT!AW$133),(PERCENT!AW129-PERCENT!AW$133)/(PERCENT!AW$133-PERCENT!AW$135))</f>
        <v>3.3972120690663597E-2</v>
      </c>
      <c r="N127" s="231">
        <f>IF(PERCENT!AX129&gt;PERCENT!AX$133,(PERCENT!AX129-PERCENT!AX$133)/(PERCENT!AX$134-PERCENT!AX$133),(PERCENT!AX129-PERCENT!AX$133)/(PERCENT!AX$133-PERCENT!AX$135))</f>
        <v>-1.1437422306039047E-2</v>
      </c>
      <c r="P127" s="232">
        <f>IF(PERCENT!AY129&gt;PERCENT!AY$133,(PERCENT!AY129-PERCENT!AY$133)/(PERCENT!AY$134-PERCENT!AY$133),(PERCENT!AY129-PERCENT!AY$133)/(PERCENT!AY$133-PERCENT!AY$135))</f>
        <v>-0.12333492714564548</v>
      </c>
      <c r="R127" s="124">
        <f>IF(PERCENT!C129&gt;PERCENT!C$133,(PERCENT!C129-PERCENT!C$133)/(PERCENT!C$134-PERCENT!C$133),(PERCENT!C129-PERCENT!C$133)/(PERCENT!C$133-PERCENT!C$135))</f>
        <v>0.40577655323479223</v>
      </c>
      <c r="S127" s="124">
        <f>IF(PERCENT!D129&gt;PERCENT!D$133,(PERCENT!D129-PERCENT!D$133)/(PERCENT!D$134-PERCENT!D$133),(PERCENT!D129-PERCENT!D$133)/(PERCENT!D$133-PERCENT!D$135))</f>
        <v>0.2346398855598637</v>
      </c>
      <c r="T127" s="124">
        <f>IF(PERCENT!E129&gt;PERCENT!E$133,(PERCENT!E129-PERCENT!E$133)/(PERCENT!E$134-PERCENT!E$133),(PERCENT!E129-PERCENT!E$133)/(PERCENT!E$133-PERCENT!E$135))</f>
        <v>0.25589118617006457</v>
      </c>
      <c r="U127" s="124">
        <f>IF(PERCENT!F129&gt;PERCENT!F$133,(PERCENT!F129-PERCENT!F$133)/(PERCENT!F$134-PERCENT!F$133),(PERCENT!F129-PERCENT!F$133)/(PERCENT!F$133-PERCENT!F$135))</f>
        <v>0.32562129910454402</v>
      </c>
      <c r="V127" s="124">
        <f>IF(PERCENT!G129&gt;PERCENT!G$133,(PERCENT!G129-PERCENT!G$133)/(PERCENT!G$134-PERCENT!G$133),(PERCENT!G129-PERCENT!G$133)/(PERCENT!G$133-PERCENT!G$135))</f>
        <v>-2.3846729982370769E-2</v>
      </c>
      <c r="X127" s="124">
        <f>IF(PERCENT!I129&gt;PERCENT!I$133,(PERCENT!I129-PERCENT!I$133)/(PERCENT!I$134-PERCENT!I$133),(PERCENT!I129-PERCENT!I$133)/(PERCENT!I$133-PERCENT!I$135))</f>
        <v>-0.73672583275919445</v>
      </c>
      <c r="Y127" s="124">
        <f>IF(PERCENT!J129&gt;PERCENT!J$133,(PERCENT!J129-PERCENT!J$133)/(PERCENT!J$134-PERCENT!J$133),(PERCENT!J129-PERCENT!J$133)/(PERCENT!J$133-PERCENT!J$135))</f>
        <v>-0.26903383062219005</v>
      </c>
      <c r="AB127" s="124">
        <f>IF(PERCENT!M129&gt;PERCENT!M$133,(PERCENT!M129-PERCENT!M$133)/(PERCENT!M$134-PERCENT!M$133),(PERCENT!M129-PERCENT!M$133)/(PERCENT!M$133-PERCENT!M$135))</f>
        <v>0.17443986362822289</v>
      </c>
      <c r="AC127" s="124">
        <f>IF(PERCENT!N129&gt;PERCENT!N$133,(PERCENT!N129-PERCENT!N$133)/(PERCENT!N$134-PERCENT!N$133),(PERCENT!N129-PERCENT!N$133)/(PERCENT!N$133-PERCENT!N$135))</f>
        <v>-0.44666899690906786</v>
      </c>
      <c r="AD127" s="124">
        <f>IF(PERCENT!O129&gt;PERCENT!O$133,(PERCENT!O129-PERCENT!O$133)/(PERCENT!O$134-PERCENT!O$133),(PERCENT!O129-PERCENT!O$133)/(PERCENT!O$133-PERCENT!O$135))</f>
        <v>-0.38491034067673308</v>
      </c>
      <c r="AE127" s="124">
        <f>IF(PERCENT!P129&gt;PERCENT!P$133,(PERCENT!P129-PERCENT!P$133)/(PERCENT!P$134-PERCENT!P$133),(PERCENT!P129-PERCENT!P$133)/(PERCENT!P$133-PERCENT!P$135))</f>
        <v>-3.6996956884479758E-2</v>
      </c>
      <c r="AF127" s="124">
        <f>IF(PERCENT!Q129&gt;PERCENT!Q$133,(PERCENT!Q129-PERCENT!Q$133)/(PERCENT!Q$134-PERCENT!Q$133),(PERCENT!Q129-PERCENT!Q$133)/(PERCENT!Q$133-PERCENT!Q$135))</f>
        <v>0.1378096221274776</v>
      </c>
      <c r="AH127" s="124">
        <f>IF(PERCENT!S129&gt;PERCENT!S$133,(PERCENT!S129-PERCENT!S$133)/(PERCENT!S$134-PERCENT!S$133),(PERCENT!S129-PERCENT!S$133)/(PERCENT!S$133-PERCENT!S$135))</f>
        <v>-0.54064481624210292</v>
      </c>
      <c r="AI127" s="124">
        <f>IF(PERCENT!T129&gt;PERCENT!T$133,(PERCENT!T129-PERCENT!T$133)/(PERCENT!T$134-PERCENT!T$133),(PERCENT!T129-PERCENT!T$133)/(PERCENT!T$133-PERCENT!T$135))</f>
        <v>-0.56831903862869593</v>
      </c>
      <c r="AJ127" s="124">
        <f>IF(PERCENT!U129&gt;PERCENT!U$133,(PERCENT!U129-PERCENT!U$133)/(PERCENT!U$134-PERCENT!U$133),(PERCENT!U129-PERCENT!U$133)/(PERCENT!U$133-PERCENT!U$135))</f>
        <v>-0.50255933833434929</v>
      </c>
      <c r="AL127" s="124">
        <f>IF(PERCENT!W129&gt;PERCENT!W$133,(PERCENT!W129-PERCENT!W$133)/(PERCENT!W$134-PERCENT!W$133),(PERCENT!W129-PERCENT!W$133)/(PERCENT!W$133-PERCENT!W$135))</f>
        <v>-0.35929775737788155</v>
      </c>
      <c r="AN127" s="124">
        <f>IF(PERCENT!Y129&gt;PERCENT!Y$133,(PERCENT!Y129-PERCENT!Y$133)/(PERCENT!Y$134-PERCENT!Y$133),(PERCENT!Y129-PERCENT!Y$133)/(PERCENT!Y$133-PERCENT!Y$135))</f>
        <v>-0.36774680318612346</v>
      </c>
      <c r="AO127" s="124">
        <f>IF(PERCENT!Z129&gt;PERCENT!Z$133,(PERCENT!Z129-PERCENT!Z$133)/(PERCENT!Z$134-PERCENT!Z$133),(PERCENT!Z129-PERCENT!Z$133)/(PERCENT!Z$133-PERCENT!Z$135))</f>
        <v>-0.47011408137820687</v>
      </c>
      <c r="AP127" s="124">
        <f>IF(PERCENT!AA129&gt;PERCENT!AA$133,(PERCENT!AA129-PERCENT!AA$133)/(PERCENT!AA$134-PERCENT!AA$133),(PERCENT!AA129-PERCENT!AA$133)/(PERCENT!AA$133-PERCENT!AA$135))</f>
        <v>-0.49265729089981347</v>
      </c>
      <c r="AQ127" s="124">
        <f>IF(PERCENT!AB129&gt;PERCENT!AB$133,(PERCENT!AB129-PERCENT!AB$133)/(PERCENT!AB$134-PERCENT!AB$133),(PERCENT!AB129-PERCENT!AB$133)/(PERCENT!AB$133-PERCENT!AB$135))</f>
        <v>0.60248279280939177</v>
      </c>
      <c r="AS127" s="124">
        <f>IF(PERCENT!AD129&gt;PERCENT!AD$133,(PERCENT!AD129-PERCENT!AD$133)/(PERCENT!AD$134-PERCENT!AD$133),(PERCENT!AD129-PERCENT!AD$133)/(PERCENT!AD$133-PERCENT!AD$135))</f>
        <v>3.8239028211423658E-2</v>
      </c>
      <c r="AU127" s="124">
        <f>IF(PERCENT!AF129&gt;PERCENT!AF$133,(PERCENT!AF129-PERCENT!AF$133)/(PERCENT!AF$134-PERCENT!AF$133),(PERCENT!AF129-PERCENT!AF$133)/(PERCENT!AF$133-PERCENT!AF$135))</f>
        <v>0.24542343948094084</v>
      </c>
      <c r="AV127" s="124">
        <f>IF(PERCENT!AG129&gt;PERCENT!AG$133,(PERCENT!AG129-PERCENT!AG$133)/(PERCENT!AG$134-PERCENT!AG$133),(PERCENT!AG129-PERCENT!AG$133)/(PERCENT!AG$133-PERCENT!AG$135))</f>
        <v>-0.10391444383148839</v>
      </c>
      <c r="AW127" s="124">
        <f>IF(PERCENT!AH129&gt;PERCENT!AH$133,(PERCENT!AH129-PERCENT!AH$133)/(PERCENT!AH$134-PERCENT!AH$133),(PERCENT!AH129-PERCENT!AH$133)/(PERCENT!AH$133-PERCENT!AH$135))</f>
        <v>2.6477192686444892E-3</v>
      </c>
      <c r="AX127" s="124">
        <f>IF(PERCENT!AI129&gt;PERCENT!AI$133,(PERCENT!AI129-PERCENT!AI$133)/(PERCENT!AI$134-PERCENT!AI$133),(PERCENT!AI129-PERCENT!AI$133)/(PERCENT!AI$133-PERCENT!AI$135))</f>
        <v>0.25394093010932284</v>
      </c>
      <c r="AY127" s="124">
        <f>IF(PERCENT!AJ129&gt;PERCENT!AJ$133,(PERCENT!AJ129-PERCENT!AJ$133)/(PERCENT!AJ$134-PERCENT!AJ$133),(PERCENT!AJ129-PERCENT!AJ$133)/(PERCENT!AJ$133-PERCENT!AJ$135))</f>
        <v>-5.186056227152884E-2</v>
      </c>
      <c r="AZ127" s="124">
        <f>IF(PERCENT!AK129&gt;PERCENT!AK$133,(PERCENT!AK129-PERCENT!AK$133)/(PERCENT!AK$134-PERCENT!AK$133),(PERCENT!AK129-PERCENT!AK$133)/(PERCENT!AK$133-PERCENT!AK$135))</f>
        <v>-0.15695024718578299</v>
      </c>
      <c r="BA127" s="124">
        <f>IF(PERCENT!AL129&gt;PERCENT!AL$133,(PERCENT!AL129-PERCENT!AL$133)/(PERCENT!AL$134-PERCENT!AL$133),(PERCENT!AL129-PERCENT!AL$133)/(PERCENT!AL$133-PERCENT!AL$135))</f>
        <v>-0.19689328096265793</v>
      </c>
      <c r="BB127" s="124">
        <f>IF(PERCENT!AM129&gt;PERCENT!AM$133,(PERCENT!AM129-PERCENT!AM$133)/(PERCENT!AM$134-PERCENT!AM$133),(PERCENT!AM129-PERCENT!AM$133)/(PERCENT!AM$133-PERCENT!AM$135))</f>
        <v>-5.1899067648467218E-2</v>
      </c>
      <c r="BC127" s="124">
        <f>IF(PERCENT!AN129&gt;PERCENT!AN$133,(PERCENT!AN129-PERCENT!AN$133)/(PERCENT!AN$134-PERCENT!AN$133),(PERCENT!AN129-PERCENT!AN$133)/(PERCENT!AN$133-PERCENT!AN$135))</f>
        <v>5.9426363144280146E-2</v>
      </c>
      <c r="BD127" s="124">
        <f>IF(PERCENT!AO129&gt;PERCENT!AO$133,(PERCENT!AO129-PERCENT!AO$133)/(PERCENT!AO$134-PERCENT!AO$133),(PERCENT!AO129-PERCENT!AO$133)/(PERCENT!AO$133-PERCENT!AO$135))</f>
        <v>-0.24027577543988449</v>
      </c>
      <c r="BE127" s="124">
        <f>IF(PERCENT!AP129&gt;PERCENT!AP$133,(PERCENT!AP129-PERCENT!AP$133)/(PERCENT!AP$134-PERCENT!AP$133),(PERCENT!AP129-PERCENT!AP$133)/(PERCENT!AP$133-PERCENT!AP$135))</f>
        <v>4.3312960387898447E-2</v>
      </c>
      <c r="BF127" s="124">
        <f>IF(PERCENT!AQ129&gt;PERCENT!AQ$133,(PERCENT!AQ129-PERCENT!AQ$133)/(PERCENT!AQ$134-PERCENT!AQ$133),(PERCENT!AQ129-PERCENT!AQ$133)/(PERCENT!AQ$133-PERCENT!AQ$135))</f>
        <v>2.8964848262435342E-2</v>
      </c>
      <c r="BG127" s="124">
        <f>IF(PERCENT!AR129&gt;PERCENT!AR$133,(PERCENT!AR129-PERCENT!AR$133)/(PERCENT!AR$134-PERCENT!AR$133),(PERCENT!AR129-PERCENT!AR$133)/(PERCENT!AR$133-PERCENT!AR$135))</f>
        <v>0.15788541127770311</v>
      </c>
      <c r="BP127" s="128">
        <f>IF(PERCENT!AE129&gt;PERCENT!AE$133,(PERCENT!AE129-PERCENT!AE$133)/(PERCENT!AE$134-PERCENT!AE$133),(PERCENT!AE129-PERCENT!AE$133)/(PERCENT!AE$133-PERCENT!AE$135))</f>
        <v>-1.1437422306039047E-2</v>
      </c>
      <c r="BQ127" s="231">
        <f>IF(PERCENT!AV129&gt;PERCENT!AV$133,(PERCENT!AV129-PERCENT!AV$133)/(PERCENT!AV$134-PERCENT!AV$133),(PERCENT!AV129-PERCENT!AV$133)/(PERCENT!AV$133-PERCENT!AV$135))</f>
        <v>-1.1437422306039047E-2</v>
      </c>
    </row>
    <row r="128" spans="1:69" x14ac:dyDescent="0.35">
      <c r="A128" s="197" t="s">
        <v>821</v>
      </c>
      <c r="B128" s="125">
        <f>IF(PERCENT!B130&gt;PERCENT!B$133,(PERCENT!B130-PERCENT!B$133)/(PERCENT!B$134-PERCENT!B$133),(PERCENT!B130-PERCENT!B$133)/(PERCENT!B$133-PERCENT!B$135))</f>
        <v>9.188963511503756E-2</v>
      </c>
      <c r="C128" s="125">
        <f>IF(PERCENT!H130&gt;PERCENT!H$133,(PERCENT!H130-PERCENT!H$133)/(PERCENT!H$134-PERCENT!H$133),(PERCENT!H130-PERCENT!H$133)/(PERCENT!H$133-PERCENT!H$135))</f>
        <v>6.4620686745672992E-2</v>
      </c>
      <c r="D128" s="126">
        <f>IF(PERCENT!K130&gt;PERCENT!K$133,(PERCENT!K130-PERCENT!K$133)/(PERCENT!K$134-PERCENT!K$133),(PERCENT!K130-PERCENT!K$133)/(PERCENT!K$133-PERCENT!K$135))</f>
        <v>9.935782902049109E-2</v>
      </c>
      <c r="E128" s="126">
        <f>IF(PERCENT!L130&gt;PERCENT!L$133,(PERCENT!L130-PERCENT!L$133)/(PERCENT!L$134-PERCENT!L$133),(PERCENT!L130-PERCENT!L$133)/(PERCENT!L$133-PERCENT!L$135))</f>
        <v>0.18504620500258118</v>
      </c>
      <c r="F128" s="127">
        <f>IF(PERCENT!R130&gt;PERCENT!R$133,(PERCENT!R130-PERCENT!R$133)/(PERCENT!R$134-PERCENT!R$133),(PERCENT!R130-PERCENT!R$133)/(PERCENT!R$133-PERCENT!R$135))</f>
        <v>-9.6410360641484227E-2</v>
      </c>
      <c r="G128" s="127">
        <f>IF(PERCENT!V130&gt;PERCENT!V$133,(PERCENT!V130-PERCENT!V$133)/(PERCENT!V$134-PERCENT!V$133),(PERCENT!V130-PERCENT!V$133)/(PERCENT!V$133-PERCENT!V$135))</f>
        <v>3.4473888245623904E-2</v>
      </c>
      <c r="H128" s="127">
        <f>IF(PERCENT!X130&gt;PERCENT!X$133,(PERCENT!X130-PERCENT!X$133)/(PERCENT!X$134-PERCENT!X$133),(PERCENT!X130-PERCENT!X$133)/(PERCENT!X$133-PERCENT!X$135))</f>
        <v>0.10303777471775619</v>
      </c>
      <c r="I128" s="127">
        <f>IF(PERCENT!AC130&gt;PERCENT!AC$133,(PERCENT!AC130-PERCENT!AC$133)/(PERCENT!AC$134-PERCENT!AC$133),(PERCENT!AC130-PERCENT!AC$133)/(PERCENT!AC$133-PERCENT!AC$135))</f>
        <v>-0.51878473583949725</v>
      </c>
      <c r="J128" s="198">
        <f>IF(PERCENT!AS130&gt;PERCENT!AS$133,(PERCENT!AS130-PERCENT!AS$133)/(PERCENT!AS$134-PERCENT!AS$133),(PERCENT!AS130-PERCENT!AS$133)/(PERCENT!AS$133-PERCENT!AS$135))</f>
        <v>6.9614924751072782E-2</v>
      </c>
      <c r="K128" s="198">
        <f>IF(PERCENT!AT130&gt;PERCENT!AT$133,(PERCENT!AT130-PERCENT!AT$133)/(PERCENT!AT$134-PERCENT!AT$133),(PERCENT!AT130-PERCENT!AT$133)/(PERCENT!AT$133-PERCENT!AT$135))</f>
        <v>0.20400733237352639</v>
      </c>
      <c r="L128" s="198">
        <f>IF(PERCENT!AU130&gt;PERCENT!AU$133,(PERCENT!AU130-PERCENT!AU$133)/(PERCENT!AU$134-PERCENT!AU$133),(PERCENT!AU130-PERCENT!AU$133)/(PERCENT!AU$133-PERCENT!AU$135))</f>
        <v>-1.9583009753213594E-2</v>
      </c>
      <c r="M128" s="231">
        <f>IF(PERCENT!AW130&gt;PERCENT!AW$133,(PERCENT!AW130-PERCENT!AW$133)/(PERCENT!AW$134-PERCENT!AW$133),(PERCENT!AW130-PERCENT!AW$133)/(PERCENT!AW$133-PERCENT!AW$135))</f>
        <v>4.594540504873116E-2</v>
      </c>
      <c r="N128" s="231">
        <f>IF(PERCENT!AX130&gt;PERCENT!AX$133,(PERCENT!AX130-PERCENT!AX$133)/(PERCENT!AX$134-PERCENT!AX$133),(PERCENT!AX130-PERCENT!AX$133)/(PERCENT!AX$133-PERCENT!AX$135))</f>
        <v>-2.2523723213892625E-2</v>
      </c>
      <c r="P128" s="232">
        <f>IF(PERCENT!AY130&gt;PERCENT!AY$133,(PERCENT!AY130-PERCENT!AY$133)/(PERCENT!AY$134-PERCENT!AY$133),(PERCENT!AY130-PERCENT!AY$133)/(PERCENT!AY$133-PERCENT!AY$135))</f>
        <v>5.4553009871060813E-2</v>
      </c>
      <c r="R128" s="124">
        <f>IF(PERCENT!C130&gt;PERCENT!C$133,(PERCENT!C130-PERCENT!C$133)/(PERCENT!C$134-PERCENT!C$133),(PERCENT!C130-PERCENT!C$133)/(PERCENT!C$133-PERCENT!C$135))</f>
        <v>0.10914291311124447</v>
      </c>
      <c r="S128" s="124">
        <f>IF(PERCENT!D130&gt;PERCENT!D$133,(PERCENT!D130-PERCENT!D$133)/(PERCENT!D$134-PERCENT!D$133),(PERCENT!D130-PERCENT!D$133)/(PERCENT!D$133-PERCENT!D$135))</f>
        <v>2.2085202316488854E-2</v>
      </c>
      <c r="T128" s="124">
        <f>IF(PERCENT!E130&gt;PERCENT!E$133,(PERCENT!E130-PERCENT!E$133)/(PERCENT!E$134-PERCENT!E$133),(PERCENT!E130-PERCENT!E$133)/(PERCENT!E$133-PERCENT!E$135))</f>
        <v>0.57683400398829277</v>
      </c>
      <c r="U128" s="124">
        <f>IF(PERCENT!F130&gt;PERCENT!F$133,(PERCENT!F130-PERCENT!F$133)/(PERCENT!F$134-PERCENT!F$133),(PERCENT!F130-PERCENT!F$133)/(PERCENT!F$133-PERCENT!F$135))</f>
        <v>-0.65399343335396454</v>
      </c>
      <c r="V128" s="124">
        <f>IF(PERCENT!G130&gt;PERCENT!G$133,(PERCENT!G130-PERCENT!G$133)/(PERCENT!G$134-PERCENT!G$133),(PERCENT!G130-PERCENT!G$133)/(PERCENT!G$133-PERCENT!G$135))</f>
        <v>9.4066719672814103E-2</v>
      </c>
      <c r="X128" s="124">
        <f>IF(PERCENT!I130&gt;PERCENT!I$133,(PERCENT!I130-PERCENT!I$133)/(PERCENT!I$134-PERCENT!I$133),(PERCENT!I130-PERCENT!I$133)/(PERCENT!I$133-PERCENT!I$135))</f>
        <v>-0.19104746235338063</v>
      </c>
      <c r="Y128" s="124">
        <f>IF(PERCENT!J130&gt;PERCENT!J$133,(PERCENT!J130-PERCENT!J$133)/(PERCENT!J$134-PERCENT!J$133),(PERCENT!J130-PERCENT!J$133)/(PERCENT!J$133-PERCENT!J$135))</f>
        <v>0.13906868735793548</v>
      </c>
      <c r="AB128" s="124">
        <f>IF(PERCENT!M130&gt;PERCENT!M$133,(PERCENT!M130-PERCENT!M$133)/(PERCENT!M$134-PERCENT!M$133),(PERCENT!M130-PERCENT!M$133)/(PERCENT!M$133-PERCENT!M$135))</f>
        <v>0.36471685838828305</v>
      </c>
      <c r="AC128" s="124">
        <f>IF(PERCENT!N130&gt;PERCENT!N$133,(PERCENT!N130-PERCENT!N$133)/(PERCENT!N$134-PERCENT!N$133),(PERCENT!N130-PERCENT!N$133)/(PERCENT!N$133-PERCENT!N$135))</f>
        <v>-0.69697500406936108</v>
      </c>
      <c r="AD128" s="124">
        <f>IF(PERCENT!O130&gt;PERCENT!O$133,(PERCENT!O130-PERCENT!O$133)/(PERCENT!O$134-PERCENT!O$133),(PERCENT!O130-PERCENT!O$133)/(PERCENT!O$133-PERCENT!O$135))</f>
        <v>8.1344670180686571E-2</v>
      </c>
      <c r="AE128" s="124">
        <f>IF(PERCENT!P130&gt;PERCENT!P$133,(PERCENT!P130-PERCENT!P$133)/(PERCENT!P$134-PERCENT!P$133),(PERCENT!P130-PERCENT!P$133)/(PERCENT!P$133-PERCENT!P$135))</f>
        <v>0.13560039437149207</v>
      </c>
      <c r="AF128" s="124">
        <f>IF(PERCENT!Q130&gt;PERCENT!Q$133,(PERCENT!Q130-PERCENT!Q$133)/(PERCENT!Q$134-PERCENT!Q$133),(PERCENT!Q130-PERCENT!Q$133)/(PERCENT!Q$133-PERCENT!Q$135))</f>
        <v>0.13296799495234099</v>
      </c>
      <c r="AH128" s="124">
        <f>IF(PERCENT!S130&gt;PERCENT!S$133,(PERCENT!S130-PERCENT!S$133)/(PERCENT!S$134-PERCENT!S$133),(PERCENT!S130-PERCENT!S$133)/(PERCENT!S$133-PERCENT!S$135))</f>
        <v>-0.13793436425260233</v>
      </c>
      <c r="AI128" s="124">
        <f>IF(PERCENT!T130&gt;PERCENT!T$133,(PERCENT!T130-PERCENT!T$133)/(PERCENT!T$134-PERCENT!T$133),(PERCENT!T130-PERCENT!T$133)/(PERCENT!T$133-PERCENT!T$135))</f>
        <v>-8.5377683095041845E-2</v>
      </c>
      <c r="AJ128" s="124">
        <f>IF(PERCENT!U130&gt;PERCENT!U$133,(PERCENT!U130-PERCENT!U$133)/(PERCENT!U$134-PERCENT!U$133),(PERCENT!U130-PERCENT!U$133)/(PERCENT!U$133-PERCENT!U$135))</f>
        <v>-8.3646547857888831E-2</v>
      </c>
      <c r="AL128" s="124">
        <f>IF(PERCENT!W130&gt;PERCENT!W$133,(PERCENT!W130-PERCENT!W$133)/(PERCENT!W$134-PERCENT!W$133),(PERCENT!W130-PERCENT!W$133)/(PERCENT!W$133-PERCENT!W$135))</f>
        <v>3.4473888245623904E-2</v>
      </c>
      <c r="AN128" s="124">
        <f>IF(PERCENT!Y130&gt;PERCENT!Y$133,(PERCENT!Y130-PERCENT!Y$133)/(PERCENT!Y$134-PERCENT!Y$133),(PERCENT!Y130-PERCENT!Y$133)/(PERCENT!Y$133-PERCENT!Y$135))</f>
        <v>8.3396369410138199E-2</v>
      </c>
      <c r="AO128" s="124">
        <f>IF(PERCENT!Z130&gt;PERCENT!Z$133,(PERCENT!Z130-PERCENT!Z$133)/(PERCENT!Z$134-PERCENT!Z$133),(PERCENT!Z130-PERCENT!Z$133)/(PERCENT!Z$133-PERCENT!Z$135))</f>
        <v>3.6628830870307591E-2</v>
      </c>
      <c r="AP128" s="124">
        <f>IF(PERCENT!AA130&gt;PERCENT!AA$133,(PERCENT!AA130-PERCENT!AA$133)/(PERCENT!AA$134-PERCENT!AA$133),(PERCENT!AA130-PERCENT!AA$133)/(PERCENT!AA$133-PERCENT!AA$135))</f>
        <v>0.10319317402040482</v>
      </c>
      <c r="AQ128" s="124">
        <f>IF(PERCENT!AB130&gt;PERCENT!AB$133,(PERCENT!AB130-PERCENT!AB$133)/(PERCENT!AB$134-PERCENT!AB$133),(PERCENT!AB130-PERCENT!AB$133)/(PERCENT!AB$133-PERCENT!AB$135))</f>
        <v>0.37770685011839694</v>
      </c>
      <c r="AS128" s="124">
        <f>IF(PERCENT!AD130&gt;PERCENT!AD$133,(PERCENT!AD130-PERCENT!AD$133)/(PERCENT!AD$134-PERCENT!AD$133),(PERCENT!AD130-PERCENT!AD$133)/(PERCENT!AD$133-PERCENT!AD$135))</f>
        <v>-0.51878473583949725</v>
      </c>
      <c r="AU128" s="124">
        <f>IF(PERCENT!AF130&gt;PERCENT!AF$133,(PERCENT!AF130-PERCENT!AF$133)/(PERCENT!AF$134-PERCENT!AF$133),(PERCENT!AF130-PERCENT!AF$133)/(PERCENT!AF$133-PERCENT!AF$135))</f>
        <v>-0.4616196149555265</v>
      </c>
      <c r="AV128" s="124">
        <f>IF(PERCENT!AG130&gt;PERCENT!AG$133,(PERCENT!AG130-PERCENT!AG$133)/(PERCENT!AG$134-PERCENT!AG$133),(PERCENT!AG130-PERCENT!AG$133)/(PERCENT!AG$133-PERCENT!AG$135))</f>
        <v>-0.2810126522727463</v>
      </c>
      <c r="AW128" s="124">
        <f>IF(PERCENT!AH130&gt;PERCENT!AH$133,(PERCENT!AH130-PERCENT!AH$133)/(PERCENT!AH$134-PERCENT!AH$133),(PERCENT!AH130-PERCENT!AH$133)/(PERCENT!AH$133-PERCENT!AH$135))</f>
        <v>1.0841518143863162E-2</v>
      </c>
      <c r="AX128" s="124">
        <f>IF(PERCENT!AI130&gt;PERCENT!AI$133,(PERCENT!AI130-PERCENT!AI$133)/(PERCENT!AI$134-PERCENT!AI$133),(PERCENT!AI130-PERCENT!AI$133)/(PERCENT!AI$133-PERCENT!AI$135))</f>
        <v>0.24879889992938123</v>
      </c>
      <c r="AY128" s="124">
        <f>IF(PERCENT!AJ130&gt;PERCENT!AJ$133,(PERCENT!AJ130-PERCENT!AJ$133)/(PERCENT!AJ$134-PERCENT!AJ$133),(PERCENT!AJ130-PERCENT!AJ$133)/(PERCENT!AJ$133-PERCENT!AJ$135))</f>
        <v>-0.2287933641175893</v>
      </c>
      <c r="AZ128" s="124">
        <f>IF(PERCENT!AK130&gt;PERCENT!AK$133,(PERCENT!AK130-PERCENT!AK$133)/(PERCENT!AK$134-PERCENT!AK$133),(PERCENT!AK130-PERCENT!AK$133)/(PERCENT!AK$133-PERCENT!AK$135))</f>
        <v>0.38480061120352371</v>
      </c>
      <c r="BA128" s="124">
        <f>IF(PERCENT!AL130&gt;PERCENT!AL$133,(PERCENT!AL130-PERCENT!AL$133)/(PERCENT!AL$134-PERCENT!AL$133),(PERCENT!AL130-PERCENT!AL$133)/(PERCENT!AL$133-PERCENT!AL$135))</f>
        <v>3.494669764336459E-2</v>
      </c>
      <c r="BB128" s="124">
        <f>IF(PERCENT!AM130&gt;PERCENT!AM$133,(PERCENT!AM130-PERCENT!AM$133)/(PERCENT!AM$134-PERCENT!AM$133),(PERCENT!AM130-PERCENT!AM$133)/(PERCENT!AM$133-PERCENT!AM$135))</f>
        <v>0.28891432946059453</v>
      </c>
      <c r="BC128" s="124">
        <f>IF(PERCENT!AN130&gt;PERCENT!AN$133,(PERCENT!AN130-PERCENT!AN$133)/(PERCENT!AN$134-PERCENT!AN$133),(PERCENT!AN130-PERCENT!AN$133)/(PERCENT!AN$133-PERCENT!AN$135))</f>
        <v>-0.52042189308085263</v>
      </c>
      <c r="BD128" s="124">
        <f>IF(PERCENT!AO130&gt;PERCENT!AO$133,(PERCENT!AO130-PERCENT!AO$133)/(PERCENT!AO$134-PERCENT!AO$133),(PERCENT!AO130-PERCENT!AO$133)/(PERCENT!AO$133-PERCENT!AO$135))</f>
        <v>0.25438446661112668</v>
      </c>
      <c r="BE128" s="124">
        <f>IF(PERCENT!AP130&gt;PERCENT!AP$133,(PERCENT!AP130-PERCENT!AP$133)/(PERCENT!AP$134-PERCENT!AP$133),(PERCENT!AP130-PERCENT!AP$133)/(PERCENT!AP$133-PERCENT!AP$135))</f>
        <v>-0.23603945801747853</v>
      </c>
      <c r="BF128" s="124">
        <f>IF(PERCENT!AQ130&gt;PERCENT!AQ$133,(PERCENT!AQ130-PERCENT!AQ$133)/(PERCENT!AQ$134-PERCENT!AQ$133),(PERCENT!AQ130-PERCENT!AQ$133)/(PERCENT!AQ$133-PERCENT!AQ$135))</f>
        <v>-7.9616541095234444E-2</v>
      </c>
      <c r="BG128" s="124">
        <f>IF(PERCENT!AR130&gt;PERCENT!AR$133,(PERCENT!AR130-PERCENT!AR$133)/(PERCENT!AR$134-PERCENT!AR$133),(PERCENT!AR130-PERCENT!AR$133)/(PERCENT!AR$133-PERCENT!AR$135))</f>
        <v>-3.6806894542756867E-2</v>
      </c>
      <c r="BP128" s="128">
        <f>IF(PERCENT!AE130&gt;PERCENT!AE$133,(PERCENT!AE130-PERCENT!AE$133)/(PERCENT!AE$134-PERCENT!AE$133),(PERCENT!AE130-PERCENT!AE$133)/(PERCENT!AE$133-PERCENT!AE$135))</f>
        <v>-2.2523723213892625E-2</v>
      </c>
      <c r="BQ128" s="231">
        <f>IF(PERCENT!AV130&gt;PERCENT!AV$133,(PERCENT!AV130-PERCENT!AV$133)/(PERCENT!AV$134-PERCENT!AV$133),(PERCENT!AV130-PERCENT!AV$133)/(PERCENT!AV$133-PERCENT!AV$135))</f>
        <v>-2.2523723213892625E-2</v>
      </c>
    </row>
    <row r="129" spans="1:69" x14ac:dyDescent="0.35">
      <c r="A129" s="197" t="s">
        <v>818</v>
      </c>
      <c r="B129" s="125">
        <f>IF(PERCENT!B131&gt;PERCENT!B$133,(PERCENT!B131-PERCENT!B$133)/(PERCENT!B$134-PERCENT!B$133),(PERCENT!B131-PERCENT!B$133)/(PERCENT!B$133-PERCENT!B$135))</f>
        <v>-3.6152507436045471E-2</v>
      </c>
      <c r="C129" s="125">
        <f>IF(PERCENT!H131&gt;PERCENT!H$133,(PERCENT!H131-PERCENT!H$133)/(PERCENT!H$134-PERCENT!H$133),(PERCENT!H131-PERCENT!H$133)/(PERCENT!H$133-PERCENT!H$135))</f>
        <v>-0.53751419589897753</v>
      </c>
      <c r="D129" s="126">
        <f>IF(PERCENT!K131&gt;PERCENT!K$133,(PERCENT!K131-PERCENT!K$133)/(PERCENT!K$134-PERCENT!K$133),(PERCENT!K131-PERCENT!K$133)/(PERCENT!K$133-PERCENT!K$135))</f>
        <v>0.29121081455140002</v>
      </c>
      <c r="E129" s="126">
        <f>IF(PERCENT!L131&gt;PERCENT!L$133,(PERCENT!L131-PERCENT!L$133)/(PERCENT!L$134-PERCENT!L$133),(PERCENT!L131-PERCENT!L$133)/(PERCENT!L$133-PERCENT!L$135))</f>
        <v>0.27247663864075511</v>
      </c>
      <c r="F129" s="127">
        <f>IF(PERCENT!R131&gt;PERCENT!R$133,(PERCENT!R131-PERCENT!R$133)/(PERCENT!R$134-PERCENT!R$133),(PERCENT!R131-PERCENT!R$133)/(PERCENT!R$133-PERCENT!R$135))</f>
        <v>-0.5738160496538619</v>
      </c>
      <c r="G129" s="127">
        <f>IF(PERCENT!V131&gt;PERCENT!V$133,(PERCENT!V131-PERCENT!V$133)/(PERCENT!V$134-PERCENT!V$133),(PERCENT!V131-PERCENT!V$133)/(PERCENT!V$133-PERCENT!V$135))</f>
        <v>-0.56244575728030943</v>
      </c>
      <c r="H129" s="127">
        <f>IF(PERCENT!X131&gt;PERCENT!X$133,(PERCENT!X131-PERCENT!X$133)/(PERCENT!X$134-PERCENT!X$133),(PERCENT!X131-PERCENT!X$133)/(PERCENT!X$133-PERCENT!X$135))</f>
        <v>-0.1912657374848149</v>
      </c>
      <c r="I129" s="127">
        <f>IF(PERCENT!AC131&gt;PERCENT!AC$133,(PERCENT!AC131-PERCENT!AC$133)/(PERCENT!AC$134-PERCENT!AC$133),(PERCENT!AC131-PERCENT!AC$133)/(PERCENT!AC$133-PERCENT!AC$135))</f>
        <v>6.201448829805848E-2</v>
      </c>
      <c r="J129" s="198">
        <f>IF(PERCENT!AS131&gt;PERCENT!AS$133,(PERCENT!AS131-PERCENT!AS$133)/(PERCENT!AS$134-PERCENT!AS$133),(PERCENT!AS131-PERCENT!AS$133)/(PERCENT!AS$133-PERCENT!AS$135))</f>
        <v>-0.40395643600906384</v>
      </c>
      <c r="K129" s="198">
        <f>IF(PERCENT!AT131&gt;PERCENT!AT$133,(PERCENT!AT131-PERCENT!AT$133)/(PERCENT!AT$134-PERCENT!AT$133),(PERCENT!AT131-PERCENT!AT$133)/(PERCENT!AT$133-PERCENT!AT$135))</f>
        <v>0.42405214931152957</v>
      </c>
      <c r="L129" s="198">
        <f>IF(PERCENT!AU131&gt;PERCENT!AU$133,(PERCENT!AU131-PERCENT!AU$133)/(PERCENT!AU$134-PERCENT!AU$133),(PERCENT!AU131-PERCENT!AU$133)/(PERCENT!AU$133-PERCENT!AU$135))</f>
        <v>-0.1613440886133459</v>
      </c>
      <c r="M129" s="231">
        <f>IF(PERCENT!AW131&gt;PERCENT!AW$133,(PERCENT!AW131-PERCENT!AW$133)/(PERCENT!AW$134-PERCENT!AW$133),(PERCENT!AW131-PERCENT!AW$133)/(PERCENT!AW$133-PERCENT!AW$135))</f>
        <v>-9.5264236929196167E-3</v>
      </c>
      <c r="N129" s="231">
        <f>IF(PERCENT!AX131&gt;PERCENT!AX$133,(PERCENT!AX131-PERCENT!AX$133)/(PERCENT!AX$134-PERCENT!AX$133),(PERCENT!AX131-PERCENT!AX$133)/(PERCENT!AX$133-PERCENT!AX$135))</f>
        <v>1.119405357363378E-2</v>
      </c>
      <c r="P129" s="232">
        <f>IF(PERCENT!AY131&gt;PERCENT!AY$133,(PERCENT!AY131-PERCENT!AY$133)/(PERCENT!AY$134-PERCENT!AY$133),(PERCENT!AY131-PERCENT!AY$133)/(PERCENT!AY$133-PERCENT!AY$135))</f>
        <v>-0.36264139508215604</v>
      </c>
      <c r="R129" s="124">
        <f>IF(PERCENT!C131&gt;PERCENT!C$133,(PERCENT!C131-PERCENT!C$133)/(PERCENT!C$134-PERCENT!C$133),(PERCENT!C131-PERCENT!C$133)/(PERCENT!C$133-PERCENT!C$135))</f>
        <v>-0.21051269074494605</v>
      </c>
      <c r="S129" s="124">
        <f>IF(PERCENT!D131&gt;PERCENT!D$133,(PERCENT!D131-PERCENT!D$133)/(PERCENT!D$134-PERCENT!D$133),(PERCENT!D131-PERCENT!D$133)/(PERCENT!D$133-PERCENT!D$135))</f>
        <v>-0.21829776176262167</v>
      </c>
      <c r="T129" s="124">
        <f>IF(PERCENT!E131&gt;PERCENT!E$133,(PERCENT!E131-PERCENT!E$133)/(PERCENT!E$134-PERCENT!E$133),(PERCENT!E131-PERCENT!E$133)/(PERCENT!E$133-PERCENT!E$135))</f>
        <v>-0.57449365877673575</v>
      </c>
      <c r="U129" s="124">
        <f>IF(PERCENT!F131&gt;PERCENT!F$133,(PERCENT!F131-PERCENT!F$133)/(PERCENT!F$134-PERCENT!F$133),(PERCENT!F131-PERCENT!F$133)/(PERCENT!F$133-PERCENT!F$135))</f>
        <v>0.43173698156696638</v>
      </c>
      <c r="V129" s="124">
        <f>IF(PERCENT!G131&gt;PERCENT!G$133,(PERCENT!G131-PERCENT!G$133)/(PERCENT!G$134-PERCENT!G$133),(PERCENT!G131-PERCENT!G$133)/(PERCENT!G$133-PERCENT!G$135))</f>
        <v>-0.21464983904300389</v>
      </c>
      <c r="X129" s="124">
        <f>IF(PERCENT!I131&gt;PERCENT!I$133,(PERCENT!I131-PERCENT!I$133)/(PERCENT!I$134-PERCENT!I$133),(PERCENT!I131-PERCENT!I$133)/(PERCENT!I$133-PERCENT!I$135))</f>
        <v>-0.66292168181705358</v>
      </c>
      <c r="Y129" s="124">
        <f>IF(PERCENT!J131&gt;PERCENT!J$133,(PERCENT!J131-PERCENT!J$133)/(PERCENT!J$134-PERCENT!J$133),(PERCENT!J131-PERCENT!J$133)/(PERCENT!J$133-PERCENT!J$135))</f>
        <v>-0.44702652659199305</v>
      </c>
      <c r="AB129" s="124">
        <f>IF(PERCENT!M131&gt;PERCENT!M$133,(PERCENT!M131-PERCENT!M$133)/(PERCENT!M$134-PERCENT!M$133),(PERCENT!M131-PERCENT!M$133)/(PERCENT!M$133-PERCENT!M$135))</f>
        <v>0.29223580445104408</v>
      </c>
      <c r="AC129" s="124">
        <f>IF(PERCENT!N131&gt;PERCENT!N$133,(PERCENT!N131-PERCENT!N$133)/(PERCENT!N$134-PERCENT!N$133),(PERCENT!N131-PERCENT!N$133)/(PERCENT!N$133-PERCENT!N$135))</f>
        <v>1.4707362426889258E-2</v>
      </c>
      <c r="AD129" s="124">
        <f>IF(PERCENT!O131&gt;PERCENT!O$133,(PERCENT!O131-PERCENT!O$133)/(PERCENT!O$134-PERCENT!O$133),(PERCENT!O131-PERCENT!O$133)/(PERCENT!O$133-PERCENT!O$135))</f>
        <v>-0.27721308220870877</v>
      </c>
      <c r="AE129" s="124">
        <f>IF(PERCENT!P131&gt;PERCENT!P$133,(PERCENT!P131-PERCENT!P$133)/(PERCENT!P$134-PERCENT!P$133),(PERCENT!P131-PERCENT!P$133)/(PERCENT!P$133-PERCENT!P$135))</f>
        <v>8.3817914610408561E-3</v>
      </c>
      <c r="AF129" s="124">
        <f>IF(PERCENT!Q131&gt;PERCENT!Q$133,(PERCENT!Q131-PERCENT!Q$133)/(PERCENT!Q$134-PERCENT!Q$133),(PERCENT!Q131-PERCENT!Q$133)/(PERCENT!Q$133-PERCENT!Q$135))</f>
        <v>0.12590323596450564</v>
      </c>
      <c r="AH129" s="124">
        <f>IF(PERCENT!S131&gt;PERCENT!S$133,(PERCENT!S131-PERCENT!S$133)/(PERCENT!S$134-PERCENT!S$133),(PERCENT!S131-PERCENT!S$133)/(PERCENT!S$133-PERCENT!S$135))</f>
        <v>-0.58170773670411968</v>
      </c>
      <c r="AI129" s="124">
        <f>IF(PERCENT!T131&gt;PERCENT!T$133,(PERCENT!T131-PERCENT!T$133)/(PERCENT!T$134-PERCENT!T$133),(PERCENT!T131-PERCENT!T$133)/(PERCENT!T$133-PERCENT!T$135))</f>
        <v>-0.65779435956785925</v>
      </c>
      <c r="AJ129" s="124">
        <f>IF(PERCENT!U131&gt;PERCENT!U$133,(PERCENT!U131-PERCENT!U$133)/(PERCENT!U$134-PERCENT!U$133),(PERCENT!U131-PERCENT!U$133)/(PERCENT!U$133-PERCENT!U$135))</f>
        <v>-0.42404551722071093</v>
      </c>
      <c r="AL129" s="124">
        <f>IF(PERCENT!W131&gt;PERCENT!W$133,(PERCENT!W131-PERCENT!W$133)/(PERCENT!W$134-PERCENT!W$133),(PERCENT!W131-PERCENT!W$133)/(PERCENT!W$133-PERCENT!W$135))</f>
        <v>-0.56244575728030943</v>
      </c>
      <c r="AN129" s="124">
        <f>IF(PERCENT!Y131&gt;PERCENT!Y$133,(PERCENT!Y131-PERCENT!Y$133)/(PERCENT!Y$134-PERCENT!Y$133),(PERCENT!Y131-PERCENT!Y$133)/(PERCENT!Y$133-PERCENT!Y$135))</f>
        <v>-0.40912831381380249</v>
      </c>
      <c r="AO129" s="124">
        <f>IF(PERCENT!Z131&gt;PERCENT!Z$133,(PERCENT!Z131-PERCENT!Z$133)/(PERCENT!Z$134-PERCENT!Z$133),(PERCENT!Z131-PERCENT!Z$133)/(PERCENT!Z$133-PERCENT!Z$135))</f>
        <v>-0.45524449255434968</v>
      </c>
      <c r="AP129" s="124">
        <f>IF(PERCENT!AA131&gt;PERCENT!AA$133,(PERCENT!AA131-PERCENT!AA$133)/(PERCENT!AA$134-PERCENT!AA$133),(PERCENT!AA131-PERCENT!AA$133)/(PERCENT!AA$133-PERCENT!AA$135))</f>
        <v>-0.49024851872419029</v>
      </c>
      <c r="AQ129" s="124">
        <f>IF(PERCENT!AB131&gt;PERCENT!AB$133,(PERCENT!AB131-PERCENT!AB$133)/(PERCENT!AB$134-PERCENT!AB$133),(PERCENT!AB131-PERCENT!AB$133)/(PERCENT!AB$133-PERCENT!AB$135))</f>
        <v>1.1814598755202381E-2</v>
      </c>
      <c r="AS129" s="124">
        <f>IF(PERCENT!AD131&gt;PERCENT!AD$133,(PERCENT!AD131-PERCENT!AD$133)/(PERCENT!AD$134-PERCENT!AD$133),(PERCENT!AD131-PERCENT!AD$133)/(PERCENT!AD$133-PERCENT!AD$135))</f>
        <v>6.201448829805848E-2</v>
      </c>
      <c r="AU129" s="124">
        <f>IF(PERCENT!AF131&gt;PERCENT!AF$133,(PERCENT!AF131-PERCENT!AF$133)/(PERCENT!AF$134-PERCENT!AF$133),(PERCENT!AF131-PERCENT!AF$133)/(PERCENT!AF$133-PERCENT!AF$135))</f>
        <v>0.26226613442287056</v>
      </c>
      <c r="AV129" s="124">
        <f>IF(PERCENT!AG131&gt;PERCENT!AG$133,(PERCENT!AG131-PERCENT!AG$133)/(PERCENT!AG$134-PERCENT!AG$133),(PERCENT!AG131-PERCENT!AG$133)/(PERCENT!AG$133-PERCENT!AG$135))</f>
        <v>0.3813371891859777</v>
      </c>
      <c r="AW129" s="124">
        <f>IF(PERCENT!AH131&gt;PERCENT!AH$133,(PERCENT!AH131-PERCENT!AH$133)/(PERCENT!AH$134-PERCENT!AH$133),(PERCENT!AH131-PERCENT!AH$133)/(PERCENT!AH$133-PERCENT!AH$135))</f>
        <v>3.1384807353878347E-3</v>
      </c>
      <c r="AX129" s="124">
        <f>IF(PERCENT!AI131&gt;PERCENT!AI$133,(PERCENT!AI131-PERCENT!AI$133)/(PERCENT!AI$134-PERCENT!AI$133),(PERCENT!AI131-PERCENT!AI$133)/(PERCENT!AI$133-PERCENT!AI$135))</f>
        <v>0.1307939918793182</v>
      </c>
      <c r="AY129" s="124">
        <f>IF(PERCENT!AJ131&gt;PERCENT!AJ$133,(PERCENT!AJ131-PERCENT!AJ$133)/(PERCENT!AJ$134-PERCENT!AJ$133),(PERCENT!AJ131-PERCENT!AJ$133)/(PERCENT!AJ$133-PERCENT!AJ$135))</f>
        <v>-7.964860062824446E-3</v>
      </c>
      <c r="AZ129" s="124">
        <f>IF(PERCENT!AK131&gt;PERCENT!AK$133,(PERCENT!AK131-PERCENT!AK$133)/(PERCENT!AK$134-PERCENT!AK$133),(PERCENT!AK131-PERCENT!AK$133)/(PERCENT!AK$133-PERCENT!AK$135))</f>
        <v>-0.1172513100206143</v>
      </c>
      <c r="BA129" s="124">
        <f>IF(PERCENT!AL131&gt;PERCENT!AL$133,(PERCENT!AL131-PERCENT!AL$133)/(PERCENT!AL$134-PERCENT!AL$133),(PERCENT!AL131-PERCENT!AL$133)/(PERCENT!AL$133-PERCENT!AL$135))</f>
        <v>1.8714502559904762E-3</v>
      </c>
      <c r="BB129" s="124">
        <f>IF(PERCENT!AM131&gt;PERCENT!AM$133,(PERCENT!AM131-PERCENT!AM$133)/(PERCENT!AM$134-PERCENT!AM$133),(PERCENT!AM131-PERCENT!AM$133)/(PERCENT!AM$133-PERCENT!AM$135))</f>
        <v>-2.5694568302943456E-2</v>
      </c>
      <c r="BC129" s="124">
        <f>IF(PERCENT!AN131&gt;PERCENT!AN$133,(PERCENT!AN131-PERCENT!AN$133)/(PERCENT!AN$134-PERCENT!AN$133),(PERCENT!AN131-PERCENT!AN$133)/(PERCENT!AN$133-PERCENT!AN$135))</f>
        <v>4.1574717198689555E-2</v>
      </c>
      <c r="BD129" s="124">
        <f>IF(PERCENT!AO131&gt;PERCENT!AO$133,(PERCENT!AO131-PERCENT!AO$133)/(PERCENT!AO$134-PERCENT!AO$133),(PERCENT!AO131-PERCENT!AO$133)/(PERCENT!AO$133-PERCENT!AO$135))</f>
        <v>-0.42133466977953299</v>
      </c>
      <c r="BE129" s="124">
        <f>IF(PERCENT!AP131&gt;PERCENT!AP$133,(PERCENT!AP131-PERCENT!AP$133)/(PERCENT!AP$134-PERCENT!AP$133),(PERCENT!AP131-PERCENT!AP$133)/(PERCENT!AP$133-PERCENT!AP$135))</f>
        <v>0.15594351590281511</v>
      </c>
      <c r="BF129" s="124">
        <f>IF(PERCENT!AQ131&gt;PERCENT!AQ$133,(PERCENT!AQ131-PERCENT!AQ$133)/(PERCENT!AQ$134-PERCENT!AQ$133),(PERCENT!AQ131-PERCENT!AQ$133)/(PERCENT!AQ$133-PERCENT!AQ$135))</f>
        <v>7.7458266169391901E-2</v>
      </c>
      <c r="BG129" s="124">
        <f>IF(PERCENT!AR131&gt;PERCENT!AR$133,(PERCENT!AR131-PERCENT!AR$133)/(PERCENT!AR$134-PERCENT!AR$133),(PERCENT!AR131-PERCENT!AR$133)/(PERCENT!AR$133-PERCENT!AR$135))</f>
        <v>0.10180522330862964</v>
      </c>
      <c r="BP129" s="128">
        <f>IF(PERCENT!AE131&gt;PERCENT!AE$133,(PERCENT!AE131-PERCENT!AE$133)/(PERCENT!AE$134-PERCENT!AE$133),(PERCENT!AE131-PERCENT!AE$133)/(PERCENT!AE$133-PERCENT!AE$135))</f>
        <v>1.119405357363378E-2</v>
      </c>
      <c r="BQ129" s="231">
        <f>IF(PERCENT!AV131&gt;PERCENT!AV$133,(PERCENT!AV131-PERCENT!AV$133)/(PERCENT!AV$134-PERCENT!AV$133),(PERCENT!AV131-PERCENT!AV$133)/(PERCENT!AV$133-PERCENT!AV$135))</f>
        <v>1.119405357363378E-2</v>
      </c>
    </row>
    <row r="130" spans="1:69" x14ac:dyDescent="0.35">
      <c r="A130" s="197" t="s">
        <v>806</v>
      </c>
      <c r="B130" s="125">
        <f>IF(PERCENT!B132&gt;PERCENT!B$133,(PERCENT!B132-PERCENT!B$133)/(PERCENT!B$134-PERCENT!B$133),(PERCENT!B132-PERCENT!B$133)/(PERCENT!B$133-PERCENT!B$135))</f>
        <v>-0.18889656723363116</v>
      </c>
      <c r="C130" s="125">
        <f>IF(PERCENT!H132&gt;PERCENT!H$133,(PERCENT!H132-PERCENT!H$133)/(PERCENT!H$134-PERCENT!H$133),(PERCENT!H132-PERCENT!H$133)/(PERCENT!H$133-PERCENT!H$135))</f>
        <v>2.6734588542693193E-2</v>
      </c>
      <c r="D130" s="126">
        <f>IF(PERCENT!K132&gt;PERCENT!K$133,(PERCENT!K132-PERCENT!K$133)/(PERCENT!K$134-PERCENT!K$133),(PERCENT!K132-PERCENT!K$133)/(PERCENT!K$133-PERCENT!K$135))</f>
        <v>0.4543014776165451</v>
      </c>
      <c r="E130" s="126">
        <f>IF(PERCENT!L132&gt;PERCENT!L$133,(PERCENT!L132-PERCENT!L$133)/(PERCENT!L$134-PERCENT!L$133),(PERCENT!L132-PERCENT!L$133)/(PERCENT!L$133-PERCENT!L$135))</f>
        <v>0.12053223567381698</v>
      </c>
      <c r="F130" s="127">
        <f>IF(PERCENT!R132&gt;PERCENT!R$133,(PERCENT!R132-PERCENT!R$133)/(PERCENT!R$134-PERCENT!R$133),(PERCENT!R132-PERCENT!R$133)/(PERCENT!R$133-PERCENT!R$135))</f>
        <v>-0.48955045999628782</v>
      </c>
      <c r="G130" s="127">
        <f>IF(PERCENT!V132&gt;PERCENT!V$133,(PERCENT!V132-PERCENT!V$133)/(PERCENT!V$134-PERCENT!V$133),(PERCENT!V132-PERCENT!V$133)/(PERCENT!V$133-PERCENT!V$135))</f>
        <v>-0.1353454714234178</v>
      </c>
      <c r="H130" s="127">
        <f>IF(PERCENT!X132&gt;PERCENT!X$133,(PERCENT!X132-PERCENT!X$133)/(PERCENT!X$134-PERCENT!X$133),(PERCENT!X132-PERCENT!X$133)/(PERCENT!X$133-PERCENT!X$135))</f>
        <v>6.6469331387218777E-2</v>
      </c>
      <c r="I130" s="127">
        <f>IF(PERCENT!AC132&gt;PERCENT!AC$133,(PERCENT!AC132-PERCENT!AC$133)/(PERCENT!AC$134-PERCENT!AC$133),(PERCENT!AC132-PERCENT!AC$133)/(PERCENT!AC$133-PERCENT!AC$135))</f>
        <v>4.2898509883249496E-2</v>
      </c>
      <c r="J130" s="198">
        <f>IF(PERCENT!AS132&gt;PERCENT!AS$133,(PERCENT!AS132-PERCENT!AS$133)/(PERCENT!AS$134-PERCENT!AS$133),(PERCENT!AS132-PERCENT!AS$133)/(PERCENT!AS$133-PERCENT!AS$135))</f>
        <v>-1.940031833555653E-2</v>
      </c>
      <c r="K130" s="198">
        <f>IF(PERCENT!AT132&gt;PERCENT!AT$133,(PERCENT!AT132-PERCENT!AT$133)/(PERCENT!AT$134-PERCENT!AT$133),(PERCENT!AT132-PERCENT!AT$133)/(PERCENT!AT$133-PERCENT!AT$135))</f>
        <v>0.4648591521397516</v>
      </c>
      <c r="L130" s="198">
        <f>IF(PERCENT!AU132&gt;PERCENT!AU$133,(PERCENT!AU132-PERCENT!AU$133)/(PERCENT!AU$134-PERCENT!AU$133),(PERCENT!AU132-PERCENT!AU$133)/(PERCENT!AU$133-PERCENT!AU$135))</f>
        <v>7.5799394678927609E-3</v>
      </c>
      <c r="M130" s="231">
        <f>IF(PERCENT!AW132&gt;PERCENT!AW$133,(PERCENT!AW132-PERCENT!AW$133)/(PERCENT!AW$134-PERCENT!AW$133),(PERCENT!AW132-PERCENT!AW$133)/(PERCENT!AW$133-PERCENT!AW$135))</f>
        <v>5.4841426740814644E-2</v>
      </c>
      <c r="N130" s="231">
        <f>IF(PERCENT!AX132&gt;PERCENT!AX$133,(PERCENT!AX132-PERCENT!AX$133)/(PERCENT!AX$134-PERCENT!AX$133),(PERCENT!AX132-PERCENT!AX$133)/(PERCENT!AX$133-PERCENT!AX$135))</f>
        <v>9.3709380507135565E-2</v>
      </c>
      <c r="P130" s="232">
        <f>IF(PERCENT!AY132&gt;PERCENT!AY$133,(PERCENT!AY132-PERCENT!AY$133)/(PERCENT!AY$134-PERCENT!AY$133),(PERCENT!AY132-PERCENT!AY$133)/(PERCENT!AY$133-PERCENT!AY$135))</f>
        <v>-0.42017760611208782</v>
      </c>
      <c r="R130" s="124">
        <f>IF(PERCENT!C132&gt;PERCENT!C$133,(PERCENT!C132-PERCENT!C$133)/(PERCENT!C$134-PERCENT!C$133),(PERCENT!C132-PERCENT!C$133)/(PERCENT!C$133-PERCENT!C$135))</f>
        <v>0.18702682155127462</v>
      </c>
      <c r="S130" s="124">
        <f>IF(PERCENT!D132&gt;PERCENT!D$133,(PERCENT!D132-PERCENT!D$133)/(PERCENT!D$134-PERCENT!D$133),(PERCENT!D132-PERCENT!D$133)/(PERCENT!D$133-PERCENT!D$135))</f>
        <v>9.3471385195452311E-2</v>
      </c>
      <c r="T130" s="124">
        <f>IF(PERCENT!E132&gt;PERCENT!E$133,(PERCENT!E132-PERCENT!E$133)/(PERCENT!E$134-PERCENT!E$133),(PERCENT!E132-PERCENT!E$133)/(PERCENT!E$133-PERCENT!E$135))</f>
        <v>-0.72330435932916892</v>
      </c>
      <c r="U130" s="124">
        <f>IF(PERCENT!F132&gt;PERCENT!F$133,(PERCENT!F132-PERCENT!F$133)/(PERCENT!F$134-PERCENT!F$133),(PERCENT!F132-PERCENT!F$133)/(PERCENT!F$133-PERCENT!F$135))</f>
        <v>-0.31256655049513227</v>
      </c>
      <c r="V130" s="124">
        <f>IF(PERCENT!G132&gt;PERCENT!G$133,(PERCENT!G132-PERCENT!G$133)/(PERCENT!G$134-PERCENT!G$133),(PERCENT!G132-PERCENT!G$133)/(PERCENT!G$133-PERCENT!G$135))</f>
        <v>0.71952893179194488</v>
      </c>
      <c r="X130" s="124">
        <f>IF(PERCENT!I132&gt;PERCENT!I$133,(PERCENT!I132-PERCENT!I$133)/(PERCENT!I$134-PERCENT!I$133),(PERCENT!I132-PERCENT!I$133)/(PERCENT!I$133-PERCENT!I$135))</f>
        <v>-0.51631711638558464</v>
      </c>
      <c r="Y130" s="124">
        <f>IF(PERCENT!J132&gt;PERCENT!J$133,(PERCENT!J132-PERCENT!J$133)/(PERCENT!J$134-PERCENT!J$133),(PERCENT!J132-PERCENT!J$133)/(PERCENT!J$133-PERCENT!J$135))</f>
        <v>0.12221600408788745</v>
      </c>
      <c r="AB130" s="124">
        <f>IF(PERCENT!M132&gt;PERCENT!M$133,(PERCENT!M132-PERCENT!M$133)/(PERCENT!M$134-PERCENT!M$133),(PERCENT!M132-PERCENT!M$133)/(PERCENT!M$133-PERCENT!M$135))</f>
        <v>0.14297078264281338</v>
      </c>
      <c r="AC130" s="124">
        <f>IF(PERCENT!N132&gt;PERCENT!N$133,(PERCENT!N132-PERCENT!N$133)/(PERCENT!N$134-PERCENT!N$133),(PERCENT!N132-PERCENT!N$133)/(PERCENT!N$133-PERCENT!N$135))</f>
        <v>-0.29636370562146991</v>
      </c>
      <c r="AD130" s="124">
        <f>IF(PERCENT!O132&gt;PERCENT!O$133,(PERCENT!O132-PERCENT!O$133)/(PERCENT!O$134-PERCENT!O$133),(PERCENT!O132-PERCENT!O$133)/(PERCENT!O$133-PERCENT!O$135))</f>
        <v>-1.7221456914199365E-3</v>
      </c>
      <c r="AE130" s="124">
        <f>IF(PERCENT!P132&gt;PERCENT!P$133,(PERCENT!P132-PERCENT!P$133)/(PERCENT!P$134-PERCENT!P$133),(PERCENT!P132-PERCENT!P$133)/(PERCENT!P$133-PERCENT!P$135))</f>
        <v>0.19583990685085856</v>
      </c>
      <c r="AF130" s="124">
        <f>IF(PERCENT!Q132&gt;PERCENT!Q$133,(PERCENT!Q132-PERCENT!Q$133)/(PERCENT!Q$134-PERCENT!Q$133),(PERCENT!Q132-PERCENT!Q$133)/(PERCENT!Q$133-PERCENT!Q$135))</f>
        <v>0.2249212827169004</v>
      </c>
      <c r="AH130" s="124">
        <f>IF(PERCENT!S132&gt;PERCENT!S$133,(PERCENT!S132-PERCENT!S$133)/(PERCENT!S$134-PERCENT!S$133),(PERCENT!S132-PERCENT!S$133)/(PERCENT!S$133-PERCENT!S$135))</f>
        <v>-0.55203592809158297</v>
      </c>
      <c r="AI130" s="124">
        <f>IF(PERCENT!T132&gt;PERCENT!T$133,(PERCENT!T132-PERCENT!T$133)/(PERCENT!T$134-PERCENT!T$133),(PERCENT!T132-PERCENT!T$133)/(PERCENT!T$133-PERCENT!T$135))</f>
        <v>-0.62163776470087251</v>
      </c>
      <c r="AJ130" s="124">
        <f>IF(PERCENT!U132&gt;PERCENT!U$133,(PERCENT!U132-PERCENT!U$133)/(PERCENT!U$134-PERCENT!U$133),(PERCENT!U132-PERCENT!U$133)/(PERCENT!U$133-PERCENT!U$135))</f>
        <v>-0.18844050154872233</v>
      </c>
      <c r="AL130" s="124">
        <f>IF(PERCENT!W132&gt;PERCENT!W$133,(PERCENT!W132-PERCENT!W$133)/(PERCENT!W$134-PERCENT!W$133),(PERCENT!W132-PERCENT!W$133)/(PERCENT!W$133-PERCENT!W$135))</f>
        <v>-0.1353454714234178</v>
      </c>
      <c r="AN130" s="124">
        <f>IF(PERCENT!Y132&gt;PERCENT!Y$133,(PERCENT!Y132-PERCENT!Y$133)/(PERCENT!Y$134-PERCENT!Y$133),(PERCENT!Y132-PERCENT!Y$133)/(PERCENT!Y$133-PERCENT!Y$135))</f>
        <v>5.0389864653280483E-3</v>
      </c>
      <c r="AO130" s="124">
        <f>IF(PERCENT!Z132&gt;PERCENT!Z$133,(PERCENT!Z132-PERCENT!Z$133)/(PERCENT!Z$134-PERCENT!Z$133),(PERCENT!Z132-PERCENT!Z$133)/(PERCENT!Z$133-PERCENT!Z$135))</f>
        <v>-0.14753226972887035</v>
      </c>
      <c r="AP130" s="124">
        <f>IF(PERCENT!AA132&gt;PERCENT!AA$133,(PERCENT!AA132-PERCENT!AA$133)/(PERCENT!AA$134-PERCENT!AA$133),(PERCENT!AA132-PERCENT!AA$133)/(PERCENT!AA$133-PERCENT!AA$135))</f>
        <v>-0.10000672562283061</v>
      </c>
      <c r="AQ130" s="124">
        <f>IF(PERCENT!AB132&gt;PERCENT!AB$133,(PERCENT!AB132-PERCENT!AB$133)/(PERCENT!AB$134-PERCENT!AB$133),(PERCENT!AB132-PERCENT!AB$133)/(PERCENT!AB$133-PERCENT!AB$135))</f>
        <v>0.70477481920687868</v>
      </c>
      <c r="AS130" s="124">
        <f>IF(PERCENT!AD132&gt;PERCENT!AD$133,(PERCENT!AD132-PERCENT!AD$133)/(PERCENT!AD$134-PERCENT!AD$133),(PERCENT!AD132-PERCENT!AD$133)/(PERCENT!AD$133-PERCENT!AD$135))</f>
        <v>4.2898509883249496E-2</v>
      </c>
      <c r="AU130" s="124">
        <f>IF(PERCENT!AF132&gt;PERCENT!AF$133,(PERCENT!AF132-PERCENT!AF$133)/(PERCENT!AF$134-PERCENT!AF$133),(PERCENT!AF132-PERCENT!AF$133)/(PERCENT!AF$133-PERCENT!AF$135))</f>
        <v>-0.530501902469243</v>
      </c>
      <c r="AV130" s="124">
        <f>IF(PERCENT!AG132&gt;PERCENT!AG$133,(PERCENT!AG132-PERCENT!AG$133)/(PERCENT!AG$134-PERCENT!AG$133),(PERCENT!AG132-PERCENT!AG$133)/(PERCENT!AG$133-PERCENT!AG$135))</f>
        <v>0.34247157946630685</v>
      </c>
      <c r="AW130" s="124">
        <f>IF(PERCENT!AH132&gt;PERCENT!AH$133,(PERCENT!AH132-PERCENT!AH$133)/(PERCENT!AH$134-PERCENT!AH$133),(PERCENT!AH132-PERCENT!AH$133)/(PERCENT!AH$133-PERCENT!AH$135))</f>
        <v>6.5959426059757895E-2</v>
      </c>
      <c r="AX130" s="124">
        <f>IF(PERCENT!AI132&gt;PERCENT!AI$133,(PERCENT!AI132-PERCENT!AI$133)/(PERCENT!AI$134-PERCENT!AI$133),(PERCENT!AI132-PERCENT!AI$133)/(PERCENT!AI$133-PERCENT!AI$135))</f>
        <v>3.295082986985088E-2</v>
      </c>
      <c r="AY130" s="124">
        <f>IF(PERCENT!AJ132&gt;PERCENT!AJ$133,(PERCENT!AJ132-PERCENT!AJ$133)/(PERCENT!AJ$134-PERCENT!AJ$133),(PERCENT!AJ132-PERCENT!AJ$133)/(PERCENT!AJ$133-PERCENT!AJ$135))</f>
        <v>5.4708312190636724E-2</v>
      </c>
      <c r="AZ130" s="124">
        <f>IF(PERCENT!AK132&gt;PERCENT!AK$133,(PERCENT!AK132-PERCENT!AK$133)/(PERCENT!AK$134-PERCENT!AK$133),(PERCENT!AK132-PERCENT!AK$133)/(PERCENT!AK$133-PERCENT!AK$135))</f>
        <v>-4.3741648986227177E-2</v>
      </c>
      <c r="BA130" s="124">
        <f>IF(PERCENT!AL132&gt;PERCENT!AL$133,(PERCENT!AL132-PERCENT!AL$133)/(PERCENT!AL$134-PERCENT!AL$133),(PERCENT!AL132-PERCENT!AL$133)/(PERCENT!AL$133-PERCENT!AL$135))</f>
        <v>7.5365908847324428E-2</v>
      </c>
      <c r="BB130" s="124">
        <f>IF(PERCENT!AM132&gt;PERCENT!AM$133,(PERCENT!AM132-PERCENT!AM$133)/(PERCENT!AM$134-PERCENT!AM$133),(PERCENT!AM132-PERCENT!AM$133)/(PERCENT!AM$133-PERCENT!AM$135))</f>
        <v>-0.12601927408812399</v>
      </c>
      <c r="BC130" s="124">
        <f>IF(PERCENT!AN132&gt;PERCENT!AN$133,(PERCENT!AN132-PERCENT!AN$133)/(PERCENT!AN$134-PERCENT!AN$133),(PERCENT!AN132-PERCENT!AN$133)/(PERCENT!AN$133-PERCENT!AN$135))</f>
        <v>-0.52042189308085263</v>
      </c>
      <c r="BD130" s="124">
        <f>IF(PERCENT!AO132&gt;PERCENT!AO$133,(PERCENT!AO132-PERCENT!AO$133)/(PERCENT!AO$134-PERCENT!AO$133),(PERCENT!AO132-PERCENT!AO$133)/(PERCENT!AO$133-PERCENT!AO$135))</f>
        <v>0.38536498583908563</v>
      </c>
      <c r="BE130" s="124">
        <f>IF(PERCENT!AP132&gt;PERCENT!AP$133,(PERCENT!AP132-PERCENT!AP$133)/(PERCENT!AP$134-PERCENT!AP$133),(PERCENT!AP132-PERCENT!AP$133)/(PERCENT!AP$133-PERCENT!AP$135))</f>
        <v>7.4636693783780475E-2</v>
      </c>
      <c r="BF130" s="124">
        <f>IF(PERCENT!AQ132&gt;PERCENT!AQ$133,(PERCENT!AQ132-PERCENT!AQ$133)/(PERCENT!AQ$134-PERCENT!AQ$133),(PERCENT!AQ132-PERCENT!AQ$133)/(PERCENT!AQ$133-PERCENT!AQ$135))</f>
        <v>3.478298436620194E-2</v>
      </c>
      <c r="BG130" s="124">
        <f>IF(PERCENT!AR132&gt;PERCENT!AR$133,(PERCENT!AR132-PERCENT!AR$133)/(PERCENT!AR$134-PERCENT!AR$133),(PERCENT!AR132-PERCENT!AR$133)/(PERCENT!AR$133-PERCENT!AR$135))</f>
        <v>0.1008951258969598</v>
      </c>
      <c r="BP130" s="128">
        <f>IF(PERCENT!AE132&gt;PERCENT!AE$133,(PERCENT!AE132-PERCENT!AE$133)/(PERCENT!AE$134-PERCENT!AE$133),(PERCENT!AE132-PERCENT!AE$133)/(PERCENT!AE$133-PERCENT!AE$135))</f>
        <v>9.3709380507135565E-2</v>
      </c>
      <c r="BQ130" s="231">
        <f>IF(PERCENT!AV132&gt;PERCENT!AV$133,(PERCENT!AV132-PERCENT!AV$133)/(PERCENT!AV$134-PERCENT!AV$133),(PERCENT!AV132-PERCENT!AV$133)/(PERCENT!AV$133-PERCENT!AV$135))</f>
        <v>9.3709380507135565E-2</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233D5-F169-41B1-90B3-528F6C2A0D3A}">
  <dimension ref="A1:E98"/>
  <sheetViews>
    <sheetView zoomScale="55" zoomScaleNormal="55" workbookViewId="0">
      <selection activeCell="X25" sqref="X25"/>
    </sheetView>
  </sheetViews>
  <sheetFormatPr defaultRowHeight="14.5" x14ac:dyDescent="0.35"/>
  <cols>
    <col min="1" max="1" width="30.26953125" bestFit="1" customWidth="1"/>
    <col min="2" max="2" width="10" style="205" bestFit="1" customWidth="1"/>
    <col min="3" max="4" width="10" style="205" customWidth="1"/>
    <col min="5" max="5" width="10" style="199" customWidth="1"/>
  </cols>
  <sheetData>
    <row r="1" spans="1:5" ht="43.5" x14ac:dyDescent="0.35">
      <c r="A1" t="s">
        <v>833</v>
      </c>
      <c r="B1" s="205" t="s">
        <v>794</v>
      </c>
      <c r="C1" s="205" t="s">
        <v>795</v>
      </c>
      <c r="D1" s="205" t="s">
        <v>700</v>
      </c>
      <c r="E1" s="205"/>
    </row>
    <row r="2" spans="1:5" x14ac:dyDescent="0.35">
      <c r="A2" t="s">
        <v>811</v>
      </c>
      <c r="B2" s="205">
        <v>34.698891041538509</v>
      </c>
      <c r="C2" s="205">
        <v>43.084854278691822</v>
      </c>
      <c r="D2" s="205">
        <v>39.840597790708202</v>
      </c>
    </row>
    <row r="3" spans="1:5" x14ac:dyDescent="0.35">
      <c r="A3" t="s">
        <v>801</v>
      </c>
      <c r="B3" s="205">
        <v>32.958385128112745</v>
      </c>
      <c r="C3" s="205">
        <v>43.143010294669978</v>
      </c>
      <c r="D3" s="205">
        <v>37.317616893649088</v>
      </c>
    </row>
    <row r="4" spans="1:5" x14ac:dyDescent="0.35">
      <c r="A4" t="s">
        <v>817</v>
      </c>
      <c r="B4" s="205">
        <v>45.300909903691512</v>
      </c>
      <c r="C4" s="205">
        <v>43.216989292111641</v>
      </c>
      <c r="D4" s="205">
        <v>41.466344911087361</v>
      </c>
    </row>
    <row r="5" spans="1:5" x14ac:dyDescent="0.35">
      <c r="A5" t="s">
        <v>813</v>
      </c>
      <c r="B5" s="205">
        <v>27.949638823140212</v>
      </c>
      <c r="C5" s="205">
        <v>44.237497681480392</v>
      </c>
      <c r="D5" s="205">
        <v>32.273690349755341</v>
      </c>
    </row>
    <row r="6" spans="1:5" x14ac:dyDescent="0.35">
      <c r="A6" t="s">
        <v>815</v>
      </c>
      <c r="B6" s="205">
        <v>29.138217645970222</v>
      </c>
      <c r="C6" s="205">
        <v>44.342913089531493</v>
      </c>
      <c r="D6" s="205">
        <v>32.065070531482647</v>
      </c>
    </row>
    <row r="7" spans="1:5" x14ac:dyDescent="0.35">
      <c r="A7" t="s">
        <v>822</v>
      </c>
      <c r="B7" s="205">
        <v>33.816019725288918</v>
      </c>
      <c r="C7" s="205">
        <v>44.536526341097073</v>
      </c>
      <c r="D7" s="205">
        <v>35.003285121887799</v>
      </c>
    </row>
    <row r="8" spans="1:5" x14ac:dyDescent="0.35">
      <c r="A8" t="s">
        <v>809</v>
      </c>
      <c r="B8" s="205">
        <v>33.097485578957937</v>
      </c>
      <c r="C8" s="205">
        <v>44.985933201943681</v>
      </c>
      <c r="D8" s="205">
        <v>32.557819181925581</v>
      </c>
    </row>
    <row r="9" spans="1:5" x14ac:dyDescent="0.35">
      <c r="A9" t="s">
        <v>820</v>
      </c>
      <c r="B9" s="205">
        <v>26.9664491242922</v>
      </c>
      <c r="C9" s="205">
        <v>45.298866598379121</v>
      </c>
      <c r="D9" s="205">
        <v>30.647281921743978</v>
      </c>
    </row>
    <row r="10" spans="1:5" x14ac:dyDescent="0.35">
      <c r="A10" t="s">
        <v>821</v>
      </c>
      <c r="B10" s="205">
        <v>32.8524066474804</v>
      </c>
      <c r="C10" s="205">
        <v>45.543088474462053</v>
      </c>
      <c r="D10" s="205">
        <v>34.348577851029837</v>
      </c>
    </row>
    <row r="11" spans="1:5" x14ac:dyDescent="0.35">
      <c r="A11" t="s">
        <v>814</v>
      </c>
      <c r="B11" s="205">
        <v>32.334303178569229</v>
      </c>
      <c r="C11" s="205">
        <v>45.600024986402694</v>
      </c>
      <c r="D11" s="205">
        <v>32.21359870254495</v>
      </c>
    </row>
    <row r="12" spans="1:5" x14ac:dyDescent="0.35">
      <c r="A12" t="s">
        <v>819</v>
      </c>
      <c r="B12" s="205">
        <v>30.952502967705691</v>
      </c>
      <c r="C12" s="205">
        <v>45.670241896704539</v>
      </c>
      <c r="D12" s="205">
        <v>30.922542952959844</v>
      </c>
    </row>
    <row r="13" spans="1:5" x14ac:dyDescent="0.35">
      <c r="A13" t="s">
        <v>803</v>
      </c>
      <c r="B13" s="205">
        <v>33.772114820305262</v>
      </c>
      <c r="C13" s="205">
        <v>45.713704427153964</v>
      </c>
      <c r="D13" s="205">
        <v>32.42094521893253</v>
      </c>
    </row>
    <row r="14" spans="1:5" x14ac:dyDescent="0.35">
      <c r="A14" t="s">
        <v>818</v>
      </c>
      <c r="B14" s="205">
        <v>30.730609440913103</v>
      </c>
      <c r="C14" s="205">
        <v>45.800230691505483</v>
      </c>
      <c r="D14" s="205">
        <v>30.42340774884515</v>
      </c>
    </row>
    <row r="15" spans="1:5" x14ac:dyDescent="0.35">
      <c r="A15" t="s">
        <v>807</v>
      </c>
      <c r="B15" s="205">
        <v>29.368645042174592</v>
      </c>
      <c r="C15" s="205">
        <v>45.951085625290744</v>
      </c>
      <c r="D15" s="205">
        <v>34.231654010819568</v>
      </c>
    </row>
    <row r="16" spans="1:5" x14ac:dyDescent="0.35">
      <c r="A16" t="s">
        <v>808</v>
      </c>
      <c r="B16" s="205">
        <v>34.447440587138701</v>
      </c>
      <c r="C16" s="205">
        <v>45.976740983891979</v>
      </c>
      <c r="D16" s="205">
        <v>33.084170044729873</v>
      </c>
    </row>
    <row r="17" spans="1:4" x14ac:dyDescent="0.35">
      <c r="A17" t="s">
        <v>797</v>
      </c>
      <c r="B17" s="205">
        <v>26.037273373895971</v>
      </c>
      <c r="C17" s="205">
        <v>46.14668921527069</v>
      </c>
      <c r="D17" s="205">
        <v>29.038885781357241</v>
      </c>
    </row>
    <row r="18" spans="1:4" x14ac:dyDescent="0.35">
      <c r="A18" t="s">
        <v>804</v>
      </c>
      <c r="B18" s="205">
        <v>29.11874418177181</v>
      </c>
      <c r="C18" s="205">
        <v>46.179413232510143</v>
      </c>
      <c r="D18" s="205">
        <v>30.21390472536855</v>
      </c>
    </row>
    <row r="19" spans="1:4" x14ac:dyDescent="0.35">
      <c r="A19" t="s">
        <v>812</v>
      </c>
      <c r="B19" s="205">
        <v>28.371694185143873</v>
      </c>
      <c r="C19" s="205">
        <v>46.202242249718118</v>
      </c>
      <c r="D19" s="205">
        <v>28.240833948813368</v>
      </c>
    </row>
    <row r="20" spans="1:4" x14ac:dyDescent="0.35">
      <c r="A20" t="s">
        <v>805</v>
      </c>
      <c r="B20" s="205">
        <v>27.496487192715026</v>
      </c>
      <c r="C20" s="205">
        <v>46.312823769785254</v>
      </c>
      <c r="D20" s="205">
        <v>27.676327893075761</v>
      </c>
    </row>
    <row r="21" spans="1:4" x14ac:dyDescent="0.35">
      <c r="A21" t="s">
        <v>806</v>
      </c>
      <c r="B21" s="205">
        <v>33.237351960757948</v>
      </c>
      <c r="C21" s="205">
        <v>46.843026008769343</v>
      </c>
      <c r="D21" s="205">
        <v>29.992993956087684</v>
      </c>
    </row>
    <row r="22" spans="1:4" x14ac:dyDescent="0.35">
      <c r="A22" t="s">
        <v>816</v>
      </c>
      <c r="B22" s="205">
        <v>72.048939941125667</v>
      </c>
      <c r="C22" s="205">
        <v>47.064840665317391</v>
      </c>
      <c r="D22" s="205">
        <v>54.158156674866085</v>
      </c>
    </row>
    <row r="23" spans="1:4" x14ac:dyDescent="0.35">
      <c r="A23" t="s">
        <v>810</v>
      </c>
      <c r="B23" s="205">
        <v>23.14792515523548</v>
      </c>
      <c r="C23" s="205">
        <v>47.315682372180561</v>
      </c>
      <c r="D23" s="205">
        <v>25.963302709503246</v>
      </c>
    </row>
    <row r="24" spans="1:4" x14ac:dyDescent="0.35">
      <c r="A24" t="s">
        <v>798</v>
      </c>
      <c r="B24" s="205">
        <v>27.037459802383765</v>
      </c>
      <c r="C24" s="205">
        <v>47.652087342670576</v>
      </c>
      <c r="D24" s="205">
        <v>28.943246615410054</v>
      </c>
    </row>
    <row r="25" spans="1:4" x14ac:dyDescent="0.35">
      <c r="A25" t="s">
        <v>802</v>
      </c>
      <c r="B25" s="205">
        <v>27.979921407144854</v>
      </c>
      <c r="C25" s="205">
        <v>47.814764175358086</v>
      </c>
      <c r="D25" s="205">
        <v>27.488156714064718</v>
      </c>
    </row>
    <row r="26" spans="1:4" x14ac:dyDescent="0.35">
      <c r="A26" t="s">
        <v>799</v>
      </c>
      <c r="B26" s="205">
        <v>47.323730409823291</v>
      </c>
      <c r="C26" s="205">
        <v>47.879102375116105</v>
      </c>
      <c r="D26" s="205">
        <v>44.446865266811386</v>
      </c>
    </row>
    <row r="27" spans="1:4" x14ac:dyDescent="0.35">
      <c r="A27" t="s">
        <v>800</v>
      </c>
      <c r="B27" s="205">
        <v>39.20641244032651</v>
      </c>
      <c r="C27" s="205">
        <v>58.296360185690773</v>
      </c>
      <c r="D27" s="205">
        <v>44.297873025568848</v>
      </c>
    </row>
    <row r="29" spans="1:4" x14ac:dyDescent="0.35">
      <c r="B29" s="205">
        <f>AVERAGE(B2:B27)</f>
        <v>33.438075373292442</v>
      </c>
      <c r="C29" s="205">
        <f>AVERAGE(C2:C27)</f>
        <v>46.184951517527061</v>
      </c>
    </row>
    <row r="98" spans="1:1" x14ac:dyDescent="0.35">
      <c r="A98" s="235"/>
    </row>
  </sheetData>
  <sheetProtection sheet="1" formatCells="0" formatColumns="0" formatRows="0" insertColumns="0" insertRows="0" insertHyperlinks="0" deleteColumns="0" deleteRows="0" sort="0" autoFilter="0" pivotTables="0"/>
  <sortState xmlns:xlrd2="http://schemas.microsoft.com/office/spreadsheetml/2017/richdata2" ref="A2:D27">
    <sortCondition ref="C2:C2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99"/>
  <sheetViews>
    <sheetView topLeftCell="P1" zoomScale="70" zoomScaleNormal="70" workbookViewId="0">
      <selection activeCell="AB44" sqref="AB44:AB45"/>
    </sheetView>
  </sheetViews>
  <sheetFormatPr defaultRowHeight="14.5" x14ac:dyDescent="0.35"/>
  <cols>
    <col min="1" max="1" width="14.26953125" bestFit="1" customWidth="1"/>
    <col min="2" max="5" width="10" style="205" customWidth="1"/>
    <col min="6" max="6" width="10" style="199" customWidth="1"/>
    <col min="7" max="7" width="13.453125" bestFit="1" customWidth="1"/>
    <col min="8" max="9" width="13.453125" style="239" customWidth="1"/>
    <col min="10" max="10" width="15.1796875" bestFit="1" customWidth="1"/>
    <col min="11" max="12" width="9" style="239"/>
    <col min="13" max="13" width="15.7265625" bestFit="1" customWidth="1"/>
    <col min="14" max="15" width="9" style="239" customWidth="1"/>
    <col min="16" max="16" width="15.26953125" bestFit="1" customWidth="1"/>
    <col min="17" max="18" width="9" style="239"/>
  </cols>
  <sheetData>
    <row r="1" spans="1:18" ht="72.5" x14ac:dyDescent="0.35">
      <c r="A1" s="237" t="s">
        <v>823</v>
      </c>
      <c r="B1" s="238" t="s">
        <v>794</v>
      </c>
      <c r="C1" s="238" t="s">
        <v>795</v>
      </c>
      <c r="D1" s="238" t="s">
        <v>700</v>
      </c>
      <c r="E1" s="238" t="s">
        <v>838</v>
      </c>
      <c r="F1" s="238"/>
      <c r="G1" s="238" t="s">
        <v>834</v>
      </c>
      <c r="H1" s="238" t="s">
        <v>794</v>
      </c>
      <c r="I1" s="238" t="s">
        <v>795</v>
      </c>
      <c r="J1" s="238" t="s">
        <v>835</v>
      </c>
      <c r="K1" s="238" t="s">
        <v>794</v>
      </c>
      <c r="L1" s="238" t="s">
        <v>795</v>
      </c>
      <c r="M1" s="237" t="s">
        <v>836</v>
      </c>
      <c r="N1" s="238" t="s">
        <v>794</v>
      </c>
      <c r="O1" s="238" t="s">
        <v>795</v>
      </c>
      <c r="P1" s="237" t="s">
        <v>837</v>
      </c>
      <c r="Q1" s="238" t="s">
        <v>794</v>
      </c>
      <c r="R1" s="238" t="s">
        <v>795</v>
      </c>
    </row>
    <row r="2" spans="1:18" x14ac:dyDescent="0.35">
      <c r="A2" t="s">
        <v>418</v>
      </c>
      <c r="B2" s="205">
        <v>28.770637709128547</v>
      </c>
      <c r="C2" s="205">
        <v>40.523010978144029</v>
      </c>
      <c r="D2" s="205">
        <v>37.533001381454568</v>
      </c>
      <c r="E2" s="205">
        <v>3518</v>
      </c>
      <c r="G2" t="s">
        <v>826</v>
      </c>
      <c r="H2" s="205">
        <v>34.71080865710146</v>
      </c>
      <c r="I2" s="205">
        <v>40.990392212000749</v>
      </c>
      <c r="J2" t="s">
        <v>418</v>
      </c>
      <c r="K2" s="239">
        <v>28.770637709128547</v>
      </c>
      <c r="L2" s="239">
        <v>40.523010978144029</v>
      </c>
      <c r="M2" t="s">
        <v>824</v>
      </c>
      <c r="N2" s="239">
        <v>25.52771399639364</v>
      </c>
      <c r="O2" s="239">
        <v>40.869457368318187</v>
      </c>
      <c r="P2" t="s">
        <v>828</v>
      </c>
      <c r="Q2" s="239">
        <v>18.2133119088545</v>
      </c>
      <c r="R2" s="239">
        <v>40.565110104855798</v>
      </c>
    </row>
    <row r="3" spans="1:18" x14ac:dyDescent="0.35">
      <c r="A3" t="s">
        <v>828</v>
      </c>
      <c r="B3" s="205">
        <v>18.2133119088545</v>
      </c>
      <c r="C3" s="205">
        <v>40.565110104855798</v>
      </c>
      <c r="D3" s="205">
        <v>25.707780840240492</v>
      </c>
      <c r="E3" s="205">
        <v>449</v>
      </c>
      <c r="G3" t="s">
        <v>412</v>
      </c>
      <c r="H3" s="205">
        <v>30.633947022872295</v>
      </c>
      <c r="I3" s="205">
        <v>42.712623228686823</v>
      </c>
      <c r="J3" t="s">
        <v>485</v>
      </c>
      <c r="K3" s="239">
        <v>28.860782179609945</v>
      </c>
      <c r="L3" s="239">
        <v>41.728217114642739</v>
      </c>
      <c r="M3" t="s">
        <v>483</v>
      </c>
      <c r="N3" s="239">
        <v>25.661747302082755</v>
      </c>
      <c r="O3" s="239">
        <v>41.54579910948145</v>
      </c>
      <c r="P3" t="s">
        <v>827</v>
      </c>
      <c r="Q3" s="239">
        <v>18.119619927722852</v>
      </c>
      <c r="R3" s="239">
        <v>40.695075549233891</v>
      </c>
    </row>
    <row r="4" spans="1:18" x14ac:dyDescent="0.35">
      <c r="A4" t="s">
        <v>827</v>
      </c>
      <c r="B4" s="205">
        <v>18.119619927722852</v>
      </c>
      <c r="C4" s="205">
        <v>40.695075549233891</v>
      </c>
      <c r="D4" s="205">
        <v>25.707780840240492</v>
      </c>
      <c r="E4" s="205">
        <v>500</v>
      </c>
      <c r="G4" t="s">
        <v>438</v>
      </c>
      <c r="H4" s="239">
        <v>45.300909903691512</v>
      </c>
      <c r="I4" s="239">
        <v>43.216989292111641</v>
      </c>
      <c r="J4" t="s">
        <v>413</v>
      </c>
      <c r="K4" s="239">
        <v>26.869687542359401</v>
      </c>
      <c r="L4" s="239">
        <v>42.450911410166974</v>
      </c>
      <c r="M4" t="s">
        <v>476</v>
      </c>
      <c r="N4" s="239">
        <v>23.637255180151595</v>
      </c>
      <c r="O4" s="239">
        <v>43.17172979059626</v>
      </c>
      <c r="P4" t="s">
        <v>825</v>
      </c>
      <c r="Q4" s="239">
        <v>16.833313671871615</v>
      </c>
      <c r="R4" s="239">
        <v>41.358852880228625</v>
      </c>
    </row>
    <row r="5" spans="1:18" x14ac:dyDescent="0.35">
      <c r="A5" t="s">
        <v>824</v>
      </c>
      <c r="B5" s="205">
        <v>25.52771399639364</v>
      </c>
      <c r="C5" s="205">
        <v>40.869457368318187</v>
      </c>
      <c r="D5" s="205">
        <v>31.325230713729326</v>
      </c>
      <c r="E5" s="205">
        <v>2179</v>
      </c>
      <c r="G5" t="s">
        <v>400</v>
      </c>
      <c r="H5" s="205">
        <v>35.949816373421598</v>
      </c>
      <c r="I5" s="205">
        <v>43.707664909522812</v>
      </c>
      <c r="J5" t="s">
        <v>437</v>
      </c>
      <c r="K5" s="239">
        <v>23.530888768023711</v>
      </c>
      <c r="L5" s="239">
        <v>42.582640883635534</v>
      </c>
      <c r="M5" t="s">
        <v>429</v>
      </c>
      <c r="N5" s="239">
        <v>33.064325181924389</v>
      </c>
      <c r="O5" s="239">
        <v>43.210167090124713</v>
      </c>
      <c r="P5" t="s">
        <v>442</v>
      </c>
      <c r="Q5" s="239">
        <v>28.734497398700885</v>
      </c>
      <c r="R5" s="239">
        <v>41.9113414637171</v>
      </c>
    </row>
    <row r="6" spans="1:18" x14ac:dyDescent="0.35">
      <c r="A6" t="s">
        <v>826</v>
      </c>
      <c r="B6" s="205">
        <v>34.71080865710146</v>
      </c>
      <c r="C6" s="205">
        <v>40.990392212000749</v>
      </c>
      <c r="D6" s="205">
        <v>39.984639787039775</v>
      </c>
      <c r="E6" s="205">
        <v>10465</v>
      </c>
      <c r="G6" t="s">
        <v>427</v>
      </c>
      <c r="H6" s="205">
        <v>35.873875718971433</v>
      </c>
      <c r="I6" s="205">
        <v>44.282861227756086</v>
      </c>
      <c r="J6" t="s">
        <v>420</v>
      </c>
      <c r="K6" s="239">
        <v>27.150196985431563</v>
      </c>
      <c r="L6" s="239">
        <v>44.079369026168351</v>
      </c>
      <c r="M6" t="s">
        <v>446</v>
      </c>
      <c r="N6" s="239">
        <v>26.558649246494895</v>
      </c>
      <c r="O6" s="239">
        <v>43.452297520872193</v>
      </c>
      <c r="P6" t="s">
        <v>453</v>
      </c>
      <c r="Q6" s="239">
        <v>30.267954119976789</v>
      </c>
      <c r="R6" s="239">
        <v>42.029910421619327</v>
      </c>
    </row>
    <row r="7" spans="1:18" x14ac:dyDescent="0.35">
      <c r="A7" t="s">
        <v>825</v>
      </c>
      <c r="B7" s="205">
        <v>16.833313671871615</v>
      </c>
      <c r="C7" s="205">
        <v>41.358852880228625</v>
      </c>
      <c r="D7" s="205">
        <v>25.707780840240492</v>
      </c>
      <c r="E7" s="205">
        <v>694</v>
      </c>
      <c r="G7" t="s">
        <v>482</v>
      </c>
      <c r="H7" s="205">
        <v>33.816019725288918</v>
      </c>
      <c r="I7" s="205">
        <v>44.536526341097073</v>
      </c>
      <c r="J7" t="s">
        <v>457</v>
      </c>
      <c r="K7" s="239">
        <v>25.910884587603999</v>
      </c>
      <c r="L7" s="239">
        <v>44.286791149476635</v>
      </c>
      <c r="M7" t="s">
        <v>443</v>
      </c>
      <c r="N7" s="239">
        <v>32.171957763499812</v>
      </c>
      <c r="O7" s="239">
        <v>43.72283016651658</v>
      </c>
      <c r="P7" t="s">
        <v>451</v>
      </c>
      <c r="Q7" s="239">
        <v>27.475260986230818</v>
      </c>
      <c r="R7" s="239">
        <v>42.547381319888729</v>
      </c>
    </row>
    <row r="8" spans="1:18" x14ac:dyDescent="0.35">
      <c r="A8" t="s">
        <v>483</v>
      </c>
      <c r="B8" s="205">
        <v>25.661747302082755</v>
      </c>
      <c r="C8" s="205">
        <v>41.54579910948145</v>
      </c>
      <c r="D8" s="205">
        <v>32.946286592660613</v>
      </c>
      <c r="E8" s="205">
        <v>2189</v>
      </c>
      <c r="G8" t="s">
        <v>466</v>
      </c>
      <c r="H8" s="239">
        <v>40.406562603841628</v>
      </c>
      <c r="I8" s="239">
        <v>44.810174378781362</v>
      </c>
      <c r="J8" t="s">
        <v>402</v>
      </c>
      <c r="K8" s="239">
        <v>30.739514698768165</v>
      </c>
      <c r="L8" s="239">
        <v>44.667187261875668</v>
      </c>
      <c r="M8" t="s">
        <v>447</v>
      </c>
      <c r="N8" s="239">
        <v>27.35510827740185</v>
      </c>
      <c r="O8" s="239">
        <v>43.796746433003293</v>
      </c>
      <c r="P8" t="s">
        <v>458</v>
      </c>
      <c r="Q8" s="239">
        <v>19.017204727106105</v>
      </c>
      <c r="R8" s="239">
        <v>42.701827047626487</v>
      </c>
    </row>
    <row r="9" spans="1:18" x14ac:dyDescent="0.35">
      <c r="A9" t="s">
        <v>485</v>
      </c>
      <c r="B9" s="205">
        <v>28.860782179609945</v>
      </c>
      <c r="C9" s="205">
        <v>41.728217114642739</v>
      </c>
      <c r="D9" s="205">
        <v>35.932479129923813</v>
      </c>
      <c r="E9" s="205">
        <v>6250</v>
      </c>
      <c r="G9" t="s">
        <v>425</v>
      </c>
      <c r="H9" s="239">
        <v>33.68541962803539</v>
      </c>
      <c r="I9" s="239">
        <v>45.232660874307065</v>
      </c>
      <c r="J9" t="s">
        <v>461</v>
      </c>
      <c r="K9" s="239">
        <v>27.435154567045434</v>
      </c>
      <c r="L9" s="239">
        <v>44.717359621095525</v>
      </c>
      <c r="M9" t="s">
        <v>449</v>
      </c>
      <c r="N9" s="239">
        <v>26.121180624151439</v>
      </c>
      <c r="O9" s="239">
        <v>44.000423348868374</v>
      </c>
      <c r="P9" t="s">
        <v>430</v>
      </c>
      <c r="Q9" s="239">
        <v>26.602628087230169</v>
      </c>
      <c r="R9" s="239">
        <v>43.459749288591048</v>
      </c>
    </row>
    <row r="10" spans="1:18" x14ac:dyDescent="0.35">
      <c r="A10" t="s">
        <v>442</v>
      </c>
      <c r="B10" s="205">
        <v>28.734497398700885</v>
      </c>
      <c r="C10" s="205">
        <v>41.9113414637171</v>
      </c>
      <c r="D10" s="205">
        <v>36.424724153612459</v>
      </c>
      <c r="E10" s="205">
        <v>507</v>
      </c>
      <c r="G10" t="s">
        <v>410</v>
      </c>
      <c r="H10" s="205">
        <v>29.503554838443367</v>
      </c>
      <c r="I10" s="205">
        <v>45.256676732095812</v>
      </c>
      <c r="J10" t="s">
        <v>452</v>
      </c>
      <c r="K10" s="239">
        <v>28.92803967950017</v>
      </c>
      <c r="L10" s="239">
        <v>44.876190053368752</v>
      </c>
      <c r="M10" t="s">
        <v>472</v>
      </c>
      <c r="N10" s="239">
        <v>27.33180655212017</v>
      </c>
      <c r="O10" s="239">
        <v>44.300398732924897</v>
      </c>
      <c r="P10" t="s">
        <v>398</v>
      </c>
      <c r="Q10" s="239">
        <v>22.820825783515783</v>
      </c>
      <c r="R10" s="239">
        <v>43.472634964348323</v>
      </c>
    </row>
    <row r="11" spans="1:18" x14ac:dyDescent="0.35">
      <c r="A11" t="s">
        <v>453</v>
      </c>
      <c r="B11" s="205">
        <v>30.267954119976789</v>
      </c>
      <c r="C11" s="205">
        <v>42.029910421619327</v>
      </c>
      <c r="D11" s="205">
        <v>43.014030894557528</v>
      </c>
      <c r="E11" s="205">
        <v>389</v>
      </c>
      <c r="G11" t="s">
        <v>463</v>
      </c>
      <c r="H11" s="205">
        <v>32.8524066474804</v>
      </c>
      <c r="I11" s="205">
        <v>45.543088474462053</v>
      </c>
      <c r="J11" t="s">
        <v>470</v>
      </c>
      <c r="K11" s="239">
        <v>27.367797752675703</v>
      </c>
      <c r="L11" s="239">
        <v>45.022990228503147</v>
      </c>
      <c r="M11" t="s">
        <v>426</v>
      </c>
      <c r="N11" s="239">
        <v>30.356413664444631</v>
      </c>
      <c r="O11" s="239">
        <v>44.327917742749392</v>
      </c>
      <c r="P11" t="s">
        <v>477</v>
      </c>
      <c r="Q11" s="239">
        <v>25.455005296672926</v>
      </c>
      <c r="R11" s="239">
        <v>43.586769524943087</v>
      </c>
    </row>
    <row r="12" spans="1:18" x14ac:dyDescent="0.35">
      <c r="A12" t="s">
        <v>413</v>
      </c>
      <c r="B12" s="205">
        <v>26.869687542359401</v>
      </c>
      <c r="C12" s="205">
        <v>42.450911410166974</v>
      </c>
      <c r="D12" s="205">
        <v>32.141474002526273</v>
      </c>
      <c r="E12" s="205">
        <v>7848</v>
      </c>
      <c r="G12" t="s">
        <v>414</v>
      </c>
      <c r="H12" s="205">
        <v>35.977028796161413</v>
      </c>
      <c r="I12" s="205">
        <v>45.719364887415217</v>
      </c>
      <c r="J12" t="s">
        <v>421</v>
      </c>
      <c r="K12" s="239">
        <v>29.597588834664169</v>
      </c>
      <c r="L12" s="239">
        <v>45.216770460248462</v>
      </c>
      <c r="M12" t="s">
        <v>456</v>
      </c>
      <c r="N12" s="239">
        <v>31.927194228845906</v>
      </c>
      <c r="O12" s="239">
        <v>44.569606219679365</v>
      </c>
      <c r="P12" t="s">
        <v>403</v>
      </c>
      <c r="Q12" s="239">
        <v>24.75203901966475</v>
      </c>
      <c r="R12" s="239">
        <v>43.615138897198868</v>
      </c>
    </row>
    <row r="13" spans="1:18" x14ac:dyDescent="0.35">
      <c r="A13" t="s">
        <v>451</v>
      </c>
      <c r="B13" s="205">
        <v>27.475260986230818</v>
      </c>
      <c r="C13" s="205">
        <v>42.547381319888729</v>
      </c>
      <c r="D13" s="205">
        <v>28.347111030857306</v>
      </c>
      <c r="E13" s="205">
        <v>1198</v>
      </c>
      <c r="G13" t="s">
        <v>411</v>
      </c>
      <c r="H13" s="205">
        <v>34.560819483133052</v>
      </c>
      <c r="I13" s="205">
        <v>45.895283711927135</v>
      </c>
      <c r="J13" t="s">
        <v>479</v>
      </c>
      <c r="K13" s="239">
        <v>31.603817894110055</v>
      </c>
      <c r="L13" s="239">
        <v>45.594768370290346</v>
      </c>
      <c r="M13" t="s">
        <v>474</v>
      </c>
      <c r="N13" s="239">
        <v>28.20208008640094</v>
      </c>
      <c r="O13" s="239">
        <v>44.606703011607678</v>
      </c>
      <c r="P13" t="s">
        <v>439</v>
      </c>
      <c r="Q13" s="239">
        <v>28.195803271141802</v>
      </c>
      <c r="R13" s="239">
        <v>44.13859290462166</v>
      </c>
    </row>
    <row r="14" spans="1:18" x14ac:dyDescent="0.35">
      <c r="A14" t="s">
        <v>437</v>
      </c>
      <c r="B14" s="205">
        <v>23.530888768023711</v>
      </c>
      <c r="C14" s="205">
        <v>42.582640883635534</v>
      </c>
      <c r="D14" s="205">
        <v>29.673187989564067</v>
      </c>
      <c r="E14" s="205">
        <v>3116</v>
      </c>
      <c r="G14" t="s">
        <v>464</v>
      </c>
      <c r="H14" s="205">
        <v>32.348180947241168</v>
      </c>
      <c r="I14" s="205">
        <v>46.281431164666969</v>
      </c>
      <c r="J14" t="s">
        <v>459</v>
      </c>
      <c r="K14" s="239">
        <v>27.930617600791994</v>
      </c>
      <c r="L14" s="239">
        <v>46.010264472176281</v>
      </c>
      <c r="M14" t="s">
        <v>422</v>
      </c>
      <c r="N14" s="239">
        <v>26.766507398826217</v>
      </c>
      <c r="O14" s="239">
        <v>44.636922707018741</v>
      </c>
      <c r="P14" t="s">
        <v>416</v>
      </c>
      <c r="Q14" s="239">
        <v>23.578764199958997</v>
      </c>
      <c r="R14" s="239">
        <v>44.250994314384656</v>
      </c>
    </row>
    <row r="15" spans="1:18" x14ac:dyDescent="0.35">
      <c r="A15" t="s">
        <v>458</v>
      </c>
      <c r="B15" s="205">
        <v>19.017204727106105</v>
      </c>
      <c r="C15" s="205">
        <v>42.701827047626487</v>
      </c>
      <c r="D15" s="205">
        <v>26.188954125190751</v>
      </c>
      <c r="E15" s="205">
        <v>1081</v>
      </c>
      <c r="G15" t="s">
        <v>435</v>
      </c>
      <c r="H15" s="205">
        <v>74.135899162367323</v>
      </c>
      <c r="I15" s="205">
        <v>47.213546198639143</v>
      </c>
      <c r="J15" t="s">
        <v>448</v>
      </c>
      <c r="K15" s="239">
        <v>24.813878985251893</v>
      </c>
      <c r="L15" s="239">
        <v>46.278069247554768</v>
      </c>
      <c r="M15" t="s">
        <v>465</v>
      </c>
      <c r="N15" s="239">
        <v>18.210565002097283</v>
      </c>
      <c r="O15" s="239">
        <v>44.793739457123685</v>
      </c>
      <c r="P15" t="s">
        <v>424</v>
      </c>
      <c r="Q15" s="239">
        <v>25.740870683821623</v>
      </c>
      <c r="R15" s="239">
        <v>44.620421227966176</v>
      </c>
    </row>
    <row r="16" spans="1:18" x14ac:dyDescent="0.35">
      <c r="A16" t="s">
        <v>412</v>
      </c>
      <c r="B16" s="205">
        <v>30.633947022872295</v>
      </c>
      <c r="C16" s="205">
        <v>42.712623228686823</v>
      </c>
      <c r="D16" s="205">
        <v>35.712678349199344</v>
      </c>
      <c r="E16" s="205">
        <v>10346</v>
      </c>
      <c r="G16" t="s">
        <v>475</v>
      </c>
      <c r="H16" s="205">
        <v>50.758829602909522</v>
      </c>
      <c r="I16" s="205">
        <v>47.493844385333247</v>
      </c>
      <c r="J16" t="s">
        <v>409</v>
      </c>
      <c r="K16" s="239">
        <v>29.352719479931974</v>
      </c>
      <c r="L16" s="239">
        <v>46.429337574252017</v>
      </c>
      <c r="M16" t="s">
        <v>401</v>
      </c>
      <c r="N16" s="239">
        <v>23.580796479425107</v>
      </c>
      <c r="O16" s="239">
        <v>45.790585601058865</v>
      </c>
      <c r="P16" t="s">
        <v>460</v>
      </c>
      <c r="Q16" s="239">
        <v>27.873102531339821</v>
      </c>
      <c r="R16" s="239">
        <v>45.101118817624268</v>
      </c>
    </row>
    <row r="17" spans="1:18" x14ac:dyDescent="0.35">
      <c r="A17" t="s">
        <v>476</v>
      </c>
      <c r="B17" s="205">
        <v>23.637255180151595</v>
      </c>
      <c r="C17" s="205">
        <v>43.17172979059626</v>
      </c>
      <c r="D17" s="205">
        <v>27.448140458231126</v>
      </c>
      <c r="E17" s="205">
        <v>1721</v>
      </c>
      <c r="G17" t="s">
        <v>830</v>
      </c>
      <c r="H17" s="205">
        <v>37.531979929534849</v>
      </c>
      <c r="I17" s="205">
        <v>47.904154857290344</v>
      </c>
      <c r="J17" t="s">
        <v>434</v>
      </c>
      <c r="K17" s="239">
        <v>28.454646402099513</v>
      </c>
      <c r="L17" s="239">
        <v>46.723861209045786</v>
      </c>
      <c r="M17" t="s">
        <v>436</v>
      </c>
      <c r="N17" s="239">
        <v>28.47749238306773</v>
      </c>
      <c r="O17" s="239">
        <v>45.935651461806138</v>
      </c>
      <c r="P17" t="s">
        <v>467</v>
      </c>
      <c r="Q17" s="239">
        <v>27.618260422129651</v>
      </c>
      <c r="R17" s="239">
        <v>45.376215720280328</v>
      </c>
    </row>
    <row r="18" spans="1:18" x14ac:dyDescent="0.35">
      <c r="A18" t="s">
        <v>429</v>
      </c>
      <c r="B18" s="205">
        <v>33.064325181924389</v>
      </c>
      <c r="C18" s="205">
        <v>43.210167090124713</v>
      </c>
      <c r="D18" s="205">
        <v>42.97188420424169</v>
      </c>
      <c r="E18" s="205">
        <v>2752</v>
      </c>
      <c r="G18" t="s">
        <v>408</v>
      </c>
      <c r="H18" s="205">
        <v>35.651250465250804</v>
      </c>
      <c r="I18" s="205">
        <v>48.063056294202823</v>
      </c>
      <c r="J18" t="s">
        <v>433</v>
      </c>
      <c r="K18" s="239">
        <v>33.358623264347294</v>
      </c>
      <c r="L18" s="239">
        <v>46.911779194296784</v>
      </c>
      <c r="M18" t="s">
        <v>454</v>
      </c>
      <c r="N18" s="239">
        <v>22.129131513318651</v>
      </c>
      <c r="O18" s="239">
        <v>46.041150287058869</v>
      </c>
      <c r="P18" t="s">
        <v>481</v>
      </c>
      <c r="Q18" s="239">
        <v>24.64057023718053</v>
      </c>
      <c r="R18" s="239">
        <v>45.415588031536132</v>
      </c>
    </row>
    <row r="19" spans="1:18" x14ac:dyDescent="0.35">
      <c r="A19" t="s">
        <v>438</v>
      </c>
      <c r="B19" s="205">
        <v>45.300909903691512</v>
      </c>
      <c r="C19" s="205">
        <v>43.216989292111641</v>
      </c>
      <c r="D19" s="205">
        <v>41.466344911087361</v>
      </c>
      <c r="E19" s="205">
        <v>13057</v>
      </c>
      <c r="G19" t="s">
        <v>432</v>
      </c>
      <c r="H19" s="239">
        <v>41.837319808856442</v>
      </c>
      <c r="I19" s="239">
        <v>48.889664100782859</v>
      </c>
      <c r="J19" t="s">
        <v>484</v>
      </c>
      <c r="K19" s="239">
        <v>24.396450121044634</v>
      </c>
      <c r="L19" s="239">
        <v>47.011392098901091</v>
      </c>
      <c r="M19" t="s">
        <v>832</v>
      </c>
      <c r="N19" s="239">
        <v>25.995960986223363</v>
      </c>
      <c r="O19" s="239">
        <v>46.439860726048273</v>
      </c>
      <c r="P19" t="s">
        <v>415</v>
      </c>
      <c r="Q19" s="239">
        <v>34.082729415796912</v>
      </c>
      <c r="R19" s="239">
        <v>45.528332351276944</v>
      </c>
    </row>
    <row r="20" spans="1:18" x14ac:dyDescent="0.35">
      <c r="A20" t="s">
        <v>446</v>
      </c>
      <c r="B20" s="205">
        <v>26.558649246494895</v>
      </c>
      <c r="C20" s="205">
        <v>43.452297520872193</v>
      </c>
      <c r="D20" s="205">
        <v>29.769480512768322</v>
      </c>
      <c r="E20" s="205">
        <v>2624</v>
      </c>
      <c r="G20" t="s">
        <v>469</v>
      </c>
      <c r="H20" s="205">
        <v>39.152221376522576</v>
      </c>
      <c r="I20" s="205">
        <v>52.191874499245849</v>
      </c>
      <c r="J20" t="s">
        <v>417</v>
      </c>
      <c r="K20" s="239">
        <v>21.57885477104038</v>
      </c>
      <c r="L20" s="239">
        <v>47.21355642863373</v>
      </c>
      <c r="M20" t="s">
        <v>397</v>
      </c>
      <c r="N20" s="239">
        <v>25.2403225901847</v>
      </c>
      <c r="O20" s="239">
        <v>47.315200574092515</v>
      </c>
      <c r="P20" t="s">
        <v>423</v>
      </c>
      <c r="Q20" s="239">
        <v>27.06400106344358</v>
      </c>
      <c r="R20" s="239">
        <v>45.662829130732476</v>
      </c>
    </row>
    <row r="21" spans="1:18" x14ac:dyDescent="0.35">
      <c r="A21" t="s">
        <v>430</v>
      </c>
      <c r="B21" s="205">
        <v>26.602628087230169</v>
      </c>
      <c r="C21" s="205">
        <v>43.459749288591048</v>
      </c>
      <c r="D21" s="205">
        <v>28.000056756558315</v>
      </c>
      <c r="E21" s="205">
        <v>893</v>
      </c>
      <c r="J21" t="s">
        <v>405</v>
      </c>
      <c r="K21" s="239">
        <v>29.044549757457137</v>
      </c>
      <c r="L21" s="239">
        <v>47.301095739033691</v>
      </c>
      <c r="M21" t="s">
        <v>419</v>
      </c>
      <c r="N21" s="239">
        <v>29.797072197567132</v>
      </c>
      <c r="O21" s="239">
        <v>47.771472447358263</v>
      </c>
      <c r="P21" t="s">
        <v>480</v>
      </c>
      <c r="Q21" s="239">
        <v>25.164108449379118</v>
      </c>
      <c r="R21" s="239">
        <v>45.82849368404149</v>
      </c>
    </row>
    <row r="22" spans="1:18" x14ac:dyDescent="0.35">
      <c r="A22" t="s">
        <v>398</v>
      </c>
      <c r="B22" s="205">
        <v>22.820825783515783</v>
      </c>
      <c r="C22" s="205">
        <v>43.472634964348323</v>
      </c>
      <c r="D22" s="205">
        <v>25.950201217009703</v>
      </c>
      <c r="E22" s="205">
        <v>607</v>
      </c>
      <c r="J22" t="s">
        <v>445</v>
      </c>
      <c r="K22" s="239">
        <v>30.312555648231569</v>
      </c>
      <c r="L22" s="239">
        <v>47.876152217340973</v>
      </c>
      <c r="M22" t="s">
        <v>473</v>
      </c>
      <c r="N22" s="239">
        <v>23.341042965137351</v>
      </c>
      <c r="O22" s="239">
        <v>47.786129876908532</v>
      </c>
      <c r="P22" t="s">
        <v>471</v>
      </c>
      <c r="Q22" s="239">
        <v>30.796002569020676</v>
      </c>
      <c r="R22" s="239">
        <v>46.647776320326386</v>
      </c>
    </row>
    <row r="23" spans="1:18" x14ac:dyDescent="0.35">
      <c r="A23" t="s">
        <v>477</v>
      </c>
      <c r="B23" s="205">
        <v>25.455005296672926</v>
      </c>
      <c r="C23" s="205">
        <v>43.586769524943087</v>
      </c>
      <c r="D23" s="205">
        <v>29.605002032624967</v>
      </c>
      <c r="E23" s="205">
        <v>438</v>
      </c>
      <c r="J23" t="s">
        <v>462</v>
      </c>
      <c r="K23" s="239">
        <v>27.844805815784699</v>
      </c>
      <c r="L23" s="239">
        <v>48.038397881895818</v>
      </c>
      <c r="M23" t="s">
        <v>441</v>
      </c>
      <c r="N23" s="239">
        <v>27.544059396773054</v>
      </c>
      <c r="O23" s="239">
        <v>47.858887541394225</v>
      </c>
      <c r="P23" t="s">
        <v>468</v>
      </c>
      <c r="Q23" s="239">
        <v>29.378678714460676</v>
      </c>
      <c r="R23" s="239">
        <v>46.733881185774727</v>
      </c>
    </row>
    <row r="24" spans="1:18" x14ac:dyDescent="0.35">
      <c r="A24" t="s">
        <v>403</v>
      </c>
      <c r="B24" s="205">
        <v>24.75203901966475</v>
      </c>
      <c r="C24" s="205">
        <v>43.615138897198868</v>
      </c>
      <c r="D24" s="205">
        <v>29.155414971133958</v>
      </c>
      <c r="E24" s="205">
        <v>1065</v>
      </c>
      <c r="J24" t="s">
        <v>440</v>
      </c>
      <c r="K24" s="239">
        <v>28.952469132541466</v>
      </c>
      <c r="L24" s="239">
        <v>48.09322993782812</v>
      </c>
      <c r="M24" t="s">
        <v>396</v>
      </c>
      <c r="N24" s="239">
        <v>27.662040219287501</v>
      </c>
      <c r="O24" s="239">
        <v>48.001087581493422</v>
      </c>
      <c r="P24" t="s">
        <v>444</v>
      </c>
      <c r="Q24" s="239">
        <v>23.950305985891799</v>
      </c>
      <c r="R24" s="239">
        <v>47.395607925098858</v>
      </c>
    </row>
    <row r="25" spans="1:18" x14ac:dyDescent="0.35">
      <c r="A25" t="s">
        <v>400</v>
      </c>
      <c r="B25" s="205">
        <v>35.949816373421598</v>
      </c>
      <c r="C25" s="205">
        <v>43.707664909522812</v>
      </c>
      <c r="D25" s="205">
        <v>38.902976049526877</v>
      </c>
      <c r="E25" s="205">
        <v>20105</v>
      </c>
      <c r="J25" t="s">
        <v>404</v>
      </c>
      <c r="K25" s="239">
        <v>29.394805343534198</v>
      </c>
      <c r="L25" s="239">
        <v>48.130535405694765</v>
      </c>
      <c r="M25" t="s">
        <v>407</v>
      </c>
      <c r="N25" s="239">
        <v>32.299816229963469</v>
      </c>
      <c r="O25" s="239">
        <v>48.011688847865777</v>
      </c>
      <c r="P25" t="s">
        <v>478</v>
      </c>
      <c r="Q25" s="239">
        <v>28.803680294699685</v>
      </c>
      <c r="R25" s="239">
        <v>47.644201548626263</v>
      </c>
    </row>
    <row r="26" spans="1:18" x14ac:dyDescent="0.35">
      <c r="A26" t="s">
        <v>443</v>
      </c>
      <c r="B26" s="205">
        <v>32.171957763499812</v>
      </c>
      <c r="C26" s="205">
        <v>43.72283016651658</v>
      </c>
      <c r="D26" s="205">
        <v>40.083868572420336</v>
      </c>
      <c r="E26" s="205">
        <v>1637</v>
      </c>
      <c r="J26" t="s">
        <v>428</v>
      </c>
      <c r="K26" s="239">
        <v>36.34686454050771</v>
      </c>
      <c r="L26" s="239">
        <v>48.986308587641105</v>
      </c>
      <c r="M26" t="s">
        <v>431</v>
      </c>
      <c r="N26" s="239">
        <v>31.063391324579218</v>
      </c>
      <c r="O26" s="239">
        <v>48.143493019524406</v>
      </c>
      <c r="P26" t="s">
        <v>406</v>
      </c>
      <c r="Q26" s="239">
        <v>29.621738373511551</v>
      </c>
      <c r="R26" s="239">
        <v>49.220951268526697</v>
      </c>
    </row>
    <row r="27" spans="1:18" x14ac:dyDescent="0.35">
      <c r="A27" t="s">
        <v>447</v>
      </c>
      <c r="B27" s="205">
        <v>27.35510827740185</v>
      </c>
      <c r="C27" s="205">
        <v>43.796746433003293</v>
      </c>
      <c r="D27" s="205">
        <v>39.465267993399912</v>
      </c>
      <c r="E27" s="205">
        <v>2000</v>
      </c>
      <c r="J27" t="s">
        <v>399</v>
      </c>
      <c r="K27" s="239">
        <v>32.255758356049334</v>
      </c>
      <c r="L27" s="239">
        <v>50.110707317309874</v>
      </c>
      <c r="M27" t="s">
        <v>450</v>
      </c>
      <c r="N27" s="239">
        <v>28.016723614771269</v>
      </c>
      <c r="O27" s="239">
        <v>49.061484919676857</v>
      </c>
      <c r="P27" t="s">
        <v>455</v>
      </c>
      <c r="Q27" s="239">
        <v>33.105733644055256</v>
      </c>
      <c r="R27" s="239">
        <v>51.065124564430803</v>
      </c>
    </row>
    <row r="28" spans="1:18" x14ac:dyDescent="0.35">
      <c r="A28" t="s">
        <v>449</v>
      </c>
      <c r="B28" s="205">
        <v>26.121180624151439</v>
      </c>
      <c r="C28" s="205">
        <v>44.000423348868374</v>
      </c>
      <c r="D28" s="205">
        <v>28.594547428701755</v>
      </c>
      <c r="E28" s="205">
        <v>1729</v>
      </c>
    </row>
    <row r="29" spans="1:18" x14ac:dyDescent="0.35">
      <c r="A29" t="s">
        <v>420</v>
      </c>
      <c r="B29" s="205">
        <v>27.150196985431563</v>
      </c>
      <c r="C29" s="205">
        <v>44.079369026168351</v>
      </c>
      <c r="D29" s="205">
        <v>31.325230713729326</v>
      </c>
      <c r="E29" s="205">
        <v>6428</v>
      </c>
    </row>
    <row r="30" spans="1:18" x14ac:dyDescent="0.35">
      <c r="A30" t="s">
        <v>439</v>
      </c>
      <c r="B30" s="205">
        <v>28.195803271141802</v>
      </c>
      <c r="C30" s="205">
        <v>44.13859290462166</v>
      </c>
      <c r="D30" s="205">
        <v>34.565543367436</v>
      </c>
      <c r="E30" s="205">
        <v>1383</v>
      </c>
    </row>
    <row r="31" spans="1:18" x14ac:dyDescent="0.35">
      <c r="A31" t="s">
        <v>416</v>
      </c>
      <c r="B31" s="205">
        <v>23.578764199958997</v>
      </c>
      <c r="C31" s="205">
        <v>44.250994314384656</v>
      </c>
      <c r="D31" s="205">
        <v>26.017935413415277</v>
      </c>
      <c r="E31" s="205">
        <v>520</v>
      </c>
    </row>
    <row r="32" spans="1:18" x14ac:dyDescent="0.35">
      <c r="A32" t="s">
        <v>427</v>
      </c>
      <c r="B32" s="205">
        <v>35.873875718971433</v>
      </c>
      <c r="C32" s="205">
        <v>44.282861227756086</v>
      </c>
      <c r="D32" s="205">
        <v>39.984639787039775</v>
      </c>
      <c r="E32" s="205">
        <v>23003</v>
      </c>
    </row>
    <row r="33" spans="1:5" x14ac:dyDescent="0.35">
      <c r="A33" t="s">
        <v>457</v>
      </c>
      <c r="B33" s="205">
        <v>25.910884587603999</v>
      </c>
      <c r="C33" s="205">
        <v>44.286791149476635</v>
      </c>
      <c r="D33" s="205">
        <v>30.790507447985064</v>
      </c>
      <c r="E33" s="205">
        <v>5211</v>
      </c>
    </row>
    <row r="34" spans="1:5" x14ac:dyDescent="0.35">
      <c r="A34" t="s">
        <v>472</v>
      </c>
      <c r="B34" s="205">
        <v>27.33180655212017</v>
      </c>
      <c r="C34" s="205">
        <v>44.300398732924897</v>
      </c>
      <c r="D34" s="205">
        <v>28.757386875985649</v>
      </c>
      <c r="E34" s="205">
        <v>2987</v>
      </c>
    </row>
    <row r="35" spans="1:5" x14ac:dyDescent="0.35">
      <c r="A35" t="s">
        <v>426</v>
      </c>
      <c r="B35" s="205">
        <v>30.356413664444631</v>
      </c>
      <c r="C35" s="205">
        <v>44.327917742749392</v>
      </c>
      <c r="D35" s="205">
        <v>32.79223757367452</v>
      </c>
      <c r="E35" s="205">
        <v>1756</v>
      </c>
    </row>
    <row r="36" spans="1:5" x14ac:dyDescent="0.35">
      <c r="A36" t="s">
        <v>482</v>
      </c>
      <c r="B36" s="205">
        <v>33.816019725288918</v>
      </c>
      <c r="C36" s="205">
        <v>44.536526341097073</v>
      </c>
      <c r="D36" s="205">
        <v>35.003285121887799</v>
      </c>
      <c r="E36" s="205">
        <v>22588</v>
      </c>
    </row>
    <row r="37" spans="1:5" x14ac:dyDescent="0.35">
      <c r="A37" t="s">
        <v>456</v>
      </c>
      <c r="B37" s="205">
        <v>31.927194228845906</v>
      </c>
      <c r="C37" s="205">
        <v>44.569606219679365</v>
      </c>
      <c r="D37" s="205">
        <v>41.291885922102971</v>
      </c>
      <c r="E37" s="205">
        <v>2272</v>
      </c>
    </row>
    <row r="38" spans="1:5" x14ac:dyDescent="0.35">
      <c r="A38" t="s">
        <v>474</v>
      </c>
      <c r="B38" s="205">
        <v>28.20208008640094</v>
      </c>
      <c r="C38" s="205">
        <v>44.606703011607678</v>
      </c>
      <c r="D38" s="205">
        <v>33.806132283863327</v>
      </c>
      <c r="E38" s="205">
        <v>1754</v>
      </c>
    </row>
    <row r="39" spans="1:5" x14ac:dyDescent="0.35">
      <c r="A39" t="s">
        <v>424</v>
      </c>
      <c r="B39" s="205">
        <v>25.740870683821623</v>
      </c>
      <c r="C39" s="205">
        <v>44.620421227966176</v>
      </c>
      <c r="D39" s="205">
        <v>28.542284497587374</v>
      </c>
      <c r="E39" s="205">
        <v>540</v>
      </c>
    </row>
    <row r="40" spans="1:5" x14ac:dyDescent="0.35">
      <c r="A40" t="s">
        <v>422</v>
      </c>
      <c r="B40" s="205">
        <v>26.766507398826217</v>
      </c>
      <c r="C40" s="205">
        <v>44.636922707018741</v>
      </c>
      <c r="D40" s="205">
        <v>32.095590175104384</v>
      </c>
      <c r="E40" s="205">
        <v>2645</v>
      </c>
    </row>
    <row r="41" spans="1:5" x14ac:dyDescent="0.35">
      <c r="A41" t="s">
        <v>402</v>
      </c>
      <c r="B41" s="205">
        <v>30.739514698768165</v>
      </c>
      <c r="C41" s="205">
        <v>44.667187261875668</v>
      </c>
      <c r="D41" s="205">
        <v>30.004602054760198</v>
      </c>
      <c r="E41" s="205">
        <v>5145</v>
      </c>
    </row>
    <row r="42" spans="1:5" x14ac:dyDescent="0.35">
      <c r="A42" t="s">
        <v>461</v>
      </c>
      <c r="B42" s="205">
        <v>27.435154567045434</v>
      </c>
      <c r="C42" s="205">
        <v>44.717359621095525</v>
      </c>
      <c r="D42" s="205">
        <v>30.601634408326646</v>
      </c>
      <c r="E42" s="205">
        <v>3287</v>
      </c>
    </row>
    <row r="43" spans="1:5" x14ac:dyDescent="0.35">
      <c r="A43" t="s">
        <v>465</v>
      </c>
      <c r="B43" s="205">
        <v>18.210565002097283</v>
      </c>
      <c r="C43" s="205">
        <v>44.793739457123685</v>
      </c>
      <c r="D43" s="205">
        <v>25.707780840240492</v>
      </c>
      <c r="E43" s="205">
        <v>2293</v>
      </c>
    </row>
    <row r="44" spans="1:5" x14ac:dyDescent="0.35">
      <c r="A44" t="s">
        <v>466</v>
      </c>
      <c r="B44" s="205">
        <v>40.406562603841628</v>
      </c>
      <c r="C44" s="205">
        <v>44.810174378781362</v>
      </c>
      <c r="D44" s="205">
        <v>35.944580173968177</v>
      </c>
      <c r="E44" s="205">
        <v>14850</v>
      </c>
    </row>
    <row r="45" spans="1:5" x14ac:dyDescent="0.35">
      <c r="A45" t="s">
        <v>452</v>
      </c>
      <c r="B45" s="205">
        <v>28.92803967950017</v>
      </c>
      <c r="C45" s="205">
        <v>44.876190053368752</v>
      </c>
      <c r="D45" s="205">
        <v>28.842419157355852</v>
      </c>
      <c r="E45" s="205">
        <v>7848</v>
      </c>
    </row>
    <row r="46" spans="1:5" x14ac:dyDescent="0.35">
      <c r="A46" t="s">
        <v>470</v>
      </c>
      <c r="B46" s="205">
        <v>27.367797752675703</v>
      </c>
      <c r="C46" s="205">
        <v>45.022990228503147</v>
      </c>
      <c r="D46" s="205">
        <v>29.324710887332607</v>
      </c>
      <c r="E46" s="205">
        <v>7842</v>
      </c>
    </row>
    <row r="47" spans="1:5" x14ac:dyDescent="0.35">
      <c r="A47" t="s">
        <v>460</v>
      </c>
      <c r="B47" s="205">
        <v>27.873102531339821</v>
      </c>
      <c r="C47" s="205">
        <v>45.101118817624268</v>
      </c>
      <c r="D47" s="205">
        <v>31.199690433177846</v>
      </c>
      <c r="E47" s="205">
        <v>594</v>
      </c>
    </row>
    <row r="48" spans="1:5" x14ac:dyDescent="0.35">
      <c r="A48" t="s">
        <v>421</v>
      </c>
      <c r="B48" s="205">
        <v>29.597588834664169</v>
      </c>
      <c r="C48" s="205">
        <v>45.216770460248462</v>
      </c>
      <c r="D48" s="205">
        <v>32.07092845956339</v>
      </c>
      <c r="E48" s="205">
        <v>4938</v>
      </c>
    </row>
    <row r="49" spans="1:5" x14ac:dyDescent="0.35">
      <c r="A49" t="s">
        <v>425</v>
      </c>
      <c r="B49" s="205">
        <v>33.68541962803539</v>
      </c>
      <c r="C49" s="205">
        <v>45.232660874307065</v>
      </c>
      <c r="D49" s="205">
        <v>33.531135145359372</v>
      </c>
      <c r="E49" s="205">
        <v>10260</v>
      </c>
    </row>
    <row r="50" spans="1:5" x14ac:dyDescent="0.35">
      <c r="A50" t="s">
        <v>410</v>
      </c>
      <c r="B50" s="205">
        <v>29.503554838443367</v>
      </c>
      <c r="C50" s="205">
        <v>45.256676732095812</v>
      </c>
      <c r="D50" s="205">
        <v>34.549029234938899</v>
      </c>
      <c r="E50" s="205">
        <v>13598</v>
      </c>
    </row>
    <row r="51" spans="1:5" x14ac:dyDescent="0.35">
      <c r="A51" t="s">
        <v>467</v>
      </c>
      <c r="B51" s="205">
        <v>27.618260422129651</v>
      </c>
      <c r="C51" s="205">
        <v>45.376215720280328</v>
      </c>
      <c r="D51" s="205">
        <v>31.488783469085909</v>
      </c>
      <c r="E51" s="205">
        <v>346</v>
      </c>
    </row>
    <row r="52" spans="1:5" x14ac:dyDescent="0.35">
      <c r="A52" t="s">
        <v>481</v>
      </c>
      <c r="B52" s="205">
        <v>24.64057023718053</v>
      </c>
      <c r="C52" s="205">
        <v>45.415588031536132</v>
      </c>
      <c r="D52" s="205">
        <v>27.455410894516284</v>
      </c>
      <c r="E52" s="205">
        <v>1259</v>
      </c>
    </row>
    <row r="53" spans="1:5" x14ac:dyDescent="0.35">
      <c r="A53" t="s">
        <v>415</v>
      </c>
      <c r="B53" s="205">
        <v>34.082729415796912</v>
      </c>
      <c r="C53" s="205">
        <v>45.528332351276944</v>
      </c>
      <c r="D53" s="205">
        <v>40.80076177386087</v>
      </c>
      <c r="E53" s="205">
        <v>580</v>
      </c>
    </row>
    <row r="54" spans="1:5" x14ac:dyDescent="0.35">
      <c r="A54" t="s">
        <v>463</v>
      </c>
      <c r="B54" s="205">
        <v>32.8524066474804</v>
      </c>
      <c r="C54" s="205">
        <v>45.543088474462053</v>
      </c>
      <c r="D54" s="205">
        <v>34.348577851029837</v>
      </c>
      <c r="E54" s="205">
        <v>30089</v>
      </c>
    </row>
    <row r="55" spans="1:5" x14ac:dyDescent="0.35">
      <c r="A55" t="s">
        <v>479</v>
      </c>
      <c r="B55" s="205">
        <v>31.603817894110055</v>
      </c>
      <c r="C55" s="205">
        <v>45.594768370290346</v>
      </c>
      <c r="D55" s="205">
        <v>30.996588941679779</v>
      </c>
      <c r="E55" s="205">
        <v>8254</v>
      </c>
    </row>
    <row r="56" spans="1:5" x14ac:dyDescent="0.35">
      <c r="A56" t="s">
        <v>423</v>
      </c>
      <c r="B56" s="205">
        <v>27.06400106344358</v>
      </c>
      <c r="C56" s="205">
        <v>45.662829130732476</v>
      </c>
      <c r="D56" s="205">
        <v>29.007247141223594</v>
      </c>
      <c r="E56" s="205">
        <v>1200</v>
      </c>
    </row>
    <row r="57" spans="1:5" x14ac:dyDescent="0.35">
      <c r="A57" t="s">
        <v>414</v>
      </c>
      <c r="B57" s="205">
        <v>35.977028796161413</v>
      </c>
      <c r="C57" s="205">
        <v>45.719364887415217</v>
      </c>
      <c r="D57" s="205">
        <v>33.126269407128319</v>
      </c>
      <c r="E57" s="205">
        <v>20082</v>
      </c>
    </row>
    <row r="58" spans="1:5" x14ac:dyDescent="0.35">
      <c r="A58" t="s">
        <v>401</v>
      </c>
      <c r="B58" s="205">
        <v>23.580796479425107</v>
      </c>
      <c r="C58" s="205">
        <v>45.790585601058865</v>
      </c>
      <c r="D58" s="205">
        <v>26.088188363514316</v>
      </c>
      <c r="E58" s="205">
        <v>2859</v>
      </c>
    </row>
    <row r="59" spans="1:5" x14ac:dyDescent="0.35">
      <c r="A59" t="s">
        <v>480</v>
      </c>
      <c r="B59" s="205">
        <v>25.164108449379118</v>
      </c>
      <c r="C59" s="205">
        <v>45.82849368404149</v>
      </c>
      <c r="D59" s="205">
        <v>29.191224021220229</v>
      </c>
      <c r="E59" s="205">
        <v>600</v>
      </c>
    </row>
    <row r="60" spans="1:5" x14ac:dyDescent="0.35">
      <c r="A60" t="s">
        <v>411</v>
      </c>
      <c r="B60" s="205">
        <v>34.560819483133052</v>
      </c>
      <c r="C60" s="205">
        <v>45.895283711927135</v>
      </c>
      <c r="D60" s="205">
        <v>32.972098084080329</v>
      </c>
      <c r="E60" s="205">
        <v>29989</v>
      </c>
    </row>
    <row r="61" spans="1:5" x14ac:dyDescent="0.35">
      <c r="A61" t="s">
        <v>436</v>
      </c>
      <c r="B61" s="205">
        <v>28.47749238306773</v>
      </c>
      <c r="C61" s="205">
        <v>45.935651461806138</v>
      </c>
      <c r="D61" s="205">
        <v>30.077997643699398</v>
      </c>
      <c r="E61" s="205">
        <v>1946</v>
      </c>
    </row>
    <row r="62" spans="1:5" x14ac:dyDescent="0.35">
      <c r="A62" t="s">
        <v>459</v>
      </c>
      <c r="B62" s="205">
        <v>27.930617600791994</v>
      </c>
      <c r="C62" s="205">
        <v>46.010264472176281</v>
      </c>
      <c r="D62" s="205">
        <v>29.894209413576583</v>
      </c>
      <c r="E62" s="205">
        <v>3365</v>
      </c>
    </row>
    <row r="63" spans="1:5" x14ac:dyDescent="0.35">
      <c r="A63" t="s">
        <v>454</v>
      </c>
      <c r="B63" s="205">
        <v>22.129131513318651</v>
      </c>
      <c r="C63" s="205">
        <v>46.041150287058869</v>
      </c>
      <c r="D63" s="205">
        <v>27.855465909985742</v>
      </c>
      <c r="E63" s="205">
        <v>2090</v>
      </c>
    </row>
    <row r="64" spans="1:5" x14ac:dyDescent="0.35">
      <c r="A64" t="s">
        <v>448</v>
      </c>
      <c r="B64" s="205">
        <v>24.813878985251893</v>
      </c>
      <c r="C64" s="205">
        <v>46.278069247554768</v>
      </c>
      <c r="D64" s="205">
        <v>30.975974582137223</v>
      </c>
      <c r="E64" s="205">
        <v>5374</v>
      </c>
    </row>
    <row r="65" spans="1:5" x14ac:dyDescent="0.35">
      <c r="A65" t="s">
        <v>464</v>
      </c>
      <c r="B65" s="205">
        <v>32.348180947241168</v>
      </c>
      <c r="C65" s="205">
        <v>46.281431164666969</v>
      </c>
      <c r="D65" s="205">
        <v>31.417470659298807</v>
      </c>
      <c r="E65" s="205">
        <v>14246</v>
      </c>
    </row>
    <row r="66" spans="1:5" x14ac:dyDescent="0.35">
      <c r="A66" t="s">
        <v>409</v>
      </c>
      <c r="B66" s="205">
        <v>29.352719479931974</v>
      </c>
      <c r="C66" s="205">
        <v>46.429337574252017</v>
      </c>
      <c r="D66" s="205">
        <v>31.402644738822026</v>
      </c>
      <c r="E66" s="205">
        <v>4988</v>
      </c>
    </row>
    <row r="67" spans="1:5" x14ac:dyDescent="0.35">
      <c r="A67" t="s">
        <v>832</v>
      </c>
      <c r="B67" s="205">
        <v>25.995960986223363</v>
      </c>
      <c r="C67" s="205">
        <v>46.439860726048273</v>
      </c>
      <c r="D67" s="205">
        <v>27.855465909985742</v>
      </c>
      <c r="E67" s="205">
        <v>2470</v>
      </c>
    </row>
    <row r="68" spans="1:5" x14ac:dyDescent="0.35">
      <c r="A68" t="s">
        <v>471</v>
      </c>
      <c r="B68" s="205">
        <v>30.796002569020676</v>
      </c>
      <c r="C68" s="205">
        <v>46.647776320326386</v>
      </c>
      <c r="D68" s="205">
        <v>40.63800817053481</v>
      </c>
      <c r="E68" s="205">
        <v>450</v>
      </c>
    </row>
    <row r="69" spans="1:5" x14ac:dyDescent="0.35">
      <c r="A69" t="s">
        <v>434</v>
      </c>
      <c r="B69" s="205">
        <v>28.454646402099513</v>
      </c>
      <c r="C69" s="205">
        <v>46.723861209045786</v>
      </c>
      <c r="D69" s="205">
        <v>30.728466174259278</v>
      </c>
      <c r="E69" s="205">
        <v>4842</v>
      </c>
    </row>
    <row r="70" spans="1:5" x14ac:dyDescent="0.35">
      <c r="A70" t="s">
        <v>468</v>
      </c>
      <c r="B70" s="205">
        <v>29.378678714460676</v>
      </c>
      <c r="C70" s="205">
        <v>46.733881185774727</v>
      </c>
      <c r="D70" s="205">
        <v>38.6930301664773</v>
      </c>
      <c r="E70" s="205">
        <v>1292</v>
      </c>
    </row>
    <row r="71" spans="1:5" x14ac:dyDescent="0.35">
      <c r="A71" t="s">
        <v>433</v>
      </c>
      <c r="B71" s="205">
        <v>33.358623264347294</v>
      </c>
      <c r="C71" s="205">
        <v>46.911779194296784</v>
      </c>
      <c r="D71" s="205">
        <v>38.04887863022379</v>
      </c>
      <c r="E71" s="205">
        <v>9501</v>
      </c>
    </row>
    <row r="72" spans="1:5" x14ac:dyDescent="0.35">
      <c r="A72" t="s">
        <v>484</v>
      </c>
      <c r="B72" s="205">
        <v>24.396450121044634</v>
      </c>
      <c r="C72" s="205">
        <v>47.011392098901091</v>
      </c>
      <c r="D72" s="205">
        <v>25.683581202231789</v>
      </c>
      <c r="E72" s="205">
        <v>3368</v>
      </c>
    </row>
    <row r="73" spans="1:5" x14ac:dyDescent="0.35">
      <c r="A73" t="s">
        <v>435</v>
      </c>
      <c r="B73" s="205">
        <v>74.135899162367323</v>
      </c>
      <c r="C73" s="205">
        <v>47.213546198639143</v>
      </c>
      <c r="D73" s="205">
        <v>55.359425183397249</v>
      </c>
      <c r="E73" s="205">
        <v>225155</v>
      </c>
    </row>
    <row r="74" spans="1:5" x14ac:dyDescent="0.35">
      <c r="A74" t="s">
        <v>417</v>
      </c>
      <c r="B74" s="205">
        <v>21.57885477104038</v>
      </c>
      <c r="C74" s="205">
        <v>47.21355642863373</v>
      </c>
      <c r="D74" s="205">
        <v>25.655489778949907</v>
      </c>
      <c r="E74" s="205">
        <v>3029</v>
      </c>
    </row>
    <row r="75" spans="1:5" x14ac:dyDescent="0.35">
      <c r="A75" t="s">
        <v>405</v>
      </c>
      <c r="B75" s="205">
        <v>29.044549757457137</v>
      </c>
      <c r="C75" s="205">
        <v>47.301095739033691</v>
      </c>
      <c r="D75" s="205">
        <v>27.777771273773478</v>
      </c>
      <c r="E75" s="205">
        <v>6613</v>
      </c>
    </row>
    <row r="76" spans="1:5" x14ac:dyDescent="0.35">
      <c r="A76" t="s">
        <v>397</v>
      </c>
      <c r="B76" s="205">
        <v>25.2403225901847</v>
      </c>
      <c r="C76" s="205">
        <v>47.315200574092515</v>
      </c>
      <c r="D76" s="205">
        <v>27.691133824884034</v>
      </c>
      <c r="E76" s="205">
        <v>1736</v>
      </c>
    </row>
    <row r="77" spans="1:5" x14ac:dyDescent="0.35">
      <c r="A77" t="s">
        <v>444</v>
      </c>
      <c r="B77" s="205">
        <v>23.950305985891799</v>
      </c>
      <c r="C77" s="205">
        <v>47.395607925098858</v>
      </c>
      <c r="D77" s="205">
        <v>25.972760932610914</v>
      </c>
      <c r="E77" s="205">
        <v>1063</v>
      </c>
    </row>
    <row r="78" spans="1:5" x14ac:dyDescent="0.35">
      <c r="A78" t="s">
        <v>475</v>
      </c>
      <c r="B78" s="205">
        <v>50.758829602909522</v>
      </c>
      <c r="C78" s="205">
        <v>47.493844385333247</v>
      </c>
      <c r="D78" s="205">
        <v>45.727947703268086</v>
      </c>
      <c r="E78" s="205">
        <v>67581</v>
      </c>
    </row>
    <row r="79" spans="1:5" x14ac:dyDescent="0.35">
      <c r="A79" t="s">
        <v>478</v>
      </c>
      <c r="B79" s="205">
        <v>28.803680294699685</v>
      </c>
      <c r="C79" s="205">
        <v>47.644201548626263</v>
      </c>
      <c r="D79" s="205">
        <v>32.103096883259425</v>
      </c>
      <c r="E79" s="205">
        <v>1228</v>
      </c>
    </row>
    <row r="80" spans="1:5" x14ac:dyDescent="0.35">
      <c r="A80" t="s">
        <v>419</v>
      </c>
      <c r="B80" s="205">
        <v>29.797072197567132</v>
      </c>
      <c r="C80" s="205">
        <v>47.771472447358263</v>
      </c>
      <c r="D80" s="205">
        <v>28.265646650165291</v>
      </c>
      <c r="E80" s="205">
        <v>2105</v>
      </c>
    </row>
    <row r="81" spans="1:5" x14ac:dyDescent="0.35">
      <c r="A81" t="s">
        <v>473</v>
      </c>
      <c r="B81" s="205">
        <v>23.341042965137351</v>
      </c>
      <c r="C81" s="205">
        <v>47.786129876908532</v>
      </c>
      <c r="D81" s="205">
        <v>26.624257365052021</v>
      </c>
      <c r="E81" s="205">
        <v>2836</v>
      </c>
    </row>
    <row r="82" spans="1:5" x14ac:dyDescent="0.35">
      <c r="A82" t="s">
        <v>441</v>
      </c>
      <c r="B82" s="205">
        <v>27.544059396773054</v>
      </c>
      <c r="C82" s="205">
        <v>47.858887541394225</v>
      </c>
      <c r="D82" s="205">
        <v>28.007688404264712</v>
      </c>
      <c r="E82" s="205">
        <v>2744</v>
      </c>
    </row>
    <row r="83" spans="1:5" x14ac:dyDescent="0.35">
      <c r="A83" t="s">
        <v>445</v>
      </c>
      <c r="B83" s="205">
        <v>30.312555648231569</v>
      </c>
      <c r="C83" s="205">
        <v>47.876152217340973</v>
      </c>
      <c r="D83" s="205">
        <v>35.569829414950249</v>
      </c>
      <c r="E83" s="205">
        <v>3223</v>
      </c>
    </row>
    <row r="84" spans="1:5" x14ac:dyDescent="0.35">
      <c r="A84" t="s">
        <v>830</v>
      </c>
      <c r="B84" s="205">
        <v>37.531979929534849</v>
      </c>
      <c r="C84" s="205">
        <v>47.904154857290344</v>
      </c>
      <c r="D84" s="205">
        <v>31.808774625959291</v>
      </c>
      <c r="E84" s="205">
        <v>10234</v>
      </c>
    </row>
    <row r="85" spans="1:5" x14ac:dyDescent="0.35">
      <c r="A85" t="s">
        <v>396</v>
      </c>
      <c r="B85" s="205">
        <v>27.662040219287501</v>
      </c>
      <c r="C85" s="205">
        <v>48.001087581493422</v>
      </c>
      <c r="D85" s="205">
        <v>29.153669104348218</v>
      </c>
      <c r="E85" s="205">
        <v>2262</v>
      </c>
    </row>
    <row r="86" spans="1:5" x14ac:dyDescent="0.35">
      <c r="A86" t="s">
        <v>407</v>
      </c>
      <c r="B86" s="205">
        <v>32.299816229963469</v>
      </c>
      <c r="C86" s="205">
        <v>48.011688847865777</v>
      </c>
      <c r="D86" s="205">
        <v>36.132157763193185</v>
      </c>
      <c r="E86" s="205">
        <v>1969</v>
      </c>
    </row>
    <row r="87" spans="1:5" x14ac:dyDescent="0.35">
      <c r="A87" t="s">
        <v>462</v>
      </c>
      <c r="B87" s="205">
        <v>27.844805815784699</v>
      </c>
      <c r="C87" s="205">
        <v>48.038397881895818</v>
      </c>
      <c r="D87" s="205">
        <v>29.549751807365155</v>
      </c>
      <c r="E87" s="205">
        <v>6092</v>
      </c>
    </row>
    <row r="88" spans="1:5" x14ac:dyDescent="0.35">
      <c r="A88" t="s">
        <v>408</v>
      </c>
      <c r="B88" s="205">
        <v>35.651250465250804</v>
      </c>
      <c r="C88" s="205">
        <v>48.063056294202823</v>
      </c>
      <c r="D88" s="205">
        <v>30.645126662956294</v>
      </c>
      <c r="E88" s="205">
        <v>16870</v>
      </c>
    </row>
    <row r="89" spans="1:5" x14ac:dyDescent="0.35">
      <c r="A89" t="s">
        <v>440</v>
      </c>
      <c r="B89" s="205">
        <v>28.952469132541466</v>
      </c>
      <c r="C89" s="205">
        <v>48.09322993782812</v>
      </c>
      <c r="D89" s="205">
        <v>33.252600404291741</v>
      </c>
      <c r="E89" s="205">
        <v>4408</v>
      </c>
    </row>
    <row r="90" spans="1:5" x14ac:dyDescent="0.35">
      <c r="A90" t="s">
        <v>404</v>
      </c>
      <c r="B90" s="205">
        <v>29.394805343534198</v>
      </c>
      <c r="C90" s="205">
        <v>48.130535405694765</v>
      </c>
      <c r="D90" s="205">
        <v>27.494574720119338</v>
      </c>
      <c r="E90" s="205">
        <v>9680</v>
      </c>
    </row>
    <row r="91" spans="1:5" x14ac:dyDescent="0.35">
      <c r="A91" t="s">
        <v>431</v>
      </c>
      <c r="B91" s="205">
        <v>31.063391324579218</v>
      </c>
      <c r="C91" s="205">
        <v>48.143493019524406</v>
      </c>
      <c r="D91" s="205">
        <v>38.665670504461666</v>
      </c>
      <c r="E91" s="205">
        <v>2251</v>
      </c>
    </row>
    <row r="92" spans="1:5" x14ac:dyDescent="0.35">
      <c r="A92" t="s">
        <v>432</v>
      </c>
      <c r="B92" s="205">
        <v>41.837319808856442</v>
      </c>
      <c r="C92" s="205">
        <v>48.889664100782859</v>
      </c>
      <c r="D92" s="205">
        <v>35.774769977016952</v>
      </c>
      <c r="E92" s="205">
        <v>11510</v>
      </c>
    </row>
    <row r="93" spans="1:5" x14ac:dyDescent="0.35">
      <c r="A93" t="s">
        <v>428</v>
      </c>
      <c r="B93" s="205">
        <v>36.34686454050771</v>
      </c>
      <c r="C93" s="205">
        <v>48.986308587641105</v>
      </c>
      <c r="D93" s="205">
        <v>36.232775373315974</v>
      </c>
      <c r="E93" s="205">
        <v>9539</v>
      </c>
    </row>
    <row r="94" spans="1:5" x14ac:dyDescent="0.35">
      <c r="A94" t="s">
        <v>450</v>
      </c>
      <c r="B94" s="205">
        <v>28.016723614771269</v>
      </c>
      <c r="C94" s="205">
        <v>49.061484919676857</v>
      </c>
      <c r="D94" s="205">
        <v>28.689680009672028</v>
      </c>
      <c r="E94" s="205">
        <v>2093</v>
      </c>
    </row>
    <row r="95" spans="1:5" x14ac:dyDescent="0.35">
      <c r="A95" t="s">
        <v>406</v>
      </c>
      <c r="B95" s="205">
        <v>29.621738373511551</v>
      </c>
      <c r="C95" s="205">
        <v>49.220951268526697</v>
      </c>
      <c r="D95" s="205">
        <v>31.625842070432018</v>
      </c>
      <c r="E95" s="205">
        <v>1335</v>
      </c>
    </row>
    <row r="96" spans="1:5" x14ac:dyDescent="0.35">
      <c r="A96" t="s">
        <v>399</v>
      </c>
      <c r="B96" s="205">
        <v>32.255758356049334</v>
      </c>
      <c r="C96" s="205">
        <v>50.110707317309874</v>
      </c>
      <c r="D96" s="205">
        <v>34.656944911390362</v>
      </c>
      <c r="E96" s="205">
        <v>3627</v>
      </c>
    </row>
    <row r="97" spans="1:5" x14ac:dyDescent="0.35">
      <c r="A97" t="s">
        <v>455</v>
      </c>
      <c r="B97" s="205">
        <v>33.105733644055256</v>
      </c>
      <c r="C97" s="205">
        <v>51.065124564430796</v>
      </c>
      <c r="D97" s="205">
        <v>29.932013575871132</v>
      </c>
      <c r="E97" s="205">
        <v>1400</v>
      </c>
    </row>
    <row r="98" spans="1:5" x14ac:dyDescent="0.35">
      <c r="A98" t="s">
        <v>469</v>
      </c>
      <c r="B98" s="205">
        <v>39.152221376522576</v>
      </c>
      <c r="C98" s="205">
        <v>52.191874499245849</v>
      </c>
      <c r="D98" s="205">
        <v>32.788951996401309</v>
      </c>
      <c r="E98" s="205">
        <v>12789</v>
      </c>
    </row>
    <row r="99" spans="1:5" x14ac:dyDescent="0.35">
      <c r="A99" s="235" t="s">
        <v>831</v>
      </c>
      <c r="B99" s="205">
        <f>AVERAGE(B2:B98)</f>
        <v>29.499338209249196</v>
      </c>
      <c r="C99" s="205">
        <f>AVERAGE(C2:C98)</f>
        <v>45.366372409074408</v>
      </c>
      <c r="D99" s="205">
        <f>AVERAGE(D2:D98)</f>
        <v>32.35478546209815</v>
      </c>
    </row>
  </sheetData>
  <sheetProtection sheet="1" formatCells="0" formatColumns="0" formatRows="0" insertColumns="0" insertRows="0" insertHyperlinks="0" deleteColumns="0" deleteRows="0" sort="0" autoFilter="0" pivotTables="0"/>
  <sortState xmlns:xlrd2="http://schemas.microsoft.com/office/spreadsheetml/2017/richdata2" ref="A2:E98">
    <sortCondition ref="C2:C98"/>
  </sortState>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theme="9" tint="-0.249977111117893"/>
  </sheetPr>
  <dimension ref="A1:P28"/>
  <sheetViews>
    <sheetView zoomScale="55" zoomScaleNormal="55" workbookViewId="0">
      <selection activeCell="M8" sqref="M8"/>
    </sheetView>
  </sheetViews>
  <sheetFormatPr defaultColWidth="9.1796875" defaultRowHeight="14.5" x14ac:dyDescent="0.35"/>
  <cols>
    <col min="1" max="1" width="5.81640625" style="4" customWidth="1"/>
    <col min="2" max="2" width="23.7265625" style="4" customWidth="1"/>
    <col min="3" max="3" width="14.7265625" style="6" bestFit="1" customWidth="1"/>
    <col min="4" max="4" width="12.453125" style="1" bestFit="1" customWidth="1"/>
    <col min="5" max="5" width="11.81640625" style="16" bestFit="1"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39.1796875" style="1" bestFit="1" customWidth="1"/>
    <col min="17" max="16384" width="9.1796875" style="4"/>
  </cols>
  <sheetData>
    <row r="1" spans="1:16" s="3" customFormat="1" ht="29" x14ac:dyDescent="0.35">
      <c r="A1" s="3" t="s">
        <v>49</v>
      </c>
      <c r="B1" s="23"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3" customFormat="1" ht="27.75" customHeight="1" x14ac:dyDescent="0.35">
      <c r="A2" s="10" t="s">
        <v>27</v>
      </c>
      <c r="B2" s="12"/>
      <c r="C2" s="11" t="s">
        <v>51</v>
      </c>
      <c r="D2" s="10"/>
      <c r="E2" s="14">
        <f>E4+E10+E20+E24+E16</f>
        <v>1</v>
      </c>
      <c r="F2" s="10"/>
      <c r="G2" s="10"/>
      <c r="H2" s="17"/>
      <c r="I2" s="17"/>
      <c r="J2" s="10"/>
      <c r="K2" s="10"/>
      <c r="L2" s="10"/>
      <c r="M2" s="10"/>
      <c r="N2" s="10"/>
      <c r="O2" s="10"/>
      <c r="P2" s="10"/>
    </row>
    <row r="3" spans="1:16" s="22" customFormat="1" ht="11.25" customHeight="1" x14ac:dyDescent="0.35">
      <c r="A3" s="18"/>
      <c r="B3" s="24"/>
      <c r="C3" s="20"/>
      <c r="D3" s="18"/>
      <c r="E3" s="19"/>
      <c r="F3" s="18"/>
      <c r="G3" s="18"/>
      <c r="H3" s="21"/>
      <c r="I3" s="21"/>
      <c r="J3" s="18"/>
      <c r="K3" s="18"/>
      <c r="L3" s="18"/>
      <c r="M3" s="18"/>
      <c r="N3" s="18"/>
      <c r="O3" s="18"/>
      <c r="P3" s="18"/>
    </row>
    <row r="4" spans="1:16" s="3" customFormat="1" ht="21.75" customHeight="1" x14ac:dyDescent="0.35">
      <c r="A4" s="7">
        <v>1</v>
      </c>
      <c r="B4" s="7" t="s">
        <v>8</v>
      </c>
      <c r="C4" s="8" t="s">
        <v>82</v>
      </c>
      <c r="D4" s="7"/>
      <c r="E4" s="15">
        <v>0.25</v>
      </c>
      <c r="F4" s="8">
        <f>SUM(F5:F9)</f>
        <v>1</v>
      </c>
      <c r="G4" s="8">
        <f>SUM(G5:G9)</f>
        <v>0.25</v>
      </c>
      <c r="H4" s="9"/>
      <c r="I4" s="9"/>
      <c r="J4" s="7"/>
      <c r="K4" s="7"/>
      <c r="L4" s="7"/>
      <c r="M4" s="7"/>
      <c r="N4" s="7"/>
      <c r="O4" s="7"/>
      <c r="P4" s="7"/>
    </row>
    <row r="5" spans="1:16" ht="43.5" x14ac:dyDescent="0.35">
      <c r="B5" s="25"/>
      <c r="D5" s="1">
        <v>1</v>
      </c>
      <c r="F5" s="6">
        <v>0.15</v>
      </c>
      <c r="G5" s="6">
        <f>F5*E$4</f>
        <v>3.7499999999999999E-2</v>
      </c>
      <c r="H5" s="1" t="s">
        <v>9</v>
      </c>
      <c r="I5" s="1" t="s">
        <v>88</v>
      </c>
      <c r="J5" s="1" t="s">
        <v>11</v>
      </c>
      <c r="K5" s="1" t="s">
        <v>12</v>
      </c>
      <c r="L5" s="1" t="s">
        <v>7</v>
      </c>
      <c r="M5" s="1" t="s">
        <v>13</v>
      </c>
      <c r="N5" s="1" t="s">
        <v>14</v>
      </c>
      <c r="O5" s="1">
        <v>20</v>
      </c>
      <c r="P5" s="1" t="s">
        <v>120</v>
      </c>
    </row>
    <row r="6" spans="1:16" ht="72.5" x14ac:dyDescent="0.35">
      <c r="B6" s="25"/>
      <c r="D6" s="1">
        <v>2</v>
      </c>
      <c r="F6" s="6">
        <v>0.2</v>
      </c>
      <c r="G6" s="6">
        <f>F6*E$4</f>
        <v>0.05</v>
      </c>
      <c r="H6" s="1" t="s">
        <v>15</v>
      </c>
      <c r="I6" s="1" t="s">
        <v>90</v>
      </c>
      <c r="J6" s="1" t="s">
        <v>24</v>
      </c>
      <c r="K6" s="1" t="s">
        <v>106</v>
      </c>
      <c r="L6" s="1" t="s">
        <v>7</v>
      </c>
      <c r="M6" s="1" t="s">
        <v>13</v>
      </c>
      <c r="N6" s="1" t="s">
        <v>14</v>
      </c>
      <c r="O6" s="1">
        <v>20</v>
      </c>
      <c r="P6" s="1" t="s">
        <v>16</v>
      </c>
    </row>
    <row r="7" spans="1:16" ht="58" x14ac:dyDescent="0.35">
      <c r="B7" s="25"/>
      <c r="D7" s="1">
        <v>3</v>
      </c>
      <c r="F7" s="6">
        <v>0.3</v>
      </c>
      <c r="G7" s="6">
        <f>F7*E$4</f>
        <v>7.4999999999999997E-2</v>
      </c>
      <c r="H7" s="1" t="s">
        <v>18</v>
      </c>
      <c r="I7" s="1" t="s">
        <v>91</v>
      </c>
      <c r="J7" s="1" t="s">
        <v>25</v>
      </c>
      <c r="K7" s="1" t="s">
        <v>19</v>
      </c>
      <c r="L7" s="1" t="s">
        <v>13</v>
      </c>
      <c r="M7" s="1" t="s">
        <v>7</v>
      </c>
      <c r="N7" s="1" t="s">
        <v>14</v>
      </c>
      <c r="O7" s="1">
        <v>10</v>
      </c>
      <c r="P7" s="1" t="s">
        <v>20</v>
      </c>
    </row>
    <row r="8" spans="1:16" ht="58" x14ac:dyDescent="0.35">
      <c r="B8" s="25"/>
      <c r="D8" s="1">
        <v>4</v>
      </c>
      <c r="F8" s="6">
        <v>0.15</v>
      </c>
      <c r="G8" s="6">
        <f>F8*E$4</f>
        <v>3.7499999999999999E-2</v>
      </c>
      <c r="H8" s="1" t="s">
        <v>17</v>
      </c>
      <c r="I8" s="1" t="s">
        <v>699</v>
      </c>
      <c r="J8" s="1" t="s">
        <v>24</v>
      </c>
      <c r="K8" s="1" t="s">
        <v>21</v>
      </c>
      <c r="L8" s="1" t="s">
        <v>13</v>
      </c>
      <c r="M8" s="1" t="s">
        <v>7</v>
      </c>
      <c r="N8" s="1" t="s">
        <v>14</v>
      </c>
      <c r="O8" s="1">
        <v>20</v>
      </c>
      <c r="P8" s="1" t="s">
        <v>107</v>
      </c>
    </row>
    <row r="9" spans="1:16" ht="43.5" x14ac:dyDescent="0.35">
      <c r="B9" s="25"/>
      <c r="D9" s="1">
        <v>5</v>
      </c>
      <c r="F9" s="6">
        <v>0.2</v>
      </c>
      <c r="G9" s="6">
        <f>F9*E$4</f>
        <v>0.05</v>
      </c>
      <c r="H9" s="1" t="s">
        <v>22</v>
      </c>
      <c r="I9" s="1" t="s">
        <v>92</v>
      </c>
      <c r="J9" s="1" t="s">
        <v>24</v>
      </c>
      <c r="K9" s="1" t="s">
        <v>108</v>
      </c>
      <c r="L9" s="1" t="s">
        <v>13</v>
      </c>
      <c r="M9" s="1" t="s">
        <v>7</v>
      </c>
      <c r="N9" s="1" t="s">
        <v>14</v>
      </c>
      <c r="O9" s="1">
        <v>20</v>
      </c>
      <c r="P9" s="1" t="s">
        <v>23</v>
      </c>
    </row>
    <row r="10" spans="1:16" ht="21.75" customHeight="1" x14ac:dyDescent="0.35">
      <c r="A10" s="7">
        <v>2</v>
      </c>
      <c r="B10" s="7" t="s">
        <v>30</v>
      </c>
      <c r="C10" s="8" t="s">
        <v>83</v>
      </c>
      <c r="D10" s="9"/>
      <c r="E10" s="15">
        <v>0.2</v>
      </c>
      <c r="F10" s="8">
        <f>SUM(F11:F15)</f>
        <v>1</v>
      </c>
      <c r="G10" s="8">
        <f>SUM(G11:G15)</f>
        <v>0.20000000000000004</v>
      </c>
      <c r="H10" s="9"/>
      <c r="I10" s="9"/>
      <c r="J10" s="9"/>
      <c r="K10" s="9"/>
      <c r="L10" s="9"/>
      <c r="M10" s="9"/>
      <c r="N10" s="9"/>
      <c r="O10" s="9"/>
      <c r="P10" s="9"/>
    </row>
    <row r="11" spans="1:16" ht="72.5" x14ac:dyDescent="0.35">
      <c r="B11" s="26"/>
      <c r="D11" s="1">
        <v>6</v>
      </c>
      <c r="F11" s="6">
        <v>0.45</v>
      </c>
      <c r="G11" s="6">
        <f>F11*E$10</f>
        <v>9.0000000000000011E-2</v>
      </c>
      <c r="H11" s="1" t="s">
        <v>47</v>
      </c>
      <c r="I11" s="1" t="s">
        <v>93</v>
      </c>
      <c r="J11" s="1" t="s">
        <v>31</v>
      </c>
      <c r="K11" s="1" t="s">
        <v>32</v>
      </c>
      <c r="L11" s="1" t="s">
        <v>13</v>
      </c>
      <c r="M11" s="1" t="s">
        <v>7</v>
      </c>
      <c r="N11" s="1" t="s">
        <v>14</v>
      </c>
      <c r="O11" s="1">
        <v>20</v>
      </c>
      <c r="P11" s="1" t="s">
        <v>33</v>
      </c>
    </row>
    <row r="12" spans="1:16" ht="58" x14ac:dyDescent="0.35">
      <c r="B12" s="26"/>
      <c r="D12" s="1">
        <v>7</v>
      </c>
      <c r="F12" s="6">
        <v>0.2</v>
      </c>
      <c r="G12" s="6">
        <f>F12*E$10</f>
        <v>4.0000000000000008E-2</v>
      </c>
      <c r="H12" s="1" t="s">
        <v>34</v>
      </c>
      <c r="I12" s="1" t="s">
        <v>89</v>
      </c>
      <c r="J12" s="1" t="s">
        <v>35</v>
      </c>
      <c r="K12" s="1" t="s">
        <v>109</v>
      </c>
      <c r="L12" s="1" t="s">
        <v>13</v>
      </c>
      <c r="M12" s="1" t="s">
        <v>7</v>
      </c>
      <c r="N12" s="1" t="s">
        <v>14</v>
      </c>
      <c r="O12" s="1">
        <v>20</v>
      </c>
      <c r="P12" s="1" t="s">
        <v>36</v>
      </c>
    </row>
    <row r="13" spans="1:16" ht="87" x14ac:dyDescent="0.35">
      <c r="B13" s="26"/>
      <c r="D13" s="1">
        <v>8</v>
      </c>
      <c r="F13" s="6">
        <v>0.1</v>
      </c>
      <c r="G13" s="6">
        <f>F13*E$10</f>
        <v>2.0000000000000004E-2</v>
      </c>
      <c r="H13" s="1" t="s">
        <v>38</v>
      </c>
      <c r="I13" s="1" t="s">
        <v>94</v>
      </c>
      <c r="J13" s="1" t="s">
        <v>39</v>
      </c>
      <c r="K13" s="1" t="s">
        <v>40</v>
      </c>
      <c r="L13" s="1" t="s">
        <v>13</v>
      </c>
      <c r="M13" s="1" t="s">
        <v>7</v>
      </c>
      <c r="N13" s="1" t="s">
        <v>14</v>
      </c>
      <c r="O13" s="1">
        <v>20</v>
      </c>
      <c r="P13" s="1" t="s">
        <v>37</v>
      </c>
    </row>
    <row r="14" spans="1:16" ht="87" x14ac:dyDescent="0.35">
      <c r="B14" s="26"/>
      <c r="D14" s="1">
        <v>9</v>
      </c>
      <c r="F14" s="6">
        <v>0.1</v>
      </c>
      <c r="G14" s="6">
        <f>F14*E$10</f>
        <v>2.0000000000000004E-2</v>
      </c>
      <c r="H14" s="1" t="s">
        <v>41</v>
      </c>
      <c r="I14" s="1" t="s">
        <v>95</v>
      </c>
      <c r="J14" s="1" t="s">
        <v>42</v>
      </c>
      <c r="K14" s="1" t="s">
        <v>110</v>
      </c>
      <c r="L14" s="1" t="s">
        <v>13</v>
      </c>
      <c r="M14" s="1" t="s">
        <v>7</v>
      </c>
      <c r="N14" s="1" t="s">
        <v>14</v>
      </c>
      <c r="O14" s="1">
        <v>20</v>
      </c>
      <c r="P14" s="1" t="s">
        <v>43</v>
      </c>
    </row>
    <row r="15" spans="1:16" ht="87" x14ac:dyDescent="0.35">
      <c r="B15" s="26"/>
      <c r="D15" s="1">
        <v>10</v>
      </c>
      <c r="F15" s="6">
        <v>0.15</v>
      </c>
      <c r="G15" s="6">
        <f>F15*E$10</f>
        <v>0.03</v>
      </c>
      <c r="H15" s="1" t="s">
        <v>44</v>
      </c>
      <c r="I15" s="1" t="s">
        <v>96</v>
      </c>
      <c r="J15" s="1" t="s">
        <v>45</v>
      </c>
      <c r="K15" s="1" t="s">
        <v>111</v>
      </c>
      <c r="L15" s="1" t="s">
        <v>13</v>
      </c>
      <c r="M15" s="1" t="s">
        <v>7</v>
      </c>
      <c r="N15" s="1" t="s">
        <v>14</v>
      </c>
      <c r="O15" s="1">
        <v>20</v>
      </c>
      <c r="P15" s="1" t="s">
        <v>46</v>
      </c>
    </row>
    <row r="16" spans="1:16" ht="21.75" customHeight="1" x14ac:dyDescent="0.35">
      <c r="A16" s="7">
        <v>3</v>
      </c>
      <c r="B16" s="7" t="s">
        <v>52</v>
      </c>
      <c r="C16" s="8" t="s">
        <v>84</v>
      </c>
      <c r="D16" s="9"/>
      <c r="E16" s="15">
        <v>0.2</v>
      </c>
      <c r="F16" s="8">
        <f>SUM(F17:F19)</f>
        <v>1</v>
      </c>
      <c r="G16" s="8">
        <f>SUM(G17:G19)</f>
        <v>0.2</v>
      </c>
      <c r="H16" s="9"/>
      <c r="I16" s="9"/>
      <c r="J16" s="9"/>
      <c r="K16" s="9"/>
      <c r="L16" s="9"/>
      <c r="M16" s="9"/>
      <c r="N16" s="9"/>
      <c r="O16" s="9"/>
      <c r="P16" s="9"/>
    </row>
    <row r="17" spans="1:16" ht="43.5" x14ac:dyDescent="0.35">
      <c r="B17" s="26"/>
      <c r="D17" s="1">
        <v>11</v>
      </c>
      <c r="F17" s="6">
        <v>0.6</v>
      </c>
      <c r="G17" s="6">
        <f>F17*E$16</f>
        <v>0.12</v>
      </c>
      <c r="H17" s="1" t="s">
        <v>53</v>
      </c>
      <c r="I17" s="1" t="s">
        <v>97</v>
      </c>
      <c r="J17" s="1" t="s">
        <v>45</v>
      </c>
      <c r="K17" s="1" t="s">
        <v>112</v>
      </c>
      <c r="L17" s="1" t="s">
        <v>13</v>
      </c>
      <c r="M17" s="1" t="s">
        <v>7</v>
      </c>
      <c r="N17" s="1" t="s">
        <v>113</v>
      </c>
      <c r="O17" s="1">
        <v>20</v>
      </c>
      <c r="P17" s="1" t="s">
        <v>58</v>
      </c>
    </row>
    <row r="18" spans="1:16" ht="43.5" x14ac:dyDescent="0.35">
      <c r="B18" s="26"/>
      <c r="D18" s="1">
        <v>12</v>
      </c>
      <c r="F18" s="6">
        <v>0.2</v>
      </c>
      <c r="G18" s="6">
        <f>F18*E$16</f>
        <v>4.0000000000000008E-2</v>
      </c>
      <c r="H18" s="1" t="s">
        <v>54</v>
      </c>
      <c r="I18" s="1" t="s">
        <v>98</v>
      </c>
      <c r="J18" s="1" t="s">
        <v>45</v>
      </c>
      <c r="K18" s="1" t="s">
        <v>114</v>
      </c>
      <c r="L18" s="1" t="s">
        <v>13</v>
      </c>
      <c r="M18" s="1" t="s">
        <v>7</v>
      </c>
      <c r="N18" s="1" t="s">
        <v>57</v>
      </c>
      <c r="O18" s="1">
        <v>20</v>
      </c>
      <c r="P18" s="1" t="s">
        <v>59</v>
      </c>
    </row>
    <row r="19" spans="1:16" ht="72.5" x14ac:dyDescent="0.35">
      <c r="B19" s="26"/>
      <c r="D19" s="1">
        <v>13</v>
      </c>
      <c r="F19" s="6">
        <v>0.2</v>
      </c>
      <c r="G19" s="6">
        <f>F19*E$16</f>
        <v>4.0000000000000008E-2</v>
      </c>
      <c r="H19" s="1" t="s">
        <v>55</v>
      </c>
      <c r="I19" s="1" t="s">
        <v>698</v>
      </c>
      <c r="J19" s="1" t="s">
        <v>56</v>
      </c>
      <c r="K19" s="1" t="s">
        <v>115</v>
      </c>
      <c r="L19" s="1" t="s">
        <v>13</v>
      </c>
      <c r="M19" s="1" t="s">
        <v>7</v>
      </c>
      <c r="N19" s="1" t="s">
        <v>113</v>
      </c>
      <c r="O19" s="1">
        <v>20</v>
      </c>
      <c r="P19" s="1" t="s">
        <v>60</v>
      </c>
    </row>
    <row r="20" spans="1:16" ht="21.75" customHeight="1" x14ac:dyDescent="0.35">
      <c r="A20" s="7">
        <v>4</v>
      </c>
      <c r="B20" s="7" t="s">
        <v>61</v>
      </c>
      <c r="C20" s="8" t="s">
        <v>85</v>
      </c>
      <c r="D20" s="9"/>
      <c r="E20" s="15">
        <v>0.2</v>
      </c>
      <c r="F20" s="8">
        <f>SUM(F21:F23)</f>
        <v>1</v>
      </c>
      <c r="G20" s="8">
        <f>SUM(G21:G23)</f>
        <v>0.2</v>
      </c>
      <c r="H20" s="9"/>
      <c r="I20" s="9"/>
      <c r="J20" s="9"/>
      <c r="K20" s="9"/>
      <c r="L20" s="9"/>
      <c r="M20" s="9"/>
      <c r="N20" s="9"/>
      <c r="O20" s="9"/>
      <c r="P20" s="9"/>
    </row>
    <row r="21" spans="1:16" ht="58" x14ac:dyDescent="0.35">
      <c r="B21" s="26"/>
      <c r="D21" s="1">
        <v>14</v>
      </c>
      <c r="F21" s="6">
        <v>0.1</v>
      </c>
      <c r="G21" s="6">
        <f>F21*E$20</f>
        <v>2.0000000000000004E-2</v>
      </c>
      <c r="H21" s="1" t="s">
        <v>62</v>
      </c>
      <c r="I21" s="1" t="s">
        <v>99</v>
      </c>
      <c r="J21" s="1" t="s">
        <v>45</v>
      </c>
      <c r="K21" s="1" t="s">
        <v>69</v>
      </c>
      <c r="L21" s="1" t="s">
        <v>13</v>
      </c>
      <c r="M21" s="1" t="s">
        <v>7</v>
      </c>
      <c r="N21" s="1" t="s">
        <v>57</v>
      </c>
      <c r="O21" s="1">
        <v>20</v>
      </c>
      <c r="P21" s="1" t="s">
        <v>70</v>
      </c>
    </row>
    <row r="22" spans="1:16" ht="72.5" x14ac:dyDescent="0.35">
      <c r="B22" s="26"/>
      <c r="D22" s="1">
        <v>15</v>
      </c>
      <c r="F22" s="6">
        <v>0.4</v>
      </c>
      <c r="G22" s="6">
        <f>F22*E$20</f>
        <v>8.0000000000000016E-2</v>
      </c>
      <c r="H22" s="1" t="s">
        <v>63</v>
      </c>
      <c r="I22" s="1" t="s">
        <v>100</v>
      </c>
      <c r="J22" s="1" t="s">
        <v>45</v>
      </c>
      <c r="K22" s="1" t="s">
        <v>116</v>
      </c>
      <c r="L22" s="1" t="s">
        <v>13</v>
      </c>
      <c r="M22" s="1" t="s">
        <v>7</v>
      </c>
      <c r="N22" s="1" t="s">
        <v>113</v>
      </c>
      <c r="O22" s="1">
        <v>20</v>
      </c>
      <c r="P22" s="1" t="s">
        <v>117</v>
      </c>
    </row>
    <row r="23" spans="1:16" ht="58" x14ac:dyDescent="0.35">
      <c r="B23" s="26"/>
      <c r="D23" s="1">
        <v>16</v>
      </c>
      <c r="F23" s="6">
        <v>0.5</v>
      </c>
      <c r="G23" s="6">
        <f>F23*E$20</f>
        <v>0.1</v>
      </c>
      <c r="H23" s="1" t="s">
        <v>64</v>
      </c>
      <c r="J23" s="1" t="s">
        <v>65</v>
      </c>
      <c r="K23" s="1" t="s">
        <v>66</v>
      </c>
      <c r="L23" s="1" t="s">
        <v>13</v>
      </c>
      <c r="M23" s="1" t="s">
        <v>7</v>
      </c>
      <c r="N23" s="1" t="s">
        <v>67</v>
      </c>
      <c r="O23" s="1">
        <v>20</v>
      </c>
      <c r="P23" s="1" t="s">
        <v>68</v>
      </c>
    </row>
    <row r="24" spans="1:16" ht="21.75" customHeight="1" x14ac:dyDescent="0.35">
      <c r="A24" s="7">
        <v>5</v>
      </c>
      <c r="B24" s="7" t="s">
        <v>71</v>
      </c>
      <c r="C24" s="8" t="s">
        <v>86</v>
      </c>
      <c r="D24" s="9"/>
      <c r="E24" s="15">
        <v>0.15</v>
      </c>
      <c r="F24" s="8">
        <f>SUM(F25:F31)</f>
        <v>0.99999999999999989</v>
      </c>
      <c r="G24" s="8">
        <f>SUM(G25:G28)</f>
        <v>0.15000000000000002</v>
      </c>
      <c r="H24" s="9"/>
      <c r="I24" s="9"/>
      <c r="J24" s="9"/>
      <c r="K24" s="9"/>
      <c r="L24" s="9"/>
      <c r="M24" s="9"/>
      <c r="N24" s="9"/>
      <c r="O24" s="9"/>
      <c r="P24" s="9"/>
    </row>
    <row r="25" spans="1:16" ht="116" x14ac:dyDescent="0.35">
      <c r="B25" s="26"/>
      <c r="D25" s="1">
        <v>17</v>
      </c>
      <c r="F25" s="6">
        <v>0.35</v>
      </c>
      <c r="G25" s="6">
        <f>F25*E$24</f>
        <v>5.2499999999999998E-2</v>
      </c>
      <c r="H25" s="1" t="s">
        <v>72</v>
      </c>
      <c r="I25" s="1" t="s">
        <v>105</v>
      </c>
      <c r="J25" s="1" t="s">
        <v>78</v>
      </c>
      <c r="K25" s="1" t="s">
        <v>118</v>
      </c>
      <c r="L25" s="1" t="s">
        <v>13</v>
      </c>
      <c r="M25" s="1" t="s">
        <v>7</v>
      </c>
      <c r="N25" s="1" t="s">
        <v>57</v>
      </c>
      <c r="O25" s="1">
        <v>20</v>
      </c>
      <c r="P25" s="1" t="s">
        <v>736</v>
      </c>
    </row>
    <row r="26" spans="1:16" ht="72.5" x14ac:dyDescent="0.35">
      <c r="B26" s="26"/>
      <c r="D26" s="1">
        <v>18</v>
      </c>
      <c r="F26" s="6">
        <v>0.35</v>
      </c>
      <c r="G26" s="6">
        <f>F26*E$24</f>
        <v>5.2499999999999998E-2</v>
      </c>
      <c r="H26" s="1" t="s">
        <v>73</v>
      </c>
      <c r="I26" s="1" t="s">
        <v>101</v>
      </c>
      <c r="J26" s="1" t="s">
        <v>45</v>
      </c>
      <c r="K26" s="1" t="s">
        <v>119</v>
      </c>
      <c r="L26" s="1" t="s">
        <v>13</v>
      </c>
      <c r="M26" s="1" t="s">
        <v>7</v>
      </c>
      <c r="N26" s="1" t="s">
        <v>57</v>
      </c>
      <c r="O26" s="1">
        <v>20</v>
      </c>
      <c r="P26" s="1" t="s">
        <v>75</v>
      </c>
    </row>
    <row r="27" spans="1:16" ht="87" x14ac:dyDescent="0.35">
      <c r="B27" s="26"/>
      <c r="D27" s="1">
        <v>19</v>
      </c>
      <c r="F27" s="6">
        <v>0.2</v>
      </c>
      <c r="G27" s="6">
        <f>F27*E$24</f>
        <v>0.03</v>
      </c>
      <c r="H27" s="1" t="s">
        <v>74</v>
      </c>
      <c r="I27" s="1" t="s">
        <v>102</v>
      </c>
      <c r="J27" s="1" t="s">
        <v>77</v>
      </c>
      <c r="K27" s="1" t="s">
        <v>79</v>
      </c>
      <c r="L27" s="1" t="s">
        <v>13</v>
      </c>
      <c r="M27" s="1" t="s">
        <v>7</v>
      </c>
      <c r="N27" s="1" t="s">
        <v>57</v>
      </c>
      <c r="O27" s="1">
        <v>20</v>
      </c>
      <c r="P27" s="1" t="s">
        <v>80</v>
      </c>
    </row>
    <row r="28" spans="1:16" ht="58" x14ac:dyDescent="0.35">
      <c r="B28" s="26"/>
      <c r="D28" s="1">
        <v>20</v>
      </c>
      <c r="F28" s="6">
        <v>0.1</v>
      </c>
      <c r="G28" s="6">
        <f>F28*E$24</f>
        <v>1.4999999999999999E-2</v>
      </c>
      <c r="H28" s="1" t="s">
        <v>103</v>
      </c>
      <c r="I28" s="1" t="s">
        <v>104</v>
      </c>
      <c r="J28" s="1" t="s">
        <v>45</v>
      </c>
      <c r="K28" s="1" t="s">
        <v>19</v>
      </c>
      <c r="L28" s="1" t="s">
        <v>13</v>
      </c>
      <c r="M28" s="1" t="s">
        <v>7</v>
      </c>
      <c r="N28" s="1" t="s">
        <v>76</v>
      </c>
      <c r="O28" s="1">
        <v>20</v>
      </c>
      <c r="P28" s="1" t="s">
        <v>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tabColor theme="9" tint="-0.249977111117893"/>
  </sheetPr>
  <dimension ref="A1:P8"/>
  <sheetViews>
    <sheetView zoomScale="90" zoomScaleNormal="90" workbookViewId="0">
      <selection activeCell="I8" sqref="I8"/>
    </sheetView>
  </sheetViews>
  <sheetFormatPr defaultColWidth="9.1796875" defaultRowHeight="14.5" x14ac:dyDescent="0.35"/>
  <cols>
    <col min="1" max="1" width="5.81640625" style="4" customWidth="1"/>
    <col min="2" max="2" width="23.7265625" style="4"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36"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3" customFormat="1" ht="27" customHeight="1" x14ac:dyDescent="0.35">
      <c r="A2" s="27" t="s">
        <v>122</v>
      </c>
      <c r="B2" s="28"/>
      <c r="C2" s="29" t="s">
        <v>123</v>
      </c>
      <c r="D2" s="27"/>
      <c r="E2" s="30">
        <f>E4+E6</f>
        <v>1</v>
      </c>
      <c r="F2" s="27"/>
      <c r="G2" s="27"/>
      <c r="H2" s="31"/>
      <c r="I2" s="31"/>
      <c r="J2" s="27"/>
      <c r="K2" s="27"/>
      <c r="L2" s="27"/>
      <c r="M2" s="27"/>
      <c r="N2" s="27"/>
      <c r="O2" s="27"/>
      <c r="P2" s="27"/>
    </row>
    <row r="3" spans="1:16" s="22" customFormat="1" x14ac:dyDescent="0.35">
      <c r="A3" s="18"/>
      <c r="B3" s="37"/>
      <c r="C3" s="20"/>
      <c r="D3" s="18"/>
      <c r="E3" s="19"/>
      <c r="F3" s="18"/>
      <c r="G3" s="18"/>
      <c r="H3" s="21"/>
      <c r="I3" s="21"/>
      <c r="J3" s="18"/>
      <c r="K3" s="18"/>
      <c r="L3" s="18"/>
      <c r="M3" s="18"/>
      <c r="N3" s="18"/>
      <c r="O3" s="18"/>
      <c r="P3" s="18"/>
    </row>
    <row r="4" spans="1:16" s="3" customFormat="1" ht="24.75" customHeight="1" x14ac:dyDescent="0.35">
      <c r="A4" s="7">
        <v>1</v>
      </c>
      <c r="B4" s="7" t="s">
        <v>124</v>
      </c>
      <c r="C4" s="8" t="s">
        <v>125</v>
      </c>
      <c r="D4" s="7"/>
      <c r="E4" s="15">
        <v>0.4</v>
      </c>
      <c r="F4" s="8">
        <f>SUM(F5:F5)</f>
        <v>1</v>
      </c>
      <c r="G4" s="8">
        <f>SUM(G5:G5)</f>
        <v>0.4</v>
      </c>
      <c r="H4" s="9"/>
      <c r="I4" s="9"/>
      <c r="J4" s="7"/>
      <c r="K4" s="7"/>
      <c r="L4" s="7"/>
      <c r="M4" s="7"/>
      <c r="N4" s="7"/>
      <c r="O4" s="7"/>
      <c r="P4" s="7"/>
    </row>
    <row r="5" spans="1:16" ht="72.5" x14ac:dyDescent="0.35">
      <c r="B5" s="38"/>
      <c r="D5" s="1">
        <v>1</v>
      </c>
      <c r="F5" s="6">
        <v>1</v>
      </c>
      <c r="G5" s="6">
        <f>F5*E$4</f>
        <v>0.4</v>
      </c>
      <c r="H5" s="1" t="s">
        <v>133</v>
      </c>
      <c r="I5" s="1" t="s">
        <v>489</v>
      </c>
      <c r="J5" s="1" t="s">
        <v>126</v>
      </c>
      <c r="K5" s="1" t="s">
        <v>127</v>
      </c>
      <c r="L5" s="1" t="s">
        <v>7</v>
      </c>
      <c r="M5" s="1" t="s">
        <v>13</v>
      </c>
      <c r="N5" s="1" t="s">
        <v>128</v>
      </c>
      <c r="P5" s="1" t="s">
        <v>129</v>
      </c>
    </row>
    <row r="6" spans="1:16" ht="24.75" customHeight="1" x14ac:dyDescent="0.35">
      <c r="A6" s="7">
        <v>2</v>
      </c>
      <c r="B6" s="7" t="s">
        <v>130</v>
      </c>
      <c r="C6" s="8" t="s">
        <v>131</v>
      </c>
      <c r="D6" s="9"/>
      <c r="E6" s="15">
        <v>0.6</v>
      </c>
      <c r="F6" s="8">
        <f>SUM(F7:F8)</f>
        <v>1</v>
      </c>
      <c r="G6" s="8">
        <f>SUM(G7:G8)</f>
        <v>0.6</v>
      </c>
      <c r="H6" s="9"/>
      <c r="I6" s="9"/>
      <c r="J6" s="9"/>
      <c r="K6" s="9"/>
      <c r="L6" s="9"/>
      <c r="M6" s="9"/>
      <c r="N6" s="9"/>
      <c r="O6" s="9"/>
      <c r="P6" s="9"/>
    </row>
    <row r="7" spans="1:16" ht="116" x14ac:dyDescent="0.35">
      <c r="B7" s="39"/>
      <c r="D7" s="1">
        <v>2</v>
      </c>
      <c r="F7" s="6">
        <v>0.5</v>
      </c>
      <c r="G7" s="6">
        <f>F7*E$6</f>
        <v>0.3</v>
      </c>
      <c r="H7" s="1" t="s">
        <v>133</v>
      </c>
      <c r="I7" s="1" t="s">
        <v>132</v>
      </c>
      <c r="J7" s="1" t="s">
        <v>126</v>
      </c>
      <c r="K7" s="1" t="s">
        <v>134</v>
      </c>
      <c r="L7" s="1" t="s">
        <v>7</v>
      </c>
      <c r="M7" s="1" t="s">
        <v>13</v>
      </c>
      <c r="N7" s="1" t="s">
        <v>128</v>
      </c>
      <c r="P7" s="1" t="s">
        <v>135</v>
      </c>
    </row>
    <row r="8" spans="1:16" ht="116" x14ac:dyDescent="0.35">
      <c r="B8" s="39"/>
      <c r="D8" s="1">
        <v>3</v>
      </c>
      <c r="F8" s="6">
        <v>0.5</v>
      </c>
      <c r="G8" s="6">
        <f>F8*E$6</f>
        <v>0.3</v>
      </c>
      <c r="H8" s="1" t="s">
        <v>133</v>
      </c>
      <c r="J8" s="1" t="s">
        <v>126</v>
      </c>
      <c r="K8" s="1" t="s">
        <v>136</v>
      </c>
      <c r="M8" s="1" t="s">
        <v>13</v>
      </c>
      <c r="N8" s="1" t="s">
        <v>128</v>
      </c>
      <c r="P8" s="1" t="s">
        <v>137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tabColor theme="8" tint="-0.249977111117893"/>
  </sheetPr>
  <dimension ref="A1:P10"/>
  <sheetViews>
    <sheetView zoomScale="90" zoomScaleNormal="90" workbookViewId="0">
      <selection activeCell="K5" sqref="K5"/>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3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3" customFormat="1" ht="27" customHeight="1" x14ac:dyDescent="0.35">
      <c r="A2" s="41" t="s">
        <v>138</v>
      </c>
      <c r="B2" s="42"/>
      <c r="C2" s="43" t="s">
        <v>139</v>
      </c>
      <c r="D2" s="41"/>
      <c r="E2" s="44">
        <f>E4</f>
        <v>1</v>
      </c>
      <c r="F2" s="41"/>
      <c r="G2" s="41"/>
      <c r="H2" s="45"/>
      <c r="I2" s="45"/>
      <c r="J2" s="41"/>
      <c r="K2" s="41"/>
      <c r="L2" s="41"/>
      <c r="M2" s="41"/>
      <c r="N2" s="41"/>
      <c r="O2" s="41"/>
      <c r="P2" s="41"/>
    </row>
    <row r="3" spans="1:16" s="22" customFormat="1" x14ac:dyDescent="0.35">
      <c r="A3" s="18"/>
      <c r="B3" s="33"/>
      <c r="C3" s="20"/>
      <c r="D3" s="18"/>
      <c r="E3" s="19"/>
      <c r="F3" s="18"/>
      <c r="G3" s="18"/>
      <c r="H3" s="21"/>
      <c r="I3" s="21"/>
      <c r="J3" s="18"/>
      <c r="K3" s="18"/>
      <c r="L3" s="18"/>
      <c r="M3" s="18"/>
      <c r="N3" s="18"/>
      <c r="O3" s="18"/>
      <c r="P3" s="18"/>
    </row>
    <row r="4" spans="1:16" s="3" customFormat="1" ht="24.75" customHeight="1" x14ac:dyDescent="0.35">
      <c r="A4" s="7">
        <v>1</v>
      </c>
      <c r="B4" s="7" t="s">
        <v>140</v>
      </c>
      <c r="C4" s="8" t="s">
        <v>141</v>
      </c>
      <c r="D4" s="7"/>
      <c r="E4" s="15">
        <v>1</v>
      </c>
      <c r="F4" s="8">
        <f>SUM(F5:F10)</f>
        <v>1</v>
      </c>
      <c r="G4" s="8">
        <f>SUM(G5:G10)</f>
        <v>1</v>
      </c>
      <c r="H4" s="9"/>
      <c r="I4" s="9"/>
      <c r="J4" s="7"/>
      <c r="K4" s="7"/>
      <c r="L4" s="7"/>
      <c r="M4" s="7"/>
      <c r="N4" s="7"/>
      <c r="O4" s="7"/>
      <c r="P4" s="7"/>
    </row>
    <row r="5" spans="1:16" ht="72.5" x14ac:dyDescent="0.35">
      <c r="B5" s="34"/>
      <c r="D5" s="1">
        <v>1</v>
      </c>
      <c r="F5" s="6">
        <v>0.25</v>
      </c>
      <c r="G5" s="6">
        <f t="shared" ref="G5:G10" si="0">F5*E$4</f>
        <v>0.25</v>
      </c>
      <c r="H5" s="1" t="s">
        <v>147</v>
      </c>
      <c r="I5" s="40" t="s">
        <v>146</v>
      </c>
      <c r="J5" s="1" t="s">
        <v>147</v>
      </c>
      <c r="K5" s="1" t="s">
        <v>142</v>
      </c>
      <c r="L5" s="1" t="s">
        <v>13</v>
      </c>
      <c r="M5" s="1" t="s">
        <v>7</v>
      </c>
      <c r="N5" s="1" t="s">
        <v>143</v>
      </c>
      <c r="O5" s="1" t="s">
        <v>144</v>
      </c>
      <c r="P5" s="1" t="s">
        <v>145</v>
      </c>
    </row>
    <row r="6" spans="1:16" ht="87" x14ac:dyDescent="0.35">
      <c r="B6" s="35"/>
      <c r="D6" s="1">
        <v>2</v>
      </c>
      <c r="F6" s="6">
        <v>0.15</v>
      </c>
      <c r="G6" s="6">
        <f t="shared" si="0"/>
        <v>0.15</v>
      </c>
      <c r="H6" s="1" t="s">
        <v>148</v>
      </c>
      <c r="I6" s="168" t="s">
        <v>149</v>
      </c>
      <c r="J6" s="1" t="s">
        <v>160</v>
      </c>
      <c r="K6" s="1" t="s">
        <v>150</v>
      </c>
      <c r="L6" s="1" t="s">
        <v>13</v>
      </c>
      <c r="M6" s="1" t="s">
        <v>7</v>
      </c>
      <c r="N6" s="1" t="s">
        <v>175</v>
      </c>
      <c r="O6" s="1" t="s">
        <v>167</v>
      </c>
      <c r="P6" s="1" t="s">
        <v>151</v>
      </c>
    </row>
    <row r="7" spans="1:16" ht="87" x14ac:dyDescent="0.35">
      <c r="B7" s="35"/>
      <c r="D7" s="1">
        <v>3</v>
      </c>
      <c r="F7" s="6">
        <v>0.15</v>
      </c>
      <c r="G7" s="6">
        <f t="shared" si="0"/>
        <v>0.15</v>
      </c>
      <c r="H7" s="1" t="s">
        <v>152</v>
      </c>
      <c r="I7" s="168" t="s">
        <v>156</v>
      </c>
      <c r="J7" s="1" t="s">
        <v>159</v>
      </c>
      <c r="K7" s="1" t="s">
        <v>153</v>
      </c>
      <c r="L7" s="1" t="s">
        <v>13</v>
      </c>
      <c r="M7" s="1" t="s">
        <v>7</v>
      </c>
      <c r="N7" s="1" t="s">
        <v>176</v>
      </c>
      <c r="O7" s="1" t="s">
        <v>168</v>
      </c>
      <c r="P7" s="1" t="s">
        <v>154</v>
      </c>
    </row>
    <row r="8" spans="1:16" ht="87" x14ac:dyDescent="0.35">
      <c r="B8" s="46"/>
      <c r="D8" s="1">
        <v>4</v>
      </c>
      <c r="F8" s="6">
        <v>0.15</v>
      </c>
      <c r="G8" s="6">
        <f t="shared" si="0"/>
        <v>0.15</v>
      </c>
      <c r="H8" s="1" t="s">
        <v>155</v>
      </c>
      <c r="I8" s="168" t="s">
        <v>157</v>
      </c>
      <c r="J8" s="1" t="s">
        <v>158</v>
      </c>
      <c r="K8" s="1" t="s">
        <v>161</v>
      </c>
      <c r="L8" s="1" t="s">
        <v>13</v>
      </c>
      <c r="M8" s="1" t="s">
        <v>7</v>
      </c>
      <c r="N8" s="1" t="s">
        <v>177</v>
      </c>
      <c r="O8" s="1" t="s">
        <v>169</v>
      </c>
      <c r="P8" s="1" t="s">
        <v>162</v>
      </c>
    </row>
    <row r="9" spans="1:16" ht="58" x14ac:dyDescent="0.35">
      <c r="B9" s="46"/>
      <c r="D9" s="1">
        <v>5</v>
      </c>
      <c r="F9" s="6">
        <v>0.15</v>
      </c>
      <c r="G9" s="6">
        <f t="shared" si="0"/>
        <v>0.15</v>
      </c>
      <c r="H9" s="1" t="s">
        <v>163</v>
      </c>
      <c r="I9" s="168" t="s">
        <v>164</v>
      </c>
      <c r="J9" s="1" t="s">
        <v>165</v>
      </c>
      <c r="K9" s="1" t="s">
        <v>166</v>
      </c>
      <c r="L9" s="1" t="s">
        <v>13</v>
      </c>
      <c r="M9" s="1" t="s">
        <v>13</v>
      </c>
      <c r="N9" s="1" t="s">
        <v>178</v>
      </c>
      <c r="O9" s="1">
        <v>30</v>
      </c>
      <c r="P9" s="1" t="s">
        <v>170</v>
      </c>
    </row>
    <row r="10" spans="1:16" ht="72.5" x14ac:dyDescent="0.35">
      <c r="B10" s="46"/>
      <c r="D10" s="1">
        <v>6</v>
      </c>
      <c r="F10" s="6">
        <v>0.15</v>
      </c>
      <c r="G10" s="6">
        <f t="shared" si="0"/>
        <v>0.15</v>
      </c>
      <c r="H10" s="1" t="s">
        <v>171</v>
      </c>
      <c r="I10" s="168" t="s">
        <v>173</v>
      </c>
      <c r="J10" s="1" t="s">
        <v>172</v>
      </c>
      <c r="K10" s="1" t="s">
        <v>174</v>
      </c>
      <c r="L10" s="1" t="s">
        <v>13</v>
      </c>
      <c r="M10" s="1" t="s">
        <v>7</v>
      </c>
      <c r="N10" s="1" t="s">
        <v>179</v>
      </c>
      <c r="O10" s="1" t="s">
        <v>180</v>
      </c>
      <c r="P10" s="1" t="s">
        <v>181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theme="8" tint="-0.249977111117893"/>
  </sheetPr>
  <dimension ref="A1:P16"/>
  <sheetViews>
    <sheetView zoomScale="70" zoomScaleNormal="70" workbookViewId="0">
      <selection activeCell="J8" sqref="J8"/>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3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3" customFormat="1" ht="27" customHeight="1" x14ac:dyDescent="0.35">
      <c r="A2" s="41" t="s">
        <v>182</v>
      </c>
      <c r="B2" s="42"/>
      <c r="C2" s="43" t="s">
        <v>183</v>
      </c>
      <c r="D2" s="41"/>
      <c r="E2" s="44">
        <f>E4+E6+E11+E13+E15</f>
        <v>1</v>
      </c>
      <c r="F2" s="41"/>
      <c r="G2" s="41"/>
      <c r="H2" s="45"/>
      <c r="I2" s="45"/>
      <c r="J2" s="41"/>
      <c r="K2" s="41"/>
      <c r="L2" s="41"/>
      <c r="M2" s="41"/>
      <c r="N2" s="41"/>
      <c r="O2" s="41"/>
      <c r="P2" s="41"/>
    </row>
    <row r="3" spans="1:16" s="22" customFormat="1" x14ac:dyDescent="0.35">
      <c r="A3" s="18"/>
      <c r="B3" s="33"/>
      <c r="C3" s="20"/>
      <c r="D3" s="18"/>
      <c r="E3" s="19"/>
      <c r="F3" s="18"/>
      <c r="G3" s="18"/>
      <c r="H3" s="21"/>
      <c r="I3" s="21"/>
      <c r="J3" s="18"/>
      <c r="K3" s="18"/>
      <c r="L3" s="18"/>
      <c r="M3" s="18"/>
      <c r="N3" s="18"/>
      <c r="O3" s="18"/>
      <c r="P3" s="18"/>
    </row>
    <row r="4" spans="1:16" s="3" customFormat="1" ht="24.75" customHeight="1" x14ac:dyDescent="0.35">
      <c r="A4" s="7">
        <v>1</v>
      </c>
      <c r="B4" s="7" t="s">
        <v>184</v>
      </c>
      <c r="C4" s="8" t="s">
        <v>189</v>
      </c>
      <c r="D4" s="7"/>
      <c r="E4" s="15">
        <v>0.2</v>
      </c>
      <c r="F4" s="8">
        <f>SUM(F5)</f>
        <v>1</v>
      </c>
      <c r="G4" s="8">
        <f>SUM(G5)</f>
        <v>0.2</v>
      </c>
      <c r="H4" s="9"/>
      <c r="I4" s="9"/>
      <c r="J4" s="7"/>
      <c r="K4" s="7"/>
      <c r="L4" s="7"/>
      <c r="M4" s="7"/>
      <c r="N4" s="7"/>
      <c r="O4" s="7"/>
      <c r="P4" s="7"/>
    </row>
    <row r="5" spans="1:16" ht="58" x14ac:dyDescent="0.35">
      <c r="B5" s="34"/>
      <c r="D5" s="1">
        <v>1</v>
      </c>
      <c r="F5" s="6">
        <v>1</v>
      </c>
      <c r="G5" s="6">
        <f>F5*E$4</f>
        <v>0.2</v>
      </c>
      <c r="H5" s="1" t="s">
        <v>195</v>
      </c>
      <c r="I5" s="40"/>
      <c r="J5" s="1" t="s">
        <v>197</v>
      </c>
      <c r="K5" s="1" t="s">
        <v>204</v>
      </c>
      <c r="L5" s="1" t="s">
        <v>13</v>
      </c>
      <c r="M5" s="1" t="s">
        <v>7</v>
      </c>
      <c r="N5" s="1" t="s">
        <v>210</v>
      </c>
      <c r="P5" s="1" t="s">
        <v>211</v>
      </c>
    </row>
    <row r="6" spans="1:16" s="3" customFormat="1" ht="24.75" customHeight="1" x14ac:dyDescent="0.35">
      <c r="A6" s="7">
        <v>2</v>
      </c>
      <c r="B6" s="7" t="s">
        <v>185</v>
      </c>
      <c r="C6" s="8" t="s">
        <v>190</v>
      </c>
      <c r="D6" s="7"/>
      <c r="E6" s="15">
        <v>0.3</v>
      </c>
      <c r="F6" s="8">
        <f>SUM(F7:F10)</f>
        <v>1</v>
      </c>
      <c r="G6" s="8">
        <f>SUM(G7:G10)</f>
        <v>0.3</v>
      </c>
      <c r="H6" s="9"/>
      <c r="I6" s="9"/>
      <c r="J6" s="7"/>
      <c r="K6" s="7"/>
      <c r="L6" s="7"/>
      <c r="M6" s="7"/>
      <c r="N6" s="7"/>
      <c r="O6" s="7"/>
      <c r="P6" s="7"/>
    </row>
    <row r="7" spans="1:16" ht="58" x14ac:dyDescent="0.35">
      <c r="B7" s="35"/>
      <c r="D7" s="1">
        <v>2</v>
      </c>
      <c r="F7" s="6">
        <v>0.25</v>
      </c>
      <c r="G7" s="6">
        <f>F7*E$6</f>
        <v>7.4999999999999997E-2</v>
      </c>
      <c r="H7" s="1" t="s">
        <v>196</v>
      </c>
      <c r="I7" s="40"/>
      <c r="J7" s="1" t="s">
        <v>194</v>
      </c>
      <c r="K7" s="1" t="s">
        <v>205</v>
      </c>
      <c r="L7" s="1" t="s">
        <v>13</v>
      </c>
      <c r="M7" s="1" t="s">
        <v>7</v>
      </c>
      <c r="N7" s="1" t="s">
        <v>209</v>
      </c>
      <c r="P7" s="1" t="s">
        <v>212</v>
      </c>
    </row>
    <row r="8" spans="1:16" ht="43.5" x14ac:dyDescent="0.35">
      <c r="B8" s="35"/>
      <c r="D8" s="1">
        <v>3</v>
      </c>
      <c r="F8" s="6">
        <v>0.25</v>
      </c>
      <c r="G8" s="6">
        <f>F8*E$6</f>
        <v>7.4999999999999997E-2</v>
      </c>
      <c r="H8" s="1" t="s">
        <v>198</v>
      </c>
      <c r="I8" s="40"/>
      <c r="J8" s="1" t="s">
        <v>201</v>
      </c>
      <c r="K8" s="1" t="s">
        <v>206</v>
      </c>
      <c r="L8" s="1" t="s">
        <v>13</v>
      </c>
      <c r="M8" s="1" t="s">
        <v>7</v>
      </c>
      <c r="N8" s="1" t="s">
        <v>209</v>
      </c>
      <c r="P8" s="1" t="s">
        <v>213</v>
      </c>
    </row>
    <row r="9" spans="1:16" ht="43.5" x14ac:dyDescent="0.35">
      <c r="B9" s="46"/>
      <c r="D9" s="1">
        <v>4</v>
      </c>
      <c r="F9" s="6">
        <v>0.25</v>
      </c>
      <c r="G9" s="6">
        <f>F9*E$6</f>
        <v>7.4999999999999997E-2</v>
      </c>
      <c r="H9" s="1" t="s">
        <v>199</v>
      </c>
      <c r="I9" s="40"/>
      <c r="J9" s="1" t="s">
        <v>200</v>
      </c>
      <c r="K9" s="1" t="s">
        <v>207</v>
      </c>
      <c r="L9" s="1" t="s">
        <v>13</v>
      </c>
      <c r="M9" s="1" t="s">
        <v>7</v>
      </c>
      <c r="N9" s="1" t="s">
        <v>209</v>
      </c>
      <c r="P9" s="1" t="s">
        <v>214</v>
      </c>
    </row>
    <row r="10" spans="1:16" ht="43.5" x14ac:dyDescent="0.35">
      <c r="B10" s="46"/>
      <c r="D10" s="1">
        <v>5</v>
      </c>
      <c r="F10" s="6">
        <v>0.25</v>
      </c>
      <c r="G10" s="6">
        <f>F10*E$6</f>
        <v>7.4999999999999997E-2</v>
      </c>
      <c r="H10" s="1" t="s">
        <v>202</v>
      </c>
      <c r="I10" s="40"/>
      <c r="J10" s="1" t="s">
        <v>203</v>
      </c>
      <c r="K10" s="1" t="s">
        <v>208</v>
      </c>
      <c r="L10" s="1" t="s">
        <v>13</v>
      </c>
      <c r="M10" s="1" t="s">
        <v>13</v>
      </c>
      <c r="N10" s="1" t="s">
        <v>209</v>
      </c>
      <c r="P10" s="1" t="s">
        <v>214</v>
      </c>
    </row>
    <row r="11" spans="1:16" s="3" customFormat="1" ht="24.75" customHeight="1" x14ac:dyDescent="0.35">
      <c r="A11" s="7">
        <v>3</v>
      </c>
      <c r="B11" s="7" t="s">
        <v>186</v>
      </c>
      <c r="C11" s="8" t="s">
        <v>191</v>
      </c>
      <c r="D11" s="7"/>
      <c r="E11" s="15">
        <v>0.2</v>
      </c>
      <c r="F11" s="8">
        <f>SUM(F12)</f>
        <v>1</v>
      </c>
      <c r="G11" s="8">
        <f>SUM(G12:G15)</f>
        <v>0.95</v>
      </c>
      <c r="H11" s="9"/>
      <c r="I11" s="9"/>
      <c r="J11" s="7"/>
      <c r="K11" s="7"/>
      <c r="L11" s="7"/>
      <c r="M11" s="7"/>
      <c r="N11" s="7"/>
      <c r="O11" s="7"/>
      <c r="P11" s="7"/>
    </row>
    <row r="12" spans="1:16" ht="72.5" x14ac:dyDescent="0.35">
      <c r="B12" s="46"/>
      <c r="D12" s="1">
        <v>6</v>
      </c>
      <c r="F12" s="6">
        <v>1</v>
      </c>
      <c r="G12" s="6">
        <f>F12*E$11</f>
        <v>0.2</v>
      </c>
      <c r="H12" s="1" t="s">
        <v>215</v>
      </c>
      <c r="I12" s="40"/>
      <c r="J12" s="1" t="s">
        <v>216</v>
      </c>
      <c r="K12" s="1" t="s">
        <v>217</v>
      </c>
      <c r="L12" s="1" t="s">
        <v>13</v>
      </c>
      <c r="M12" s="1" t="s">
        <v>7</v>
      </c>
      <c r="N12" s="1" t="s">
        <v>209</v>
      </c>
      <c r="P12" s="1" t="s">
        <v>214</v>
      </c>
    </row>
    <row r="13" spans="1:16" s="3" customFormat="1" ht="24.75" customHeight="1" x14ac:dyDescent="0.35">
      <c r="A13" s="7">
        <v>4</v>
      </c>
      <c r="B13" s="7" t="s">
        <v>187</v>
      </c>
      <c r="C13" s="8" t="s">
        <v>192</v>
      </c>
      <c r="D13" s="7"/>
      <c r="E13" s="15">
        <v>0.15</v>
      </c>
      <c r="F13" s="8">
        <f>SUM(F14)</f>
        <v>1</v>
      </c>
      <c r="G13" s="8">
        <f>SUM(G14:G17)</f>
        <v>0.44999999999999996</v>
      </c>
      <c r="H13" s="9"/>
      <c r="I13" s="9"/>
      <c r="J13" s="7"/>
      <c r="K13" s="7"/>
      <c r="L13" s="7"/>
      <c r="M13" s="7"/>
      <c r="N13" s="7"/>
      <c r="O13" s="7"/>
      <c r="P13" s="7"/>
    </row>
    <row r="14" spans="1:16" ht="58" x14ac:dyDescent="0.35">
      <c r="B14" s="46"/>
      <c r="D14" s="1">
        <v>7</v>
      </c>
      <c r="F14" s="6">
        <v>1</v>
      </c>
      <c r="G14" s="6">
        <f>F14*E$13</f>
        <v>0.15</v>
      </c>
      <c r="H14" s="1" t="s">
        <v>218</v>
      </c>
      <c r="I14" s="40"/>
      <c r="J14" s="1" t="s">
        <v>219</v>
      </c>
      <c r="K14" s="1" t="s">
        <v>220</v>
      </c>
      <c r="L14" s="1" t="s">
        <v>13</v>
      </c>
      <c r="M14" s="1" t="s">
        <v>7</v>
      </c>
      <c r="N14" s="1" t="s">
        <v>221</v>
      </c>
      <c r="P14" s="1" t="s">
        <v>222</v>
      </c>
    </row>
    <row r="15" spans="1:16" s="3" customFormat="1" ht="24.75" customHeight="1" x14ac:dyDescent="0.35">
      <c r="A15" s="7">
        <v>5</v>
      </c>
      <c r="B15" s="7" t="s">
        <v>188</v>
      </c>
      <c r="C15" s="8" t="s">
        <v>193</v>
      </c>
      <c r="D15" s="7"/>
      <c r="E15" s="15">
        <v>0.15</v>
      </c>
      <c r="F15" s="8">
        <f>SUM(F16)</f>
        <v>1</v>
      </c>
      <c r="G15" s="8">
        <f>SUM(G16:G19)</f>
        <v>0.15</v>
      </c>
      <c r="H15" s="9"/>
      <c r="I15" s="9"/>
      <c r="J15" s="7"/>
      <c r="K15" s="7"/>
      <c r="L15" s="7"/>
      <c r="M15" s="7"/>
      <c r="N15" s="7"/>
      <c r="O15" s="7"/>
      <c r="P15" s="7"/>
    </row>
    <row r="16" spans="1:16" ht="58" x14ac:dyDescent="0.35">
      <c r="B16" s="46"/>
      <c r="D16" s="1">
        <v>8</v>
      </c>
      <c r="F16" s="6">
        <v>1</v>
      </c>
      <c r="G16" s="6">
        <f>F16*E$15</f>
        <v>0.15</v>
      </c>
      <c r="H16" s="1" t="s">
        <v>223</v>
      </c>
      <c r="I16" s="40"/>
      <c r="J16" s="1" t="s">
        <v>224</v>
      </c>
      <c r="K16" s="1" t="s">
        <v>225</v>
      </c>
      <c r="L16" s="1" t="s">
        <v>13</v>
      </c>
      <c r="M16" s="1" t="s">
        <v>7</v>
      </c>
      <c r="N16" s="1" t="s">
        <v>226</v>
      </c>
      <c r="P16" s="1" t="s">
        <v>227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2B2C-0DAF-4184-80BB-13002BBCFBEE}">
  <dimension ref="A1"/>
  <sheetViews>
    <sheetView workbookViewId="0">
      <selection activeCell="B18" sqref="B18"/>
    </sheetView>
  </sheetViews>
  <sheetFormatPr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theme="7" tint="0.39997558519241921"/>
  </sheetPr>
  <dimension ref="A1:P11"/>
  <sheetViews>
    <sheetView zoomScale="90" zoomScaleNormal="90" workbookViewId="0">
      <selection activeCell="K1" sqref="K1:K1048576"/>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5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51" customFormat="1" ht="27" customHeight="1" x14ac:dyDescent="0.35">
      <c r="A2" s="47" t="s">
        <v>255</v>
      </c>
      <c r="B2" s="47"/>
      <c r="C2" s="48" t="s">
        <v>256</v>
      </c>
      <c r="D2" s="47"/>
      <c r="E2" s="49">
        <f>G5+G7+G8+G9+G11</f>
        <v>1</v>
      </c>
      <c r="F2" s="47"/>
      <c r="G2" s="47"/>
      <c r="H2" s="50"/>
      <c r="I2" s="50"/>
      <c r="J2" s="47"/>
      <c r="K2" s="47"/>
      <c r="L2" s="47"/>
      <c r="M2" s="47"/>
      <c r="N2" s="47"/>
      <c r="O2" s="47"/>
      <c r="P2" s="47"/>
    </row>
    <row r="3" spans="1:16" s="22" customFormat="1" x14ac:dyDescent="0.35">
      <c r="A3" s="18"/>
      <c r="B3" s="53"/>
      <c r="C3" s="20"/>
      <c r="D3" s="18"/>
      <c r="E3" s="19"/>
      <c r="F3" s="18"/>
      <c r="G3" s="18"/>
      <c r="H3" s="21"/>
      <c r="I3" s="21"/>
      <c r="J3" s="18"/>
      <c r="K3" s="18"/>
      <c r="L3" s="18"/>
      <c r="M3" s="18"/>
      <c r="N3" s="18"/>
      <c r="O3" s="18"/>
      <c r="P3" s="18"/>
    </row>
    <row r="4" spans="1:16" s="3" customFormat="1" ht="24.75" customHeight="1" x14ac:dyDescent="0.35">
      <c r="A4" s="7">
        <v>1</v>
      </c>
      <c r="B4" s="7" t="s">
        <v>228</v>
      </c>
      <c r="C4" s="8" t="s">
        <v>236</v>
      </c>
      <c r="D4" s="7"/>
      <c r="E4" s="15">
        <v>0.3</v>
      </c>
      <c r="F4" s="8">
        <f>SUM(F5)</f>
        <v>1</v>
      </c>
      <c r="G4" s="8">
        <f>SUM(G5)</f>
        <v>0.3</v>
      </c>
      <c r="H4" s="9"/>
      <c r="I4" s="9"/>
      <c r="J4" s="7"/>
      <c r="K4" s="7"/>
      <c r="L4" s="7"/>
      <c r="M4" s="7"/>
      <c r="N4" s="7"/>
      <c r="O4" s="7"/>
      <c r="P4" s="7"/>
    </row>
    <row r="5" spans="1:16" ht="58" x14ac:dyDescent="0.35">
      <c r="B5" s="54"/>
      <c r="D5" s="1">
        <v>1</v>
      </c>
      <c r="F5" s="6">
        <v>1</v>
      </c>
      <c r="G5" s="6">
        <f>F5*E$4</f>
        <v>0.3</v>
      </c>
      <c r="H5" s="1" t="s">
        <v>231</v>
      </c>
      <c r="I5" s="40"/>
      <c r="J5" s="1" t="s">
        <v>240</v>
      </c>
      <c r="K5" s="1" t="s">
        <v>232</v>
      </c>
      <c r="L5" s="1" t="s">
        <v>7</v>
      </c>
      <c r="M5" s="1" t="s">
        <v>233</v>
      </c>
      <c r="N5" s="1" t="s">
        <v>234</v>
      </c>
      <c r="P5" s="1" t="s">
        <v>235</v>
      </c>
    </row>
    <row r="6" spans="1:16" s="3" customFormat="1" ht="24.75" customHeight="1" x14ac:dyDescent="0.35">
      <c r="A6" s="7">
        <v>2</v>
      </c>
      <c r="B6" s="7" t="s">
        <v>229</v>
      </c>
      <c r="C6" s="8" t="s">
        <v>237</v>
      </c>
      <c r="D6" s="7"/>
      <c r="E6" s="15">
        <v>0.3</v>
      </c>
      <c r="F6" s="8">
        <f>SUM(F7:F9)</f>
        <v>1</v>
      </c>
      <c r="G6" s="8">
        <f>SUM(G7:G9)</f>
        <v>0.3</v>
      </c>
      <c r="H6" s="9"/>
      <c r="I6" s="9"/>
      <c r="J6" s="7"/>
      <c r="K6" s="7"/>
      <c r="L6" s="7"/>
      <c r="M6" s="7"/>
      <c r="N6" s="7"/>
      <c r="O6" s="7"/>
      <c r="P6" s="7"/>
    </row>
    <row r="7" spans="1:16" ht="58" x14ac:dyDescent="0.35">
      <c r="B7" s="55"/>
      <c r="D7" s="1">
        <v>2</v>
      </c>
      <c r="F7" s="6">
        <v>0.35</v>
      </c>
      <c r="G7" s="6">
        <f>F7*E$6</f>
        <v>0.105</v>
      </c>
      <c r="H7" s="1" t="s">
        <v>244</v>
      </c>
      <c r="I7" s="40"/>
      <c r="J7" s="1" t="s">
        <v>241</v>
      </c>
      <c r="K7" s="1" t="s">
        <v>239</v>
      </c>
      <c r="L7" s="1" t="s">
        <v>7</v>
      </c>
      <c r="M7" s="1" t="s">
        <v>13</v>
      </c>
      <c r="N7" s="1" t="s">
        <v>128</v>
      </c>
      <c r="P7" s="1" t="s">
        <v>247</v>
      </c>
    </row>
    <row r="8" spans="1:16" ht="58" x14ac:dyDescent="0.35">
      <c r="B8" s="55"/>
      <c r="D8" s="1">
        <v>3</v>
      </c>
      <c r="F8" s="6">
        <v>0.35</v>
      </c>
      <c r="G8" s="6">
        <f>F8*E$6</f>
        <v>0.105</v>
      </c>
      <c r="H8" s="1" t="s">
        <v>245</v>
      </c>
      <c r="I8" s="40"/>
      <c r="J8" s="1" t="s">
        <v>241</v>
      </c>
      <c r="K8" s="1" t="s">
        <v>242</v>
      </c>
      <c r="L8" s="1" t="s">
        <v>7</v>
      </c>
      <c r="M8" s="1" t="s">
        <v>13</v>
      </c>
      <c r="N8" s="1" t="s">
        <v>128</v>
      </c>
      <c r="P8" s="1" t="s">
        <v>248</v>
      </c>
    </row>
    <row r="9" spans="1:16" ht="58" x14ac:dyDescent="0.35">
      <c r="B9" s="56"/>
      <c r="D9" s="1">
        <v>4</v>
      </c>
      <c r="F9" s="6">
        <v>0.3</v>
      </c>
      <c r="G9" s="6">
        <f>F9*E$6</f>
        <v>0.09</v>
      </c>
      <c r="H9" s="1" t="s">
        <v>246</v>
      </c>
      <c r="I9" s="40"/>
      <c r="J9" s="1" t="s">
        <v>241</v>
      </c>
      <c r="K9" s="1" t="s">
        <v>243</v>
      </c>
      <c r="L9" s="1" t="s">
        <v>7</v>
      </c>
      <c r="M9" s="1" t="s">
        <v>13</v>
      </c>
      <c r="N9" s="1" t="s">
        <v>128</v>
      </c>
      <c r="P9" s="1" t="s">
        <v>249</v>
      </c>
    </row>
    <row r="10" spans="1:16" s="3" customFormat="1" ht="24.75" customHeight="1" x14ac:dyDescent="0.35">
      <c r="A10" s="7">
        <v>3</v>
      </c>
      <c r="B10" s="7" t="s">
        <v>230</v>
      </c>
      <c r="C10" s="8" t="s">
        <v>238</v>
      </c>
      <c r="D10" s="7"/>
      <c r="E10" s="15">
        <v>0.4</v>
      </c>
      <c r="F10" s="8">
        <f>SUM(F11)</f>
        <v>1</v>
      </c>
      <c r="G10" s="8">
        <f>SUM(G11:G11)</f>
        <v>0.4</v>
      </c>
      <c r="H10" s="9"/>
      <c r="I10" s="9"/>
      <c r="J10" s="7"/>
      <c r="K10" s="7"/>
      <c r="L10" s="7"/>
      <c r="M10" s="7"/>
      <c r="N10" s="7"/>
      <c r="O10" s="7"/>
      <c r="P10" s="7"/>
    </row>
    <row r="11" spans="1:16" ht="87" x14ac:dyDescent="0.35">
      <c r="B11" s="56"/>
      <c r="D11" s="1">
        <v>5</v>
      </c>
      <c r="F11" s="6">
        <v>1</v>
      </c>
      <c r="G11" s="6">
        <f>F11*E$10</f>
        <v>0.4</v>
      </c>
      <c r="H11" s="1" t="s">
        <v>250</v>
      </c>
      <c r="I11" s="40"/>
      <c r="J11" s="1" t="s">
        <v>251</v>
      </c>
      <c r="K11" s="1" t="s">
        <v>252</v>
      </c>
      <c r="L11" s="1" t="s">
        <v>13</v>
      </c>
      <c r="M11" s="1" t="s">
        <v>13</v>
      </c>
      <c r="N11" s="1" t="s">
        <v>253</v>
      </c>
      <c r="O11" s="1">
        <v>20</v>
      </c>
      <c r="P11" s="1" t="s">
        <v>254</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theme="7" tint="0.39997558519241921"/>
  </sheetPr>
  <dimension ref="A1:P8"/>
  <sheetViews>
    <sheetView zoomScale="90" zoomScaleNormal="90" workbookViewId="0">
      <selection activeCell="K1" sqref="K1:K1048576"/>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5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51" customFormat="1" ht="27" customHeight="1" x14ac:dyDescent="0.35">
      <c r="A2" s="47" t="s">
        <v>257</v>
      </c>
      <c r="B2" s="47"/>
      <c r="C2" s="48" t="s">
        <v>259</v>
      </c>
      <c r="D2" s="47"/>
      <c r="E2" s="49">
        <f>G5+G6+G7+G8</f>
        <v>1</v>
      </c>
      <c r="F2" s="47"/>
      <c r="G2" s="47"/>
      <c r="H2" s="50"/>
      <c r="I2" s="50"/>
      <c r="J2" s="47"/>
      <c r="K2" s="47"/>
      <c r="L2" s="47"/>
      <c r="M2" s="47"/>
      <c r="N2" s="47"/>
      <c r="O2" s="47"/>
      <c r="P2" s="47"/>
    </row>
    <row r="3" spans="1:16" s="22" customFormat="1" x14ac:dyDescent="0.35">
      <c r="A3" s="18"/>
      <c r="B3" s="53"/>
      <c r="C3" s="20"/>
      <c r="D3" s="18"/>
      <c r="E3" s="19"/>
      <c r="F3" s="18"/>
      <c r="G3" s="18"/>
      <c r="H3" s="21"/>
      <c r="I3" s="21"/>
      <c r="J3" s="18"/>
      <c r="K3" s="18"/>
      <c r="L3" s="18"/>
      <c r="M3" s="18"/>
      <c r="N3" s="18"/>
      <c r="O3" s="18"/>
      <c r="P3" s="18"/>
    </row>
    <row r="4" spans="1:16" s="3" customFormat="1" ht="24.75" customHeight="1" x14ac:dyDescent="0.35">
      <c r="A4" s="7">
        <v>2</v>
      </c>
      <c r="B4" s="7" t="s">
        <v>258</v>
      </c>
      <c r="C4" s="8" t="s">
        <v>260</v>
      </c>
      <c r="D4" s="7"/>
      <c r="E4" s="15">
        <v>1</v>
      </c>
      <c r="F4" s="8">
        <f>SUM(F5:F8)</f>
        <v>1</v>
      </c>
      <c r="G4" s="8">
        <f>SUM(G5:G8)</f>
        <v>1</v>
      </c>
      <c r="H4" s="9"/>
      <c r="I4" s="9"/>
      <c r="J4" s="7"/>
      <c r="K4" s="7"/>
      <c r="L4" s="7"/>
      <c r="M4" s="7"/>
      <c r="N4" s="7"/>
      <c r="O4" s="7"/>
      <c r="P4" s="7"/>
    </row>
    <row r="5" spans="1:16" ht="72.5" x14ac:dyDescent="0.35">
      <c r="B5" s="55"/>
      <c r="D5" s="1">
        <v>1</v>
      </c>
      <c r="F5" s="6">
        <v>0.2</v>
      </c>
      <c r="G5" s="6">
        <f>F5*E$4</f>
        <v>0.2</v>
      </c>
      <c r="H5" s="1" t="s">
        <v>261</v>
      </c>
      <c r="I5" s="40"/>
      <c r="J5" s="1" t="s">
        <v>241</v>
      </c>
      <c r="K5" s="1" t="s">
        <v>267</v>
      </c>
      <c r="L5" s="1" t="s">
        <v>7</v>
      </c>
      <c r="M5" s="1" t="s">
        <v>13</v>
      </c>
      <c r="N5" s="1" t="s">
        <v>128</v>
      </c>
      <c r="P5" s="1" t="s">
        <v>272</v>
      </c>
    </row>
    <row r="6" spans="1:16" ht="58" x14ac:dyDescent="0.35">
      <c r="B6" s="55"/>
      <c r="D6" s="1">
        <v>2</v>
      </c>
      <c r="F6" s="6">
        <v>0.2</v>
      </c>
      <c r="G6" s="6">
        <f>F6*E$4</f>
        <v>0.2</v>
      </c>
      <c r="H6" s="1" t="s">
        <v>262</v>
      </c>
      <c r="I6" s="40"/>
      <c r="J6" s="1" t="s">
        <v>241</v>
      </c>
      <c r="K6" s="1" t="s">
        <v>270</v>
      </c>
      <c r="L6" s="1" t="s">
        <v>13</v>
      </c>
      <c r="M6" s="1" t="s">
        <v>7</v>
      </c>
      <c r="N6" s="1" t="s">
        <v>128</v>
      </c>
      <c r="P6" s="1" t="s">
        <v>273</v>
      </c>
    </row>
    <row r="7" spans="1:16" ht="58" x14ac:dyDescent="0.35">
      <c r="B7" s="56"/>
      <c r="D7" s="1">
        <v>3</v>
      </c>
      <c r="F7" s="6">
        <v>0.2</v>
      </c>
      <c r="G7" s="6">
        <f>F7*E$4</f>
        <v>0.2</v>
      </c>
      <c r="H7" s="1" t="s">
        <v>263</v>
      </c>
      <c r="I7" s="40"/>
      <c r="J7" s="1" t="s">
        <v>265</v>
      </c>
      <c r="K7" s="1" t="s">
        <v>268</v>
      </c>
      <c r="L7" s="1" t="s">
        <v>7</v>
      </c>
      <c r="M7" s="1" t="s">
        <v>13</v>
      </c>
      <c r="N7" s="1" t="s">
        <v>128</v>
      </c>
      <c r="P7" s="1" t="s">
        <v>274</v>
      </c>
    </row>
    <row r="8" spans="1:16" ht="58" x14ac:dyDescent="0.35">
      <c r="B8" s="56"/>
      <c r="D8" s="1">
        <v>4</v>
      </c>
      <c r="F8" s="6">
        <v>0.4</v>
      </c>
      <c r="G8" s="6">
        <f>F8*E$4</f>
        <v>0.4</v>
      </c>
      <c r="H8" s="1" t="s">
        <v>264</v>
      </c>
      <c r="J8" s="1" t="s">
        <v>266</v>
      </c>
      <c r="K8" s="1" t="s">
        <v>269</v>
      </c>
      <c r="L8" s="1" t="s">
        <v>13</v>
      </c>
      <c r="M8" s="1" t="s">
        <v>7</v>
      </c>
      <c r="N8" s="1" t="s">
        <v>271</v>
      </c>
      <c r="O8" s="1">
        <v>20</v>
      </c>
      <c r="P8" s="1" t="s">
        <v>275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7" tint="0.39997558519241921"/>
  </sheetPr>
  <dimension ref="A1:P11"/>
  <sheetViews>
    <sheetView zoomScale="90" zoomScaleNormal="90" workbookViewId="0">
      <selection activeCell="J8" sqref="J8"/>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5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51" customFormat="1" ht="27" customHeight="1" x14ac:dyDescent="0.35">
      <c r="A2" s="47" t="s">
        <v>276</v>
      </c>
      <c r="B2" s="47"/>
      <c r="C2" s="48" t="s">
        <v>259</v>
      </c>
      <c r="D2" s="47"/>
      <c r="E2" s="49">
        <f>G5+G7+G9+G11</f>
        <v>1</v>
      </c>
      <c r="F2" s="47"/>
      <c r="G2" s="47"/>
      <c r="H2" s="50"/>
      <c r="I2" s="50"/>
      <c r="J2" s="47"/>
      <c r="K2" s="47"/>
      <c r="L2" s="47"/>
      <c r="M2" s="47"/>
      <c r="N2" s="47"/>
      <c r="O2" s="47"/>
      <c r="P2" s="47"/>
    </row>
    <row r="3" spans="1:16" s="22" customFormat="1" x14ac:dyDescent="0.35">
      <c r="A3" s="18"/>
      <c r="B3" s="53"/>
      <c r="C3" s="20"/>
      <c r="D3" s="18"/>
      <c r="E3" s="19"/>
      <c r="F3" s="18"/>
      <c r="G3" s="18"/>
      <c r="H3" s="21"/>
      <c r="I3" s="21"/>
      <c r="J3" s="18"/>
      <c r="K3" s="18"/>
      <c r="L3" s="18"/>
      <c r="M3" s="18"/>
      <c r="N3" s="18"/>
      <c r="O3" s="18"/>
      <c r="P3" s="18"/>
    </row>
    <row r="4" spans="1:16" s="3" customFormat="1" ht="24.75" customHeight="1" x14ac:dyDescent="0.35">
      <c r="A4" s="7">
        <v>2</v>
      </c>
      <c r="B4" s="7" t="s">
        <v>277</v>
      </c>
      <c r="C4" s="8" t="s">
        <v>282</v>
      </c>
      <c r="D4" s="7"/>
      <c r="E4" s="15">
        <v>1</v>
      </c>
      <c r="F4" s="8">
        <f>F5</f>
        <v>1</v>
      </c>
      <c r="G4" s="8">
        <f>SUM(G5:G5)</f>
        <v>0.3</v>
      </c>
      <c r="H4" s="9"/>
      <c r="I4" s="9"/>
      <c r="J4" s="7"/>
      <c r="K4" s="7"/>
      <c r="L4" s="7"/>
      <c r="M4" s="7"/>
      <c r="N4" s="7"/>
      <c r="O4" s="7"/>
      <c r="P4" s="7"/>
    </row>
    <row r="5" spans="1:16" ht="58" x14ac:dyDescent="0.35">
      <c r="B5" s="55"/>
      <c r="D5" s="1">
        <v>1</v>
      </c>
      <c r="F5" s="6">
        <v>1</v>
      </c>
      <c r="G5" s="6">
        <v>0.3</v>
      </c>
      <c r="H5" s="1" t="s">
        <v>285</v>
      </c>
      <c r="I5" s="40"/>
      <c r="J5" s="1" t="s">
        <v>241</v>
      </c>
      <c r="K5" s="1" t="s">
        <v>290</v>
      </c>
      <c r="L5" s="1" t="s">
        <v>7</v>
      </c>
      <c r="M5" s="1" t="s">
        <v>13</v>
      </c>
      <c r="N5" s="1" t="s">
        <v>128</v>
      </c>
      <c r="P5" s="1" t="s">
        <v>294</v>
      </c>
    </row>
    <row r="6" spans="1:16" s="3" customFormat="1" ht="24.75" customHeight="1" x14ac:dyDescent="0.35">
      <c r="A6" s="7">
        <v>2</v>
      </c>
      <c r="B6" s="7" t="s">
        <v>278</v>
      </c>
      <c r="C6" s="8" t="s">
        <v>284</v>
      </c>
      <c r="D6" s="7"/>
      <c r="E6" s="15">
        <v>1</v>
      </c>
      <c r="F6" s="8">
        <f>F7</f>
        <v>1</v>
      </c>
      <c r="G6" s="8">
        <f>SUM(G7:G7)</f>
        <v>0.3</v>
      </c>
      <c r="H6" s="9"/>
      <c r="I6" s="9"/>
      <c r="J6" s="7"/>
      <c r="K6" s="7"/>
      <c r="L6" s="7"/>
      <c r="M6" s="7"/>
      <c r="N6" s="7"/>
      <c r="O6" s="7"/>
      <c r="P6" s="7"/>
    </row>
    <row r="7" spans="1:16" ht="58" x14ac:dyDescent="0.35">
      <c r="B7" s="55"/>
      <c r="D7" s="1">
        <v>1</v>
      </c>
      <c r="F7" s="6">
        <v>1</v>
      </c>
      <c r="G7" s="6">
        <v>0.3</v>
      </c>
      <c r="H7" s="1" t="s">
        <v>286</v>
      </c>
      <c r="I7" s="40" t="s">
        <v>358</v>
      </c>
      <c r="J7" s="1" t="s">
        <v>241</v>
      </c>
      <c r="K7" s="1" t="s">
        <v>291</v>
      </c>
      <c r="L7" s="1" t="s">
        <v>7</v>
      </c>
      <c r="M7" s="1" t="s">
        <v>13</v>
      </c>
      <c r="N7" s="1" t="s">
        <v>128</v>
      </c>
      <c r="P7" s="1" t="s">
        <v>295</v>
      </c>
    </row>
    <row r="8" spans="1:16" s="3" customFormat="1" ht="24.75" customHeight="1" x14ac:dyDescent="0.35">
      <c r="A8" s="7">
        <v>2</v>
      </c>
      <c r="B8" s="7" t="s">
        <v>281</v>
      </c>
      <c r="C8" s="8" t="s">
        <v>283</v>
      </c>
      <c r="D8" s="7"/>
      <c r="E8" s="15">
        <v>1</v>
      </c>
      <c r="F8" s="8">
        <f>F9</f>
        <v>1</v>
      </c>
      <c r="G8" s="8">
        <f>SUM(G9:G9)</f>
        <v>0.2</v>
      </c>
      <c r="H8" s="9"/>
      <c r="I8" s="9"/>
      <c r="J8" s="7"/>
      <c r="K8" s="7"/>
      <c r="L8" s="7"/>
      <c r="M8" s="7"/>
      <c r="N8" s="7"/>
      <c r="O8" s="7"/>
      <c r="P8" s="7"/>
    </row>
    <row r="9" spans="1:16" ht="174" x14ac:dyDescent="0.35">
      <c r="B9" s="55"/>
      <c r="D9" s="1">
        <v>1</v>
      </c>
      <c r="F9" s="6">
        <v>1</v>
      </c>
      <c r="G9" s="6">
        <v>0.2</v>
      </c>
      <c r="H9" s="1" t="s">
        <v>287</v>
      </c>
      <c r="I9" s="40"/>
      <c r="J9" s="1" t="s">
        <v>241</v>
      </c>
      <c r="K9" s="1" t="s">
        <v>292</v>
      </c>
      <c r="L9" s="1" t="s">
        <v>7</v>
      </c>
      <c r="M9" s="1" t="s">
        <v>13</v>
      </c>
      <c r="N9" s="1" t="s">
        <v>128</v>
      </c>
      <c r="P9" s="1" t="s">
        <v>296</v>
      </c>
    </row>
    <row r="10" spans="1:16" s="3" customFormat="1" ht="24.75" customHeight="1" x14ac:dyDescent="0.35">
      <c r="A10" s="7">
        <v>2</v>
      </c>
      <c r="B10" s="7" t="s">
        <v>279</v>
      </c>
      <c r="C10" s="8" t="s">
        <v>280</v>
      </c>
      <c r="D10" s="7"/>
      <c r="E10" s="15">
        <v>1</v>
      </c>
      <c r="F10" s="8">
        <f>F11</f>
        <v>1</v>
      </c>
      <c r="G10" s="8">
        <f>SUM(G11:G11)</f>
        <v>0.2</v>
      </c>
      <c r="H10" s="9"/>
      <c r="I10" s="9"/>
      <c r="J10" s="7"/>
      <c r="K10" s="7"/>
      <c r="L10" s="7"/>
      <c r="M10" s="7"/>
      <c r="N10" s="7"/>
      <c r="O10" s="7"/>
      <c r="P10" s="7"/>
    </row>
    <row r="11" spans="1:16" ht="72.5" x14ac:dyDescent="0.35">
      <c r="B11" s="55"/>
      <c r="D11" s="1">
        <v>1</v>
      </c>
      <c r="F11" s="6">
        <v>1</v>
      </c>
      <c r="G11" s="6">
        <v>0.2</v>
      </c>
      <c r="H11" s="1" t="s">
        <v>288</v>
      </c>
      <c r="I11" s="40"/>
      <c r="J11" s="1" t="s">
        <v>289</v>
      </c>
      <c r="K11" s="1" t="s">
        <v>293</v>
      </c>
      <c r="L11" s="1" t="s">
        <v>13</v>
      </c>
      <c r="M11" s="1" t="s">
        <v>7</v>
      </c>
      <c r="N11" s="1" t="s">
        <v>128</v>
      </c>
      <c r="P11" s="1" t="s">
        <v>297</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tabColor theme="7" tint="0.39997558519241921"/>
  </sheetPr>
  <dimension ref="A1:P6"/>
  <sheetViews>
    <sheetView zoomScale="90" zoomScaleNormal="90" workbookViewId="0">
      <selection activeCell="I5" sqref="I5"/>
    </sheetView>
  </sheetViews>
  <sheetFormatPr defaultColWidth="9.1796875" defaultRowHeight="14.5" x14ac:dyDescent="0.35"/>
  <cols>
    <col min="1" max="1" width="5.81640625" style="4" customWidth="1"/>
    <col min="2" max="2" width="40.453125" style="4" bestFit="1"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57.453125" style="1" customWidth="1"/>
    <col min="17" max="16384" width="9.1796875" style="4"/>
  </cols>
  <sheetData>
    <row r="1" spans="1:16" s="3" customFormat="1" ht="29" x14ac:dyDescent="0.35">
      <c r="A1" s="3" t="s">
        <v>49</v>
      </c>
      <c r="B1" s="5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51" customFormat="1" ht="27" customHeight="1" x14ac:dyDescent="0.35">
      <c r="A2" s="47" t="s">
        <v>298</v>
      </c>
      <c r="B2" s="47"/>
      <c r="C2" s="48" t="s">
        <v>299</v>
      </c>
      <c r="D2" s="47"/>
      <c r="E2" s="49">
        <f>G5+G6</f>
        <v>1</v>
      </c>
      <c r="F2" s="47"/>
      <c r="G2" s="47"/>
      <c r="H2" s="50"/>
      <c r="I2" s="50"/>
      <c r="J2" s="47"/>
      <c r="K2" s="47"/>
      <c r="L2" s="47"/>
      <c r="M2" s="47"/>
      <c r="N2" s="47"/>
      <c r="O2" s="47"/>
      <c r="P2" s="47"/>
    </row>
    <row r="3" spans="1:16" s="22" customFormat="1" x14ac:dyDescent="0.35">
      <c r="A3" s="18"/>
      <c r="B3" s="53"/>
      <c r="C3" s="20"/>
      <c r="D3" s="18"/>
      <c r="E3" s="19"/>
      <c r="F3" s="18"/>
      <c r="G3" s="18"/>
      <c r="H3" s="21"/>
      <c r="I3" s="21"/>
      <c r="J3" s="18"/>
      <c r="K3" s="18"/>
      <c r="L3" s="18"/>
      <c r="M3" s="18"/>
      <c r="N3" s="18"/>
      <c r="O3" s="18"/>
      <c r="P3" s="18"/>
    </row>
    <row r="4" spans="1:16" s="3" customFormat="1" ht="24.75" customHeight="1" x14ac:dyDescent="0.35">
      <c r="A4" s="7">
        <v>2</v>
      </c>
      <c r="B4" s="7" t="s">
        <v>300</v>
      </c>
      <c r="C4" s="8" t="s">
        <v>301</v>
      </c>
      <c r="D4" s="7"/>
      <c r="E4" s="15">
        <v>1</v>
      </c>
      <c r="F4" s="8">
        <f>SUM(F5:F6)</f>
        <v>1</v>
      </c>
      <c r="G4" s="8">
        <f>SUM(G5:G6)</f>
        <v>1</v>
      </c>
      <c r="H4" s="9"/>
      <c r="I4" s="9"/>
      <c r="J4" s="7"/>
      <c r="K4" s="7"/>
      <c r="L4" s="7"/>
      <c r="M4" s="7"/>
      <c r="N4" s="7"/>
      <c r="O4" s="7"/>
      <c r="P4" s="7"/>
    </row>
    <row r="5" spans="1:16" ht="58" x14ac:dyDescent="0.35">
      <c r="B5" s="55"/>
      <c r="D5" s="1">
        <v>1</v>
      </c>
      <c r="F5" s="6">
        <v>0.5</v>
      </c>
      <c r="G5" s="6">
        <f>F5*E$4</f>
        <v>0.5</v>
      </c>
      <c r="H5" s="1" t="s">
        <v>302</v>
      </c>
      <c r="I5" s="40"/>
      <c r="J5" s="1" t="s">
        <v>304</v>
      </c>
      <c r="K5" s="1" t="s">
        <v>305</v>
      </c>
      <c r="L5" s="1" t="s">
        <v>13</v>
      </c>
      <c r="M5" s="1" t="s">
        <v>7</v>
      </c>
      <c r="N5" s="1" t="s">
        <v>128</v>
      </c>
      <c r="P5" s="1" t="s">
        <v>307</v>
      </c>
    </row>
    <row r="6" spans="1:16" ht="58" x14ac:dyDescent="0.35">
      <c r="B6" s="55"/>
      <c r="D6" s="1">
        <v>2</v>
      </c>
      <c r="F6" s="6">
        <v>0.5</v>
      </c>
      <c r="G6" s="6">
        <f>F6*E$4</f>
        <v>0.5</v>
      </c>
      <c r="H6" s="1" t="s">
        <v>303</v>
      </c>
      <c r="I6" s="40"/>
      <c r="J6" s="1" t="s">
        <v>304</v>
      </c>
      <c r="K6" s="1" t="s">
        <v>306</v>
      </c>
      <c r="L6" s="1" t="s">
        <v>13</v>
      </c>
      <c r="M6" s="1" t="s">
        <v>7</v>
      </c>
      <c r="N6" s="1" t="s">
        <v>128</v>
      </c>
      <c r="P6" s="1" t="s">
        <v>308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tabColor theme="5" tint="-0.249977111117893"/>
  </sheetPr>
  <dimension ref="A1:P35"/>
  <sheetViews>
    <sheetView zoomScale="90" zoomScaleNormal="90" workbookViewId="0">
      <selection activeCell="K6" sqref="K6"/>
    </sheetView>
  </sheetViews>
  <sheetFormatPr defaultColWidth="9.1796875" defaultRowHeight="14.5" x14ac:dyDescent="0.35"/>
  <cols>
    <col min="1" max="1" width="5.81640625" style="4" customWidth="1"/>
    <col min="2" max="2" width="27.453125" style="4" customWidth="1"/>
    <col min="3" max="3" width="14.7265625" style="6" bestFit="1" customWidth="1"/>
    <col min="4" max="4" width="12.453125" style="1" bestFit="1" customWidth="1"/>
    <col min="5" max="5" width="9.453125" style="16" customWidth="1"/>
    <col min="6" max="6" width="14.81640625" style="6" bestFit="1" customWidth="1"/>
    <col min="7" max="7" width="14.81640625" style="6" customWidth="1"/>
    <col min="8" max="8" width="18.26953125" style="1" bestFit="1" customWidth="1"/>
    <col min="9" max="9" width="17.7265625" style="1" bestFit="1" customWidth="1"/>
    <col min="10" max="10" width="18.26953125" style="1" bestFit="1" customWidth="1"/>
    <col min="11" max="11" width="24.453125" style="1" bestFit="1" customWidth="1"/>
    <col min="12" max="12" width="13.81640625" style="1" bestFit="1" customWidth="1"/>
    <col min="13" max="13" width="11.7265625" style="1" bestFit="1" customWidth="1"/>
    <col min="14" max="14" width="18.26953125" style="1" bestFit="1" customWidth="1"/>
    <col min="15" max="15" width="17" style="1" customWidth="1"/>
    <col min="16" max="16" width="39.1796875" style="1" bestFit="1" customWidth="1"/>
    <col min="17" max="16384" width="9.1796875" style="4"/>
  </cols>
  <sheetData>
    <row r="1" spans="1:16" s="3" customFormat="1" ht="29" x14ac:dyDescent="0.35">
      <c r="A1" s="3" t="s">
        <v>49</v>
      </c>
      <c r="B1" s="62" t="s">
        <v>48</v>
      </c>
      <c r="C1" s="5" t="s">
        <v>50</v>
      </c>
      <c r="D1" s="2" t="s">
        <v>29</v>
      </c>
      <c r="E1" s="13" t="s">
        <v>26</v>
      </c>
      <c r="F1" s="5" t="s">
        <v>28</v>
      </c>
      <c r="G1" s="5" t="s">
        <v>121</v>
      </c>
      <c r="H1" s="2" t="s">
        <v>10</v>
      </c>
      <c r="I1" s="2" t="s">
        <v>87</v>
      </c>
      <c r="J1" s="2" t="s">
        <v>0</v>
      </c>
      <c r="K1" s="2" t="s">
        <v>1</v>
      </c>
      <c r="L1" s="2" t="s">
        <v>2</v>
      </c>
      <c r="M1" s="2" t="s">
        <v>3</v>
      </c>
      <c r="N1" s="2" t="s">
        <v>4</v>
      </c>
      <c r="O1" s="2" t="s">
        <v>5</v>
      </c>
      <c r="P1" s="2" t="s">
        <v>6</v>
      </c>
    </row>
    <row r="2" spans="1:16" s="3" customFormat="1" ht="27.75" customHeight="1" x14ac:dyDescent="0.35">
      <c r="A2" s="57" t="s">
        <v>309</v>
      </c>
      <c r="B2" s="58"/>
      <c r="C2" s="59" t="s">
        <v>310</v>
      </c>
      <c r="D2" s="57"/>
      <c r="E2" s="60">
        <f>+E4+E6+E8+E11+E14+E18+E20+E22+E24+E26+E28+E30+E34</f>
        <v>1</v>
      </c>
      <c r="F2" s="57"/>
      <c r="G2" s="57"/>
      <c r="H2" s="61"/>
      <c r="I2" s="61"/>
      <c r="J2" s="57"/>
      <c r="K2" s="57"/>
      <c r="L2" s="57"/>
      <c r="M2" s="57"/>
      <c r="N2" s="57"/>
      <c r="O2" s="57"/>
      <c r="P2" s="57"/>
    </row>
    <row r="3" spans="1:16" s="22" customFormat="1" ht="11.25" customHeight="1" x14ac:dyDescent="0.35">
      <c r="A3" s="18"/>
      <c r="B3" s="63"/>
      <c r="C3" s="20"/>
      <c r="D3" s="18"/>
      <c r="E3" s="19"/>
      <c r="F3" s="18"/>
      <c r="G3" s="18"/>
      <c r="H3" s="21"/>
      <c r="I3" s="21"/>
      <c r="J3" s="18"/>
      <c r="K3" s="18"/>
      <c r="L3" s="18"/>
      <c r="M3" s="18"/>
      <c r="N3" s="18"/>
      <c r="O3" s="18"/>
      <c r="P3" s="18"/>
    </row>
    <row r="4" spans="1:16" s="3" customFormat="1" ht="21.75" customHeight="1" x14ac:dyDescent="0.35">
      <c r="A4" s="7">
        <v>1</v>
      </c>
      <c r="B4" s="7" t="s">
        <v>311</v>
      </c>
      <c r="C4" s="8" t="s">
        <v>82</v>
      </c>
      <c r="D4" s="7"/>
      <c r="E4" s="15">
        <v>0.06</v>
      </c>
      <c r="F4" s="8">
        <f>SUM(F5:F5)</f>
        <v>1</v>
      </c>
      <c r="G4" s="8">
        <f>SUM(G5:G5)</f>
        <v>0.06</v>
      </c>
      <c r="H4" s="9"/>
      <c r="I4" s="9"/>
      <c r="J4" s="7"/>
      <c r="K4" s="7"/>
      <c r="L4" s="7"/>
      <c r="M4" s="7"/>
      <c r="N4" s="7"/>
      <c r="O4" s="7"/>
      <c r="P4" s="7"/>
    </row>
    <row r="5" spans="1:16" ht="43.5" x14ac:dyDescent="0.35">
      <c r="B5" s="64"/>
      <c r="D5" s="1">
        <v>1</v>
      </c>
      <c r="F5" s="6">
        <v>1</v>
      </c>
      <c r="G5" s="6">
        <f>F5*E$4</f>
        <v>0.06</v>
      </c>
      <c r="H5" s="1" t="s">
        <v>336</v>
      </c>
      <c r="I5" s="1" t="s">
        <v>697</v>
      </c>
      <c r="J5" s="1" t="s">
        <v>241</v>
      </c>
      <c r="K5" s="1" t="s">
        <v>366</v>
      </c>
      <c r="L5" s="1" t="s">
        <v>7</v>
      </c>
      <c r="M5" s="1" t="s">
        <v>13</v>
      </c>
      <c r="N5" s="1" t="s">
        <v>128</v>
      </c>
      <c r="P5" s="1" t="s">
        <v>385</v>
      </c>
    </row>
    <row r="6" spans="1:16" ht="21.75" customHeight="1" x14ac:dyDescent="0.35">
      <c r="A6" s="7">
        <v>2</v>
      </c>
      <c r="B6" s="7" t="s">
        <v>312</v>
      </c>
      <c r="C6" s="8" t="s">
        <v>327</v>
      </c>
      <c r="D6" s="9"/>
      <c r="E6" s="15">
        <v>0.08</v>
      </c>
      <c r="F6" s="8">
        <f>SUM(F7:F7)</f>
        <v>0.3</v>
      </c>
      <c r="G6" s="8">
        <f>SUM(G7:G7)</f>
        <v>2.4E-2</v>
      </c>
      <c r="H6" s="9"/>
      <c r="I6" s="9"/>
      <c r="J6" s="9"/>
      <c r="K6" s="9"/>
      <c r="L6" s="9"/>
      <c r="M6" s="9"/>
      <c r="N6" s="9"/>
      <c r="O6" s="9"/>
      <c r="P6" s="9"/>
    </row>
    <row r="7" spans="1:16" ht="29" x14ac:dyDescent="0.35">
      <c r="B7" s="65"/>
      <c r="D7" s="1">
        <v>2</v>
      </c>
      <c r="F7" s="6">
        <v>0.3</v>
      </c>
      <c r="G7" s="6">
        <f>F7*E$6</f>
        <v>2.4E-2</v>
      </c>
      <c r="H7" s="1" t="s">
        <v>337</v>
      </c>
      <c r="I7" s="1" t="s">
        <v>527</v>
      </c>
      <c r="J7" s="1" t="s">
        <v>241</v>
      </c>
      <c r="K7" s="4" t="s">
        <v>367</v>
      </c>
      <c r="L7" s="1" t="s">
        <v>7</v>
      </c>
      <c r="M7" s="1" t="s">
        <v>13</v>
      </c>
      <c r="N7" s="1" t="s">
        <v>128</v>
      </c>
      <c r="P7" s="1" t="s">
        <v>386</v>
      </c>
    </row>
    <row r="8" spans="1:16" ht="21.75" customHeight="1" x14ac:dyDescent="0.35">
      <c r="A8" s="7">
        <v>3</v>
      </c>
      <c r="B8" s="7" t="s">
        <v>313</v>
      </c>
      <c r="C8" s="8" t="s">
        <v>324</v>
      </c>
      <c r="D8" s="9"/>
      <c r="E8" s="15">
        <v>0.08</v>
      </c>
      <c r="F8" s="8">
        <f>SUM(F9:F10)</f>
        <v>1</v>
      </c>
      <c r="G8" s="8">
        <f>SUM(G10:G10)</f>
        <v>0.04</v>
      </c>
      <c r="H8" s="9"/>
      <c r="I8" s="9"/>
      <c r="J8" s="9"/>
      <c r="K8" s="9"/>
      <c r="L8" s="9"/>
      <c r="M8" s="9"/>
      <c r="N8" s="9"/>
      <c r="O8" s="9"/>
      <c r="P8" s="9"/>
    </row>
    <row r="9" spans="1:16" ht="29" x14ac:dyDescent="0.35">
      <c r="B9" s="65"/>
      <c r="D9" s="1">
        <v>3</v>
      </c>
      <c r="F9" s="6">
        <v>0.5</v>
      </c>
      <c r="G9" s="6">
        <f>F9*E$8</f>
        <v>0.04</v>
      </c>
      <c r="H9" s="1" t="s">
        <v>338</v>
      </c>
      <c r="I9" s="1" t="s">
        <v>359</v>
      </c>
      <c r="J9" s="1" t="s">
        <v>241</v>
      </c>
      <c r="K9" s="1" t="s">
        <v>368</v>
      </c>
      <c r="L9" s="1" t="s">
        <v>7</v>
      </c>
      <c r="M9" s="1" t="s">
        <v>13</v>
      </c>
      <c r="N9" s="1" t="s">
        <v>128</v>
      </c>
      <c r="P9" s="1" t="s">
        <v>386</v>
      </c>
    </row>
    <row r="10" spans="1:16" ht="29" x14ac:dyDescent="0.35">
      <c r="B10" s="65"/>
      <c r="D10" s="1">
        <v>4</v>
      </c>
      <c r="F10" s="6">
        <v>0.5</v>
      </c>
      <c r="G10" s="6">
        <f>F10*E$8</f>
        <v>0.04</v>
      </c>
      <c r="H10" s="1" t="s">
        <v>338</v>
      </c>
      <c r="J10" s="1" t="s">
        <v>241</v>
      </c>
      <c r="K10" s="1" t="s">
        <v>369</v>
      </c>
      <c r="L10" s="1" t="s">
        <v>7</v>
      </c>
      <c r="M10" s="1" t="s">
        <v>13</v>
      </c>
      <c r="N10" s="1" t="s">
        <v>128</v>
      </c>
      <c r="P10" s="1" t="s">
        <v>386</v>
      </c>
    </row>
    <row r="11" spans="1:16" ht="21.75" customHeight="1" x14ac:dyDescent="0.35">
      <c r="A11" s="7">
        <v>4</v>
      </c>
      <c r="B11" s="7" t="s">
        <v>314</v>
      </c>
      <c r="C11" s="8" t="s">
        <v>328</v>
      </c>
      <c r="D11" s="9"/>
      <c r="E11" s="15">
        <v>0.08</v>
      </c>
      <c r="F11" s="8">
        <f>SUM(F12:F13)</f>
        <v>1</v>
      </c>
      <c r="G11" s="8">
        <f>SUM(G12:G13)</f>
        <v>0.08</v>
      </c>
      <c r="H11" s="9"/>
      <c r="I11" s="9"/>
      <c r="J11" s="9"/>
      <c r="K11" s="9"/>
      <c r="L11" s="9"/>
      <c r="M11" s="9"/>
      <c r="N11" s="9"/>
      <c r="O11" s="9"/>
      <c r="P11" s="9"/>
    </row>
    <row r="12" spans="1:16" ht="29" x14ac:dyDescent="0.35">
      <c r="B12" s="65"/>
      <c r="D12" s="1">
        <v>5</v>
      </c>
      <c r="F12" s="6">
        <v>0.5</v>
      </c>
      <c r="G12" s="6">
        <f>F12*E$11</f>
        <v>0.04</v>
      </c>
      <c r="H12" s="1" t="s">
        <v>339</v>
      </c>
      <c r="I12" s="1" t="s">
        <v>355</v>
      </c>
      <c r="J12" s="1" t="s">
        <v>241</v>
      </c>
      <c r="K12" s="1" t="s">
        <v>370</v>
      </c>
      <c r="L12" s="1" t="s">
        <v>7</v>
      </c>
      <c r="M12" s="1" t="s">
        <v>13</v>
      </c>
      <c r="N12" s="1" t="s">
        <v>128</v>
      </c>
      <c r="P12" s="1" t="s">
        <v>386</v>
      </c>
    </row>
    <row r="13" spans="1:16" ht="58" x14ac:dyDescent="0.35">
      <c r="B13" s="65"/>
      <c r="D13" s="1">
        <v>6</v>
      </c>
      <c r="F13" s="6">
        <v>0.5</v>
      </c>
      <c r="G13" s="6">
        <f>F13*E$11</f>
        <v>0.04</v>
      </c>
      <c r="H13" s="1" t="s">
        <v>340</v>
      </c>
      <c r="I13" s="1" t="s">
        <v>363</v>
      </c>
      <c r="J13" s="1" t="s">
        <v>364</v>
      </c>
      <c r="K13" s="1" t="s">
        <v>371</v>
      </c>
      <c r="L13" s="1" t="s">
        <v>7</v>
      </c>
      <c r="M13" s="1" t="s">
        <v>13</v>
      </c>
      <c r="N13" s="1" t="s">
        <v>128</v>
      </c>
      <c r="P13" s="1" t="s">
        <v>387</v>
      </c>
    </row>
    <row r="14" spans="1:16" ht="21.75" customHeight="1" x14ac:dyDescent="0.35">
      <c r="A14" s="7">
        <v>5</v>
      </c>
      <c r="B14" s="7" t="s">
        <v>315</v>
      </c>
      <c r="C14" s="8" t="s">
        <v>329</v>
      </c>
      <c r="D14" s="9"/>
      <c r="E14" s="15">
        <v>0.1</v>
      </c>
      <c r="F14" s="8">
        <f>SUM(F15:F17)</f>
        <v>1</v>
      </c>
      <c r="G14" s="8">
        <f>SUM(G15:G17)</f>
        <v>0.1</v>
      </c>
      <c r="H14" s="9"/>
      <c r="I14" s="9"/>
      <c r="J14" s="9"/>
      <c r="K14" s="9"/>
      <c r="L14" s="9"/>
      <c r="M14" s="9"/>
      <c r="N14" s="9"/>
      <c r="O14" s="9"/>
      <c r="P14" s="9"/>
    </row>
    <row r="15" spans="1:16" ht="72.5" x14ac:dyDescent="0.35">
      <c r="B15" s="65"/>
      <c r="D15" s="1">
        <v>7</v>
      </c>
      <c r="F15" s="6">
        <v>0.3</v>
      </c>
      <c r="G15" s="6">
        <f>F15*E$14</f>
        <v>0.03</v>
      </c>
      <c r="H15" s="1" t="s">
        <v>341</v>
      </c>
      <c r="I15" s="1" t="s">
        <v>358</v>
      </c>
      <c r="J15" s="1" t="s">
        <v>241</v>
      </c>
      <c r="K15" s="1" t="s">
        <v>372</v>
      </c>
      <c r="L15" s="1" t="s">
        <v>7</v>
      </c>
      <c r="M15" s="1" t="s">
        <v>13</v>
      </c>
      <c r="N15" s="1" t="s">
        <v>128</v>
      </c>
      <c r="P15" s="1" t="s">
        <v>388</v>
      </c>
    </row>
    <row r="16" spans="1:16" ht="43.5" x14ac:dyDescent="0.35">
      <c r="B16" s="65"/>
      <c r="D16" s="1">
        <v>8</v>
      </c>
      <c r="F16" s="6">
        <v>0.3</v>
      </c>
      <c r="G16" s="6">
        <f>F16*E$14</f>
        <v>0.03</v>
      </c>
      <c r="H16" s="1" t="s">
        <v>342</v>
      </c>
      <c r="I16" s="1" t="s">
        <v>491</v>
      </c>
      <c r="J16" s="1" t="s">
        <v>241</v>
      </c>
      <c r="K16" s="1" t="s">
        <v>373</v>
      </c>
      <c r="L16" s="1" t="s">
        <v>7</v>
      </c>
      <c r="M16" s="1" t="s">
        <v>13</v>
      </c>
      <c r="N16" s="1" t="s">
        <v>128</v>
      </c>
      <c r="P16" s="1" t="s">
        <v>386</v>
      </c>
    </row>
    <row r="17" spans="1:16" ht="58" x14ac:dyDescent="0.35">
      <c r="B17" s="65"/>
      <c r="D17" s="1">
        <v>9</v>
      </c>
      <c r="F17" s="6">
        <v>0.4</v>
      </c>
      <c r="G17" s="6">
        <f>F17*E$14</f>
        <v>4.0000000000000008E-2</v>
      </c>
      <c r="H17" s="1" t="s">
        <v>343</v>
      </c>
      <c r="I17" s="1" t="s">
        <v>362</v>
      </c>
      <c r="J17" s="1" t="s">
        <v>365</v>
      </c>
      <c r="K17" s="1" t="s">
        <v>374</v>
      </c>
      <c r="L17" s="1" t="s">
        <v>13</v>
      </c>
      <c r="M17" s="1" t="s">
        <v>7</v>
      </c>
      <c r="N17" s="1" t="s">
        <v>128</v>
      </c>
      <c r="O17" s="1">
        <v>20</v>
      </c>
      <c r="P17" s="1" t="s">
        <v>386</v>
      </c>
    </row>
    <row r="18" spans="1:16" s="3" customFormat="1" ht="21.75" customHeight="1" x14ac:dyDescent="0.35">
      <c r="A18" s="7">
        <v>6</v>
      </c>
      <c r="B18" s="7" t="s">
        <v>316</v>
      </c>
      <c r="C18" s="8" t="s">
        <v>330</v>
      </c>
      <c r="D18" s="7"/>
      <c r="E18" s="15">
        <v>0.08</v>
      </c>
      <c r="F18" s="8">
        <f>SUM(F19:F19)</f>
        <v>1</v>
      </c>
      <c r="G18" s="8">
        <f>SUM(G19:G19)</f>
        <v>0.08</v>
      </c>
      <c r="H18" s="9"/>
      <c r="I18" s="9"/>
      <c r="J18" s="7"/>
      <c r="K18" s="7"/>
      <c r="L18" s="7"/>
      <c r="M18" s="7"/>
      <c r="N18" s="7"/>
      <c r="O18" s="7"/>
      <c r="P18" s="7"/>
    </row>
    <row r="19" spans="1:16" ht="29" x14ac:dyDescent="0.35">
      <c r="B19" s="64"/>
      <c r="D19" s="1">
        <v>10</v>
      </c>
      <c r="F19" s="6">
        <v>1</v>
      </c>
      <c r="G19" s="6">
        <f>F19*E$18</f>
        <v>0.08</v>
      </c>
      <c r="H19" s="1" t="s">
        <v>344</v>
      </c>
      <c r="I19" s="1" t="s">
        <v>668</v>
      </c>
      <c r="J19" s="1" t="s">
        <v>241</v>
      </c>
      <c r="K19" s="1" t="s">
        <v>375</v>
      </c>
      <c r="L19" s="1" t="s">
        <v>7</v>
      </c>
      <c r="M19" s="1" t="s">
        <v>13</v>
      </c>
      <c r="N19" s="1" t="s">
        <v>128</v>
      </c>
      <c r="P19" s="1" t="s">
        <v>386</v>
      </c>
    </row>
    <row r="20" spans="1:16" s="3" customFormat="1" ht="21.75" customHeight="1" x14ac:dyDescent="0.35">
      <c r="A20" s="7">
        <v>7</v>
      </c>
      <c r="B20" s="7" t="s">
        <v>317</v>
      </c>
      <c r="C20" s="8" t="s">
        <v>326</v>
      </c>
      <c r="D20" s="7"/>
      <c r="E20" s="15">
        <v>0.06</v>
      </c>
      <c r="F20" s="8">
        <f>SUM(F21:F21)</f>
        <v>1</v>
      </c>
      <c r="G20" s="8">
        <f>SUM(G21:G21)</f>
        <v>0.06</v>
      </c>
      <c r="H20" s="9"/>
      <c r="I20" s="9"/>
      <c r="J20" s="7"/>
      <c r="K20" s="7"/>
      <c r="L20" s="7"/>
      <c r="M20" s="7"/>
      <c r="N20" s="7"/>
      <c r="O20" s="7"/>
      <c r="P20" s="7"/>
    </row>
    <row r="21" spans="1:16" ht="29" x14ac:dyDescent="0.35">
      <c r="B21" s="64"/>
      <c r="D21" s="1">
        <v>11</v>
      </c>
      <c r="F21" s="6">
        <v>1</v>
      </c>
      <c r="G21" s="6">
        <f>F21*E$20</f>
        <v>0.06</v>
      </c>
      <c r="H21" s="1" t="s">
        <v>345</v>
      </c>
      <c r="I21" s="1" t="s">
        <v>360</v>
      </c>
      <c r="J21" s="1" t="s">
        <v>241</v>
      </c>
      <c r="K21" s="1" t="s">
        <v>376</v>
      </c>
      <c r="L21" s="1" t="s">
        <v>7</v>
      </c>
      <c r="M21" s="1" t="s">
        <v>13</v>
      </c>
      <c r="N21" s="1" t="s">
        <v>128</v>
      </c>
      <c r="P21" s="1" t="s">
        <v>386</v>
      </c>
    </row>
    <row r="22" spans="1:16" s="3" customFormat="1" ht="21.75" customHeight="1" x14ac:dyDescent="0.35">
      <c r="A22" s="7">
        <v>8</v>
      </c>
      <c r="B22" s="7" t="s">
        <v>318</v>
      </c>
      <c r="C22" s="8" t="s">
        <v>331</v>
      </c>
      <c r="D22" s="7"/>
      <c r="E22" s="15">
        <v>0.08</v>
      </c>
      <c r="F22" s="8">
        <f>SUM(F23:F23)</f>
        <v>1</v>
      </c>
      <c r="G22" s="8">
        <f>SUM(G23:G23)</f>
        <v>0.08</v>
      </c>
      <c r="H22" s="9"/>
      <c r="I22" s="9"/>
      <c r="J22" s="7"/>
      <c r="K22" s="7"/>
      <c r="L22" s="7"/>
      <c r="M22" s="7"/>
      <c r="N22" s="7"/>
      <c r="O22" s="7"/>
      <c r="P22" s="7"/>
    </row>
    <row r="23" spans="1:16" ht="58" x14ac:dyDescent="0.35">
      <c r="B23" s="64"/>
      <c r="D23" s="1">
        <v>12</v>
      </c>
      <c r="F23" s="6">
        <v>1</v>
      </c>
      <c r="G23" s="6">
        <f>F23*E$22</f>
        <v>0.08</v>
      </c>
      <c r="H23" s="1" t="s">
        <v>346</v>
      </c>
      <c r="I23" s="1" t="s">
        <v>489</v>
      </c>
      <c r="J23" s="1" t="s">
        <v>241</v>
      </c>
      <c r="K23" s="1" t="s">
        <v>377</v>
      </c>
      <c r="L23" s="1" t="s">
        <v>7</v>
      </c>
      <c r="M23" s="1" t="s">
        <v>13</v>
      </c>
      <c r="N23" s="1" t="s">
        <v>128</v>
      </c>
      <c r="P23" s="1" t="s">
        <v>386</v>
      </c>
    </row>
    <row r="24" spans="1:16" s="3" customFormat="1" ht="21.75" customHeight="1" x14ac:dyDescent="0.35">
      <c r="A24" s="7">
        <v>9</v>
      </c>
      <c r="B24" s="7" t="s">
        <v>319</v>
      </c>
      <c r="C24" s="8" t="s">
        <v>332</v>
      </c>
      <c r="D24" s="7"/>
      <c r="E24" s="15">
        <v>0.08</v>
      </c>
      <c r="F24" s="8">
        <f>SUM(F25:F25)</f>
        <v>1</v>
      </c>
      <c r="G24" s="8">
        <f>SUM(G25:G25)</f>
        <v>0.08</v>
      </c>
      <c r="H24" s="9"/>
      <c r="I24" s="9"/>
      <c r="J24" s="7"/>
      <c r="K24" s="7"/>
      <c r="L24" s="7"/>
      <c r="M24" s="7"/>
      <c r="N24" s="7"/>
      <c r="O24" s="7"/>
      <c r="P24" s="7"/>
    </row>
    <row r="25" spans="1:16" ht="29" x14ac:dyDescent="0.35">
      <c r="B25" s="64"/>
      <c r="D25" s="1">
        <v>13</v>
      </c>
      <c r="F25" s="6">
        <v>1</v>
      </c>
      <c r="G25" s="6">
        <f>F25*E$24</f>
        <v>0.08</v>
      </c>
      <c r="H25" s="1" t="s">
        <v>347</v>
      </c>
      <c r="J25" s="1" t="s">
        <v>241</v>
      </c>
      <c r="K25" s="1" t="s">
        <v>378</v>
      </c>
      <c r="L25" s="1" t="s">
        <v>7</v>
      </c>
      <c r="M25" s="1" t="s">
        <v>13</v>
      </c>
      <c r="N25" s="1" t="s">
        <v>128</v>
      </c>
      <c r="P25" s="1" t="s">
        <v>386</v>
      </c>
    </row>
    <row r="26" spans="1:16" s="3" customFormat="1" ht="21.75" customHeight="1" x14ac:dyDescent="0.35">
      <c r="A26" s="7">
        <v>10</v>
      </c>
      <c r="B26" s="7" t="s">
        <v>320</v>
      </c>
      <c r="C26" s="8" t="s">
        <v>333</v>
      </c>
      <c r="D26" s="7"/>
      <c r="E26" s="15">
        <v>0.06</v>
      </c>
      <c r="F26" s="8">
        <f>SUM(F27:F27)</f>
        <v>1</v>
      </c>
      <c r="G26" s="8">
        <f>SUM(G27:G27)</f>
        <v>0.06</v>
      </c>
      <c r="H26" s="9"/>
      <c r="I26" s="9"/>
      <c r="J26" s="7"/>
      <c r="K26" s="7"/>
      <c r="L26" s="7"/>
      <c r="M26" s="7"/>
      <c r="N26" s="7"/>
      <c r="O26" s="7"/>
      <c r="P26" s="7"/>
    </row>
    <row r="27" spans="1:16" ht="29" x14ac:dyDescent="0.35">
      <c r="B27" s="64"/>
      <c r="D27" s="1">
        <v>14</v>
      </c>
      <c r="F27" s="6">
        <v>1</v>
      </c>
      <c r="G27" s="6">
        <f>F27*E$26</f>
        <v>0.06</v>
      </c>
      <c r="H27" s="1" t="s">
        <v>348</v>
      </c>
      <c r="I27" s="1" t="s">
        <v>354</v>
      </c>
      <c r="J27" s="1" t="s">
        <v>241</v>
      </c>
      <c r="K27" s="1" t="s">
        <v>379</v>
      </c>
      <c r="L27" s="1" t="s">
        <v>7</v>
      </c>
      <c r="M27" s="1" t="s">
        <v>13</v>
      </c>
      <c r="N27" s="1" t="s">
        <v>128</v>
      </c>
      <c r="P27" s="1" t="s">
        <v>386</v>
      </c>
    </row>
    <row r="28" spans="1:16" s="3" customFormat="1" ht="21.75" customHeight="1" x14ac:dyDescent="0.35">
      <c r="A28" s="7">
        <v>11</v>
      </c>
      <c r="B28" s="7" t="s">
        <v>321</v>
      </c>
      <c r="C28" s="8" t="s">
        <v>334</v>
      </c>
      <c r="D28" s="7"/>
      <c r="E28" s="15">
        <v>0.08</v>
      </c>
      <c r="F28" s="8">
        <f>SUM(F29:F29)</f>
        <v>1</v>
      </c>
      <c r="G28" s="8">
        <f>SUM(G29:G29)</f>
        <v>0.08</v>
      </c>
      <c r="H28" s="9"/>
      <c r="I28" s="9"/>
      <c r="J28" s="7"/>
      <c r="K28" s="7"/>
      <c r="L28" s="7"/>
      <c r="M28" s="7"/>
      <c r="N28" s="7"/>
      <c r="O28" s="7"/>
      <c r="P28" s="7"/>
    </row>
    <row r="29" spans="1:16" ht="29" x14ac:dyDescent="0.35">
      <c r="B29" s="64"/>
      <c r="D29" s="1">
        <v>15</v>
      </c>
      <c r="F29" s="6">
        <v>1</v>
      </c>
      <c r="G29" s="6">
        <f>F29*E$28</f>
        <v>0.08</v>
      </c>
      <c r="H29" s="1" t="s">
        <v>349</v>
      </c>
      <c r="I29" s="1" t="s">
        <v>357</v>
      </c>
      <c r="J29" s="1" t="s">
        <v>241</v>
      </c>
      <c r="K29" s="1" t="s">
        <v>380</v>
      </c>
      <c r="L29" s="1" t="s">
        <v>7</v>
      </c>
      <c r="M29" s="1" t="s">
        <v>13</v>
      </c>
      <c r="N29" s="1" t="s">
        <v>128</v>
      </c>
      <c r="P29" s="1" t="s">
        <v>386</v>
      </c>
    </row>
    <row r="30" spans="1:16" ht="21.75" customHeight="1" x14ac:dyDescent="0.35">
      <c r="A30" s="7">
        <v>12</v>
      </c>
      <c r="B30" s="7" t="s">
        <v>322</v>
      </c>
      <c r="C30" s="8" t="s">
        <v>325</v>
      </c>
      <c r="D30" s="9"/>
      <c r="E30" s="15">
        <v>0.1</v>
      </c>
      <c r="F30" s="8">
        <f>SUM(F31:F33)</f>
        <v>1</v>
      </c>
      <c r="G30" s="8">
        <f>SUM(G31:G33)</f>
        <v>0.1</v>
      </c>
      <c r="H30" s="9"/>
      <c r="I30" s="9"/>
      <c r="J30" s="9"/>
      <c r="K30" s="9"/>
      <c r="L30" s="9"/>
      <c r="M30" s="9"/>
      <c r="N30" s="9"/>
      <c r="O30" s="9"/>
      <c r="P30" s="9"/>
    </row>
    <row r="31" spans="1:16" ht="29" x14ac:dyDescent="0.35">
      <c r="B31" s="65"/>
      <c r="D31" s="1">
        <v>16</v>
      </c>
      <c r="F31" s="6">
        <v>0.4</v>
      </c>
      <c r="G31" s="6">
        <f>F31*E$30</f>
        <v>4.0000000000000008E-2</v>
      </c>
      <c r="H31" s="1" t="s">
        <v>350</v>
      </c>
      <c r="I31" s="1" t="s">
        <v>356</v>
      </c>
      <c r="J31" s="1" t="s">
        <v>241</v>
      </c>
      <c r="K31" s="1" t="s">
        <v>381</v>
      </c>
      <c r="L31" s="1" t="s">
        <v>7</v>
      </c>
      <c r="M31" s="1" t="s">
        <v>13</v>
      </c>
      <c r="N31" s="1" t="s">
        <v>128</v>
      </c>
      <c r="P31" s="1" t="s">
        <v>386</v>
      </c>
    </row>
    <row r="32" spans="1:16" ht="29" x14ac:dyDescent="0.35">
      <c r="B32" s="65"/>
      <c r="D32" s="1">
        <v>17</v>
      </c>
      <c r="F32" s="6">
        <v>0.3</v>
      </c>
      <c r="G32" s="6">
        <f>F32*E$30</f>
        <v>0.03</v>
      </c>
      <c r="H32" s="1" t="s">
        <v>351</v>
      </c>
      <c r="I32" s="1" t="s">
        <v>674</v>
      </c>
      <c r="J32" s="1" t="s">
        <v>241</v>
      </c>
      <c r="K32" s="1" t="s">
        <v>382</v>
      </c>
      <c r="L32" s="1" t="s">
        <v>7</v>
      </c>
      <c r="M32" s="1" t="s">
        <v>13</v>
      </c>
      <c r="N32" s="1" t="s">
        <v>128</v>
      </c>
      <c r="P32" s="1" t="s">
        <v>386</v>
      </c>
    </row>
    <row r="33" spans="1:16" ht="29" x14ac:dyDescent="0.35">
      <c r="B33" s="65"/>
      <c r="D33" s="1">
        <v>18</v>
      </c>
      <c r="F33" s="6">
        <v>0.3</v>
      </c>
      <c r="G33" s="6">
        <f>F33*E$30</f>
        <v>0.03</v>
      </c>
      <c r="H33" s="1" t="s">
        <v>352</v>
      </c>
      <c r="I33" s="1" t="s">
        <v>361</v>
      </c>
      <c r="J33" s="1" t="s">
        <v>241</v>
      </c>
      <c r="K33" s="1" t="s">
        <v>383</v>
      </c>
      <c r="L33" s="1" t="s">
        <v>7</v>
      </c>
      <c r="M33" s="1" t="s">
        <v>13</v>
      </c>
      <c r="N33" s="1" t="s">
        <v>128</v>
      </c>
      <c r="P33" s="1" t="s">
        <v>386</v>
      </c>
    </row>
    <row r="34" spans="1:16" s="3" customFormat="1" ht="21.75" customHeight="1" x14ac:dyDescent="0.35">
      <c r="A34" s="7">
        <v>13</v>
      </c>
      <c r="B34" s="7" t="s">
        <v>323</v>
      </c>
      <c r="C34" s="8" t="s">
        <v>335</v>
      </c>
      <c r="D34" s="7"/>
      <c r="E34" s="15">
        <v>0.06</v>
      </c>
      <c r="F34" s="8">
        <f>SUM(F35:F35)</f>
        <v>1</v>
      </c>
      <c r="G34" s="8">
        <f>SUM(G35:G35)</f>
        <v>0.06</v>
      </c>
      <c r="H34" s="9"/>
      <c r="I34" s="9"/>
      <c r="J34" s="7"/>
      <c r="K34" s="7"/>
      <c r="L34" s="7"/>
      <c r="M34" s="7"/>
      <c r="N34" s="7"/>
      <c r="O34" s="7"/>
      <c r="P34" s="7"/>
    </row>
    <row r="35" spans="1:16" ht="43.5" x14ac:dyDescent="0.35">
      <c r="B35" s="64"/>
      <c r="D35" s="1">
        <v>19</v>
      </c>
      <c r="F35" s="6">
        <v>1</v>
      </c>
      <c r="G35" s="6">
        <f>F35*E$34</f>
        <v>0.06</v>
      </c>
      <c r="H35" s="1" t="s">
        <v>353</v>
      </c>
      <c r="J35" s="1" t="s">
        <v>241</v>
      </c>
      <c r="K35" s="1" t="s">
        <v>384</v>
      </c>
      <c r="L35" s="1" t="s">
        <v>7</v>
      </c>
      <c r="M35" s="1" t="s">
        <v>13</v>
      </c>
      <c r="N35" s="1" t="s">
        <v>128</v>
      </c>
      <c r="P35" s="1" t="s">
        <v>386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R107"/>
  <sheetViews>
    <sheetView zoomScale="70" zoomScaleNormal="70" workbookViewId="0">
      <pane xSplit="2" topLeftCell="CB1" activePane="topRight" state="frozen"/>
      <selection activeCell="B1" sqref="B1"/>
      <selection pane="topRight" activeCell="CH1" sqref="CH1"/>
    </sheetView>
  </sheetViews>
  <sheetFormatPr defaultRowHeight="14.5" x14ac:dyDescent="0.35"/>
  <cols>
    <col min="1" max="1" width="10.81640625" customWidth="1"/>
    <col min="2" max="2" width="14.26953125" bestFit="1" customWidth="1"/>
    <col min="3" max="3" width="10.81640625" style="105" customWidth="1"/>
    <col min="4" max="4" width="10.81640625" style="108" customWidth="1"/>
    <col min="5" max="5" width="10.81640625" style="105" customWidth="1"/>
    <col min="6" max="6" width="10.81640625" style="111" customWidth="1"/>
    <col min="7" max="7" width="10.81640625" customWidth="1"/>
    <col min="8" max="10" width="10.81640625" style="105" customWidth="1"/>
    <col min="11" max="11" width="10.81640625" style="102" customWidth="1"/>
    <col min="12" max="12" width="10.81640625" customWidth="1"/>
    <col min="13" max="26" width="10.81640625" style="113" customWidth="1"/>
    <col min="27" max="27" width="10.81640625" style="115" customWidth="1"/>
    <col min="28" max="30" width="10.81640625" style="113" customWidth="1"/>
    <col min="31" max="31" width="10.81640625" style="105" customWidth="1"/>
    <col min="32" max="32" width="10.81640625" style="111" customWidth="1"/>
    <col min="33" max="33" width="10.81640625" style="105" customWidth="1"/>
    <col min="34" max="34" width="10.81640625" style="173" customWidth="1"/>
    <col min="35" max="35" width="10.81640625" style="175" customWidth="1"/>
    <col min="36" max="43" width="10.81640625" style="112" customWidth="1"/>
    <col min="44" max="47" width="10.81640625" style="111" customWidth="1"/>
    <col min="48" max="48" width="10.81640625" style="105" customWidth="1"/>
    <col min="49" max="50" width="10.81640625" style="107" customWidth="1"/>
    <col min="51" max="52" width="10.81640625" style="103" customWidth="1"/>
    <col min="53" max="53" width="10.81640625" style="111" customWidth="1"/>
    <col min="54" max="54" width="10.81640625" style="105" customWidth="1"/>
    <col min="55" max="55" width="10.81640625" style="158" customWidth="1"/>
    <col min="56" max="56" width="10.81640625" style="111" customWidth="1"/>
    <col min="57" max="57" width="10.81640625" customWidth="1"/>
    <col min="58" max="58" width="10.81640625" style="111" customWidth="1"/>
    <col min="59" max="59" width="10.81640625" style="106" customWidth="1"/>
    <col min="60" max="60" width="10.81640625" style="111" customWidth="1"/>
    <col min="61" max="61" width="10.81640625" style="114" customWidth="1"/>
    <col min="62" max="62" width="10.81640625" style="116" customWidth="1"/>
    <col min="63" max="63" width="15.1796875" style="107" customWidth="1"/>
    <col min="64" max="64" width="10.81640625" style="102" customWidth="1"/>
    <col min="65" max="65" width="10.81640625" style="118" customWidth="1"/>
    <col min="66" max="66" width="10.81640625" style="102" customWidth="1"/>
    <col min="67" max="67" width="10.81640625" customWidth="1"/>
    <col min="68" max="68" width="10.81640625" style="111" customWidth="1"/>
    <col min="69" max="69" width="10.81640625" style="102" customWidth="1"/>
    <col min="70" max="71" width="11.81640625" style="112" customWidth="1"/>
    <col min="72" max="72" width="10.81640625" style="112" customWidth="1"/>
    <col min="73" max="73" width="10.81640625" style="119" customWidth="1"/>
    <col min="74" max="74" width="10.81640625" style="105" customWidth="1"/>
    <col min="75" max="75" width="10.81640625" style="111" customWidth="1"/>
    <col min="76" max="76" width="10.81640625" style="121" customWidth="1"/>
    <col min="77" max="77" width="10.81640625" style="102" customWidth="1"/>
    <col min="78" max="79" width="10.81640625" style="104" customWidth="1"/>
    <col min="80" max="80" width="10.81640625" style="105" customWidth="1"/>
    <col min="81" max="81" width="10.81640625" style="102" customWidth="1"/>
    <col min="82" max="82" width="10.81640625" style="106" customWidth="1"/>
    <col min="83" max="83" width="10.81640625" style="105" customWidth="1"/>
    <col min="84" max="85" width="10.81640625" style="102" customWidth="1"/>
    <col min="86" max="86" width="14.453125" style="102" customWidth="1"/>
    <col min="87" max="87" width="10.81640625" style="102" customWidth="1"/>
    <col min="88" max="88" width="10.81640625" style="105" customWidth="1"/>
    <col min="89" max="89" width="10.81640625" style="104" customWidth="1"/>
    <col min="90" max="90" width="10.81640625" style="111" customWidth="1"/>
    <col min="91" max="92" width="10.81640625" style="105" customWidth="1"/>
    <col min="93" max="93" width="10.81640625" style="111" customWidth="1"/>
    <col min="94" max="94" width="10.81640625" style="104" customWidth="1"/>
    <col min="95" max="96" width="10.81640625" style="105" customWidth="1"/>
    <col min="97" max="97" width="10.81640625" style="177" customWidth="1"/>
    <col min="98" max="98" width="14.54296875" style="180" bestFit="1" customWidth="1"/>
    <col min="99" max="100" width="10.81640625" style="105" customWidth="1"/>
    <col min="101" max="101" width="10.81640625" style="119" customWidth="1"/>
    <col min="102" max="102" width="10.81640625" style="104" customWidth="1"/>
    <col min="103" max="109" width="10.81640625" style="105" customWidth="1"/>
    <col min="110" max="110" width="12.7265625" style="164" bestFit="1" customWidth="1"/>
    <col min="111" max="112" width="10.81640625" style="102" customWidth="1"/>
    <col min="113" max="113" width="10.81640625" style="111" customWidth="1"/>
    <col min="114" max="117" width="10.81640625" style="103" customWidth="1"/>
    <col min="118" max="118" width="10.81640625" customWidth="1"/>
    <col min="119" max="119" width="10.81640625" style="111" customWidth="1"/>
    <col min="120" max="120" width="10.81640625" style="105" customWidth="1"/>
    <col min="121" max="121" width="10.81640625" style="111" customWidth="1"/>
    <col min="122" max="122" width="10.81640625" style="104" customWidth="1"/>
    <col min="123" max="123" width="10.81640625" style="105" customWidth="1"/>
    <col min="124" max="124" width="10.81640625" style="103" customWidth="1"/>
    <col min="125" max="125" width="10.81640625" style="102" customWidth="1"/>
    <col min="126" max="126" width="10.81640625" customWidth="1"/>
    <col min="127" max="127" width="10.81640625" style="102" customWidth="1"/>
    <col min="128" max="128" width="11.81640625" style="102" customWidth="1"/>
    <col min="129" max="129" width="16" style="105" customWidth="1"/>
    <col min="130" max="130" width="12.26953125" style="105" customWidth="1"/>
    <col min="131" max="131" width="11.81640625" customWidth="1"/>
    <col min="132" max="132" width="16.81640625" style="105" customWidth="1"/>
    <col min="133" max="133" width="12.453125" style="111" customWidth="1"/>
    <col min="134" max="136" width="14.453125" style="111" customWidth="1"/>
    <col min="137" max="137" width="12.453125" style="111" customWidth="1"/>
    <col min="138" max="138" width="13.453125" style="120" customWidth="1"/>
    <col min="139" max="149" width="11.81640625" style="102" customWidth="1"/>
    <col min="150" max="150" width="17.26953125" style="111" customWidth="1"/>
    <col min="151" max="151" width="15.54296875" style="111" customWidth="1"/>
    <col min="152" max="152" width="14.453125" style="111" customWidth="1"/>
    <col min="153" max="153" width="14.1796875" style="120" customWidth="1"/>
    <col min="154" max="154" width="17" style="120" customWidth="1"/>
    <col min="155" max="155" width="15.1796875" style="120" customWidth="1"/>
    <col min="156" max="157" width="11.81640625" style="120" customWidth="1"/>
    <col min="158" max="158" width="9.1796875" customWidth="1"/>
    <col min="159" max="159" width="11.81640625" style="104" customWidth="1"/>
    <col min="160" max="160" width="11.81640625" style="111" customWidth="1"/>
    <col min="161" max="161" width="12.1796875" style="105" customWidth="1"/>
    <col min="162" max="162" width="11.81640625" style="104" customWidth="1"/>
    <col min="163" max="163" width="14.453125" style="111" customWidth="1"/>
    <col min="164" max="164" width="11.81640625" style="105" customWidth="1"/>
    <col min="165" max="165" width="12.453125" customWidth="1"/>
    <col min="166" max="166" width="11.81640625" style="105" customWidth="1"/>
    <col min="167" max="167" width="14" style="105" customWidth="1"/>
    <col min="168" max="168" width="16" style="105" customWidth="1"/>
    <col min="169" max="169" width="17.453125" style="105" customWidth="1"/>
    <col min="170" max="170" width="11.81640625" customWidth="1"/>
    <col min="171" max="171" width="11.81640625" style="104" customWidth="1"/>
    <col min="172" max="172" width="11.81640625" style="102" customWidth="1"/>
    <col min="173" max="173" width="11.81640625" customWidth="1"/>
    <col min="174" max="174" width="15.453125" style="102" customWidth="1"/>
    <col min="175" max="175" width="11.81640625" style="105" customWidth="1"/>
    <col min="176" max="176" width="11.81640625" style="117" customWidth="1"/>
    <col min="177" max="177" width="14.453125" style="117" customWidth="1"/>
    <col min="178" max="178" width="11.81640625" style="117" customWidth="1"/>
    <col min="179" max="179" width="11.81640625" style="104" customWidth="1"/>
    <col min="180" max="180" width="11.81640625" style="105" customWidth="1"/>
    <col min="181" max="181" width="10.81640625" style="105" customWidth="1"/>
    <col min="182" max="182" width="11.81640625" customWidth="1"/>
    <col min="183" max="183" width="11.81640625" style="105" customWidth="1"/>
    <col min="184" max="190" width="11.81640625" style="102" customWidth="1"/>
    <col min="191" max="191" width="11.81640625" style="111" customWidth="1"/>
    <col min="192" max="192" width="11.81640625" style="104" customWidth="1"/>
    <col min="193" max="193" width="11.81640625" customWidth="1"/>
    <col min="194" max="194" width="11.81640625" style="105" customWidth="1"/>
    <col min="195" max="195" width="11.81640625" style="123" customWidth="1"/>
    <col min="196" max="197" width="11.81640625" style="105" customWidth="1"/>
    <col min="198" max="199" width="11.81640625" customWidth="1"/>
    <col min="200" max="200" width="13.54296875" style="110" customWidth="1"/>
    <col min="201" max="201" width="14.1796875" style="110" customWidth="1"/>
    <col min="202" max="202" width="13" style="110" customWidth="1"/>
    <col min="203" max="204" width="11.81640625" style="110" customWidth="1"/>
    <col min="205" max="205" width="14.453125" style="110" customWidth="1"/>
    <col min="206" max="206" width="12.26953125" style="110" customWidth="1"/>
    <col min="207" max="208" width="11.81640625" style="110" customWidth="1"/>
    <col min="209" max="209" width="12.453125" style="105" customWidth="1"/>
    <col min="210" max="210" width="11.81640625" style="105" customWidth="1"/>
    <col min="211" max="211" width="12.453125" style="109" customWidth="1"/>
    <col min="212" max="212" width="13.1796875" style="109" customWidth="1"/>
    <col min="213" max="213" width="11.81640625" style="109" customWidth="1"/>
    <col min="214" max="214" width="13.81640625" style="109" customWidth="1"/>
    <col min="215" max="215" width="11.81640625" style="109" customWidth="1"/>
    <col min="216" max="216" width="14" style="109" customWidth="1"/>
    <col min="217" max="219" width="11.81640625" style="109" customWidth="1"/>
    <col min="220" max="220" width="11.81640625" style="122" customWidth="1"/>
    <col min="221" max="221" width="11.81640625" style="109" customWidth="1"/>
    <col min="222" max="222" width="13.453125" style="109" customWidth="1"/>
    <col min="223" max="226" width="11.81640625" style="109" customWidth="1"/>
    <col min="227" max="227" width="12" style="109" customWidth="1"/>
    <col min="228" max="230" width="11.81640625" style="109" customWidth="1"/>
    <col min="231" max="231" width="12.453125" style="109" customWidth="1"/>
    <col min="232" max="236" width="11.81640625" style="109" customWidth="1"/>
    <col min="237" max="237" width="11.81640625" style="111" customWidth="1"/>
    <col min="238" max="238" width="11.81640625" style="105" customWidth="1"/>
    <col min="239" max="239" width="15.1796875" style="105" customWidth="1"/>
    <col min="240" max="240" width="11.81640625" style="105" customWidth="1"/>
    <col min="241" max="241" width="12.1796875" customWidth="1"/>
    <col min="242" max="242" width="13.7265625" customWidth="1"/>
    <col min="243" max="244" width="11.81640625" style="105" customWidth="1"/>
    <col min="245" max="245" width="14.26953125" style="105" customWidth="1"/>
    <col min="246" max="248" width="11.81640625" style="105" customWidth="1"/>
    <col min="249" max="249" width="9" customWidth="1"/>
    <col min="250" max="250" width="19.453125" style="186" customWidth="1"/>
    <col min="251" max="251" width="19.453125" style="129" customWidth="1"/>
    <col min="252" max="253" width="19.453125" style="186" customWidth="1"/>
    <col min="254" max="254" width="13" style="130" bestFit="1" customWidth="1"/>
    <col min="255" max="255" width="17.81640625" style="4" customWidth="1"/>
    <col min="256" max="256" width="18.1796875" style="170" customWidth="1"/>
    <col min="257" max="257" width="17.81640625" style="166" customWidth="1"/>
    <col min="258" max="258" width="18.26953125" style="166" customWidth="1"/>
    <col min="259" max="259" width="18.26953125" style="165" customWidth="1"/>
    <col min="260" max="260" width="18.453125" style="165" customWidth="1"/>
    <col min="261" max="261" width="18.26953125" style="166" customWidth="1"/>
    <col min="262" max="262" width="18.1796875" style="165" customWidth="1"/>
    <col min="263" max="263" width="14.1796875" style="184" customWidth="1"/>
    <col min="264" max="264" width="19.453125" style="183" customWidth="1"/>
    <col min="265" max="265" width="14" style="157" customWidth="1"/>
    <col min="266" max="266" width="13" style="157" bestFit="1" customWidth="1"/>
    <col min="267" max="268" width="11.453125" style="157" bestFit="1" customWidth="1"/>
    <col min="269" max="269" width="12.26953125" style="157" customWidth="1"/>
    <col min="270" max="270" width="9" customWidth="1"/>
    <col min="271" max="272" width="13" style="157" bestFit="1" customWidth="1"/>
    <col min="273" max="273" width="11.81640625" style="157" customWidth="1"/>
    <col min="274" max="274" width="9" customWidth="1"/>
    <col min="275" max="275" width="13.7265625" style="157" customWidth="1"/>
    <col min="276" max="276" width="16.453125" style="194" customWidth="1"/>
    <col min="277" max="277" width="9" customWidth="1"/>
    <col min="278" max="278" width="21.7265625" style="194" bestFit="1" customWidth="1"/>
  </cols>
  <sheetData>
    <row r="1" spans="1:278" s="131" customFormat="1" ht="23.5" x14ac:dyDescent="0.35">
      <c r="C1" s="132" t="s">
        <v>709</v>
      </c>
      <c r="D1" s="133"/>
      <c r="E1" s="132"/>
      <c r="F1" s="134" t="s">
        <v>780</v>
      </c>
      <c r="H1" s="132" t="s">
        <v>710</v>
      </c>
      <c r="I1" s="132"/>
      <c r="J1" s="132" t="s">
        <v>714</v>
      </c>
      <c r="K1" s="135"/>
      <c r="M1" s="136"/>
      <c r="N1" s="136"/>
      <c r="O1" s="136"/>
      <c r="P1" s="136"/>
      <c r="Q1" s="136"/>
      <c r="R1" s="136"/>
      <c r="S1" s="136"/>
      <c r="T1" s="136"/>
      <c r="U1" s="136"/>
      <c r="V1" s="136"/>
      <c r="W1" s="136"/>
      <c r="X1" s="136"/>
      <c r="Y1" s="136"/>
      <c r="Z1" s="136" t="s">
        <v>761</v>
      </c>
      <c r="AA1" s="137"/>
      <c r="AB1" s="136"/>
      <c r="AC1" s="136"/>
      <c r="AD1" s="136"/>
      <c r="AE1" s="132" t="s">
        <v>703</v>
      </c>
      <c r="AF1" s="134"/>
      <c r="AG1" s="132"/>
      <c r="AH1" s="172"/>
      <c r="AI1" s="174" t="s">
        <v>721</v>
      </c>
      <c r="AJ1" s="138"/>
      <c r="AK1" s="138"/>
      <c r="AL1" s="138"/>
      <c r="AM1" s="138"/>
      <c r="AN1" s="138"/>
      <c r="AO1" s="138"/>
      <c r="AP1" s="138"/>
      <c r="AQ1" s="138"/>
      <c r="AR1" s="134" t="s">
        <v>778</v>
      </c>
      <c r="AS1" s="134" t="s">
        <v>787</v>
      </c>
      <c r="AT1" s="134"/>
      <c r="AU1" s="134" t="s">
        <v>773</v>
      </c>
      <c r="AV1" s="132" t="s">
        <v>708</v>
      </c>
      <c r="AW1" s="139"/>
      <c r="AX1" s="139" t="s">
        <v>745</v>
      </c>
      <c r="AY1" s="140"/>
      <c r="AZ1" s="140"/>
      <c r="BA1" s="134" t="s">
        <v>785</v>
      </c>
      <c r="BB1" s="132"/>
      <c r="BC1" s="171" t="s">
        <v>703</v>
      </c>
      <c r="BD1" s="134" t="s">
        <v>779</v>
      </c>
      <c r="BF1" s="134"/>
      <c r="BG1" s="141"/>
      <c r="BH1" s="134"/>
      <c r="BI1" s="142"/>
      <c r="BJ1" s="143"/>
      <c r="BK1" s="139" t="s">
        <v>765</v>
      </c>
      <c r="BL1" s="135"/>
      <c r="BM1" s="144"/>
      <c r="BN1" s="135"/>
      <c r="BP1" s="134"/>
      <c r="BQ1" s="135" t="s">
        <v>744</v>
      </c>
      <c r="BR1" s="138" t="s">
        <v>749</v>
      </c>
      <c r="BS1" s="138" t="s">
        <v>744</v>
      </c>
      <c r="BT1" s="138"/>
      <c r="BU1" s="145"/>
      <c r="BV1" s="132"/>
      <c r="BW1" s="134"/>
      <c r="BX1" s="146"/>
      <c r="BY1" s="135"/>
      <c r="BZ1" s="147"/>
      <c r="CA1" s="147"/>
      <c r="CB1" s="132"/>
      <c r="CC1" s="135"/>
      <c r="CD1" s="141"/>
      <c r="CE1" s="132" t="s">
        <v>724</v>
      </c>
      <c r="CF1" s="135" t="s">
        <v>745</v>
      </c>
      <c r="CG1" s="135" t="s">
        <v>762</v>
      </c>
      <c r="CH1" s="135" t="s">
        <v>746</v>
      </c>
      <c r="CI1" s="135" t="s">
        <v>751</v>
      </c>
      <c r="CJ1" s="132"/>
      <c r="CK1" s="147"/>
      <c r="CL1" s="134" t="s">
        <v>761</v>
      </c>
      <c r="CM1" s="132"/>
      <c r="CN1" s="132" t="s">
        <v>707</v>
      </c>
      <c r="CO1" s="134" t="s">
        <v>761</v>
      </c>
      <c r="CP1" s="147"/>
      <c r="CQ1" s="132" t="s">
        <v>713</v>
      </c>
      <c r="CR1" s="132" t="s">
        <v>712</v>
      </c>
      <c r="CS1" s="176"/>
      <c r="CT1" s="178" t="s">
        <v>717</v>
      </c>
      <c r="CU1" s="132"/>
      <c r="CV1" s="132"/>
      <c r="CW1" s="145" t="s">
        <v>727</v>
      </c>
      <c r="CX1" s="147"/>
      <c r="CY1" s="132"/>
      <c r="CZ1" s="132" t="s">
        <v>709</v>
      </c>
      <c r="DA1" s="132" t="s">
        <v>711</v>
      </c>
      <c r="DB1" s="132"/>
      <c r="DC1" s="132" t="s">
        <v>706</v>
      </c>
      <c r="DD1" s="132"/>
      <c r="DE1" s="132" t="s">
        <v>719</v>
      </c>
      <c r="DF1" s="162" t="s">
        <v>734</v>
      </c>
      <c r="DG1" s="135"/>
      <c r="DH1" s="135" t="s">
        <v>760</v>
      </c>
      <c r="DI1" s="134"/>
      <c r="DJ1" s="140"/>
      <c r="DK1" s="140"/>
      <c r="DL1" s="140"/>
      <c r="DM1" s="140"/>
      <c r="DO1" s="134"/>
      <c r="DP1" s="132" t="s">
        <v>707</v>
      </c>
      <c r="DQ1" s="134"/>
      <c r="DR1" s="147"/>
      <c r="DS1" s="132"/>
      <c r="DT1" s="140"/>
      <c r="DU1" s="135"/>
      <c r="DW1" s="135"/>
      <c r="DX1" s="135"/>
      <c r="DY1" s="132" t="s">
        <v>707</v>
      </c>
      <c r="DZ1" s="132" t="s">
        <v>707</v>
      </c>
      <c r="EB1" s="132"/>
      <c r="EC1" s="134" t="s">
        <v>777</v>
      </c>
      <c r="ED1" s="134"/>
      <c r="EE1" s="134"/>
      <c r="EF1" s="134"/>
      <c r="EG1" s="134" t="s">
        <v>774</v>
      </c>
      <c r="EH1" s="148"/>
      <c r="EI1" s="135" t="s">
        <v>753</v>
      </c>
      <c r="EJ1" s="135" t="s">
        <v>845</v>
      </c>
      <c r="EK1" s="135"/>
      <c r="EL1" s="135"/>
      <c r="EM1" s="135"/>
      <c r="EN1" s="135"/>
      <c r="EO1" s="135"/>
      <c r="EP1" s="135"/>
      <c r="EQ1" s="135"/>
      <c r="ER1" s="135"/>
      <c r="ES1" s="135"/>
      <c r="ET1" s="134"/>
      <c r="EU1" s="134" t="s">
        <v>783</v>
      </c>
      <c r="EV1" s="134" t="s">
        <v>724</v>
      </c>
      <c r="EW1" s="148" t="s">
        <v>720</v>
      </c>
      <c r="EX1" s="148" t="s">
        <v>720</v>
      </c>
      <c r="EY1" s="148"/>
      <c r="EZ1" s="148" t="s">
        <v>718</v>
      </c>
      <c r="FA1" s="148" t="s">
        <v>718</v>
      </c>
      <c r="FC1" s="147"/>
      <c r="FD1" s="134"/>
      <c r="FE1" s="132"/>
      <c r="FF1" s="147"/>
      <c r="FG1" s="134"/>
      <c r="FH1" s="132" t="s">
        <v>721</v>
      </c>
      <c r="FJ1" s="132"/>
      <c r="FK1" s="132"/>
      <c r="FL1" s="132"/>
      <c r="FM1" s="132"/>
      <c r="FO1" s="147"/>
      <c r="FP1" s="135"/>
      <c r="FQ1" s="131" t="s">
        <v>772</v>
      </c>
      <c r="FR1" s="135"/>
      <c r="FS1" s="132" t="s">
        <v>718</v>
      </c>
      <c r="FT1" s="149"/>
      <c r="FU1" s="149"/>
      <c r="FV1" s="149"/>
      <c r="FW1" s="147" t="s">
        <v>733</v>
      </c>
      <c r="FX1" s="132" t="s">
        <v>702</v>
      </c>
      <c r="FY1" s="132" t="s">
        <v>715</v>
      </c>
      <c r="FZ1" s="131" t="s">
        <v>788</v>
      </c>
      <c r="GA1" s="132" t="s">
        <v>704</v>
      </c>
      <c r="GB1" s="135"/>
      <c r="GC1" s="135"/>
      <c r="GD1" s="135"/>
      <c r="GE1" s="135"/>
      <c r="GF1" s="135"/>
      <c r="GG1" s="135"/>
      <c r="GH1" s="135"/>
      <c r="GI1" s="134" t="s">
        <v>781</v>
      </c>
      <c r="GJ1" s="147"/>
      <c r="GL1" s="132" t="s">
        <v>709</v>
      </c>
      <c r="GM1" s="150"/>
      <c r="GN1" s="132" t="s">
        <v>721</v>
      </c>
      <c r="GO1" s="132"/>
      <c r="GR1" s="151"/>
      <c r="GS1" s="151"/>
      <c r="GT1" s="151"/>
      <c r="GU1" s="151"/>
      <c r="GV1" s="151"/>
      <c r="GW1" s="151"/>
      <c r="GX1" s="151"/>
      <c r="GY1" s="151"/>
      <c r="GZ1" s="151"/>
      <c r="HA1" s="132"/>
      <c r="HB1" s="132"/>
      <c r="HC1" s="152"/>
      <c r="HD1" s="152"/>
      <c r="HE1" s="152"/>
      <c r="HF1" s="152"/>
      <c r="HG1" s="152"/>
      <c r="HH1" s="152"/>
      <c r="HI1" s="152"/>
      <c r="HJ1" s="152"/>
      <c r="HK1" s="152"/>
      <c r="HL1" s="153"/>
      <c r="HM1" s="152"/>
      <c r="HN1" s="152"/>
      <c r="HO1" s="152"/>
      <c r="HP1" s="152"/>
      <c r="HQ1" s="152"/>
      <c r="HR1" s="152"/>
      <c r="HS1" s="152"/>
      <c r="HT1" s="152"/>
      <c r="HU1" s="152"/>
      <c r="HV1" s="152"/>
      <c r="HW1" s="152"/>
      <c r="HX1" s="152"/>
      <c r="HY1" s="152"/>
      <c r="HZ1" s="152"/>
      <c r="IA1" s="152"/>
      <c r="IB1" s="152"/>
      <c r="IC1" s="134" t="s">
        <v>782</v>
      </c>
      <c r="ID1" s="132"/>
      <c r="IE1" s="132"/>
      <c r="IF1" s="132"/>
      <c r="II1" s="132" t="s">
        <v>786</v>
      </c>
      <c r="IJ1" s="132"/>
      <c r="IK1" s="132" t="s">
        <v>715</v>
      </c>
      <c r="IL1" s="132" t="s">
        <v>705</v>
      </c>
      <c r="IM1" s="132"/>
      <c r="IN1" s="132"/>
      <c r="IP1" s="185" t="s">
        <v>739</v>
      </c>
      <c r="IQ1" s="154"/>
      <c r="IR1" s="185" t="s">
        <v>742</v>
      </c>
      <c r="IS1" s="185" t="s">
        <v>743</v>
      </c>
      <c r="IT1" s="132" t="s">
        <v>715</v>
      </c>
      <c r="IU1" s="131" t="s">
        <v>723</v>
      </c>
      <c r="IV1" s="159" t="s">
        <v>725</v>
      </c>
      <c r="IW1" s="162" t="s">
        <v>731</v>
      </c>
      <c r="IX1" s="162" t="s">
        <v>732</v>
      </c>
      <c r="IY1" s="163"/>
      <c r="IZ1" s="163"/>
      <c r="JA1" s="162" t="s">
        <v>735</v>
      </c>
      <c r="JB1" s="163" t="s">
        <v>766</v>
      </c>
      <c r="JC1" s="181" t="s">
        <v>740</v>
      </c>
      <c r="JD1" s="181" t="s">
        <v>741</v>
      </c>
      <c r="JE1" s="191" t="s">
        <v>746</v>
      </c>
      <c r="JF1" s="191" t="s">
        <v>745</v>
      </c>
      <c r="JG1" s="191" t="s">
        <v>757</v>
      </c>
      <c r="JH1" s="191" t="s">
        <v>759</v>
      </c>
      <c r="JI1" s="191" t="s">
        <v>759</v>
      </c>
      <c r="JK1" s="191"/>
      <c r="JL1" s="191" t="s">
        <v>770</v>
      </c>
      <c r="JM1" s="191" t="s">
        <v>771</v>
      </c>
      <c r="JO1" s="191" t="s">
        <v>776</v>
      </c>
      <c r="JP1" s="191" t="s">
        <v>784</v>
      </c>
      <c r="JR1" s="139" t="s">
        <v>789</v>
      </c>
    </row>
    <row r="2" spans="1:278" ht="101.5" x14ac:dyDescent="0.35">
      <c r="A2" t="s">
        <v>696</v>
      </c>
      <c r="B2" t="s">
        <v>395</v>
      </c>
      <c r="C2" s="105" t="s">
        <v>488</v>
      </c>
      <c r="D2" s="108" t="s">
        <v>489</v>
      </c>
      <c r="E2" s="105" t="s">
        <v>490</v>
      </c>
      <c r="F2" s="111" t="s">
        <v>491</v>
      </c>
      <c r="G2" t="s">
        <v>492</v>
      </c>
      <c r="H2" s="105" t="s">
        <v>95</v>
      </c>
      <c r="I2" s="105" t="s">
        <v>493</v>
      </c>
      <c r="J2" s="105" t="s">
        <v>99</v>
      </c>
      <c r="K2" s="102" t="s">
        <v>494</v>
      </c>
      <c r="L2" t="s">
        <v>495</v>
      </c>
      <c r="M2" s="113" t="s">
        <v>496</v>
      </c>
      <c r="N2" s="113" t="s">
        <v>497</v>
      </c>
      <c r="O2" s="113" t="s">
        <v>498</v>
      </c>
      <c r="P2" s="113" t="s">
        <v>499</v>
      </c>
      <c r="Q2" s="113" t="s">
        <v>500</v>
      </c>
      <c r="R2" s="113" t="s">
        <v>501</v>
      </c>
      <c r="S2" s="113" t="s">
        <v>502</v>
      </c>
      <c r="T2" s="113" t="s">
        <v>503</v>
      </c>
      <c r="U2" s="113" t="s">
        <v>504</v>
      </c>
      <c r="V2" s="113" t="s">
        <v>505</v>
      </c>
      <c r="W2" s="113" t="s">
        <v>506</v>
      </c>
      <c r="X2" s="113" t="s">
        <v>507</v>
      </c>
      <c r="Y2" s="113" t="s">
        <v>508</v>
      </c>
      <c r="Z2" s="113" t="s">
        <v>509</v>
      </c>
      <c r="AA2" s="115" t="s">
        <v>510</v>
      </c>
      <c r="AB2" s="113" t="s">
        <v>511</v>
      </c>
      <c r="AC2" s="113" t="s">
        <v>512</v>
      </c>
      <c r="AD2" s="113" t="s">
        <v>513</v>
      </c>
      <c r="AE2" s="105" t="s">
        <v>514</v>
      </c>
      <c r="AF2" s="111" t="s">
        <v>354</v>
      </c>
      <c r="AG2" s="105" t="s">
        <v>515</v>
      </c>
      <c r="AI2" s="175" t="s">
        <v>516</v>
      </c>
      <c r="AJ2" s="112" t="s">
        <v>517</v>
      </c>
      <c r="AK2" s="112" t="s">
        <v>518</v>
      </c>
      <c r="AL2" s="112" t="s">
        <v>519</v>
      </c>
      <c r="AM2" s="112" t="s">
        <v>520</v>
      </c>
      <c r="AN2" s="112" t="s">
        <v>521</v>
      </c>
      <c r="AO2" s="112" t="s">
        <v>522</v>
      </c>
      <c r="AP2" s="112" t="s">
        <v>523</v>
      </c>
      <c r="AQ2" s="112" t="s">
        <v>524</v>
      </c>
      <c r="AR2" s="111" t="s">
        <v>355</v>
      </c>
      <c r="AS2" s="111" t="s">
        <v>525</v>
      </c>
      <c r="AT2" s="111" t="s">
        <v>526</v>
      </c>
      <c r="AU2" s="111" t="s">
        <v>527</v>
      </c>
      <c r="AV2" s="105" t="s">
        <v>89</v>
      </c>
      <c r="AW2" s="107" t="s">
        <v>528</v>
      </c>
      <c r="AX2" s="107" t="s">
        <v>529</v>
      </c>
      <c r="AY2" s="103" t="s">
        <v>530</v>
      </c>
      <c r="AZ2" s="103" t="s">
        <v>531</v>
      </c>
      <c r="BA2" s="111" t="s">
        <v>357</v>
      </c>
      <c r="BB2" s="105" t="s">
        <v>91</v>
      </c>
      <c r="BC2" s="158" t="s">
        <v>90</v>
      </c>
      <c r="BD2" s="111" t="s">
        <v>358</v>
      </c>
      <c r="BE2" t="s">
        <v>532</v>
      </c>
      <c r="BF2" s="111" t="s">
        <v>324</v>
      </c>
      <c r="BG2" s="106" t="s">
        <v>83</v>
      </c>
      <c r="BH2" s="111" t="s">
        <v>325</v>
      </c>
      <c r="BI2" s="114" t="s">
        <v>533</v>
      </c>
      <c r="BJ2" s="116" t="s">
        <v>534</v>
      </c>
      <c r="BK2" s="187" t="s">
        <v>763</v>
      </c>
      <c r="BL2" s="102" t="s">
        <v>260</v>
      </c>
      <c r="BM2" s="118" t="s">
        <v>535</v>
      </c>
      <c r="BN2" s="102" t="s">
        <v>259</v>
      </c>
      <c r="BO2" t="s">
        <v>536</v>
      </c>
      <c r="BP2" s="111" t="s">
        <v>326</v>
      </c>
      <c r="BQ2" s="102" t="s">
        <v>236</v>
      </c>
      <c r="BR2" s="189" t="s">
        <v>747</v>
      </c>
      <c r="BS2" s="189" t="s">
        <v>748</v>
      </c>
      <c r="BT2" s="112" t="s">
        <v>256</v>
      </c>
      <c r="BU2" s="119" t="s">
        <v>328</v>
      </c>
      <c r="BV2" s="105" t="s">
        <v>537</v>
      </c>
      <c r="BW2" s="111" t="s">
        <v>334</v>
      </c>
      <c r="BX2" s="121" t="s">
        <v>123</v>
      </c>
      <c r="BY2" s="102" t="s">
        <v>329</v>
      </c>
      <c r="BZ2" s="104" t="s">
        <v>183</v>
      </c>
      <c r="CA2" s="104" t="s">
        <v>190</v>
      </c>
      <c r="CB2" s="105" t="s">
        <v>84</v>
      </c>
      <c r="CC2" s="102" t="s">
        <v>538</v>
      </c>
      <c r="CD2" s="106" t="s">
        <v>51</v>
      </c>
      <c r="CE2" s="105" t="s">
        <v>131</v>
      </c>
      <c r="CF2" s="102" t="s">
        <v>539</v>
      </c>
      <c r="CG2" s="102" t="s">
        <v>282</v>
      </c>
      <c r="CH2" s="188" t="s">
        <v>750</v>
      </c>
      <c r="CI2" s="102" t="s">
        <v>540</v>
      </c>
      <c r="CJ2" s="105" t="s">
        <v>85</v>
      </c>
      <c r="CK2" s="104" t="s">
        <v>139</v>
      </c>
      <c r="CL2" s="111" t="s">
        <v>283</v>
      </c>
      <c r="CM2" s="105" t="s">
        <v>82</v>
      </c>
      <c r="CN2" s="105" t="s">
        <v>93</v>
      </c>
      <c r="CO2" s="111" t="s">
        <v>541</v>
      </c>
      <c r="CP2" s="104" t="s">
        <v>542</v>
      </c>
      <c r="CQ2" s="105" t="s">
        <v>98</v>
      </c>
      <c r="CR2" s="105" t="s">
        <v>97</v>
      </c>
      <c r="CT2" s="180" t="s">
        <v>737</v>
      </c>
      <c r="CV2" s="105" t="s">
        <v>543</v>
      </c>
      <c r="CW2" s="119" t="s">
        <v>146</v>
      </c>
      <c r="CX2" s="104" t="s">
        <v>544</v>
      </c>
      <c r="CY2" s="105" t="s">
        <v>545</v>
      </c>
      <c r="CZ2" s="105" t="s">
        <v>546</v>
      </c>
      <c r="DA2" s="105" t="s">
        <v>96</v>
      </c>
      <c r="DB2" s="105" t="s">
        <v>547</v>
      </c>
      <c r="DC2" s="105" t="s">
        <v>92</v>
      </c>
      <c r="DD2" s="105" t="s">
        <v>548</v>
      </c>
      <c r="DE2" s="105" t="s">
        <v>101</v>
      </c>
      <c r="DF2" s="164" t="s">
        <v>164</v>
      </c>
      <c r="DG2" s="102" t="s">
        <v>549</v>
      </c>
      <c r="DH2" s="102" t="s">
        <v>550</v>
      </c>
      <c r="DI2" s="111" t="s">
        <v>551</v>
      </c>
      <c r="DJ2" s="103" t="s">
        <v>552</v>
      </c>
      <c r="DK2" s="103" t="s">
        <v>553</v>
      </c>
      <c r="DL2" s="103" t="s">
        <v>554</v>
      </c>
      <c r="DM2" s="103" t="s">
        <v>555</v>
      </c>
      <c r="DN2" t="s">
        <v>556</v>
      </c>
      <c r="DO2" s="111" t="s">
        <v>557</v>
      </c>
      <c r="DP2" s="105" t="s">
        <v>558</v>
      </c>
      <c r="DQ2" s="111" t="s">
        <v>559</v>
      </c>
      <c r="DR2" s="104" t="s">
        <v>560</v>
      </c>
      <c r="DS2" s="105" t="s">
        <v>561</v>
      </c>
      <c r="DT2" s="103" t="s">
        <v>562</v>
      </c>
      <c r="DU2" s="102" t="s">
        <v>563</v>
      </c>
      <c r="DV2" t="s">
        <v>564</v>
      </c>
      <c r="DW2" s="102" t="s">
        <v>565</v>
      </c>
      <c r="DX2" s="102" t="s">
        <v>566</v>
      </c>
      <c r="DY2" s="105" t="s">
        <v>567</v>
      </c>
      <c r="DZ2" s="105" t="s">
        <v>568</v>
      </c>
      <c r="EA2" t="s">
        <v>569</v>
      </c>
      <c r="EB2" s="105" t="s">
        <v>570</v>
      </c>
      <c r="EC2" s="111" t="s">
        <v>571</v>
      </c>
      <c r="ED2" s="111" t="s">
        <v>572</v>
      </c>
      <c r="EE2" s="111" t="s">
        <v>573</v>
      </c>
      <c r="EF2" s="111" t="s">
        <v>574</v>
      </c>
      <c r="EG2" s="111" t="s">
        <v>575</v>
      </c>
      <c r="EH2" s="120" t="s">
        <v>576</v>
      </c>
      <c r="EI2" s="102" t="s">
        <v>577</v>
      </c>
      <c r="EJ2" s="190" t="s">
        <v>752</v>
      </c>
      <c r="EK2" s="102" t="s">
        <v>578</v>
      </c>
      <c r="EL2" s="102" t="s">
        <v>579</v>
      </c>
      <c r="EM2" s="102" t="s">
        <v>580</v>
      </c>
      <c r="EN2" s="102" t="s">
        <v>581</v>
      </c>
      <c r="EO2" s="102" t="s">
        <v>582</v>
      </c>
      <c r="EP2" s="102" t="s">
        <v>583</v>
      </c>
      <c r="EQ2" s="102" t="s">
        <v>584</v>
      </c>
      <c r="ER2" s="102" t="s">
        <v>585</v>
      </c>
      <c r="ES2" s="102" t="s">
        <v>586</v>
      </c>
      <c r="ET2" s="111" t="s">
        <v>587</v>
      </c>
      <c r="EU2" s="111" t="s">
        <v>588</v>
      </c>
      <c r="EV2" s="111" t="s">
        <v>132</v>
      </c>
      <c r="EW2" s="120" t="s">
        <v>589</v>
      </c>
      <c r="EX2" s="120" t="s">
        <v>590</v>
      </c>
      <c r="EY2" s="120" t="s">
        <v>591</v>
      </c>
      <c r="EZ2" s="120" t="s">
        <v>592</v>
      </c>
      <c r="FA2" s="120" t="s">
        <v>593</v>
      </c>
      <c r="FB2" t="s">
        <v>594</v>
      </c>
      <c r="FC2" s="104" t="s">
        <v>595</v>
      </c>
      <c r="FD2" s="111" t="s">
        <v>596</v>
      </c>
      <c r="FE2" s="105" t="s">
        <v>597</v>
      </c>
      <c r="FF2" s="104" t="s">
        <v>363</v>
      </c>
      <c r="FG2" s="111" t="s">
        <v>598</v>
      </c>
      <c r="FH2" s="105" t="s">
        <v>599</v>
      </c>
      <c r="FI2" t="s">
        <v>600</v>
      </c>
      <c r="FJ2" s="105" t="s">
        <v>601</v>
      </c>
      <c r="FK2" s="105" t="s">
        <v>602</v>
      </c>
      <c r="FL2" s="105" t="s">
        <v>603</v>
      </c>
      <c r="FM2" s="105" t="s">
        <v>604</v>
      </c>
      <c r="FN2" t="s">
        <v>605</v>
      </c>
      <c r="FO2" s="104" t="s">
        <v>606</v>
      </c>
      <c r="FP2" s="102" t="s">
        <v>607</v>
      </c>
      <c r="FQ2" t="s">
        <v>608</v>
      </c>
      <c r="FR2" s="102" t="s">
        <v>609</v>
      </c>
      <c r="FS2" s="105" t="s">
        <v>610</v>
      </c>
      <c r="FT2" s="117" t="s">
        <v>611</v>
      </c>
      <c r="FU2" s="117" t="s">
        <v>612</v>
      </c>
      <c r="FV2" s="117" t="s">
        <v>613</v>
      </c>
      <c r="FW2" s="104" t="s">
        <v>614</v>
      </c>
      <c r="FX2" s="105" t="s">
        <v>88</v>
      </c>
      <c r="FY2" s="105" t="s">
        <v>615</v>
      </c>
      <c r="FZ2" t="s">
        <v>361</v>
      </c>
      <c r="GA2" s="105" t="s">
        <v>616</v>
      </c>
      <c r="GB2" s="102" t="s">
        <v>617</v>
      </c>
      <c r="GC2" s="102" t="s">
        <v>618</v>
      </c>
      <c r="GD2" s="102" t="s">
        <v>619</v>
      </c>
      <c r="GE2" s="102" t="s">
        <v>620</v>
      </c>
      <c r="GF2" s="102" t="s">
        <v>621</v>
      </c>
      <c r="GG2" s="102" t="s">
        <v>622</v>
      </c>
      <c r="GH2" s="102" t="s">
        <v>623</v>
      </c>
      <c r="GI2" s="111" t="s">
        <v>362</v>
      </c>
      <c r="GJ2" s="104" t="s">
        <v>624</v>
      </c>
      <c r="GK2" t="s">
        <v>625</v>
      </c>
      <c r="GL2" s="105" t="s">
        <v>487</v>
      </c>
      <c r="GM2" s="123" t="s">
        <v>626</v>
      </c>
      <c r="GN2" s="105" t="s">
        <v>627</v>
      </c>
      <c r="GO2" s="105" t="s">
        <v>628</v>
      </c>
      <c r="GP2" t="s">
        <v>629</v>
      </c>
      <c r="GQ2" t="s">
        <v>630</v>
      </c>
      <c r="GR2" s="110" t="s">
        <v>631</v>
      </c>
      <c r="GS2" s="110" t="s">
        <v>632</v>
      </c>
      <c r="GT2" s="110" t="s">
        <v>633</v>
      </c>
      <c r="GU2" s="110" t="s">
        <v>634</v>
      </c>
      <c r="GV2" s="110" t="s">
        <v>635</v>
      </c>
      <c r="GW2" s="110" t="s">
        <v>636</v>
      </c>
      <c r="GX2" s="110" t="s">
        <v>637</v>
      </c>
      <c r="GY2" s="110" t="s">
        <v>638</v>
      </c>
      <c r="GZ2" s="110" t="s">
        <v>639</v>
      </c>
      <c r="HA2" s="105" t="s">
        <v>640</v>
      </c>
      <c r="HB2" s="105" t="s">
        <v>641</v>
      </c>
      <c r="HC2" s="109" t="s">
        <v>642</v>
      </c>
      <c r="HD2" s="109" t="s">
        <v>643</v>
      </c>
      <c r="HE2" s="109" t="s">
        <v>644</v>
      </c>
      <c r="HF2" s="109" t="s">
        <v>645</v>
      </c>
      <c r="HG2" s="109" t="s">
        <v>646</v>
      </c>
      <c r="HH2" s="109" t="s">
        <v>647</v>
      </c>
      <c r="HI2" s="109" t="s">
        <v>648</v>
      </c>
      <c r="HJ2" s="109" t="s">
        <v>649</v>
      </c>
      <c r="HK2" s="109" t="s">
        <v>650</v>
      </c>
      <c r="HL2" s="122" t="s">
        <v>651</v>
      </c>
      <c r="HM2" s="109" t="s">
        <v>652</v>
      </c>
      <c r="HN2" s="109" t="s">
        <v>653</v>
      </c>
      <c r="HO2" s="109" t="s">
        <v>654</v>
      </c>
      <c r="HP2" s="109" t="s">
        <v>655</v>
      </c>
      <c r="HQ2" s="109" t="s">
        <v>656</v>
      </c>
      <c r="HR2" s="109" t="s">
        <v>657</v>
      </c>
      <c r="HS2" s="109" t="s">
        <v>658</v>
      </c>
      <c r="HT2" s="109" t="s">
        <v>659</v>
      </c>
      <c r="HU2" s="109" t="s">
        <v>660</v>
      </c>
      <c r="HV2" s="109" t="s">
        <v>661</v>
      </c>
      <c r="HW2" s="109" t="s">
        <v>662</v>
      </c>
      <c r="HX2" s="109" t="s">
        <v>663</v>
      </c>
      <c r="HY2" s="109" t="s">
        <v>664</v>
      </c>
      <c r="HZ2" s="109" t="s">
        <v>665</v>
      </c>
      <c r="IA2" s="109" t="s">
        <v>666</v>
      </c>
      <c r="IB2" s="109" t="s">
        <v>667</v>
      </c>
      <c r="IC2" s="111" t="s">
        <v>668</v>
      </c>
      <c r="ID2" s="105" t="s">
        <v>669</v>
      </c>
      <c r="IE2" s="105" t="s">
        <v>670</v>
      </c>
      <c r="IF2" s="105" t="s">
        <v>671</v>
      </c>
      <c r="IG2" t="s">
        <v>672</v>
      </c>
      <c r="IH2" t="s">
        <v>673</v>
      </c>
      <c r="II2" s="105" t="s">
        <v>674</v>
      </c>
      <c r="IJ2" s="105" t="s">
        <v>675</v>
      </c>
      <c r="IK2" s="105" t="s">
        <v>676</v>
      </c>
      <c r="IL2" s="105" t="s">
        <v>486</v>
      </c>
      <c r="IM2" s="105" t="s">
        <v>677</v>
      </c>
      <c r="IP2" s="186" t="s">
        <v>184</v>
      </c>
      <c r="IQ2" s="129" t="s">
        <v>185</v>
      </c>
      <c r="IR2" s="186" t="s">
        <v>187</v>
      </c>
      <c r="IS2" s="186" t="s">
        <v>188</v>
      </c>
      <c r="IT2" s="156" t="s">
        <v>716</v>
      </c>
      <c r="IU2" s="168" t="s">
        <v>722</v>
      </c>
      <c r="IV2" s="161" t="s">
        <v>726</v>
      </c>
      <c r="IW2" s="166" t="s">
        <v>728</v>
      </c>
      <c r="IX2" s="155" t="s">
        <v>729</v>
      </c>
      <c r="IY2" s="165" t="s">
        <v>730</v>
      </c>
      <c r="IZ2" s="129" t="s">
        <v>318</v>
      </c>
      <c r="JA2" s="166" t="s">
        <v>171</v>
      </c>
      <c r="JB2" s="129" t="s">
        <v>279</v>
      </c>
      <c r="JC2" s="182" t="s">
        <v>738</v>
      </c>
      <c r="JD2" s="182" t="s">
        <v>215</v>
      </c>
      <c r="JE2" s="192" t="s">
        <v>754</v>
      </c>
      <c r="JF2" s="192" t="s">
        <v>755</v>
      </c>
      <c r="JG2" s="192" t="s">
        <v>756</v>
      </c>
      <c r="JH2" s="192" t="s">
        <v>767</v>
      </c>
      <c r="JI2" s="192" t="s">
        <v>758</v>
      </c>
      <c r="JJ2" s="4"/>
      <c r="JK2" s="192" t="s">
        <v>764</v>
      </c>
      <c r="JL2" s="192" t="s">
        <v>768</v>
      </c>
      <c r="JM2" s="192" t="s">
        <v>769</v>
      </c>
      <c r="JN2" s="4"/>
      <c r="JO2" s="192" t="s">
        <v>775</v>
      </c>
      <c r="JP2" s="192" t="s">
        <v>348</v>
      </c>
      <c r="JQ2" s="4"/>
      <c r="JR2" s="195" t="s">
        <v>323</v>
      </c>
    </row>
    <row r="3" spans="1:278" x14ac:dyDescent="0.35">
      <c r="A3">
        <v>10</v>
      </c>
      <c r="B3" t="s">
        <v>396</v>
      </c>
      <c r="C3" s="105">
        <v>3.1109204489524735</v>
      </c>
      <c r="D3" s="108">
        <v>90.749259027601965</v>
      </c>
      <c r="E3" s="105">
        <v>0</v>
      </c>
      <c r="F3" s="111">
        <v>9.3302639588112726</v>
      </c>
      <c r="G3">
        <v>8.4599942644106676</v>
      </c>
      <c r="H3" s="105">
        <v>41.83395468884428</v>
      </c>
      <c r="I3" s="105">
        <v>24.388545208734293</v>
      </c>
      <c r="J3" s="105">
        <v>69.214224261542952</v>
      </c>
      <c r="K3" s="102">
        <v>2.1378940254905374</v>
      </c>
      <c r="L3">
        <v>26.37814780044193</v>
      </c>
      <c r="M3" s="113">
        <v>63.231478143481766</v>
      </c>
      <c r="N3" s="113">
        <v>37.988070486477362</v>
      </c>
      <c r="O3" s="113">
        <v>21.347739186298817</v>
      </c>
      <c r="P3" s="113">
        <v>16.211047736562122</v>
      </c>
      <c r="Q3" s="113">
        <v>43.539716748100915</v>
      </c>
      <c r="R3" s="113">
        <v>57.073184299348455</v>
      </c>
      <c r="S3" s="113">
        <v>20.69689084152721</v>
      </c>
      <c r="T3" s="113">
        <v>17.485325565452523</v>
      </c>
      <c r="U3" s="113">
        <v>13.02021005448578</v>
      </c>
      <c r="V3" s="113">
        <v>30.913956295317139</v>
      </c>
      <c r="W3" s="113">
        <v>12.538309491570335</v>
      </c>
      <c r="X3" s="113">
        <v>13.342500096671298</v>
      </c>
      <c r="Y3" s="113">
        <v>30.007151831213413</v>
      </c>
      <c r="Z3" s="113">
        <v>23.574293915962031</v>
      </c>
      <c r="AA3" s="115">
        <v>31.668484433591214</v>
      </c>
      <c r="AB3" s="113">
        <v>44.633870641213946</v>
      </c>
      <c r="AC3" s="113">
        <v>9.2411449418346994</v>
      </c>
      <c r="AD3" s="113">
        <v>40.767484498401934</v>
      </c>
      <c r="AE3" s="105">
        <v>0</v>
      </c>
      <c r="AF3" s="111">
        <v>8.5039513629060046</v>
      </c>
      <c r="AG3" s="105">
        <v>59.758812480163364</v>
      </c>
      <c r="AH3" s="173">
        <v>1</v>
      </c>
      <c r="AI3" s="175">
        <f t="shared" ref="AI3:AI34" si="0">AH3*100</f>
        <v>100</v>
      </c>
      <c r="AJ3" s="112">
        <v>0.82661380974708609</v>
      </c>
      <c r="AK3" s="112">
        <v>1.8067368762038669</v>
      </c>
      <c r="AL3" s="112">
        <v>0</v>
      </c>
      <c r="AM3" s="112">
        <v>1.6092706992260519</v>
      </c>
      <c r="AN3" s="112">
        <v>86.712639933064594</v>
      </c>
      <c r="AO3" s="112">
        <v>1.436518559262723</v>
      </c>
      <c r="AP3" s="112">
        <v>0</v>
      </c>
      <c r="AQ3" s="112">
        <v>0.81609789385460518</v>
      </c>
      <c r="AR3" s="111">
        <v>0.34501630730301402</v>
      </c>
      <c r="AS3" s="111">
        <v>1.7028753526143876E-2</v>
      </c>
      <c r="AT3" s="111">
        <v>99.297971614166727</v>
      </c>
      <c r="AU3" s="111">
        <v>12.694538600292324</v>
      </c>
      <c r="AV3" s="105">
        <v>37.909855654335963</v>
      </c>
      <c r="AW3" s="107">
        <v>8.6003491652911722E-4</v>
      </c>
      <c r="AX3" s="107">
        <v>4.1966524797224629</v>
      </c>
      <c r="AY3" s="103">
        <v>96.889079551047445</v>
      </c>
      <c r="AZ3" s="103">
        <v>82.190701678849535</v>
      </c>
      <c r="BA3" s="111">
        <v>0.10223030192746384</v>
      </c>
      <c r="BB3" s="105">
        <v>98.617140228270443</v>
      </c>
      <c r="BC3" s="158">
        <v>1.4224261542873531</v>
      </c>
      <c r="BD3" s="111">
        <v>0.37232449098657022</v>
      </c>
      <c r="BE3">
        <v>96.587832671594455</v>
      </c>
      <c r="BF3" s="111">
        <v>0.31108711425066132</v>
      </c>
      <c r="BG3" s="106">
        <v>38.18229381505892</v>
      </c>
      <c r="BH3" s="111">
        <v>80.488873678984007</v>
      </c>
      <c r="BI3" s="114">
        <v>5.4378211780687389</v>
      </c>
      <c r="BJ3" s="116">
        <v>73.425501018204116</v>
      </c>
      <c r="BK3" s="157">
        <f t="shared" ref="BK3:BK11" si="1">AVERAGE(CG3,AX3,AW3,BD3,JK3)</f>
        <v>16.07366983003562</v>
      </c>
      <c r="BL3" s="102">
        <v>21.249077129315953</v>
      </c>
      <c r="BM3" s="118">
        <v>36.771529623007339</v>
      </c>
      <c r="BN3" s="102">
        <v>22.598462175599131</v>
      </c>
      <c r="BO3">
        <v>8.5039513629060046</v>
      </c>
      <c r="BP3" s="111">
        <v>0.29535083786171779</v>
      </c>
      <c r="BQ3" s="102">
        <v>45.193155649980547</v>
      </c>
      <c r="BR3" s="112">
        <f>SUM(EL3*0.125,EM3*0.125,EN3*0.125,EO3*0.125,EP3*0.125,EQ3*0.125,ER3*0.125,ES3*0.125)</f>
        <v>0.12286244839111422</v>
      </c>
      <c r="BS3" s="112">
        <f t="shared" ref="BS3:BS11" si="2">BR3*4</f>
        <v>0.49144979356445689</v>
      </c>
      <c r="BT3" s="112">
        <v>0.62422305311008874</v>
      </c>
      <c r="BU3" s="119">
        <v>0.89714585793242452</v>
      </c>
      <c r="BV3" s="105">
        <v>33.048223245849421</v>
      </c>
      <c r="BW3" s="111">
        <v>0.10223030192746384</v>
      </c>
      <c r="BX3" s="121">
        <v>0.25983987974921946</v>
      </c>
      <c r="BY3" s="102">
        <v>0.66809966662294695</v>
      </c>
      <c r="BZ3" s="104">
        <v>74.537992512287829</v>
      </c>
      <c r="CA3" s="104">
        <v>64.421149691650683</v>
      </c>
      <c r="CB3" s="105">
        <v>73.085026732599403</v>
      </c>
      <c r="CC3" s="102">
        <v>0.14633589426059046</v>
      </c>
      <c r="CD3" s="106">
        <v>34.28493130382995</v>
      </c>
      <c r="CE3" s="105">
        <v>0.25983987974921946</v>
      </c>
      <c r="CF3" s="102">
        <v>2.1522185297612704</v>
      </c>
      <c r="CG3" s="102">
        <v>0.97506464612744492</v>
      </c>
      <c r="CH3" s="102">
        <f t="shared" ref="CH3:CH11" si="3">+CI3*4</f>
        <v>1.3586453254759654</v>
      </c>
      <c r="CI3" s="102">
        <v>0.33966133136899135</v>
      </c>
      <c r="CJ3" s="105">
        <v>48.551509942609826</v>
      </c>
      <c r="CK3" s="104">
        <v>83.672882503615597</v>
      </c>
      <c r="CL3" s="111">
        <v>17.727272727272727</v>
      </c>
      <c r="CM3" s="105">
        <v>29.578255538455998</v>
      </c>
      <c r="CN3" s="105">
        <v>20.117579581301978</v>
      </c>
      <c r="CO3" s="111">
        <v>30.154860911958703</v>
      </c>
      <c r="CP3" s="104">
        <v>98.022811424582727</v>
      </c>
      <c r="CQ3" s="105">
        <v>80</v>
      </c>
      <c r="CR3" s="105">
        <v>66.170053465198805</v>
      </c>
      <c r="CT3" s="179">
        <v>18.571428571428577</v>
      </c>
      <c r="CV3" s="105">
        <v>0</v>
      </c>
      <c r="CW3" s="119">
        <v>99.595626473720031</v>
      </c>
      <c r="CZ3" s="105">
        <v>75.568614828915116</v>
      </c>
      <c r="DA3" s="105">
        <v>19.999999999999996</v>
      </c>
      <c r="DB3" s="105">
        <v>19.85553053038203</v>
      </c>
      <c r="DC3" s="105">
        <v>2.1226496630282887</v>
      </c>
      <c r="DD3" s="105">
        <v>64.920398942790769</v>
      </c>
      <c r="DE3" s="105">
        <v>8.5779122541603687</v>
      </c>
      <c r="DF3" s="164">
        <v>78.731255769324761</v>
      </c>
      <c r="DG3" s="102">
        <v>25.689704617149413</v>
      </c>
      <c r="DH3" s="102">
        <v>3.4865671779820402</v>
      </c>
      <c r="DI3" s="111">
        <v>1.3805441032299357</v>
      </c>
      <c r="DJ3" s="103">
        <v>3.2109550780030638</v>
      </c>
      <c r="DK3" s="103">
        <v>7.4932127970594956E-3</v>
      </c>
      <c r="DL3" s="103">
        <v>6.8561278143842996E-3</v>
      </c>
      <c r="DM3" s="103">
        <v>1.8181658938559397</v>
      </c>
      <c r="DN3">
        <v>0.64368537161581518</v>
      </c>
      <c r="DO3" s="111">
        <v>97.97479329203243</v>
      </c>
      <c r="DP3" s="105">
        <v>6.8827071981646115E-2</v>
      </c>
      <c r="DQ3" s="111">
        <v>57.953532032318783</v>
      </c>
      <c r="DR3" s="104">
        <v>58.60590445407081</v>
      </c>
      <c r="DS3" s="105">
        <v>71.74075136220246</v>
      </c>
      <c r="DT3" s="103">
        <v>98.537075443267099</v>
      </c>
      <c r="DU3" s="102">
        <v>49.885699061381722</v>
      </c>
      <c r="DW3" s="102">
        <v>0</v>
      </c>
      <c r="DX3" s="102">
        <v>7.4853509551608459</v>
      </c>
      <c r="DY3" s="105">
        <v>0</v>
      </c>
      <c r="DZ3" s="105">
        <v>90.595969784418259</v>
      </c>
      <c r="EA3">
        <v>98.527303882884937</v>
      </c>
      <c r="EB3" s="105">
        <v>68.396902781761781</v>
      </c>
      <c r="EC3" s="111">
        <v>0.29359696098373306</v>
      </c>
      <c r="ED3" s="111">
        <v>0.25671595973513922</v>
      </c>
      <c r="EE3" s="111">
        <v>0.29145881543660107</v>
      </c>
      <c r="EF3" s="111">
        <v>0.29434403444867796</v>
      </c>
      <c r="EG3" s="111">
        <v>0.32857726751758998</v>
      </c>
      <c r="EH3" s="120">
        <v>0.3664048208318087</v>
      </c>
      <c r="EI3" s="102">
        <v>0.10778457980008092</v>
      </c>
      <c r="EJ3" s="102">
        <f t="shared" ref="EJ3:EJ11" si="4">EI3*4.2</f>
        <v>0.45269523516033988</v>
      </c>
      <c r="EK3" s="102">
        <v>0.2923277745545696</v>
      </c>
      <c r="EL3" s="102">
        <v>0.25482087582585045</v>
      </c>
      <c r="EM3" s="102">
        <v>0.11563438951911603</v>
      </c>
      <c r="EN3" s="102">
        <v>0</v>
      </c>
      <c r="EO3" s="102">
        <v>0.22325900374066041</v>
      </c>
      <c r="EP3" s="102">
        <v>7.6639295897904497E-2</v>
      </c>
      <c r="EQ3" s="102">
        <v>0.11263183265110517</v>
      </c>
      <c r="ER3" s="102">
        <v>0</v>
      </c>
      <c r="ES3" s="102">
        <v>0.19991418949427717</v>
      </c>
      <c r="ET3" s="111">
        <v>0.23106738429671494</v>
      </c>
      <c r="EU3" s="111">
        <v>0.22429685489162624</v>
      </c>
      <c r="EV3" s="111">
        <v>0.28861237520172334</v>
      </c>
      <c r="EW3" s="120">
        <v>92.314271369764867</v>
      </c>
      <c r="EX3" s="120">
        <v>4.5884714654430746E-2</v>
      </c>
      <c r="EY3" s="120">
        <v>65.110410094637217</v>
      </c>
      <c r="EZ3" s="120">
        <v>52.164550594981556</v>
      </c>
      <c r="FA3" s="120">
        <v>132487.65601251076</v>
      </c>
      <c r="FC3" s="104">
        <v>75.280000260423989</v>
      </c>
      <c r="FD3" s="111">
        <v>0</v>
      </c>
      <c r="FE3" s="105">
        <v>96.567982724330435</v>
      </c>
      <c r="FF3" s="104">
        <v>1.4492754085618051</v>
      </c>
      <c r="FG3" s="111">
        <v>5.2996845425867507</v>
      </c>
      <c r="FH3" s="105">
        <v>90</v>
      </c>
      <c r="FI3">
        <v>9.1769429308861492E-2</v>
      </c>
      <c r="FJ3" s="105">
        <v>20</v>
      </c>
      <c r="FK3" s="105">
        <v>99.09306310126216</v>
      </c>
      <c r="FL3" s="105">
        <v>7.211876744378654</v>
      </c>
      <c r="FM3" s="105">
        <v>4.0578034845011146</v>
      </c>
      <c r="FN3">
        <v>98.079157254044389</v>
      </c>
      <c r="FO3" s="104">
        <v>74.658480921288032</v>
      </c>
      <c r="FP3" s="102">
        <v>0</v>
      </c>
      <c r="FQ3">
        <v>56.804041698391266</v>
      </c>
      <c r="FR3" s="102">
        <v>100</v>
      </c>
      <c r="FS3" s="105">
        <v>0</v>
      </c>
      <c r="FT3" s="117">
        <v>37.928917178733307</v>
      </c>
      <c r="FU3" s="117">
        <v>41.78654703696408</v>
      </c>
      <c r="FV3" s="117">
        <v>26.37814780044193</v>
      </c>
      <c r="FW3" s="104">
        <v>72.534091671258977</v>
      </c>
      <c r="FX3" s="105">
        <v>9.1302023240252819</v>
      </c>
      <c r="FY3" s="105">
        <v>0</v>
      </c>
      <c r="FZ3">
        <v>0.11933185272957279</v>
      </c>
      <c r="GA3" s="105">
        <v>54.177730758565374</v>
      </c>
      <c r="GB3" s="102">
        <v>0.45420250579846766</v>
      </c>
      <c r="GC3" s="102">
        <v>1.8720948578284506</v>
      </c>
      <c r="GD3" s="102">
        <v>0</v>
      </c>
      <c r="GE3" s="102">
        <v>1.1542481467366343</v>
      </c>
      <c r="GF3" s="102">
        <v>0.31992312619622576</v>
      </c>
      <c r="GG3" s="102">
        <v>1.0979212393869553</v>
      </c>
      <c r="GH3" s="102">
        <v>0.66949214382480926</v>
      </c>
      <c r="GI3" s="111">
        <v>0.96387484225932529</v>
      </c>
      <c r="GJ3" s="104">
        <v>1.9189934227952901</v>
      </c>
      <c r="GK3">
        <v>18.095784341841124</v>
      </c>
      <c r="GL3" s="105">
        <v>0</v>
      </c>
      <c r="GM3" s="123">
        <v>35.316714985385424</v>
      </c>
      <c r="GN3" s="105">
        <v>75.939202753082881</v>
      </c>
      <c r="GO3" s="105">
        <v>95.059936908517344</v>
      </c>
      <c r="GQ3">
        <v>100</v>
      </c>
      <c r="GR3" s="110">
        <v>37.560529665454013</v>
      </c>
      <c r="GS3" s="110">
        <v>29.933616304491764</v>
      </c>
      <c r="GT3" s="110">
        <v>58.002230497675669</v>
      </c>
      <c r="GU3" s="110">
        <v>47.15730062844959</v>
      </c>
      <c r="GV3" s="110">
        <v>44.217395898192613</v>
      </c>
      <c r="GW3" s="110">
        <v>19.626096250383505</v>
      </c>
      <c r="GX3" s="110">
        <v>39.248654081431432</v>
      </c>
      <c r="GY3" s="110">
        <v>12.498839032375448</v>
      </c>
      <c r="GZ3" s="110">
        <v>30.434602208764204</v>
      </c>
      <c r="HA3" s="105">
        <v>58.823248255424431</v>
      </c>
      <c r="HB3" s="105">
        <v>0</v>
      </c>
      <c r="HC3" s="109">
        <v>36.141856605115748</v>
      </c>
      <c r="HD3" s="109">
        <v>43.799142840339243</v>
      </c>
      <c r="HE3" s="109">
        <v>48.214989015169998</v>
      </c>
      <c r="HF3" s="109">
        <v>48.210626329265097</v>
      </c>
      <c r="HG3" s="109">
        <v>1.3038981314987834</v>
      </c>
      <c r="HH3" s="109">
        <v>11.700320709967306</v>
      </c>
      <c r="HI3" s="109">
        <v>50.595456046251336</v>
      </c>
      <c r="HJ3" s="109">
        <v>69.064984227130324</v>
      </c>
      <c r="HK3" s="109">
        <v>46.659399457932579</v>
      </c>
      <c r="HL3" s="122">
        <v>37.624194903016289</v>
      </c>
      <c r="HM3" s="109">
        <v>0</v>
      </c>
      <c r="HN3" s="109">
        <v>23.593175833959489</v>
      </c>
      <c r="HO3" s="109">
        <v>32.029004838083239</v>
      </c>
      <c r="HP3" s="109">
        <v>46.047660015878073</v>
      </c>
      <c r="HQ3" s="109">
        <v>21.950165691199935</v>
      </c>
      <c r="HR3" s="109">
        <v>26.146242299056549</v>
      </c>
      <c r="HS3" s="109">
        <v>0.96324331779617467</v>
      </c>
      <c r="HT3" s="109">
        <v>41.794331662871805</v>
      </c>
      <c r="HU3" s="109">
        <v>16.536796829766615</v>
      </c>
      <c r="HV3" s="109">
        <v>45.933007135661484</v>
      </c>
      <c r="HW3" s="109">
        <v>49.343556924743503</v>
      </c>
      <c r="HX3" s="109">
        <v>42.629228673371841</v>
      </c>
      <c r="HY3" s="109">
        <v>36.569614371874437</v>
      </c>
      <c r="HZ3" s="109">
        <v>51.265229164394704</v>
      </c>
      <c r="IA3" s="109">
        <v>61.468375318508407</v>
      </c>
      <c r="IB3" s="109">
        <v>45.610559018073253</v>
      </c>
      <c r="IC3" s="111">
        <v>39.908003420073562</v>
      </c>
      <c r="ID3" s="105">
        <v>7.5755896954362756</v>
      </c>
      <c r="IE3" s="105">
        <v>0</v>
      </c>
      <c r="IF3" s="105">
        <v>20</v>
      </c>
      <c r="IG3">
        <v>39.397244424711943</v>
      </c>
      <c r="IH3">
        <v>26.228850014338974</v>
      </c>
      <c r="II3" s="105">
        <v>98.158876592462718</v>
      </c>
      <c r="IJ3" s="105">
        <v>4.5884714654430746E-2</v>
      </c>
      <c r="IK3" s="105">
        <v>0</v>
      </c>
      <c r="IL3" s="105">
        <v>5.555555555555495</v>
      </c>
      <c r="IM3" s="105">
        <v>56.804041698391266</v>
      </c>
      <c r="IP3" s="186">
        <v>0</v>
      </c>
      <c r="IQ3" s="129">
        <v>50.368765091267242</v>
      </c>
      <c r="IR3" s="186">
        <v>97.48</v>
      </c>
      <c r="IS3" s="186">
        <v>49.949186991869922</v>
      </c>
      <c r="IT3" s="156">
        <v>0</v>
      </c>
      <c r="IU3" s="168">
        <v>5.069513062413856</v>
      </c>
      <c r="IV3" s="160">
        <v>4.0552453717308259</v>
      </c>
      <c r="IW3" s="166">
        <v>47.18181818181818</v>
      </c>
      <c r="IX3" s="155">
        <v>59.076923076923073</v>
      </c>
      <c r="IY3" s="169">
        <v>6.04</v>
      </c>
      <c r="IZ3" s="169">
        <v>52.843200000000003</v>
      </c>
      <c r="JA3" s="155">
        <v>98.619329388560161</v>
      </c>
      <c r="JB3" s="167">
        <v>24.485125858123567</v>
      </c>
      <c r="JC3" s="182">
        <v>11.690902022604268</v>
      </c>
      <c r="JD3" s="182">
        <v>2.9761904761904758</v>
      </c>
      <c r="JE3" s="192">
        <v>14.110409816745792</v>
      </c>
      <c r="JF3" s="192">
        <v>5.7789626381727262</v>
      </c>
      <c r="JG3" s="192">
        <v>0.46306532119268973</v>
      </c>
      <c r="JH3" s="192">
        <v>2.7720739219712529</v>
      </c>
      <c r="JI3" s="192">
        <v>0</v>
      </c>
      <c r="JJ3" s="4"/>
      <c r="JK3" s="192">
        <v>74.823447498425097</v>
      </c>
      <c r="JL3" s="192">
        <v>24.388750347854106</v>
      </c>
      <c r="JM3" s="192">
        <v>0.85555113410266614</v>
      </c>
      <c r="JN3" s="4"/>
      <c r="JO3" s="192">
        <v>65.896705426356547</v>
      </c>
      <c r="JP3" s="192">
        <v>47.266954041982437</v>
      </c>
      <c r="JQ3" s="4"/>
      <c r="JR3" s="194">
        <v>1.7803203806285053</v>
      </c>
    </row>
    <row r="4" spans="1:278" x14ac:dyDescent="0.35">
      <c r="A4">
        <v>11</v>
      </c>
      <c r="B4" t="s">
        <v>397</v>
      </c>
      <c r="C4" s="105">
        <v>6.7499841800159102</v>
      </c>
      <c r="D4" s="108">
        <v>83.427956169768905</v>
      </c>
      <c r="E4" s="105">
        <v>0</v>
      </c>
      <c r="F4" s="111">
        <v>26.62514588793745</v>
      </c>
      <c r="G4">
        <v>49.159120310478656</v>
      </c>
      <c r="H4" s="105">
        <v>46.473614337869236</v>
      </c>
      <c r="I4" s="105">
        <v>18.004741760029585</v>
      </c>
      <c r="J4" s="105">
        <v>72.032520325203365</v>
      </c>
      <c r="K4" s="102">
        <v>1.3381126881826446</v>
      </c>
      <c r="L4">
        <v>26.295671222502335</v>
      </c>
      <c r="M4" s="113">
        <v>60.221460834672499</v>
      </c>
      <c r="N4" s="113">
        <v>42.947870542897476</v>
      </c>
      <c r="O4" s="113">
        <v>24.170060048055991</v>
      </c>
      <c r="P4" s="113">
        <v>11.176281854778056</v>
      </c>
      <c r="Q4" s="113">
        <v>43.392761723340094</v>
      </c>
      <c r="R4" s="113">
        <v>49.860287989852772</v>
      </c>
      <c r="S4" s="113">
        <v>22.311007106639174</v>
      </c>
      <c r="T4" s="113">
        <v>16.9522954110458</v>
      </c>
      <c r="U4" s="113">
        <v>11.250104626916055</v>
      </c>
      <c r="V4" s="113">
        <v>32.801233041360632</v>
      </c>
      <c r="W4" s="113">
        <v>11.045452806443546</v>
      </c>
      <c r="X4" s="113">
        <v>12.457400496731443</v>
      </c>
      <c r="Y4" s="113">
        <v>29.439160956400247</v>
      </c>
      <c r="Z4" s="113">
        <v>20.96679278407457</v>
      </c>
      <c r="AA4" s="115">
        <v>25.421748408108176</v>
      </c>
      <c r="AB4" s="113">
        <v>34.62385713323053</v>
      </c>
      <c r="AC4" s="113">
        <v>6.9338215824030636</v>
      </c>
      <c r="AD4" s="113">
        <v>40.199426084186548</v>
      </c>
      <c r="AE4" s="105">
        <v>0</v>
      </c>
      <c r="AF4" s="111">
        <v>0</v>
      </c>
      <c r="AG4" s="105">
        <v>98.383556757232668</v>
      </c>
      <c r="AH4" s="173">
        <v>1</v>
      </c>
      <c r="AI4" s="175">
        <f t="shared" si="0"/>
        <v>100</v>
      </c>
      <c r="AJ4" s="112">
        <v>0.35631459548498795</v>
      </c>
      <c r="AK4" s="112">
        <v>2.2885266359188576</v>
      </c>
      <c r="AL4" s="112">
        <v>3.4191939433594887</v>
      </c>
      <c r="AM4" s="112">
        <v>1.5099451950792175</v>
      </c>
      <c r="AN4" s="112">
        <v>23.641383401812789</v>
      </c>
      <c r="AO4" s="112">
        <v>9.7930314001112624</v>
      </c>
      <c r="AP4" s="112">
        <v>0</v>
      </c>
      <c r="AQ4" s="112">
        <v>1.6690815984866618</v>
      </c>
      <c r="AR4" s="111">
        <v>0.3612022696928166</v>
      </c>
      <c r="AS4" s="111">
        <v>0</v>
      </c>
      <c r="AT4" s="111">
        <v>99.344175707817442</v>
      </c>
      <c r="AU4" s="111">
        <v>26.797062149612266</v>
      </c>
      <c r="AV4" s="105">
        <v>21.566510735277401</v>
      </c>
      <c r="AW4" s="107">
        <v>0.70412209310730678</v>
      </c>
      <c r="AX4" s="107">
        <v>13.42164971698412</v>
      </c>
      <c r="AY4" s="103">
        <v>93.250015819984199</v>
      </c>
      <c r="AZ4" s="103">
        <v>98.907959762970108</v>
      </c>
      <c r="BA4" s="111">
        <v>2.7125528355901051E-2</v>
      </c>
      <c r="BB4" s="105">
        <v>98.965623549103128</v>
      </c>
      <c r="BC4" s="158">
        <v>20.636860726921839</v>
      </c>
      <c r="BD4" s="111">
        <v>0.46149039208456444</v>
      </c>
      <c r="BE4">
        <v>66.801876859518373</v>
      </c>
      <c r="BF4" s="111">
        <v>0.50450196485823051</v>
      </c>
      <c r="BG4" s="106">
        <v>42.001743868260903</v>
      </c>
      <c r="BH4" s="111">
        <v>66.69390313377265</v>
      </c>
      <c r="BI4" s="114">
        <v>6.9934640829924497</v>
      </c>
      <c r="BJ4" s="116">
        <v>71.371240872092585</v>
      </c>
      <c r="BK4" s="157">
        <f t="shared" si="1"/>
        <v>11.700230938061305</v>
      </c>
      <c r="BL4" s="102">
        <v>21.170135889816105</v>
      </c>
      <c r="BM4" s="118">
        <v>42.786391895990697</v>
      </c>
      <c r="BN4" s="102">
        <v>20.456080472103519</v>
      </c>
      <c r="BO4">
        <v>0</v>
      </c>
      <c r="BP4" s="111">
        <v>3.2156423141914057</v>
      </c>
      <c r="BQ4" s="102">
        <v>28.852036324315179</v>
      </c>
      <c r="BR4" s="112">
        <f t="shared" ref="BR4:BR11" si="5">SUM(EL4*0.125,EM4*0.125,EN4*0.125,EO4*0.125,EP4*0.125,EQ4*0.125,ER4*0.125,ES4*0.125)</f>
        <v>1.4861366456753371</v>
      </c>
      <c r="BS4" s="112">
        <f t="shared" si="2"/>
        <v>5.9445465827013484</v>
      </c>
      <c r="BT4" s="112">
        <v>2.4171025023753172</v>
      </c>
      <c r="BU4" s="119">
        <v>0.90523883912732683</v>
      </c>
      <c r="BV4" s="105">
        <v>42.970136116033139</v>
      </c>
      <c r="BW4" s="111">
        <v>2.7125528355901051E-2</v>
      </c>
      <c r="BX4" s="121">
        <v>2.8078960587776542</v>
      </c>
      <c r="BY4" s="102">
        <v>1.2147567569677651</v>
      </c>
      <c r="BZ4" s="104">
        <v>77.219036589600876</v>
      </c>
      <c r="CA4" s="104">
        <v>66.003207421821429</v>
      </c>
      <c r="CB4" s="105">
        <v>68.436493776764266</v>
      </c>
      <c r="CC4" s="102">
        <v>0.38344716108166738</v>
      </c>
      <c r="CD4" s="106">
        <v>24.177748653862665</v>
      </c>
      <c r="CE4" s="105">
        <v>2.8078960587776542</v>
      </c>
      <c r="CF4" s="102">
        <v>7.261101435664691</v>
      </c>
      <c r="CG4" s="102">
        <v>0.74832547554254836</v>
      </c>
      <c r="CH4" s="102">
        <f t="shared" si="3"/>
        <v>4.1461382337139074</v>
      </c>
      <c r="CI4" s="102">
        <v>1.0365345584284769</v>
      </c>
      <c r="CJ4" s="105">
        <v>37.463714386584542</v>
      </c>
      <c r="CK4" s="104">
        <v>80.021675382148345</v>
      </c>
      <c r="CL4" s="111">
        <v>18.406239948536506</v>
      </c>
      <c r="CM4" s="105">
        <v>38.737989880725188</v>
      </c>
      <c r="CN4" s="105">
        <v>19.316500482470246</v>
      </c>
      <c r="CO4" s="111">
        <v>28.475394017368927</v>
      </c>
      <c r="CP4" s="104">
        <v>98.169807043741102</v>
      </c>
      <c r="CQ4" s="105">
        <v>73.615310389192672</v>
      </c>
      <c r="CR4" s="105">
        <v>63.257677164335945</v>
      </c>
      <c r="CT4" s="179">
        <v>92.857142857142861</v>
      </c>
      <c r="CV4" s="105">
        <v>0</v>
      </c>
      <c r="CW4" s="119">
        <v>69.492531157682421</v>
      </c>
      <c r="CZ4" s="105">
        <v>66.917106183653431</v>
      </c>
      <c r="DA4" s="105">
        <v>0</v>
      </c>
      <c r="DB4" s="105">
        <v>14.677549123559958</v>
      </c>
      <c r="DC4" s="105">
        <v>1.8795422512956322E-2</v>
      </c>
      <c r="DD4" s="105">
        <v>18.14665185863004</v>
      </c>
      <c r="DE4" s="105">
        <v>0</v>
      </c>
      <c r="DF4" s="164">
        <v>78.789088225822184</v>
      </c>
      <c r="DG4" s="102">
        <v>25.60952074622065</v>
      </c>
      <c r="DH4" s="102">
        <v>3.4125964641978501</v>
      </c>
      <c r="DI4" s="111">
        <v>0.93349197556892527</v>
      </c>
      <c r="DJ4" s="103">
        <v>10.582906372120519</v>
      </c>
      <c r="DK4" s="103">
        <v>2.2344603482461212</v>
      </c>
      <c r="DL4" s="103">
        <v>4.5134206906046064</v>
      </c>
      <c r="DM4" s="103">
        <v>1.5837257385159356</v>
      </c>
      <c r="DN4">
        <v>0.96439909370160704</v>
      </c>
      <c r="DO4" s="111">
        <v>98.551542549842978</v>
      </c>
      <c r="DP4" s="105">
        <v>0</v>
      </c>
      <c r="DQ4" s="111">
        <v>84.024468964747911</v>
      </c>
      <c r="DR4" s="104">
        <v>7.4647986466840894</v>
      </c>
      <c r="DS4" s="105">
        <v>63.891926664522352</v>
      </c>
      <c r="DT4" s="103">
        <v>89.739415369293653</v>
      </c>
      <c r="DU4" s="102">
        <v>6.9506461695128872</v>
      </c>
      <c r="DW4" s="102">
        <v>0</v>
      </c>
      <c r="DX4" s="102">
        <v>0</v>
      </c>
      <c r="DY4" s="105">
        <v>1.3123190736571244</v>
      </c>
      <c r="DZ4" s="105">
        <v>99.423998468768119</v>
      </c>
      <c r="EA4">
        <v>98.834286260297816</v>
      </c>
      <c r="EB4" s="105">
        <v>66.666666666667624</v>
      </c>
      <c r="EC4" s="111">
        <v>0.44682501823391352</v>
      </c>
      <c r="ED4" s="111">
        <v>0.38305011061682742</v>
      </c>
      <c r="EE4" s="111">
        <v>0.44409947136864153</v>
      </c>
      <c r="EF4" s="111">
        <v>0.56870086936390696</v>
      </c>
      <c r="EG4" s="111">
        <v>0.56217891148254873</v>
      </c>
      <c r="EH4" s="120">
        <v>4.0668176736840698</v>
      </c>
      <c r="EI4" s="102">
        <v>1.1005531543452554</v>
      </c>
      <c r="EJ4" s="102">
        <f t="shared" si="4"/>
        <v>4.6223232482500727</v>
      </c>
      <c r="EK4" s="102">
        <v>0.48524548492041192</v>
      </c>
      <c r="EL4" s="102">
        <v>0.33652845808934484</v>
      </c>
      <c r="EM4" s="102">
        <v>0.14544298472768399</v>
      </c>
      <c r="EN4" s="102">
        <v>2.9040980670238223</v>
      </c>
      <c r="EO4" s="102">
        <v>0.83563827335231855</v>
      </c>
      <c r="EP4" s="102">
        <v>0.60409382910182718</v>
      </c>
      <c r="EQ4" s="102">
        <v>6.0835695951333699</v>
      </c>
      <c r="ER4" s="102">
        <v>0</v>
      </c>
      <c r="ES4" s="102">
        <v>0.97972195797432848</v>
      </c>
      <c r="ET4" s="111">
        <v>2.4708446440249356</v>
      </c>
      <c r="EU4" s="111">
        <v>2.3644669546987553</v>
      </c>
      <c r="EV4" s="111">
        <v>3.1449474735303848</v>
      </c>
      <c r="EW4" s="120">
        <v>97.21301630118343</v>
      </c>
      <c r="EX4" s="120">
        <v>25.345770344162109</v>
      </c>
      <c r="EY4" s="120">
        <v>23.956256030878095</v>
      </c>
      <c r="EZ4" s="120">
        <v>21.635748127236909</v>
      </c>
      <c r="FA4" s="120">
        <v>54950.527182926584</v>
      </c>
      <c r="FC4" s="104">
        <v>57.580807596656982</v>
      </c>
      <c r="FD4" s="111">
        <v>0</v>
      </c>
      <c r="FE4" s="105">
        <v>83.176800487498596</v>
      </c>
      <c r="FF4" s="104">
        <v>1.4492754085618071</v>
      </c>
      <c r="FG4" s="111">
        <v>8.3370858797040857</v>
      </c>
      <c r="FH4" s="105">
        <v>90</v>
      </c>
      <c r="FI4">
        <v>0.33451270504985525</v>
      </c>
      <c r="FJ4" s="105">
        <v>20</v>
      </c>
      <c r="FK4" s="105">
        <v>83.981669097220419</v>
      </c>
      <c r="FL4" s="105">
        <v>0</v>
      </c>
      <c r="FM4" s="105">
        <v>0</v>
      </c>
      <c r="FN4">
        <v>62.656713389605464</v>
      </c>
      <c r="FO4" s="104">
        <v>98.539185111642396</v>
      </c>
      <c r="FP4" s="102">
        <v>0</v>
      </c>
      <c r="FQ4">
        <v>75.74455996685451</v>
      </c>
      <c r="FR4" s="102">
        <v>66.966870376326796</v>
      </c>
      <c r="FS4" s="105">
        <v>33.000964940495336</v>
      </c>
      <c r="FT4" s="117">
        <v>36.246482752895758</v>
      </c>
      <c r="FU4" s="117">
        <v>39.107939097373318</v>
      </c>
      <c r="FV4" s="117">
        <v>26.295671222502335</v>
      </c>
      <c r="FW4" s="104">
        <v>99.213412848199042</v>
      </c>
      <c r="FX4" s="105">
        <v>3.1715873645156356</v>
      </c>
      <c r="FY4" s="105">
        <v>25.70601479575426</v>
      </c>
      <c r="FZ4">
        <v>0</v>
      </c>
      <c r="GA4" s="105">
        <v>96.637569556268346</v>
      </c>
      <c r="GB4" s="102">
        <v>0.17068792392062657</v>
      </c>
      <c r="GC4" s="102">
        <v>1.5104073293763554</v>
      </c>
      <c r="GD4" s="102">
        <v>2.7940176563144501</v>
      </c>
      <c r="GE4" s="102">
        <v>1.0836514148105409</v>
      </c>
      <c r="GF4" s="102">
        <v>1.3667056909361448</v>
      </c>
      <c r="GG4" s="102">
        <v>5.9958899766456559</v>
      </c>
      <c r="GH4" s="102">
        <v>1.4894083296290439</v>
      </c>
      <c r="GI4" s="111">
        <v>1.9680231218509627</v>
      </c>
      <c r="GJ4" s="104">
        <v>2.0039991515952877</v>
      </c>
      <c r="GK4">
        <v>100</v>
      </c>
      <c r="GL4" s="105">
        <v>0</v>
      </c>
      <c r="GM4" s="123">
        <v>33.918844872130201</v>
      </c>
      <c r="GN4" s="105">
        <v>79.536828562238668</v>
      </c>
      <c r="GO4" s="105">
        <v>97.668703763267928</v>
      </c>
      <c r="GQ4">
        <v>100</v>
      </c>
      <c r="GR4" s="110">
        <v>36.233913095879096</v>
      </c>
      <c r="GS4" s="110">
        <v>27.84882759897592</v>
      </c>
      <c r="GT4" s="110">
        <v>53.655207123395364</v>
      </c>
      <c r="GU4" s="110">
        <v>44.365804965389891</v>
      </c>
      <c r="GV4" s="110">
        <v>42.813239790510991</v>
      </c>
      <c r="GW4" s="110">
        <v>20.15324082686913</v>
      </c>
      <c r="GX4" s="110">
        <v>39.065304794427547</v>
      </c>
      <c r="GY4" s="110">
        <v>14.102046576958445</v>
      </c>
      <c r="GZ4" s="110">
        <v>26.764548848811252</v>
      </c>
      <c r="HA4" s="105">
        <v>66.666666666667822</v>
      </c>
      <c r="HB4" s="105">
        <v>0.17368928916050178</v>
      </c>
      <c r="HC4" s="109">
        <v>39.156812107331</v>
      </c>
      <c r="HD4" s="109">
        <v>48.194149041690615</v>
      </c>
      <c r="HE4" s="109">
        <v>57.083258570070093</v>
      </c>
      <c r="HF4" s="109">
        <v>48.659911666284188</v>
      </c>
      <c r="HG4" s="109">
        <v>2.5880857757007063</v>
      </c>
      <c r="HH4" s="109">
        <v>6.6665050639442933</v>
      </c>
      <c r="HI4" s="109">
        <v>39.784966823256944</v>
      </c>
      <c r="HJ4" s="109">
        <v>68.450653343582943</v>
      </c>
      <c r="HK4" s="109">
        <v>48.408942170208356</v>
      </c>
      <c r="HL4" s="122">
        <v>38.232440926701202</v>
      </c>
      <c r="HM4" s="109">
        <v>0</v>
      </c>
      <c r="HN4" s="109">
        <v>23.274108705529507</v>
      </c>
      <c r="HO4" s="109">
        <v>31.055776785637946</v>
      </c>
      <c r="HP4" s="109">
        <v>45.17886184382975</v>
      </c>
      <c r="HQ4" s="109">
        <v>17.247465656249233</v>
      </c>
      <c r="HR4" s="109">
        <v>29.274904577562705</v>
      </c>
      <c r="HS4" s="109">
        <v>2.1192297499207022</v>
      </c>
      <c r="HT4" s="109">
        <v>37.450814033228575</v>
      </c>
      <c r="HU4" s="109">
        <v>9.2941497226083918</v>
      </c>
      <c r="HV4" s="109">
        <v>51.265651883685706</v>
      </c>
      <c r="HW4" s="109">
        <v>46.640928974322605</v>
      </c>
      <c r="HX4" s="109">
        <v>33.420079368423451</v>
      </c>
      <c r="HY4" s="109">
        <v>40.22359321706633</v>
      </c>
      <c r="HZ4" s="109">
        <v>47.805762138863123</v>
      </c>
      <c r="IA4" s="109">
        <v>43.633549304302967</v>
      </c>
      <c r="IB4" s="109">
        <v>39.206778754018174</v>
      </c>
      <c r="IC4" s="111">
        <v>55.584331694044998</v>
      </c>
      <c r="ID4" s="105">
        <v>7.2924670923777057</v>
      </c>
      <c r="IE4" s="105">
        <v>2.5731746542296558E-2</v>
      </c>
      <c r="IF4" s="105">
        <v>20.063671736823487</v>
      </c>
      <c r="IG4">
        <v>29.107553496629084</v>
      </c>
      <c r="IH4">
        <v>41.622340425531917</v>
      </c>
      <c r="II4" s="105">
        <v>97.843000977014029</v>
      </c>
      <c r="IJ4" s="105">
        <v>1.0550016082341589</v>
      </c>
      <c r="IK4" s="105">
        <v>0</v>
      </c>
      <c r="IL4" s="105">
        <v>5.557598039215681</v>
      </c>
      <c r="IM4" s="105">
        <v>75.74455996685451</v>
      </c>
      <c r="IP4" s="186">
        <v>0</v>
      </c>
      <c r="IQ4" s="129">
        <v>49.862536527550027</v>
      </c>
      <c r="IR4" s="186">
        <v>85.89</v>
      </c>
      <c r="IS4" s="186">
        <v>49.72677595628415</v>
      </c>
      <c r="IT4" s="156">
        <v>1.03872121876623</v>
      </c>
      <c r="IU4" s="168">
        <v>5.0921701040335829</v>
      </c>
      <c r="IV4" s="160">
        <v>1.5277405521307961</v>
      </c>
      <c r="IW4" s="166">
        <v>32.63636363636364</v>
      </c>
      <c r="IX4" s="155">
        <v>6.6153846153846114</v>
      </c>
      <c r="IY4" s="169">
        <v>6.09</v>
      </c>
      <c r="IZ4" s="169">
        <v>47.758839999999999</v>
      </c>
      <c r="JA4" s="155">
        <v>98.619329388560161</v>
      </c>
      <c r="JB4" s="167">
        <v>6.636155606407323</v>
      </c>
      <c r="JC4" s="182">
        <v>22.849787190493252</v>
      </c>
      <c r="JD4" s="182">
        <v>5.9523809523809517</v>
      </c>
      <c r="JE4" s="192">
        <v>3.7121079358330915</v>
      </c>
      <c r="JF4" s="192">
        <v>8.1338973828770484</v>
      </c>
      <c r="JG4" s="192">
        <v>0.8158918593063893</v>
      </c>
      <c r="JH4" s="192">
        <v>3.6960985626283369</v>
      </c>
      <c r="JI4" s="192">
        <v>7.4534161490683228</v>
      </c>
      <c r="JJ4" s="4"/>
      <c r="JK4" s="192">
        <v>43.165567012587978</v>
      </c>
      <c r="JL4" s="192">
        <v>17.496277423460555</v>
      </c>
      <c r="JM4" s="192">
        <v>0.51333068046159969</v>
      </c>
      <c r="JN4" s="4"/>
      <c r="JO4" s="192">
        <v>60.427278875968959</v>
      </c>
      <c r="JP4" s="192">
        <v>41.657788560396568</v>
      </c>
      <c r="JQ4" s="4"/>
      <c r="JR4" s="194">
        <v>1.4709706840669787</v>
      </c>
    </row>
    <row r="5" spans="1:278" x14ac:dyDescent="0.35">
      <c r="A5">
        <v>12</v>
      </c>
      <c r="B5" t="s">
        <v>398</v>
      </c>
      <c r="C5" s="105">
        <v>3.6115532154522891</v>
      </c>
      <c r="D5" s="108">
        <v>68.786464172118514</v>
      </c>
      <c r="E5" s="105">
        <v>0</v>
      </c>
      <c r="F5" s="111">
        <v>75.375745075611562</v>
      </c>
      <c r="G5">
        <v>0</v>
      </c>
      <c r="H5" s="105">
        <v>49.974935548553425</v>
      </c>
      <c r="I5" s="105">
        <v>30.867127716167754</v>
      </c>
      <c r="J5" s="105">
        <v>77.174639549317035</v>
      </c>
      <c r="K5" s="102">
        <v>2.0432099680129403E-2</v>
      </c>
      <c r="L5">
        <v>20.581072988811364</v>
      </c>
      <c r="M5" s="113">
        <v>36.554103297386085</v>
      </c>
      <c r="N5" s="113">
        <v>43.706214863489556</v>
      </c>
      <c r="O5" s="113">
        <v>18.916596597392275</v>
      </c>
      <c r="P5" s="113">
        <v>13.655612491127245</v>
      </c>
      <c r="Q5" s="113">
        <v>36.762201881598571</v>
      </c>
      <c r="R5" s="113">
        <v>43.009546316316083</v>
      </c>
      <c r="S5" s="113">
        <v>20.573530462725071</v>
      </c>
      <c r="T5" s="113">
        <v>27.577481201047814</v>
      </c>
      <c r="U5" s="113">
        <v>10.620108352941955</v>
      </c>
      <c r="V5" s="113">
        <v>25.396330264834102</v>
      </c>
      <c r="W5" s="113">
        <v>11.29208340703013</v>
      </c>
      <c r="X5" s="113">
        <v>11.168337906264073</v>
      </c>
      <c r="Y5" s="113">
        <v>29.847937598125647</v>
      </c>
      <c r="Z5" s="113">
        <v>19.606614695381719</v>
      </c>
      <c r="AA5" s="115">
        <v>28.019188228264515</v>
      </c>
      <c r="AB5" s="113">
        <v>45.068630893122062</v>
      </c>
      <c r="AC5" s="113">
        <v>7.7500999095532732</v>
      </c>
      <c r="AD5" s="113">
        <v>39.647990550829206</v>
      </c>
      <c r="AE5" s="105">
        <v>0</v>
      </c>
      <c r="AF5" s="111">
        <v>0</v>
      </c>
      <c r="AG5" s="105">
        <v>59.415587048166906</v>
      </c>
      <c r="AH5" s="173">
        <v>1</v>
      </c>
      <c r="AI5" s="175">
        <f t="shared" si="0"/>
        <v>100</v>
      </c>
      <c r="AJ5" s="112">
        <v>0.48136239204131465</v>
      </c>
      <c r="AK5" s="112">
        <v>0</v>
      </c>
      <c r="AL5" s="112">
        <v>0</v>
      </c>
      <c r="AM5" s="112">
        <v>0</v>
      </c>
      <c r="AN5" s="112">
        <v>74.828132040433175</v>
      </c>
      <c r="AO5" s="112">
        <v>0</v>
      </c>
      <c r="AP5" s="112">
        <v>0</v>
      </c>
      <c r="AQ5" s="112">
        <v>0.51247282852898302</v>
      </c>
      <c r="AR5" s="111">
        <v>8.1965988056347371E-3</v>
      </c>
      <c r="AS5" s="111">
        <v>4.2078916742242338E-2</v>
      </c>
      <c r="AT5" s="111">
        <v>49.803634135997655</v>
      </c>
      <c r="AU5" s="111">
        <v>27.836227834958873</v>
      </c>
      <c r="AV5" s="105">
        <v>33.333333333332519</v>
      </c>
      <c r="AW5" s="107">
        <v>5.2750131552715421E-2</v>
      </c>
      <c r="AX5" s="107">
        <v>3.4578811249345054</v>
      </c>
      <c r="AY5" s="103">
        <v>96.388446784547753</v>
      </c>
      <c r="AZ5" s="103">
        <v>57.957102902533073</v>
      </c>
      <c r="BA5" s="111">
        <v>2.0501007329793573E-2</v>
      </c>
      <c r="BB5" s="105">
        <v>96.566423523130808</v>
      </c>
      <c r="BC5" s="158">
        <v>2.6353480378115153</v>
      </c>
      <c r="BD5" s="111">
        <v>3.268888977042915E-2</v>
      </c>
      <c r="BE5">
        <v>92.732356297496963</v>
      </c>
      <c r="BF5" s="111">
        <v>2.2971397387135155E-2</v>
      </c>
      <c r="BG5" s="106">
        <v>38.305320085132621</v>
      </c>
      <c r="BH5" s="111">
        <v>45.213486421623827</v>
      </c>
      <c r="BI5" s="114">
        <v>4.8021203905421226</v>
      </c>
      <c r="BJ5" s="116">
        <v>60.401678757662104</v>
      </c>
      <c r="BK5" s="157">
        <f t="shared" si="1"/>
        <v>5.3546756658546695</v>
      </c>
      <c r="BL5" s="102">
        <v>20.042929789324084</v>
      </c>
      <c r="BM5" s="118">
        <v>33.059403752768922</v>
      </c>
      <c r="BN5" s="102">
        <v>22.386870414921745</v>
      </c>
      <c r="BO5">
        <v>0</v>
      </c>
      <c r="BP5" s="111">
        <v>1.1462570862434534E-2</v>
      </c>
      <c r="BQ5" s="102">
        <v>43.628595430841351</v>
      </c>
      <c r="BR5" s="112">
        <f t="shared" si="5"/>
        <v>4.3858100965923137E-2</v>
      </c>
      <c r="BS5" s="112">
        <f t="shared" si="2"/>
        <v>0.17543240386369255</v>
      </c>
      <c r="BT5" s="112">
        <v>0.39428881078615985</v>
      </c>
      <c r="BU5" s="119">
        <v>0.36641715154327664</v>
      </c>
      <c r="BV5" s="105">
        <v>14.614437051145636</v>
      </c>
      <c r="BW5" s="111">
        <v>2.0501007329793573E-2</v>
      </c>
      <c r="BX5" s="121">
        <v>1.8012442279415536E-2</v>
      </c>
      <c r="BY5" s="102">
        <v>0.84662035780517575</v>
      </c>
      <c r="BZ5" s="104">
        <v>61.041639207006291</v>
      </c>
      <c r="CA5" s="104">
        <v>52.796575387499495</v>
      </c>
      <c r="CB5" s="105">
        <v>52.323686331029521</v>
      </c>
      <c r="CC5" s="102">
        <v>1.9354734717637365E-2</v>
      </c>
      <c r="CD5" s="106">
        <v>36.236637485922259</v>
      </c>
      <c r="CE5" s="105">
        <v>1.8012442279415536E-2</v>
      </c>
      <c r="CF5" s="102">
        <v>1.7702492709204647</v>
      </c>
      <c r="CG5" s="102">
        <v>0.26165527860272286</v>
      </c>
      <c r="CH5" s="102">
        <f t="shared" si="3"/>
        <v>0.1479323484822693</v>
      </c>
      <c r="CI5" s="102">
        <v>3.6983087120567325E-2</v>
      </c>
      <c r="CJ5" s="105">
        <v>39.776460010970816</v>
      </c>
      <c r="CK5" s="104">
        <v>69.696924099786472</v>
      </c>
      <c r="CL5" s="111">
        <v>15.756230306502435</v>
      </c>
      <c r="CM5" s="105">
        <v>39.573492822874741</v>
      </c>
      <c r="CN5" s="105">
        <v>35.366657118304211</v>
      </c>
      <c r="CO5" s="111">
        <v>30.183328559152105</v>
      </c>
      <c r="CP5" s="104">
        <v>96.330249077730983</v>
      </c>
      <c r="CQ5" s="105">
        <v>80</v>
      </c>
      <c r="CR5" s="105">
        <v>14.6473726620591</v>
      </c>
      <c r="CT5" s="179">
        <v>92.857142857142861</v>
      </c>
      <c r="CV5" s="105">
        <v>0</v>
      </c>
      <c r="CW5" s="119">
        <v>61.821695668084445</v>
      </c>
      <c r="CZ5" s="105">
        <v>59.724751232961459</v>
      </c>
      <c r="DA5" s="105">
        <v>19.999999999999996</v>
      </c>
      <c r="DB5" s="105">
        <v>20.304111705876654</v>
      </c>
      <c r="DC5" s="105">
        <v>8.6902034348637489</v>
      </c>
      <c r="DD5" s="105">
        <v>62.593011256145424</v>
      </c>
      <c r="DE5" s="105">
        <v>71.286164422801491</v>
      </c>
      <c r="DF5" s="164">
        <v>78.019194453776592</v>
      </c>
      <c r="DG5" s="102">
        <v>25</v>
      </c>
      <c r="DH5" s="102">
        <v>0.21464894662033149</v>
      </c>
      <c r="DI5" s="111">
        <v>0.61824760825072234</v>
      </c>
      <c r="DJ5" s="103">
        <v>2.8258352023803317</v>
      </c>
      <c r="DK5" s="103">
        <v>0</v>
      </c>
      <c r="DL5" s="103">
        <v>3.1972449586031224E-3</v>
      </c>
      <c r="DM5" s="103">
        <v>0.58728654807857361</v>
      </c>
      <c r="DN5">
        <v>0.44932453909111614</v>
      </c>
      <c r="DO5" s="111">
        <v>65.073464477048987</v>
      </c>
      <c r="DP5" s="105">
        <v>0</v>
      </c>
      <c r="DQ5" s="111">
        <v>78.231005128046547</v>
      </c>
      <c r="DR5" s="104">
        <v>61.041330501106096</v>
      </c>
      <c r="DS5" s="105">
        <v>9.4414207963334285</v>
      </c>
      <c r="DT5" s="103">
        <v>70.732990762059842</v>
      </c>
      <c r="DU5" s="102">
        <v>65.795649792189238</v>
      </c>
      <c r="DW5" s="102">
        <v>0</v>
      </c>
      <c r="DX5" s="102">
        <v>0</v>
      </c>
      <c r="DY5" s="105">
        <v>0</v>
      </c>
      <c r="DZ5" s="105">
        <v>57.942659282003007</v>
      </c>
      <c r="EA5">
        <v>72.233242054182156</v>
      </c>
      <c r="EB5" s="105">
        <v>66.666666666667481</v>
      </c>
      <c r="EC5" s="111">
        <v>2.1664407848522471E-2</v>
      </c>
      <c r="ED5" s="111">
        <v>1.77543529914184E-2</v>
      </c>
      <c r="EE5" s="111">
        <v>1.259144707182191E-2</v>
      </c>
      <c r="EF5" s="111">
        <v>1.6904608703320233E-2</v>
      </c>
      <c r="EG5" s="111">
        <v>2.4278386925747804E-2</v>
      </c>
      <c r="EH5" s="120">
        <v>1.1668846032291503E-2</v>
      </c>
      <c r="EI5" s="102">
        <v>8.2617416906429514E-2</v>
      </c>
      <c r="EJ5" s="102">
        <f t="shared" si="4"/>
        <v>0.34699315100700395</v>
      </c>
      <c r="EK5" s="102">
        <v>1.7609416814188511E-2</v>
      </c>
      <c r="EL5" s="102">
        <v>7.1212245957171599E-2</v>
      </c>
      <c r="EM5" s="102">
        <v>0</v>
      </c>
      <c r="EN5" s="102">
        <v>0</v>
      </c>
      <c r="EO5" s="102">
        <v>0</v>
      </c>
      <c r="EP5" s="102">
        <v>0.14535656431802702</v>
      </c>
      <c r="EQ5" s="102">
        <v>0</v>
      </c>
      <c r="ER5" s="102">
        <v>0</v>
      </c>
      <c r="ES5" s="102">
        <v>0.13429599745218648</v>
      </c>
      <c r="ET5" s="111">
        <v>2.0802143860888755E-2</v>
      </c>
      <c r="EU5" s="111">
        <v>1.1256295692577582E-2</v>
      </c>
      <c r="EV5" s="111">
        <v>1.5222740697942262E-2</v>
      </c>
      <c r="EW5" s="120">
        <v>97.507875941273412</v>
      </c>
      <c r="EX5" s="120">
        <v>2.4978516184474362</v>
      </c>
      <c r="EY5" s="120">
        <v>0</v>
      </c>
      <c r="EZ5" s="120">
        <v>22.266510478109581</v>
      </c>
      <c r="FA5" s="120">
        <v>56552.538978578843</v>
      </c>
      <c r="FC5" s="104">
        <v>60.177264059004457</v>
      </c>
      <c r="FD5" s="111">
        <v>0</v>
      </c>
      <c r="FE5" s="105">
        <v>97.887657192703699</v>
      </c>
      <c r="FF5" s="104">
        <v>0.72463770428090279</v>
      </c>
      <c r="FG5" s="111">
        <v>1.3291320538527642</v>
      </c>
      <c r="FH5" s="105">
        <v>90</v>
      </c>
      <c r="FI5">
        <v>2.1770266399312517</v>
      </c>
      <c r="FJ5" s="105">
        <v>20</v>
      </c>
      <c r="FK5" s="105">
        <v>78.376140779417881</v>
      </c>
      <c r="FL5" s="105">
        <v>40.16393442619944</v>
      </c>
      <c r="FM5" s="105">
        <v>2.9325514508715282</v>
      </c>
      <c r="FN5">
        <v>66.671849678650901</v>
      </c>
      <c r="FO5" s="104">
        <v>65.834363291880848</v>
      </c>
      <c r="FP5" s="102">
        <v>0</v>
      </c>
      <c r="FQ5">
        <v>83.94361343318225</v>
      </c>
      <c r="FR5" s="102">
        <v>0</v>
      </c>
      <c r="FS5" s="105">
        <v>0</v>
      </c>
      <c r="FT5" s="117">
        <v>30.442958423080078</v>
      </c>
      <c r="FU5" s="117">
        <v>40.523840021092212</v>
      </c>
      <c r="FV5" s="117">
        <v>20.581072988811364</v>
      </c>
      <c r="FW5" s="104">
        <v>61.897834851854377</v>
      </c>
      <c r="FX5" s="105">
        <v>29.110347982297778</v>
      </c>
      <c r="FY5" s="105">
        <v>0</v>
      </c>
      <c r="FZ5">
        <v>0.11025853374447873</v>
      </c>
      <c r="GA5" s="105">
        <v>37.663685691603398</v>
      </c>
      <c r="GB5" s="102">
        <v>2.2113041622647913E-3</v>
      </c>
      <c r="GC5" s="102">
        <v>0</v>
      </c>
      <c r="GD5" s="102">
        <v>0</v>
      </c>
      <c r="GE5" s="102">
        <v>0</v>
      </c>
      <c r="GF5" s="102">
        <v>0.66263905985947491</v>
      </c>
      <c r="GG5" s="102">
        <v>0</v>
      </c>
      <c r="GH5" s="102">
        <v>0.35160831062893722</v>
      </c>
      <c r="GI5" s="111">
        <v>1.6605518258399232</v>
      </c>
      <c r="GJ5" s="104">
        <v>0.88700144997054686</v>
      </c>
      <c r="GK5">
        <v>4.0103122314523061</v>
      </c>
      <c r="GL5" s="105">
        <v>0</v>
      </c>
      <c r="GM5" s="123">
        <v>30.48544118718354</v>
      </c>
      <c r="GN5" s="105">
        <v>80</v>
      </c>
      <c r="GO5" s="105">
        <v>97.717559438556293</v>
      </c>
      <c r="GQ5">
        <v>100</v>
      </c>
      <c r="GR5" s="110">
        <v>41.623766882698291</v>
      </c>
      <c r="GS5" s="110">
        <v>34.612872874130886</v>
      </c>
      <c r="GT5" s="110">
        <v>45.456573519723996</v>
      </c>
      <c r="GU5" s="110">
        <v>41.690895652894874</v>
      </c>
      <c r="GV5" s="110">
        <v>34.634731777154393</v>
      </c>
      <c r="GW5" s="110">
        <v>16.141759697226679</v>
      </c>
      <c r="GX5" s="110">
        <v>30.763411183365829</v>
      </c>
      <c r="GY5" s="110">
        <v>3.9723686403029363</v>
      </c>
      <c r="GZ5" s="110">
        <v>26.022152604284788</v>
      </c>
      <c r="HA5" s="105">
        <v>75</v>
      </c>
      <c r="HB5" s="105">
        <v>0</v>
      </c>
      <c r="HC5" s="109">
        <v>40.034492314589599</v>
      </c>
      <c r="HD5" s="109">
        <v>20.865140537394797</v>
      </c>
      <c r="HE5" s="109">
        <v>60.675212760309869</v>
      </c>
      <c r="HF5" s="109">
        <v>43.560286561856202</v>
      </c>
      <c r="HG5" s="109">
        <v>0.47816696094471989</v>
      </c>
      <c r="HH5" s="109">
        <v>9.523893189320825</v>
      </c>
      <c r="HI5" s="109">
        <v>26.146718531402339</v>
      </c>
      <c r="HJ5" s="109">
        <v>68.866456602693717</v>
      </c>
      <c r="HK5" s="109">
        <v>37.194622931919099</v>
      </c>
      <c r="HL5" s="122">
        <v>26.015419977400992</v>
      </c>
      <c r="HM5" s="109">
        <v>0</v>
      </c>
      <c r="HN5" s="109">
        <v>22.994859962902183</v>
      </c>
      <c r="HO5" s="109">
        <v>22.806909627006441</v>
      </c>
      <c r="HP5" s="109">
        <v>37.826992689006318</v>
      </c>
      <c r="HQ5" s="109">
        <v>20.614759480605766</v>
      </c>
      <c r="HR5" s="109">
        <v>41.357175678865232</v>
      </c>
      <c r="HS5" s="109">
        <v>0.44350072498527343</v>
      </c>
      <c r="HT5" s="109">
        <v>41.970626024105272</v>
      </c>
      <c r="HU5" s="109">
        <v>13.692757664768417</v>
      </c>
      <c r="HV5" s="109">
        <v>38.471692694259012</v>
      </c>
      <c r="HW5" s="109">
        <v>41.637312580517765</v>
      </c>
      <c r="HX5" s="109">
        <v>43.706324704124917</v>
      </c>
      <c r="HY5" s="109">
        <v>11.485534230879404</v>
      </c>
      <c r="HZ5" s="109">
        <v>41.456984787599005</v>
      </c>
      <c r="IA5" s="109">
        <v>46.774629645870569</v>
      </c>
      <c r="IB5" s="109">
        <v>46.365949331091244</v>
      </c>
      <c r="IC5" s="111">
        <v>73.034553051404643</v>
      </c>
      <c r="ID5" s="105">
        <v>0</v>
      </c>
      <c r="IE5" s="105">
        <v>0</v>
      </c>
      <c r="IF5" s="105">
        <v>20</v>
      </c>
      <c r="IG5">
        <v>50.943978596845021</v>
      </c>
      <c r="IH5">
        <v>80</v>
      </c>
      <c r="II5" s="105">
        <v>91.135746191238411</v>
      </c>
      <c r="IJ5" s="105">
        <v>2.4978516184474362</v>
      </c>
      <c r="IK5" s="105">
        <v>0</v>
      </c>
      <c r="IL5" s="105">
        <v>7.2981317037460416</v>
      </c>
      <c r="IM5" s="105">
        <v>83.94361343318225</v>
      </c>
      <c r="IP5" s="186">
        <v>0</v>
      </c>
      <c r="IQ5" s="129">
        <v>39.671251453439325</v>
      </c>
      <c r="IR5" s="186">
        <v>97.53</v>
      </c>
      <c r="IS5" s="186">
        <v>56.104944500504537</v>
      </c>
      <c r="IT5" s="156">
        <v>0.51936060938311501</v>
      </c>
      <c r="IU5" s="168">
        <v>35.036282734704919</v>
      </c>
      <c r="IV5" s="160">
        <v>0.59779077322936969</v>
      </c>
      <c r="IW5" s="166">
        <v>16.181818181818187</v>
      </c>
      <c r="IX5" s="155">
        <v>72.153846153846146</v>
      </c>
      <c r="IY5" s="169">
        <v>6.17</v>
      </c>
      <c r="IZ5" s="169">
        <v>56.298659999999998</v>
      </c>
      <c r="JA5" s="155">
        <v>19.723865877712029</v>
      </c>
      <c r="JB5" s="167">
        <v>14.530892448512589</v>
      </c>
      <c r="JC5" s="182">
        <v>21.783212829597083</v>
      </c>
      <c r="JD5" s="182">
        <v>2.9761904761904758</v>
      </c>
      <c r="JE5" s="192">
        <v>0.6313516657671614</v>
      </c>
      <c r="JF5" s="192">
        <v>1.9258855474247161E-2</v>
      </c>
      <c r="JG5" s="192">
        <v>0.26062061322950691</v>
      </c>
      <c r="JH5" s="192">
        <v>0</v>
      </c>
      <c r="JI5" s="192">
        <v>0</v>
      </c>
      <c r="JJ5" s="4"/>
      <c r="JK5" s="192">
        <v>22.968402904412972</v>
      </c>
      <c r="JL5" s="192">
        <v>5.3019022495335006</v>
      </c>
      <c r="JM5" s="192">
        <v>0</v>
      </c>
      <c r="JN5" s="4"/>
      <c r="JO5" s="192">
        <v>26.358682170542618</v>
      </c>
      <c r="JP5" s="192">
        <v>17.48272822034733</v>
      </c>
      <c r="JQ5" s="4"/>
      <c r="JR5" s="194">
        <v>0.32224250015302769</v>
      </c>
    </row>
    <row r="6" spans="1:278" x14ac:dyDescent="0.35">
      <c r="A6">
        <v>13</v>
      </c>
      <c r="B6" t="s">
        <v>399</v>
      </c>
      <c r="C6" s="105">
        <v>17.111206189958562</v>
      </c>
      <c r="D6" s="108">
        <v>94.563527085657483</v>
      </c>
      <c r="E6" s="105">
        <v>0</v>
      </c>
      <c r="F6" s="111">
        <v>73.256907433297016</v>
      </c>
      <c r="G6">
        <v>0</v>
      </c>
      <c r="H6" s="105">
        <v>53.265539959896877</v>
      </c>
      <c r="I6" s="105">
        <v>38.22891516961959</v>
      </c>
      <c r="J6" s="105">
        <v>78.181991788407387</v>
      </c>
      <c r="K6" s="102">
        <v>3.3493798611333161</v>
      </c>
      <c r="L6">
        <v>29.162842156196394</v>
      </c>
      <c r="M6" s="113">
        <v>63.360505298198468</v>
      </c>
      <c r="N6" s="113">
        <v>45.091081301832567</v>
      </c>
      <c r="O6" s="113">
        <v>23.932597118972556</v>
      </c>
      <c r="P6" s="113">
        <v>26.232367303819185</v>
      </c>
      <c r="Q6" s="113">
        <v>46.385068079138748</v>
      </c>
      <c r="R6" s="113">
        <v>65.000223936538561</v>
      </c>
      <c r="S6" s="113">
        <v>36.105253361784023</v>
      </c>
      <c r="T6" s="113">
        <v>17.814446544998429</v>
      </c>
      <c r="U6" s="113">
        <v>19.258294628653957</v>
      </c>
      <c r="V6" s="113">
        <v>36.488549247383595</v>
      </c>
      <c r="W6" s="113">
        <v>22.205359169286929</v>
      </c>
      <c r="X6" s="113">
        <v>14.136020514566205</v>
      </c>
      <c r="Y6" s="113">
        <v>31.939747428127248</v>
      </c>
      <c r="Z6" s="113">
        <v>26.323495692030651</v>
      </c>
      <c r="AA6" s="115">
        <v>18.576919327372678</v>
      </c>
      <c r="AB6" s="113">
        <v>51.843463509720614</v>
      </c>
      <c r="AC6" s="113">
        <v>16.070080555748223</v>
      </c>
      <c r="AD6" s="113">
        <v>46.981509802836314</v>
      </c>
      <c r="AE6" s="105">
        <v>0</v>
      </c>
      <c r="AF6" s="111">
        <v>0.18003199366519856</v>
      </c>
      <c r="AG6" s="105">
        <v>69.129102943531947</v>
      </c>
      <c r="AH6" s="173">
        <v>1</v>
      </c>
      <c r="AI6" s="175">
        <f t="shared" si="0"/>
        <v>100</v>
      </c>
      <c r="AJ6" s="112">
        <v>74.617530132077263</v>
      </c>
      <c r="AK6" s="112">
        <v>0.1098539166183871</v>
      </c>
      <c r="AL6" s="112">
        <v>3.2772605717030125</v>
      </c>
      <c r="AM6" s="112">
        <v>2.9095442648693379</v>
      </c>
      <c r="AN6" s="112">
        <v>87.274915871916519</v>
      </c>
      <c r="AO6" s="112">
        <v>0.59856471172788439</v>
      </c>
      <c r="AP6" s="112">
        <v>1.5013676697615022</v>
      </c>
      <c r="AQ6" s="112">
        <v>0.9412411678223136</v>
      </c>
      <c r="AR6" s="111">
        <v>6.7325301940295894</v>
      </c>
      <c r="AS6" s="111">
        <v>5.8067736793700258</v>
      </c>
      <c r="AT6" s="111">
        <v>99.135101949480628</v>
      </c>
      <c r="AU6" s="111">
        <v>33.5767747435929</v>
      </c>
      <c r="AV6" s="105">
        <v>72.109233266494812</v>
      </c>
      <c r="AW6" s="107">
        <v>18.23931625941206</v>
      </c>
      <c r="AX6" s="107">
        <v>4.6404124960954922</v>
      </c>
      <c r="AY6" s="103">
        <v>82.888793810041562</v>
      </c>
      <c r="AZ6" s="103">
        <v>93.076429346087806</v>
      </c>
      <c r="BA6" s="111">
        <v>1.6854218508714325</v>
      </c>
      <c r="BB6" s="105">
        <v>99.865237582120514</v>
      </c>
      <c r="BC6" s="158">
        <v>2.6582641077055285</v>
      </c>
      <c r="BD6" s="111">
        <v>0.76464971218737854</v>
      </c>
      <c r="BE6">
        <v>90.240529879111193</v>
      </c>
      <c r="BF6" s="111">
        <v>0.8551015432616893</v>
      </c>
      <c r="BG6" s="106">
        <v>41.027884965869497</v>
      </c>
      <c r="BH6" s="111">
        <v>85.004964830761978</v>
      </c>
      <c r="BI6" s="114">
        <v>8.9789808497696626</v>
      </c>
      <c r="BJ6" s="116">
        <v>76.208867885741242</v>
      </c>
      <c r="BK6" s="157">
        <f t="shared" si="1"/>
        <v>8.6488762886946411</v>
      </c>
      <c r="BL6" s="102">
        <v>21.190901812881474</v>
      </c>
      <c r="BM6" s="118">
        <v>33.879433995078791</v>
      </c>
      <c r="BN6" s="102">
        <v>24.127715940274193</v>
      </c>
      <c r="BO6">
        <v>0.18003199366519856</v>
      </c>
      <c r="BP6" s="111">
        <v>0.87225475218729476</v>
      </c>
      <c r="BQ6" s="102">
        <v>62.801976601529546</v>
      </c>
      <c r="BR6" s="112">
        <f>SUM(EL6*0.125,EM6*0.125,EN6*0.125,EO6*0.125,EP6*0.125,EQ6*0.125,ER6*0.125,ES6*0.125)</f>
        <v>5.5534598059894487</v>
      </c>
      <c r="BS6" s="112">
        <f>BR6*4</f>
        <v>22.213839223957795</v>
      </c>
      <c r="BT6" s="112">
        <v>5.0750847706833975</v>
      </c>
      <c r="BU6" s="119">
        <v>7.8283602073122767</v>
      </c>
      <c r="BV6" s="105">
        <v>33.022256804457157</v>
      </c>
      <c r="BW6" s="111">
        <v>1.6854218508714325</v>
      </c>
      <c r="BX6" s="121">
        <v>0.80603905870052006</v>
      </c>
      <c r="BY6" s="102">
        <v>4.4827583333578556</v>
      </c>
      <c r="BZ6" s="104">
        <v>77.707283754175634</v>
      </c>
      <c r="CA6" s="104">
        <v>67.976524151746332</v>
      </c>
      <c r="CB6" s="105">
        <v>42.541449681483726</v>
      </c>
      <c r="CC6" s="102">
        <v>4.5406738328117457</v>
      </c>
      <c r="CD6" s="106">
        <v>44.552164386335384</v>
      </c>
      <c r="CE6" s="105">
        <v>0.80603905870052006</v>
      </c>
      <c r="CF6" s="102">
        <v>2.7030956712174787</v>
      </c>
      <c r="CG6" s="102">
        <v>1.5634657256871101</v>
      </c>
      <c r="CH6" s="102">
        <f t="shared" si="3"/>
        <v>35.248356997659762</v>
      </c>
      <c r="CI6" s="102">
        <v>8.8120892494149405</v>
      </c>
      <c r="CJ6" s="105">
        <v>32.530525762874511</v>
      </c>
      <c r="CK6" s="104">
        <v>86.929097096719772</v>
      </c>
      <c r="CL6" s="111">
        <v>17.116871956459466</v>
      </c>
      <c r="CM6" s="105">
        <v>38.03545944468096</v>
      </c>
      <c r="CN6" s="105">
        <v>42.459180750501289</v>
      </c>
      <c r="CO6" s="111">
        <v>28.642222858779718</v>
      </c>
      <c r="CP6" s="104">
        <v>97.544872499608559</v>
      </c>
      <c r="CQ6" s="105">
        <v>72.036665711830423</v>
      </c>
      <c r="CR6" s="105">
        <v>13.046233651137008</v>
      </c>
      <c r="CT6" s="179">
        <v>92.857142857142861</v>
      </c>
      <c r="CV6" s="105">
        <v>0</v>
      </c>
      <c r="CW6" s="119">
        <v>96.343197686290722</v>
      </c>
      <c r="CZ6" s="105">
        <v>94.729215781483731</v>
      </c>
      <c r="DA6" s="105">
        <v>19.999999999999996</v>
      </c>
      <c r="DB6" s="105">
        <v>57.736300532071937</v>
      </c>
      <c r="DC6" s="105">
        <v>3.6145695091150301</v>
      </c>
      <c r="DD6" s="105">
        <v>99.659970382805369</v>
      </c>
      <c r="DE6" s="105">
        <v>12.125714285714285</v>
      </c>
      <c r="DF6" s="164">
        <v>78.402292711165444</v>
      </c>
      <c r="DG6" s="102">
        <v>25.562875966771699</v>
      </c>
      <c r="DH6" s="102">
        <v>3.7030051973205578</v>
      </c>
      <c r="DI6" s="111">
        <v>2.9862900240502834</v>
      </c>
      <c r="DJ6" s="103">
        <v>16.677110770202432</v>
      </c>
      <c r="DK6" s="103">
        <v>4.3563788590880934</v>
      </c>
      <c r="DL6" s="103">
        <v>4.9816473743128986</v>
      </c>
      <c r="DM6" s="103">
        <v>10.386967878567919</v>
      </c>
      <c r="DN6">
        <v>9.115743424875026</v>
      </c>
      <c r="DO6" s="111">
        <v>97.755765692368698</v>
      </c>
      <c r="DP6" s="105">
        <v>18.607848753938701</v>
      </c>
      <c r="DQ6" s="111">
        <v>98.651459972485043</v>
      </c>
      <c r="DR6" s="104">
        <v>94.888052801592508</v>
      </c>
      <c r="DS6" s="105">
        <v>0</v>
      </c>
      <c r="DT6" s="103">
        <v>98.538475319034347</v>
      </c>
      <c r="DU6" s="102">
        <v>83.034300963120344</v>
      </c>
      <c r="DW6" s="102">
        <v>0</v>
      </c>
      <c r="DX6" s="102">
        <v>28.732656169906498</v>
      </c>
      <c r="DY6" s="105">
        <v>18.401604124892582</v>
      </c>
      <c r="DZ6" s="105">
        <v>99.599228710323089</v>
      </c>
      <c r="EA6">
        <v>92.597029073100913</v>
      </c>
      <c r="EB6" s="105">
        <v>66.91969827174789</v>
      </c>
      <c r="EC6" s="111">
        <v>0.80931289706510123</v>
      </c>
      <c r="ED6" s="111">
        <v>0.9447972634548587</v>
      </c>
      <c r="EE6" s="111">
        <v>0.99127343956444158</v>
      </c>
      <c r="EF6" s="111">
        <v>0.88543201929847526</v>
      </c>
      <c r="EG6" s="111">
        <v>0.90089018945827704</v>
      </c>
      <c r="EH6" s="120">
        <v>1.4101721939053991</v>
      </c>
      <c r="EI6" s="102">
        <v>0.76577884633946669</v>
      </c>
      <c r="EJ6" s="102">
        <f t="shared" si="4"/>
        <v>3.2162711546257601</v>
      </c>
      <c r="EK6" s="102">
        <v>0.9033061725692727</v>
      </c>
      <c r="EL6" s="102">
        <v>40.694795867289265</v>
      </c>
      <c r="EM6" s="102">
        <v>1.6242011120711389E-2</v>
      </c>
      <c r="EN6" s="102">
        <v>0.36095508001167331</v>
      </c>
      <c r="EO6" s="102">
        <v>1.8311600375006962</v>
      </c>
      <c r="EP6" s="102">
        <v>0.28436454961368696</v>
      </c>
      <c r="EQ6" s="102">
        <v>0.45004283700532854</v>
      </c>
      <c r="ER6" s="102">
        <v>0.20473960331592339</v>
      </c>
      <c r="ES6" s="102">
        <v>0.5853784620583149</v>
      </c>
      <c r="ET6" s="111">
        <v>0.67572231755822221</v>
      </c>
      <c r="EU6" s="111">
        <v>0.3343373104691908</v>
      </c>
      <c r="EV6" s="111">
        <v>0.9363557998428178</v>
      </c>
      <c r="EW6" s="120">
        <v>97.040560399918789</v>
      </c>
      <c r="EX6" s="120">
        <v>5.1790317960469778</v>
      </c>
      <c r="EY6" s="120">
        <v>0</v>
      </c>
      <c r="EZ6" s="120">
        <v>3.1443226187780136</v>
      </c>
      <c r="FA6" s="120">
        <v>7985.9584479789546</v>
      </c>
      <c r="FC6" s="104">
        <v>79.888506426578147</v>
      </c>
      <c r="FD6" s="111">
        <v>0</v>
      </c>
      <c r="FE6" s="105">
        <v>98.393885198312176</v>
      </c>
      <c r="FF6" s="104">
        <v>8.9241902205947596</v>
      </c>
      <c r="FG6" s="111">
        <v>5.5915210541392151</v>
      </c>
      <c r="FH6" s="105">
        <v>90</v>
      </c>
      <c r="FI6">
        <v>0</v>
      </c>
      <c r="FJ6" s="105">
        <v>20</v>
      </c>
      <c r="FK6" s="105">
        <v>98.763180836111488</v>
      </c>
      <c r="FL6" s="105">
        <v>29.861111111100424</v>
      </c>
      <c r="FM6" s="105">
        <v>7.3313786271790651</v>
      </c>
      <c r="FN6">
        <v>90.523543911365778</v>
      </c>
      <c r="FO6" s="104">
        <v>90.03185048072605</v>
      </c>
      <c r="FP6" s="102">
        <v>1.4705249821489943</v>
      </c>
      <c r="FQ6">
        <v>39.323455238642786</v>
      </c>
      <c r="FR6" s="102">
        <v>100</v>
      </c>
      <c r="FS6" s="105">
        <v>0</v>
      </c>
      <c r="FT6" s="117">
        <v>40.463400789047007</v>
      </c>
      <c r="FU6" s="117">
        <v>46.347807486128026</v>
      </c>
      <c r="FV6" s="117">
        <v>29.162842156196394</v>
      </c>
      <c r="FW6" s="104">
        <v>94.582950565597457</v>
      </c>
      <c r="FX6" s="105">
        <v>20.721500913756167</v>
      </c>
      <c r="FY6" s="105">
        <v>0</v>
      </c>
      <c r="FZ6">
        <v>9.6125008436997454</v>
      </c>
      <c r="GA6" s="105">
        <v>97.033110920407751</v>
      </c>
      <c r="GB6" s="102">
        <v>62.612806256377958</v>
      </c>
      <c r="GC6" s="102">
        <v>4.2620035313257663E-2</v>
      </c>
      <c r="GD6" s="102">
        <v>3.639326334849045</v>
      </c>
      <c r="GE6" s="102">
        <v>3.0519382770451902</v>
      </c>
      <c r="GF6" s="102">
        <v>1.4800578181160478</v>
      </c>
      <c r="GG6" s="102">
        <v>0.50743313426473258</v>
      </c>
      <c r="GH6" s="102">
        <v>0.78358777448125283</v>
      </c>
      <c r="GI6" s="111">
        <v>8.2008669545283404</v>
      </c>
      <c r="GJ6" s="104">
        <v>8.7527722958413676</v>
      </c>
      <c r="GK6">
        <v>99.856774563162418</v>
      </c>
      <c r="GL6" s="105">
        <v>1.4705249821489943</v>
      </c>
      <c r="GM6" s="123">
        <v>38.565300810751729</v>
      </c>
      <c r="GN6" s="105">
        <v>80</v>
      </c>
      <c r="GO6" s="105">
        <v>97.774276711543976</v>
      </c>
      <c r="GQ6">
        <v>100</v>
      </c>
      <c r="GR6" s="110">
        <v>42.308703532542779</v>
      </c>
      <c r="GS6" s="110">
        <v>39.464558894387508</v>
      </c>
      <c r="GT6" s="110">
        <v>57.787109340093117</v>
      </c>
      <c r="GU6" s="110">
        <v>50.09141085748562</v>
      </c>
      <c r="GV6" s="110">
        <v>49.773701002290046</v>
      </c>
      <c r="GW6" s="110">
        <v>23.649463285480039</v>
      </c>
      <c r="GX6" s="110">
        <v>39.62388922880573</v>
      </c>
      <c r="GY6" s="110">
        <v>14.032870207139371</v>
      </c>
      <c r="GZ6" s="110">
        <v>32.114123850126546</v>
      </c>
      <c r="HA6" s="105">
        <v>75</v>
      </c>
      <c r="HB6" s="105">
        <v>3.2684044686336295</v>
      </c>
      <c r="HC6" s="109">
        <v>48.715415139127558</v>
      </c>
      <c r="HD6" s="109">
        <v>42.339138744712791</v>
      </c>
      <c r="HE6" s="109">
        <v>56.793528983340927</v>
      </c>
      <c r="HF6" s="109">
        <v>49.275579075843673</v>
      </c>
      <c r="HG6" s="109">
        <v>5.916530406433548</v>
      </c>
      <c r="HH6" s="109">
        <v>12.906185948735319</v>
      </c>
      <c r="HI6" s="109">
        <v>53.965320685877444</v>
      </c>
      <c r="HJ6" s="109">
        <v>67.885075909483405</v>
      </c>
      <c r="HK6" s="109">
        <v>47.489768183952457</v>
      </c>
      <c r="HL6" s="122">
        <v>37.390879167459985</v>
      </c>
      <c r="HM6" s="109">
        <v>0</v>
      </c>
      <c r="HN6" s="109">
        <v>23.825226909365728</v>
      </c>
      <c r="HO6" s="109">
        <v>32.324200101458111</v>
      </c>
      <c r="HP6" s="109">
        <v>46.789837755445419</v>
      </c>
      <c r="HQ6" s="109">
        <v>27.42544932035976</v>
      </c>
      <c r="HR6" s="109">
        <v>42.61837323665106</v>
      </c>
      <c r="HS6" s="109">
        <v>6.5545755774647247</v>
      </c>
      <c r="HT6" s="109">
        <v>48.468366315023744</v>
      </c>
      <c r="HU6" s="109">
        <v>17.885175248218303</v>
      </c>
      <c r="HV6" s="109">
        <v>52.196692910536996</v>
      </c>
      <c r="HW6" s="109">
        <v>50.178397990711858</v>
      </c>
      <c r="HX6" s="109">
        <v>42.834185457688896</v>
      </c>
      <c r="HY6" s="109">
        <v>35.586283445929119</v>
      </c>
      <c r="HZ6" s="109">
        <v>54.728408203156299</v>
      </c>
      <c r="IA6" s="109">
        <v>63.44289537817955</v>
      </c>
      <c r="IB6" s="109">
        <v>52.756491055022558</v>
      </c>
      <c r="IC6" s="111">
        <v>70.691260275271176</v>
      </c>
      <c r="ID6" s="105">
        <v>0</v>
      </c>
      <c r="IE6" s="105">
        <v>0</v>
      </c>
      <c r="IF6" s="105">
        <v>30.415353766828989</v>
      </c>
      <c r="IG6">
        <v>15.594398777040832</v>
      </c>
      <c r="IH6">
        <v>20.910913778287025</v>
      </c>
      <c r="II6" s="105">
        <v>66.756570782711975</v>
      </c>
      <c r="IJ6" s="105">
        <v>5.1790317960469778</v>
      </c>
      <c r="IK6" s="105">
        <v>0</v>
      </c>
      <c r="IL6" s="105">
        <v>5.5555555555555181</v>
      </c>
      <c r="IM6" s="105">
        <v>39.323455238642786</v>
      </c>
      <c r="IP6" s="186">
        <v>0</v>
      </c>
      <c r="IQ6" s="129">
        <v>57.227158948554937</v>
      </c>
      <c r="IR6" s="186">
        <v>83.62</v>
      </c>
      <c r="IS6" s="186">
        <v>56.104944500504537</v>
      </c>
      <c r="IT6" s="156">
        <v>0</v>
      </c>
      <c r="IU6" s="168">
        <v>31.038258932223979</v>
      </c>
      <c r="IV6" s="160">
        <v>1.1307854137447404</v>
      </c>
      <c r="IW6" s="166">
        <v>25.909090909090903</v>
      </c>
      <c r="IX6" s="155">
        <v>82.769230769230774</v>
      </c>
      <c r="IY6" s="169">
        <v>6.9</v>
      </c>
      <c r="IZ6" s="169">
        <v>44.956229999999998</v>
      </c>
      <c r="JA6" s="155">
        <v>98.619329388560161</v>
      </c>
      <c r="JB6" s="167">
        <v>22.196796338672765</v>
      </c>
      <c r="JC6" s="182">
        <v>10.936650279210445</v>
      </c>
      <c r="JD6" s="182">
        <v>5.9523809523809517</v>
      </c>
      <c r="JE6" s="192">
        <v>37.276279553547795</v>
      </c>
      <c r="JF6" s="192">
        <v>0.11142350185800755</v>
      </c>
      <c r="JG6" s="192">
        <v>1.072344157939439</v>
      </c>
      <c r="JH6" s="192">
        <v>2.7720739219712529</v>
      </c>
      <c r="JI6" s="192">
        <v>0</v>
      </c>
      <c r="JJ6" s="4"/>
      <c r="JK6" s="192">
        <v>18.036537250091168</v>
      </c>
      <c r="JL6" s="192">
        <v>90.132338242069522</v>
      </c>
      <c r="JM6" s="192">
        <v>1.3688818145642658</v>
      </c>
      <c r="JN6" s="4"/>
      <c r="JO6" s="192">
        <v>26.358682170542618</v>
      </c>
      <c r="JP6" s="192">
        <v>87.017254662373162</v>
      </c>
      <c r="JQ6" s="4"/>
      <c r="JR6" s="194">
        <v>0.91343776510513663</v>
      </c>
    </row>
    <row r="7" spans="1:278" x14ac:dyDescent="0.35">
      <c r="A7">
        <v>1</v>
      </c>
      <c r="B7" t="s">
        <v>400</v>
      </c>
      <c r="C7" s="105">
        <v>65.320040803086769</v>
      </c>
      <c r="D7" s="108">
        <v>58.764054401041228</v>
      </c>
      <c r="E7" s="105">
        <v>0</v>
      </c>
      <c r="F7" s="111">
        <v>68.829907653786748</v>
      </c>
      <c r="G7">
        <v>50</v>
      </c>
      <c r="H7" s="105">
        <v>60.117257429287505</v>
      </c>
      <c r="I7" s="105">
        <v>35.033502122653729</v>
      </c>
      <c r="J7" s="105">
        <v>76.868361379640504</v>
      </c>
      <c r="K7" s="102">
        <v>9.7023351758012844</v>
      </c>
      <c r="L7">
        <v>37.747524627533245</v>
      </c>
      <c r="M7" s="113">
        <v>55.490412679666129</v>
      </c>
      <c r="N7" s="113">
        <v>48.51110040881683</v>
      </c>
      <c r="O7" s="113">
        <v>35.744047249823041</v>
      </c>
      <c r="P7" s="113">
        <v>27.236159191524095</v>
      </c>
      <c r="Q7" s="113">
        <v>48.004395243508917</v>
      </c>
      <c r="R7" s="113">
        <v>67.328469162646115</v>
      </c>
      <c r="S7" s="113">
        <v>25.286970113734604</v>
      </c>
      <c r="T7" s="113">
        <v>24.605314742864035</v>
      </c>
      <c r="U7" s="113">
        <v>26.616154572464659</v>
      </c>
      <c r="V7" s="113">
        <v>57.541821761743712</v>
      </c>
      <c r="W7" s="113">
        <v>23.670816422331743</v>
      </c>
      <c r="X7" s="113">
        <v>18.610682424338947</v>
      </c>
      <c r="Y7" s="113">
        <v>33.705973583546573</v>
      </c>
      <c r="Z7" s="113">
        <v>32.706000763953725</v>
      </c>
      <c r="AA7" s="115">
        <v>15.873454821075839</v>
      </c>
      <c r="AB7" s="113">
        <v>58.114480225841341</v>
      </c>
      <c r="AC7" s="113">
        <v>26.756662753576268</v>
      </c>
      <c r="AD7" s="113">
        <v>51.421131541576052</v>
      </c>
      <c r="AE7" s="105">
        <v>0</v>
      </c>
      <c r="AF7" s="111">
        <v>2.5943036723835724</v>
      </c>
      <c r="AG7" s="105">
        <v>47.52616376871903</v>
      </c>
      <c r="AH7" s="173">
        <v>1</v>
      </c>
      <c r="AI7" s="175">
        <f t="shared" si="0"/>
        <v>100</v>
      </c>
      <c r="AJ7" s="112">
        <v>14.855206898946722</v>
      </c>
      <c r="AK7" s="112">
        <v>4.4533862887966578</v>
      </c>
      <c r="AL7" s="112">
        <v>6.8161338106478304</v>
      </c>
      <c r="AM7" s="112">
        <v>10.066614014714693</v>
      </c>
      <c r="AN7" s="112">
        <v>80.088943396458291</v>
      </c>
      <c r="AO7" s="112">
        <v>13.093804684152847</v>
      </c>
      <c r="AP7" s="112">
        <v>1.2777252399719825</v>
      </c>
      <c r="AQ7" s="112">
        <v>3.1083375315651982</v>
      </c>
      <c r="AR7" s="111">
        <v>7.4690258051312002</v>
      </c>
      <c r="AS7" s="111">
        <v>11.854854842569873</v>
      </c>
      <c r="AT7" s="111">
        <v>99.261425850792634</v>
      </c>
      <c r="AU7" s="111">
        <v>36.256939458659247</v>
      </c>
      <c r="AV7" s="105">
        <v>86.153478935433981</v>
      </c>
      <c r="AW7" s="107">
        <v>19.624801333632156</v>
      </c>
      <c r="AX7" s="107">
        <v>8.5478162258388579</v>
      </c>
      <c r="AY7" s="103">
        <v>34.679959196913195</v>
      </c>
      <c r="AZ7" s="103">
        <v>97.922769011766874</v>
      </c>
      <c r="BA7" s="111">
        <v>12.184525670980348</v>
      </c>
      <c r="BB7" s="105">
        <v>99.153138345895911</v>
      </c>
      <c r="BC7" s="158">
        <v>1.6555674901539563</v>
      </c>
      <c r="BD7" s="111">
        <v>11.478744434429958</v>
      </c>
      <c r="BE7">
        <v>72.296683891623886</v>
      </c>
      <c r="BF7" s="111">
        <v>1.7795452363593651</v>
      </c>
      <c r="BG7" s="106">
        <v>38.435740145453444</v>
      </c>
      <c r="BH7" s="111">
        <v>76.054340842789728</v>
      </c>
      <c r="BI7" s="114">
        <v>9.9756126435636663</v>
      </c>
      <c r="BJ7" s="116">
        <v>78.402824109684275</v>
      </c>
      <c r="BK7" s="157">
        <f t="shared" si="1"/>
        <v>18.973060520271016</v>
      </c>
      <c r="BL7" s="102">
        <v>25.25617236054573</v>
      </c>
      <c r="BM7" s="118">
        <v>36.60455498387573</v>
      </c>
      <c r="BN7" s="102">
        <v>30.496636966749254</v>
      </c>
      <c r="BO7">
        <v>2.5943036723835724</v>
      </c>
      <c r="BP7" s="111">
        <v>1.4053972244202988</v>
      </c>
      <c r="BQ7" s="102">
        <v>91.417656717132886</v>
      </c>
      <c r="BR7" s="112">
        <f t="shared" si="5"/>
        <v>1.7557783212121154</v>
      </c>
      <c r="BS7" s="112">
        <f t="shared" si="2"/>
        <v>7.0231132848484616</v>
      </c>
      <c r="BT7" s="112">
        <v>2.6829798844868953</v>
      </c>
      <c r="BU7" s="119">
        <v>19.926623833859441</v>
      </c>
      <c r="BV7" s="105">
        <v>27.206639085542346</v>
      </c>
      <c r="BW7" s="111">
        <v>12.184525670980348</v>
      </c>
      <c r="BX7" s="121">
        <v>1.8699621733745089</v>
      </c>
      <c r="BY7" s="102">
        <v>9.5190691242676735</v>
      </c>
      <c r="BZ7" s="104">
        <v>74.30851098475955</v>
      </c>
      <c r="CA7" s="104">
        <v>72.58341413199544</v>
      </c>
      <c r="CB7" s="105">
        <v>63.461878235510795</v>
      </c>
      <c r="CC7" s="102">
        <v>13.977550134235377</v>
      </c>
      <c r="CD7" s="106">
        <v>46.635157753240179</v>
      </c>
      <c r="CE7" s="105">
        <v>1.8699621733745089</v>
      </c>
      <c r="CF7" s="102">
        <v>4.6831283724132087</v>
      </c>
      <c r="CG7" s="102">
        <v>8.6665228604740427</v>
      </c>
      <c r="CH7" s="102">
        <f t="shared" si="3"/>
        <v>11.294401030855044</v>
      </c>
      <c r="CI7" s="102">
        <v>2.8236002577137609</v>
      </c>
      <c r="CJ7" s="105">
        <v>32.652350396296647</v>
      </c>
      <c r="CK7" s="104">
        <v>86.848171412048856</v>
      </c>
      <c r="CL7" s="111">
        <v>15.761188686000716</v>
      </c>
      <c r="CM7" s="105">
        <v>43.491190587998723</v>
      </c>
      <c r="CN7" s="105">
        <v>45.28034371643394</v>
      </c>
      <c r="CO7" s="111">
        <v>28.474758324382385</v>
      </c>
      <c r="CP7" s="104">
        <v>95.673751690591573</v>
      </c>
      <c r="CQ7" s="105">
        <v>30.755460078768351</v>
      </c>
      <c r="CR7" s="105">
        <v>96.168296392253239</v>
      </c>
      <c r="CT7" s="179">
        <v>65.000000000000014</v>
      </c>
      <c r="CV7" s="105">
        <v>0</v>
      </c>
      <c r="CW7" s="119">
        <v>94.910974391171393</v>
      </c>
      <c r="CX7" s="104" t="s">
        <v>678</v>
      </c>
      <c r="CY7" s="105" t="s">
        <v>678</v>
      </c>
      <c r="CZ7" s="105">
        <v>98.222109856051816</v>
      </c>
      <c r="DA7" s="105">
        <v>40</v>
      </c>
      <c r="DB7" s="105">
        <v>45.069088322743468</v>
      </c>
      <c r="DC7" s="105">
        <v>8.1708811595981139</v>
      </c>
      <c r="DD7" s="105">
        <v>99.344638405679646</v>
      </c>
      <c r="DE7" s="105">
        <v>28.957183475497573</v>
      </c>
      <c r="DF7" s="164">
        <v>77.806669998329596</v>
      </c>
      <c r="DG7" s="102">
        <v>25.347654851414251</v>
      </c>
      <c r="DH7" s="102">
        <v>24.890242397071649</v>
      </c>
      <c r="DI7" s="111">
        <v>7.3293410775427166</v>
      </c>
      <c r="DJ7" s="103">
        <v>28.31820058615164</v>
      </c>
      <c r="DK7" s="103">
        <v>35.483224652161176</v>
      </c>
      <c r="DL7" s="103">
        <v>52.60829621160687</v>
      </c>
      <c r="DM7" s="103">
        <v>47.110277165974395</v>
      </c>
      <c r="DN7">
        <v>50.588244986350922</v>
      </c>
      <c r="DO7" s="111">
        <v>97.668161971333532</v>
      </c>
      <c r="DP7" s="105">
        <v>7.2237737200143215</v>
      </c>
      <c r="DQ7" s="111">
        <v>97.824541435801933</v>
      </c>
      <c r="DR7" s="104">
        <v>92.328292453656275</v>
      </c>
      <c r="DS7" s="105">
        <v>29.290368779090585</v>
      </c>
      <c r="DT7" s="103">
        <v>97.213389652764732</v>
      </c>
      <c r="DU7" s="102">
        <v>93.762709249040185</v>
      </c>
      <c r="DV7" t="s">
        <v>678</v>
      </c>
      <c r="DW7" s="102">
        <v>80</v>
      </c>
      <c r="DX7" s="102">
        <v>24.067910653736831</v>
      </c>
      <c r="DY7" s="105">
        <v>6.8800572860723239</v>
      </c>
      <c r="DZ7" s="105">
        <v>99.310994594465399</v>
      </c>
      <c r="EA7">
        <v>97.676779020538021</v>
      </c>
      <c r="EB7" s="105">
        <v>37.302780761426746</v>
      </c>
      <c r="EC7" s="111">
        <v>1.8994199631704098</v>
      </c>
      <c r="ED7" s="111">
        <v>1.7073639884964498</v>
      </c>
      <c r="EE7" s="111">
        <v>1.6377221564243614</v>
      </c>
      <c r="EF7" s="111">
        <v>1.6136770623842212</v>
      </c>
      <c r="EG7" s="111">
        <v>1.6596705095483137</v>
      </c>
      <c r="EH7" s="120">
        <v>1.2233144733862409</v>
      </c>
      <c r="EI7" s="102">
        <v>0.81844051898756087</v>
      </c>
      <c r="EJ7" s="102">
        <f t="shared" si="4"/>
        <v>3.4374501797477559</v>
      </c>
      <c r="EK7" s="102">
        <v>1.7113853153408551</v>
      </c>
      <c r="EL7" s="102">
        <v>5.5756742718160197</v>
      </c>
      <c r="EM7" s="102">
        <v>0.39936259512862082</v>
      </c>
      <c r="EN7" s="102">
        <v>2.4868421874254585</v>
      </c>
      <c r="EO7" s="102">
        <v>1.8694619218309876</v>
      </c>
      <c r="EP7" s="102">
        <v>1.1585093583438211</v>
      </c>
      <c r="EQ7" s="102">
        <v>1.8166827122666493</v>
      </c>
      <c r="ER7" s="102">
        <v>0.14740328046360032</v>
      </c>
      <c r="ES7" s="102">
        <v>0.59229024242176731</v>
      </c>
      <c r="ET7" s="111">
        <v>2.1050266610976607</v>
      </c>
      <c r="EU7" s="111">
        <v>1.5874799754543549</v>
      </c>
      <c r="EV7" s="111">
        <v>1.6348976856513551</v>
      </c>
      <c r="EW7" s="120">
        <v>96.313954355790457</v>
      </c>
      <c r="EX7" s="120">
        <v>1.7930540637307555</v>
      </c>
      <c r="EY7" s="120">
        <v>0</v>
      </c>
      <c r="EZ7" s="120">
        <v>4.76251461110202</v>
      </c>
      <c r="FA7" s="120">
        <v>12095.846515563462</v>
      </c>
      <c r="FB7" t="s">
        <v>678</v>
      </c>
      <c r="FC7" s="104">
        <v>98.432527548904673</v>
      </c>
      <c r="FD7" s="111">
        <v>48.440826628628415</v>
      </c>
      <c r="FE7" s="105">
        <v>97.783553907285139</v>
      </c>
      <c r="FF7" s="104">
        <v>32.384221862588078</v>
      </c>
      <c r="FG7" s="111">
        <v>3.0476190476190474</v>
      </c>
      <c r="FH7" s="105">
        <v>90</v>
      </c>
      <c r="FI7">
        <v>29.702828499820981</v>
      </c>
      <c r="FJ7" s="105">
        <v>72.330827067669176</v>
      </c>
      <c r="FK7" s="105">
        <v>97.898520211014713</v>
      </c>
      <c r="FL7" s="105">
        <v>34.756097560999429</v>
      </c>
      <c r="FM7" s="105">
        <v>54.097017056148864</v>
      </c>
      <c r="FN7">
        <v>96.754881720124857</v>
      </c>
      <c r="FO7" s="104">
        <v>89.047616479643466</v>
      </c>
      <c r="FP7" s="102">
        <v>30.656324032795048</v>
      </c>
      <c r="FQ7">
        <v>29.550435973801495</v>
      </c>
      <c r="FR7" s="102">
        <v>61.260293591120657</v>
      </c>
      <c r="FS7" s="105">
        <v>0</v>
      </c>
      <c r="FT7" s="117">
        <v>48.968551535998984</v>
      </c>
      <c r="FU7" s="117">
        <v>52.57016267429993</v>
      </c>
      <c r="FV7" s="117">
        <v>37.747524627533245</v>
      </c>
      <c r="FW7" s="104">
        <v>98.942306284983687</v>
      </c>
      <c r="FX7" s="105">
        <v>68.050677635395601</v>
      </c>
      <c r="FY7" s="105">
        <v>0</v>
      </c>
      <c r="FZ7">
        <v>14.688956196661653</v>
      </c>
      <c r="GA7" s="105">
        <v>96.54440911566472</v>
      </c>
      <c r="GB7" s="102">
        <v>17.077013670329737</v>
      </c>
      <c r="GC7" s="102">
        <v>2.484252822336166</v>
      </c>
      <c r="GD7" s="102">
        <v>10.548390994074111</v>
      </c>
      <c r="GE7" s="102">
        <v>15.537610204122204</v>
      </c>
      <c r="GF7" s="102">
        <v>10.122905157338812</v>
      </c>
      <c r="GG7" s="102">
        <v>16.340215426674494</v>
      </c>
      <c r="GH7" s="102">
        <v>4.2502412466311776</v>
      </c>
      <c r="GI7" s="111">
        <v>7.559393814105376</v>
      </c>
      <c r="GJ7" s="104">
        <v>34.299281237558077</v>
      </c>
      <c r="GK7">
        <v>82.77121374865736</v>
      </c>
      <c r="GL7" s="105">
        <v>30.656324032795048</v>
      </c>
      <c r="GM7" s="123">
        <v>46.30961787401116</v>
      </c>
      <c r="GN7" s="105">
        <v>59.468671679197996</v>
      </c>
      <c r="GO7" s="105">
        <v>97.609452201933408</v>
      </c>
      <c r="GP7">
        <v>0</v>
      </c>
      <c r="GQ7">
        <v>97.443609022556387</v>
      </c>
      <c r="GR7" s="110">
        <v>47.683139095579349</v>
      </c>
      <c r="GS7" s="110">
        <v>51.619863107672487</v>
      </c>
      <c r="GT7" s="110">
        <v>58.568668175030567</v>
      </c>
      <c r="GU7" s="110">
        <v>54.270935571818789</v>
      </c>
      <c r="GV7" s="110">
        <v>55.30141592707502</v>
      </c>
      <c r="GW7" s="110">
        <v>37.763027861111553</v>
      </c>
      <c r="GX7" s="110">
        <v>52.198229630435371</v>
      </c>
      <c r="GY7" s="110">
        <v>21.823193451910655</v>
      </c>
      <c r="GZ7" s="110">
        <v>39.553061757801828</v>
      </c>
      <c r="HA7" s="105">
        <v>66.354576918484312</v>
      </c>
      <c r="HB7" s="105">
        <v>0</v>
      </c>
      <c r="HC7" s="109">
        <v>53.833207284913144</v>
      </c>
      <c r="HD7" s="109">
        <v>37.110220898524915</v>
      </c>
      <c r="HE7" s="109">
        <v>60.786532042376272</v>
      </c>
      <c r="HF7" s="109">
        <v>55.289128264764372</v>
      </c>
      <c r="HG7" s="109">
        <v>28.57817213813567</v>
      </c>
      <c r="HH7" s="109">
        <v>23.793581293215706</v>
      </c>
      <c r="HI7" s="109">
        <v>53.317365119744565</v>
      </c>
      <c r="HJ7" s="109">
        <v>65.547654851417931</v>
      </c>
      <c r="HK7" s="109">
        <v>44.34491180842825</v>
      </c>
      <c r="HL7" s="122">
        <v>48.259947363780363</v>
      </c>
      <c r="HM7" s="109">
        <v>0</v>
      </c>
      <c r="HN7" s="109">
        <v>30.439887348097127</v>
      </c>
      <c r="HO7" s="109">
        <v>53.202364703092812</v>
      </c>
      <c r="HP7" s="109">
        <v>58.919745694666325</v>
      </c>
      <c r="HQ7" s="109">
        <v>47.149051954416791</v>
      </c>
      <c r="HR7" s="109">
        <v>59.280874788760357</v>
      </c>
      <c r="HS7" s="109">
        <v>34.891252944859616</v>
      </c>
      <c r="HT7" s="109">
        <v>48.584677183767162</v>
      </c>
      <c r="HU7" s="109">
        <v>23.04937801844094</v>
      </c>
      <c r="HV7" s="109">
        <v>61.030732638052541</v>
      </c>
      <c r="HW7" s="109">
        <v>58.498965029244111</v>
      </c>
      <c r="HX7" s="109">
        <v>35.257025899842333</v>
      </c>
      <c r="HY7" s="109">
        <v>31.81744606463797</v>
      </c>
      <c r="HZ7" s="109">
        <v>65.288697870104187</v>
      </c>
      <c r="IA7" s="109">
        <v>73.065854962502527</v>
      </c>
      <c r="IB7" s="109">
        <v>60.131905660281909</v>
      </c>
      <c r="IC7" s="111">
        <v>61.359598554917831</v>
      </c>
      <c r="ID7" s="105">
        <v>5.6704852920773527</v>
      </c>
      <c r="IE7" s="105">
        <v>0</v>
      </c>
      <c r="IF7" s="105">
        <v>20</v>
      </c>
      <c r="IG7">
        <v>17.722591749023067</v>
      </c>
      <c r="IH7">
        <v>72.330827067669176</v>
      </c>
      <c r="II7" s="105">
        <v>82.564761994877813</v>
      </c>
      <c r="IJ7" s="105">
        <v>1.7930540637307555</v>
      </c>
      <c r="IK7" s="105">
        <v>0</v>
      </c>
      <c r="IL7" s="105">
        <v>6.0218005330782862</v>
      </c>
      <c r="IM7" s="105">
        <v>29.550435973801495</v>
      </c>
      <c r="IP7" s="186">
        <v>45.91836734693878</v>
      </c>
      <c r="IQ7" s="129">
        <v>70.275407356291794</v>
      </c>
      <c r="IR7" s="186">
        <v>94.94</v>
      </c>
      <c r="IS7" s="186">
        <v>58.990719257540604</v>
      </c>
      <c r="IT7" s="156">
        <v>2.596803046915575</v>
      </c>
      <c r="IU7" s="168">
        <v>14.471241291199627</v>
      </c>
      <c r="IV7" s="160">
        <v>1.7691287041132244</v>
      </c>
      <c r="IW7" s="166">
        <v>34.36363636363636</v>
      </c>
      <c r="IX7" s="155">
        <v>93.538461538461533</v>
      </c>
      <c r="IY7" s="169">
        <v>8.99</v>
      </c>
      <c r="IZ7" s="169">
        <v>57.145290000000003</v>
      </c>
      <c r="JA7" s="155">
        <v>98.619329388560161</v>
      </c>
      <c r="JB7" s="167">
        <v>75.972540045766593</v>
      </c>
      <c r="JC7" s="182">
        <v>5.2613420293719688</v>
      </c>
      <c r="JD7" s="182">
        <v>11.904761904761903</v>
      </c>
      <c r="JE7" s="192">
        <v>22.854517295459942</v>
      </c>
      <c r="JF7" s="192">
        <v>15.80119738949457</v>
      </c>
      <c r="JG7" s="192">
        <v>3.1323201023421308</v>
      </c>
      <c r="JH7" s="192">
        <v>9.2402464065708418</v>
      </c>
      <c r="JI7" s="192">
        <v>3.7267080745341614</v>
      </c>
      <c r="JJ7" s="4"/>
      <c r="JK7" s="192">
        <v>46.547417746980074</v>
      </c>
      <c r="JL7" s="192">
        <v>60.971875869635262</v>
      </c>
      <c r="JM7" s="192">
        <v>3.0799840827695979</v>
      </c>
      <c r="JN7" s="4"/>
      <c r="JO7" s="192">
        <v>49.422529069767414</v>
      </c>
      <c r="JP7" s="192">
        <v>30.792967605289569</v>
      </c>
      <c r="JQ7" s="4"/>
      <c r="JR7" s="194">
        <v>5.5103839067660152</v>
      </c>
    </row>
    <row r="8" spans="1:278" x14ac:dyDescent="0.35">
      <c r="A8">
        <v>14</v>
      </c>
      <c r="B8" t="s">
        <v>401</v>
      </c>
      <c r="C8" s="105">
        <v>5.549873558385821</v>
      </c>
      <c r="D8" s="108">
        <v>72.137403832268475</v>
      </c>
      <c r="E8" s="105">
        <v>0</v>
      </c>
      <c r="F8" s="111">
        <v>47.373979939256643</v>
      </c>
      <c r="G8">
        <v>0</v>
      </c>
      <c r="H8" s="105">
        <v>58.712772050400915</v>
      </c>
      <c r="I8" s="105">
        <v>46.481754213713103</v>
      </c>
      <c r="J8" s="105">
        <v>81.877625047728785</v>
      </c>
      <c r="K8" s="102">
        <v>1.1001373916419683</v>
      </c>
      <c r="L8">
        <v>26.335494017009633</v>
      </c>
      <c r="M8" s="113">
        <v>38.344454830623839</v>
      </c>
      <c r="N8" s="113">
        <v>35.007117486622874</v>
      </c>
      <c r="O8" s="113">
        <v>19.910343570311031</v>
      </c>
      <c r="P8" s="113">
        <v>17.135911039959492</v>
      </c>
      <c r="Q8" s="113">
        <v>42.140347683836069</v>
      </c>
      <c r="R8" s="113">
        <v>48.130804359396457</v>
      </c>
      <c r="S8" s="113">
        <v>21.31263360440909</v>
      </c>
      <c r="T8" s="113">
        <v>17.850353373916061</v>
      </c>
      <c r="U8" s="113">
        <v>13.504746541580596</v>
      </c>
      <c r="V8" s="113">
        <v>29.578030137786328</v>
      </c>
      <c r="W8" s="113">
        <v>12.305106848918442</v>
      </c>
      <c r="X8" s="113">
        <v>9.8487436167099602</v>
      </c>
      <c r="Y8" s="113">
        <v>27.373660564852329</v>
      </c>
      <c r="Z8" s="113">
        <v>20.137615332506513</v>
      </c>
      <c r="AA8" s="115">
        <v>12.340882238067692</v>
      </c>
      <c r="AB8" s="113">
        <v>42.762368747941501</v>
      </c>
      <c r="AC8" s="113">
        <v>10.256175181348102</v>
      </c>
      <c r="AD8" s="113">
        <v>37.900789259024691</v>
      </c>
      <c r="AE8" s="105">
        <v>0</v>
      </c>
      <c r="AF8" s="111">
        <v>0</v>
      </c>
      <c r="AG8" s="105">
        <v>56.933142509361943</v>
      </c>
      <c r="AH8" s="173">
        <v>1</v>
      </c>
      <c r="AI8" s="175">
        <f t="shared" si="0"/>
        <v>100</v>
      </c>
      <c r="AJ8" s="112">
        <v>0.74103100235035024</v>
      </c>
      <c r="AK8" s="112">
        <v>0</v>
      </c>
      <c r="AL8" s="112">
        <v>0</v>
      </c>
      <c r="AM8" s="112">
        <v>2.2021940729282394</v>
      </c>
      <c r="AN8" s="112">
        <v>80.978031982521159</v>
      </c>
      <c r="AO8" s="112">
        <v>0.33555110113282638</v>
      </c>
      <c r="AP8" s="112">
        <v>1.2803255969885996</v>
      </c>
      <c r="AQ8" s="112">
        <v>1.1139351646733129</v>
      </c>
      <c r="AR8" s="111">
        <v>0.37295051058975681</v>
      </c>
      <c r="AS8" s="111">
        <v>0.28716713313350045</v>
      </c>
      <c r="AT8" s="111">
        <v>85.044255960018631</v>
      </c>
      <c r="AU8" s="111">
        <v>33.085159699096508</v>
      </c>
      <c r="AV8" s="105">
        <v>24.28169148529966</v>
      </c>
      <c r="AW8" s="107">
        <v>0.97369255783901809</v>
      </c>
      <c r="AX8" s="107">
        <v>3.7465171438140872</v>
      </c>
      <c r="AY8" s="103">
        <v>94.450126441614032</v>
      </c>
      <c r="AZ8" s="103">
        <v>66.319144052433515</v>
      </c>
      <c r="BA8" s="111">
        <v>0.11214707258595678</v>
      </c>
      <c r="BB8" s="105">
        <v>19.074828193554293</v>
      </c>
      <c r="BC8" s="158">
        <v>1.6555674901539563</v>
      </c>
      <c r="BD8" s="111">
        <v>1.0821726613425593</v>
      </c>
      <c r="BE8">
        <v>86.194526082829285</v>
      </c>
      <c r="BF8" s="111">
        <v>0.6350965981414346</v>
      </c>
      <c r="BG8" s="106">
        <v>39.053635766735596</v>
      </c>
      <c r="BH8" s="111">
        <v>57.421278870954673</v>
      </c>
      <c r="BI8" s="114">
        <v>5.5080171522585406</v>
      </c>
      <c r="BJ8" s="116">
        <v>64.692957515516156</v>
      </c>
      <c r="BK8" s="157">
        <f t="shared" si="1"/>
        <v>7.1279224904345622</v>
      </c>
      <c r="BL8" s="102">
        <v>21.209190961172069</v>
      </c>
      <c r="BM8" s="118">
        <v>30.863964727594723</v>
      </c>
      <c r="BN8" s="102">
        <v>23.074190247390042</v>
      </c>
      <c r="BO8">
        <v>0</v>
      </c>
      <c r="BP8" s="111">
        <v>0.34248320217888573</v>
      </c>
      <c r="BQ8" s="102">
        <v>55.684424104264004</v>
      </c>
      <c r="BR8" s="112">
        <f t="shared" si="5"/>
        <v>0.23103843780533889</v>
      </c>
      <c r="BS8" s="112">
        <f t="shared" si="2"/>
        <v>0.92415375122135557</v>
      </c>
      <c r="BT8" s="112">
        <v>0.61616419134894385</v>
      </c>
      <c r="BU8" s="119">
        <v>0.91111295957579752</v>
      </c>
      <c r="BV8" s="105">
        <v>34.200158856473664</v>
      </c>
      <c r="BW8" s="111">
        <v>0.11214707258595678</v>
      </c>
      <c r="BX8" s="121">
        <v>0.45546877187836199</v>
      </c>
      <c r="BY8" s="102">
        <v>0.98844483733487964</v>
      </c>
      <c r="BZ8" s="104">
        <v>71.295578451524278</v>
      </c>
      <c r="CA8" s="104">
        <v>60.537387381722354</v>
      </c>
      <c r="CB8" s="105">
        <v>42.915987652897684</v>
      </c>
      <c r="CC8" s="102">
        <v>0.432831824976528</v>
      </c>
      <c r="CD8" s="106">
        <v>36.510833638368432</v>
      </c>
      <c r="CE8" s="105">
        <v>0.45546877187836199</v>
      </c>
      <c r="CF8" s="102">
        <v>1.984649832687678</v>
      </c>
      <c r="CG8" s="102">
        <v>1.2324092941106832</v>
      </c>
      <c r="CH8" s="102">
        <f t="shared" si="3"/>
        <v>1.3959098304612958</v>
      </c>
      <c r="CI8" s="102">
        <v>0.34897745761532395</v>
      </c>
      <c r="CJ8" s="105">
        <v>61.748982922745675</v>
      </c>
      <c r="CK8" s="104">
        <v>72.248093775464923</v>
      </c>
      <c r="CL8" s="111">
        <v>18.953321878579612</v>
      </c>
      <c r="CM8" s="105">
        <v>28.9249607231719</v>
      </c>
      <c r="CN8" s="105">
        <v>13.051260022909508</v>
      </c>
      <c r="CO8" s="111">
        <v>31.079610538373426</v>
      </c>
      <c r="CP8" s="104">
        <v>98.213860215210659</v>
      </c>
      <c r="CQ8" s="105">
        <v>80</v>
      </c>
      <c r="CR8" s="105">
        <v>5.8319753057953596</v>
      </c>
      <c r="CT8" s="179">
        <v>18.571428571428577</v>
      </c>
      <c r="CV8" s="105">
        <v>0</v>
      </c>
      <c r="CW8" s="119">
        <v>51.533365134260457</v>
      </c>
      <c r="CZ8" s="105">
        <v>99.192482401211862</v>
      </c>
      <c r="DA8" s="105">
        <v>19.999999999999996</v>
      </c>
      <c r="DB8" s="105">
        <v>6.2525690989042708</v>
      </c>
      <c r="DC8" s="105">
        <v>8.0339667020554053</v>
      </c>
      <c r="DD8" s="105">
        <v>59.546136969656068</v>
      </c>
      <c r="DE8" s="105">
        <v>11.379000897397551</v>
      </c>
      <c r="DF8" s="164">
        <v>78.646891783674675</v>
      </c>
      <c r="DG8" s="102">
        <v>26.354524627720505</v>
      </c>
      <c r="DH8" s="102">
        <v>0.62785629497834605</v>
      </c>
      <c r="DI8" s="111">
        <v>1.6098639403055421</v>
      </c>
      <c r="DJ8" s="103">
        <v>4.9467199330550988</v>
      </c>
      <c r="DK8" s="103">
        <v>0</v>
      </c>
      <c r="DL8" s="103">
        <v>0.77413733963266307</v>
      </c>
      <c r="DM8" s="103">
        <v>2.0186541689256581</v>
      </c>
      <c r="DN8">
        <v>19.391979279975992</v>
      </c>
      <c r="DO8" s="111">
        <v>61.392905533782532</v>
      </c>
      <c r="DP8" s="105">
        <v>0</v>
      </c>
      <c r="DQ8" s="111">
        <v>98.863296397091531</v>
      </c>
      <c r="DR8" s="104">
        <v>57.212445676868157</v>
      </c>
      <c r="DS8" s="105">
        <v>0</v>
      </c>
      <c r="DT8" s="103">
        <v>98.453562310863546</v>
      </c>
      <c r="DU8" s="102">
        <v>53.358103812597541</v>
      </c>
      <c r="DW8" s="102">
        <v>0</v>
      </c>
      <c r="DX8" s="102">
        <v>0.6777580701214605</v>
      </c>
      <c r="DY8" s="105">
        <v>0</v>
      </c>
      <c r="DZ8" s="105">
        <v>56.928549043273733</v>
      </c>
      <c r="EA8">
        <v>98.782485139823294</v>
      </c>
      <c r="EB8" s="105">
        <v>66.666666666667354</v>
      </c>
      <c r="EC8" s="111">
        <v>0.49222113117141381</v>
      </c>
      <c r="ED8" s="111">
        <v>0.43476475627275896</v>
      </c>
      <c r="EE8" s="111">
        <v>0.33018450604759808</v>
      </c>
      <c r="EF8" s="111">
        <v>0.54657644838316455</v>
      </c>
      <c r="EG8" s="111">
        <v>0.777972065111454</v>
      </c>
      <c r="EH8" s="120">
        <v>0.53798486996948314</v>
      </c>
      <c r="EI8" s="102">
        <v>0.22278252156126993</v>
      </c>
      <c r="EJ8" s="102">
        <f t="shared" si="4"/>
        <v>0.93568659055733372</v>
      </c>
      <c r="EK8" s="102">
        <v>0.47618662681744905</v>
      </c>
      <c r="EL8" s="102">
        <v>0.64284975246431819</v>
      </c>
      <c r="EM8" s="102">
        <v>0</v>
      </c>
      <c r="EN8" s="102">
        <v>0</v>
      </c>
      <c r="EO8" s="102">
        <v>0.49499755887405356</v>
      </c>
      <c r="EP8" s="102">
        <v>6.318727780508257E-2</v>
      </c>
      <c r="EQ8" s="102">
        <v>0.13985286298643779</v>
      </c>
      <c r="ER8" s="102">
        <v>0.10132692394610011</v>
      </c>
      <c r="ES8" s="102">
        <v>0.4060931263667189</v>
      </c>
      <c r="ET8" s="111">
        <v>0.46729481864092443</v>
      </c>
      <c r="EU8" s="111">
        <v>0.14698153438828765</v>
      </c>
      <c r="EV8" s="111">
        <v>0.44364272511579922</v>
      </c>
      <c r="EW8" s="120">
        <v>97.437063250720072</v>
      </c>
      <c r="EX8" s="120">
        <v>33.676975945017183</v>
      </c>
      <c r="EY8" s="120">
        <v>0</v>
      </c>
      <c r="EZ8" s="120">
        <v>72.494832259136103</v>
      </c>
      <c r="FA8" s="120">
        <v>184122.55620883449</v>
      </c>
      <c r="FC8" s="104">
        <v>44.059011408873275</v>
      </c>
      <c r="FD8" s="111">
        <v>0</v>
      </c>
      <c r="FE8" s="105">
        <v>98.415403090807501</v>
      </c>
      <c r="FF8" s="104">
        <v>1.4492754085618054</v>
      </c>
      <c r="FG8" s="111">
        <v>6.8270332187857958</v>
      </c>
      <c r="FH8" s="105">
        <v>51.334478808705612</v>
      </c>
      <c r="FI8">
        <v>43.069873997709053</v>
      </c>
      <c r="FJ8" s="105">
        <v>20</v>
      </c>
      <c r="FK8" s="105">
        <v>98.902539662233423</v>
      </c>
      <c r="FL8" s="105">
        <v>27.27272727269958</v>
      </c>
      <c r="FM8" s="105">
        <v>7.3313786271790011</v>
      </c>
      <c r="FN8">
        <v>98.31868356148027</v>
      </c>
      <c r="FO8" s="104">
        <v>98.471158220565115</v>
      </c>
      <c r="FP8" s="102">
        <v>0</v>
      </c>
      <c r="FQ8">
        <v>83.216559867815192</v>
      </c>
      <c r="FR8" s="102">
        <v>4.0664375715922105</v>
      </c>
      <c r="FS8" s="105">
        <v>0</v>
      </c>
      <c r="FT8" s="117">
        <v>32.122524821679377</v>
      </c>
      <c r="FU8" s="117">
        <v>41.88227160122274</v>
      </c>
      <c r="FV8" s="117">
        <v>26.335494017009633</v>
      </c>
      <c r="FW8" s="104">
        <v>87.417946231129662</v>
      </c>
      <c r="FX8" s="105">
        <v>20.881727447898687</v>
      </c>
      <c r="FY8" s="105">
        <v>0</v>
      </c>
      <c r="FZ8">
        <v>0.11871710968791722</v>
      </c>
      <c r="GA8" s="105">
        <v>37.018997096673303</v>
      </c>
      <c r="GB8" s="102">
        <v>0.2109331288723687</v>
      </c>
      <c r="GC8" s="102">
        <v>0</v>
      </c>
      <c r="GD8" s="102">
        <v>0</v>
      </c>
      <c r="GE8" s="102">
        <v>2.0887120986941166</v>
      </c>
      <c r="GF8" s="102">
        <v>0.2003612448549657</v>
      </c>
      <c r="GG8" s="102">
        <v>0.24871836669285061</v>
      </c>
      <c r="GH8" s="102">
        <v>1.1146537764887992</v>
      </c>
      <c r="GI8" s="111">
        <v>0.89471701332720432</v>
      </c>
      <c r="GJ8" s="104">
        <v>1.8295801104659086</v>
      </c>
      <c r="GK8">
        <v>100</v>
      </c>
      <c r="GL8" s="105">
        <v>0</v>
      </c>
      <c r="GM8" s="123">
        <v>33.379368099077084</v>
      </c>
      <c r="GN8" s="105">
        <v>80</v>
      </c>
      <c r="GO8" s="105">
        <v>98.607674684994279</v>
      </c>
      <c r="GQ8">
        <v>100</v>
      </c>
      <c r="GR8" s="110">
        <v>36.615874191444483</v>
      </c>
      <c r="GS8" s="110">
        <v>32.473270932433131</v>
      </c>
      <c r="GT8" s="110">
        <v>56.701423806360843</v>
      </c>
      <c r="GU8" s="110">
        <v>46.9378514552117</v>
      </c>
      <c r="GV8" s="110">
        <v>35.936792434188632</v>
      </c>
      <c r="GW8" s="110">
        <v>20.227698686948354</v>
      </c>
      <c r="GX8" s="110">
        <v>33.437798911811704</v>
      </c>
      <c r="GY8" s="110">
        <v>12.108927118410303</v>
      </c>
      <c r="GZ8" s="110">
        <v>27.089447157541425</v>
      </c>
      <c r="HA8" s="105">
        <v>58.333333333332426</v>
      </c>
      <c r="HB8" s="105">
        <v>0</v>
      </c>
      <c r="HC8" s="109">
        <v>39.070701270299928</v>
      </c>
      <c r="HD8" s="109">
        <v>42.111059648777399</v>
      </c>
      <c r="HE8" s="109">
        <v>52.009145159306449</v>
      </c>
      <c r="HF8" s="109">
        <v>45.52711379805779</v>
      </c>
      <c r="HG8" s="109">
        <v>1.6251910081992267</v>
      </c>
      <c r="HH8" s="109">
        <v>10.695596289611116</v>
      </c>
      <c r="HI8" s="109">
        <v>29.936494845559572</v>
      </c>
      <c r="HJ8" s="109">
        <v>66.04810996563657</v>
      </c>
      <c r="HK8" s="109">
        <v>43.527995562011853</v>
      </c>
      <c r="HL8" s="122">
        <v>29.48475093713337</v>
      </c>
      <c r="HM8" s="109">
        <v>0</v>
      </c>
      <c r="HN8" s="109">
        <v>23.345947534010886</v>
      </c>
      <c r="HO8" s="109">
        <v>25.401945810789947</v>
      </c>
      <c r="HP8" s="109">
        <v>38.911099482304472</v>
      </c>
      <c r="HQ8" s="109">
        <v>19.030350866191053</v>
      </c>
      <c r="HR8" s="109">
        <v>32.415994707422307</v>
      </c>
      <c r="HS8" s="109">
        <v>0.91479005523295431</v>
      </c>
      <c r="HT8" s="109">
        <v>46.070984553813346</v>
      </c>
      <c r="HU8" s="109">
        <v>15.4779197968488</v>
      </c>
      <c r="HV8" s="109">
        <v>48.423052602935378</v>
      </c>
      <c r="HW8" s="109">
        <v>49.647582021251637</v>
      </c>
      <c r="HX8" s="109">
        <v>38.91808412899028</v>
      </c>
      <c r="HY8" s="109">
        <v>35.448399641040979</v>
      </c>
      <c r="HZ8" s="109">
        <v>42.525823832928431</v>
      </c>
      <c r="IA8" s="109">
        <v>62.534677007879402</v>
      </c>
      <c r="IB8" s="109">
        <v>47.778931291246224</v>
      </c>
      <c r="IC8" s="111">
        <v>56.577813053006501</v>
      </c>
      <c r="ID8" s="105">
        <v>2.7200180212980674</v>
      </c>
      <c r="IE8" s="105">
        <v>0</v>
      </c>
      <c r="IF8" s="105">
        <v>20</v>
      </c>
      <c r="IG8">
        <v>21.698615419833562</v>
      </c>
      <c r="IH8">
        <v>20</v>
      </c>
      <c r="II8" s="105">
        <v>78.180014727784396</v>
      </c>
      <c r="IJ8" s="105">
        <v>33.676975945017183</v>
      </c>
      <c r="IK8" s="105">
        <v>0</v>
      </c>
      <c r="IL8" s="105">
        <v>5.4855542828052082</v>
      </c>
      <c r="IM8" s="105">
        <v>83.216559867815192</v>
      </c>
      <c r="IP8" s="186">
        <v>0</v>
      </c>
      <c r="IQ8" s="129">
        <v>48.852517491865932</v>
      </c>
      <c r="IR8" s="186">
        <v>92.62</v>
      </c>
      <c r="IS8" s="186">
        <v>69.047619047619051</v>
      </c>
      <c r="IT8" s="156">
        <v>0.51936060938311501</v>
      </c>
      <c r="IU8" s="168">
        <v>7.3040637921594049</v>
      </c>
      <c r="IV8" s="160">
        <v>1.5984015984015985</v>
      </c>
      <c r="IW8" s="166">
        <v>56.63636363636364</v>
      </c>
      <c r="IX8" s="155">
        <v>59.384615384615394</v>
      </c>
      <c r="IY8" s="169">
        <v>4.55</v>
      </c>
      <c r="IZ8" s="169">
        <v>62.002479999999991</v>
      </c>
      <c r="JA8" s="155">
        <v>98.619329388560161</v>
      </c>
      <c r="JB8" s="167">
        <v>41.53318077803204</v>
      </c>
      <c r="JC8" s="182">
        <v>13.87451226397212</v>
      </c>
      <c r="JD8" s="182">
        <v>8.9285714285714288</v>
      </c>
      <c r="JE8" s="192">
        <v>6.9162646012659907</v>
      </c>
      <c r="JF8" s="192">
        <v>0.12092128455712789</v>
      </c>
      <c r="JG8" s="192">
        <v>0.72776590734880831</v>
      </c>
      <c r="JH8" s="192">
        <v>0</v>
      </c>
      <c r="JI8" s="192">
        <v>3.7267080745341614</v>
      </c>
      <c r="JJ8" s="4"/>
      <c r="JK8" s="192">
        <v>28.604820795066466</v>
      </c>
      <c r="JL8" s="192">
        <v>16.966087198507203</v>
      </c>
      <c r="JM8" s="192">
        <v>1.0266613609231994</v>
      </c>
      <c r="JN8" s="4"/>
      <c r="JO8" s="192">
        <v>26.358682170542618</v>
      </c>
      <c r="JP8" s="192">
        <v>28.811035408472147</v>
      </c>
      <c r="JQ8" s="4"/>
      <c r="JR8" s="194">
        <v>1.4938735415455087</v>
      </c>
    </row>
    <row r="9" spans="1:278" x14ac:dyDescent="0.35">
      <c r="A9">
        <v>15</v>
      </c>
      <c r="B9" t="s">
        <v>402</v>
      </c>
      <c r="C9" s="105">
        <v>31.922007728402452</v>
      </c>
      <c r="D9" s="108">
        <v>64.324834026964794</v>
      </c>
      <c r="E9" s="105">
        <v>0</v>
      </c>
      <c r="F9" s="111">
        <v>58.944246870994021</v>
      </c>
      <c r="G9">
        <v>50</v>
      </c>
      <c r="H9" s="105">
        <v>61.356138841078597</v>
      </c>
      <c r="I9" s="105">
        <v>39.746742070322526</v>
      </c>
      <c r="J9" s="105">
        <v>81.655192197360932</v>
      </c>
      <c r="K9" s="102">
        <v>1.2758493252325844</v>
      </c>
      <c r="L9">
        <v>26.67274246403986</v>
      </c>
      <c r="M9" s="113">
        <v>59.626605957305223</v>
      </c>
      <c r="N9" s="113">
        <v>34.093984425578462</v>
      </c>
      <c r="O9" s="113">
        <v>20.346374333954472</v>
      </c>
      <c r="P9" s="113">
        <v>17.910289508042769</v>
      </c>
      <c r="Q9" s="113">
        <v>43.132599814129662</v>
      </c>
      <c r="R9" s="113">
        <v>60.049191700692383</v>
      </c>
      <c r="S9" s="113">
        <v>18.738416341849607</v>
      </c>
      <c r="T9" s="113">
        <v>16.613442115969008</v>
      </c>
      <c r="U9" s="113">
        <v>16.851161163183544</v>
      </c>
      <c r="V9" s="113">
        <v>39.088127917656827</v>
      </c>
      <c r="W9" s="113">
        <v>13.051440091864791</v>
      </c>
      <c r="X9" s="113">
        <v>13.849602975738025</v>
      </c>
      <c r="Y9" s="113">
        <v>26.650579016939972</v>
      </c>
      <c r="Z9" s="113">
        <v>23.944857123211122</v>
      </c>
      <c r="AA9" s="115">
        <v>19.36263609468125</v>
      </c>
      <c r="AB9" s="113">
        <v>50.791839468895859</v>
      </c>
      <c r="AC9" s="113">
        <v>12.021464222045584</v>
      </c>
      <c r="AD9" s="113">
        <v>43.318258753866033</v>
      </c>
      <c r="AE9" s="105">
        <v>0</v>
      </c>
      <c r="AF9" s="111">
        <v>0</v>
      </c>
      <c r="AG9" s="105">
        <v>47.285436076423665</v>
      </c>
      <c r="AH9" s="173">
        <v>1</v>
      </c>
      <c r="AI9" s="175">
        <f t="shared" si="0"/>
        <v>100</v>
      </c>
      <c r="AJ9" s="112">
        <v>4.889749968245277</v>
      </c>
      <c r="AK9" s="112">
        <v>0</v>
      </c>
      <c r="AL9" s="112">
        <v>4.7614310990550412E-2</v>
      </c>
      <c r="AM9" s="112">
        <v>1.1170106095341539</v>
      </c>
      <c r="AN9" s="112">
        <v>80.394634862146873</v>
      </c>
      <c r="AO9" s="112">
        <v>0.93798316935810211</v>
      </c>
      <c r="AP9" s="112">
        <v>0.65431391916137116</v>
      </c>
      <c r="AQ9" s="112">
        <v>3.2331953925737067</v>
      </c>
      <c r="AR9" s="111">
        <v>1.1383816042216963</v>
      </c>
      <c r="AS9" s="111">
        <v>3.6573082880996077</v>
      </c>
      <c r="AT9" s="111">
        <v>99.586220220204027</v>
      </c>
      <c r="AU9" s="111">
        <v>50.278624909401486</v>
      </c>
      <c r="AV9" s="105">
        <v>40.160642570281659</v>
      </c>
      <c r="AW9" s="107">
        <v>1.9369193905669062</v>
      </c>
      <c r="AX9" s="107">
        <v>6.0183608122890098</v>
      </c>
      <c r="AY9" s="103">
        <v>68.077992271597608</v>
      </c>
      <c r="AZ9" s="103">
        <v>84.143709612095293</v>
      </c>
      <c r="BA9" s="111">
        <v>1.1661784338393655</v>
      </c>
      <c r="BB9" s="105">
        <v>99.128558617112873</v>
      </c>
      <c r="BC9" s="158">
        <v>21.388410786001149</v>
      </c>
      <c r="BD9" s="111">
        <v>1.931416851691879</v>
      </c>
      <c r="BE9">
        <v>77.989357726326517</v>
      </c>
      <c r="BF9" s="111">
        <v>1.3339706500938495</v>
      </c>
      <c r="BG9" s="106">
        <v>40.242474525769005</v>
      </c>
      <c r="BH9" s="111">
        <v>87.624238541546987</v>
      </c>
      <c r="BI9" s="114">
        <v>5.8302738020508817</v>
      </c>
      <c r="BJ9" s="116">
        <v>76.189836285324532</v>
      </c>
      <c r="BK9" s="157">
        <f t="shared" si="1"/>
        <v>6.8079152265465037</v>
      </c>
      <c r="BL9" s="102">
        <v>20.792244773503402</v>
      </c>
      <c r="BM9" s="118">
        <v>29.416116145724551</v>
      </c>
      <c r="BN9" s="102">
        <v>22.399343567461319</v>
      </c>
      <c r="BO9">
        <v>0</v>
      </c>
      <c r="BP9" s="111">
        <v>0.99198364303069209</v>
      </c>
      <c r="BQ9" s="102">
        <v>55.487573637927611</v>
      </c>
      <c r="BR9" s="112">
        <f t="shared" si="5"/>
        <v>0.66578635334878111</v>
      </c>
      <c r="BS9" s="112">
        <f t="shared" si="2"/>
        <v>2.6631454133951245</v>
      </c>
      <c r="BT9" s="112">
        <v>1.2884210277507078</v>
      </c>
      <c r="BU9" s="119">
        <v>1.6561473289880899</v>
      </c>
      <c r="BV9" s="105">
        <v>16.611217717684355</v>
      </c>
      <c r="BW9" s="111">
        <v>1.1661784338393655</v>
      </c>
      <c r="BX9" s="121">
        <v>1.1429814962309017</v>
      </c>
      <c r="BY9" s="102">
        <v>6.3600596270691181</v>
      </c>
      <c r="BZ9" s="104">
        <v>74.18524324468018</v>
      </c>
      <c r="CA9" s="104">
        <v>66.063393930588177</v>
      </c>
      <c r="CB9" s="105">
        <v>22.837506621553498</v>
      </c>
      <c r="CC9" s="102">
        <v>0.97807390523842386</v>
      </c>
      <c r="CD9" s="106">
        <v>38.105386537237855</v>
      </c>
      <c r="CE9" s="105">
        <v>1.1429814962309017</v>
      </c>
      <c r="CF9" s="102">
        <v>3.4996693572595383</v>
      </c>
      <c r="CG9" s="102">
        <v>2.2178194537248919</v>
      </c>
      <c r="CH9" s="102">
        <f t="shared" si="3"/>
        <v>2.8446520088412912</v>
      </c>
      <c r="CI9" s="102">
        <v>0.7111630022103228</v>
      </c>
      <c r="CJ9" s="105">
        <v>59.474681798910879</v>
      </c>
      <c r="CK9" s="104">
        <v>89.069301541534244</v>
      </c>
      <c r="CL9" s="111">
        <v>17.234652897303501</v>
      </c>
      <c r="CM9" s="105">
        <v>41.727607830899416</v>
      </c>
      <c r="CN9" s="105">
        <v>29.153757888697648</v>
      </c>
      <c r="CO9" s="111">
        <v>29.879518072289155</v>
      </c>
      <c r="CP9" s="104">
        <v>98.360418689602994</v>
      </c>
      <c r="CQ9" s="105">
        <v>30</v>
      </c>
      <c r="CR9" s="105">
        <v>10.675013243106999</v>
      </c>
      <c r="CT9" s="179">
        <v>92.857142857142861</v>
      </c>
      <c r="CV9" s="105">
        <v>0</v>
      </c>
      <c r="CW9" s="119">
        <v>99.600869530579857</v>
      </c>
      <c r="CZ9" s="105">
        <v>99.165452872987245</v>
      </c>
      <c r="DA9" s="105">
        <v>19.999999999999996</v>
      </c>
      <c r="DB9" s="105">
        <v>12.853761814580441</v>
      </c>
      <c r="DC9" s="105">
        <v>2.5116680386157171</v>
      </c>
      <c r="DD9" s="105">
        <v>65.585408770755549</v>
      </c>
      <c r="DE9" s="105">
        <v>64.423584628923436</v>
      </c>
      <c r="DF9" s="164">
        <v>78.500157323611504</v>
      </c>
      <c r="DG9" s="102">
        <v>25.476190476190474</v>
      </c>
      <c r="DH9" s="102">
        <v>2.0564619627550593</v>
      </c>
      <c r="DI9" s="111">
        <v>2.4192529525899737</v>
      </c>
      <c r="DJ9" s="103">
        <v>11.988614787949134</v>
      </c>
      <c r="DK9" s="103">
        <v>10.08798016649888</v>
      </c>
      <c r="DL9" s="103">
        <v>6.4549620129095278</v>
      </c>
      <c r="DM9" s="103">
        <v>4.8070083511547468</v>
      </c>
      <c r="DN9">
        <v>4.8569958232279635</v>
      </c>
      <c r="DO9" s="111">
        <v>98.442414350627857</v>
      </c>
      <c r="DP9" s="105">
        <v>0.1606425702811245</v>
      </c>
      <c r="DQ9" s="111">
        <v>98.865544286269909</v>
      </c>
      <c r="DR9" s="104">
        <v>72.561782573857982</v>
      </c>
      <c r="DS9" s="105">
        <v>10.946643717728055</v>
      </c>
      <c r="DT9" s="103">
        <v>98.625798471594877</v>
      </c>
      <c r="DU9" s="102">
        <v>52.737974962442536</v>
      </c>
      <c r="DW9" s="102">
        <v>0</v>
      </c>
      <c r="DX9" s="102">
        <v>40.617934303383052</v>
      </c>
      <c r="DY9" s="105">
        <v>0</v>
      </c>
      <c r="DZ9" s="105">
        <v>73.482425418896682</v>
      </c>
      <c r="EA9">
        <v>80.893524516441687</v>
      </c>
      <c r="EB9" s="105">
        <v>66.834002677376944</v>
      </c>
      <c r="EC9" s="111">
        <v>1.3515251988822545</v>
      </c>
      <c r="ED9" s="111">
        <v>1.2030236583231044</v>
      </c>
      <c r="EE9" s="111">
        <v>0.98764428822080108</v>
      </c>
      <c r="EF9" s="111">
        <v>1.1702353444808655</v>
      </c>
      <c r="EG9" s="111">
        <v>1.3164161013054436</v>
      </c>
      <c r="EH9" s="120">
        <v>1.1025598172269477</v>
      </c>
      <c r="EI9" s="102">
        <v>0.98097790223006787</v>
      </c>
      <c r="EJ9" s="102">
        <f t="shared" si="4"/>
        <v>4.1201071893662853</v>
      </c>
      <c r="EK9" s="102">
        <v>1.1813800542500839</v>
      </c>
      <c r="EL9" s="102">
        <v>1.287482011015858</v>
      </c>
      <c r="EM9" s="102">
        <v>0</v>
      </c>
      <c r="EN9" s="102">
        <v>1.7859883053827172E-2</v>
      </c>
      <c r="EO9" s="102">
        <v>0.57560739941549988</v>
      </c>
      <c r="EP9" s="102">
        <v>0.99192592621929365</v>
      </c>
      <c r="EQ9" s="102">
        <v>0.56405835565164419</v>
      </c>
      <c r="ER9" s="102">
        <v>0.19569106883268711</v>
      </c>
      <c r="ES9" s="102">
        <v>1.6936661826014385</v>
      </c>
      <c r="ET9" s="111">
        <v>1.1872833457336323</v>
      </c>
      <c r="EU9" s="111">
        <v>0.88140746883443788</v>
      </c>
      <c r="EV9" s="111">
        <v>1.0986796467281721</v>
      </c>
      <c r="EW9" s="120">
        <v>98.116472068468099</v>
      </c>
      <c r="EX9" s="120">
        <v>0.73436603557085489</v>
      </c>
      <c r="EY9" s="120">
        <v>0</v>
      </c>
      <c r="EZ9" s="120">
        <v>67.031512299916216</v>
      </c>
      <c r="FA9" s="120">
        <v>170246.80251810816</v>
      </c>
      <c r="FC9" s="104">
        <v>88.410514073449193</v>
      </c>
      <c r="FD9" s="111">
        <v>0</v>
      </c>
      <c r="FE9" s="105">
        <v>98.633682560558299</v>
      </c>
      <c r="FF9" s="104">
        <v>2.1739130537544407</v>
      </c>
      <c r="FG9" s="111">
        <v>4.5897877223178432</v>
      </c>
      <c r="FH9" s="105">
        <v>50</v>
      </c>
      <c r="FI9">
        <v>49.225473321858864</v>
      </c>
      <c r="FJ9" s="105">
        <v>21.738382099827884</v>
      </c>
      <c r="FK9" s="105">
        <v>99.28335562358933</v>
      </c>
      <c r="FL9" s="105">
        <v>24.505928853800334</v>
      </c>
      <c r="FM9" s="105">
        <v>33.724341685022836</v>
      </c>
      <c r="FN9">
        <v>98.366400071053292</v>
      </c>
      <c r="FO9" s="104">
        <v>98.466321809027633</v>
      </c>
      <c r="FP9" s="102">
        <v>0</v>
      </c>
      <c r="FQ9">
        <v>64.405090316164035</v>
      </c>
      <c r="FR9" s="102">
        <v>100</v>
      </c>
      <c r="FS9" s="105">
        <v>0</v>
      </c>
      <c r="FT9" s="117">
        <v>38.720885153368179</v>
      </c>
      <c r="FU9" s="117">
        <v>41.523521214270474</v>
      </c>
      <c r="FV9" s="117">
        <v>26.67274246403986</v>
      </c>
      <c r="FW9" s="104">
        <v>99.459588067684166</v>
      </c>
      <c r="FX9" s="105">
        <v>49.363011292123183</v>
      </c>
      <c r="FY9" s="105">
        <v>0</v>
      </c>
      <c r="FZ9">
        <v>0.70148954677007891</v>
      </c>
      <c r="GA9" s="105">
        <v>60.399972076068103</v>
      </c>
      <c r="GB9" s="102">
        <v>6.6071736380211572</v>
      </c>
      <c r="GC9" s="102">
        <v>0</v>
      </c>
      <c r="GD9" s="102">
        <v>0</v>
      </c>
      <c r="GE9" s="102">
        <v>0.8529005631797032</v>
      </c>
      <c r="GF9" s="102">
        <v>3.1115315152739611</v>
      </c>
      <c r="GG9" s="102">
        <v>0.9063584000711673</v>
      </c>
      <c r="GH9" s="102">
        <v>3.2857048200138923</v>
      </c>
      <c r="GI9" s="111">
        <v>10.788702402446347</v>
      </c>
      <c r="GJ9" s="104">
        <v>2.6982899661570303</v>
      </c>
      <c r="GK9">
        <v>100</v>
      </c>
      <c r="GL9" s="105">
        <v>0</v>
      </c>
      <c r="GM9" s="123">
        <v>35.58425121828887</v>
      </c>
      <c r="GN9" s="105">
        <v>80</v>
      </c>
      <c r="GO9" s="105">
        <v>98.253012048192772</v>
      </c>
      <c r="GQ9">
        <v>68.341939185312683</v>
      </c>
      <c r="GR9" s="110">
        <v>37.166496091301298</v>
      </c>
      <c r="GS9" s="110">
        <v>40.276696762942763</v>
      </c>
      <c r="GT9" s="110">
        <v>47.284108525356672</v>
      </c>
      <c r="GU9" s="110">
        <v>48.671269446119609</v>
      </c>
      <c r="GV9" s="110">
        <v>46.906646716852528</v>
      </c>
      <c r="GW9" s="110">
        <v>24.326215483090969</v>
      </c>
      <c r="GX9" s="110">
        <v>39.327977789539759</v>
      </c>
      <c r="GY9" s="110">
        <v>7.2030426595069628</v>
      </c>
      <c r="GZ9" s="110">
        <v>30.044309888106802</v>
      </c>
      <c r="HA9" s="105">
        <v>50</v>
      </c>
      <c r="HB9" s="105">
        <v>0</v>
      </c>
      <c r="HC9" s="109">
        <v>44.970175057398968</v>
      </c>
      <c r="HD9" s="109">
        <v>24.855406280649447</v>
      </c>
      <c r="HE9" s="109">
        <v>52.75481300107738</v>
      </c>
      <c r="HF9" s="109">
        <v>47.210678279141646</v>
      </c>
      <c r="HG9" s="109">
        <v>3.3801282118645246</v>
      </c>
      <c r="HH9" s="109">
        <v>11.956299318740138</v>
      </c>
      <c r="HI9" s="109">
        <v>51.136457263465267</v>
      </c>
      <c r="HJ9" s="109">
        <v>55.935915088927366</v>
      </c>
      <c r="HK9" s="109">
        <v>42.511498673112278</v>
      </c>
      <c r="HL9" s="122">
        <v>37.745103358282087</v>
      </c>
      <c r="HM9" s="109">
        <v>0</v>
      </c>
      <c r="HN9" s="109">
        <v>21.339487639642694</v>
      </c>
      <c r="HO9" s="109">
        <v>33.146253766599365</v>
      </c>
      <c r="HP9" s="109">
        <v>44.754168630644998</v>
      </c>
      <c r="HQ9" s="109">
        <v>24.060011167985554</v>
      </c>
      <c r="HR9" s="109">
        <v>51.173478244291694</v>
      </c>
      <c r="HS9" s="109">
        <v>6.3931350663279565</v>
      </c>
      <c r="HT9" s="109">
        <v>45.717551917881217</v>
      </c>
      <c r="HU9" s="109">
        <v>16.342300308068332</v>
      </c>
      <c r="HV9" s="109">
        <v>57.715270616815573</v>
      </c>
      <c r="HW9" s="109">
        <v>51.119132006811029</v>
      </c>
      <c r="HX9" s="109">
        <v>34.796275204214282</v>
      </c>
      <c r="HY9" s="109">
        <v>15.239055487414364</v>
      </c>
      <c r="HZ9" s="109">
        <v>52.541364869426431</v>
      </c>
      <c r="IA9" s="109">
        <v>61.378473359620919</v>
      </c>
      <c r="IB9" s="109">
        <v>52.529337626742048</v>
      </c>
      <c r="IC9" s="111">
        <v>69.856462533352229</v>
      </c>
      <c r="ID9" s="105">
        <v>2.6916123399041267</v>
      </c>
      <c r="IE9" s="105">
        <v>0</v>
      </c>
      <c r="IF9" s="105">
        <v>20</v>
      </c>
      <c r="IG9">
        <v>17.022974717602072</v>
      </c>
      <c r="IH9">
        <v>22.461273666092943</v>
      </c>
      <c r="II9" s="105">
        <v>98.491477909405475</v>
      </c>
      <c r="IJ9" s="105">
        <v>0.73436603557085489</v>
      </c>
      <c r="IK9" s="105">
        <v>0</v>
      </c>
      <c r="IL9" s="105">
        <v>5.5555555555554976</v>
      </c>
      <c r="IM9" s="105">
        <v>64.405090316164035</v>
      </c>
      <c r="IP9" s="186">
        <v>0</v>
      </c>
      <c r="IQ9" s="129">
        <v>58.07496747479663</v>
      </c>
      <c r="IR9" s="186">
        <v>89.87</v>
      </c>
      <c r="IS9" s="186">
        <v>65.312977099236647</v>
      </c>
      <c r="IT9" s="156">
        <v>1.03872121876623</v>
      </c>
      <c r="IU9" s="168">
        <v>14.320194347068115</v>
      </c>
      <c r="IV9" s="160">
        <v>2.3913394732590079</v>
      </c>
      <c r="IW9" s="166">
        <v>52.181818181818173</v>
      </c>
      <c r="IX9" s="155">
        <v>41.538461538461533</v>
      </c>
      <c r="IY9" s="169">
        <v>6.52</v>
      </c>
      <c r="IZ9" s="169">
        <v>61.92436</v>
      </c>
      <c r="JA9" s="155">
        <v>98.619329388560161</v>
      </c>
      <c r="JB9" s="167">
        <v>55.377574370709382</v>
      </c>
      <c r="JC9" s="182">
        <v>23.129580503029906</v>
      </c>
      <c r="JD9" s="182">
        <v>8.9285714285714288</v>
      </c>
      <c r="JE9" s="192">
        <v>3.5750212489946058</v>
      </c>
      <c r="JF9" s="192">
        <v>9.250347534200079E-2</v>
      </c>
      <c r="JG9" s="192">
        <v>1.5828456404108202</v>
      </c>
      <c r="JH9" s="192">
        <v>3.6960985626283369</v>
      </c>
      <c r="JI9" s="192">
        <v>3.7267080745341614</v>
      </c>
      <c r="JJ9" s="4"/>
      <c r="JK9" s="192">
        <v>21.935059624459832</v>
      </c>
      <c r="JL9" s="192">
        <v>36.05749493276241</v>
      </c>
      <c r="JM9" s="192">
        <v>0.68444090728213292</v>
      </c>
      <c r="JN9" s="4"/>
      <c r="JO9" s="192">
        <v>34.463976937984476</v>
      </c>
      <c r="JP9" s="192">
        <v>26.224092330520993</v>
      </c>
      <c r="JQ9" s="4"/>
      <c r="JR9" s="194">
        <v>2.2930960802890605</v>
      </c>
    </row>
    <row r="10" spans="1:278" x14ac:dyDescent="0.35">
      <c r="A10">
        <v>16</v>
      </c>
      <c r="B10" t="s">
        <v>403</v>
      </c>
      <c r="C10" s="105">
        <v>7.6216376210407768</v>
      </c>
      <c r="D10" s="108">
        <v>59.521826038048992</v>
      </c>
      <c r="E10" s="105">
        <v>0</v>
      </c>
      <c r="F10" s="111">
        <v>65.779727858163184</v>
      </c>
      <c r="G10">
        <v>45.442820292347378</v>
      </c>
      <c r="H10" s="105">
        <v>26.031814273430783</v>
      </c>
      <c r="I10" s="105">
        <v>17.761945706915391</v>
      </c>
      <c r="J10" s="105">
        <v>37.417598165663527</v>
      </c>
      <c r="K10" s="102">
        <v>2.0260323363193948</v>
      </c>
      <c r="L10">
        <v>28.098582821781108</v>
      </c>
      <c r="M10" s="113">
        <v>61.126576222096361</v>
      </c>
      <c r="N10" s="113">
        <v>35.999439851759014</v>
      </c>
      <c r="O10" s="113">
        <v>23.221009916400789</v>
      </c>
      <c r="P10" s="113">
        <v>15.405319032968277</v>
      </c>
      <c r="Q10" s="113">
        <v>44.847033893166383</v>
      </c>
      <c r="R10" s="113">
        <v>54.169730966684213</v>
      </c>
      <c r="S10" s="113">
        <v>17.023446137364751</v>
      </c>
      <c r="T10" s="113">
        <v>17.696199972013215</v>
      </c>
      <c r="U10" s="113">
        <v>13.492970706356362</v>
      </c>
      <c r="V10" s="113">
        <v>37.321180446344471</v>
      </c>
      <c r="W10" s="113">
        <v>13.269451867663735</v>
      </c>
      <c r="X10" s="113">
        <v>12.348417900515003</v>
      </c>
      <c r="Y10" s="113">
        <v>24.599759825801428</v>
      </c>
      <c r="Z10" s="113">
        <v>22.332839879038211</v>
      </c>
      <c r="AA10" s="115">
        <v>22.386868530805714</v>
      </c>
      <c r="AB10" s="113">
        <v>51.048436824976442</v>
      </c>
      <c r="AC10" s="113">
        <v>12.712105532274535</v>
      </c>
      <c r="AD10" s="113">
        <v>39.028135533854204</v>
      </c>
      <c r="AE10" s="105">
        <v>0</v>
      </c>
      <c r="AF10" s="111">
        <v>14.794078453498763</v>
      </c>
      <c r="AG10" s="105">
        <v>82.97131388739821</v>
      </c>
      <c r="AH10" s="173">
        <v>1</v>
      </c>
      <c r="AI10" s="175">
        <f t="shared" si="0"/>
        <v>100</v>
      </c>
      <c r="AJ10" s="112">
        <v>2.1900681013270167</v>
      </c>
      <c r="AK10" s="112">
        <v>0.2505393048595877</v>
      </c>
      <c r="AL10" s="112">
        <v>1.216768106326712E-3</v>
      </c>
      <c r="AM10" s="112">
        <v>0.73284219694039388</v>
      </c>
      <c r="AN10" s="112">
        <v>81.686650404704324</v>
      </c>
      <c r="AO10" s="112">
        <v>9.0107999493655846E-2</v>
      </c>
      <c r="AP10" s="112">
        <v>0.2566193939054735</v>
      </c>
      <c r="AQ10" s="112">
        <v>0.43022977363242187</v>
      </c>
      <c r="AR10" s="111">
        <v>0.11529269042529951</v>
      </c>
      <c r="AS10" s="111">
        <v>2.0431473077519411</v>
      </c>
      <c r="AT10" s="111">
        <v>99.261890398205836</v>
      </c>
      <c r="AU10" s="111">
        <v>36.059498143763278</v>
      </c>
      <c r="AV10" s="105">
        <v>46.694372790675452</v>
      </c>
      <c r="AW10" s="107">
        <v>0.61784140007691357</v>
      </c>
      <c r="AX10" s="107">
        <v>5.0040192762383064</v>
      </c>
      <c r="AY10" s="103">
        <v>92.378362378959181</v>
      </c>
      <c r="AZ10" s="103">
        <v>93.198557303262703</v>
      </c>
      <c r="BA10" s="111">
        <v>0.29563930482292644</v>
      </c>
      <c r="BB10" s="105">
        <v>99.814300052991157</v>
      </c>
      <c r="BC10" s="158">
        <v>0.96302665520206365</v>
      </c>
      <c r="BD10" s="111">
        <v>1.0332800716534272</v>
      </c>
      <c r="BE10">
        <v>80.352896399869351</v>
      </c>
      <c r="BF10" s="111">
        <v>0.13120241733450702</v>
      </c>
      <c r="BG10" s="106">
        <v>33.937337836814514</v>
      </c>
      <c r="BH10" s="111">
        <v>77.53316422008065</v>
      </c>
      <c r="BI10" s="114">
        <v>5.3644453715597917</v>
      </c>
      <c r="BJ10" s="116">
        <v>76.185120127116249</v>
      </c>
      <c r="BK10" s="157">
        <f t="shared" si="1"/>
        <v>9.1823132112550603</v>
      </c>
      <c r="BL10" s="102">
        <v>20.993966600020133</v>
      </c>
      <c r="BM10" s="118">
        <v>36.202027400024491</v>
      </c>
      <c r="BN10" s="102">
        <v>21.023643823723564</v>
      </c>
      <c r="BO10">
        <v>14.794078453498763</v>
      </c>
      <c r="BP10" s="111">
        <v>9.3272237387373488E-2</v>
      </c>
      <c r="BQ10" s="102">
        <v>44.638990988815223</v>
      </c>
      <c r="BR10" s="112">
        <f t="shared" si="5"/>
        <v>0.10695024106285546</v>
      </c>
      <c r="BS10" s="112">
        <f t="shared" si="2"/>
        <v>0.42780096425142183</v>
      </c>
      <c r="BT10" s="112">
        <v>0.68131006233588287</v>
      </c>
      <c r="BU10" s="119">
        <v>4.5050608621386381</v>
      </c>
      <c r="BV10" s="105">
        <v>32.013776539907667</v>
      </c>
      <c r="BW10" s="111">
        <v>0.29563930482292644</v>
      </c>
      <c r="BX10" s="121">
        <v>0.10883664958720653</v>
      </c>
      <c r="BY10" s="102">
        <v>2.7544755090751476</v>
      </c>
      <c r="BZ10" s="104">
        <v>80.52595136987172</v>
      </c>
      <c r="CA10" s="104">
        <v>70.997805031367477</v>
      </c>
      <c r="CB10" s="105">
        <v>61.513626554893378</v>
      </c>
      <c r="CC10" s="102">
        <v>0.17818823557181496</v>
      </c>
      <c r="CD10" s="106">
        <v>25.94299481599467</v>
      </c>
      <c r="CE10" s="105">
        <v>0.10883664958720653</v>
      </c>
      <c r="CF10" s="102">
        <v>2.5347182221759166</v>
      </c>
      <c r="CG10" s="102">
        <v>0.45908216097512333</v>
      </c>
      <c r="CH10" s="102">
        <f t="shared" si="3"/>
        <v>1.2727842367809621</v>
      </c>
      <c r="CI10" s="102">
        <v>0.31819605919524052</v>
      </c>
      <c r="CJ10" s="105">
        <v>18.663304206150759</v>
      </c>
      <c r="CK10" s="104">
        <v>84.231631236046368</v>
      </c>
      <c r="CL10" s="111">
        <v>17.982229865290915</v>
      </c>
      <c r="CM10" s="105">
        <v>41.153063190331636</v>
      </c>
      <c r="CN10" s="105">
        <v>42.410432788764687</v>
      </c>
      <c r="CO10" s="111">
        <v>34.588707366007455</v>
      </c>
      <c r="CP10" s="104">
        <v>94.633154133950299</v>
      </c>
      <c r="CQ10" s="105">
        <v>80</v>
      </c>
      <c r="CR10" s="105">
        <v>43.027253109786656</v>
      </c>
      <c r="CT10" s="179">
        <v>65.000000000000014</v>
      </c>
      <c r="CV10" s="105">
        <v>0</v>
      </c>
      <c r="CW10" s="119">
        <v>93.590401436295991</v>
      </c>
      <c r="CZ10" s="105">
        <v>93.661026194151759</v>
      </c>
      <c r="DA10" s="105">
        <v>19.999999999999996</v>
      </c>
      <c r="DB10" s="105">
        <v>56.98189191152732</v>
      </c>
      <c r="DC10" s="105">
        <v>15.02744734603054</v>
      </c>
      <c r="DD10" s="105">
        <v>36.517810103325047</v>
      </c>
      <c r="DE10" s="105">
        <v>12.896571760604303</v>
      </c>
      <c r="DF10" s="164">
        <v>73.604870670418634</v>
      </c>
      <c r="DG10" s="102">
        <v>25.108913728862138</v>
      </c>
      <c r="DH10" s="102">
        <v>4.5341780846519208</v>
      </c>
      <c r="DI10" s="111">
        <v>0.79353460996599601</v>
      </c>
      <c r="DJ10" s="103">
        <v>2.1967633972862006</v>
      </c>
      <c r="DK10" s="103">
        <v>1.0990266337986263</v>
      </c>
      <c r="DL10" s="103">
        <v>2.4282789351426342</v>
      </c>
      <c r="DM10" s="103">
        <v>5.4777869020377707</v>
      </c>
      <c r="DN10">
        <v>23.857551921376537</v>
      </c>
      <c r="DO10" s="111">
        <v>97.965837586799481</v>
      </c>
      <c r="DP10" s="105">
        <v>0.41272570937231301</v>
      </c>
      <c r="DQ10" s="111">
        <v>87.080391001392158</v>
      </c>
      <c r="DR10" s="104">
        <v>28.832929537199842</v>
      </c>
      <c r="DS10" s="105">
        <v>0</v>
      </c>
      <c r="DT10" s="103">
        <v>98.537830107301758</v>
      </c>
      <c r="DU10" s="102">
        <v>23.915268370515427</v>
      </c>
      <c r="DW10" s="102">
        <v>0</v>
      </c>
      <c r="DX10" s="102">
        <v>1.4675406946715526</v>
      </c>
      <c r="DY10" s="105">
        <v>0.16050444253367727</v>
      </c>
      <c r="DZ10" s="105">
        <v>75.06996768070195</v>
      </c>
      <c r="EA10">
        <v>94.721033026696574</v>
      </c>
      <c r="EB10" s="105">
        <v>70.478647176842244</v>
      </c>
      <c r="EC10" s="111">
        <v>9.8773043820204895E-2</v>
      </c>
      <c r="ED10" s="111">
        <v>0.10312493220408446</v>
      </c>
      <c r="EE10" s="111">
        <v>8.6255144833983832E-2</v>
      </c>
      <c r="EF10" s="111">
        <v>0.1276090746400827</v>
      </c>
      <c r="EG10" s="111">
        <v>0.16363179084880938</v>
      </c>
      <c r="EH10" s="120">
        <v>0.12206949612453573</v>
      </c>
      <c r="EI10" s="102">
        <v>6.5417168113527921E-2</v>
      </c>
      <c r="EJ10" s="102">
        <f t="shared" si="4"/>
        <v>0.27475210607681727</v>
      </c>
      <c r="EK10" s="102">
        <v>0.10923991111286409</v>
      </c>
      <c r="EL10" s="102">
        <v>0.29539295232848706</v>
      </c>
      <c r="EM10" s="102">
        <v>5.3073572009966638E-2</v>
      </c>
      <c r="EN10" s="102">
        <v>0</v>
      </c>
      <c r="EO10" s="102">
        <v>0.31340301856232394</v>
      </c>
      <c r="EP10" s="102">
        <v>9.4358409554275977E-2</v>
      </c>
      <c r="EQ10" s="102">
        <v>1.9219848623001825E-3</v>
      </c>
      <c r="ER10" s="102">
        <v>7.3790285503199157E-3</v>
      </c>
      <c r="ES10" s="102">
        <v>9.0072962635169881E-2</v>
      </c>
      <c r="ET10" s="111">
        <v>0.11011293524000726</v>
      </c>
      <c r="EU10" s="111">
        <v>6.4474978650211082E-2</v>
      </c>
      <c r="EV10" s="111">
        <v>0.10756036393440582</v>
      </c>
      <c r="EW10" s="120">
        <v>97.674098304972887</v>
      </c>
      <c r="EX10" s="120">
        <v>0</v>
      </c>
      <c r="EY10" s="120">
        <v>1.3069647463456577</v>
      </c>
      <c r="EZ10" s="120">
        <v>9.2406623497133786</v>
      </c>
      <c r="FA10" s="120">
        <v>23469.457337457905</v>
      </c>
      <c r="FC10" s="104">
        <v>93.551823019437791</v>
      </c>
      <c r="FD10" s="111">
        <v>0</v>
      </c>
      <c r="FE10" s="105">
        <v>98.387914761661904</v>
      </c>
      <c r="FF10" s="104">
        <v>8.8948290338517708</v>
      </c>
      <c r="FG10" s="111">
        <v>1.3757523645743766</v>
      </c>
      <c r="FH10" s="105">
        <v>55.915735167669823</v>
      </c>
      <c r="FI10">
        <v>5.7552307251361423</v>
      </c>
      <c r="FJ10" s="105">
        <v>20</v>
      </c>
      <c r="FK10" s="105">
        <v>88.548475245864012</v>
      </c>
      <c r="FL10" s="105">
        <v>13.669064748199499</v>
      </c>
      <c r="FM10" s="105">
        <v>21.901679401285545</v>
      </c>
      <c r="FN10">
        <v>92.575219705503429</v>
      </c>
      <c r="FO10" s="104">
        <v>87.400153943247517</v>
      </c>
      <c r="FP10" s="102">
        <v>0</v>
      </c>
      <c r="FQ10">
        <v>85.17571294188123</v>
      </c>
      <c r="FR10" s="102">
        <v>100</v>
      </c>
      <c r="FS10" s="105">
        <v>0</v>
      </c>
      <c r="FT10" s="117">
        <v>37.554924887306903</v>
      </c>
      <c r="FU10" s="117">
        <v>41.603760124287525</v>
      </c>
      <c r="FV10" s="117">
        <v>28.098582821781108</v>
      </c>
      <c r="FW10" s="104">
        <v>94.133311553814437</v>
      </c>
      <c r="FX10" s="105">
        <v>25.703706666133382</v>
      </c>
      <c r="FY10" s="105">
        <v>0</v>
      </c>
      <c r="FZ10">
        <v>1.2187809735959869</v>
      </c>
      <c r="GA10" s="105">
        <v>27.8024356371454</v>
      </c>
      <c r="GB10" s="102">
        <v>0.94096415507204867</v>
      </c>
      <c r="GC10" s="102">
        <v>0.32603109213449388</v>
      </c>
      <c r="GD10" s="102">
        <v>4.9949802100025297E-3</v>
      </c>
      <c r="GE10" s="102">
        <v>0.82599837568835954</v>
      </c>
      <c r="GF10" s="102">
        <v>1.549445993043167</v>
      </c>
      <c r="GG10" s="102">
        <v>0.19993301983852188</v>
      </c>
      <c r="GH10" s="102">
        <v>0.59622753946679996</v>
      </c>
      <c r="GI10" s="111">
        <v>4.4756709464968685</v>
      </c>
      <c r="GJ10" s="104">
        <v>8.2519734569076544</v>
      </c>
      <c r="GK10">
        <v>70.077386070507302</v>
      </c>
      <c r="GL10" s="105">
        <v>0</v>
      </c>
      <c r="GM10" s="123">
        <v>35.709140050231937</v>
      </c>
      <c r="GN10" s="105">
        <v>80</v>
      </c>
      <c r="GO10" s="105">
        <v>79.848094009744912</v>
      </c>
      <c r="GQ10">
        <v>80</v>
      </c>
      <c r="GR10" s="110">
        <v>35.525711786498235</v>
      </c>
      <c r="GS10" s="110">
        <v>34.925941080337978</v>
      </c>
      <c r="GT10" s="110">
        <v>54.483689898273326</v>
      </c>
      <c r="GU10" s="110">
        <v>47.855975785566599</v>
      </c>
      <c r="GV10" s="110">
        <v>43.835035291870184</v>
      </c>
      <c r="GW10" s="110">
        <v>23.373919633985583</v>
      </c>
      <c r="GX10" s="110">
        <v>39.040162239187076</v>
      </c>
      <c r="GY10" s="110">
        <v>13.19582324621646</v>
      </c>
      <c r="GZ10" s="110">
        <v>29.902354683077633</v>
      </c>
      <c r="HA10" s="105">
        <v>62.202636858698675</v>
      </c>
      <c r="HB10" s="105">
        <v>0</v>
      </c>
      <c r="HC10" s="109">
        <v>39.750268842000423</v>
      </c>
      <c r="HD10" s="109">
        <v>42.213822678817039</v>
      </c>
      <c r="HE10" s="109">
        <v>50.841500817700066</v>
      </c>
      <c r="HF10" s="109">
        <v>48.180548823355821</v>
      </c>
      <c r="HG10" s="109">
        <v>3.4248646425285649</v>
      </c>
      <c r="HH10" s="109">
        <v>11.531206229018096</v>
      </c>
      <c r="HI10" s="109">
        <v>46.72477994667522</v>
      </c>
      <c r="HJ10" s="109">
        <v>64.542046431642831</v>
      </c>
      <c r="HK10" s="109">
        <v>47.179832255859083</v>
      </c>
      <c r="HL10" s="122">
        <v>38.14038299075365</v>
      </c>
      <c r="HM10" s="109">
        <v>0</v>
      </c>
      <c r="HN10" s="109">
        <v>22.923870443093257</v>
      </c>
      <c r="HO10" s="109">
        <v>30.916792627893699</v>
      </c>
      <c r="HP10" s="109">
        <v>45.161693829553222</v>
      </c>
      <c r="HQ10" s="109">
        <v>18.388409092214502</v>
      </c>
      <c r="HR10" s="109">
        <v>39.627007379609196</v>
      </c>
      <c r="HS10" s="109">
        <v>4.675500045353143</v>
      </c>
      <c r="HT10" s="109">
        <v>46.867289475137177</v>
      </c>
      <c r="HU10" s="109">
        <v>16.198859366090577</v>
      </c>
      <c r="HV10" s="109">
        <v>55.235879981263047</v>
      </c>
      <c r="HW10" s="109">
        <v>49.412126534113156</v>
      </c>
      <c r="HX10" s="109">
        <v>37.453909268758963</v>
      </c>
      <c r="HY10" s="109">
        <v>34.951284658873945</v>
      </c>
      <c r="HZ10" s="109">
        <v>50.674131100959194</v>
      </c>
      <c r="IA10" s="109">
        <v>56.928515283849954</v>
      </c>
      <c r="IB10" s="109">
        <v>47.119680205723334</v>
      </c>
      <c r="IC10" s="111">
        <v>66.04365334219699</v>
      </c>
      <c r="ID10" s="105">
        <v>33.937865594585148</v>
      </c>
      <c r="IE10" s="105">
        <v>0</v>
      </c>
      <c r="IF10" s="105">
        <v>20</v>
      </c>
      <c r="IG10">
        <v>22.521579146919148</v>
      </c>
      <c r="IH10">
        <v>34.53138435081685</v>
      </c>
      <c r="II10" s="105">
        <v>84.288493407083536</v>
      </c>
      <c r="IJ10" s="105">
        <v>0</v>
      </c>
      <c r="IK10" s="105">
        <v>0</v>
      </c>
      <c r="IL10" s="105">
        <v>2.1193592560746737</v>
      </c>
      <c r="IM10" s="105">
        <v>85.17571294188123</v>
      </c>
      <c r="IP10" s="186">
        <v>0</v>
      </c>
      <c r="IQ10" s="129">
        <v>59.327321912149294</v>
      </c>
      <c r="IR10" s="186">
        <v>93.43</v>
      </c>
      <c r="IS10" s="186">
        <v>51.470588235294116</v>
      </c>
      <c r="IT10" s="156">
        <v>0</v>
      </c>
      <c r="IU10" s="168">
        <v>17.953817396831791</v>
      </c>
      <c r="IV10" s="160">
        <v>1.2256267409470751</v>
      </c>
      <c r="IW10" s="166">
        <v>49.363636363636367</v>
      </c>
      <c r="IX10" s="155">
        <v>36</v>
      </c>
      <c r="IY10" s="169">
        <v>5.08</v>
      </c>
      <c r="IZ10" s="169">
        <v>52.081730000000007</v>
      </c>
      <c r="JA10" s="155">
        <v>69.033530571992102</v>
      </c>
      <c r="JB10" s="167">
        <v>31.578947368421051</v>
      </c>
      <c r="JC10" s="182">
        <v>12.415408626821998</v>
      </c>
      <c r="JD10" s="182">
        <v>2.9761904761904758</v>
      </c>
      <c r="JE10" s="192">
        <v>2.0819443131590156</v>
      </c>
      <c r="JF10" s="192">
        <v>3.6273540325944502</v>
      </c>
      <c r="JG10" s="192">
        <v>0.3343399758646089</v>
      </c>
      <c r="JH10" s="192">
        <v>0</v>
      </c>
      <c r="JI10" s="192">
        <v>0</v>
      </c>
      <c r="JJ10" s="4"/>
      <c r="JK10" s="192">
        <v>38.797343147331539</v>
      </c>
      <c r="JL10" s="192">
        <v>7.9528533743002532</v>
      </c>
      <c r="JM10" s="192">
        <v>0</v>
      </c>
      <c r="JN10" s="4"/>
      <c r="JO10" s="192">
        <v>26.358682170542618</v>
      </c>
      <c r="JP10" s="192">
        <v>16.426511292588287</v>
      </c>
      <c r="JQ10" s="4"/>
      <c r="JR10" s="194">
        <v>0.64805465238076332</v>
      </c>
    </row>
    <row r="11" spans="1:278" x14ac:dyDescent="0.35">
      <c r="A11">
        <v>17</v>
      </c>
      <c r="B11" t="s">
        <v>404</v>
      </c>
      <c r="C11" s="105">
        <v>21.688063592909682</v>
      </c>
      <c r="D11" s="108">
        <v>81.284382270994485</v>
      </c>
      <c r="E11" s="105">
        <v>0</v>
      </c>
      <c r="F11" s="111">
        <v>52.868523459681882</v>
      </c>
      <c r="G11">
        <v>46.044711951848669</v>
      </c>
      <c r="H11" s="105">
        <v>49.613069647463455</v>
      </c>
      <c r="I11" s="105">
        <v>36.117594071162735</v>
      </c>
      <c r="J11" s="105">
        <v>65.16193751791306</v>
      </c>
      <c r="K11" s="102">
        <v>4.7731793914239589</v>
      </c>
      <c r="L11">
        <v>27.692436511708564</v>
      </c>
      <c r="M11" s="113">
        <v>43.310242129156663</v>
      </c>
      <c r="N11" s="113">
        <v>32.725976686959918</v>
      </c>
      <c r="O11" s="113">
        <v>25.293629590071465</v>
      </c>
      <c r="P11" s="113">
        <v>18.214702958281531</v>
      </c>
      <c r="Q11" s="113">
        <v>46.065904606648061</v>
      </c>
      <c r="R11" s="113">
        <v>50.421888047425107</v>
      </c>
      <c r="S11" s="113">
        <v>20.211921403795039</v>
      </c>
      <c r="T11" s="113">
        <v>15.44231840306251</v>
      </c>
      <c r="U11" s="113">
        <v>14.292871778368427</v>
      </c>
      <c r="V11" s="113">
        <v>26.097293243614043</v>
      </c>
      <c r="W11" s="113">
        <v>13.76393340449936</v>
      </c>
      <c r="X11" s="113">
        <v>11.269587621746187</v>
      </c>
      <c r="Y11" s="113">
        <v>27.515706688062895</v>
      </c>
      <c r="Z11" s="113">
        <v>23.352369512426883</v>
      </c>
      <c r="AA11" s="115">
        <v>9.4363984859439949</v>
      </c>
      <c r="AB11" s="113">
        <v>46.669897914382815</v>
      </c>
      <c r="AC11" s="113">
        <v>10.745817545069634</v>
      </c>
      <c r="AD11" s="113">
        <v>42.013708708458132</v>
      </c>
      <c r="AE11" s="105">
        <v>0</v>
      </c>
      <c r="AF11" s="111">
        <v>8.7015984057372722E-2</v>
      </c>
      <c r="AG11" s="105">
        <v>51.116342445830803</v>
      </c>
      <c r="AH11" s="173">
        <v>1</v>
      </c>
      <c r="AI11" s="175">
        <f t="shared" si="0"/>
        <v>100</v>
      </c>
      <c r="AJ11" s="112">
        <v>3.3835933773737641</v>
      </c>
      <c r="AK11" s="112">
        <v>0</v>
      </c>
      <c r="AL11" s="112">
        <v>0.94575925104393255</v>
      </c>
      <c r="AM11" s="112">
        <v>4.0803378423468679</v>
      </c>
      <c r="AN11" s="112">
        <v>83.252968425262466</v>
      </c>
      <c r="AO11" s="112">
        <v>1.3037689292437271</v>
      </c>
      <c r="AP11" s="112">
        <v>4.9762268881979121</v>
      </c>
      <c r="AQ11" s="112">
        <v>2.8502090417471915</v>
      </c>
      <c r="AR11" s="111">
        <v>1.768065837309478</v>
      </c>
      <c r="AS11" s="111">
        <v>0.43890073330018226</v>
      </c>
      <c r="AT11" s="111">
        <v>99.414056111268181</v>
      </c>
      <c r="AU11" s="111">
        <v>35.609252320418356</v>
      </c>
      <c r="AV11" s="105">
        <v>44.047960256043538</v>
      </c>
      <c r="AW11" s="107">
        <v>2.4413765626676867</v>
      </c>
      <c r="AX11" s="107">
        <v>4.0796454079131168</v>
      </c>
      <c r="AY11" s="103">
        <v>78.311936407090215</v>
      </c>
      <c r="AZ11" s="103">
        <v>99.002104311523084</v>
      </c>
      <c r="BA11" s="111">
        <v>0.59191922684323617</v>
      </c>
      <c r="BB11" s="105">
        <v>99.703089409840842</v>
      </c>
      <c r="BC11" s="158">
        <v>1.5362568071080538</v>
      </c>
      <c r="BD11" s="111">
        <v>1.5883992839808856</v>
      </c>
      <c r="BE11">
        <v>76.792857738585752</v>
      </c>
      <c r="BF11" s="111">
        <v>2.6480429403853063</v>
      </c>
      <c r="BG11" s="106">
        <v>38.843776706756067</v>
      </c>
      <c r="BH11" s="111">
        <v>59.48328604995497</v>
      </c>
      <c r="BI11" s="114">
        <v>7.7457292909192779</v>
      </c>
      <c r="BJ11" s="116">
        <v>64.194877566958908</v>
      </c>
      <c r="BK11" s="157">
        <f t="shared" si="1"/>
        <v>12.949553645277827</v>
      </c>
      <c r="BL11" s="102">
        <v>22.269492096982297</v>
      </c>
      <c r="BM11" s="118">
        <v>36.807564283912029</v>
      </c>
      <c r="BN11" s="102">
        <v>22.702322854092557</v>
      </c>
      <c r="BO11">
        <v>8.7015984057372722E-2</v>
      </c>
      <c r="BP11" s="111">
        <v>1.4281141607771628</v>
      </c>
      <c r="BQ11" s="102">
        <v>48.020882452187394</v>
      </c>
      <c r="BR11" s="112">
        <f t="shared" si="5"/>
        <v>1.0763559283349549</v>
      </c>
      <c r="BS11" s="112">
        <f t="shared" si="2"/>
        <v>4.3054237133398194</v>
      </c>
      <c r="BT11" s="112">
        <v>1.5752646629069931</v>
      </c>
      <c r="BU11" s="119">
        <v>2.3333083272165736</v>
      </c>
      <c r="BV11" s="105">
        <v>35.471692718520018</v>
      </c>
      <c r="BW11" s="111">
        <v>0.59191922684323617</v>
      </c>
      <c r="BX11" s="121">
        <v>1.8999286669131628</v>
      </c>
      <c r="BY11" s="102">
        <v>1.6937052127454295</v>
      </c>
      <c r="BZ11" s="104">
        <v>70.111820809500344</v>
      </c>
      <c r="CA11" s="104">
        <v>58.142696175423019</v>
      </c>
      <c r="CB11" s="105">
        <v>40.22741782348367</v>
      </c>
      <c r="CC11" s="102">
        <v>6.9182275127139015</v>
      </c>
      <c r="CD11" s="106">
        <v>30.170180655005524</v>
      </c>
      <c r="CE11" s="105">
        <v>1.8999286669131628</v>
      </c>
      <c r="CF11" s="102">
        <v>2.5834088129321811</v>
      </c>
      <c r="CG11" s="102">
        <v>4.1726904396612152</v>
      </c>
      <c r="CH11" s="102">
        <f t="shared" si="3"/>
        <v>6.1672180450667398</v>
      </c>
      <c r="CI11" s="102">
        <v>1.5418045112666849</v>
      </c>
      <c r="CJ11" s="105">
        <v>38.297639727807528</v>
      </c>
      <c r="CK11" s="104">
        <v>74.618117232059589</v>
      </c>
      <c r="CL11" s="111">
        <v>21.362854686156492</v>
      </c>
      <c r="CM11" s="105">
        <v>45.889714331209802</v>
      </c>
      <c r="CN11" s="105">
        <v>29.812267125250788</v>
      </c>
      <c r="CO11" s="111">
        <v>30.756663800515906</v>
      </c>
      <c r="CP11" s="104">
        <v>96.592661996309516</v>
      </c>
      <c r="CQ11" s="105">
        <v>80</v>
      </c>
      <c r="CR11" s="105">
        <v>0.45483564696727874</v>
      </c>
      <c r="CT11" s="179">
        <v>92.857142857142861</v>
      </c>
      <c r="CV11" s="105">
        <v>0</v>
      </c>
      <c r="CW11" s="119">
        <v>52.733389973687842</v>
      </c>
      <c r="CZ11" s="105">
        <v>99.201924639740014</v>
      </c>
      <c r="DA11" s="105">
        <v>19.999999999999996</v>
      </c>
      <c r="DB11" s="105">
        <v>10.774285093564819</v>
      </c>
      <c r="DC11" s="105">
        <v>28.06195277567473</v>
      </c>
      <c r="DD11" s="105">
        <v>33.068939677940698</v>
      </c>
      <c r="DE11" s="105">
        <v>7.1960989202368486</v>
      </c>
      <c r="DF11" s="164">
        <v>88.564208332395395</v>
      </c>
      <c r="DG11" s="102">
        <v>26.804241903124105</v>
      </c>
      <c r="DH11" s="102">
        <v>4.1304928724149192</v>
      </c>
      <c r="DI11" s="111">
        <v>4.2710884397245712</v>
      </c>
      <c r="DJ11" s="103">
        <v>19.663129313229405</v>
      </c>
      <c r="DK11" s="103">
        <v>8.4024063701819873</v>
      </c>
      <c r="DL11" s="103">
        <v>10.013871406087713</v>
      </c>
      <c r="DM11" s="103">
        <v>8.6865336776960405</v>
      </c>
      <c r="DN11">
        <v>24.421129170382045</v>
      </c>
      <c r="DO11" s="111">
        <v>98.46731562204306</v>
      </c>
      <c r="DP11" s="105">
        <v>7.9564345084551444</v>
      </c>
      <c r="DQ11" s="111">
        <v>99.077135990714638</v>
      </c>
      <c r="DR11" s="104">
        <v>29.398609655587713</v>
      </c>
      <c r="DS11" s="105">
        <v>14.995700773860705</v>
      </c>
      <c r="DT11" s="103">
        <v>98.521629012689928</v>
      </c>
      <c r="DU11" s="102">
        <v>27.800375320971018</v>
      </c>
      <c r="DW11" s="102">
        <v>0</v>
      </c>
      <c r="DX11" s="102">
        <v>0</v>
      </c>
      <c r="DY11" s="105">
        <v>1.3069647463456577</v>
      </c>
      <c r="DZ11" s="105">
        <v>86.099531648705323</v>
      </c>
      <c r="EA11">
        <v>98.66508406536478</v>
      </c>
      <c r="EB11" s="105">
        <v>69.64746345657808</v>
      </c>
      <c r="EC11" s="111">
        <v>2.0528979255130069</v>
      </c>
      <c r="ED11" s="111">
        <v>1.8136140314310145</v>
      </c>
      <c r="EE11" s="111">
        <v>1.377278425124066</v>
      </c>
      <c r="EF11" s="111">
        <v>2.2795959445993388</v>
      </c>
      <c r="EG11" s="111">
        <v>3.2431879552576004</v>
      </c>
      <c r="EH11" s="120">
        <v>2.2437996237072135</v>
      </c>
      <c r="EI11" s="102">
        <v>1.0871722179512509</v>
      </c>
      <c r="EJ11" s="102">
        <f t="shared" si="4"/>
        <v>4.5661233153952541</v>
      </c>
      <c r="EK11" s="102">
        <v>1.9853233156766044</v>
      </c>
      <c r="EL11" s="102">
        <v>3.1629577429180675</v>
      </c>
      <c r="EM11" s="102">
        <v>0</v>
      </c>
      <c r="EN11" s="102">
        <v>0.21525528845847491</v>
      </c>
      <c r="EO11" s="102">
        <v>1.0723027116935904</v>
      </c>
      <c r="EP11" s="102">
        <v>1.4197931520798677</v>
      </c>
      <c r="EQ11" s="102">
        <v>0.83808574462976004</v>
      </c>
      <c r="ER11" s="102">
        <v>0.69229073143360631</v>
      </c>
      <c r="ES11" s="102">
        <v>1.2101620554662729</v>
      </c>
      <c r="ET11" s="111">
        <v>1.9494464714653283</v>
      </c>
      <c r="EU11" s="111">
        <v>0.61242869784711074</v>
      </c>
      <c r="EV11" s="111">
        <v>1.8504108623610049</v>
      </c>
      <c r="EW11" s="120">
        <v>98.2663174887483</v>
      </c>
      <c r="EX11" s="120">
        <v>2.3387790197764402</v>
      </c>
      <c r="EY11" s="120">
        <v>2.7056463169962739</v>
      </c>
      <c r="EZ11" s="120">
        <v>30.582161801605547</v>
      </c>
      <c r="FA11" s="120">
        <v>77672.650999122241</v>
      </c>
      <c r="FC11" s="104">
        <v>36.453177049759276</v>
      </c>
      <c r="FD11" s="111">
        <v>0</v>
      </c>
      <c r="FE11" s="105">
        <v>98.691979793783887</v>
      </c>
      <c r="FF11" s="104">
        <v>2.8985508171236103</v>
      </c>
      <c r="FG11" s="111">
        <v>11.969045571797077</v>
      </c>
      <c r="FH11" s="105">
        <v>50</v>
      </c>
      <c r="FI11">
        <v>28.91372886213815</v>
      </c>
      <c r="FJ11" s="105">
        <v>20</v>
      </c>
      <c r="FK11" s="105">
        <v>99.310394344722781</v>
      </c>
      <c r="FL11" s="105">
        <v>1.9704433497499876</v>
      </c>
      <c r="FM11" s="105">
        <v>33.724341685022807</v>
      </c>
      <c r="FN11">
        <v>98.106131662417013</v>
      </c>
      <c r="FO11" s="104">
        <v>71.780898692856724</v>
      </c>
      <c r="FP11" s="102">
        <v>18.124301807806891</v>
      </c>
      <c r="FQ11">
        <v>78.700910380454488</v>
      </c>
      <c r="FR11" s="102">
        <v>0</v>
      </c>
      <c r="FS11" s="105">
        <v>13.872169676124964</v>
      </c>
      <c r="FT11" s="117">
        <v>35.085521581842478</v>
      </c>
      <c r="FU11" s="117">
        <v>41.675493599947671</v>
      </c>
      <c r="FV11" s="117">
        <v>27.692436511708564</v>
      </c>
      <c r="FW11" s="104">
        <v>99.192578787962759</v>
      </c>
      <c r="FX11" s="105">
        <v>40.648572145902669</v>
      </c>
      <c r="FY11" s="105">
        <v>0</v>
      </c>
      <c r="FZ11">
        <v>0.47395970518216735</v>
      </c>
      <c r="GA11" s="105">
        <v>47.076664528739798</v>
      </c>
      <c r="GB11" s="102">
        <v>2.2319895284012095</v>
      </c>
      <c r="GC11" s="102">
        <v>0</v>
      </c>
      <c r="GD11" s="102">
        <v>0.85327621680853327</v>
      </c>
      <c r="GE11" s="102">
        <v>4.1240792942260347</v>
      </c>
      <c r="GF11" s="102">
        <v>3.6914827954171758</v>
      </c>
      <c r="GG11" s="102">
        <v>1.0294613763544997</v>
      </c>
      <c r="GH11" s="102">
        <v>2.7377114760335837</v>
      </c>
      <c r="GI11" s="111">
        <v>1.7990111415099717</v>
      </c>
      <c r="GJ11" s="104">
        <v>3.5482290289013427</v>
      </c>
      <c r="GK11">
        <v>100</v>
      </c>
      <c r="GL11" s="105">
        <v>18.124301807806891</v>
      </c>
      <c r="GM11" s="123">
        <v>34.677517643180664</v>
      </c>
      <c r="GN11" s="105">
        <v>80</v>
      </c>
      <c r="GO11" s="105">
        <v>91.502436228145598</v>
      </c>
      <c r="GQ11">
        <v>47.15391229578676</v>
      </c>
      <c r="GR11" s="110">
        <v>33.791808134406409</v>
      </c>
      <c r="GS11" s="110">
        <v>35.827124530552318</v>
      </c>
      <c r="GT11" s="110">
        <v>55.777449554451024</v>
      </c>
      <c r="GU11" s="110">
        <v>50.017242748169387</v>
      </c>
      <c r="GV11" s="110">
        <v>39.400883542457528</v>
      </c>
      <c r="GW11" s="110">
        <v>18.952085165924895</v>
      </c>
      <c r="GX11" s="110">
        <v>36.419972612282606</v>
      </c>
      <c r="GY11" s="110">
        <v>14.627747667373283</v>
      </c>
      <c r="GZ11" s="110">
        <v>29.54107051745946</v>
      </c>
      <c r="HA11" s="105">
        <v>47.425241234355596</v>
      </c>
      <c r="HB11" s="105">
        <v>0</v>
      </c>
      <c r="HC11" s="109">
        <v>45.160882311950395</v>
      </c>
      <c r="HD11" s="109">
        <v>43.935738248688459</v>
      </c>
      <c r="HE11" s="109">
        <v>51.390247381579648</v>
      </c>
      <c r="HF11" s="109">
        <v>47.20401875329199</v>
      </c>
      <c r="HG11" s="109">
        <v>7.1527190296279235</v>
      </c>
      <c r="HH11" s="109">
        <v>13.178711342963467</v>
      </c>
      <c r="HI11" s="109">
        <v>33.197521379924545</v>
      </c>
      <c r="HJ11" s="109">
        <v>61.970765262254027</v>
      </c>
      <c r="HK11" s="109">
        <v>47.250094833387081</v>
      </c>
      <c r="HL11" s="122">
        <v>33.756098480166656</v>
      </c>
      <c r="HM11" s="109">
        <v>0</v>
      </c>
      <c r="HN11" s="109">
        <v>27.252263606427537</v>
      </c>
      <c r="HO11" s="109">
        <v>28.409169890513077</v>
      </c>
      <c r="HP11" s="109">
        <v>39.962567907096613</v>
      </c>
      <c r="HQ11" s="109">
        <v>16.095367529285646</v>
      </c>
      <c r="HR11" s="109">
        <v>46.6847321438592</v>
      </c>
      <c r="HS11" s="109">
        <v>5.9753176995416597</v>
      </c>
      <c r="HT11" s="109">
        <v>44.808862881066204</v>
      </c>
      <c r="HU11" s="109">
        <v>17.680634297086318</v>
      </c>
      <c r="HV11" s="109">
        <v>36.581738293849725</v>
      </c>
      <c r="HW11" s="109">
        <v>52.275633665126271</v>
      </c>
      <c r="HX11" s="109">
        <v>33.991286393658406</v>
      </c>
      <c r="HY11" s="109">
        <v>37.960478619901032</v>
      </c>
      <c r="HZ11" s="109">
        <v>43.779025572340373</v>
      </c>
      <c r="IA11" s="109">
        <v>62.310425576949022</v>
      </c>
      <c r="IB11" s="109">
        <v>50.676201676169789</v>
      </c>
      <c r="IC11" s="111">
        <v>61.04762517951491</v>
      </c>
      <c r="ID11" s="105">
        <v>6.1693886987360642</v>
      </c>
      <c r="IE11" s="105">
        <v>4.5858412152479218E-2</v>
      </c>
      <c r="IF11" s="105">
        <v>20</v>
      </c>
      <c r="IG11">
        <v>17.157088156261977</v>
      </c>
      <c r="IH11">
        <v>21.80567497850387</v>
      </c>
      <c r="II11" s="105">
        <v>97.265126745213607</v>
      </c>
      <c r="IJ11" s="105">
        <v>2.3387790197764402</v>
      </c>
      <c r="IK11" s="105">
        <v>0</v>
      </c>
      <c r="IL11" s="105">
        <v>5.1017483519632734</v>
      </c>
      <c r="IM11" s="105">
        <v>78.700910380454488</v>
      </c>
      <c r="IP11" s="186">
        <v>45.91836734693878</v>
      </c>
      <c r="IQ11" s="129">
        <v>42.640496920266173</v>
      </c>
      <c r="IR11" s="186">
        <v>90.9</v>
      </c>
      <c r="IS11" s="186">
        <v>64.783180026281201</v>
      </c>
      <c r="IT11" s="156">
        <v>2.0774424375324601</v>
      </c>
      <c r="IU11" s="168">
        <v>7.3040637921594049</v>
      </c>
      <c r="IV11" s="160">
        <v>3.1650071123755334</v>
      </c>
      <c r="IW11" s="166">
        <v>69.545454545454547</v>
      </c>
      <c r="IX11" s="155">
        <v>42.000000000000007</v>
      </c>
      <c r="IY11" s="169">
        <v>4.55</v>
      </c>
      <c r="IZ11" s="169">
        <v>62.002479999999991</v>
      </c>
      <c r="JA11" s="155">
        <v>98.619329388560161</v>
      </c>
      <c r="JB11" s="167">
        <v>56.864988558352401</v>
      </c>
      <c r="JC11" s="182">
        <v>6.8297573282879291</v>
      </c>
      <c r="JD11" s="182">
        <v>8.9285714285714288</v>
      </c>
      <c r="JE11" s="192">
        <v>23.417083364901991</v>
      </c>
      <c r="JF11" s="192">
        <v>0.40941519220461625</v>
      </c>
      <c r="JG11" s="192">
        <v>2.4640692490858562</v>
      </c>
      <c r="JH11" s="192">
        <v>4.6201232032854209</v>
      </c>
      <c r="JI11" s="192">
        <v>11.180124223602483</v>
      </c>
      <c r="JJ11" s="4"/>
      <c r="JK11" s="192">
        <v>52.465656532166236</v>
      </c>
      <c r="JL11" s="192">
        <v>37.113315746734507</v>
      </c>
      <c r="JM11" s="192">
        <v>4.2777556705133302</v>
      </c>
      <c r="JN11" s="4"/>
      <c r="JO11" s="192">
        <v>62.07469651162787</v>
      </c>
      <c r="JP11" s="192">
        <v>33.233873574001542</v>
      </c>
      <c r="JQ11" s="4"/>
      <c r="JR11" s="194">
        <v>5.0579558874293538</v>
      </c>
    </row>
    <row r="12" spans="1:278" x14ac:dyDescent="0.35">
      <c r="B12" t="s">
        <v>824</v>
      </c>
      <c r="C12" s="233">
        <v>6.353809263099814</v>
      </c>
      <c r="D12" s="233">
        <v>20.251175230873905</v>
      </c>
      <c r="E12" s="233">
        <v>0</v>
      </c>
      <c r="F12" s="111">
        <v>70.562108500269332</v>
      </c>
      <c r="G12" s="233">
        <v>16.949284380833852</v>
      </c>
      <c r="H12" s="105">
        <v>42.860218140068888</v>
      </c>
      <c r="I12" s="105">
        <v>24.015909463670397</v>
      </c>
      <c r="J12" s="105">
        <v>66.264829697665292</v>
      </c>
      <c r="K12" s="233">
        <v>0.5987724357058567</v>
      </c>
      <c r="L12" s="233">
        <v>10.204315301940234</v>
      </c>
      <c r="M12" s="113">
        <v>45.568167784613969</v>
      </c>
      <c r="N12" s="113">
        <v>45.839363084204351</v>
      </c>
      <c r="O12" s="113">
        <v>23.278914503874827</v>
      </c>
      <c r="P12" s="113">
        <v>18.932133487143478</v>
      </c>
      <c r="Q12" s="113">
        <v>46.756439639497323</v>
      </c>
      <c r="R12" s="113">
        <v>57.445225202252949</v>
      </c>
      <c r="S12" s="113">
        <v>20.42320228073919</v>
      </c>
      <c r="T12" s="113">
        <v>23.685138125544391</v>
      </c>
      <c r="U12" s="113">
        <v>18.753459853771457</v>
      </c>
      <c r="V12" s="113">
        <v>38.939144530285866</v>
      </c>
      <c r="W12" s="113">
        <v>12.890514997730383</v>
      </c>
      <c r="X12" s="113">
        <v>15.047649986813379</v>
      </c>
      <c r="Y12" s="113">
        <v>28.863043002321906</v>
      </c>
      <c r="Z12" s="113">
        <v>24.281878766139126</v>
      </c>
      <c r="AA12" s="233">
        <v>8.7463347972730627</v>
      </c>
      <c r="AB12" s="113">
        <v>55.334203041301578</v>
      </c>
      <c r="AC12" s="113">
        <v>11.613242344403929</v>
      </c>
      <c r="AD12" s="113">
        <v>44.877201502760329</v>
      </c>
      <c r="AE12" s="233">
        <v>0</v>
      </c>
      <c r="AF12" s="233">
        <v>2.2393189867950716E-4</v>
      </c>
      <c r="AG12" s="233">
        <v>12.92928513073098</v>
      </c>
      <c r="AH12" s="233">
        <v>0.19089836943281294</v>
      </c>
      <c r="AI12" s="233">
        <f t="shared" si="0"/>
        <v>19.089836943281295</v>
      </c>
      <c r="AJ12" s="233">
        <v>0.46011514355251193</v>
      </c>
      <c r="AK12" s="233">
        <v>0</v>
      </c>
      <c r="AL12" s="233">
        <v>0.48618863931976486</v>
      </c>
      <c r="AM12" s="233">
        <v>9.8330730211218825E-2</v>
      </c>
      <c r="AN12" s="233">
        <v>29.214761389135191</v>
      </c>
      <c r="AO12" s="233">
        <v>0.44437521837944643</v>
      </c>
      <c r="AP12" s="233">
        <v>0.19625543528219438</v>
      </c>
      <c r="AQ12" s="233">
        <v>0.75780491536567018</v>
      </c>
      <c r="AR12" s="233">
        <v>1.8519418152268623</v>
      </c>
      <c r="AS12" s="233">
        <v>1.5809389486717043</v>
      </c>
      <c r="AT12" s="233">
        <v>98.990061167235183</v>
      </c>
      <c r="AU12" s="233">
        <v>38.669037286042482</v>
      </c>
      <c r="AV12" s="233">
        <v>60.299464217374179</v>
      </c>
      <c r="AW12" s="233">
        <v>1.2901538001177686</v>
      </c>
      <c r="AX12" s="233">
        <v>0.65249158228128779</v>
      </c>
      <c r="AY12" s="233">
        <v>27.544759498567888</v>
      </c>
      <c r="AZ12" s="233">
        <v>33.515917778784207</v>
      </c>
      <c r="BA12" s="111">
        <v>2.6794619970714848</v>
      </c>
      <c r="BB12" s="105">
        <v>99.404182523409517</v>
      </c>
      <c r="BC12" s="158">
        <v>0.7347876004592423</v>
      </c>
      <c r="BD12" s="233">
        <v>0.86779648526596942</v>
      </c>
      <c r="BE12" s="233">
        <v>26.810212451931207</v>
      </c>
      <c r="BF12" s="111">
        <v>1.4866309864714009</v>
      </c>
      <c r="BG12" s="233">
        <v>12.523295864845707</v>
      </c>
      <c r="BH12" s="233">
        <v>21.995100681593904</v>
      </c>
      <c r="BI12" s="233">
        <v>1.9699341599318452</v>
      </c>
      <c r="BJ12" s="233">
        <v>26.123342787998624</v>
      </c>
      <c r="BK12" s="233">
        <v>2.4765505870345756</v>
      </c>
      <c r="BL12" s="233">
        <v>7.0211025051539844</v>
      </c>
      <c r="BM12" s="233">
        <v>11.928656271543968</v>
      </c>
      <c r="BN12" s="233">
        <v>8.8848452620002671</v>
      </c>
      <c r="BO12" s="233">
        <v>2.2393189867950716E-4</v>
      </c>
      <c r="BP12" s="111">
        <v>1.0656140554121749</v>
      </c>
      <c r="BQ12" s="233">
        <v>26.711189461099753</v>
      </c>
      <c r="BR12" s="233">
        <v>0.16076147916610625</v>
      </c>
      <c r="BS12" s="233">
        <v>0.64304591666442501</v>
      </c>
      <c r="BT12" s="233">
        <v>0.23534645108521807</v>
      </c>
      <c r="BU12" s="233">
        <v>0.68235359050329514</v>
      </c>
      <c r="BV12" s="233">
        <v>11.248648881242152</v>
      </c>
      <c r="BW12" s="111">
        <v>2.6794619970714848</v>
      </c>
      <c r="BX12" s="233">
        <v>0.44467185246650037</v>
      </c>
      <c r="BY12" s="233">
        <v>2.2539635477077975</v>
      </c>
      <c r="BZ12" s="104">
        <v>79.633988574293994</v>
      </c>
      <c r="CA12" s="104">
        <v>70.073362114988413</v>
      </c>
      <c r="CB12" s="105">
        <v>48.394145515821691</v>
      </c>
      <c r="CC12" s="102">
        <v>3.9801834071896556</v>
      </c>
      <c r="CD12" s="233">
        <v>14.197697959286657</v>
      </c>
      <c r="CE12" s="105">
        <v>1.3117717611999378</v>
      </c>
      <c r="CF12" s="233">
        <v>0.41771834184311402</v>
      </c>
      <c r="CG12" s="233">
        <v>0.93928641198572183</v>
      </c>
      <c r="CH12" s="233">
        <v>0.76946352232873227</v>
      </c>
      <c r="CI12" s="233">
        <v>0.19236588058218307</v>
      </c>
      <c r="CJ12" s="105">
        <v>42.129626777846802</v>
      </c>
      <c r="CK12" s="233">
        <v>29.237831818015689</v>
      </c>
      <c r="CL12" s="233">
        <v>5.7663567097021708</v>
      </c>
      <c r="CM12" s="233">
        <v>13.911088625272058</v>
      </c>
      <c r="CN12" s="105">
        <v>37.739667049368542</v>
      </c>
      <c r="CO12" s="233">
        <v>10.372923121932818</v>
      </c>
      <c r="CP12" s="104">
        <v>98.227960090493042</v>
      </c>
      <c r="CQ12" s="105">
        <v>62.462686567164177</v>
      </c>
      <c r="CR12" s="105">
        <v>34.325604464479213</v>
      </c>
      <c r="CS12" s="233">
        <v>0</v>
      </c>
      <c r="CT12" s="233">
        <v>0</v>
      </c>
      <c r="CU12" s="233">
        <v>0</v>
      </c>
      <c r="CV12" s="233">
        <v>0</v>
      </c>
      <c r="CW12" s="119">
        <v>99.439866506794786</v>
      </c>
      <c r="CX12" s="233">
        <v>0</v>
      </c>
      <c r="CY12" s="233">
        <v>0</v>
      </c>
      <c r="CZ12" s="105">
        <v>99.187852815843513</v>
      </c>
      <c r="DA12" s="105">
        <v>19.999999999999996</v>
      </c>
      <c r="DB12" s="105">
        <v>28.69260885301285</v>
      </c>
      <c r="DC12" s="105">
        <v>10.958933276230072</v>
      </c>
      <c r="DD12" s="105">
        <v>90.395332180386916</v>
      </c>
      <c r="DE12" s="105">
        <v>9.1492493376508666</v>
      </c>
      <c r="DF12" s="164">
        <v>78.917170023523738</v>
      </c>
      <c r="DG12" s="233">
        <v>8.6244808697882469</v>
      </c>
      <c r="DH12" s="233">
        <v>0.6075890466169287</v>
      </c>
      <c r="DI12" s="233">
        <v>1.0204945734386364</v>
      </c>
      <c r="DJ12" s="233">
        <v>2.6212339149404311</v>
      </c>
      <c r="DK12" s="233">
        <v>2.8464703706101919</v>
      </c>
      <c r="DL12" s="233">
        <v>1.5555944694665038</v>
      </c>
      <c r="DM12" s="233">
        <v>1.3265680149211576</v>
      </c>
      <c r="DN12" s="233">
        <v>5.7071876349527235</v>
      </c>
      <c r="DO12" s="111">
        <v>98.631945447762362</v>
      </c>
      <c r="DP12" s="105">
        <v>2.2962112514351322E-2</v>
      </c>
      <c r="DQ12" s="233">
        <v>33.551549241653291</v>
      </c>
      <c r="DR12" s="233">
        <v>29.412820526909144</v>
      </c>
      <c r="DS12" s="233">
        <v>0</v>
      </c>
      <c r="DT12" s="233">
        <v>33.37372015678244</v>
      </c>
      <c r="DU12" s="233">
        <v>24.03838449832692</v>
      </c>
      <c r="DV12" s="233">
        <v>0</v>
      </c>
      <c r="DW12" s="233">
        <v>20.167897052004825</v>
      </c>
      <c r="DX12" s="233">
        <v>9.3556378548693662</v>
      </c>
      <c r="DY12" s="105">
        <v>9.1848450057405287E-2</v>
      </c>
      <c r="DZ12" s="105">
        <v>90.56380244071579</v>
      </c>
      <c r="EA12" s="233">
        <v>27.906036822069719</v>
      </c>
      <c r="EB12" s="233">
        <v>21.801203522381339</v>
      </c>
      <c r="EC12" s="111">
        <v>1.4950850726063678</v>
      </c>
      <c r="ED12" s="111">
        <v>1.3751640657478812</v>
      </c>
      <c r="EE12" s="111">
        <v>1.1829932148080489</v>
      </c>
      <c r="EF12" s="111">
        <v>1.2802189957048871</v>
      </c>
      <c r="EG12" s="111">
        <v>1.4781769003364329</v>
      </c>
      <c r="EH12" s="233">
        <v>0.44368112402724064</v>
      </c>
      <c r="EI12" s="233">
        <v>0.18294510140494047</v>
      </c>
      <c r="EJ12" s="233">
        <v>0.76836942590074997</v>
      </c>
      <c r="EK12" s="233">
        <v>0.45165510456755814</v>
      </c>
      <c r="EL12" s="233">
        <v>0.221279958226</v>
      </c>
      <c r="EM12" s="233">
        <v>0</v>
      </c>
      <c r="EN12" s="233">
        <v>0.24208666440972476</v>
      </c>
      <c r="EO12" s="233">
        <v>0.1343790351831213</v>
      </c>
      <c r="EP12" s="233">
        <v>0.18150432862427204</v>
      </c>
      <c r="EQ12" s="233">
        <v>0.18346651425347732</v>
      </c>
      <c r="ER12" s="233">
        <v>3.9351776545714326E-2</v>
      </c>
      <c r="ES12" s="233">
        <v>0.2840235560865404</v>
      </c>
      <c r="ET12" s="233">
        <v>0.46511710099512033</v>
      </c>
      <c r="EU12" s="111">
        <v>0.82237897578667007</v>
      </c>
      <c r="EV12" s="111">
        <v>1.2514587471834309</v>
      </c>
      <c r="EW12" s="120">
        <v>97.927504385451698</v>
      </c>
      <c r="EX12" s="120">
        <v>0.64293915040183702</v>
      </c>
      <c r="EY12" s="120">
        <v>0</v>
      </c>
      <c r="EZ12" s="120">
        <v>39.059237246951454</v>
      </c>
      <c r="FA12" s="120">
        <v>99202.748407900406</v>
      </c>
      <c r="FB12" s="233">
        <v>0</v>
      </c>
      <c r="FC12" s="233">
        <v>29.616086747056961</v>
      </c>
      <c r="FD12" s="233">
        <v>0</v>
      </c>
      <c r="FE12" s="233">
        <v>33.500489679858603</v>
      </c>
      <c r="FF12" s="233">
        <v>0.73692541134581635</v>
      </c>
      <c r="FG12" s="233">
        <v>1.1597902974715242</v>
      </c>
      <c r="FH12" s="105">
        <v>90</v>
      </c>
      <c r="FI12" s="233">
        <v>23.28142805192838</v>
      </c>
      <c r="FJ12" s="233">
        <v>6.7797137523335405</v>
      </c>
      <c r="FK12" s="233">
        <v>33.563161921249559</v>
      </c>
      <c r="FL12" s="233">
        <v>7.4914917056384196</v>
      </c>
      <c r="FM12" s="233">
        <v>19.383386261212976</v>
      </c>
      <c r="FN12" s="233">
        <v>33.35083597395419</v>
      </c>
      <c r="FO12" s="233">
        <v>33.341474982498376</v>
      </c>
      <c r="FP12" s="233">
        <v>2.8845563227311346</v>
      </c>
      <c r="FQ12">
        <v>62.568217241668265</v>
      </c>
      <c r="FR12" s="233">
        <v>0</v>
      </c>
      <c r="FS12" s="233">
        <v>0</v>
      </c>
      <c r="FT12" s="233">
        <v>13.627621548165727</v>
      </c>
      <c r="FU12" s="233">
        <v>15.215913860095288</v>
      </c>
      <c r="FV12" s="233">
        <v>10.204315301940234</v>
      </c>
      <c r="FW12" s="104">
        <v>85.220442434515462</v>
      </c>
      <c r="FX12" s="105">
        <v>54.347782554134326</v>
      </c>
      <c r="FY12" s="105">
        <v>0</v>
      </c>
      <c r="FZ12">
        <v>1.023285790235211</v>
      </c>
      <c r="GA12" s="105">
        <v>45.567244248107798</v>
      </c>
      <c r="GB12" s="233">
        <v>0.39844062458282103</v>
      </c>
      <c r="GC12" s="233">
        <v>0</v>
      </c>
      <c r="GD12" s="233">
        <v>0.47039123226712509</v>
      </c>
      <c r="GE12" s="233">
        <v>0.1423913053520032</v>
      </c>
      <c r="GF12" s="233">
        <v>0.2501250020421299</v>
      </c>
      <c r="GG12" s="233">
        <v>0.2858783705005094</v>
      </c>
      <c r="GH12" s="233">
        <v>0.51634050606325621</v>
      </c>
      <c r="GI12" s="111">
        <v>10.738301772391816</v>
      </c>
      <c r="GJ12" s="104">
        <v>2.8530794643723891</v>
      </c>
      <c r="GK12" s="233">
        <v>31.320175902356006</v>
      </c>
      <c r="GL12" s="105">
        <v>8.5093749621458166</v>
      </c>
      <c r="GM12" s="123">
        <v>38.329989834180793</v>
      </c>
      <c r="GN12" s="105">
        <v>33.042479908151549</v>
      </c>
      <c r="GO12" s="105">
        <v>95.158438576349027</v>
      </c>
      <c r="GP12" s="233">
        <v>0</v>
      </c>
      <c r="GQ12" s="233">
        <v>33.8090547454199</v>
      </c>
      <c r="GR12" s="233">
        <v>14.135310026004854</v>
      </c>
      <c r="GS12" s="233">
        <v>14.183694388121111</v>
      </c>
      <c r="GT12" s="233">
        <v>17.390591021070286</v>
      </c>
      <c r="GU12" s="233">
        <v>17.615579453126259</v>
      </c>
      <c r="GV12" s="233">
        <v>14.774152798025296</v>
      </c>
      <c r="GW12" s="233">
        <v>8.2357604045196915</v>
      </c>
      <c r="GX12" s="233">
        <v>15.193465698269877</v>
      </c>
      <c r="GY12" s="233">
        <v>4.8317529242856434</v>
      </c>
      <c r="GZ12" s="233">
        <v>10.956169936635016</v>
      </c>
      <c r="HA12" s="233">
        <v>18.874970871671771</v>
      </c>
      <c r="HB12" s="233">
        <v>0</v>
      </c>
      <c r="HC12" s="233">
        <v>16.149630642777169</v>
      </c>
      <c r="HD12" s="233">
        <v>14.973025352748445</v>
      </c>
      <c r="HE12" s="233">
        <v>20.954852551525455</v>
      </c>
      <c r="HF12" s="233">
        <v>15.469755525681167</v>
      </c>
      <c r="HG12" s="233">
        <v>1.2534321831678072</v>
      </c>
      <c r="HH12" s="233">
        <v>4.0671903249443018</v>
      </c>
      <c r="HI12" s="233">
        <v>13.432335926613394</v>
      </c>
      <c r="HJ12" s="233">
        <v>14.845374186342188</v>
      </c>
      <c r="HK12" s="233">
        <v>15.789321339879278</v>
      </c>
      <c r="HL12" s="233">
        <v>14.18336056984108</v>
      </c>
      <c r="HM12" s="233">
        <v>0</v>
      </c>
      <c r="HN12" s="233">
        <v>8.2661426972471936</v>
      </c>
      <c r="HO12" s="233">
        <v>15.972907022405291</v>
      </c>
      <c r="HP12" s="233">
        <v>14.784858649904617</v>
      </c>
      <c r="HQ12" s="233">
        <v>9.2787059160189038</v>
      </c>
      <c r="HR12" s="233">
        <v>17.536757278624076</v>
      </c>
      <c r="HS12" s="233">
        <v>1.9068117373327431</v>
      </c>
      <c r="HT12" s="233">
        <v>15.778213646561589</v>
      </c>
      <c r="HU12" s="233">
        <v>5.462424927059951</v>
      </c>
      <c r="HV12" s="233">
        <v>19.411390718673733</v>
      </c>
      <c r="HW12" s="233">
        <v>18.040503645140042</v>
      </c>
      <c r="HX12" s="233">
        <v>12.214819988926699</v>
      </c>
      <c r="HY12" s="233">
        <v>12.603403019621732</v>
      </c>
      <c r="HZ12" s="233">
        <v>19.172843596818971</v>
      </c>
      <c r="IA12" s="233">
        <v>22.474933104416568</v>
      </c>
      <c r="IB12" s="233">
        <v>19.069813012356814</v>
      </c>
      <c r="IC12" s="111">
        <v>76.208380746239229</v>
      </c>
      <c r="ID12" s="233">
        <v>0.31537609803032191</v>
      </c>
      <c r="IE12" s="233">
        <v>0</v>
      </c>
      <c r="IF12" s="233">
        <v>6.7797137523335405</v>
      </c>
      <c r="IG12" s="233">
        <v>15.902426904132685</v>
      </c>
      <c r="IH12" s="233">
        <v>13.639211736540123</v>
      </c>
      <c r="II12" s="105">
        <v>95.656932399412526</v>
      </c>
      <c r="IJ12" s="105">
        <v>0.64293915040183702</v>
      </c>
      <c r="IK12" s="105">
        <v>0</v>
      </c>
      <c r="IL12" s="105">
        <v>6.1710677382318675</v>
      </c>
      <c r="IM12" s="105">
        <v>62.568217241668265</v>
      </c>
      <c r="IN12" s="233">
        <v>0</v>
      </c>
      <c r="IO12" s="233">
        <v>0</v>
      </c>
      <c r="IP12" s="233">
        <v>0</v>
      </c>
      <c r="IQ12" s="233">
        <v>19.607072080347777</v>
      </c>
      <c r="IR12" s="186">
        <v>92.5</v>
      </c>
      <c r="IS12" s="186">
        <v>61.068408916218296</v>
      </c>
      <c r="IT12" s="156">
        <v>0.51936060938311501</v>
      </c>
      <c r="IU12" s="233">
        <v>4.5324036229695173</v>
      </c>
      <c r="IV12" s="233">
        <v>0.77895067432882836</v>
      </c>
      <c r="IW12" s="166">
        <v>29.09090909090909</v>
      </c>
      <c r="IX12" s="155">
        <v>76.92307692307692</v>
      </c>
      <c r="IY12" s="169">
        <v>6.5099999999999989</v>
      </c>
      <c r="IZ12" s="169">
        <v>60.523530000000001</v>
      </c>
      <c r="JA12" s="155">
        <v>69.033530571992102</v>
      </c>
      <c r="JB12" s="167">
        <v>64.302059496567509</v>
      </c>
      <c r="JC12" s="182">
        <v>14.399015450055696</v>
      </c>
      <c r="JD12" s="182">
        <v>8.9285714285714288</v>
      </c>
      <c r="JE12" s="192">
        <v>20.462596388106139</v>
      </c>
      <c r="JF12" s="192">
        <v>2.3820094827393645</v>
      </c>
      <c r="JG12" s="192">
        <v>1.2421051815868709</v>
      </c>
      <c r="JH12" s="192">
        <v>2.7720739219712529</v>
      </c>
      <c r="JI12" s="192">
        <v>0</v>
      </c>
      <c r="JJ12" s="236">
        <v>0</v>
      </c>
      <c r="JK12" s="192">
        <v>25.222970060674371</v>
      </c>
      <c r="JL12" s="192">
        <v>37.113315746734507</v>
      </c>
      <c r="JM12" s="192">
        <v>0.85555113410266614</v>
      </c>
      <c r="JN12" s="236">
        <v>0</v>
      </c>
      <c r="JO12" s="192">
        <v>55.15554244186044</v>
      </c>
      <c r="JP12" s="192">
        <v>17.111263338754522</v>
      </c>
      <c r="JQ12" s="236">
        <v>0</v>
      </c>
      <c r="JR12" s="194">
        <v>1.4541160853139801</v>
      </c>
    </row>
    <row r="13" spans="1:278" x14ac:dyDescent="0.35">
      <c r="A13">
        <v>18</v>
      </c>
      <c r="B13" t="s">
        <v>405</v>
      </c>
      <c r="C13" s="105">
        <v>1.2296722316408792</v>
      </c>
      <c r="D13" s="108">
        <v>60.148861719891023</v>
      </c>
      <c r="E13" s="105">
        <v>0</v>
      </c>
      <c r="F13" s="111">
        <v>64.154979056012422</v>
      </c>
      <c r="G13">
        <v>0</v>
      </c>
      <c r="H13" s="105">
        <v>41.014171199541941</v>
      </c>
      <c r="I13" s="105">
        <v>29.966054558095898</v>
      </c>
      <c r="J13" s="105">
        <v>62.334192193911193</v>
      </c>
      <c r="K13" s="102">
        <v>2.3000598557309271</v>
      </c>
      <c r="L13">
        <v>28.063328763118182</v>
      </c>
      <c r="M13" s="113">
        <v>42.348890299179374</v>
      </c>
      <c r="N13" s="113">
        <v>31.384345323389184</v>
      </c>
      <c r="O13" s="113">
        <v>23.195594971861087</v>
      </c>
      <c r="P13" s="113">
        <v>16.686168151916942</v>
      </c>
      <c r="Q13" s="113">
        <v>48.577982925774286</v>
      </c>
      <c r="R13" s="113">
        <v>50.118672036465696</v>
      </c>
      <c r="S13" s="113">
        <v>17.434738578673755</v>
      </c>
      <c r="T13" s="113">
        <v>14.593622946215635</v>
      </c>
      <c r="U13" s="113">
        <v>15.270581965667647</v>
      </c>
      <c r="V13" s="113">
        <v>36.458484385361736</v>
      </c>
      <c r="W13" s="113">
        <v>12.367389545558133</v>
      </c>
      <c r="X13" s="113">
        <v>11.715624450273884</v>
      </c>
      <c r="Y13" s="113">
        <v>24.69208958600041</v>
      </c>
      <c r="Z13" s="113">
        <v>22.225105392517314</v>
      </c>
      <c r="AA13" s="115">
        <v>8.5862404437190918</v>
      </c>
      <c r="AB13" s="113">
        <v>48.29583327165566</v>
      </c>
      <c r="AC13" s="113">
        <v>18.840515837002179</v>
      </c>
      <c r="AD13" s="113">
        <v>38.016471986636219</v>
      </c>
      <c r="AE13" s="105">
        <v>0</v>
      </c>
      <c r="AF13" s="111">
        <v>0</v>
      </c>
      <c r="AG13" s="105">
        <v>40.846784719588349</v>
      </c>
      <c r="AH13" s="173">
        <v>1</v>
      </c>
      <c r="AI13" s="175">
        <f t="shared" si="0"/>
        <v>100</v>
      </c>
      <c r="AJ13" s="112">
        <v>0.18635686160322731</v>
      </c>
      <c r="AK13" s="112">
        <v>0</v>
      </c>
      <c r="AL13" s="112">
        <v>1.6511696884900504</v>
      </c>
      <c r="AM13" s="112">
        <v>0</v>
      </c>
      <c r="AN13" s="112">
        <v>77.788733165917023</v>
      </c>
      <c r="AO13" s="112">
        <v>1.6807193900131634</v>
      </c>
      <c r="AP13" s="112">
        <v>0.50213191342546148</v>
      </c>
      <c r="AQ13" s="112">
        <v>2.184237484459449</v>
      </c>
      <c r="AR13" s="111">
        <v>1.4389723285709093</v>
      </c>
      <c r="AS13" s="111">
        <v>0.77288983816825341</v>
      </c>
      <c r="AT13" s="111">
        <v>96.818129371684705</v>
      </c>
      <c r="AU13" s="111">
        <v>44.926785498268792</v>
      </c>
      <c r="AV13" s="105">
        <v>25</v>
      </c>
      <c r="AW13" s="107">
        <v>4.2224904607473377</v>
      </c>
      <c r="AX13" s="107">
        <v>2.4365794845981594</v>
      </c>
      <c r="AY13" s="103">
        <v>98.77032776835911</v>
      </c>
      <c r="AZ13" s="103">
        <v>98.933778242811471</v>
      </c>
      <c r="BA13" s="111">
        <v>1.9316038878682216</v>
      </c>
      <c r="BB13" s="105">
        <v>99.743638290535145</v>
      </c>
      <c r="BC13" s="158">
        <v>21.388410786001149</v>
      </c>
      <c r="BD13" s="111">
        <v>2.7604098080085451</v>
      </c>
      <c r="BE13">
        <v>83.252387873446565</v>
      </c>
      <c r="BF13" s="111">
        <v>2.1144367116850264</v>
      </c>
      <c r="BG13" s="106">
        <v>37.208012058694052</v>
      </c>
      <c r="BH13" s="111">
        <v>58.981403462026201</v>
      </c>
      <c r="BI13" s="114">
        <v>5.7710309188115909</v>
      </c>
      <c r="BJ13" s="116">
        <v>74.112916685082538</v>
      </c>
      <c r="BK13" s="157">
        <f t="shared" ref="BK13:BK29" si="6">AVERAGE(CG13,AX13,AW13,BD13,JK13)</f>
        <v>13.041091561014664</v>
      </c>
      <c r="BL13" s="102">
        <v>21.343289234150095</v>
      </c>
      <c r="BM13" s="118">
        <v>31.573015465592551</v>
      </c>
      <c r="BN13" s="102">
        <v>22.639106004849591</v>
      </c>
      <c r="BO13">
        <v>0</v>
      </c>
      <c r="BP13" s="111">
        <v>1.2446860372082527</v>
      </c>
      <c r="BQ13" s="102">
        <v>52.385496287000841</v>
      </c>
      <c r="BR13" s="112">
        <f t="shared" ref="BR13:BR29" si="7">SUM(EL13*0.125,EM13*0.125,EN13*0.125,EO13*0.125,EP13*0.125,EQ13*0.125,ER13*0.125,ES13*0.125)</f>
        <v>0.59218474254721132</v>
      </c>
      <c r="BS13" s="112">
        <f t="shared" ref="BS13:BS29" si="8">BR13*4</f>
        <v>2.3687389701888453</v>
      </c>
      <c r="BT13" s="112">
        <v>0.88661546551282722</v>
      </c>
      <c r="BU13" s="119">
        <v>1.4441238685663713</v>
      </c>
      <c r="BV13" s="105">
        <v>30.136138342844205</v>
      </c>
      <c r="BW13" s="111">
        <v>1.9316038878682216</v>
      </c>
      <c r="BX13" s="121">
        <v>1.4446369014874243</v>
      </c>
      <c r="BY13" s="102">
        <v>4.0794277478633729</v>
      </c>
      <c r="BZ13" s="104">
        <v>81.805813181951834</v>
      </c>
      <c r="CA13" s="104">
        <v>70.754865011707778</v>
      </c>
      <c r="CB13" s="105">
        <v>31.561694818207844</v>
      </c>
      <c r="CC13" s="102">
        <v>1.6200108901288308</v>
      </c>
      <c r="CD13" s="106">
        <v>32.847095678416643</v>
      </c>
      <c r="CE13" s="105">
        <v>1.4446369014874243</v>
      </c>
      <c r="CF13" s="102">
        <v>1.5269357618159174</v>
      </c>
      <c r="CG13" s="102">
        <v>2.8506200286652494</v>
      </c>
      <c r="CH13" s="102">
        <f t="shared" ref="CH13:CH29" si="9">+CI13*4</f>
        <v>2.7073728454815966</v>
      </c>
      <c r="CI13" s="102">
        <v>0.67684321137039916</v>
      </c>
      <c r="CJ13" s="105">
        <v>46.177709762905806</v>
      </c>
      <c r="CK13" s="104">
        <v>81.247825142821014</v>
      </c>
      <c r="CL13" s="111">
        <v>19.576295448038934</v>
      </c>
      <c r="CM13" s="105">
        <v>38.002961464471419</v>
      </c>
      <c r="CN13" s="105">
        <v>14.332951617520756</v>
      </c>
      <c r="CO13" s="111">
        <v>31.480103063269397</v>
      </c>
      <c r="CP13" s="104">
        <v>97.574892282821097</v>
      </c>
      <c r="CQ13" s="105">
        <v>63.123389636415688</v>
      </c>
      <c r="CR13" s="105">
        <v>9.1452627705766698</v>
      </c>
      <c r="CT13" s="179">
        <v>92.857142857142861</v>
      </c>
      <c r="CV13" s="105">
        <v>0</v>
      </c>
      <c r="CW13" s="119">
        <v>73.989550071921229</v>
      </c>
      <c r="CZ13" s="105">
        <v>99.223076700196899</v>
      </c>
      <c r="DA13" s="105">
        <v>19.999999999999996</v>
      </c>
      <c r="DB13" s="105">
        <v>9.1154852260897794</v>
      </c>
      <c r="DC13" s="105">
        <v>10.511952283788256</v>
      </c>
      <c r="DD13" s="105">
        <v>53.8736788487602</v>
      </c>
      <c r="DE13" s="105">
        <v>19.294755877034365</v>
      </c>
      <c r="DF13" s="164">
        <v>78.607396838207293</v>
      </c>
      <c r="DG13" s="102">
        <v>26.312625250501004</v>
      </c>
      <c r="DH13" s="102">
        <v>1.4659451687465279</v>
      </c>
      <c r="DI13" s="111">
        <v>2.7069300977962985</v>
      </c>
      <c r="DJ13" s="103">
        <v>10.509593020756812</v>
      </c>
      <c r="DK13" s="103">
        <v>1.1213738289663806</v>
      </c>
      <c r="DL13" s="103">
        <v>4.5401575299873906</v>
      </c>
      <c r="DM13" s="103">
        <v>2.7036423378638319</v>
      </c>
      <c r="DN13">
        <v>9.7642209302068004</v>
      </c>
      <c r="DO13" s="111">
        <v>95.189265537622944</v>
      </c>
      <c r="DP13" s="105">
        <v>0.1145147437732608</v>
      </c>
      <c r="DQ13" s="111">
        <v>98.756043859810845</v>
      </c>
      <c r="DR13" s="104">
        <v>64.524725205328565</v>
      </c>
      <c r="DS13" s="105">
        <v>0</v>
      </c>
      <c r="DT13" s="103">
        <v>98.536735984107352</v>
      </c>
      <c r="DU13" s="102">
        <v>42.320885356407153</v>
      </c>
      <c r="DW13" s="102">
        <v>0</v>
      </c>
      <c r="DX13" s="102">
        <v>0</v>
      </c>
      <c r="DY13" s="105">
        <v>0</v>
      </c>
      <c r="DZ13" s="105">
        <v>61.624064857790742</v>
      </c>
      <c r="EA13">
        <v>98.713064432224058</v>
      </c>
      <c r="EB13" s="105">
        <v>72.067945414639681</v>
      </c>
      <c r="EC13" s="111">
        <v>1.7177220322882483</v>
      </c>
      <c r="ED13" s="111">
        <v>1.3731292838167068</v>
      </c>
      <c r="EE13" s="111">
        <v>1.0627470137750044</v>
      </c>
      <c r="EF13" s="111">
        <v>1.7071587618786697</v>
      </c>
      <c r="EG13" s="111">
        <v>2.5111513910818073</v>
      </c>
      <c r="EH13" s="120">
        <v>1.4671279383983391</v>
      </c>
      <c r="EI13" s="102">
        <v>0.61729203903367624</v>
      </c>
      <c r="EJ13" s="102">
        <f t="shared" ref="EJ13:EJ29" si="10">EI13*4.2</f>
        <v>2.5926265639414403</v>
      </c>
      <c r="EK13" s="102">
        <v>1.551025595958726</v>
      </c>
      <c r="EL13" s="102">
        <v>0.53500642163354573</v>
      </c>
      <c r="EM13" s="102">
        <v>0</v>
      </c>
      <c r="EN13" s="102">
        <v>1.7454012036276649</v>
      </c>
      <c r="EO13" s="102">
        <v>0</v>
      </c>
      <c r="EP13" s="102">
        <v>0.84048269554924182</v>
      </c>
      <c r="EQ13" s="102">
        <v>0.76774151252711409</v>
      </c>
      <c r="ER13" s="102">
        <v>0.13851482124670483</v>
      </c>
      <c r="ES13" s="102">
        <v>0.71033128579341942</v>
      </c>
      <c r="ET13" s="111">
        <v>1.4889264290484452</v>
      </c>
      <c r="EU13" s="111">
        <v>1.0222441360181662</v>
      </c>
      <c r="EV13" s="111">
        <v>1.4003473739264047</v>
      </c>
      <c r="EW13" s="120">
        <v>97.974945849512821</v>
      </c>
      <c r="EX13" s="120">
        <v>0.87031205267678213</v>
      </c>
      <c r="EY13" s="120">
        <v>0</v>
      </c>
      <c r="EZ13" s="120">
        <v>53.110082213352918</v>
      </c>
      <c r="FA13" s="120">
        <v>134889.11958067922</v>
      </c>
      <c r="FC13" s="104">
        <v>75.221878590396955</v>
      </c>
      <c r="FD13" s="111">
        <v>0</v>
      </c>
      <c r="FE13" s="105">
        <v>98.9186948312243</v>
      </c>
      <c r="FF13" s="104">
        <v>1.4492754085618051</v>
      </c>
      <c r="FG13" s="111">
        <v>7.672487832808474</v>
      </c>
      <c r="FH13" s="105">
        <v>50</v>
      </c>
      <c r="FI13">
        <v>55.333524191239626</v>
      </c>
      <c r="FJ13" s="105">
        <v>20</v>
      </c>
      <c r="FK13" s="105">
        <v>99.170193107222332</v>
      </c>
      <c r="FL13" s="105">
        <v>34.482758620700338</v>
      </c>
      <c r="FM13" s="105">
        <v>21.994135881536213</v>
      </c>
      <c r="FN13">
        <v>98.4336303569753</v>
      </c>
      <c r="FO13" s="104">
        <v>98.462369558216153</v>
      </c>
      <c r="FP13" s="102">
        <v>0</v>
      </c>
      <c r="FQ13">
        <v>84.596564429692947</v>
      </c>
      <c r="FR13" s="102">
        <v>0</v>
      </c>
      <c r="FS13" s="105">
        <v>0</v>
      </c>
      <c r="FT13" s="117">
        <v>34.515073541535017</v>
      </c>
      <c r="FU13" s="117">
        <v>40.696120969296288</v>
      </c>
      <c r="FV13" s="117">
        <v>28.063328763118182</v>
      </c>
      <c r="FW13" s="104">
        <v>99.420662275642314</v>
      </c>
      <c r="FX13" s="105">
        <v>34.741798103405031</v>
      </c>
      <c r="FY13" s="105">
        <v>0</v>
      </c>
      <c r="FZ13">
        <v>0.53697360482221346</v>
      </c>
      <c r="GA13" s="105">
        <v>37.603905480089097</v>
      </c>
      <c r="GB13" s="102">
        <v>0.11805485653265796</v>
      </c>
      <c r="GC13" s="102">
        <v>0</v>
      </c>
      <c r="GD13" s="102">
        <v>1.3597562402500027</v>
      </c>
      <c r="GE13" s="102">
        <v>0</v>
      </c>
      <c r="GF13" s="102">
        <v>1.2564364505453749</v>
      </c>
      <c r="GG13" s="102">
        <v>2.2138808264027463</v>
      </c>
      <c r="GH13" s="102">
        <v>1.5155759336961645</v>
      </c>
      <c r="GI13" s="111">
        <v>5.398445687718203</v>
      </c>
      <c r="GJ13" s="104">
        <v>1.7740099341608926</v>
      </c>
      <c r="GK13">
        <v>100</v>
      </c>
      <c r="GL13" s="105">
        <v>0</v>
      </c>
      <c r="GM13" s="123">
        <v>34.333626790603972</v>
      </c>
      <c r="GN13" s="105">
        <v>80</v>
      </c>
      <c r="GO13" s="105">
        <v>94.974520469510452</v>
      </c>
      <c r="GQ13">
        <v>64.99856856570284</v>
      </c>
      <c r="GR13" s="110">
        <v>33.93805368212756</v>
      </c>
      <c r="GS13" s="110">
        <v>34.243979801575996</v>
      </c>
      <c r="GT13" s="110">
        <v>54.162055934683316</v>
      </c>
      <c r="GU13" s="110">
        <v>50.41914241531093</v>
      </c>
      <c r="GV13" s="110">
        <v>37.758011493801988</v>
      </c>
      <c r="GW13" s="110">
        <v>22.877219913632064</v>
      </c>
      <c r="GX13" s="110">
        <v>36.802394135681922</v>
      </c>
      <c r="GY13" s="110">
        <v>11.269075663230444</v>
      </c>
      <c r="GZ13" s="110">
        <v>29.088463864615324</v>
      </c>
      <c r="HA13" s="105">
        <v>44.033304704648025</v>
      </c>
      <c r="HB13" s="105">
        <v>0</v>
      </c>
      <c r="HC13" s="109">
        <v>39.071649529005214</v>
      </c>
      <c r="HD13" s="109">
        <v>39.754662666392633</v>
      </c>
      <c r="HE13" s="109">
        <v>49.470167365755131</v>
      </c>
      <c r="HF13" s="109">
        <v>45.854648860106927</v>
      </c>
      <c r="HG13" s="109">
        <v>2.7607444803937553</v>
      </c>
      <c r="HH13" s="109">
        <v>11.073444582345649</v>
      </c>
      <c r="HI13" s="109">
        <v>32.835449245910887</v>
      </c>
      <c r="HJ13" s="109">
        <v>60.652018322359758</v>
      </c>
      <c r="HK13" s="109">
        <v>50.024954124337803</v>
      </c>
      <c r="HL13" s="122">
        <v>34.823386463869362</v>
      </c>
      <c r="HM13" s="109">
        <v>0</v>
      </c>
      <c r="HN13" s="109">
        <v>24.08830113285893</v>
      </c>
      <c r="HO13" s="109">
        <v>29.839664783176758</v>
      </c>
      <c r="HP13" s="109">
        <v>41.480323128393266</v>
      </c>
      <c r="HQ13" s="109">
        <v>16.702578296347522</v>
      </c>
      <c r="HR13" s="109">
        <v>41.70166686580923</v>
      </c>
      <c r="HS13" s="109">
        <v>1.4476918815636362</v>
      </c>
      <c r="HT13" s="109">
        <v>44.430529016750043</v>
      </c>
      <c r="HU13" s="109">
        <v>15.533294840555268</v>
      </c>
      <c r="HV13" s="109">
        <v>54.866171038257754</v>
      </c>
      <c r="HW13" s="109">
        <v>51.466342856095856</v>
      </c>
      <c r="HX13" s="109">
        <v>35.743331461403372</v>
      </c>
      <c r="HY13" s="109">
        <v>32.394151247476437</v>
      </c>
      <c r="HZ13" s="109">
        <v>47.731148364769901</v>
      </c>
      <c r="IA13" s="109">
        <v>62.727197811732218</v>
      </c>
      <c r="IB13" s="109">
        <v>49.917539101580999</v>
      </c>
      <c r="IC13" s="111">
        <v>62.589662152172124</v>
      </c>
      <c r="ID13" s="105">
        <v>4.9922899972445647</v>
      </c>
      <c r="IE13" s="105">
        <v>0</v>
      </c>
      <c r="IF13" s="105">
        <v>20</v>
      </c>
      <c r="IG13">
        <v>15.611346261307345</v>
      </c>
      <c r="IH13">
        <v>30.16890924706556</v>
      </c>
      <c r="II13" s="105">
        <v>98.892424270276038</v>
      </c>
      <c r="IJ13" s="105">
        <v>0.87031205267678213</v>
      </c>
      <c r="IK13" s="105">
        <v>0</v>
      </c>
      <c r="IL13" s="105">
        <v>6.4653115755319384</v>
      </c>
      <c r="IM13" s="105">
        <v>84.596564429692947</v>
      </c>
      <c r="IP13" s="186">
        <v>45.91836734693878</v>
      </c>
      <c r="IQ13" s="129">
        <v>55.088853895088633</v>
      </c>
      <c r="IR13" s="186">
        <v>86.45</v>
      </c>
      <c r="IS13" s="186">
        <v>65.22801302931596</v>
      </c>
      <c r="IT13" s="156">
        <v>23.371227422240175</v>
      </c>
      <c r="IU13" s="168">
        <v>3.7129226954327184</v>
      </c>
      <c r="IV13" s="160">
        <v>5.2363636363636363</v>
      </c>
      <c r="IW13" s="166">
        <v>47.18181818181818</v>
      </c>
      <c r="IX13" s="155">
        <v>47.692307692307686</v>
      </c>
      <c r="IY13" s="169">
        <v>4.54</v>
      </c>
      <c r="IZ13" s="169">
        <v>66.997129999999999</v>
      </c>
      <c r="JA13" s="155">
        <v>98.619329388560161</v>
      </c>
      <c r="JB13" s="167">
        <v>38.558352402745996</v>
      </c>
      <c r="JC13" s="182">
        <v>7.9978286330351906</v>
      </c>
      <c r="JD13" s="182">
        <v>5.9523809523809517</v>
      </c>
      <c r="JE13" s="192">
        <v>12.350302796638601</v>
      </c>
      <c r="JF13" s="192">
        <v>5.6291130849818127E-2</v>
      </c>
      <c r="JG13" s="192">
        <v>1.0971651086880481</v>
      </c>
      <c r="JH13" s="192">
        <v>3.6960985626283369</v>
      </c>
      <c r="JI13" s="192">
        <v>0</v>
      </c>
      <c r="JJ13" s="4"/>
      <c r="JK13" s="192">
        <v>52.935358023054036</v>
      </c>
      <c r="JL13" s="192">
        <v>31.139874558275093</v>
      </c>
      <c r="JM13" s="192">
        <v>1.5399920413847989</v>
      </c>
      <c r="JN13" s="4"/>
      <c r="JO13" s="192">
        <v>54.298885271317801</v>
      </c>
      <c r="JP13" s="192">
        <v>41.641438577342797</v>
      </c>
      <c r="JQ13" s="4"/>
      <c r="JR13" s="194">
        <v>1.7345819471940784</v>
      </c>
    </row>
    <row r="14" spans="1:278" x14ac:dyDescent="0.35">
      <c r="A14">
        <v>19</v>
      </c>
      <c r="B14" t="s">
        <v>406</v>
      </c>
      <c r="C14" s="105">
        <v>4.638827974008418</v>
      </c>
      <c r="D14" s="108">
        <v>86.569332470189252</v>
      </c>
      <c r="E14" s="105">
        <v>0</v>
      </c>
      <c r="F14" s="111">
        <v>36.680048971241689</v>
      </c>
      <c r="G14">
        <v>50</v>
      </c>
      <c r="H14" s="105">
        <v>24.885452462772051</v>
      </c>
      <c r="I14" s="105">
        <v>19.648993618065706</v>
      </c>
      <c r="J14" s="105">
        <v>32.426498663611845</v>
      </c>
      <c r="K14" s="102">
        <v>13.59862513371114</v>
      </c>
      <c r="L14">
        <v>31.620572931018373</v>
      </c>
      <c r="M14" s="113">
        <v>60.961385688232411</v>
      </c>
      <c r="N14" s="113">
        <v>32.795070377645359</v>
      </c>
      <c r="O14" s="113">
        <v>28.24481773355647</v>
      </c>
      <c r="P14" s="113">
        <v>19.094498314318773</v>
      </c>
      <c r="Q14" s="113">
        <v>46.327571083679928</v>
      </c>
      <c r="R14" s="113">
        <v>59.339718794930782</v>
      </c>
      <c r="S14" s="113">
        <v>19.716127316768848</v>
      </c>
      <c r="T14" s="113">
        <v>14.856118744398737</v>
      </c>
      <c r="U14" s="113">
        <v>19.874842106298722</v>
      </c>
      <c r="V14" s="113">
        <v>42.227896802989413</v>
      </c>
      <c r="W14" s="113">
        <v>16.096596223903816</v>
      </c>
      <c r="X14" s="113">
        <v>18.613564342242118</v>
      </c>
      <c r="Y14" s="113">
        <v>24.686190318816603</v>
      </c>
      <c r="Z14" s="113">
        <v>26.100319535064738</v>
      </c>
      <c r="AA14" s="115">
        <v>20.73917443197589</v>
      </c>
      <c r="AB14" s="113">
        <v>51.842300471320669</v>
      </c>
      <c r="AC14" s="113">
        <v>15.43124682300834</v>
      </c>
      <c r="AD14" s="113">
        <v>41.431050520168661</v>
      </c>
      <c r="AE14" s="105">
        <v>0</v>
      </c>
      <c r="AF14" s="111">
        <v>10.651442955188127</v>
      </c>
      <c r="AG14" s="105">
        <v>50.150214078981932</v>
      </c>
      <c r="AH14" s="173">
        <v>1</v>
      </c>
      <c r="AI14" s="175">
        <f t="shared" si="0"/>
        <v>100</v>
      </c>
      <c r="AJ14" s="112">
        <v>1.0959199017769179</v>
      </c>
      <c r="AK14" s="112">
        <v>0</v>
      </c>
      <c r="AL14" s="112">
        <v>0.54860511907420062</v>
      </c>
      <c r="AM14" s="112">
        <v>9.694545876724467</v>
      </c>
      <c r="AN14" s="112">
        <v>73.804886203642241</v>
      </c>
      <c r="AO14" s="112">
        <v>2.0902682271022885</v>
      </c>
      <c r="AP14" s="112">
        <v>7.571087183741092</v>
      </c>
      <c r="AQ14" s="112">
        <v>7.8439237255995158</v>
      </c>
      <c r="AR14" s="111">
        <v>2.6086614818607949</v>
      </c>
      <c r="AS14" s="111">
        <v>5.4735894354093295</v>
      </c>
      <c r="AT14" s="111">
        <v>99.088902007629429</v>
      </c>
      <c r="AU14" s="111">
        <v>32.945602770933171</v>
      </c>
      <c r="AV14" s="105">
        <v>40.387552500955579</v>
      </c>
      <c r="AW14" s="107">
        <v>6.3879406423008804</v>
      </c>
      <c r="AX14" s="107">
        <v>20.363072642834972</v>
      </c>
      <c r="AY14" s="103">
        <v>95.361172025991465</v>
      </c>
      <c r="AZ14" s="103">
        <v>97.626044188583194</v>
      </c>
      <c r="BA14" s="111">
        <v>1.4290564145881348</v>
      </c>
      <c r="BB14" s="105">
        <v>99.679469811113606</v>
      </c>
      <c r="BC14" s="158">
        <v>2.2909507445589918E-2</v>
      </c>
      <c r="BD14" s="111">
        <v>6.0560236099663225</v>
      </c>
      <c r="BE14">
        <v>92.440074041362237</v>
      </c>
      <c r="BF14" s="111">
        <v>1.5034382256083438</v>
      </c>
      <c r="BG14" s="106">
        <v>35.165684368290655</v>
      </c>
      <c r="BH14" s="111">
        <v>80.259333669257387</v>
      </c>
      <c r="BI14" s="114">
        <v>8.2804787079745008</v>
      </c>
      <c r="BJ14" s="116">
        <v>80.183828402964124</v>
      </c>
      <c r="BK14" s="157">
        <f t="shared" si="6"/>
        <v>22.458471310390451</v>
      </c>
      <c r="BL14" s="102">
        <v>23.593063385244111</v>
      </c>
      <c r="BM14" s="118">
        <v>41.793197652936925</v>
      </c>
      <c r="BN14" s="102">
        <v>26.438161150666829</v>
      </c>
      <c r="BO14">
        <v>10.651442955188127</v>
      </c>
      <c r="BP14" s="111">
        <v>1.0687992641713233</v>
      </c>
      <c r="BQ14" s="102">
        <v>72.46070294446308</v>
      </c>
      <c r="BR14" s="112">
        <f t="shared" si="7"/>
        <v>1.1359146546761609</v>
      </c>
      <c r="BS14" s="112">
        <f t="shared" si="8"/>
        <v>4.5436586187046437</v>
      </c>
      <c r="BT14" s="112">
        <v>3.5314613937750972</v>
      </c>
      <c r="BU14" s="119">
        <v>7.0374144055330188</v>
      </c>
      <c r="BV14" s="105">
        <v>39.796392715940001</v>
      </c>
      <c r="BW14" s="111">
        <v>1.4290564145881348</v>
      </c>
      <c r="BX14" s="121">
        <v>1.2471506453715286</v>
      </c>
      <c r="BY14" s="102">
        <v>7.9255537049291487</v>
      </c>
      <c r="BZ14" s="104">
        <v>84.251159165136286</v>
      </c>
      <c r="CA14" s="104">
        <v>74.643734827769521</v>
      </c>
      <c r="CB14" s="105">
        <v>59.726955234289214</v>
      </c>
      <c r="CC14" s="102">
        <v>1.8988999360477847</v>
      </c>
      <c r="CD14" s="106">
        <v>28.032627222600016</v>
      </c>
      <c r="CE14" s="105">
        <v>1.2471506453715286</v>
      </c>
      <c r="CF14" s="102">
        <v>10.743128935303712</v>
      </c>
      <c r="CG14" s="102">
        <v>0.57546918770121092</v>
      </c>
      <c r="CH14" s="102">
        <f t="shared" si="9"/>
        <v>8.7381733078258677</v>
      </c>
      <c r="CI14" s="102">
        <v>2.1845433269564669</v>
      </c>
      <c r="CJ14" s="105">
        <v>19.372375273968569</v>
      </c>
      <c r="CK14" s="104">
        <v>88.428970223387324</v>
      </c>
      <c r="CL14" s="111">
        <v>15.66008018327606</v>
      </c>
      <c r="CM14" s="105">
        <v>52.138182939007073</v>
      </c>
      <c r="CN14" s="105">
        <v>33.950458190148915</v>
      </c>
      <c r="CO14" s="111">
        <v>30.289232531500573</v>
      </c>
      <c r="CP14" s="104">
        <v>98.032173586436329</v>
      </c>
      <c r="CQ14" s="105">
        <v>80</v>
      </c>
      <c r="CR14" s="105">
        <v>39.453910468578421</v>
      </c>
      <c r="CT14" s="179">
        <v>65.000000000000014</v>
      </c>
      <c r="CV14" s="105">
        <v>0</v>
      </c>
      <c r="CW14" s="119">
        <v>99.395044461559209</v>
      </c>
      <c r="CZ14" s="105">
        <v>98.123105868492942</v>
      </c>
      <c r="DA14" s="105">
        <v>19.999999999999996</v>
      </c>
      <c r="DB14" s="105">
        <v>68.366973507396736</v>
      </c>
      <c r="DC14" s="105">
        <v>62.243973697347592</v>
      </c>
      <c r="DD14" s="105">
        <v>43.850547683916211</v>
      </c>
      <c r="DE14" s="105">
        <v>1.5871121718377013</v>
      </c>
      <c r="DF14" s="164">
        <v>78.032446569503733</v>
      </c>
      <c r="DG14" s="102">
        <v>25.134593356242842</v>
      </c>
      <c r="DH14" s="102">
        <v>17.426943501249223</v>
      </c>
      <c r="DI14" s="111">
        <v>6.2591697143107803</v>
      </c>
      <c r="DJ14" s="103">
        <v>18.991849855990495</v>
      </c>
      <c r="DK14" s="103">
        <v>2.9604772008076736</v>
      </c>
      <c r="DL14" s="103">
        <v>4.0165607874038631</v>
      </c>
      <c r="DM14" s="103">
        <v>14.590735424544121</v>
      </c>
      <c r="DN14">
        <v>56.830137810342471</v>
      </c>
      <c r="DO14" s="111">
        <v>96.771976531239432</v>
      </c>
      <c r="DP14" s="105">
        <v>0</v>
      </c>
      <c r="DQ14" s="111">
        <v>96.368199526729541</v>
      </c>
      <c r="DR14" s="104">
        <v>36.675098336588064</v>
      </c>
      <c r="DS14" s="105">
        <v>0</v>
      </c>
      <c r="DT14" s="103">
        <v>97.242654361372317</v>
      </c>
      <c r="DU14" s="102">
        <v>30.704868656886571</v>
      </c>
      <c r="DW14" s="102">
        <v>80</v>
      </c>
      <c r="DX14" s="102">
        <v>8.485129418201911</v>
      </c>
      <c r="DY14" s="105">
        <v>0</v>
      </c>
      <c r="DZ14" s="105">
        <v>79.545126453409793</v>
      </c>
      <c r="EA14">
        <v>96.964902108142667</v>
      </c>
      <c r="EB14" s="105">
        <v>75.014318442153439</v>
      </c>
      <c r="EC14" s="111">
        <v>1.1318325739519146</v>
      </c>
      <c r="ED14" s="111">
        <v>1.1817005224346793</v>
      </c>
      <c r="EE14" s="111">
        <v>0.98839094978525233</v>
      </c>
      <c r="EF14" s="111">
        <v>1.4622623946165871</v>
      </c>
      <c r="EG14" s="111">
        <v>1.8750438772647735</v>
      </c>
      <c r="EH14" s="120">
        <v>1.3987847976713121</v>
      </c>
      <c r="EI14" s="102">
        <v>1.1231852277724452</v>
      </c>
      <c r="EJ14" s="102">
        <f t="shared" si="10"/>
        <v>4.7173779566442704</v>
      </c>
      <c r="EK14" s="102">
        <v>1.2426236151752237</v>
      </c>
      <c r="EL14" s="102">
        <v>0.17472488362843755</v>
      </c>
      <c r="EM14" s="102">
        <v>0</v>
      </c>
      <c r="EN14" s="102">
        <v>0.19840273694783525</v>
      </c>
      <c r="EO14" s="102">
        <v>4.8350285663979751</v>
      </c>
      <c r="EP14" s="102">
        <v>1.6257638347513699</v>
      </c>
      <c r="EQ14" s="102">
        <v>0.40470413561702928</v>
      </c>
      <c r="ER14" s="102">
        <v>0.86595021350481105</v>
      </c>
      <c r="ES14" s="102">
        <v>0.98274286656182841</v>
      </c>
      <c r="ET14" s="111">
        <v>1.2617755036288087</v>
      </c>
      <c r="EU14" s="111">
        <v>0.73881373067133493</v>
      </c>
      <c r="EV14" s="111">
        <v>1.2325257871142461</v>
      </c>
      <c r="EW14" s="120">
        <v>98.661218052226914</v>
      </c>
      <c r="EX14" s="120">
        <v>0</v>
      </c>
      <c r="EY14" s="120">
        <v>3.3447880870561284</v>
      </c>
      <c r="EZ14" s="120">
        <v>16.004439521309354</v>
      </c>
      <c r="FA14" s="120">
        <v>40648.115507320304</v>
      </c>
      <c r="FC14" s="104">
        <v>98.081383828612971</v>
      </c>
      <c r="FD14" s="111">
        <v>0</v>
      </c>
      <c r="FE14" s="105">
        <v>96.897193994074584</v>
      </c>
      <c r="FF14" s="104">
        <v>11.466167329205009</v>
      </c>
      <c r="FG14" s="111">
        <v>1.0309278350515463</v>
      </c>
      <c r="FH14" s="105">
        <v>54.828178694158076</v>
      </c>
      <c r="FI14">
        <v>37.709049255441009</v>
      </c>
      <c r="FJ14" s="105">
        <v>20</v>
      </c>
      <c r="FK14" s="105">
        <v>96.825442926381015</v>
      </c>
      <c r="FL14" s="105">
        <v>3.5714285714300185</v>
      </c>
      <c r="FM14" s="105">
        <v>7.3313786271790491</v>
      </c>
      <c r="FN14">
        <v>96.048521778220092</v>
      </c>
      <c r="FO14" s="104">
        <v>96.439675595978699</v>
      </c>
      <c r="FP14" s="102">
        <v>0</v>
      </c>
      <c r="FQ14">
        <v>54.829386567058975</v>
      </c>
      <c r="FR14" s="102">
        <v>100</v>
      </c>
      <c r="FS14" s="105">
        <v>41.666666666666664</v>
      </c>
      <c r="FT14" s="117">
        <v>44.707675560963231</v>
      </c>
      <c r="FU14" s="117">
        <v>43.408149532724757</v>
      </c>
      <c r="FV14" s="117">
        <v>31.620572931018373</v>
      </c>
      <c r="FW14" s="104">
        <v>97.479552626281645</v>
      </c>
      <c r="FX14" s="105">
        <v>28.049162204640478</v>
      </c>
      <c r="FY14" s="105">
        <v>0</v>
      </c>
      <c r="FZ14">
        <v>0.69550190117779942</v>
      </c>
      <c r="GA14" s="105">
        <v>32.211982869960998</v>
      </c>
      <c r="GB14" s="102">
        <v>4.0956492891380987E-2</v>
      </c>
      <c r="GC14" s="102">
        <v>0</v>
      </c>
      <c r="GD14" s="102">
        <v>0.51674367604680826</v>
      </c>
      <c r="GE14" s="102">
        <v>8.6882836215319248</v>
      </c>
      <c r="GF14" s="102">
        <v>19.339699739725418</v>
      </c>
      <c r="GG14" s="102">
        <v>1.9665331020594592</v>
      </c>
      <c r="GH14" s="102">
        <v>8.2326461551724659</v>
      </c>
      <c r="GI14" s="111">
        <v>9.7950837998919464</v>
      </c>
      <c r="GJ14" s="104">
        <v>12.873968851257931</v>
      </c>
      <c r="GK14">
        <v>86.254295532646054</v>
      </c>
      <c r="GL14" s="105">
        <v>0</v>
      </c>
      <c r="GM14" s="123">
        <v>39.871515239193322</v>
      </c>
      <c r="GN14" s="105">
        <v>80</v>
      </c>
      <c r="GO14" s="105">
        <v>83.6483390607102</v>
      </c>
      <c r="GQ14">
        <v>80</v>
      </c>
      <c r="GR14" s="110">
        <v>37.174573339897421</v>
      </c>
      <c r="GS14" s="110">
        <v>37.329905989239329</v>
      </c>
      <c r="GT14" s="110">
        <v>55.830830858461752</v>
      </c>
      <c r="GU14" s="110">
        <v>51.322753579100727</v>
      </c>
      <c r="GV14" s="110">
        <v>49.310437406605772</v>
      </c>
      <c r="GW14" s="110">
        <v>27.795522689249346</v>
      </c>
      <c r="GX14" s="110">
        <v>48.111525737649956</v>
      </c>
      <c r="GY14" s="110">
        <v>15.846207953129181</v>
      </c>
      <c r="GZ14" s="110">
        <v>36.835320822600877</v>
      </c>
      <c r="HA14" s="105">
        <v>43.127147766322977</v>
      </c>
      <c r="HB14" s="105">
        <v>0</v>
      </c>
      <c r="HC14" s="109">
        <v>42.659449505771406</v>
      </c>
      <c r="HD14" s="109">
        <v>45.352436240577326</v>
      </c>
      <c r="HE14" s="109">
        <v>49.429280075806332</v>
      </c>
      <c r="HF14" s="109">
        <v>48.968713244661735</v>
      </c>
      <c r="HG14" s="109">
        <v>6.948462614664999</v>
      </c>
      <c r="HH14" s="109">
        <v>15.69549944643609</v>
      </c>
      <c r="HI14" s="109">
        <v>53.978361041208764</v>
      </c>
      <c r="HJ14" s="109">
        <v>64.437800687285218</v>
      </c>
      <c r="HK14" s="109">
        <v>49.950007148774723</v>
      </c>
      <c r="HL14" s="122">
        <v>43.616949518541212</v>
      </c>
      <c r="HM14" s="109">
        <v>0</v>
      </c>
      <c r="HN14" s="109">
        <v>27.58594066339797</v>
      </c>
      <c r="HO14" s="109">
        <v>51.893393506016196</v>
      </c>
      <c r="HP14" s="109">
        <v>51.441581064448556</v>
      </c>
      <c r="HQ14" s="109">
        <v>23.382977219835745</v>
      </c>
      <c r="HR14" s="109">
        <v>39.956729743919865</v>
      </c>
      <c r="HS14" s="109">
        <v>7.9172230260327989</v>
      </c>
      <c r="HT14" s="109">
        <v>48.762112823749931</v>
      </c>
      <c r="HU14" s="109">
        <v>23.653410607311265</v>
      </c>
      <c r="HV14" s="109">
        <v>60.826076044752746</v>
      </c>
      <c r="HW14" s="109">
        <v>54.195726096010183</v>
      </c>
      <c r="HX14" s="109">
        <v>38.823098079425463</v>
      </c>
      <c r="HY14" s="109">
        <v>39.661663519252912</v>
      </c>
      <c r="HZ14" s="109">
        <v>59.37722777614016</v>
      </c>
      <c r="IA14" s="109">
        <v>57.921286843765238</v>
      </c>
      <c r="IB14" s="109">
        <v>49.976649875637698</v>
      </c>
      <c r="IC14" s="111">
        <v>54.869539453128496</v>
      </c>
      <c r="ID14" s="105">
        <v>5.9283157344376995</v>
      </c>
      <c r="IE14" s="105">
        <v>0</v>
      </c>
      <c r="IF14" s="105">
        <v>20</v>
      </c>
      <c r="IG14">
        <v>19.525771694501472</v>
      </c>
      <c r="IH14">
        <v>37.903780068728523</v>
      </c>
      <c r="II14" s="105">
        <v>97.779062850095698</v>
      </c>
      <c r="IJ14" s="105">
        <v>0</v>
      </c>
      <c r="IK14" s="105">
        <v>0</v>
      </c>
      <c r="IL14" s="105">
        <v>5.9485172457680724</v>
      </c>
      <c r="IM14" s="105">
        <v>54.829386567058975</v>
      </c>
      <c r="IP14" s="186">
        <v>0</v>
      </c>
      <c r="IQ14" s="129">
        <v>63.220769993285387</v>
      </c>
      <c r="IR14" s="186">
        <v>95.96</v>
      </c>
      <c r="IS14" s="186">
        <v>62.646450723638871</v>
      </c>
      <c r="IT14" s="156">
        <v>0.51936060938311501</v>
      </c>
      <c r="IU14" s="168">
        <v>17.953817396831791</v>
      </c>
      <c r="IV14" s="160">
        <v>2.4036822366177977</v>
      </c>
      <c r="IW14" s="166">
        <v>52.54545454545454</v>
      </c>
      <c r="IX14" s="155">
        <v>43.230769230769226</v>
      </c>
      <c r="IY14" s="169">
        <v>5.08</v>
      </c>
      <c r="IZ14" s="169">
        <v>52.081730000000007</v>
      </c>
      <c r="JA14" s="155">
        <v>98.619329388560161</v>
      </c>
      <c r="JB14" s="167">
        <v>35.469107551487411</v>
      </c>
      <c r="JC14" s="182">
        <v>0</v>
      </c>
      <c r="JD14" s="182">
        <v>2.9761904761904758</v>
      </c>
      <c r="JE14" s="192">
        <v>2.6097611812838371</v>
      </c>
      <c r="JF14" s="192">
        <v>4.546964914097269</v>
      </c>
      <c r="JG14" s="192">
        <v>0.41910222326690411</v>
      </c>
      <c r="JH14" s="192">
        <v>0</v>
      </c>
      <c r="JI14" s="192">
        <v>0</v>
      </c>
      <c r="JJ14" s="4"/>
      <c r="JK14" s="192">
        <v>78.909850469148878</v>
      </c>
      <c r="JL14" s="192">
        <v>46.126549570941464</v>
      </c>
      <c r="JM14" s="192">
        <v>0.34222045364106646</v>
      </c>
      <c r="JN14" s="4"/>
      <c r="JO14" s="192">
        <v>26.358682170542618</v>
      </c>
      <c r="JP14" s="192">
        <v>77.981246124346768</v>
      </c>
      <c r="JQ14" s="4"/>
      <c r="JR14" s="194">
        <v>0.81235019805475961</v>
      </c>
    </row>
    <row r="15" spans="1:278" x14ac:dyDescent="0.35">
      <c r="A15">
        <v>20</v>
      </c>
      <c r="B15" t="s">
        <v>407</v>
      </c>
      <c r="C15" s="105">
        <v>22.372232284294309</v>
      </c>
      <c r="D15" s="108">
        <v>82.919894576925898</v>
      </c>
      <c r="E15" s="105">
        <v>0</v>
      </c>
      <c r="F15" s="111">
        <v>63.336105492747755</v>
      </c>
      <c r="G15">
        <v>0</v>
      </c>
      <c r="H15" s="105">
        <v>48.786859433152017</v>
      </c>
      <c r="I15" s="105">
        <v>33.107030387304818</v>
      </c>
      <c r="J15" s="105">
        <v>72.778891115564988</v>
      </c>
      <c r="K15" s="102">
        <v>7.1023509835732588</v>
      </c>
      <c r="L15">
        <v>30.768907380135907</v>
      </c>
      <c r="M15" s="113">
        <v>63.462611069335551</v>
      </c>
      <c r="N15" s="113">
        <v>44.189525803430705</v>
      </c>
      <c r="O15" s="113">
        <v>25.931004153994124</v>
      </c>
      <c r="P15" s="113">
        <v>29.024321532884162</v>
      </c>
      <c r="Q15" s="113">
        <v>47.588079154208621</v>
      </c>
      <c r="R15" s="113">
        <v>66.602676137916077</v>
      </c>
      <c r="S15" s="113">
        <v>38.975508029678295</v>
      </c>
      <c r="T15" s="113">
        <v>17.949912767642591</v>
      </c>
      <c r="U15" s="113">
        <v>21.496926034301833</v>
      </c>
      <c r="V15" s="113">
        <v>39.509763472904432</v>
      </c>
      <c r="W15" s="113">
        <v>24.347173648205295</v>
      </c>
      <c r="X15" s="113">
        <v>16.135527835461644</v>
      </c>
      <c r="Y15" s="113">
        <v>32.020715718962762</v>
      </c>
      <c r="Z15" s="113">
        <v>27.939887430703639</v>
      </c>
      <c r="AA15" s="115">
        <v>16.318332809566055</v>
      </c>
      <c r="AB15" s="113">
        <v>54.306164142865079</v>
      </c>
      <c r="AC15" s="113">
        <v>16.458968155988629</v>
      </c>
      <c r="AD15" s="113">
        <v>48.307916885800786</v>
      </c>
      <c r="AE15" s="105">
        <v>0</v>
      </c>
      <c r="AF15" s="111">
        <v>2.2605010203419069</v>
      </c>
      <c r="AG15" s="105">
        <v>68.000967131478916</v>
      </c>
      <c r="AH15" s="173">
        <v>1</v>
      </c>
      <c r="AI15" s="175">
        <f t="shared" si="0"/>
        <v>100</v>
      </c>
      <c r="AJ15" s="112">
        <v>85.749438763867872</v>
      </c>
      <c r="AK15" s="112">
        <v>3.4810773031814083E-3</v>
      </c>
      <c r="AL15" s="112">
        <v>5.696578215558092</v>
      </c>
      <c r="AM15" s="112">
        <v>6.9260864160234084</v>
      </c>
      <c r="AN15" s="112">
        <v>85.871891712479083</v>
      </c>
      <c r="AO15" s="112">
        <v>1.0509849370488034</v>
      </c>
      <c r="AP15" s="112">
        <v>3.0859341688925972</v>
      </c>
      <c r="AQ15" s="112">
        <v>1.7467350876663035</v>
      </c>
      <c r="AR15" s="111">
        <v>8.515599207804696</v>
      </c>
      <c r="AS15" s="111">
        <v>5.8119935746257978</v>
      </c>
      <c r="AT15" s="111">
        <v>99.200963746771649</v>
      </c>
      <c r="AU15" s="111">
        <v>33.152311332171877</v>
      </c>
      <c r="AV15" s="105">
        <v>76.825078728886268</v>
      </c>
      <c r="AW15" s="107">
        <v>20.750970842242932</v>
      </c>
      <c r="AX15" s="107">
        <v>7.2028649015963566</v>
      </c>
      <c r="AY15" s="103">
        <v>77.627767715705716</v>
      </c>
      <c r="AZ15" s="103">
        <v>98.383563363380304</v>
      </c>
      <c r="BA15" s="111">
        <v>2.8458162414575963</v>
      </c>
      <c r="BB15" s="105">
        <v>99.859862852752897</v>
      </c>
      <c r="BC15" s="158">
        <v>2.3590037217291728</v>
      </c>
      <c r="BD15" s="111">
        <v>3.6920880436828569</v>
      </c>
      <c r="BE15">
        <v>90.066395716100331</v>
      </c>
      <c r="BF15" s="111">
        <v>1.7065840762584996</v>
      </c>
      <c r="BG15" s="106">
        <v>39.37470139012752</v>
      </c>
      <c r="BH15" s="111">
        <v>88.513233098631019</v>
      </c>
      <c r="BI15" s="114">
        <v>9.9260649883097027</v>
      </c>
      <c r="BJ15" s="116">
        <v>77.982307741995314</v>
      </c>
      <c r="BK15" s="157">
        <f t="shared" si="6"/>
        <v>9.645937380247938</v>
      </c>
      <c r="BL15" s="102">
        <v>21.961074265654258</v>
      </c>
      <c r="BM15" s="118">
        <v>31.43560861217901</v>
      </c>
      <c r="BN15" s="102">
        <v>24.585663506970455</v>
      </c>
      <c r="BO15">
        <v>2.2605010203419069</v>
      </c>
      <c r="BP15" s="111">
        <v>1.7408178987685732</v>
      </c>
      <c r="BQ15" s="102">
        <v>65.095599923805082</v>
      </c>
      <c r="BR15" s="112">
        <f t="shared" si="7"/>
        <v>6.0096986479789143</v>
      </c>
      <c r="BS15" s="112">
        <f t="shared" si="8"/>
        <v>24.038794591915657</v>
      </c>
      <c r="BT15" s="112">
        <v>5.9050611646643727</v>
      </c>
      <c r="BU15" s="119">
        <v>9.2311003339587252</v>
      </c>
      <c r="BV15" s="105">
        <v>33.91104282658209</v>
      </c>
      <c r="BW15" s="111">
        <v>2.8458162414575963</v>
      </c>
      <c r="BX15" s="121">
        <v>1.608666751352722</v>
      </c>
      <c r="BY15" s="102">
        <v>7.7283582005988114</v>
      </c>
      <c r="BZ15" s="104">
        <v>79.493901188855929</v>
      </c>
      <c r="CA15" s="104">
        <v>69.908542415001463</v>
      </c>
      <c r="CB15" s="105">
        <v>27.773399732269702</v>
      </c>
      <c r="CC15" s="102">
        <v>6.3134610273768432</v>
      </c>
      <c r="CD15" s="106">
        <v>42.166849186907342</v>
      </c>
      <c r="CE15" s="105">
        <v>1.608666751352722</v>
      </c>
      <c r="CF15" s="102">
        <v>4.1855042341372455</v>
      </c>
      <c r="CG15" s="102">
        <v>0.84876316897654247</v>
      </c>
      <c r="CH15" s="102">
        <f t="shared" si="9"/>
        <v>38.349629925435721</v>
      </c>
      <c r="CI15" s="102">
        <v>9.5874074813589303</v>
      </c>
      <c r="CJ15" s="105">
        <v>33.081005672763247</v>
      </c>
      <c r="CK15" s="104">
        <v>88.630563136408171</v>
      </c>
      <c r="CL15" s="111">
        <v>16.408531348411106</v>
      </c>
      <c r="CM15" s="105">
        <v>38.900372004718918</v>
      </c>
      <c r="CN15" s="105">
        <v>41.40137417692528</v>
      </c>
      <c r="CO15" s="111">
        <v>28.167764099627828</v>
      </c>
      <c r="CP15" s="104">
        <v>97.3862267969442</v>
      </c>
      <c r="CQ15" s="105">
        <v>40.377898654451762</v>
      </c>
      <c r="CR15" s="105">
        <v>15.168900810087621</v>
      </c>
      <c r="CT15" s="179">
        <v>92.857142857142861</v>
      </c>
      <c r="CV15" s="105">
        <v>0</v>
      </c>
      <c r="CW15" s="119">
        <v>99.296831694439589</v>
      </c>
      <c r="CZ15" s="105">
        <v>98.576933856681407</v>
      </c>
      <c r="DA15" s="105">
        <v>19.999999999999996</v>
      </c>
      <c r="DB15" s="105">
        <v>67.862855533083533</v>
      </c>
      <c r="DC15" s="105">
        <v>6.4038607175374773</v>
      </c>
      <c r="DD15" s="105">
        <v>99.661797978042515</v>
      </c>
      <c r="DE15" s="105">
        <v>8.8297872340425521</v>
      </c>
      <c r="DF15" s="164">
        <v>78.066773251866778</v>
      </c>
      <c r="DG15" s="102">
        <v>25.622673919267104</v>
      </c>
      <c r="DH15" s="102">
        <v>7.3146756512028226</v>
      </c>
      <c r="DI15" s="111">
        <v>6.5997125232679394</v>
      </c>
      <c r="DJ15" s="103">
        <v>23.79772150601271</v>
      </c>
      <c r="DK15" s="103">
        <v>6.815983368473951</v>
      </c>
      <c r="DL15" s="103">
        <v>8.3620309292621524</v>
      </c>
      <c r="DM15" s="103">
        <v>12.100008093975982</v>
      </c>
      <c r="DN15">
        <v>13.275940672186239</v>
      </c>
      <c r="DO15" s="111">
        <v>97.848424512293008</v>
      </c>
      <c r="DP15" s="105">
        <v>16.032064128256511</v>
      </c>
      <c r="DQ15" s="111">
        <v>99.133294399443443</v>
      </c>
      <c r="DR15" s="104">
        <v>98.694093638159515</v>
      </c>
      <c r="DS15" s="105">
        <v>0</v>
      </c>
      <c r="DT15" s="103">
        <v>98.445342377644181</v>
      </c>
      <c r="DU15" s="102">
        <v>85.549421270441897</v>
      </c>
      <c r="DW15" s="102">
        <v>0</v>
      </c>
      <c r="DX15" s="102">
        <v>45.230094745581248</v>
      </c>
      <c r="DY15" s="105">
        <v>17.497852848554253</v>
      </c>
      <c r="DZ15" s="105">
        <v>99.485544077542784</v>
      </c>
      <c r="EA15">
        <v>97.701577332317186</v>
      </c>
      <c r="EB15" s="105">
        <v>69.176448134364705</v>
      </c>
      <c r="EC15" s="111">
        <v>1.6152005749804415</v>
      </c>
      <c r="ED15" s="111">
        <v>1.8855959019538013</v>
      </c>
      <c r="EE15" s="111">
        <v>1.9783515545757588</v>
      </c>
      <c r="EF15" s="111">
        <v>1.7671166611430658</v>
      </c>
      <c r="EG15" s="111">
        <v>1.7979675775365607</v>
      </c>
      <c r="EH15" s="120">
        <v>2.8143761777619747</v>
      </c>
      <c r="EI15" s="102">
        <v>1.1681435666781386</v>
      </c>
      <c r="EJ15" s="102">
        <f t="shared" si="10"/>
        <v>4.9062029800481826</v>
      </c>
      <c r="EK15" s="102">
        <v>1.7979175456973202</v>
      </c>
      <c r="EL15" s="102">
        <v>41.615631966783219</v>
      </c>
      <c r="EM15" s="102">
        <v>5.7074085017186262E-4</v>
      </c>
      <c r="EN15" s="102">
        <v>0.87349005899720122</v>
      </c>
      <c r="EO15" s="102">
        <v>1.9790525434781492</v>
      </c>
      <c r="EP15" s="102">
        <v>0.75672210519982541</v>
      </c>
      <c r="EQ15" s="102">
        <v>1.0874140176974341</v>
      </c>
      <c r="ER15" s="102">
        <v>1.1274704850570414</v>
      </c>
      <c r="ES15" s="102">
        <v>0.63723726576827433</v>
      </c>
      <c r="ET15" s="111">
        <v>1.3485848031061025</v>
      </c>
      <c r="EU15" s="111">
        <v>0.66725961977516957</v>
      </c>
      <c r="EV15" s="111">
        <v>1.8687486995993394</v>
      </c>
      <c r="EW15" s="120">
        <v>97.613500526463824</v>
      </c>
      <c r="EX15" s="120">
        <v>2.8628685943315202</v>
      </c>
      <c r="EY15" s="120">
        <v>0</v>
      </c>
      <c r="EZ15" s="120">
        <v>9.9236230663437457</v>
      </c>
      <c r="FA15" s="120">
        <v>25204.042672957523</v>
      </c>
      <c r="FC15" s="104">
        <v>82.749497979642882</v>
      </c>
      <c r="FD15" s="111">
        <v>0</v>
      </c>
      <c r="FE15" s="105">
        <v>98.925589392455933</v>
      </c>
      <c r="FF15" s="104">
        <v>9.9466014601126087</v>
      </c>
      <c r="FG15" s="111">
        <v>4.649298597194389</v>
      </c>
      <c r="FH15" s="105">
        <v>90</v>
      </c>
      <c r="FI15">
        <v>2.2673919267105638</v>
      </c>
      <c r="FJ15" s="105">
        <v>20</v>
      </c>
      <c r="FK15" s="105">
        <v>99.20951760834582</v>
      </c>
      <c r="FL15" s="105">
        <v>29.86111111110035</v>
      </c>
      <c r="FM15" s="105">
        <v>7.3313786271790038</v>
      </c>
      <c r="FN15">
        <v>97.686274921376665</v>
      </c>
      <c r="FO15" s="104">
        <v>97.638885011143557</v>
      </c>
      <c r="FP15" s="102">
        <v>4.2143602869319832</v>
      </c>
      <c r="FQ15">
        <v>59.677469788394887</v>
      </c>
      <c r="FR15" s="102">
        <v>100</v>
      </c>
      <c r="FS15" s="105">
        <v>0</v>
      </c>
      <c r="FT15" s="117">
        <v>41.160470815799414</v>
      </c>
      <c r="FU15" s="117">
        <v>47.203815624699828</v>
      </c>
      <c r="FV15" s="117">
        <v>30.768907380135907</v>
      </c>
      <c r="FW15" s="104">
        <v>99.237874778603711</v>
      </c>
      <c r="FX15" s="105">
        <v>22.836592343047183</v>
      </c>
      <c r="FY15" s="105">
        <v>0</v>
      </c>
      <c r="FZ15">
        <v>8.4862806721255879</v>
      </c>
      <c r="GA15" s="105">
        <v>97.146495174221954</v>
      </c>
      <c r="GB15" s="102">
        <v>77.912348307495563</v>
      </c>
      <c r="GC15" s="102">
        <v>4.4899606216841212E-3</v>
      </c>
      <c r="GD15" s="102">
        <v>5.7073488748994894</v>
      </c>
      <c r="GE15" s="102">
        <v>6.6837858629675972</v>
      </c>
      <c r="GF15" s="102">
        <v>3.6478992149045633</v>
      </c>
      <c r="GG15" s="102">
        <v>0.78054974288519063</v>
      </c>
      <c r="GH15" s="102">
        <v>1.4209436190155336</v>
      </c>
      <c r="GI15" s="111">
        <v>11.76462835751477</v>
      </c>
      <c r="GJ15" s="104">
        <v>11.211892985826809</v>
      </c>
      <c r="GK15">
        <v>80.704265674205558</v>
      </c>
      <c r="GL15" s="105">
        <v>4.2143602869319832</v>
      </c>
      <c r="GM15" s="123">
        <v>39.620403853580434</v>
      </c>
      <c r="GN15" s="105">
        <v>67.792728313770397</v>
      </c>
      <c r="GO15" s="105">
        <v>96.700257658173484</v>
      </c>
      <c r="GQ15">
        <v>100</v>
      </c>
      <c r="GR15" s="110">
        <v>42.631783988640088</v>
      </c>
      <c r="GS15" s="110">
        <v>41.399337530733035</v>
      </c>
      <c r="GT15" s="110">
        <v>57.796015240137805</v>
      </c>
      <c r="GU15" s="110">
        <v>51.006586909375216</v>
      </c>
      <c r="GV15" s="110">
        <v>50.135145615049147</v>
      </c>
      <c r="GW15" s="110">
        <v>26.262433679379839</v>
      </c>
      <c r="GX15" s="110">
        <v>40.271344387445694</v>
      </c>
      <c r="GY15" s="110">
        <v>15.367580669196307</v>
      </c>
      <c r="GZ15" s="110">
        <v>33.198527462368254</v>
      </c>
      <c r="HA15" s="105">
        <v>74.794827750739572</v>
      </c>
      <c r="HB15" s="105">
        <v>4.9098196392785569</v>
      </c>
      <c r="HC15" s="109">
        <v>48.58579265045357</v>
      </c>
      <c r="HD15" s="109">
        <v>43.283691911269266</v>
      </c>
      <c r="HE15" s="109">
        <v>55.499727513025576</v>
      </c>
      <c r="HF15" s="109">
        <v>49.548959018132088</v>
      </c>
      <c r="HG15" s="109">
        <v>7.9362458793772834</v>
      </c>
      <c r="HH15" s="109">
        <v>14.749070606014207</v>
      </c>
      <c r="HI15" s="109">
        <v>55.748516253043263</v>
      </c>
      <c r="HJ15" s="109">
        <v>63.089149728028879</v>
      </c>
      <c r="HK15" s="109">
        <v>47.691874584708415</v>
      </c>
      <c r="HL15" s="122">
        <v>38.377700090761707</v>
      </c>
      <c r="HM15" s="109">
        <v>0</v>
      </c>
      <c r="HN15" s="109">
        <v>24.686308322444795</v>
      </c>
      <c r="HO15" s="109">
        <v>33.008309021573673</v>
      </c>
      <c r="HP15" s="109">
        <v>46.221683934488631</v>
      </c>
      <c r="HQ15" s="109">
        <v>29.781185164989949</v>
      </c>
      <c r="HR15" s="109">
        <v>44.698769103657163</v>
      </c>
      <c r="HS15" s="109">
        <v>9.0139381771503722</v>
      </c>
      <c r="HT15" s="109">
        <v>49.842380658479065</v>
      </c>
      <c r="HU15" s="109">
        <v>19.528484175316759</v>
      </c>
      <c r="HV15" s="109">
        <v>56.180850719953398</v>
      </c>
      <c r="HW15" s="109">
        <v>51.392223091345564</v>
      </c>
      <c r="HX15" s="109">
        <v>42.742462663245867</v>
      </c>
      <c r="HY15" s="109">
        <v>37.146617900999161</v>
      </c>
      <c r="HZ15" s="109">
        <v>55.480485167008013</v>
      </c>
      <c r="IA15" s="109">
        <v>67.068357857195068</v>
      </c>
      <c r="IB15" s="109">
        <v>54.08883598573334</v>
      </c>
      <c r="IC15" s="111">
        <v>62.608141993848363</v>
      </c>
      <c r="ID15" s="105">
        <v>0</v>
      </c>
      <c r="IE15" s="105">
        <v>0</v>
      </c>
      <c r="IF15" s="105">
        <v>30.329229888348124</v>
      </c>
      <c r="IG15">
        <v>11.487877835574722</v>
      </c>
      <c r="IH15">
        <v>29.035213283710277</v>
      </c>
      <c r="II15" s="105">
        <v>68.599833782511666</v>
      </c>
      <c r="IJ15" s="105">
        <v>2.8628685943315202</v>
      </c>
      <c r="IK15" s="105">
        <v>0</v>
      </c>
      <c r="IL15" s="105">
        <v>6.5368832903902074</v>
      </c>
      <c r="IM15" s="105">
        <v>59.677469788394887</v>
      </c>
      <c r="IP15" s="186">
        <v>0</v>
      </c>
      <c r="IQ15" s="129">
        <v>59.998443962874013</v>
      </c>
      <c r="IR15" s="186">
        <v>89.74</v>
      </c>
      <c r="IS15" s="186">
        <v>71.722846441947567</v>
      </c>
      <c r="IT15" s="156">
        <v>0</v>
      </c>
      <c r="IU15" s="168">
        <v>31.038258932223979</v>
      </c>
      <c r="IV15" s="160">
        <v>0.90343059455499941</v>
      </c>
      <c r="IW15" s="166">
        <v>25.909090909090903</v>
      </c>
      <c r="IX15" s="155">
        <v>86.92307692307692</v>
      </c>
      <c r="IY15" s="169">
        <v>6.9</v>
      </c>
      <c r="IZ15" s="169">
        <v>44.956229999999998</v>
      </c>
      <c r="JA15" s="155">
        <v>98.619329388560161</v>
      </c>
      <c r="JB15" s="167">
        <v>26.315789473684216</v>
      </c>
      <c r="JC15" s="182">
        <v>20.145876365005734</v>
      </c>
      <c r="JD15" s="182">
        <v>2.9761904761904758</v>
      </c>
      <c r="JE15" s="192">
        <v>20.236281897142437</v>
      </c>
      <c r="JF15" s="192">
        <v>6.0488799326831225E-2</v>
      </c>
      <c r="JG15" s="192">
        <v>0.58214658036469691</v>
      </c>
      <c r="JH15" s="192">
        <v>0</v>
      </c>
      <c r="JI15" s="192">
        <v>0</v>
      </c>
      <c r="JJ15" s="4"/>
      <c r="JK15" s="192">
        <v>15.734999944740997</v>
      </c>
      <c r="JL15" s="192">
        <v>20.677418773180655</v>
      </c>
      <c r="JM15" s="192">
        <v>0.34222045364106646</v>
      </c>
      <c r="JN15" s="4"/>
      <c r="JO15" s="192">
        <v>26.358682170542618</v>
      </c>
      <c r="JP15" s="192">
        <v>46.836187177422147</v>
      </c>
      <c r="JQ15" s="4"/>
      <c r="JR15" s="194">
        <v>0.49588060642184018</v>
      </c>
    </row>
    <row r="16" spans="1:278" x14ac:dyDescent="0.35">
      <c r="A16">
        <v>21</v>
      </c>
      <c r="B16" t="s">
        <v>408</v>
      </c>
      <c r="C16" s="105">
        <v>52.081240291170012</v>
      </c>
      <c r="D16" s="108">
        <v>64.542886821401623</v>
      </c>
      <c r="E16" s="105">
        <v>0</v>
      </c>
      <c r="F16" s="111">
        <v>65.209652362137447</v>
      </c>
      <c r="G16">
        <v>50</v>
      </c>
      <c r="H16" s="105">
        <v>48.424971363115695</v>
      </c>
      <c r="I16" s="105">
        <v>27.704140075274008</v>
      </c>
      <c r="J16" s="105">
        <v>65.311187476135657</v>
      </c>
      <c r="K16" s="102">
        <v>5.5125070775420824</v>
      </c>
      <c r="L16">
        <v>29.074757992144242</v>
      </c>
      <c r="M16" s="113">
        <v>42.393772986819727</v>
      </c>
      <c r="N16" s="113">
        <v>35.809006248627313</v>
      </c>
      <c r="O16" s="113">
        <v>21.279712821213884</v>
      </c>
      <c r="P16" s="113">
        <v>19.067145916036129</v>
      </c>
      <c r="Q16" s="113">
        <v>44.429563037927274</v>
      </c>
      <c r="R16" s="113">
        <v>55.657468658956979</v>
      </c>
      <c r="S16" s="113">
        <v>16.441537203907956</v>
      </c>
      <c r="T16" s="113">
        <v>19.03943989178595</v>
      </c>
      <c r="U16" s="113">
        <v>19.173122130858985</v>
      </c>
      <c r="V16" s="113">
        <v>43.517604247018291</v>
      </c>
      <c r="W16" s="113">
        <v>15.113786289549658</v>
      </c>
      <c r="X16" s="113">
        <v>16.02882580024054</v>
      </c>
      <c r="Y16" s="113">
        <v>26.678444254788932</v>
      </c>
      <c r="Z16" s="113">
        <v>26.701977712598918</v>
      </c>
      <c r="AA16" s="115">
        <v>11.162684660474213</v>
      </c>
      <c r="AB16" s="113">
        <v>51.84886015386104</v>
      </c>
      <c r="AC16" s="113">
        <v>22.529682434308519</v>
      </c>
      <c r="AD16" s="113">
        <v>45.257203481756811</v>
      </c>
      <c r="AE16" s="105">
        <v>0</v>
      </c>
      <c r="AF16" s="111">
        <v>3.6242495245326384E-2</v>
      </c>
      <c r="AG16" s="105">
        <v>35.341768922269772</v>
      </c>
      <c r="AH16" s="173">
        <v>1</v>
      </c>
      <c r="AI16" s="175">
        <f t="shared" si="0"/>
        <v>100</v>
      </c>
      <c r="AJ16" s="112">
        <v>4.9747550652292478</v>
      </c>
      <c r="AK16" s="112">
        <v>0</v>
      </c>
      <c r="AL16" s="112">
        <v>2.1447689615967089</v>
      </c>
      <c r="AM16" s="112">
        <v>0.28862653728366777</v>
      </c>
      <c r="AN16" s="112">
        <v>87.265582136035576</v>
      </c>
      <c r="AO16" s="112">
        <v>1.9776822792316724</v>
      </c>
      <c r="AP16" s="112">
        <v>3.5420207473742162</v>
      </c>
      <c r="AQ16" s="112">
        <v>2.5643177267110584</v>
      </c>
      <c r="AR16" s="111">
        <v>6.3879966846207026</v>
      </c>
      <c r="AS16" s="111">
        <v>7.126197436441343</v>
      </c>
      <c r="AT16" s="111">
        <v>99.493479614634524</v>
      </c>
      <c r="AU16" s="111">
        <v>42.732916882511269</v>
      </c>
      <c r="AV16" s="105">
        <v>54.72985872470413</v>
      </c>
      <c r="AW16" s="107">
        <v>10.750499858634127</v>
      </c>
      <c r="AX16" s="107">
        <v>1.9085110548680302</v>
      </c>
      <c r="AY16" s="103">
        <v>47.918759708829988</v>
      </c>
      <c r="AZ16" s="103">
        <v>99.139928676273669</v>
      </c>
      <c r="BA16" s="111">
        <v>8.2132265859625289</v>
      </c>
      <c r="BB16" s="105">
        <v>99.599571155338083</v>
      </c>
      <c r="BC16" s="158">
        <v>1.4203894616265751</v>
      </c>
      <c r="BD16" s="111">
        <v>6.940781914534405</v>
      </c>
      <c r="BE16">
        <v>70.188580439612124</v>
      </c>
      <c r="BF16" s="111">
        <v>3.5243517854029016</v>
      </c>
      <c r="BG16" s="106">
        <v>37.76826827974471</v>
      </c>
      <c r="BH16" s="111">
        <v>62.145000123756404</v>
      </c>
      <c r="BI16" s="114">
        <v>7.0352660729641849</v>
      </c>
      <c r="BJ16" s="116">
        <v>76.509397922419851</v>
      </c>
      <c r="BK16" s="157">
        <f t="shared" si="6"/>
        <v>15.510523509979986</v>
      </c>
      <c r="BL16" s="102">
        <v>22.891187611865007</v>
      </c>
      <c r="BM16" s="118">
        <v>27.622097660940963</v>
      </c>
      <c r="BN16" s="102">
        <v>24.384273295518273</v>
      </c>
      <c r="BO16">
        <v>3.6242495245326384E-2</v>
      </c>
      <c r="BP16" s="111">
        <v>2.8411928029966926</v>
      </c>
      <c r="BQ16" s="102">
        <v>56.455282865545207</v>
      </c>
      <c r="BR16" s="112">
        <f t="shared" si="7"/>
        <v>1.0703492808220927</v>
      </c>
      <c r="BS16" s="112">
        <f t="shared" si="8"/>
        <v>4.2813971232883707</v>
      </c>
      <c r="BT16" s="112">
        <v>1.4598517347730724</v>
      </c>
      <c r="BU16" s="119">
        <v>5.0073563806427428</v>
      </c>
      <c r="BV16" s="105">
        <v>16.616576110853767</v>
      </c>
      <c r="BW16" s="111">
        <v>8.2132265859625289</v>
      </c>
      <c r="BX16" s="121">
        <v>3.1886973986979541</v>
      </c>
      <c r="BY16" s="102">
        <v>8.8470947298202258</v>
      </c>
      <c r="BZ16" s="104">
        <v>74.621394104197051</v>
      </c>
      <c r="CA16" s="104">
        <v>67.288749240658206</v>
      </c>
      <c r="CB16" s="105">
        <v>15</v>
      </c>
      <c r="CC16" s="102">
        <v>4.0637437531354497</v>
      </c>
      <c r="CD16" s="106">
        <v>36.005614957366902</v>
      </c>
      <c r="CE16" s="105">
        <v>3.1886973986979541</v>
      </c>
      <c r="CF16" s="102">
        <v>1.6316434582642367</v>
      </c>
      <c r="CG16" s="102">
        <v>7.2720338550707337</v>
      </c>
      <c r="CH16" s="102">
        <f t="shared" si="9"/>
        <v>6.0315954603757964</v>
      </c>
      <c r="CI16" s="102">
        <v>1.5078988650939491</v>
      </c>
      <c r="CJ16" s="105">
        <v>54.815054075655588</v>
      </c>
      <c r="CK16" s="104">
        <v>89.130282531586886</v>
      </c>
      <c r="CL16" s="111">
        <v>21.849942726231387</v>
      </c>
      <c r="CM16" s="105">
        <v>40.139955779627556</v>
      </c>
      <c r="CN16" s="105">
        <v>33.4106529209622</v>
      </c>
      <c r="CO16" s="111">
        <v>29.083619702176403</v>
      </c>
      <c r="CP16" s="104">
        <v>98.722283195640117</v>
      </c>
      <c r="CQ16" s="105">
        <v>30</v>
      </c>
      <c r="CR16" s="105">
        <v>13.627110705719321</v>
      </c>
      <c r="CT16" s="179">
        <v>18.571428571428577</v>
      </c>
      <c r="CV16" s="105">
        <v>0</v>
      </c>
      <c r="CW16" s="119">
        <v>99.50654713538934</v>
      </c>
      <c r="CZ16" s="105">
        <v>99.201485610454924</v>
      </c>
      <c r="DA16" s="105">
        <v>40</v>
      </c>
      <c r="DB16" s="105">
        <v>15.439047482048277</v>
      </c>
      <c r="DC16" s="105">
        <v>6.8155541199732363</v>
      </c>
      <c r="DD16" s="105">
        <v>60.804735000128169</v>
      </c>
      <c r="DE16" s="105">
        <v>63.928461301264264</v>
      </c>
      <c r="DF16" s="164">
        <v>88.894345354781507</v>
      </c>
      <c r="DG16" s="102">
        <v>26.526345933562428</v>
      </c>
      <c r="DH16" s="102">
        <v>8.3505543250753096</v>
      </c>
      <c r="DI16" s="111">
        <v>9.4812654936912431</v>
      </c>
      <c r="DJ16" s="103">
        <v>31.169750370518599</v>
      </c>
      <c r="DK16" s="103">
        <v>23.615309067499847</v>
      </c>
      <c r="DL16" s="103">
        <v>10.229070531677193</v>
      </c>
      <c r="DM16" s="103">
        <v>9.07256034300298</v>
      </c>
      <c r="DN16">
        <v>27.025087557630929</v>
      </c>
      <c r="DO16" s="111">
        <v>98.216893072766254</v>
      </c>
      <c r="DP16" s="105">
        <v>9.1638029782359673E-2</v>
      </c>
      <c r="DQ16" s="111">
        <v>99.211891991658163</v>
      </c>
      <c r="DR16" s="104">
        <v>99.235839159861797</v>
      </c>
      <c r="DS16" s="105">
        <v>72.829324169530352</v>
      </c>
      <c r="DT16" s="103">
        <v>98.745426636638683</v>
      </c>
      <c r="DU16" s="102">
        <v>55.915628737877668</v>
      </c>
      <c r="DW16" s="102">
        <v>0</v>
      </c>
      <c r="DX16" s="102">
        <v>13.211239340446534</v>
      </c>
      <c r="DY16" s="105">
        <v>0</v>
      </c>
      <c r="DZ16" s="105">
        <v>95.65110026783384</v>
      </c>
      <c r="EA16">
        <v>98.565802049777744</v>
      </c>
      <c r="EB16" s="105">
        <v>45.131729667812294</v>
      </c>
      <c r="EC16" s="111">
        <v>3.6345929892280973</v>
      </c>
      <c r="ED16" s="111">
        <v>3.349338663890955</v>
      </c>
      <c r="EE16" s="111">
        <v>2.903630294758146</v>
      </c>
      <c r="EF16" s="111">
        <v>2.9647201957904263</v>
      </c>
      <c r="EG16" s="111">
        <v>3.4141105815777073</v>
      </c>
      <c r="EH16" s="120">
        <v>2.561551405641576</v>
      </c>
      <c r="EI16" s="102">
        <v>1.3547758616604404</v>
      </c>
      <c r="EJ16" s="102">
        <f t="shared" si="10"/>
        <v>5.6900586189738496</v>
      </c>
      <c r="EK16" s="102">
        <v>3.1891294867106623</v>
      </c>
      <c r="EL16" s="102">
        <v>2.4080276810524137</v>
      </c>
      <c r="EM16" s="102">
        <v>0</v>
      </c>
      <c r="EN16" s="102">
        <v>0.45517287197751433</v>
      </c>
      <c r="EO16" s="102">
        <v>0.47964135686077242</v>
      </c>
      <c r="EP16" s="102">
        <v>1.9659114953728192</v>
      </c>
      <c r="EQ16" s="102">
        <v>0.84276921309072328</v>
      </c>
      <c r="ER16" s="102">
        <v>1.0961596398260947</v>
      </c>
      <c r="ES16" s="102">
        <v>1.315111988396404</v>
      </c>
      <c r="ET16" s="111">
        <v>3.3916549879645266</v>
      </c>
      <c r="EU16" s="111">
        <v>3.1208342003517919</v>
      </c>
      <c r="EV16" s="111">
        <v>2.9857398094313821</v>
      </c>
      <c r="EW16" s="120">
        <v>95.69057486631479</v>
      </c>
      <c r="EX16" s="120">
        <v>0.29782359679266895</v>
      </c>
      <c r="EY16" s="120">
        <v>0</v>
      </c>
      <c r="EZ16" s="120">
        <v>71.726447713003026</v>
      </c>
      <c r="FA16" s="120">
        <v>182171.01121760454</v>
      </c>
      <c r="FC16" s="104">
        <v>99.151217750967433</v>
      </c>
      <c r="FD16" s="111">
        <v>0</v>
      </c>
      <c r="FE16" s="105">
        <v>98.604281444478545</v>
      </c>
      <c r="FF16" s="104">
        <v>3.6267160766646866</v>
      </c>
      <c r="FG16" s="111">
        <v>14.616265750286368</v>
      </c>
      <c r="FH16" s="105">
        <v>50</v>
      </c>
      <c r="FI16">
        <v>58.96907216494845</v>
      </c>
      <c r="FJ16" s="105">
        <v>20</v>
      </c>
      <c r="FK16" s="105">
        <v>99.416000219222653</v>
      </c>
      <c r="FL16" s="105">
        <v>8.8646967340596667</v>
      </c>
      <c r="FM16" s="105">
        <v>57.184753291993125</v>
      </c>
      <c r="FN16">
        <v>98.151690921682146</v>
      </c>
      <c r="FO16" s="104">
        <v>98.455702434492053</v>
      </c>
      <c r="FP16" s="102">
        <v>1.0635967935109603</v>
      </c>
      <c r="FQ16">
        <v>30.302421239813853</v>
      </c>
      <c r="FR16" s="102">
        <v>0</v>
      </c>
      <c r="FS16" s="105">
        <v>0</v>
      </c>
      <c r="FT16" s="117">
        <v>37.629476961321643</v>
      </c>
      <c r="FU16" s="117">
        <v>41.989735288841842</v>
      </c>
      <c r="FV16" s="117">
        <v>29.074757992144242</v>
      </c>
      <c r="FW16" s="104">
        <v>99.051377065732623</v>
      </c>
      <c r="FX16" s="105">
        <v>63.965031922356339</v>
      </c>
      <c r="FY16" s="105">
        <v>0</v>
      </c>
      <c r="FZ16">
        <v>3.7993164639768606</v>
      </c>
      <c r="GA16" s="105">
        <v>78.903812893369533</v>
      </c>
      <c r="GB16" s="102">
        <v>6.3484625146043934</v>
      </c>
      <c r="GC16" s="102">
        <v>0</v>
      </c>
      <c r="GD16" s="102">
        <v>2.829346359004008</v>
      </c>
      <c r="GE16" s="102">
        <v>0.42292371540730872</v>
      </c>
      <c r="GF16" s="102">
        <v>4.5229933520990997</v>
      </c>
      <c r="GG16" s="102">
        <v>1.3897270032471927</v>
      </c>
      <c r="GH16" s="102">
        <v>2.0771762655747001</v>
      </c>
      <c r="GI16" s="111">
        <v>10.753407545106031</v>
      </c>
      <c r="GJ16" s="104">
        <v>5.1806263971869537</v>
      </c>
      <c r="GK16">
        <v>100</v>
      </c>
      <c r="GL16" s="105">
        <v>1.0635967935109603</v>
      </c>
      <c r="GM16" s="123">
        <v>36.133725889395841</v>
      </c>
      <c r="GN16" s="105">
        <v>80</v>
      </c>
      <c r="GO16" s="105">
        <v>94.282359679266889</v>
      </c>
      <c r="GQ16">
        <v>55.990836197021764</v>
      </c>
      <c r="GR16" s="110">
        <v>35.505937157569463</v>
      </c>
      <c r="GS16" s="110">
        <v>41.507182797912961</v>
      </c>
      <c r="GT16" s="110">
        <v>49.228635149624346</v>
      </c>
      <c r="GU16" s="110">
        <v>50.286470514690144</v>
      </c>
      <c r="GV16" s="110">
        <v>42.010121875944897</v>
      </c>
      <c r="GW16" s="110">
        <v>26.961996155006606</v>
      </c>
      <c r="GX16" s="110">
        <v>39.388304122191293</v>
      </c>
      <c r="GY16" s="110">
        <v>10.381534348387509</v>
      </c>
      <c r="GZ16" s="110">
        <v>31.603006318145006</v>
      </c>
      <c r="HA16" s="105">
        <v>43.241695303550792</v>
      </c>
      <c r="HB16" s="105">
        <v>0</v>
      </c>
      <c r="HC16" s="109">
        <v>47.83180081172155</v>
      </c>
      <c r="HD16" s="109">
        <v>24.152524809907931</v>
      </c>
      <c r="HE16" s="109">
        <v>51.753216701672748</v>
      </c>
      <c r="HF16" s="109">
        <v>47.335018140509128</v>
      </c>
      <c r="HG16" s="109">
        <v>6.7821756180709158</v>
      </c>
      <c r="HH16" s="109">
        <v>14.45576748351221</v>
      </c>
      <c r="HI16" s="109">
        <v>34.796815783436607</v>
      </c>
      <c r="HJ16" s="109">
        <v>55.310080183277016</v>
      </c>
      <c r="HK16" s="109">
        <v>43.049361330739018</v>
      </c>
      <c r="HL16" s="122">
        <v>37.447416163603336</v>
      </c>
      <c r="HM16" s="109">
        <v>0</v>
      </c>
      <c r="HN16" s="109">
        <v>21.013327736591343</v>
      </c>
      <c r="HO16" s="109">
        <v>33.500761258023573</v>
      </c>
      <c r="HP16" s="109">
        <v>43.527905554826447</v>
      </c>
      <c r="HQ16" s="109">
        <v>23.818961757547285</v>
      </c>
      <c r="HR16" s="109">
        <v>55.440490794060722</v>
      </c>
      <c r="HS16" s="109">
        <v>14.397967732343414</v>
      </c>
      <c r="HT16" s="109">
        <v>45.386742036719063</v>
      </c>
      <c r="HU16" s="109">
        <v>19.797412333144006</v>
      </c>
      <c r="HV16" s="109">
        <v>59.729012318857066</v>
      </c>
      <c r="HW16" s="109">
        <v>53.405933936436718</v>
      </c>
      <c r="HX16" s="109">
        <v>31.052257449396265</v>
      </c>
      <c r="HY16" s="109">
        <v>16.788304534150701</v>
      </c>
      <c r="HZ16" s="109">
        <v>54.093182807577008</v>
      </c>
      <c r="IA16" s="109">
        <v>68.971303848373765</v>
      </c>
      <c r="IB16" s="109">
        <v>54.555126698860519</v>
      </c>
      <c r="IC16" s="111">
        <v>62.953043388200655</v>
      </c>
      <c r="ID16" s="105">
        <v>6.8030123996755645</v>
      </c>
      <c r="IE16" s="105">
        <v>0</v>
      </c>
      <c r="IF16" s="105">
        <v>20</v>
      </c>
      <c r="IG16">
        <v>20.295790291771212</v>
      </c>
      <c r="IH16">
        <v>44.140893470790381</v>
      </c>
      <c r="II16" s="105">
        <v>92.53822738061929</v>
      </c>
      <c r="IJ16" s="105">
        <v>0.3207331042382589</v>
      </c>
      <c r="IK16" s="105">
        <v>0</v>
      </c>
      <c r="IL16" s="105">
        <v>5.5555555555555163</v>
      </c>
      <c r="IM16" s="105">
        <v>30.302421239813853</v>
      </c>
      <c r="IP16" s="186">
        <v>45.91836734693878</v>
      </c>
      <c r="IQ16" s="129">
        <v>61.031937859189966</v>
      </c>
      <c r="IR16" s="186">
        <v>96.57</v>
      </c>
      <c r="IS16" s="186">
        <v>68.075737560546017</v>
      </c>
      <c r="IT16" s="156">
        <v>41.548848750649199</v>
      </c>
      <c r="IU16" s="168">
        <v>9.4744195706490615</v>
      </c>
      <c r="IV16" s="160">
        <v>5.9106529209621987</v>
      </c>
      <c r="IW16" s="166">
        <v>61.545454545454547</v>
      </c>
      <c r="IX16" s="155">
        <v>64.615384615384613</v>
      </c>
      <c r="IY16" s="169">
        <v>8.3800000000000008</v>
      </c>
      <c r="IZ16" s="169">
        <v>60.442759999999993</v>
      </c>
      <c r="JA16" s="155">
        <v>98.619329388560161</v>
      </c>
      <c r="JB16" s="167">
        <v>73.455377574370701</v>
      </c>
      <c r="JC16" s="182">
        <v>7.0540421866087053</v>
      </c>
      <c r="JD16" s="182">
        <v>8.9285714285714288</v>
      </c>
      <c r="JE16" s="192">
        <v>15.756682566988047</v>
      </c>
      <c r="JF16" s="192">
        <v>0</v>
      </c>
      <c r="JG16" s="192">
        <v>3.0117337691575665</v>
      </c>
      <c r="JH16" s="192">
        <v>12.012320328542096</v>
      </c>
      <c r="JI16" s="192">
        <v>14.906832298136646</v>
      </c>
      <c r="JJ16" s="4"/>
      <c r="JK16" s="192">
        <v>50.680790866792634</v>
      </c>
      <c r="JL16" s="192">
        <v>60.441685644681918</v>
      </c>
      <c r="JM16" s="192">
        <v>1.8822124950258652</v>
      </c>
      <c r="JN16" s="4"/>
      <c r="JO16" s="192">
        <v>59.603570058139489</v>
      </c>
      <c r="JP16" s="192">
        <v>62.515640283045336</v>
      </c>
      <c r="JQ16" s="4"/>
      <c r="JR16" s="194">
        <v>3.3563807219084301</v>
      </c>
    </row>
    <row r="17" spans="1:278" x14ac:dyDescent="0.35">
      <c r="A17">
        <v>22</v>
      </c>
      <c r="B17" t="s">
        <v>409</v>
      </c>
      <c r="C17" s="105">
        <v>5.2011450350079036</v>
      </c>
      <c r="D17" s="108">
        <v>68.023287478916558</v>
      </c>
      <c r="E17" s="105">
        <v>0</v>
      </c>
      <c r="F17" s="111">
        <v>58.668660660248982</v>
      </c>
      <c r="G17">
        <v>50</v>
      </c>
      <c r="H17" s="105">
        <v>34.431395015754795</v>
      </c>
      <c r="I17" s="105">
        <v>23.108401194909426</v>
      </c>
      <c r="J17" s="105">
        <v>46.872911295712896</v>
      </c>
      <c r="K17" s="102">
        <v>11.248967854999293</v>
      </c>
      <c r="L17">
        <v>30.008295339969756</v>
      </c>
      <c r="M17" s="113">
        <v>60.641755339522732</v>
      </c>
      <c r="N17" s="113">
        <v>34.490737593054213</v>
      </c>
      <c r="O17" s="113">
        <v>27.139437002333921</v>
      </c>
      <c r="P17" s="113">
        <v>18.237293509602974</v>
      </c>
      <c r="Q17" s="113">
        <v>46.556748784106681</v>
      </c>
      <c r="R17" s="113">
        <v>59.112460068381758</v>
      </c>
      <c r="S17" s="113">
        <v>16.411405096907266</v>
      </c>
      <c r="T17" s="113">
        <v>16.333959131632355</v>
      </c>
      <c r="U17" s="113">
        <v>18.108879862635565</v>
      </c>
      <c r="V17" s="113">
        <v>41.540964055286615</v>
      </c>
      <c r="W17" s="113">
        <v>16.142430489294213</v>
      </c>
      <c r="X17" s="113">
        <v>17.360871314387428</v>
      </c>
      <c r="Y17" s="113">
        <v>26.513445690225311</v>
      </c>
      <c r="Z17" s="113">
        <v>26.252123764512763</v>
      </c>
      <c r="AA17" s="115">
        <v>20.908748953700798</v>
      </c>
      <c r="AB17" s="113">
        <v>51.702752054443252</v>
      </c>
      <c r="AC17" s="113">
        <v>15.798459659678286</v>
      </c>
      <c r="AD17" s="113">
        <v>41.501237143969135</v>
      </c>
      <c r="AE17" s="105">
        <v>0</v>
      </c>
      <c r="AF17" s="111">
        <v>10.460205560689744</v>
      </c>
      <c r="AG17" s="105">
        <v>51.647358371310744</v>
      </c>
      <c r="AH17" s="173">
        <v>1</v>
      </c>
      <c r="AI17" s="175">
        <f t="shared" si="0"/>
        <v>100</v>
      </c>
      <c r="AJ17" s="112">
        <v>1.0546049428940807</v>
      </c>
      <c r="AK17" s="112">
        <v>0</v>
      </c>
      <c r="AL17" s="112">
        <v>0.32360825339096433</v>
      </c>
      <c r="AM17" s="112">
        <v>6.3762484783156586</v>
      </c>
      <c r="AN17" s="112">
        <v>79.734195030432403</v>
      </c>
      <c r="AO17" s="112">
        <v>1.5071284719809261</v>
      </c>
      <c r="AP17" s="112">
        <v>4.6496296431509476</v>
      </c>
      <c r="AQ17" s="112">
        <v>4.3245887220550863</v>
      </c>
      <c r="AR17" s="111">
        <v>1.235530087846338</v>
      </c>
      <c r="AS17" s="111">
        <v>5.2528229064238348</v>
      </c>
      <c r="AT17" s="111">
        <v>98.29260685189891</v>
      </c>
      <c r="AU17" s="111">
        <v>44.341975277387391</v>
      </c>
      <c r="AV17" s="105">
        <v>38.625513224483086</v>
      </c>
      <c r="AW17" s="107">
        <v>3.9061111507938011</v>
      </c>
      <c r="AX17" s="107">
        <v>16.088100967038063</v>
      </c>
      <c r="AY17" s="103">
        <v>94.798854964992046</v>
      </c>
      <c r="AZ17" s="103">
        <v>95.511087524551371</v>
      </c>
      <c r="BA17" s="111">
        <v>0.6160011232426762</v>
      </c>
      <c r="BB17" s="105">
        <v>99.601073337023507</v>
      </c>
      <c r="BC17" s="158">
        <v>0</v>
      </c>
      <c r="BD17" s="111">
        <v>5.1769264124206904</v>
      </c>
      <c r="BE17">
        <v>94.393094376042754</v>
      </c>
      <c r="BF17" s="111">
        <v>1.4026885630332748</v>
      </c>
      <c r="BG17" s="106">
        <v>36.375183868988877</v>
      </c>
      <c r="BH17" s="111">
        <v>79.669715677122369</v>
      </c>
      <c r="BI17" s="114">
        <v>7.7357729468138983</v>
      </c>
      <c r="BJ17" s="116">
        <v>79.501318567436797</v>
      </c>
      <c r="BK17" s="157">
        <f t="shared" si="6"/>
        <v>14.567071110055696</v>
      </c>
      <c r="BL17" s="102">
        <v>23.423210772895576</v>
      </c>
      <c r="BM17" s="118">
        <v>39.849364502722906</v>
      </c>
      <c r="BN17" s="102">
        <v>26.97418581594923</v>
      </c>
      <c r="BO17">
        <v>10.460205560689744</v>
      </c>
      <c r="BP17" s="111">
        <v>0.99717599165812743</v>
      </c>
      <c r="BQ17" s="102">
        <v>72.09427486449384</v>
      </c>
      <c r="BR17" s="112">
        <f t="shared" si="7"/>
        <v>0.25702651638983942</v>
      </c>
      <c r="BS17" s="112">
        <f t="shared" si="8"/>
        <v>1.0281060655593577</v>
      </c>
      <c r="BT17" s="112">
        <v>2.3829616335136743</v>
      </c>
      <c r="BU17" s="119">
        <v>6.4148666781705144</v>
      </c>
      <c r="BV17" s="105">
        <v>28.758131617983413</v>
      </c>
      <c r="BW17" s="111">
        <v>0.6160011232426762</v>
      </c>
      <c r="BX17" s="121">
        <v>1.163575540098619</v>
      </c>
      <c r="BY17" s="102">
        <v>6.5945841675518047</v>
      </c>
      <c r="BZ17" s="104">
        <v>83.232337473941953</v>
      </c>
      <c r="CA17" s="104">
        <v>73.603019923688421</v>
      </c>
      <c r="CB17" s="105">
        <v>61.945997474685768</v>
      </c>
      <c r="CC17" s="102">
        <v>1.361148168734297</v>
      </c>
      <c r="CD17" s="106">
        <v>29.402100945275809</v>
      </c>
      <c r="CE17" s="105">
        <v>1.163575540098619</v>
      </c>
      <c r="CF17" s="102">
        <v>8.2082216972786295</v>
      </c>
      <c r="CG17" s="102">
        <v>2.1501425529989815</v>
      </c>
      <c r="CH17" s="102">
        <f t="shared" si="9"/>
        <v>5.3060113120280832</v>
      </c>
      <c r="CI17" s="102">
        <v>1.3265028280070208</v>
      </c>
      <c r="CJ17" s="105">
        <v>26.476881753819548</v>
      </c>
      <c r="CK17" s="104">
        <v>88.240696360857342</v>
      </c>
      <c r="CL17" s="111">
        <v>19.726439415640218</v>
      </c>
      <c r="CM17" s="105">
        <v>49.856532911452796</v>
      </c>
      <c r="CN17" s="105">
        <v>28.918647951876252</v>
      </c>
      <c r="CO17" s="111">
        <v>30.401031223145232</v>
      </c>
      <c r="CP17" s="104">
        <v>97.254300634703398</v>
      </c>
      <c r="CQ17" s="105">
        <v>80</v>
      </c>
      <c r="CR17" s="105">
        <v>43.891994949371572</v>
      </c>
      <c r="CT17" s="179">
        <v>46.428571428571431</v>
      </c>
      <c r="CV17" s="105">
        <v>0</v>
      </c>
      <c r="CW17" s="119">
        <v>98.517516722925038</v>
      </c>
      <c r="CZ17" s="105">
        <v>96.718779630200189</v>
      </c>
      <c r="DA17" s="105">
        <v>19.999999999999996</v>
      </c>
      <c r="DB17" s="105">
        <v>65.648270658594029</v>
      </c>
      <c r="DC17" s="105">
        <v>54.816409680265856</v>
      </c>
      <c r="DD17" s="105">
        <v>44.700978261591544</v>
      </c>
      <c r="DE17" s="105">
        <v>23.671804170444243</v>
      </c>
      <c r="DF17" s="164">
        <v>78.74902443278333</v>
      </c>
      <c r="DG17" s="102">
        <v>25.740475508450302</v>
      </c>
      <c r="DH17" s="102">
        <v>14.154151830676822</v>
      </c>
      <c r="DI17" s="111">
        <v>5.0360919292095403</v>
      </c>
      <c r="DJ17" s="103">
        <v>12.660466876161458</v>
      </c>
      <c r="DK17" s="103">
        <v>2.9109537040408893</v>
      </c>
      <c r="DL17" s="103">
        <v>3.5602506818022133</v>
      </c>
      <c r="DM17" s="103">
        <v>13.078641127483454</v>
      </c>
      <c r="DN17">
        <v>59.741429608243152</v>
      </c>
      <c r="DO17" s="111">
        <v>94.503903846976129</v>
      </c>
      <c r="DP17" s="105">
        <v>0</v>
      </c>
      <c r="DQ17" s="111">
        <v>98.923759507183533</v>
      </c>
      <c r="DR17" s="104">
        <v>37.341939803107799</v>
      </c>
      <c r="DS17" s="105">
        <v>0</v>
      </c>
      <c r="DT17" s="103">
        <v>98.538606500882651</v>
      </c>
      <c r="DU17" s="102">
        <v>31.355876708045706</v>
      </c>
      <c r="DW17" s="102">
        <v>80</v>
      </c>
      <c r="DX17" s="102">
        <v>8.3598554708209498</v>
      </c>
      <c r="DY17" s="105">
        <v>0</v>
      </c>
      <c r="DZ17" s="105">
        <v>82.014517135163061</v>
      </c>
      <c r="EA17">
        <v>98.681652847169858</v>
      </c>
      <c r="EB17" s="105">
        <v>66.666666666667382</v>
      </c>
      <c r="EC17" s="111">
        <v>1.0559852605760596</v>
      </c>
      <c r="ED17" s="111">
        <v>1.1025114146849349</v>
      </c>
      <c r="EE17" s="111">
        <v>0.92215606693135277</v>
      </c>
      <c r="EF17" s="111">
        <v>1.3642720407824476</v>
      </c>
      <c r="EG17" s="111">
        <v>1.7493918654904868</v>
      </c>
      <c r="EH17" s="120">
        <v>1.3050482574052147</v>
      </c>
      <c r="EI17" s="102">
        <v>0.32834242751917392</v>
      </c>
      <c r="EJ17" s="102">
        <f t="shared" si="10"/>
        <v>1.3790381955805304</v>
      </c>
      <c r="EK17" s="102">
        <v>1.1598518771510722</v>
      </c>
      <c r="EL17" s="102">
        <v>0.15879454921098449</v>
      </c>
      <c r="EM17" s="102">
        <v>0</v>
      </c>
      <c r="EN17" s="102">
        <v>2.436548914775491E-2</v>
      </c>
      <c r="EO17" s="102">
        <v>0.76754128128215748</v>
      </c>
      <c r="EP17" s="102">
        <v>0.30204512820284724</v>
      </c>
      <c r="EQ17" s="102">
        <v>9.5847382314737967E-2</v>
      </c>
      <c r="ER17" s="102">
        <v>0.35302564967654998</v>
      </c>
      <c r="ES17" s="102">
        <v>0.35459265128368339</v>
      </c>
      <c r="ET17" s="111">
        <v>1.1772203449782952</v>
      </c>
      <c r="EU17" s="111">
        <v>0.68930372591104039</v>
      </c>
      <c r="EV17" s="111">
        <v>1.1499307352189416</v>
      </c>
      <c r="EW17" s="120">
        <v>97.271092642395118</v>
      </c>
      <c r="EX17" s="120">
        <v>0</v>
      </c>
      <c r="EY17" s="120">
        <v>21.472357490690346</v>
      </c>
      <c r="EZ17" s="120">
        <v>19.319293088836037</v>
      </c>
      <c r="FA17" s="120">
        <v>49067.188885258525</v>
      </c>
      <c r="FC17" s="104">
        <v>96.262197985353851</v>
      </c>
      <c r="FD17" s="111">
        <v>0</v>
      </c>
      <c r="FE17" s="105">
        <v>95.76709764123315</v>
      </c>
      <c r="FF17" s="104">
        <v>11.594203268494445</v>
      </c>
      <c r="FG17" s="111">
        <v>9.0518476081352048</v>
      </c>
      <c r="FH17" s="105">
        <v>64.597536522486394</v>
      </c>
      <c r="FI17">
        <v>3.0936694356917789</v>
      </c>
      <c r="FJ17" s="105">
        <v>20</v>
      </c>
      <c r="FK17" s="105">
        <v>95.929018421659094</v>
      </c>
      <c r="FL17" s="105">
        <v>3.5957299365328548</v>
      </c>
      <c r="FM17" s="105">
        <v>7.3313786271790056</v>
      </c>
      <c r="FN17">
        <v>98.411688567893492</v>
      </c>
      <c r="FO17" s="104">
        <v>92.972768654869043</v>
      </c>
      <c r="FP17" s="102">
        <v>0</v>
      </c>
      <c r="FQ17">
        <v>96.905406120341823</v>
      </c>
      <c r="FR17" s="102">
        <v>100</v>
      </c>
      <c r="FS17" s="105">
        <v>0</v>
      </c>
      <c r="FT17" s="117">
        <v>44.548505631992981</v>
      </c>
      <c r="FU17" s="117">
        <v>43.092675163545053</v>
      </c>
      <c r="FV17" s="117">
        <v>30.008295339969756</v>
      </c>
      <c r="FW17" s="104">
        <v>97.736625544216665</v>
      </c>
      <c r="FX17" s="105">
        <v>26.389231223589299</v>
      </c>
      <c r="FY17" s="105">
        <v>0</v>
      </c>
      <c r="FZ17">
        <v>0.41674663884509161</v>
      </c>
      <c r="GA17" s="105">
        <v>50.621951344149799</v>
      </c>
      <c r="GB17" s="102">
        <v>9.9288643271781996E-2</v>
      </c>
      <c r="GC17" s="102">
        <v>0</v>
      </c>
      <c r="GD17" s="102">
        <v>0.4473216743358932</v>
      </c>
      <c r="GE17" s="102">
        <v>6.3231929277282033</v>
      </c>
      <c r="GF17" s="102">
        <v>13.738313973406912</v>
      </c>
      <c r="GG17" s="102">
        <v>1.6218757799567045</v>
      </c>
      <c r="GH17" s="102">
        <v>6.0348926450284042</v>
      </c>
      <c r="GI17" s="111">
        <v>8.0122419226829287</v>
      </c>
      <c r="GJ17" s="104">
        <v>12.603283860606856</v>
      </c>
      <c r="GK17">
        <v>72.558006301919221</v>
      </c>
      <c r="GL17" s="105">
        <v>0</v>
      </c>
      <c r="GM17" s="123">
        <v>39.131852310909366</v>
      </c>
      <c r="GN17" s="105">
        <v>80</v>
      </c>
      <c r="GO17" s="105">
        <v>90.176453738183895</v>
      </c>
      <c r="GQ17">
        <v>80</v>
      </c>
      <c r="GR17" s="110">
        <v>38.272169455230028</v>
      </c>
      <c r="GS17" s="110">
        <v>37.086618914026921</v>
      </c>
      <c r="GT17" s="110">
        <v>54.08209536905855</v>
      </c>
      <c r="GU17" s="110">
        <v>50.851308921743978</v>
      </c>
      <c r="GV17" s="110">
        <v>49.234419388871636</v>
      </c>
      <c r="GW17" s="110">
        <v>26.676935643173803</v>
      </c>
      <c r="GX17" s="110">
        <v>48.270768814703509</v>
      </c>
      <c r="GY17" s="110">
        <v>12.845396313386559</v>
      </c>
      <c r="GZ17" s="110">
        <v>36.274107988595837</v>
      </c>
      <c r="HA17" s="105">
        <v>45.185238231643346</v>
      </c>
      <c r="HB17" s="105">
        <v>0</v>
      </c>
      <c r="HC17" s="109">
        <v>42.215407085596865</v>
      </c>
      <c r="HD17" s="109">
        <v>37.27249021685423</v>
      </c>
      <c r="HE17" s="109">
        <v>51.262008520491122</v>
      </c>
      <c r="HF17" s="109">
        <v>49.229051273918664</v>
      </c>
      <c r="HG17" s="109">
        <v>6.7814967503278423</v>
      </c>
      <c r="HH17" s="109">
        <v>14.976935737542465</v>
      </c>
      <c r="HI17" s="109">
        <v>53.94480399849278</v>
      </c>
      <c r="HJ17" s="109">
        <v>65.620395302205097</v>
      </c>
      <c r="HK17" s="109">
        <v>49.826422639508252</v>
      </c>
      <c r="HL17" s="122">
        <v>43.733380001272245</v>
      </c>
      <c r="HM17" s="109">
        <v>0</v>
      </c>
      <c r="HN17" s="109">
        <v>26.341273813914579</v>
      </c>
      <c r="HO17" s="109">
        <v>51.994832432627454</v>
      </c>
      <c r="HP17" s="109">
        <v>51.690898191801139</v>
      </c>
      <c r="HQ17" s="109">
        <v>23.854062518642841</v>
      </c>
      <c r="HR17" s="109">
        <v>38.797248028849594</v>
      </c>
      <c r="HS17" s="109">
        <v>7.7571187823238761</v>
      </c>
      <c r="HT17" s="109">
        <v>48.719917422558439</v>
      </c>
      <c r="HU17" s="109">
        <v>22.882757723722406</v>
      </c>
      <c r="HV17" s="109">
        <v>58.352485359498488</v>
      </c>
      <c r="HW17" s="109">
        <v>52.616063014958399</v>
      </c>
      <c r="HX17" s="109">
        <v>39.815368766361523</v>
      </c>
      <c r="HY17" s="109">
        <v>30.822123718123489</v>
      </c>
      <c r="HZ17" s="109">
        <v>59.707223683371545</v>
      </c>
      <c r="IA17" s="109">
        <v>59.945017760435427</v>
      </c>
      <c r="IB17" s="109">
        <v>50.264147744163559</v>
      </c>
      <c r="IC17" s="111">
        <v>63.604209408176828</v>
      </c>
      <c r="ID17" s="105">
        <v>5.6729084523531137</v>
      </c>
      <c r="IE17" s="105">
        <v>0</v>
      </c>
      <c r="IF17" s="105">
        <v>20</v>
      </c>
      <c r="IG17">
        <v>19.834089006728828</v>
      </c>
      <c r="IH17">
        <v>56.316241764537381</v>
      </c>
      <c r="II17" s="105">
        <v>98.183003194213967</v>
      </c>
      <c r="IJ17" s="105">
        <v>0</v>
      </c>
      <c r="IK17" s="105">
        <v>0</v>
      </c>
      <c r="IL17" s="105">
        <v>5.8515547916864419</v>
      </c>
      <c r="IM17" s="105">
        <v>96.905406120341823</v>
      </c>
      <c r="IP17" s="186">
        <v>0</v>
      </c>
      <c r="IQ17" s="129">
        <v>62.394212054041375</v>
      </c>
      <c r="IR17" s="186">
        <v>89.53</v>
      </c>
      <c r="IS17" s="186">
        <v>57.292849035187288</v>
      </c>
      <c r="IT17" s="156">
        <v>0</v>
      </c>
      <c r="IU17" s="168">
        <v>17.953817396831791</v>
      </c>
      <c r="IV17" s="160">
        <v>9.7509829619921362</v>
      </c>
      <c r="IW17" s="166">
        <v>50</v>
      </c>
      <c r="IX17" s="155">
        <v>40</v>
      </c>
      <c r="IY17" s="169">
        <v>5.08</v>
      </c>
      <c r="IZ17" s="169">
        <v>52.081730000000007</v>
      </c>
      <c r="JA17" s="155">
        <v>69.033530571992102</v>
      </c>
      <c r="JB17" s="167">
        <v>33.524027459954233</v>
      </c>
      <c r="JC17" s="182">
        <v>5.301688126529843</v>
      </c>
      <c r="JD17" s="182">
        <v>2.9761904761904758</v>
      </c>
      <c r="JE17" s="192">
        <v>9.750927919283729</v>
      </c>
      <c r="JF17" s="192">
        <v>16.988959544207621</v>
      </c>
      <c r="JG17" s="192">
        <v>1.5659040371949948</v>
      </c>
      <c r="JH17" s="192">
        <v>0</v>
      </c>
      <c r="JI17" s="192">
        <v>0</v>
      </c>
      <c r="JJ17" s="4"/>
      <c r="JK17" s="192">
        <v>45.514074467026937</v>
      </c>
      <c r="JL17" s="192">
        <v>5.832092474486851</v>
      </c>
      <c r="JM17" s="192">
        <v>0.34222045364106646</v>
      </c>
      <c r="JN17" s="4"/>
      <c r="JO17" s="192">
        <v>62.470076744186009</v>
      </c>
      <c r="JP17" s="192">
        <v>16.533363485163186</v>
      </c>
      <c r="JQ17" s="4"/>
      <c r="JR17" s="194">
        <v>3.0352080808218287</v>
      </c>
    </row>
    <row r="18" spans="1:278" x14ac:dyDescent="0.35">
      <c r="A18">
        <v>23</v>
      </c>
      <c r="B18" t="s">
        <v>410</v>
      </c>
      <c r="C18" s="105">
        <v>24.227008865557462</v>
      </c>
      <c r="D18" s="108">
        <v>68.840098028882934</v>
      </c>
      <c r="E18" s="105">
        <v>0</v>
      </c>
      <c r="F18" s="111">
        <v>58.865778843744089</v>
      </c>
      <c r="G18">
        <v>50</v>
      </c>
      <c r="H18" s="105">
        <v>50.856508027522935</v>
      </c>
      <c r="I18" s="105">
        <v>27.191186107469989</v>
      </c>
      <c r="J18" s="105">
        <v>72.854548929662926</v>
      </c>
      <c r="K18" s="102">
        <v>5.9998963765976248</v>
      </c>
      <c r="L18">
        <v>30.467401960736531</v>
      </c>
      <c r="M18" s="113">
        <v>57.515592642556648</v>
      </c>
      <c r="N18" s="113">
        <v>43.345322660501694</v>
      </c>
      <c r="O18" s="113">
        <v>24.556185584318456</v>
      </c>
      <c r="P18" s="113">
        <v>21.284791010241367</v>
      </c>
      <c r="Q18" s="113">
        <v>48.599104572954118</v>
      </c>
      <c r="R18" s="113">
        <v>59.125327555814302</v>
      </c>
      <c r="S18" s="113">
        <v>20.654383853940057</v>
      </c>
      <c r="T18" s="113">
        <v>26.426590152988101</v>
      </c>
      <c r="U18" s="113">
        <v>18.467978558626545</v>
      </c>
      <c r="V18" s="113">
        <v>42.816783131233684</v>
      </c>
      <c r="W18" s="113">
        <v>17.629102378227948</v>
      </c>
      <c r="X18" s="113">
        <v>20.137752779791946</v>
      </c>
      <c r="Y18" s="113">
        <v>31.238376575789434</v>
      </c>
      <c r="Z18" s="113">
        <v>28.92633509438771</v>
      </c>
      <c r="AA18" s="115">
        <v>45.114020619747777</v>
      </c>
      <c r="AB18" s="113">
        <v>65.306386893209208</v>
      </c>
      <c r="AC18" s="113">
        <v>17.750660713298782</v>
      </c>
      <c r="AD18" s="113">
        <v>43.552822836081234</v>
      </c>
      <c r="AE18" s="105">
        <v>0</v>
      </c>
      <c r="AF18" s="111">
        <v>0.3797019927215487</v>
      </c>
      <c r="AG18" s="105">
        <v>30.849275740224275</v>
      </c>
      <c r="AH18" s="173">
        <v>0.80074541284403666</v>
      </c>
      <c r="AI18" s="175">
        <f t="shared" si="0"/>
        <v>80.074541284403665</v>
      </c>
      <c r="AJ18" s="112">
        <v>2.4650686534165218</v>
      </c>
      <c r="AK18" s="112">
        <v>12.288136654237722</v>
      </c>
      <c r="AL18" s="112">
        <v>7.1740064265229373</v>
      </c>
      <c r="AM18" s="112">
        <v>1.3288789305735011</v>
      </c>
      <c r="AN18" s="112">
        <v>78.203100422070818</v>
      </c>
      <c r="AO18" s="112">
        <v>4.1722709622499901</v>
      </c>
      <c r="AP18" s="112">
        <v>1.4419987214571601</v>
      </c>
      <c r="AQ18" s="112">
        <v>2.6444371609464166</v>
      </c>
      <c r="AR18" s="111">
        <v>5.2051649979582075</v>
      </c>
      <c r="AS18" s="111">
        <v>0.91583888302481609</v>
      </c>
      <c r="AT18" s="111">
        <v>99.143073610976671</v>
      </c>
      <c r="AU18" s="111">
        <v>33.135200554077777</v>
      </c>
      <c r="AV18" s="105">
        <v>76.746464067278197</v>
      </c>
      <c r="AW18" s="107">
        <v>8.0201267762238615</v>
      </c>
      <c r="AX18" s="107">
        <v>17.240962633919906</v>
      </c>
      <c r="AY18" s="103">
        <v>75.772991134442506</v>
      </c>
      <c r="AZ18" s="103">
        <v>93.164132120703357</v>
      </c>
      <c r="BA18" s="111">
        <v>5.642704701732705</v>
      </c>
      <c r="BB18" s="105">
        <v>99.324469485504991</v>
      </c>
      <c r="BC18" s="158">
        <v>3.2568807339449539</v>
      </c>
      <c r="BD18" s="111">
        <v>4.5882922038936211</v>
      </c>
      <c r="BE18">
        <v>78.877442643611687</v>
      </c>
      <c r="BF18" s="111">
        <v>2.905180666013361</v>
      </c>
      <c r="BG18" s="106">
        <v>31.474551691399821</v>
      </c>
      <c r="BH18" s="111">
        <v>80.878800032077592</v>
      </c>
      <c r="BI18" s="114">
        <v>10.531251201041098</v>
      </c>
      <c r="BJ18" s="116">
        <v>73.934303372740871</v>
      </c>
      <c r="BK18" s="157">
        <f t="shared" si="6"/>
        <v>12.985281972726662</v>
      </c>
      <c r="BL18" s="102">
        <v>22.206705117892344</v>
      </c>
      <c r="BM18" s="118">
        <v>35.533049455180546</v>
      </c>
      <c r="BN18" s="102">
        <v>26.96754784352682</v>
      </c>
      <c r="BO18">
        <v>0.3797019927215487</v>
      </c>
      <c r="BP18" s="111">
        <v>2.4715382831476367</v>
      </c>
      <c r="BQ18" s="102">
        <v>61.621283765400655</v>
      </c>
      <c r="BR18" s="112">
        <f t="shared" si="7"/>
        <v>1.7798758875761427</v>
      </c>
      <c r="BS18" s="112">
        <f t="shared" si="8"/>
        <v>7.1195035503045707</v>
      </c>
      <c r="BT18" s="112">
        <v>3.5020699484859512</v>
      </c>
      <c r="BU18" s="119">
        <v>5.3016917298543689</v>
      </c>
      <c r="BV18" s="105">
        <v>21.327310308760399</v>
      </c>
      <c r="BW18" s="111">
        <v>5.642704701732705</v>
      </c>
      <c r="BX18" s="121">
        <v>3.0949655700824055</v>
      </c>
      <c r="BY18" s="102">
        <v>5.1427198733626271</v>
      </c>
      <c r="BZ18" s="104">
        <v>77.106110238675527</v>
      </c>
      <c r="CA18" s="104">
        <v>67.748708755536953</v>
      </c>
      <c r="CB18" s="105">
        <v>77.626675207662998</v>
      </c>
      <c r="CC18" s="102">
        <v>3.6047204917191489</v>
      </c>
      <c r="CD18" s="106">
        <v>41.861003392122754</v>
      </c>
      <c r="CE18" s="105">
        <v>3.0949655700824055</v>
      </c>
      <c r="CF18" s="102">
        <v>9.0880476117369167</v>
      </c>
      <c r="CG18" s="102">
        <v>5.8615955163753304</v>
      </c>
      <c r="CH18" s="102">
        <f t="shared" si="9"/>
        <v>8.7387292139506787</v>
      </c>
      <c r="CI18" s="102">
        <v>2.1846823034876697</v>
      </c>
      <c r="CJ18" s="105">
        <v>42.565730312572128</v>
      </c>
      <c r="CK18" s="104">
        <v>83.682360523204679</v>
      </c>
      <c r="CL18" s="111">
        <v>41.581135321100916</v>
      </c>
      <c r="CM18" s="105">
        <v>43.55474884082637</v>
      </c>
      <c r="CN18" s="105">
        <v>32.117259174311926</v>
      </c>
      <c r="CO18" s="111">
        <v>29.377866972477065</v>
      </c>
      <c r="CP18" s="104">
        <v>97.456936689186364</v>
      </c>
      <c r="CQ18" s="105">
        <v>72.431192660550465</v>
      </c>
      <c r="CR18" s="105">
        <v>68.822157754775404</v>
      </c>
      <c r="CT18" s="179">
        <v>18.571428571428577</v>
      </c>
      <c r="CV18" s="105">
        <v>0</v>
      </c>
      <c r="CW18" s="119">
        <v>82.323618628046844</v>
      </c>
      <c r="CZ18" s="105">
        <v>98.773766383323874</v>
      </c>
      <c r="DA18" s="105">
        <v>40</v>
      </c>
      <c r="DB18" s="105">
        <v>59.449263742891702</v>
      </c>
      <c r="DC18" s="105">
        <v>15.125234892480563</v>
      </c>
      <c r="DD18" s="105">
        <v>82.965723280439661</v>
      </c>
      <c r="DE18" s="105">
        <v>48.687374749499</v>
      </c>
      <c r="DF18" s="164">
        <v>78.751819649477056</v>
      </c>
      <c r="DG18" s="102">
        <v>26.735951834862384</v>
      </c>
      <c r="DH18" s="102">
        <v>4.0897182500120701</v>
      </c>
      <c r="DI18" s="111">
        <v>6.5639034519617301</v>
      </c>
      <c r="DJ18" s="103">
        <v>12.429625971682643</v>
      </c>
      <c r="DK18" s="103">
        <v>17.319003839022471</v>
      </c>
      <c r="DL18" s="103">
        <v>2.8119583063797844</v>
      </c>
      <c r="DM18" s="103">
        <v>7.111546037496451</v>
      </c>
      <c r="DN18">
        <v>16.417762001580144</v>
      </c>
      <c r="DO18" s="111">
        <v>98.114141289473807</v>
      </c>
      <c r="DP18" s="105">
        <v>0.94036697247706424</v>
      </c>
      <c r="DQ18" s="111">
        <v>99.082066096164496</v>
      </c>
      <c r="DR18" s="104">
        <v>94.902081047995466</v>
      </c>
      <c r="DS18" s="105">
        <v>0.22935779816513763</v>
      </c>
      <c r="DT18" s="103">
        <v>98.538922458911898</v>
      </c>
      <c r="DU18" s="102">
        <v>73.705924040236823</v>
      </c>
      <c r="DW18" s="102">
        <v>0</v>
      </c>
      <c r="DX18" s="102">
        <v>36.352718205321409</v>
      </c>
      <c r="DY18" s="105">
        <v>3.2110091743119265</v>
      </c>
      <c r="DZ18" s="105">
        <v>82.303711505268026</v>
      </c>
      <c r="EA18">
        <v>98.860156387909285</v>
      </c>
      <c r="EB18" s="105">
        <v>46.750764525993937</v>
      </c>
      <c r="EC18" s="111">
        <v>3.4172524385882426</v>
      </c>
      <c r="ED18" s="111">
        <v>3.0531775414169005</v>
      </c>
      <c r="EE18" s="111">
        <v>2.7710275455749516</v>
      </c>
      <c r="EF18" s="111">
        <v>2.887555546255876</v>
      </c>
      <c r="EG18" s="111">
        <v>2.3931088934384754</v>
      </c>
      <c r="EH18" s="120">
        <v>2.649841407827247</v>
      </c>
      <c r="EI18" s="102">
        <v>0.93513258955393797</v>
      </c>
      <c r="EJ18" s="102">
        <f t="shared" si="10"/>
        <v>3.9275568761265398</v>
      </c>
      <c r="EK18" s="102">
        <v>2.9866337122728672</v>
      </c>
      <c r="EL18" s="102">
        <v>1.6154077347612621</v>
      </c>
      <c r="EM18" s="102">
        <v>1.0575041589570378</v>
      </c>
      <c r="EN18" s="102">
        <v>7.7471110851550913</v>
      </c>
      <c r="EO18" s="102">
        <v>0.49563515645215622</v>
      </c>
      <c r="EP18" s="102">
        <v>0.90178518395040697</v>
      </c>
      <c r="EQ18" s="102">
        <v>1.2281994881463516</v>
      </c>
      <c r="ER18" s="102">
        <v>0.37977626645357559</v>
      </c>
      <c r="ES18" s="102">
        <v>0.81358802673326025</v>
      </c>
      <c r="ET18" s="111">
        <v>3.3304894444087174</v>
      </c>
      <c r="EU18" s="111">
        <v>2.2932351584680242</v>
      </c>
      <c r="EV18" s="111">
        <v>2.8594416957560949</v>
      </c>
      <c r="EW18" s="120">
        <v>96.630912371528794</v>
      </c>
      <c r="EX18" s="120">
        <v>2.2247706422018347</v>
      </c>
      <c r="EY18" s="120">
        <v>0</v>
      </c>
      <c r="EZ18" s="120">
        <v>33.559776851766877</v>
      </c>
      <c r="FA18" s="120">
        <v>85235.205147559493</v>
      </c>
      <c r="FC18" s="104">
        <v>80.328016051283981</v>
      </c>
      <c r="FD18" s="111">
        <v>0</v>
      </c>
      <c r="FE18" s="105">
        <v>98.369161461129181</v>
      </c>
      <c r="FF18" s="104">
        <v>5.3982184617504139</v>
      </c>
      <c r="FG18" s="111">
        <v>53.784403669724767</v>
      </c>
      <c r="FH18" s="105">
        <v>90</v>
      </c>
      <c r="FI18">
        <v>9.4036697247706424</v>
      </c>
      <c r="FJ18" s="105">
        <v>20</v>
      </c>
      <c r="FK18" s="105">
        <v>99.198771653603572</v>
      </c>
      <c r="FL18" s="105">
        <v>20.958614740264064</v>
      </c>
      <c r="FM18" s="105">
        <v>68.068823278068152</v>
      </c>
      <c r="FN18">
        <v>98.106268156756016</v>
      </c>
      <c r="FO18" s="104">
        <v>98.479182176170582</v>
      </c>
      <c r="FP18" s="102">
        <v>1.6912609344598084</v>
      </c>
      <c r="FQ18">
        <v>36.478981999082301</v>
      </c>
      <c r="FR18" s="102">
        <v>71.330275229357795</v>
      </c>
      <c r="FS18" s="105">
        <v>0</v>
      </c>
      <c r="FT18" s="117">
        <v>41.951809515532148</v>
      </c>
      <c r="FU18" s="117">
        <v>45.691457160498139</v>
      </c>
      <c r="FV18" s="117">
        <v>30.467401960736531</v>
      </c>
      <c r="FW18" s="104">
        <v>99.029663422920947</v>
      </c>
      <c r="FX18" s="105">
        <v>69.801501049000962</v>
      </c>
      <c r="FY18" s="105">
        <v>0</v>
      </c>
      <c r="FZ18">
        <v>0.85070014886145018</v>
      </c>
      <c r="GA18" s="105">
        <v>71.846799792773098</v>
      </c>
      <c r="GB18" s="102">
        <v>2.6178654371324948</v>
      </c>
      <c r="GC18" s="102">
        <v>6.3270950637458183</v>
      </c>
      <c r="GD18" s="102">
        <v>17.782875257996722</v>
      </c>
      <c r="GE18" s="102">
        <v>1.2009746642285708</v>
      </c>
      <c r="GF18" s="102">
        <v>5.905220700125545</v>
      </c>
      <c r="GG18" s="102">
        <v>3.646275581882914</v>
      </c>
      <c r="GH18" s="102">
        <v>2.1255921802039102</v>
      </c>
      <c r="GI18" s="111">
        <v>5.6971475428316447</v>
      </c>
      <c r="GJ18" s="104">
        <v>5.3748144287333437</v>
      </c>
      <c r="GK18">
        <v>27.637614678899084</v>
      </c>
      <c r="GL18" s="105">
        <v>1.6912609344598084</v>
      </c>
      <c r="GM18" s="123">
        <v>39.283632254309069</v>
      </c>
      <c r="GN18" s="105">
        <v>59.977064220183486</v>
      </c>
      <c r="GO18" s="105">
        <v>96.726490825688074</v>
      </c>
      <c r="GQ18">
        <v>97.752293577981646</v>
      </c>
      <c r="GR18" s="110">
        <v>41.310695430367453</v>
      </c>
      <c r="GS18" s="110">
        <v>47.904946335029543</v>
      </c>
      <c r="GT18" s="110">
        <v>48.096899231555035</v>
      </c>
      <c r="GU18" s="110">
        <v>53.823326590719589</v>
      </c>
      <c r="GV18" s="110">
        <v>47.771738660075883</v>
      </c>
      <c r="GW18" s="110">
        <v>26.937536214581311</v>
      </c>
      <c r="GX18" s="110">
        <v>42.844154277889366</v>
      </c>
      <c r="GY18" s="110">
        <v>11.156747153751009</v>
      </c>
      <c r="GZ18" s="110">
        <v>35.365517018587759</v>
      </c>
      <c r="HA18" s="105">
        <v>50.215022935779864</v>
      </c>
      <c r="HB18" s="105">
        <v>0</v>
      </c>
      <c r="HC18" s="109">
        <v>47.624538519632821</v>
      </c>
      <c r="HD18" s="109">
        <v>30.253789153135539</v>
      </c>
      <c r="HE18" s="109">
        <v>57.378571790222217</v>
      </c>
      <c r="HF18" s="109">
        <v>49.12540706471443</v>
      </c>
      <c r="HG18" s="109">
        <v>8.6399897170903621</v>
      </c>
      <c r="HH18" s="109">
        <v>16.229378716612874</v>
      </c>
      <c r="HI18" s="109">
        <v>51.601699620599987</v>
      </c>
      <c r="HJ18" s="109">
        <v>38.144266055046742</v>
      </c>
      <c r="HK18" s="109">
        <v>51.01117150676415</v>
      </c>
      <c r="HL18" s="122">
        <v>43.308234390910009</v>
      </c>
      <c r="HM18" s="109">
        <v>0</v>
      </c>
      <c r="HN18" s="109">
        <v>23.149000761142656</v>
      </c>
      <c r="HO18" s="109">
        <v>36.227482502001358</v>
      </c>
      <c r="HP18" s="109">
        <v>44.232436514649606</v>
      </c>
      <c r="HQ18" s="109">
        <v>31.538212277682518</v>
      </c>
      <c r="HR18" s="109">
        <v>57.282056173873485</v>
      </c>
      <c r="HS18" s="109">
        <v>11.346909133877894</v>
      </c>
      <c r="HT18" s="109">
        <v>55.038429251235407</v>
      </c>
      <c r="HU18" s="109">
        <v>24.695034005319631</v>
      </c>
      <c r="HV18" s="109">
        <v>56.02413371218644</v>
      </c>
      <c r="HW18" s="109">
        <v>51.261876314495311</v>
      </c>
      <c r="HX18" s="109">
        <v>35.139358365630407</v>
      </c>
      <c r="HY18" s="109">
        <v>22.243490330153367</v>
      </c>
      <c r="HZ18" s="109">
        <v>58.358719043110511</v>
      </c>
      <c r="IA18" s="109">
        <v>75.978401970319894</v>
      </c>
      <c r="IB18" s="109">
        <v>59.358563562282875</v>
      </c>
      <c r="IC18" s="111">
        <v>59.120673838558545</v>
      </c>
      <c r="ID18" s="105">
        <v>0.16550632380208513</v>
      </c>
      <c r="IE18" s="105">
        <v>0</v>
      </c>
      <c r="IF18" s="105">
        <v>20</v>
      </c>
      <c r="IG18">
        <v>69.056351085112382</v>
      </c>
      <c r="IH18">
        <v>20</v>
      </c>
      <c r="II18" s="105">
        <v>98.018155605421157</v>
      </c>
      <c r="IJ18" s="105">
        <v>2.2247706422018347</v>
      </c>
      <c r="IK18" s="105">
        <v>0</v>
      </c>
      <c r="IL18" s="105">
        <v>4.4039882772681098</v>
      </c>
      <c r="IM18" s="105">
        <v>36.478981999082301</v>
      </c>
      <c r="IP18" s="186">
        <v>45.91836734693878</v>
      </c>
      <c r="IQ18" s="129">
        <v>57.623830715370048</v>
      </c>
      <c r="IR18" s="186">
        <v>95.32</v>
      </c>
      <c r="IS18" s="186">
        <v>63.844961240310084</v>
      </c>
      <c r="IT18" s="156">
        <v>1.5580818281493449</v>
      </c>
      <c r="IU18" s="168">
        <v>5.7133506617744247</v>
      </c>
      <c r="IV18" s="160">
        <v>1.4124696818376372</v>
      </c>
      <c r="IW18" s="166">
        <v>23.45454545454545</v>
      </c>
      <c r="IX18" s="155">
        <v>75.384615384615387</v>
      </c>
      <c r="IY18" s="169">
        <v>8.01</v>
      </c>
      <c r="IZ18" s="169">
        <v>57.177690000000005</v>
      </c>
      <c r="JA18" s="155">
        <v>69.033530571992102</v>
      </c>
      <c r="JB18" s="167">
        <v>63.501144164759729</v>
      </c>
      <c r="JC18" s="182">
        <v>5.8342742407260308</v>
      </c>
      <c r="JD18" s="182">
        <v>8.9285714285714288</v>
      </c>
      <c r="JE18" s="192">
        <v>12.530624218532491</v>
      </c>
      <c r="JF18" s="192">
        <v>26.516862814780211</v>
      </c>
      <c r="JG18" s="192">
        <v>2.5017291015059762</v>
      </c>
      <c r="JH18" s="192">
        <v>6.4681724845995898</v>
      </c>
      <c r="JI18" s="192">
        <v>3.7267080745341614</v>
      </c>
      <c r="JJ18" s="4"/>
      <c r="JK18" s="192">
        <v>29.215432733220592</v>
      </c>
      <c r="JL18" s="192">
        <v>15.905706748600506</v>
      </c>
      <c r="JM18" s="192">
        <v>3.5933147632311977</v>
      </c>
      <c r="JN18" s="4"/>
      <c r="JO18" s="192">
        <v>59.37293158914725</v>
      </c>
      <c r="JP18" s="192">
        <v>19.436690037947812</v>
      </c>
      <c r="JQ18" s="4"/>
      <c r="JR18" s="194">
        <v>7.551100986066138</v>
      </c>
    </row>
    <row r="19" spans="1:278" x14ac:dyDescent="0.35">
      <c r="A19">
        <v>2</v>
      </c>
      <c r="B19" t="s">
        <v>411</v>
      </c>
      <c r="C19" s="105">
        <v>45.09651404074868</v>
      </c>
      <c r="D19" s="108">
        <v>68.587392807006836</v>
      </c>
      <c r="E19" s="105">
        <v>0</v>
      </c>
      <c r="F19" s="111">
        <v>50.810780638099502</v>
      </c>
      <c r="G19">
        <v>50</v>
      </c>
      <c r="H19" s="105">
        <v>52.361429389859637</v>
      </c>
      <c r="I19" s="105">
        <v>29.474771862340955</v>
      </c>
      <c r="J19" s="105">
        <v>77.954024634775593</v>
      </c>
      <c r="K19" s="102">
        <v>10.374432488762299</v>
      </c>
      <c r="L19">
        <v>32.164871492876046</v>
      </c>
      <c r="M19" s="113">
        <v>60.461084793705133</v>
      </c>
      <c r="N19" s="113">
        <v>37.475756708268989</v>
      </c>
      <c r="O19" s="113">
        <v>23.168180981870822</v>
      </c>
      <c r="P19" s="113">
        <v>23.290281146897236</v>
      </c>
      <c r="Q19" s="113">
        <v>44.289827314652328</v>
      </c>
      <c r="R19" s="113">
        <v>61.239767099082648</v>
      </c>
      <c r="S19" s="113">
        <v>21.057133082088988</v>
      </c>
      <c r="T19" s="113">
        <v>19.603475123103319</v>
      </c>
      <c r="U19" s="113">
        <v>19.392834066041651</v>
      </c>
      <c r="V19" s="113">
        <v>43.465039486719533</v>
      </c>
      <c r="W19" s="113">
        <v>17.304367639502374</v>
      </c>
      <c r="X19" s="113">
        <v>16.716023672485029</v>
      </c>
      <c r="Y19" s="113">
        <v>29.000822290838553</v>
      </c>
      <c r="Z19" s="113">
        <v>27.793123531672823</v>
      </c>
      <c r="AA19" s="115">
        <v>20.504114950511831</v>
      </c>
      <c r="AB19" s="113">
        <v>51.426283875890434</v>
      </c>
      <c r="AC19" s="113">
        <v>17.747670426837782</v>
      </c>
      <c r="AD19" s="113">
        <v>47.093996189707909</v>
      </c>
      <c r="AE19" s="105">
        <v>0</v>
      </c>
      <c r="AF19" s="111">
        <v>1.2046778292716444E-2</v>
      </c>
      <c r="AG19" s="105">
        <v>41.13853588378732</v>
      </c>
      <c r="AH19" s="173">
        <v>1</v>
      </c>
      <c r="AI19" s="175">
        <f t="shared" si="0"/>
        <v>100</v>
      </c>
      <c r="AJ19" s="112">
        <v>6.1697633497526052</v>
      </c>
      <c r="AK19" s="112">
        <v>0</v>
      </c>
      <c r="AL19" s="112">
        <v>12.137678995049511</v>
      </c>
      <c r="AM19" s="112">
        <v>18.579060523899546</v>
      </c>
      <c r="AN19" s="112">
        <v>77.578469087451737</v>
      </c>
      <c r="AO19" s="112">
        <v>7.9257364904499896</v>
      </c>
      <c r="AP19" s="112">
        <v>9.6356593910835819</v>
      </c>
      <c r="AQ19" s="112">
        <v>6.4341426136320612</v>
      </c>
      <c r="AR19" s="111">
        <v>7.6065799315471017</v>
      </c>
      <c r="AS19" s="111">
        <v>0.76852004804526808</v>
      </c>
      <c r="AT19" s="111">
        <v>99.479272912908343</v>
      </c>
      <c r="AU19" s="111">
        <v>40.189996863463243</v>
      </c>
      <c r="AV19" s="105">
        <v>38.738900028647031</v>
      </c>
      <c r="AW19" s="107">
        <v>9.115384558515629</v>
      </c>
      <c r="AX19" s="107">
        <v>3.9275313822654763</v>
      </c>
      <c r="AY19" s="103">
        <v>54.903485959251221</v>
      </c>
      <c r="AZ19" s="103">
        <v>97.856647242424387</v>
      </c>
      <c r="BA19" s="111">
        <v>2.2079128363997191</v>
      </c>
      <c r="BB19" s="105">
        <v>98.854371260817629</v>
      </c>
      <c r="BC19" s="158">
        <v>7.9576052706960754</v>
      </c>
      <c r="BD19" s="111">
        <v>9.1327453133744108</v>
      </c>
      <c r="BE19">
        <v>76.037686272402382</v>
      </c>
      <c r="BF19" s="111">
        <v>2.8305293013516937</v>
      </c>
      <c r="BG19" s="106">
        <v>41.629104820360453</v>
      </c>
      <c r="BH19" s="111">
        <v>98.354371387481933</v>
      </c>
      <c r="BI19" s="114">
        <v>7.8427554519027458</v>
      </c>
      <c r="BJ19" s="116">
        <v>76.707797801180533</v>
      </c>
      <c r="BK19" s="157">
        <f t="shared" si="6"/>
        <v>9.2187652611405131</v>
      </c>
      <c r="BL19" s="102">
        <v>25.223100983143134</v>
      </c>
      <c r="BM19" s="118">
        <v>36.02092123404497</v>
      </c>
      <c r="BN19" s="102">
        <v>25.471495454397864</v>
      </c>
      <c r="BO19">
        <v>1.2046778292716444E-2</v>
      </c>
      <c r="BP19" s="111">
        <v>2.1048729722578252</v>
      </c>
      <c r="BQ19" s="102">
        <v>55.931994017399305</v>
      </c>
      <c r="BR19" s="112">
        <f t="shared" si="7"/>
        <v>1.6781728880534692</v>
      </c>
      <c r="BS19" s="112">
        <f t="shared" si="8"/>
        <v>6.7126915522138768</v>
      </c>
      <c r="BT19" s="112">
        <v>2.2174812068067116</v>
      </c>
      <c r="BU19" s="119">
        <v>8.2825358051453257</v>
      </c>
      <c r="BV19" s="105">
        <v>31.168646491691387</v>
      </c>
      <c r="BW19" s="111">
        <v>2.2079128363997191</v>
      </c>
      <c r="BX19" s="121">
        <v>2.4252727112147623</v>
      </c>
      <c r="BY19" s="102">
        <v>7.9166374234229684</v>
      </c>
      <c r="BZ19" s="104">
        <v>76.079800146752049</v>
      </c>
      <c r="CA19" s="104">
        <v>68.478368940606657</v>
      </c>
      <c r="CB19" s="105">
        <v>32.887738866388467</v>
      </c>
      <c r="CC19" s="102">
        <v>3.0760979061444234</v>
      </c>
      <c r="CD19" s="106">
        <v>38.479614039525408</v>
      </c>
      <c r="CE19" s="105">
        <v>2.4252727112147623</v>
      </c>
      <c r="CF19" s="102">
        <v>2.7948878196634275</v>
      </c>
      <c r="CG19" s="102">
        <v>12.927150164772744</v>
      </c>
      <c r="CH19" s="102">
        <f t="shared" si="9"/>
        <v>9.2554533160345684</v>
      </c>
      <c r="CI19" s="102">
        <v>2.3138633290086421</v>
      </c>
      <c r="CJ19" s="105">
        <v>56.724647770485696</v>
      </c>
      <c r="CK19" s="104">
        <v>88.267163997666671</v>
      </c>
      <c r="CL19" s="111">
        <v>20.974649097679748</v>
      </c>
      <c r="CM19" s="105">
        <v>48.260197893187701</v>
      </c>
      <c r="CN19" s="105">
        <v>30.505585792036666</v>
      </c>
      <c r="CO19" s="111">
        <v>29.631910627327414</v>
      </c>
      <c r="CP19" s="104">
        <v>96.227078480532839</v>
      </c>
      <c r="CQ19" s="105">
        <v>61.25537095388141</v>
      </c>
      <c r="CR19" s="105">
        <v>4.5201067788955145</v>
      </c>
      <c r="CT19" s="179">
        <v>46.428571428571431</v>
      </c>
      <c r="CV19" s="105">
        <v>0</v>
      </c>
      <c r="CW19" s="119">
        <v>98.847530218499486</v>
      </c>
      <c r="CZ19" s="105">
        <v>98.353039188901079</v>
      </c>
      <c r="DA19" s="105">
        <v>19.999999999999996</v>
      </c>
      <c r="DB19" s="105">
        <v>15.174713903206401</v>
      </c>
      <c r="DC19" s="105">
        <v>30.734622014553857</v>
      </c>
      <c r="DD19" s="105">
        <v>63.344777430948888</v>
      </c>
      <c r="DE19" s="105">
        <v>15.076674115743248</v>
      </c>
      <c r="DF19" s="164">
        <v>87.9604856658122</v>
      </c>
      <c r="DG19" s="102">
        <v>26.657834431395017</v>
      </c>
      <c r="DH19" s="102">
        <v>19.484167190135391</v>
      </c>
      <c r="DI19" s="111">
        <v>8.9276271234933446</v>
      </c>
      <c r="DJ19" s="103">
        <v>32.857391970206891</v>
      </c>
      <c r="DK19" s="103">
        <v>21.280149146866908</v>
      </c>
      <c r="DL19" s="103">
        <v>8.3556056230136768</v>
      </c>
      <c r="DM19" s="103">
        <v>12.835533476950701</v>
      </c>
      <c r="DN19">
        <v>68.346650636850072</v>
      </c>
      <c r="DO19" s="111">
        <v>97.845329567410261</v>
      </c>
      <c r="DP19" s="105">
        <v>1.323403036379261</v>
      </c>
      <c r="DQ19" s="111">
        <v>98.005634915259151</v>
      </c>
      <c r="DR19" s="104">
        <v>76.377612432516713</v>
      </c>
      <c r="DS19" s="105">
        <v>26.112861644228015</v>
      </c>
      <c r="DT19" s="103">
        <v>97.690071613534968</v>
      </c>
      <c r="DU19" s="102">
        <v>55.302594472796208</v>
      </c>
      <c r="DW19" s="102">
        <v>0</v>
      </c>
      <c r="DX19" s="102">
        <v>95.967461390632863</v>
      </c>
      <c r="DY19" s="105">
        <v>8.0206244629046117E-2</v>
      </c>
      <c r="DZ19" s="105">
        <v>85.228523350024517</v>
      </c>
      <c r="EA19">
        <v>83.389962262271112</v>
      </c>
      <c r="EB19" s="105">
        <v>67.429342117824248</v>
      </c>
      <c r="EC19" s="111">
        <v>2.867777996417618</v>
      </c>
      <c r="ED19" s="111">
        <v>2.5526751421413305</v>
      </c>
      <c r="EE19" s="111">
        <v>2.0956653700826759</v>
      </c>
      <c r="EF19" s="111">
        <v>2.483102184143684</v>
      </c>
      <c r="EG19" s="111">
        <v>2.7932806062857671</v>
      </c>
      <c r="EH19" s="120">
        <v>2.3395026473461571</v>
      </c>
      <c r="EI19" s="102">
        <v>1.6622442570613734</v>
      </c>
      <c r="EJ19" s="102">
        <f t="shared" si="10"/>
        <v>6.9814258796577686</v>
      </c>
      <c r="EK19" s="102">
        <v>2.5060419888826022</v>
      </c>
      <c r="EL19" s="102">
        <v>1.1132351200890664</v>
      </c>
      <c r="EM19" s="102">
        <v>0</v>
      </c>
      <c r="EN19" s="102">
        <v>2.3662472678690971</v>
      </c>
      <c r="EO19" s="102">
        <v>3.1973537367033433</v>
      </c>
      <c r="EP19" s="102">
        <v>1.028818485890044</v>
      </c>
      <c r="EQ19" s="102">
        <v>2.5200163604953683</v>
      </c>
      <c r="ER19" s="102">
        <v>1.6572108471656148</v>
      </c>
      <c r="ES19" s="102">
        <v>1.5425012862152194</v>
      </c>
      <c r="ET19" s="111">
        <v>2.5192760416950302</v>
      </c>
      <c r="EU19" s="111">
        <v>1.8702432971694958</v>
      </c>
      <c r="EV19" s="111">
        <v>2.3312693807344833</v>
      </c>
      <c r="EW19" s="120">
        <v>93.366008427306042</v>
      </c>
      <c r="EX19" s="120">
        <v>0.34374104841019765</v>
      </c>
      <c r="EY19" s="120">
        <v>0</v>
      </c>
      <c r="EZ19" s="120">
        <v>63.857594791439219</v>
      </c>
      <c r="FA19" s="120">
        <v>162185.67889528431</v>
      </c>
      <c r="FC19" s="104">
        <v>98.42158069230166</v>
      </c>
      <c r="FD19" s="111">
        <v>0</v>
      </c>
      <c r="FE19" s="105">
        <v>97.338021683419569</v>
      </c>
      <c r="FF19" s="104">
        <v>8.9584916787436644</v>
      </c>
      <c r="FG19" s="111">
        <v>12.317387568032082</v>
      </c>
      <c r="FH19" s="105">
        <v>50</v>
      </c>
      <c r="FI19">
        <v>25.356631337725581</v>
      </c>
      <c r="FJ19" s="105">
        <v>20</v>
      </c>
      <c r="FK19" s="105">
        <v>98.987100950449602</v>
      </c>
      <c r="FL19" s="105">
        <v>22.55245500556136</v>
      </c>
      <c r="FM19" s="105">
        <v>49.258212045812797</v>
      </c>
      <c r="FN19">
        <v>97.835872757556487</v>
      </c>
      <c r="FO19" s="104">
        <v>96.962137162916989</v>
      </c>
      <c r="FP19" s="102">
        <v>0</v>
      </c>
      <c r="FQ19">
        <v>42.307840137828627</v>
      </c>
      <c r="FR19" s="102">
        <v>100</v>
      </c>
      <c r="FS19" s="105">
        <v>0</v>
      </c>
      <c r="FT19" s="117">
        <v>41.658512212181591</v>
      </c>
      <c r="FU19" s="117">
        <v>46.148322064851456</v>
      </c>
      <c r="FV19" s="117">
        <v>32.164871492876046</v>
      </c>
      <c r="FW19" s="104">
        <v>99.386839097786364</v>
      </c>
      <c r="FX19" s="105">
        <v>51.510195652608239</v>
      </c>
      <c r="FY19" s="105">
        <v>0</v>
      </c>
      <c r="FZ19">
        <v>0.99147300022232454</v>
      </c>
      <c r="GA19" s="105">
        <v>73.754183453235896</v>
      </c>
      <c r="GB19" s="102">
        <v>11.243899036722841</v>
      </c>
      <c r="GC19" s="102">
        <v>0</v>
      </c>
      <c r="GD19" s="102">
        <v>10.942995886452588</v>
      </c>
      <c r="GE19" s="102">
        <v>16.694044269102321</v>
      </c>
      <c r="GF19" s="102">
        <v>8.0255694008375293</v>
      </c>
      <c r="GG19" s="102">
        <v>8.4105549737830199</v>
      </c>
      <c r="GH19" s="102">
        <v>6.9436891662191949</v>
      </c>
      <c r="GI19" s="111">
        <v>6.7005295334715074</v>
      </c>
      <c r="GJ19" s="104">
        <v>10.688536933615087</v>
      </c>
      <c r="GK19">
        <v>100</v>
      </c>
      <c r="GL19" s="105">
        <v>0</v>
      </c>
      <c r="GM19" s="123">
        <v>39.899701724576104</v>
      </c>
      <c r="GN19" s="105">
        <v>80</v>
      </c>
      <c r="GO19" s="105">
        <v>97.231022629619019</v>
      </c>
      <c r="GP19">
        <v>0.17630269982913488</v>
      </c>
      <c r="GQ19">
        <v>80.855055857920362</v>
      </c>
      <c r="GR19" s="110">
        <v>39.736047048658499</v>
      </c>
      <c r="GS19" s="110">
        <v>43.001985886194021</v>
      </c>
      <c r="GT19" s="110">
        <v>55.91195553205835</v>
      </c>
      <c r="GU19" s="110">
        <v>51.346586607274062</v>
      </c>
      <c r="GV19" s="110">
        <v>50.094966375760869</v>
      </c>
      <c r="GW19" s="110">
        <v>28.263461676717171</v>
      </c>
      <c r="GX19" s="110">
        <v>41.455114561688951</v>
      </c>
      <c r="GY19" s="110">
        <v>17.328288937694264</v>
      </c>
      <c r="GZ19" s="110">
        <v>33.550556336368466</v>
      </c>
      <c r="HA19" s="105">
        <v>47.789554091473313</v>
      </c>
      <c r="HB19" s="105">
        <v>0</v>
      </c>
      <c r="HC19" s="109">
        <v>48.579534374264867</v>
      </c>
      <c r="HD19" s="109">
        <v>42.155134258496346</v>
      </c>
      <c r="HE19" s="109">
        <v>56.359811746222142</v>
      </c>
      <c r="HF19" s="109">
        <v>50.841410902890075</v>
      </c>
      <c r="HG19" s="109">
        <v>8.5602715300308621</v>
      </c>
      <c r="HH19" s="109">
        <v>16.557784556228384</v>
      </c>
      <c r="HI19" s="109">
        <v>57.595348411189079</v>
      </c>
      <c r="HJ19" s="109">
        <v>61.872579490117595</v>
      </c>
      <c r="HK19" s="109">
        <v>43.83843993352513</v>
      </c>
      <c r="HL19" s="122">
        <v>38.760422707670351</v>
      </c>
      <c r="HM19" s="109">
        <v>0</v>
      </c>
      <c r="HN19" s="109">
        <v>23.922676141513776</v>
      </c>
      <c r="HO19" s="109">
        <v>34.887999908025272</v>
      </c>
      <c r="HP19" s="109">
        <v>44.260451676290501</v>
      </c>
      <c r="HQ19" s="109">
        <v>29.186033559305894</v>
      </c>
      <c r="HR19" s="109">
        <v>53.054915648935356</v>
      </c>
      <c r="HS19" s="109">
        <v>15.984343040240988</v>
      </c>
      <c r="HT19" s="109">
        <v>46.894143543092092</v>
      </c>
      <c r="HU19" s="109">
        <v>20.942808362552512</v>
      </c>
      <c r="HV19" s="109">
        <v>59.757204204182784</v>
      </c>
      <c r="HW19" s="109">
        <v>53.977696631558693</v>
      </c>
      <c r="HX19" s="109">
        <v>33.781623309063356</v>
      </c>
      <c r="HY19" s="109">
        <v>36.091118731631312</v>
      </c>
      <c r="HZ19" s="109">
        <v>55.886936926469659</v>
      </c>
      <c r="IA19" s="109">
        <v>64.386421920473595</v>
      </c>
      <c r="IB19" s="109">
        <v>56.377817210513832</v>
      </c>
      <c r="IC19" s="111">
        <v>52.036802888906848</v>
      </c>
      <c r="ID19" s="105">
        <v>6.9298875492245227</v>
      </c>
      <c r="IE19" s="105">
        <v>0</v>
      </c>
      <c r="IF19" s="105">
        <v>20</v>
      </c>
      <c r="IG19">
        <v>19.098390819112975</v>
      </c>
      <c r="IH19">
        <v>62.782870237754224</v>
      </c>
      <c r="II19" s="105">
        <v>99.094412720876107</v>
      </c>
      <c r="IJ19" s="105">
        <v>0.34947006588370094</v>
      </c>
      <c r="IK19" s="105">
        <v>0</v>
      </c>
      <c r="IL19" s="105">
        <v>6.0795219453192626</v>
      </c>
      <c r="IM19" s="105">
        <v>42.307840137828627</v>
      </c>
      <c r="IP19" s="186">
        <v>91.83673469387756</v>
      </c>
      <c r="IQ19" s="129">
        <v>62.544163616222477</v>
      </c>
      <c r="IR19" s="186">
        <v>94.99</v>
      </c>
      <c r="IS19" s="186">
        <v>53.046697038724375</v>
      </c>
      <c r="IT19" s="156">
        <v>1.5580818281493449</v>
      </c>
      <c r="IU19" s="168">
        <v>14.320194347068115</v>
      </c>
      <c r="IV19" s="160">
        <v>0.42521260630315161</v>
      </c>
      <c r="IW19" s="166">
        <v>57.18181818181818</v>
      </c>
      <c r="IX19" s="155">
        <v>62.769230769230774</v>
      </c>
      <c r="IY19" s="169">
        <v>6.52</v>
      </c>
      <c r="IZ19" s="169">
        <v>61.92436</v>
      </c>
      <c r="JA19" s="155">
        <v>98.619329388560161</v>
      </c>
      <c r="JB19" s="167">
        <v>60.640732265446218</v>
      </c>
      <c r="JC19" s="182">
        <v>7.4954474370139819</v>
      </c>
      <c r="JD19" s="182">
        <v>8.9285714285714288</v>
      </c>
      <c r="JE19" s="192">
        <v>20.837961561924047</v>
      </c>
      <c r="JF19" s="192">
        <v>0.53918109271744641</v>
      </c>
      <c r="JG19" s="192">
        <v>9.2260365228921462</v>
      </c>
      <c r="JH19" s="192">
        <v>12.012320328542096</v>
      </c>
      <c r="JI19" s="192">
        <v>18.633540372670808</v>
      </c>
      <c r="JJ19" s="4"/>
      <c r="JK19" s="192">
        <v>10.991014886774307</v>
      </c>
      <c r="JL19" s="192">
        <v>29.690652597387608</v>
      </c>
      <c r="JM19" s="192">
        <v>7.8710704337445287</v>
      </c>
      <c r="JN19" s="4"/>
      <c r="JO19" s="192">
        <v>56.901805135658876</v>
      </c>
      <c r="JP19" s="192">
        <v>14.958372474927248</v>
      </c>
      <c r="JQ19" s="4"/>
      <c r="JR19" s="194">
        <v>13.365919990629472</v>
      </c>
    </row>
    <row r="20" spans="1:278" x14ac:dyDescent="0.35">
      <c r="A20">
        <v>24</v>
      </c>
      <c r="B20" t="s">
        <v>412</v>
      </c>
      <c r="C20" s="105">
        <v>52.157745230738833</v>
      </c>
      <c r="D20" s="108">
        <v>47.762886495754707</v>
      </c>
      <c r="E20" s="105">
        <v>0</v>
      </c>
      <c r="F20" s="111">
        <v>68.5829032627109</v>
      </c>
      <c r="G20">
        <v>50</v>
      </c>
      <c r="H20" s="105">
        <v>62.009733753220729</v>
      </c>
      <c r="I20" s="105">
        <v>39.581203222772572</v>
      </c>
      <c r="J20" s="105">
        <v>79.845405095905875</v>
      </c>
      <c r="K20" s="102">
        <v>4.7603808194480743</v>
      </c>
      <c r="L20">
        <v>33.333106145104139</v>
      </c>
      <c r="M20" s="113">
        <v>49.021664140975915</v>
      </c>
      <c r="N20" s="113">
        <v>45.573219907353355</v>
      </c>
      <c r="O20" s="113">
        <v>33.478283755244057</v>
      </c>
      <c r="P20" s="113">
        <v>23.516613321562428</v>
      </c>
      <c r="Q20" s="113">
        <v>45.001522838955751</v>
      </c>
      <c r="R20" s="113">
        <v>63.763843904491218</v>
      </c>
      <c r="S20" s="113">
        <v>23.291007155652089</v>
      </c>
      <c r="T20" s="113">
        <v>23.994030483070649</v>
      </c>
      <c r="U20" s="113">
        <v>22.249000262798607</v>
      </c>
      <c r="V20" s="113">
        <v>44.114589766159668</v>
      </c>
      <c r="W20" s="113">
        <v>19.039970789255015</v>
      </c>
      <c r="X20" s="113">
        <v>20.37888047610749</v>
      </c>
      <c r="Y20" s="113">
        <v>31.71969900195749</v>
      </c>
      <c r="Z20" s="113">
        <v>26.998614752434726</v>
      </c>
      <c r="AA20" s="115">
        <v>18.350212192108042</v>
      </c>
      <c r="AB20" s="113">
        <v>58.386459162624249</v>
      </c>
      <c r="AC20" s="113">
        <v>27.540315632511199</v>
      </c>
      <c r="AD20" s="113">
        <v>49.047816585234877</v>
      </c>
      <c r="AE20" s="105">
        <v>0</v>
      </c>
      <c r="AF20" s="111">
        <v>6.9302580530058373</v>
      </c>
      <c r="AG20" s="105">
        <v>51.796161099128881</v>
      </c>
      <c r="AH20" s="173">
        <v>1</v>
      </c>
      <c r="AI20" s="175">
        <f t="shared" si="0"/>
        <v>100</v>
      </c>
      <c r="AJ20" s="112">
        <v>6.9541419885992584</v>
      </c>
      <c r="AK20" s="112">
        <v>12.049828495103853</v>
      </c>
      <c r="AL20" s="112">
        <v>5.1329516602423837</v>
      </c>
      <c r="AM20" s="112">
        <v>4.3213367719843268</v>
      </c>
      <c r="AN20" s="112">
        <v>79.46762791172219</v>
      </c>
      <c r="AO20" s="112">
        <v>5.9866799908309423</v>
      </c>
      <c r="AP20" s="112">
        <v>1.855746396781325</v>
      </c>
      <c r="AQ20" s="112">
        <v>1.5209053373263972</v>
      </c>
      <c r="AR20" s="111">
        <v>5.8419760821853117</v>
      </c>
      <c r="AS20" s="111">
        <v>3.8007478387206266</v>
      </c>
      <c r="AT20" s="111">
        <v>99.39612913674641</v>
      </c>
      <c r="AU20" s="111">
        <v>29.361543670778726</v>
      </c>
      <c r="AV20" s="105">
        <v>82.53650157457777</v>
      </c>
      <c r="AW20" s="107">
        <v>4.1034563262912735</v>
      </c>
      <c r="AX20" s="107">
        <v>56.849078246837465</v>
      </c>
      <c r="AY20" s="103">
        <v>47.842254769261167</v>
      </c>
      <c r="AZ20" s="103">
        <v>92.641165189962962</v>
      </c>
      <c r="BA20" s="111">
        <v>3.5365607851944074</v>
      </c>
      <c r="BB20" s="105">
        <v>99.302425106969665</v>
      </c>
      <c r="BC20" s="158">
        <v>2.2215860292012595</v>
      </c>
      <c r="BD20" s="111">
        <v>7.22976576072407</v>
      </c>
      <c r="BE20">
        <v>71.079402950234268</v>
      </c>
      <c r="BF20" s="111">
        <v>2.4263585510251913</v>
      </c>
      <c r="BG20" s="106">
        <v>36.480841269364603</v>
      </c>
      <c r="BH20" s="111">
        <v>67.312476849989167</v>
      </c>
      <c r="BI20" s="114">
        <v>13.089831257395485</v>
      </c>
      <c r="BJ20" s="116">
        <v>74.37658120903437</v>
      </c>
      <c r="BK20" s="157">
        <f t="shared" si="6"/>
        <v>21.010296328805858</v>
      </c>
      <c r="BL20" s="102">
        <v>22.255022672320891</v>
      </c>
      <c r="BM20" s="118">
        <v>38.385852719329996</v>
      </c>
      <c r="BN20" s="102">
        <v>29.187175257652768</v>
      </c>
      <c r="BO20">
        <v>6.9302580530058373</v>
      </c>
      <c r="BP20" s="111">
        <v>1.9132867528202953</v>
      </c>
      <c r="BQ20" s="102">
        <v>90.433474549308983</v>
      </c>
      <c r="BR20" s="112">
        <f t="shared" si="7"/>
        <v>0.7684945625243087</v>
      </c>
      <c r="BS20" s="112">
        <f t="shared" si="8"/>
        <v>3.0739782500972348</v>
      </c>
      <c r="BT20" s="112">
        <v>6.520200030029673</v>
      </c>
      <c r="BU20" s="119">
        <v>8.0144047931904741</v>
      </c>
      <c r="BV20" s="105">
        <v>32.737859445354658</v>
      </c>
      <c r="BW20" s="111">
        <v>3.5365607851944074</v>
      </c>
      <c r="BX20" s="121">
        <v>2.5503479326516638</v>
      </c>
      <c r="BY20" s="102">
        <v>7.9082069974685201</v>
      </c>
      <c r="BZ20" s="104">
        <v>73.694609054205173</v>
      </c>
      <c r="CA20" s="104">
        <v>66.476001581147841</v>
      </c>
      <c r="CB20" s="105">
        <v>64.576626871178163</v>
      </c>
      <c r="CC20" s="102">
        <v>9.1990988743579738</v>
      </c>
      <c r="CD20" s="106">
        <v>46.804298309594756</v>
      </c>
      <c r="CE20" s="105">
        <v>2.5503479326516638</v>
      </c>
      <c r="CF20" s="102">
        <v>28.674036244538318</v>
      </c>
      <c r="CG20" s="102">
        <v>4.4597784389188977</v>
      </c>
      <c r="CH20" s="102">
        <f t="shared" si="9"/>
        <v>5.2051354572830908</v>
      </c>
      <c r="CI20" s="102">
        <v>1.3012838643207727</v>
      </c>
      <c r="CJ20" s="105">
        <v>32.967636502501435</v>
      </c>
      <c r="CK20" s="104">
        <v>86.02287570309187</v>
      </c>
      <c r="CL20" s="111">
        <v>18.220727168622961</v>
      </c>
      <c r="CM20" s="105">
        <v>44.075193234878469</v>
      </c>
      <c r="CN20" s="105">
        <v>36.527340395075868</v>
      </c>
      <c r="CO20" s="111">
        <v>27.7383338104781</v>
      </c>
      <c r="CP20" s="104">
        <v>95.94962074058455</v>
      </c>
      <c r="CQ20" s="105">
        <v>34.394503292298886</v>
      </c>
      <c r="CR20" s="105">
        <v>94.758750450057533</v>
      </c>
      <c r="CT20" s="179">
        <v>46.428571428571431</v>
      </c>
      <c r="CV20" s="105">
        <v>0</v>
      </c>
      <c r="CW20" s="119">
        <v>91.002002853311154</v>
      </c>
      <c r="CZ20" s="105">
        <v>99.213205077369565</v>
      </c>
      <c r="DA20" s="105">
        <v>40</v>
      </c>
      <c r="DB20" s="105">
        <v>44.127329156039117</v>
      </c>
      <c r="DC20" s="105">
        <v>9.9645609306342617</v>
      </c>
      <c r="DD20" s="105">
        <v>99.49577485244555</v>
      </c>
      <c r="DE20" s="105">
        <v>11.11780203236734</v>
      </c>
      <c r="DF20" s="164">
        <v>78.796041222057951</v>
      </c>
      <c r="DG20" s="102">
        <v>25.93186372745491</v>
      </c>
      <c r="DH20" s="102">
        <v>7.5476584517848515</v>
      </c>
      <c r="DI20" s="111">
        <v>6.7112588922682868</v>
      </c>
      <c r="DJ20" s="103">
        <v>23.391916645792026</v>
      </c>
      <c r="DK20" s="103">
        <v>16.19660370582147</v>
      </c>
      <c r="DL20" s="103">
        <v>6.9322260131299505</v>
      </c>
      <c r="DM20" s="103">
        <v>22.860309537097557</v>
      </c>
      <c r="DN20">
        <v>22.572116798073058</v>
      </c>
      <c r="DO20" s="111">
        <v>98.2527586438556</v>
      </c>
      <c r="DP20" s="105">
        <v>0.52676782135699973</v>
      </c>
      <c r="DQ20" s="111">
        <v>98.955353243176191</v>
      </c>
      <c r="DR20" s="104">
        <v>87.04030843808124</v>
      </c>
      <c r="DS20" s="105">
        <v>20.223303750357857</v>
      </c>
      <c r="DT20" s="103">
        <v>98.493726718479635</v>
      </c>
      <c r="DU20" s="102">
        <v>89.160641727870839</v>
      </c>
      <c r="DW20" s="102">
        <v>80</v>
      </c>
      <c r="DX20" s="102">
        <v>16.821981695317362</v>
      </c>
      <c r="DY20" s="105">
        <v>2.4277125679931291</v>
      </c>
      <c r="DZ20" s="105">
        <v>99.646049435943894</v>
      </c>
      <c r="EA20">
        <v>98.852392092094249</v>
      </c>
      <c r="EB20" s="105">
        <v>33.333333333333968</v>
      </c>
      <c r="EC20" s="111">
        <v>2.5907436065346174</v>
      </c>
      <c r="ED20" s="111">
        <v>2.327375898848826</v>
      </c>
      <c r="EE20" s="111">
        <v>2.2318755648095649</v>
      </c>
      <c r="EF20" s="111">
        <v>2.1989023589813046</v>
      </c>
      <c r="EG20" s="111">
        <v>2.2619734955157647</v>
      </c>
      <c r="EH20" s="120">
        <v>1.6635953972401749</v>
      </c>
      <c r="EI20" s="102">
        <v>0.49899424223919892</v>
      </c>
      <c r="EJ20" s="102">
        <f t="shared" si="10"/>
        <v>2.0957758174046357</v>
      </c>
      <c r="EK20" s="102">
        <v>2.3316464690875356</v>
      </c>
      <c r="EL20" s="102">
        <v>2.1555852816201497</v>
      </c>
      <c r="EM20" s="102">
        <v>0.47746733195641938</v>
      </c>
      <c r="EN20" s="102">
        <v>0.24051090001857381</v>
      </c>
      <c r="EO20" s="102">
        <v>1.374098630034301</v>
      </c>
      <c r="EP20" s="102">
        <v>0.58376877042095265</v>
      </c>
      <c r="EQ20" s="102">
        <v>0.47333380960186072</v>
      </c>
      <c r="ER20" s="102">
        <v>0.38341749088508104</v>
      </c>
      <c r="ES20" s="102">
        <v>0.45977428565713097</v>
      </c>
      <c r="ET20" s="111">
        <v>2.8726935164904948</v>
      </c>
      <c r="EU20" s="111">
        <v>2.162978108400416</v>
      </c>
      <c r="EV20" s="111">
        <v>2.2280023488128271</v>
      </c>
      <c r="EW20" s="120">
        <v>98.038888885322521</v>
      </c>
      <c r="EX20" s="120">
        <v>3.0689951331233898</v>
      </c>
      <c r="EY20" s="120">
        <v>0</v>
      </c>
      <c r="EZ20" s="120">
        <v>2.5736861603473908</v>
      </c>
      <c r="FA20" s="120">
        <v>6536.654544265708</v>
      </c>
      <c r="FC20" s="104">
        <v>94.440230889537801</v>
      </c>
      <c r="FD20" s="111">
        <v>8.2383163508899029E-2</v>
      </c>
      <c r="FE20" s="105">
        <v>98.477190136312387</v>
      </c>
      <c r="FF20" s="104">
        <v>10.186833504195414</v>
      </c>
      <c r="FG20" s="111">
        <v>8.7031205267678207</v>
      </c>
      <c r="FH20" s="105">
        <v>89.879759519038075</v>
      </c>
      <c r="FI20">
        <v>36.026338391067853</v>
      </c>
      <c r="FJ20" s="105">
        <v>40.475236186659032</v>
      </c>
      <c r="FK20" s="105">
        <v>99.364936130123922</v>
      </c>
      <c r="FL20" s="105">
        <v>33.809752496912836</v>
      </c>
      <c r="FM20" s="105">
        <v>41.240001744628458</v>
      </c>
      <c r="FN20">
        <v>98.700689066047929</v>
      </c>
      <c r="FO20" s="104">
        <v>98.432425141610494</v>
      </c>
      <c r="FP20" s="102">
        <v>24.041947915186512</v>
      </c>
      <c r="FQ20">
        <v>37.481614466147612</v>
      </c>
      <c r="FR20" s="102">
        <v>22.502147151445747</v>
      </c>
      <c r="FS20" s="105">
        <v>0</v>
      </c>
      <c r="FT20" s="117">
        <v>46.566884683238094</v>
      </c>
      <c r="FU20" s="117">
        <v>51.944240573943269</v>
      </c>
      <c r="FV20" s="117">
        <v>33.333106145104139</v>
      </c>
      <c r="FW20" s="104">
        <v>99.166701967335541</v>
      </c>
      <c r="FX20" s="105">
        <v>65.550258878776518</v>
      </c>
      <c r="FY20" s="105">
        <v>0</v>
      </c>
      <c r="FZ20">
        <v>7.8457834389873868</v>
      </c>
      <c r="GA20" s="105">
        <v>88.161499247386004</v>
      </c>
      <c r="GB20" s="102">
        <v>8.8736105418317486</v>
      </c>
      <c r="GC20" s="102">
        <v>5.6301980860415428</v>
      </c>
      <c r="GD20" s="102">
        <v>9.5294117980689759</v>
      </c>
      <c r="GE20" s="102">
        <v>5.3479896980517179</v>
      </c>
      <c r="GF20" s="102">
        <v>3.2362322254655216</v>
      </c>
      <c r="GG20" s="102">
        <v>4.9187348350482898</v>
      </c>
      <c r="GH20" s="102">
        <v>1.2475933534009855</v>
      </c>
      <c r="GI20" s="111">
        <v>8.5866482342129498</v>
      </c>
      <c r="GJ20" s="104">
        <v>11.268619056460674</v>
      </c>
      <c r="GK20">
        <v>92.041225307758367</v>
      </c>
      <c r="GL20" s="105">
        <v>24.041947915186512</v>
      </c>
      <c r="GM20" s="123">
        <v>43.933151583209806</v>
      </c>
      <c r="GN20" s="105">
        <v>22.651016318350987</v>
      </c>
      <c r="GO20" s="105">
        <v>98.103063269395932</v>
      </c>
      <c r="GQ20">
        <v>61.666189521900947</v>
      </c>
      <c r="GR20" s="110">
        <v>46.919260455782094</v>
      </c>
      <c r="GS20" s="110">
        <v>50.584163349152824</v>
      </c>
      <c r="GT20" s="110">
        <v>58.40436251339684</v>
      </c>
      <c r="GU20" s="110">
        <v>52.204082449274537</v>
      </c>
      <c r="GV20" s="110">
        <v>51.200161638122729</v>
      </c>
      <c r="GW20" s="110">
        <v>30.990474346060005</v>
      </c>
      <c r="GX20" s="110">
        <v>49.843571609475497</v>
      </c>
      <c r="GY20" s="110">
        <v>16.971575378867485</v>
      </c>
      <c r="GZ20" s="110">
        <v>38.796761296660421</v>
      </c>
      <c r="HA20" s="105">
        <v>66.666666666667936</v>
      </c>
      <c r="HB20" s="105">
        <v>0</v>
      </c>
      <c r="HC20" s="109">
        <v>52.085088083200354</v>
      </c>
      <c r="HD20" s="109">
        <v>42.938405959298123</v>
      </c>
      <c r="HE20" s="109">
        <v>60.447461687399702</v>
      </c>
      <c r="HF20" s="109">
        <v>48.30490967713483</v>
      </c>
      <c r="HG20" s="109">
        <v>10.499924471493786</v>
      </c>
      <c r="HH20" s="109">
        <v>23.298101630543236</v>
      </c>
      <c r="HI20" s="109">
        <v>45.475920605409328</v>
      </c>
      <c r="HJ20" s="109">
        <v>60.956026338391986</v>
      </c>
      <c r="HK20" s="109">
        <v>43.202514461570203</v>
      </c>
      <c r="HL20" s="122">
        <v>48.438544983867047</v>
      </c>
      <c r="HM20" s="109">
        <v>0</v>
      </c>
      <c r="HN20" s="109">
        <v>26.650097662466578</v>
      </c>
      <c r="HO20" s="109">
        <v>52.936940562648161</v>
      </c>
      <c r="HP20" s="109">
        <v>56.193230464911871</v>
      </c>
      <c r="HQ20" s="109">
        <v>45.573427327411636</v>
      </c>
      <c r="HR20" s="109">
        <v>57.181913962274969</v>
      </c>
      <c r="HS20" s="109">
        <v>13.732611381141046</v>
      </c>
      <c r="HT20" s="109">
        <v>49.149053152213838</v>
      </c>
      <c r="HU20" s="109">
        <v>28.324582760452206</v>
      </c>
      <c r="HV20" s="109">
        <v>59.266461423668453</v>
      </c>
      <c r="HW20" s="109">
        <v>54.326840643987403</v>
      </c>
      <c r="HX20" s="109">
        <v>34.877791032582763</v>
      </c>
      <c r="HY20" s="109">
        <v>37.176357076801779</v>
      </c>
      <c r="HZ20" s="109">
        <v>61.532110257742943</v>
      </c>
      <c r="IA20" s="109">
        <v>71.842409255976818</v>
      </c>
      <c r="IB20" s="109">
        <v>59.239661258630342</v>
      </c>
      <c r="IC20" s="111">
        <v>64.571738198600045</v>
      </c>
      <c r="ID20" s="105">
        <v>2.6751140254797724E-2</v>
      </c>
      <c r="IE20" s="105">
        <v>0</v>
      </c>
      <c r="IF20" s="105">
        <v>20</v>
      </c>
      <c r="IG20">
        <v>29.272722685388519</v>
      </c>
      <c r="IH20">
        <v>40.475236186659032</v>
      </c>
      <c r="II20" s="105">
        <v>92.871454790946984</v>
      </c>
      <c r="IJ20" s="105">
        <v>3.0689951331233898</v>
      </c>
      <c r="IK20" s="105">
        <v>0</v>
      </c>
      <c r="IL20" s="105">
        <v>5.7225562235582093</v>
      </c>
      <c r="IM20" s="105">
        <v>37.481614466147612</v>
      </c>
      <c r="IP20" s="186">
        <v>0</v>
      </c>
      <c r="IQ20" s="129">
        <v>62.564367062056803</v>
      </c>
      <c r="IR20" s="186">
        <v>93.01</v>
      </c>
      <c r="IS20" s="186">
        <v>59.695290858725755</v>
      </c>
      <c r="IT20" s="156">
        <v>0</v>
      </c>
      <c r="IU20" s="168">
        <v>14.471241291199627</v>
      </c>
      <c r="IV20" s="160">
        <v>0.55513878469617406</v>
      </c>
      <c r="IW20" s="166">
        <v>31.63636363636364</v>
      </c>
      <c r="IX20" s="155">
        <v>89.538461538461547</v>
      </c>
      <c r="IY20" s="169">
        <v>8.99</v>
      </c>
      <c r="IZ20" s="169">
        <v>57.145290000000003</v>
      </c>
      <c r="JA20" s="155">
        <v>69.033530571992102</v>
      </c>
      <c r="JB20" s="167">
        <v>68.306636155606412</v>
      </c>
      <c r="JC20" s="182">
        <v>6.3901073784870617</v>
      </c>
      <c r="JD20" s="182">
        <v>8.9285714285714288</v>
      </c>
      <c r="JE20" s="192">
        <v>11.760897087233452</v>
      </c>
      <c r="JF20" s="192">
        <v>8.1312702408212303</v>
      </c>
      <c r="JG20" s="192">
        <v>1.6118867833291064</v>
      </c>
      <c r="JH20" s="192">
        <v>0.92402464065708423</v>
      </c>
      <c r="JI20" s="192">
        <v>0</v>
      </c>
      <c r="JJ20" s="4"/>
      <c r="JK20" s="192">
        <v>32.409402871257576</v>
      </c>
      <c r="JL20" s="192">
        <v>56.73035407000846</v>
      </c>
      <c r="JM20" s="192">
        <v>0.51333068046159969</v>
      </c>
      <c r="JN20" s="4"/>
      <c r="JO20" s="192">
        <v>42.766961821705401</v>
      </c>
      <c r="JP20" s="192">
        <v>16.272706458079853</v>
      </c>
      <c r="JQ20" s="4"/>
      <c r="JR20" s="194">
        <v>2.835634513772753</v>
      </c>
    </row>
    <row r="21" spans="1:278" x14ac:dyDescent="0.35">
      <c r="A21">
        <v>25</v>
      </c>
      <c r="B21" t="s">
        <v>413</v>
      </c>
      <c r="C21" s="105">
        <v>15.812497585204332</v>
      </c>
      <c r="D21" s="108">
        <v>70.187887324386395</v>
      </c>
      <c r="E21" s="105">
        <v>0</v>
      </c>
      <c r="F21" s="111">
        <v>54.85719586046298</v>
      </c>
      <c r="G21">
        <v>50</v>
      </c>
      <c r="H21" s="105">
        <v>57.668097281831187</v>
      </c>
      <c r="I21" s="105">
        <v>36.202738606172375</v>
      </c>
      <c r="J21" s="105">
        <v>80.462565569860999</v>
      </c>
      <c r="K21" s="102">
        <v>5.9933380513666012</v>
      </c>
      <c r="L21">
        <v>27.422048352730844</v>
      </c>
      <c r="M21" s="113">
        <v>62.47083493983564</v>
      </c>
      <c r="N21" s="113">
        <v>40.545046325044154</v>
      </c>
      <c r="O21" s="113">
        <v>24.247771817825118</v>
      </c>
      <c r="P21" s="113">
        <v>19.828174877405658</v>
      </c>
      <c r="Q21" s="113">
        <v>44.133976988518945</v>
      </c>
      <c r="R21" s="113">
        <v>61.144956280910712</v>
      </c>
      <c r="S21" s="113">
        <v>19.082860363496657</v>
      </c>
      <c r="T21" s="113">
        <v>23.829295433908058</v>
      </c>
      <c r="U21" s="113">
        <v>17.896061108466526</v>
      </c>
      <c r="V21" s="113">
        <v>39.787705164923381</v>
      </c>
      <c r="W21" s="113">
        <v>14.523463159955481</v>
      </c>
      <c r="X21" s="113">
        <v>15.514116201550596</v>
      </c>
      <c r="Y21" s="113">
        <v>29.544968554776116</v>
      </c>
      <c r="Z21" s="113">
        <v>25.341481193848516</v>
      </c>
      <c r="AA21" s="115">
        <v>33.636808302301155</v>
      </c>
      <c r="AB21" s="113">
        <v>56.63136129309774</v>
      </c>
      <c r="AC21" s="113">
        <v>8.1038910399151778</v>
      </c>
      <c r="AD21" s="113">
        <v>43.779093299468116</v>
      </c>
      <c r="AE21" s="105">
        <v>0</v>
      </c>
      <c r="AF21" s="111">
        <v>0.37610919668279769</v>
      </c>
      <c r="AG21" s="105">
        <v>47.390909784942821</v>
      </c>
      <c r="AH21" s="173">
        <v>1</v>
      </c>
      <c r="AI21" s="175">
        <f t="shared" si="0"/>
        <v>100</v>
      </c>
      <c r="AJ21" s="112">
        <v>1.7861273492107013</v>
      </c>
      <c r="AK21" s="112">
        <v>0</v>
      </c>
      <c r="AL21" s="112">
        <v>4.0338890004277399</v>
      </c>
      <c r="AM21" s="112">
        <v>2.4051097299710467</v>
      </c>
      <c r="AN21" s="112">
        <v>88.787368452783014</v>
      </c>
      <c r="AO21" s="112">
        <v>9.7219843634557552</v>
      </c>
      <c r="AP21" s="112">
        <v>0.65000153096731672</v>
      </c>
      <c r="AQ21" s="112">
        <v>0.88281015766114013</v>
      </c>
      <c r="AR21" s="111">
        <v>4.9599096530905475</v>
      </c>
      <c r="AS21" s="111">
        <v>0.80779225834026325</v>
      </c>
      <c r="AT21" s="111">
        <v>98.060797908129317</v>
      </c>
      <c r="AU21" s="111">
        <v>31.00434442200886</v>
      </c>
      <c r="AV21" s="105">
        <v>74.163090128754973</v>
      </c>
      <c r="AW21" s="107">
        <v>11.285379276066967</v>
      </c>
      <c r="AX21" s="107">
        <v>10.390882945584922</v>
      </c>
      <c r="AY21" s="103">
        <v>84.187502414795716</v>
      </c>
      <c r="AZ21" s="103">
        <v>87.105352528766076</v>
      </c>
      <c r="BA21" s="111">
        <v>5.428579717169602</v>
      </c>
      <c r="BB21" s="105">
        <v>97.458526737057269</v>
      </c>
      <c r="BC21" s="158">
        <v>1.5793991416309012</v>
      </c>
      <c r="BD21" s="111">
        <v>3.4827536566291246</v>
      </c>
      <c r="BE21">
        <v>82.87585345598211</v>
      </c>
      <c r="BF21" s="111">
        <v>0.81887777464977962</v>
      </c>
      <c r="BG21" s="106">
        <v>30.781049717035991</v>
      </c>
      <c r="BH21" s="111">
        <v>89.0791775951636</v>
      </c>
      <c r="BI21" s="114">
        <v>6.9779678916097332</v>
      </c>
      <c r="BJ21" s="116">
        <v>76.10133939229668</v>
      </c>
      <c r="BK21" s="157">
        <f t="shared" si="6"/>
        <v>14.256966891848322</v>
      </c>
      <c r="BL21" s="102">
        <v>21.717490038949613</v>
      </c>
      <c r="BM21" s="118">
        <v>35.828227026383693</v>
      </c>
      <c r="BN21" s="102">
        <v>27.675067595751738</v>
      </c>
      <c r="BO21">
        <v>0.37610919668279769</v>
      </c>
      <c r="BP21" s="111">
        <v>1.2773598319269097</v>
      </c>
      <c r="BQ21" s="102">
        <v>81.059530388817649</v>
      </c>
      <c r="BR21" s="112">
        <f t="shared" si="7"/>
        <v>0.50655499569871743</v>
      </c>
      <c r="BS21" s="112">
        <f t="shared" si="8"/>
        <v>2.0262199827948697</v>
      </c>
      <c r="BT21" s="112">
        <v>1.7372118376481165</v>
      </c>
      <c r="BU21" s="119">
        <v>4.6538678802997557</v>
      </c>
      <c r="BV21" s="105">
        <v>18.341704118800035</v>
      </c>
      <c r="BW21" s="111">
        <v>5.428579717169602</v>
      </c>
      <c r="BX21" s="121">
        <v>1.1199207832724296</v>
      </c>
      <c r="BY21" s="102">
        <v>2.6190040448418022</v>
      </c>
      <c r="BZ21" s="104">
        <v>76.685602276426181</v>
      </c>
      <c r="CA21" s="104">
        <v>67.818862519327482</v>
      </c>
      <c r="CB21" s="105">
        <v>69.650083477959058</v>
      </c>
      <c r="CC21" s="102">
        <v>4.0681791075727149</v>
      </c>
      <c r="CD21" s="106">
        <v>38.478034660420541</v>
      </c>
      <c r="CE21" s="105">
        <v>1.1199207832724296</v>
      </c>
      <c r="CF21" s="102">
        <v>5.4219510180493149</v>
      </c>
      <c r="CG21" s="102">
        <v>3.3829829101716129</v>
      </c>
      <c r="CH21" s="102">
        <f t="shared" si="9"/>
        <v>4.4137431080971137</v>
      </c>
      <c r="CI21" s="102">
        <v>1.1034357770242784</v>
      </c>
      <c r="CJ21" s="105">
        <v>59.851820984054704</v>
      </c>
      <c r="CK21" s="104">
        <v>86.890397817610747</v>
      </c>
      <c r="CL21" s="111">
        <v>18.98140200286123</v>
      </c>
      <c r="CM21" s="105">
        <v>46.626430139144105</v>
      </c>
      <c r="CN21" s="105">
        <v>38.001430615164523</v>
      </c>
      <c r="CO21" s="111">
        <v>33.59084406294707</v>
      </c>
      <c r="CP21" s="104">
        <v>97.588653688830675</v>
      </c>
      <c r="CQ21" s="105">
        <v>80</v>
      </c>
      <c r="CR21" s="105">
        <v>59.300166955918044</v>
      </c>
      <c r="CT21" s="179">
        <v>0</v>
      </c>
      <c r="CV21" s="105">
        <v>0</v>
      </c>
      <c r="CW21" s="119">
        <v>94.931983263052743</v>
      </c>
      <c r="CZ21" s="105">
        <v>95.013429387976416</v>
      </c>
      <c r="DA21" s="105">
        <v>19.999999999999996</v>
      </c>
      <c r="DB21" s="105">
        <v>51.805451126366073</v>
      </c>
      <c r="DC21" s="105">
        <v>24.710729330796482</v>
      </c>
      <c r="DD21" s="105">
        <v>67.805076111556389</v>
      </c>
      <c r="DE21" s="105">
        <v>58.461995249406186</v>
      </c>
      <c r="DF21" s="164">
        <v>78.538560306084833</v>
      </c>
      <c r="DG21" s="102">
        <v>25.80829756795422</v>
      </c>
      <c r="DH21" s="102">
        <v>5.3542599229312824</v>
      </c>
      <c r="DI21" s="111">
        <v>3.9499871933174568</v>
      </c>
      <c r="DJ21" s="103">
        <v>9.3657815239631237</v>
      </c>
      <c r="DK21" s="103">
        <v>0.44594679327590409</v>
      </c>
      <c r="DL21" s="103">
        <v>8.1160064105644079</v>
      </c>
      <c r="DM21" s="103">
        <v>9.0639265535293418</v>
      </c>
      <c r="DN21">
        <v>20.747066978571631</v>
      </c>
      <c r="DO21" s="111">
        <v>96.172427301881598</v>
      </c>
      <c r="DP21" s="105">
        <v>0</v>
      </c>
      <c r="DQ21" s="111">
        <v>98.732438840550401</v>
      </c>
      <c r="DR21" s="104">
        <v>86.789628759157111</v>
      </c>
      <c r="DS21" s="105">
        <v>23.690987124463518</v>
      </c>
      <c r="DT21" s="103">
        <v>91.853254176813209</v>
      </c>
      <c r="DU21" s="102">
        <v>63.513862112090202</v>
      </c>
      <c r="DW21" s="102">
        <v>80</v>
      </c>
      <c r="DX21" s="102">
        <v>49.994873836581185</v>
      </c>
      <c r="DY21" s="105">
        <v>0</v>
      </c>
      <c r="DZ21" s="105">
        <v>63.709648134660853</v>
      </c>
      <c r="EA21">
        <v>98.900918070682906</v>
      </c>
      <c r="EB21" s="105">
        <v>66.666666666668121</v>
      </c>
      <c r="EC21" s="111">
        <v>1.0567517341872088</v>
      </c>
      <c r="ED21" s="111">
        <v>0.94157195142916272</v>
      </c>
      <c r="EE21" s="111">
        <v>1.5362480083808248</v>
      </c>
      <c r="EF21" s="111">
        <v>1.1624661063685269</v>
      </c>
      <c r="EG21" s="111">
        <v>0.58100381511235177</v>
      </c>
      <c r="EH21" s="120">
        <v>1.8195017438466321</v>
      </c>
      <c r="EI21" s="102">
        <v>0.45301909051371481</v>
      </c>
      <c r="EJ21" s="102">
        <f t="shared" si="10"/>
        <v>1.9026801801576023</v>
      </c>
      <c r="EK21" s="102">
        <v>1.1858949700645014</v>
      </c>
      <c r="EL21" s="102">
        <v>1.2983271176847573</v>
      </c>
      <c r="EM21" s="102">
        <v>0</v>
      </c>
      <c r="EN21" s="102">
        <v>0.13089093364624715</v>
      </c>
      <c r="EO21" s="102">
        <v>0.98998425358453845</v>
      </c>
      <c r="EP21" s="102">
        <v>0.11467459008641914</v>
      </c>
      <c r="EQ21" s="102">
        <v>0.50482013871020404</v>
      </c>
      <c r="ER21" s="102">
        <v>0.35952727011539409</v>
      </c>
      <c r="ES21" s="102">
        <v>0.65421566176217871</v>
      </c>
      <c r="ET21" s="111">
        <v>0.94940833027818305</v>
      </c>
      <c r="EU21" s="111">
        <v>0.73521792000718456</v>
      </c>
      <c r="EV21" s="111">
        <v>1.2904332362666742</v>
      </c>
      <c r="EW21" s="120">
        <v>97.62573253080204</v>
      </c>
      <c r="EX21" s="120">
        <v>4.5779685264663805E-2</v>
      </c>
      <c r="EY21" s="120">
        <v>0</v>
      </c>
      <c r="EZ21" s="120">
        <v>69.166986890275041</v>
      </c>
      <c r="FA21" s="120">
        <v>175670.48622138769</v>
      </c>
      <c r="FC21" s="104">
        <v>85.811313978400065</v>
      </c>
      <c r="FD21" s="111">
        <v>0</v>
      </c>
      <c r="FE21" s="105">
        <v>98.554706982472169</v>
      </c>
      <c r="FF21" s="104">
        <v>4.3478261075088627</v>
      </c>
      <c r="FG21" s="111">
        <v>4.3719599427753932</v>
      </c>
      <c r="FH21" s="105">
        <v>90</v>
      </c>
      <c r="FI21">
        <v>13.871244635193133</v>
      </c>
      <c r="FJ21" s="105">
        <v>20</v>
      </c>
      <c r="FK21" s="105">
        <v>98.785509248634796</v>
      </c>
      <c r="FL21" s="105">
        <v>23.453035748772713</v>
      </c>
      <c r="FM21" s="105">
        <v>6.0379514278888733</v>
      </c>
      <c r="FN21">
        <v>98.4709287209118</v>
      </c>
      <c r="FO21" s="104">
        <v>98.339466560992932</v>
      </c>
      <c r="FP21" s="102">
        <v>4.0605192244235653</v>
      </c>
      <c r="FQ21">
        <v>27.584457806899653</v>
      </c>
      <c r="FR21" s="102">
        <v>100</v>
      </c>
      <c r="FS21" s="105">
        <v>0</v>
      </c>
      <c r="FT21" s="117">
        <v>45.419565282079041</v>
      </c>
      <c r="FU21" s="117">
        <v>47.134829801175279</v>
      </c>
      <c r="FV21" s="117">
        <v>27.422048352730844</v>
      </c>
      <c r="FW21" s="104">
        <v>96.292160122037643</v>
      </c>
      <c r="FX21" s="105">
        <v>59.796885916758058</v>
      </c>
      <c r="FY21" s="105">
        <v>0</v>
      </c>
      <c r="FZ21">
        <v>0.53783760891446397</v>
      </c>
      <c r="GA21" s="105">
        <v>57.743160260209002</v>
      </c>
      <c r="GB21" s="102">
        <v>0.86789720373144574</v>
      </c>
      <c r="GC21" s="102">
        <v>0</v>
      </c>
      <c r="GD21" s="102">
        <v>4.4002305234470267</v>
      </c>
      <c r="GE21" s="102">
        <v>2.5854565447074314</v>
      </c>
      <c r="GF21" s="102">
        <v>2.7075250453593909</v>
      </c>
      <c r="GG21" s="102">
        <v>11.685963069517397</v>
      </c>
      <c r="GH21" s="102">
        <v>0.94034639639703843</v>
      </c>
      <c r="GI21" s="111">
        <v>1.7552544330544755</v>
      </c>
      <c r="GJ21" s="104">
        <v>4.8288604690818335</v>
      </c>
      <c r="GK21">
        <v>12.360515021459227</v>
      </c>
      <c r="GL21" s="105">
        <v>4.0605192244235653</v>
      </c>
      <c r="GM21" s="123">
        <v>39.912720033653727</v>
      </c>
      <c r="GN21" s="105">
        <v>73.453505007153069</v>
      </c>
      <c r="GO21" s="105">
        <v>98.512160228898423</v>
      </c>
      <c r="GQ21">
        <v>100</v>
      </c>
      <c r="GR21" s="110">
        <v>43.51253550097853</v>
      </c>
      <c r="GS21" s="110">
        <v>45.590900108980819</v>
      </c>
      <c r="GT21" s="110">
        <v>52.520534536017962</v>
      </c>
      <c r="GU21" s="110">
        <v>50.568180570286714</v>
      </c>
      <c r="GV21" s="110">
        <v>52.096232386202907</v>
      </c>
      <c r="GW21" s="110">
        <v>25.59054790017278</v>
      </c>
      <c r="GX21" s="110">
        <v>49.148512062154765</v>
      </c>
      <c r="GY21" s="110">
        <v>6.4250067479270703</v>
      </c>
      <c r="GZ21" s="110">
        <v>35.150346488816623</v>
      </c>
      <c r="HA21" s="105">
        <v>66.666666666668121</v>
      </c>
      <c r="HB21" s="105">
        <v>0</v>
      </c>
      <c r="HC21" s="109">
        <v>44.976232174402398</v>
      </c>
      <c r="HD21" s="109">
        <v>25.43436527897299</v>
      </c>
      <c r="HE21" s="109">
        <v>57.899589034845491</v>
      </c>
      <c r="HF21" s="109">
        <v>50.631890534018503</v>
      </c>
      <c r="HG21" s="109">
        <v>5.2506501288513929</v>
      </c>
      <c r="HH21" s="109">
        <v>14.885619692582008</v>
      </c>
      <c r="HI21" s="109">
        <v>56.883781424051435</v>
      </c>
      <c r="HJ21" s="109">
        <v>69.018597997140688</v>
      </c>
      <c r="HK21" s="109">
        <v>45.409173654084803</v>
      </c>
      <c r="HL21" s="122">
        <v>44.838285290468903</v>
      </c>
      <c r="HM21" s="109">
        <v>0</v>
      </c>
      <c r="HN21" s="109">
        <v>24.583692183334055</v>
      </c>
      <c r="HO21" s="109">
        <v>52.122953491292719</v>
      </c>
      <c r="HP21" s="109">
        <v>54.585128702455705</v>
      </c>
      <c r="HQ21" s="109">
        <v>33.762137033274243</v>
      </c>
      <c r="HR21" s="109">
        <v>54.904617315246249</v>
      </c>
      <c r="HS21" s="109">
        <v>2.6374036311788762</v>
      </c>
      <c r="HT21" s="109">
        <v>48.242855588358942</v>
      </c>
      <c r="HU21" s="109">
        <v>19.897068906411477</v>
      </c>
      <c r="HV21" s="109">
        <v>56.712222371277697</v>
      </c>
      <c r="HW21" s="109">
        <v>53.598272463105879</v>
      </c>
      <c r="HX21" s="109">
        <v>39.006548709592543</v>
      </c>
      <c r="HY21" s="109">
        <v>16.659674394396777</v>
      </c>
      <c r="HZ21" s="109">
        <v>61.0758349727667</v>
      </c>
      <c r="IA21" s="109">
        <v>63.607342391163542</v>
      </c>
      <c r="IB21" s="109">
        <v>52.848951991778613</v>
      </c>
      <c r="IC21" s="111">
        <v>67.270281225485519</v>
      </c>
      <c r="ID21" s="105">
        <v>21.185393852061889</v>
      </c>
      <c r="IE21" s="105">
        <v>0</v>
      </c>
      <c r="IF21" s="105">
        <v>20</v>
      </c>
      <c r="IG21">
        <v>42.976015095090467</v>
      </c>
      <c r="IH21">
        <v>20</v>
      </c>
      <c r="II21" s="105">
        <v>97.209890118382006</v>
      </c>
      <c r="IJ21" s="105">
        <v>4.5779685264663805E-2</v>
      </c>
      <c r="IK21" s="105">
        <v>0</v>
      </c>
      <c r="IL21" s="105">
        <v>2.8278493085360403</v>
      </c>
      <c r="IM21" s="105">
        <v>27.584457806899653</v>
      </c>
      <c r="IP21" s="186">
        <v>0</v>
      </c>
      <c r="IQ21" s="129">
        <v>57.036144258559375</v>
      </c>
      <c r="IR21" s="186">
        <v>98.69</v>
      </c>
      <c r="IS21" s="186">
        <v>62.170860152135752</v>
      </c>
      <c r="IT21" s="156">
        <v>0</v>
      </c>
      <c r="IU21" s="168">
        <v>20.090187612891857</v>
      </c>
      <c r="IV21" s="160">
        <v>0.16436970539891263</v>
      </c>
      <c r="IW21" s="166">
        <v>13.54545454545455</v>
      </c>
      <c r="IX21" s="155">
        <v>64</v>
      </c>
      <c r="IY21" s="169">
        <v>9.24</v>
      </c>
      <c r="IZ21" s="169">
        <v>37.507339999999999</v>
      </c>
      <c r="JA21" s="155">
        <v>49.30966469428008</v>
      </c>
      <c r="JB21" s="167">
        <v>46.453089244851256</v>
      </c>
      <c r="JC21" s="182">
        <v>1.6848127150312728</v>
      </c>
      <c r="JD21" s="182">
        <v>2.9761904761904758</v>
      </c>
      <c r="JE21" s="192">
        <v>12.25786298249996</v>
      </c>
      <c r="JF21" s="192">
        <v>21.485185161951179</v>
      </c>
      <c r="JG21" s="192">
        <v>6.7225799679400104</v>
      </c>
      <c r="JH21" s="192">
        <v>0.92402464065708423</v>
      </c>
      <c r="JI21" s="192">
        <v>0</v>
      </c>
      <c r="JJ21" s="4"/>
      <c r="JK21" s="192">
        <v>42.742835670788978</v>
      </c>
      <c r="JL21" s="192">
        <v>35.522745071874454</v>
      </c>
      <c r="JM21" s="192">
        <v>0</v>
      </c>
      <c r="JN21" s="4"/>
      <c r="JO21" s="192">
        <v>32.948352713178274</v>
      </c>
      <c r="JP21" s="192">
        <v>21.634354611575393</v>
      </c>
      <c r="JQ21" s="4"/>
      <c r="JR21" s="194">
        <v>4.2856650275344199</v>
      </c>
    </row>
    <row r="22" spans="1:278" x14ac:dyDescent="0.35">
      <c r="A22">
        <v>26</v>
      </c>
      <c r="B22" t="s">
        <v>414</v>
      </c>
      <c r="C22" s="105">
        <v>26.067983467460387</v>
      </c>
      <c r="D22" s="108">
        <v>68.070621070511848</v>
      </c>
      <c r="E22" s="105">
        <v>0</v>
      </c>
      <c r="F22" s="111">
        <v>60.574054348632828</v>
      </c>
      <c r="G22">
        <v>49.913990825688074</v>
      </c>
      <c r="H22" s="105">
        <v>52.906393348623851</v>
      </c>
      <c r="I22" s="105">
        <v>34.989351245085622</v>
      </c>
      <c r="J22" s="105">
        <v>76.844418960244624</v>
      </c>
      <c r="K22" s="102">
        <v>7.3287151078343333</v>
      </c>
      <c r="L22">
        <v>32.098951977779166</v>
      </c>
      <c r="M22" s="113">
        <v>45.182644005731746</v>
      </c>
      <c r="N22" s="113">
        <v>44.695282228233928</v>
      </c>
      <c r="O22" s="113">
        <v>26.79155647880178</v>
      </c>
      <c r="P22" s="113">
        <v>24.26396996515</v>
      </c>
      <c r="Q22" s="113">
        <v>50.45561059872756</v>
      </c>
      <c r="R22" s="113">
        <v>59.008931819581171</v>
      </c>
      <c r="S22" s="113">
        <v>23.862750679302717</v>
      </c>
      <c r="T22" s="113">
        <v>20.124681629006009</v>
      </c>
      <c r="U22" s="113">
        <v>19.663859074772752</v>
      </c>
      <c r="V22" s="113">
        <v>44.046906097803529</v>
      </c>
      <c r="W22" s="113">
        <v>18.85140959320756</v>
      </c>
      <c r="X22" s="113">
        <v>16.235398177124647</v>
      </c>
      <c r="Y22" s="113">
        <v>30.648392390339819</v>
      </c>
      <c r="Z22" s="113">
        <v>27.883613304527582</v>
      </c>
      <c r="AA22" s="115">
        <v>10.960207112225003</v>
      </c>
      <c r="AB22" s="113">
        <v>55.567145681313171</v>
      </c>
      <c r="AC22" s="113">
        <v>9.4084593589937793</v>
      </c>
      <c r="AD22" s="113">
        <v>46.455968838563756</v>
      </c>
      <c r="AE22" s="105">
        <v>0</v>
      </c>
      <c r="AF22" s="111">
        <v>3.6528489129749198</v>
      </c>
      <c r="AG22" s="105">
        <v>52.935580259264825</v>
      </c>
      <c r="AH22" s="173">
        <v>1</v>
      </c>
      <c r="AI22" s="175">
        <f t="shared" si="0"/>
        <v>100</v>
      </c>
      <c r="AJ22" s="112">
        <v>26.732982998832114</v>
      </c>
      <c r="AK22" s="112">
        <v>0.80967257251604341</v>
      </c>
      <c r="AL22" s="112">
        <v>6.6733967958981637</v>
      </c>
      <c r="AM22" s="112">
        <v>1.7001210387066976</v>
      </c>
      <c r="AN22" s="112">
        <v>87.45877101145625</v>
      </c>
      <c r="AO22" s="112">
        <v>5.4392654531981455</v>
      </c>
      <c r="AP22" s="112">
        <v>1.3178461628113434</v>
      </c>
      <c r="AQ22" s="112">
        <v>2.5733755821883979</v>
      </c>
      <c r="AR22" s="111">
        <v>7.7926900142447186</v>
      </c>
      <c r="AS22" s="111">
        <v>6.4197681389471093</v>
      </c>
      <c r="AT22" s="111">
        <v>99.362413392277389</v>
      </c>
      <c r="AU22" s="111">
        <v>37.035774663227414</v>
      </c>
      <c r="AV22" s="105">
        <v>92.973528287461832</v>
      </c>
      <c r="AW22" s="107">
        <v>8.3646639713112148</v>
      </c>
      <c r="AX22" s="107">
        <v>1.5909348619736585</v>
      </c>
      <c r="AY22" s="103">
        <v>73.93201653253962</v>
      </c>
      <c r="AZ22" s="103">
        <v>98.883250598553175</v>
      </c>
      <c r="BA22" s="111">
        <v>16.064240762190181</v>
      </c>
      <c r="BB22" s="105">
        <v>99.214885147772989</v>
      </c>
      <c r="BC22" s="158">
        <v>3.2798165137614679</v>
      </c>
      <c r="BD22" s="111">
        <v>6.6024354883252627</v>
      </c>
      <c r="BE22">
        <v>73.719814210019237</v>
      </c>
      <c r="BF22" s="111">
        <v>4.1394431021221729</v>
      </c>
      <c r="BG22" s="106">
        <v>36.322011315422337</v>
      </c>
      <c r="BH22" s="111">
        <v>64.144177900843502</v>
      </c>
      <c r="BI22" s="114">
        <v>9.5315145237038426</v>
      </c>
      <c r="BJ22" s="116">
        <v>77.47571100529737</v>
      </c>
      <c r="BK22" s="157">
        <f t="shared" si="6"/>
        <v>9.9935822602891875</v>
      </c>
      <c r="BL22" s="102">
        <v>22.987669975356141</v>
      </c>
      <c r="BM22" s="118">
        <v>36.943432642598438</v>
      </c>
      <c r="BN22" s="102">
        <v>25.77278069229822</v>
      </c>
      <c r="BO22">
        <v>3.6528489129749198</v>
      </c>
      <c r="BP22" s="111">
        <v>2.9671709255708567</v>
      </c>
      <c r="BQ22" s="102">
        <v>63.493929649078424</v>
      </c>
      <c r="BR22" s="112">
        <f t="shared" si="7"/>
        <v>3.3819323634708263</v>
      </c>
      <c r="BS22" s="112">
        <f t="shared" si="8"/>
        <v>13.527729453883305</v>
      </c>
      <c r="BT22" s="112">
        <v>3.2664098790006793</v>
      </c>
      <c r="BU22" s="119">
        <v>8.3659135829037741</v>
      </c>
      <c r="BV22" s="105">
        <v>32.470758975752062</v>
      </c>
      <c r="BW22" s="111">
        <v>16.064240762190181</v>
      </c>
      <c r="BX22" s="121">
        <v>3.6525164564503347</v>
      </c>
      <c r="BY22" s="102">
        <v>8.5242925306996877</v>
      </c>
      <c r="BZ22" s="104">
        <v>80.455883800294856</v>
      </c>
      <c r="CA22" s="104">
        <v>71.837993385704848</v>
      </c>
      <c r="CB22" s="105">
        <v>68.419374853554643</v>
      </c>
      <c r="CC22" s="102">
        <v>9.878132782500666</v>
      </c>
      <c r="CD22" s="106">
        <v>45.647046937353565</v>
      </c>
      <c r="CE22" s="105">
        <v>3.6525164564503347</v>
      </c>
      <c r="CF22" s="102">
        <v>1.5521112596757694</v>
      </c>
      <c r="CG22" s="102">
        <v>8.6566084100492269</v>
      </c>
      <c r="CH22" s="102">
        <f t="shared" si="9"/>
        <v>18.929376914005164</v>
      </c>
      <c r="CI22" s="102">
        <v>4.7323442285012911</v>
      </c>
      <c r="CJ22" s="105">
        <v>38.068723081884244</v>
      </c>
      <c r="CK22" s="104">
        <v>86.659853397517665</v>
      </c>
      <c r="CL22" s="111">
        <v>23.034690366972477</v>
      </c>
      <c r="CM22" s="105">
        <v>41.554953574708826</v>
      </c>
      <c r="CN22" s="105">
        <v>47.171731651376149</v>
      </c>
      <c r="CO22" s="111">
        <v>28.752866972477065</v>
      </c>
      <c r="CP22" s="104">
        <v>98.013066894800048</v>
      </c>
      <c r="CQ22" s="105">
        <v>80</v>
      </c>
      <c r="CR22" s="105">
        <v>56.838749707109145</v>
      </c>
      <c r="CT22" s="179">
        <v>18.571428571428577</v>
      </c>
      <c r="CV22" s="105">
        <v>0</v>
      </c>
      <c r="CW22" s="119">
        <v>92.076824855933637</v>
      </c>
      <c r="CZ22" s="105">
        <v>99.195133966238174</v>
      </c>
      <c r="DA22" s="105">
        <v>19.999999999999996</v>
      </c>
      <c r="DB22" s="105">
        <v>18.372080056382394</v>
      </c>
      <c r="DC22" s="105">
        <v>3.3559701074956041</v>
      </c>
      <c r="DD22" s="105">
        <v>99.755374084582982</v>
      </c>
      <c r="DE22" s="105">
        <v>12.685221481771848</v>
      </c>
      <c r="DF22" s="164">
        <v>85.454509262687395</v>
      </c>
      <c r="DG22" s="102">
        <v>26.687213302752294</v>
      </c>
      <c r="DH22" s="102">
        <v>8.1894966657715784</v>
      </c>
      <c r="DI22" s="111">
        <v>9.0806093751931165</v>
      </c>
      <c r="DJ22" s="103">
        <v>32.339411348220303</v>
      </c>
      <c r="DK22" s="103">
        <v>13.622989338913458</v>
      </c>
      <c r="DL22" s="103">
        <v>2.8589950526632224</v>
      </c>
      <c r="DM22" s="103">
        <v>7.001302738554176</v>
      </c>
      <c r="DN22">
        <v>17.164165719237712</v>
      </c>
      <c r="DO22" s="111">
        <v>98.575022362866108</v>
      </c>
      <c r="DP22" s="105">
        <v>12.86697247706422</v>
      </c>
      <c r="DQ22" s="111">
        <v>98.970619916544535</v>
      </c>
      <c r="DR22" s="104">
        <v>84.072086679562915</v>
      </c>
      <c r="DS22" s="105">
        <v>10.596330275229358</v>
      </c>
      <c r="DT22" s="103">
        <v>98.724432761555491</v>
      </c>
      <c r="DU22" s="102">
        <v>79.386253541943901</v>
      </c>
      <c r="DW22" s="102">
        <v>0</v>
      </c>
      <c r="DX22" s="102">
        <v>24.094067309602142</v>
      </c>
      <c r="DY22" s="105">
        <v>13.027522935779816</v>
      </c>
      <c r="DZ22" s="105">
        <v>99.590828006547284</v>
      </c>
      <c r="EA22">
        <v>98.891702589365522</v>
      </c>
      <c r="EB22" s="105">
        <v>66.666666666667425</v>
      </c>
      <c r="EC22" s="111">
        <v>4.162960962334874</v>
      </c>
      <c r="ED22" s="111">
        <v>3.8290240645980522</v>
      </c>
      <c r="EE22" s="111">
        <v>3.2939451167719023</v>
      </c>
      <c r="EF22" s="111">
        <v>3.5647234203482077</v>
      </c>
      <c r="EG22" s="111">
        <v>4.1159252419094621</v>
      </c>
      <c r="EH22" s="120">
        <v>3.6444589186642768</v>
      </c>
      <c r="EI22" s="102">
        <v>1.513287657377884</v>
      </c>
      <c r="EJ22" s="102">
        <f t="shared" si="10"/>
        <v>6.3558081609871131</v>
      </c>
      <c r="EK22" s="102">
        <v>3.7086760002173285</v>
      </c>
      <c r="EL22" s="102">
        <v>15.532013641914846</v>
      </c>
      <c r="EM22" s="102">
        <v>0.20307012998995008</v>
      </c>
      <c r="EN22" s="102">
        <v>3.0206798205236653</v>
      </c>
      <c r="EO22" s="102">
        <v>1.6752837502132862</v>
      </c>
      <c r="EP22" s="102">
        <v>3.4337467157640216</v>
      </c>
      <c r="EQ22" s="102">
        <v>2.1578842892216703</v>
      </c>
      <c r="ER22" s="102">
        <v>0.23834367520584504</v>
      </c>
      <c r="ES22" s="102">
        <v>0.79443688493332676</v>
      </c>
      <c r="ET22" s="111">
        <v>3.8204232514269094</v>
      </c>
      <c r="EU22" s="111">
        <v>2.2898829324774344</v>
      </c>
      <c r="EV22" s="111">
        <v>3.4846096614737569</v>
      </c>
      <c r="EW22" s="120">
        <v>97.940663554098236</v>
      </c>
      <c r="EX22" s="120">
        <v>2.8440366972477062</v>
      </c>
      <c r="EY22" s="120">
        <v>0</v>
      </c>
      <c r="EZ22" s="120">
        <v>18.327388744465928</v>
      </c>
      <c r="FA22" s="120">
        <v>46547.947751666426</v>
      </c>
      <c r="FC22" s="104">
        <v>99.181891600849326</v>
      </c>
      <c r="FD22" s="111">
        <v>0</v>
      </c>
      <c r="FE22" s="105">
        <v>98.098033603171103</v>
      </c>
      <c r="FF22" s="104">
        <v>8.9391371515627007</v>
      </c>
      <c r="FG22" s="111">
        <v>17.316513761467888</v>
      </c>
      <c r="FH22" s="105">
        <v>90</v>
      </c>
      <c r="FI22">
        <v>14.63302752293578</v>
      </c>
      <c r="FJ22" s="105">
        <v>20</v>
      </c>
      <c r="FK22" s="105">
        <v>99.166375199166808</v>
      </c>
      <c r="FL22" s="105">
        <v>62.69016100812054</v>
      </c>
      <c r="FM22" s="105">
        <v>30.526111834358506</v>
      </c>
      <c r="FN22">
        <v>98.247039159873978</v>
      </c>
      <c r="FO22" s="104">
        <v>98.507490567800303</v>
      </c>
      <c r="FP22" s="102">
        <v>21.169539960432527</v>
      </c>
      <c r="FQ22">
        <v>50.054930539271972</v>
      </c>
      <c r="FR22" s="102">
        <v>0</v>
      </c>
      <c r="FS22" s="105">
        <v>0</v>
      </c>
      <c r="FT22" s="117">
        <v>40.612243788227495</v>
      </c>
      <c r="FU22" s="117">
        <v>49.177068322472749</v>
      </c>
      <c r="FV22" s="117">
        <v>32.098951977779166</v>
      </c>
      <c r="FW22" s="104">
        <v>99.102826230528692</v>
      </c>
      <c r="FX22" s="105">
        <v>55.364516659554681</v>
      </c>
      <c r="FY22" s="105">
        <v>0</v>
      </c>
      <c r="FZ22">
        <v>2.9908268925594799</v>
      </c>
      <c r="GA22" s="105">
        <v>97.870460330482587</v>
      </c>
      <c r="GB22" s="102">
        <v>25.305582710375472</v>
      </c>
      <c r="GC22" s="102">
        <v>0.32004286845084573</v>
      </c>
      <c r="GD22" s="102">
        <v>6.8214884156595383</v>
      </c>
      <c r="GE22" s="102">
        <v>1.6560925913959612</v>
      </c>
      <c r="GF22" s="102">
        <v>5.4444169131277524</v>
      </c>
      <c r="GG22" s="102">
        <v>3.9811300197630164</v>
      </c>
      <c r="GH22" s="102">
        <v>1.8407125437808729</v>
      </c>
      <c r="GI22" s="111">
        <v>10.446149573074125</v>
      </c>
      <c r="GJ22" s="104">
        <v>9.6908738434014481</v>
      </c>
      <c r="GK22">
        <v>88.188073394495419</v>
      </c>
      <c r="GL22" s="105">
        <v>21.169539960432527</v>
      </c>
      <c r="GM22" s="123">
        <v>40.446454083014459</v>
      </c>
      <c r="GN22" s="105">
        <v>38.738532110091747</v>
      </c>
      <c r="GO22" s="105">
        <v>97.819380733944953</v>
      </c>
      <c r="GQ22">
        <v>95.888761467889907</v>
      </c>
      <c r="GR22" s="110">
        <v>42.25069901020759</v>
      </c>
      <c r="GS22" s="110">
        <v>45.150755326431145</v>
      </c>
      <c r="GT22" s="110">
        <v>60.572568137010968</v>
      </c>
      <c r="GU22" s="110">
        <v>53.488256332448387</v>
      </c>
      <c r="GV22" s="110">
        <v>45.239312219203995</v>
      </c>
      <c r="GW22" s="110">
        <v>27.577318434742363</v>
      </c>
      <c r="GX22" s="110">
        <v>41.717991567526873</v>
      </c>
      <c r="GY22" s="110">
        <v>15.959915425715472</v>
      </c>
      <c r="GZ22" s="110">
        <v>35.001386268006314</v>
      </c>
      <c r="HA22" s="105">
        <v>66.666666666667425</v>
      </c>
      <c r="HB22" s="105">
        <v>0</v>
      </c>
      <c r="HC22" s="109">
        <v>50.251073071611565</v>
      </c>
      <c r="HD22" s="109">
        <v>44.054896963612627</v>
      </c>
      <c r="HE22" s="109">
        <v>58.743994101230591</v>
      </c>
      <c r="HF22" s="109">
        <v>50.467832955960532</v>
      </c>
      <c r="HG22" s="109">
        <v>8.8426429120591727</v>
      </c>
      <c r="HH22" s="109">
        <v>13.85279260721703</v>
      </c>
      <c r="HI22" s="109">
        <v>38.172228587445986</v>
      </c>
      <c r="HJ22" s="109">
        <v>69.336926605505326</v>
      </c>
      <c r="HK22" s="109">
        <v>47.266000899622135</v>
      </c>
      <c r="HL22" s="122">
        <v>41.076117764209471</v>
      </c>
      <c r="HM22" s="109">
        <v>0</v>
      </c>
      <c r="HN22" s="109">
        <v>27.692373087908823</v>
      </c>
      <c r="HO22" s="109">
        <v>33.735303236367187</v>
      </c>
      <c r="HP22" s="109">
        <v>47.430488789002624</v>
      </c>
      <c r="HQ22" s="109">
        <v>32.333046931891865</v>
      </c>
      <c r="HR22" s="109">
        <v>54.947920784266962</v>
      </c>
      <c r="HS22" s="109">
        <v>11.656931591157459</v>
      </c>
      <c r="HT22" s="109">
        <v>48.306886116967753</v>
      </c>
      <c r="HU22" s="109">
        <v>20.06455566495961</v>
      </c>
      <c r="HV22" s="109">
        <v>60.119334555025183</v>
      </c>
      <c r="HW22" s="109">
        <v>54.105988673627493</v>
      </c>
      <c r="HX22" s="109">
        <v>35.801934973507123</v>
      </c>
      <c r="HY22" s="109">
        <v>36.286452259820635</v>
      </c>
      <c r="HZ22" s="109">
        <v>57.352339319222793</v>
      </c>
      <c r="IA22" s="109">
        <v>69.628178970971391</v>
      </c>
      <c r="IB22" s="109">
        <v>59.253404818487262</v>
      </c>
      <c r="IC22" s="111">
        <v>60.843542715825073</v>
      </c>
      <c r="ID22" s="105">
        <v>15.375554876044836</v>
      </c>
      <c r="IE22" s="105">
        <v>0</v>
      </c>
      <c r="IF22" s="105">
        <v>25.189220183486238</v>
      </c>
      <c r="IG22">
        <v>19.927649294954758</v>
      </c>
      <c r="IH22">
        <v>20</v>
      </c>
      <c r="II22" s="105">
        <v>94.053601389631226</v>
      </c>
      <c r="IJ22" s="105">
        <v>2.8440366972477062</v>
      </c>
      <c r="IK22" s="105">
        <v>0</v>
      </c>
      <c r="IL22" s="105">
        <v>6.6975662589194886</v>
      </c>
      <c r="IM22" s="105">
        <v>50.054930539271972</v>
      </c>
      <c r="IP22" s="186">
        <v>45.91836734693878</v>
      </c>
      <c r="IQ22" s="129">
        <v>63.008765185033852</v>
      </c>
      <c r="IR22" s="186">
        <v>92.14</v>
      </c>
      <c r="IS22" s="186">
        <v>55.030652722683016</v>
      </c>
      <c r="IT22" s="156">
        <v>1.03872121876623</v>
      </c>
      <c r="IU22" s="168">
        <v>13.370486685841238</v>
      </c>
      <c r="IV22" s="160">
        <v>3.2293462925223384</v>
      </c>
      <c r="IW22" s="166">
        <v>36.727272727272734</v>
      </c>
      <c r="IX22" s="155">
        <v>82.615384615384613</v>
      </c>
      <c r="IY22" s="169">
        <v>6.5099999999999989</v>
      </c>
      <c r="IZ22" s="169">
        <v>60.523530000000001</v>
      </c>
      <c r="JA22" s="155">
        <v>98.619329388560161</v>
      </c>
      <c r="JB22" s="167">
        <v>68.192219679633865</v>
      </c>
      <c r="JC22" s="182">
        <v>6.5842098334655059</v>
      </c>
      <c r="JD22" s="182">
        <v>5.9523809523809517</v>
      </c>
      <c r="JE22" s="192">
        <v>63.928105268504588</v>
      </c>
      <c r="JF22" s="192">
        <v>7.4417415109477165</v>
      </c>
      <c r="JG22" s="192">
        <v>3.8805159080005516</v>
      </c>
      <c r="JH22" s="192">
        <v>13.860369609856264</v>
      </c>
      <c r="JI22" s="192">
        <v>3.7267080745341614</v>
      </c>
      <c r="JJ22" s="4"/>
      <c r="JK22" s="192">
        <v>24.753268569786581</v>
      </c>
      <c r="JL22" s="192">
        <v>83.770055542629322</v>
      </c>
      <c r="JM22" s="192">
        <v>6.8444090728213292</v>
      </c>
      <c r="JN22" s="4"/>
      <c r="JO22" s="192">
        <v>54.869990051679551</v>
      </c>
      <c r="JP22" s="192">
        <v>27.635625222741034</v>
      </c>
      <c r="JQ22" s="4"/>
      <c r="JR22" s="194">
        <v>4.5428685789165142</v>
      </c>
    </row>
    <row r="23" spans="1:278" x14ac:dyDescent="0.35">
      <c r="A23">
        <v>27</v>
      </c>
      <c r="B23" t="s">
        <v>415</v>
      </c>
      <c r="C23" s="105">
        <v>30.362963061954918</v>
      </c>
      <c r="D23" s="108">
        <v>78.065102641443772</v>
      </c>
      <c r="E23" s="105">
        <v>0</v>
      </c>
      <c r="F23" s="111">
        <v>70.822368898443656</v>
      </c>
      <c r="G23">
        <v>0</v>
      </c>
      <c r="H23" s="105">
        <v>50.548151332760106</v>
      </c>
      <c r="I23" s="105">
        <v>37.304999385824857</v>
      </c>
      <c r="J23" s="105">
        <v>77.629693321868558</v>
      </c>
      <c r="K23" s="102">
        <v>14.630122695512112</v>
      </c>
      <c r="L23">
        <v>36.555488422017007</v>
      </c>
      <c r="M23" s="113">
        <v>64.763449354961466</v>
      </c>
      <c r="N23" s="113">
        <v>46.19145176261793</v>
      </c>
      <c r="O23" s="113">
        <v>34.623503260871423</v>
      </c>
      <c r="P23" s="113">
        <v>36.973440947814701</v>
      </c>
      <c r="Q23" s="113">
        <v>49.48568774896345</v>
      </c>
      <c r="R23" s="113">
        <v>70.388669078366576</v>
      </c>
      <c r="S23" s="113">
        <v>43.573940150984782</v>
      </c>
      <c r="T23" s="113">
        <v>19.046470695004871</v>
      </c>
      <c r="U23" s="113">
        <v>28.504090096254007</v>
      </c>
      <c r="V23" s="113">
        <v>47.636749408112522</v>
      </c>
      <c r="W23" s="113">
        <v>29.299966793574125</v>
      </c>
      <c r="X23" s="113">
        <v>20.314752150594149</v>
      </c>
      <c r="Y23" s="113">
        <v>34.983180510337299</v>
      </c>
      <c r="Z23" s="113">
        <v>32.731196257380468</v>
      </c>
      <c r="AA23" s="115">
        <v>20.97188276159412</v>
      </c>
      <c r="AB23" s="113">
        <v>58.570958168648943</v>
      </c>
      <c r="AC23" s="113">
        <v>26.303876905970412</v>
      </c>
      <c r="AD23" s="113">
        <v>50.221566865177834</v>
      </c>
      <c r="AE23" s="105">
        <v>0</v>
      </c>
      <c r="AF23" s="111">
        <v>25.546437062287747</v>
      </c>
      <c r="AG23" s="105">
        <v>63.177490542034754</v>
      </c>
      <c r="AH23" s="173">
        <v>1</v>
      </c>
      <c r="AI23" s="175">
        <f t="shared" si="0"/>
        <v>100</v>
      </c>
      <c r="AJ23" s="112">
        <v>95.240896464930259</v>
      </c>
      <c r="AK23" s="112">
        <v>0</v>
      </c>
      <c r="AL23" s="112">
        <v>4.6830802036996371</v>
      </c>
      <c r="AM23" s="112">
        <v>26.770181408311966</v>
      </c>
      <c r="AN23" s="112">
        <v>81.756193024881952</v>
      </c>
      <c r="AO23" s="112">
        <v>11.055375868119206</v>
      </c>
      <c r="AP23" s="112">
        <v>2.6228648878640102</v>
      </c>
      <c r="AQ23" s="112">
        <v>3.4978615657197705</v>
      </c>
      <c r="AR23" s="111">
        <v>3.1599684122948584</v>
      </c>
      <c r="AS23" s="111">
        <v>15.977558910372865</v>
      </c>
      <c r="AT23" s="111">
        <v>98.706319159818221</v>
      </c>
      <c r="AU23" s="111">
        <v>33.788638256244653</v>
      </c>
      <c r="AV23" s="105">
        <v>83.968663418362482</v>
      </c>
      <c r="AW23" s="107">
        <v>7.4458293810321905</v>
      </c>
      <c r="AX23" s="107">
        <v>28.292556710984211</v>
      </c>
      <c r="AY23" s="103">
        <v>69.637036938044986</v>
      </c>
      <c r="AZ23" s="103">
        <v>94.33733292920617</v>
      </c>
      <c r="BA23" s="111">
        <v>13.409833534610513</v>
      </c>
      <c r="BB23" s="105">
        <v>99.837802957183953</v>
      </c>
      <c r="BC23" s="158">
        <v>2.8432215534537115</v>
      </c>
      <c r="BD23" s="111">
        <v>7.774737000398658</v>
      </c>
      <c r="BE23">
        <v>87.797606573603602</v>
      </c>
      <c r="BF23" s="111">
        <v>1.1516160227497303</v>
      </c>
      <c r="BG23" s="106">
        <v>41.810688074947215</v>
      </c>
      <c r="BH23" s="111">
        <v>97.396386685811478</v>
      </c>
      <c r="BI23" s="114">
        <v>13.237156814404122</v>
      </c>
      <c r="BJ23" s="116">
        <v>78.823251006379579</v>
      </c>
      <c r="BK23" s="157">
        <f t="shared" si="6"/>
        <v>11.899627922617235</v>
      </c>
      <c r="BL23" s="102">
        <v>24.023147854952935</v>
      </c>
      <c r="BM23" s="118">
        <v>33.871713731448907</v>
      </c>
      <c r="BN23" s="102">
        <v>28.065002963209857</v>
      </c>
      <c r="BO23">
        <v>25.546437062287747</v>
      </c>
      <c r="BP23" s="111">
        <v>1.0646523253190825</v>
      </c>
      <c r="BQ23" s="102">
        <v>81.061536960307251</v>
      </c>
      <c r="BR23" s="112">
        <f t="shared" si="7"/>
        <v>6.2943251809232219</v>
      </c>
      <c r="BS23" s="112">
        <f t="shared" si="8"/>
        <v>25.177300723692888</v>
      </c>
      <c r="BT23" s="112">
        <v>8.6829401510667026</v>
      </c>
      <c r="BU23" s="119">
        <v>14.040263563277684</v>
      </c>
      <c r="BV23" s="105">
        <v>34.616166220481219</v>
      </c>
      <c r="BW23" s="111">
        <v>13.409833534610513</v>
      </c>
      <c r="BX23" s="121">
        <v>1.0612221792577257</v>
      </c>
      <c r="BY23" s="102">
        <v>11.225549641285355</v>
      </c>
      <c r="BZ23" s="104">
        <v>79.915514013642891</v>
      </c>
      <c r="CA23" s="104">
        <v>71.552473251615865</v>
      </c>
      <c r="CB23" s="105">
        <v>46.813555352859645</v>
      </c>
      <c r="CC23" s="102">
        <v>7.0910573930566745</v>
      </c>
      <c r="CD23" s="106">
        <v>44.880233532955664</v>
      </c>
      <c r="CE23" s="105">
        <v>1.0612221792577257</v>
      </c>
      <c r="CF23" s="102">
        <v>14.535025873556384</v>
      </c>
      <c r="CG23" s="102">
        <v>0.25001657593011412</v>
      </c>
      <c r="CH23" s="102">
        <f t="shared" si="9"/>
        <v>45.401016810250496</v>
      </c>
      <c r="CI23" s="102">
        <v>11.350254202562624</v>
      </c>
      <c r="CJ23" s="105">
        <v>42.495126261669618</v>
      </c>
      <c r="CK23" s="104">
        <v>88.949706390107536</v>
      </c>
      <c r="CL23" s="111">
        <v>13.660074519919748</v>
      </c>
      <c r="CM23" s="105">
        <v>38.22961445121819</v>
      </c>
      <c r="CN23" s="105">
        <v>47.35310977357409</v>
      </c>
      <c r="CO23" s="111">
        <v>25.692175408426483</v>
      </c>
      <c r="CP23" s="104">
        <v>98.164495774275281</v>
      </c>
      <c r="CQ23" s="105">
        <v>80</v>
      </c>
      <c r="CR23" s="105">
        <v>13.627110705719321</v>
      </c>
      <c r="CT23" s="179">
        <v>65.000000000000014</v>
      </c>
      <c r="CV23" s="105">
        <v>0</v>
      </c>
      <c r="CW23" s="119">
        <v>99.208376848559482</v>
      </c>
      <c r="CZ23" s="105">
        <v>95.751804973106758</v>
      </c>
      <c r="DA23" s="105">
        <v>19.999999999999996</v>
      </c>
      <c r="DB23" s="105">
        <v>81.949655648162988</v>
      </c>
      <c r="DC23" s="105">
        <v>1.9212233173371445</v>
      </c>
      <c r="DD23" s="105">
        <v>99.835100959912765</v>
      </c>
      <c r="DE23" s="105">
        <v>7.9405861099959951</v>
      </c>
      <c r="DF23" s="164">
        <v>78.813155851691519</v>
      </c>
      <c r="DG23" s="102">
        <v>25.202063628546863</v>
      </c>
      <c r="DH23" s="102">
        <v>19.307484760577275</v>
      </c>
      <c r="DI23" s="111">
        <v>5.1618514992163185</v>
      </c>
      <c r="DJ23" s="103">
        <v>27.725733541132961</v>
      </c>
      <c r="DK23" s="103">
        <v>32.732132337792379</v>
      </c>
      <c r="DL23" s="103">
        <v>32.70897881442081</v>
      </c>
      <c r="DM23" s="103">
        <v>36.949913593166556</v>
      </c>
      <c r="DN23">
        <v>28.299373179096158</v>
      </c>
      <c r="DO23" s="111">
        <v>92.461726359995026</v>
      </c>
      <c r="DP23" s="105">
        <v>21.943250214961306</v>
      </c>
      <c r="DQ23" s="111">
        <v>96.815480360160421</v>
      </c>
      <c r="DR23" s="104">
        <v>95.826991198238389</v>
      </c>
      <c r="DS23" s="105">
        <v>10.753797649756377</v>
      </c>
      <c r="DT23" s="103">
        <v>97.984715931257639</v>
      </c>
      <c r="DU23" s="102">
        <v>95.920973950553133</v>
      </c>
      <c r="DW23" s="102">
        <v>46.615075952995127</v>
      </c>
      <c r="DX23" s="102">
        <v>92.744035589515121</v>
      </c>
      <c r="DY23" s="105">
        <v>28.042419031241042</v>
      </c>
      <c r="DZ23" s="105">
        <v>99.598816184616012</v>
      </c>
      <c r="EA23">
        <v>95.730479075624501</v>
      </c>
      <c r="EB23" s="105">
        <v>66.666666666667439</v>
      </c>
      <c r="EC23" s="111">
        <v>1.1258730468251283</v>
      </c>
      <c r="ED23" s="111">
        <v>1.1978821887246338</v>
      </c>
      <c r="EE23" s="111">
        <v>1.173383378214768</v>
      </c>
      <c r="EF23" s="111">
        <v>1.1409241552062268</v>
      </c>
      <c r="EG23" s="111">
        <v>1.1773589986743336</v>
      </c>
      <c r="EH23" s="120">
        <v>1.5855956405545015</v>
      </c>
      <c r="EI23" s="102">
        <v>0.77749503612855919</v>
      </c>
      <c r="EJ23" s="102">
        <f t="shared" si="10"/>
        <v>3.2654791517399486</v>
      </c>
      <c r="EK23" s="102">
        <v>1.1562228454625012</v>
      </c>
      <c r="EL23" s="102">
        <v>48.779361697761772</v>
      </c>
      <c r="EM23" s="102">
        <v>0</v>
      </c>
      <c r="EN23" s="102">
        <v>7.0215058957313987E-3</v>
      </c>
      <c r="EO23" s="102">
        <v>0.12818223724988265</v>
      </c>
      <c r="EP23" s="102">
        <v>5.3148768012704031E-2</v>
      </c>
      <c r="EQ23" s="102">
        <v>0.46993886205415047</v>
      </c>
      <c r="ER23" s="102">
        <v>0.36125740235761888</v>
      </c>
      <c r="ES23" s="102">
        <v>0.55569097405392587</v>
      </c>
      <c r="ET23" s="111">
        <v>0.96123057539564105</v>
      </c>
      <c r="EU23" s="111">
        <v>0.54370901008366512</v>
      </c>
      <c r="EV23" s="111">
        <v>1.1612137831198097</v>
      </c>
      <c r="EW23" s="120">
        <v>98.29118200366463</v>
      </c>
      <c r="EX23" s="120">
        <v>4.0584694754944106</v>
      </c>
      <c r="EY23" s="120">
        <v>0</v>
      </c>
      <c r="EZ23" s="120">
        <v>28.608122332305207</v>
      </c>
      <c r="FA23" s="120">
        <v>72658.980619894675</v>
      </c>
      <c r="FC23" s="104">
        <v>94.698270557967149</v>
      </c>
      <c r="FD23" s="111">
        <v>0</v>
      </c>
      <c r="FE23" s="105">
        <v>97.719242014043928</v>
      </c>
      <c r="FF23" s="104">
        <v>24.92055871426053</v>
      </c>
      <c r="FG23" s="111">
        <v>1.6279736314130124</v>
      </c>
      <c r="FH23" s="105">
        <v>90</v>
      </c>
      <c r="FI23">
        <v>1.8343364860991689</v>
      </c>
      <c r="FJ23" s="105">
        <v>20</v>
      </c>
      <c r="FK23" s="105">
        <v>97.812336665680178</v>
      </c>
      <c r="FL23" s="105">
        <v>46.875</v>
      </c>
      <c r="FM23" s="105">
        <v>20.367742342575045</v>
      </c>
      <c r="FN23">
        <v>92.755943188761208</v>
      </c>
      <c r="FO23" s="104">
        <v>96.340498703573246</v>
      </c>
      <c r="FP23" s="102">
        <v>16.745933647063286</v>
      </c>
      <c r="FQ23">
        <v>65.181428023141791</v>
      </c>
      <c r="FR23" s="102">
        <v>100</v>
      </c>
      <c r="FS23" s="105">
        <v>0</v>
      </c>
      <c r="FT23" s="117">
        <v>47.050043209159483</v>
      </c>
      <c r="FU23" s="117">
        <v>50.091374309560969</v>
      </c>
      <c r="FV23" s="117">
        <v>36.555488422017007</v>
      </c>
      <c r="FW23" s="104">
        <v>99.255026088808975</v>
      </c>
      <c r="FX23" s="105">
        <v>25.678822256438163</v>
      </c>
      <c r="FY23" s="105">
        <v>0</v>
      </c>
      <c r="FZ23">
        <v>7.5977083406352373</v>
      </c>
      <c r="GA23" s="105">
        <v>97.634809960749195</v>
      </c>
      <c r="GB23" s="102">
        <v>99.016897949797254</v>
      </c>
      <c r="GC23" s="102">
        <v>0</v>
      </c>
      <c r="GD23" s="102">
        <v>10.76006068641159</v>
      </c>
      <c r="GE23" s="102">
        <v>36.719902634485607</v>
      </c>
      <c r="GF23" s="102">
        <v>17.592760487268588</v>
      </c>
      <c r="GG23" s="102">
        <v>16.31225957516288</v>
      </c>
      <c r="GH23" s="102">
        <v>5.8820291720821949</v>
      </c>
      <c r="GI23" s="111">
        <v>14.676362282172029</v>
      </c>
      <c r="GJ23" s="104">
        <v>24.018633284055895</v>
      </c>
      <c r="GK23">
        <v>93.637145313843504</v>
      </c>
      <c r="GL23" s="105">
        <v>16.745933647063286</v>
      </c>
      <c r="GM23" s="123">
        <v>44.455448787409672</v>
      </c>
      <c r="GN23" s="105">
        <v>74.496990541702488</v>
      </c>
      <c r="GO23" s="105">
        <v>98.05904270564632</v>
      </c>
      <c r="GQ23">
        <v>100</v>
      </c>
      <c r="GR23" s="110">
        <v>45.282974260773472</v>
      </c>
      <c r="GS23" s="110">
        <v>45.273826930777815</v>
      </c>
      <c r="GT23" s="110">
        <v>60.270510725171754</v>
      </c>
      <c r="GU23" s="110">
        <v>53.2615922449395</v>
      </c>
      <c r="GV23" s="110">
        <v>55.600211745923325</v>
      </c>
      <c r="GW23" s="110">
        <v>33.948412585497358</v>
      </c>
      <c r="GX23" s="110">
        <v>46.170724359770944</v>
      </c>
      <c r="GY23" s="110">
        <v>22.768857164879282</v>
      </c>
      <c r="GZ23" s="110">
        <v>39.520484942832724</v>
      </c>
      <c r="HA23" s="105">
        <v>73.705455240279079</v>
      </c>
      <c r="HB23" s="105">
        <v>7.4634565778159931</v>
      </c>
      <c r="HC23" s="109">
        <v>51.433777200202805</v>
      </c>
      <c r="HD23" s="109">
        <v>45.040435360981611</v>
      </c>
      <c r="HE23" s="109">
        <v>57.433949167346277</v>
      </c>
      <c r="HF23" s="109">
        <v>53.224093902566757</v>
      </c>
      <c r="HG23" s="109">
        <v>18.874656442891329</v>
      </c>
      <c r="HH23" s="109">
        <v>22.342458886146645</v>
      </c>
      <c r="HI23" s="109">
        <v>64.485082305514155</v>
      </c>
      <c r="HJ23" s="109">
        <v>68.881398681571682</v>
      </c>
      <c r="HK23" s="109">
        <v>48.748060262119274</v>
      </c>
      <c r="HL23" s="122">
        <v>40.811453988027267</v>
      </c>
      <c r="HM23" s="109">
        <v>0</v>
      </c>
      <c r="HN23" s="109">
        <v>29.489282956137764</v>
      </c>
      <c r="HO23" s="109">
        <v>44.615276012621941</v>
      </c>
      <c r="HP23" s="109">
        <v>51.0487433348937</v>
      </c>
      <c r="HQ23" s="109">
        <v>36.765977935861095</v>
      </c>
      <c r="HR23" s="109">
        <v>47.671053908107496</v>
      </c>
      <c r="HS23" s="109">
        <v>28.375382810924112</v>
      </c>
      <c r="HT23" s="109">
        <v>51.520406386595575</v>
      </c>
      <c r="HU23" s="109">
        <v>26.554999565332157</v>
      </c>
      <c r="HV23" s="109">
        <v>60.730069612395496</v>
      </c>
      <c r="HW23" s="109">
        <v>55.351568629170529</v>
      </c>
      <c r="HX23" s="109">
        <v>41.78498058680335</v>
      </c>
      <c r="HY23" s="109">
        <v>40.083366004210909</v>
      </c>
      <c r="HZ23" s="109">
        <v>62.635852441991688</v>
      </c>
      <c r="IA23" s="109">
        <v>67.191699143038321</v>
      </c>
      <c r="IB23" s="109">
        <v>55.845092564984881</v>
      </c>
      <c r="IC23" s="111">
        <v>73.451878371365808</v>
      </c>
      <c r="ID23" s="105">
        <v>0</v>
      </c>
      <c r="IE23" s="105">
        <v>0</v>
      </c>
      <c r="IF23" s="105">
        <v>35.87847520779593</v>
      </c>
      <c r="IG23">
        <v>19.94887774835281</v>
      </c>
      <c r="IH23">
        <v>20</v>
      </c>
      <c r="II23" s="105">
        <v>65.742341184520427</v>
      </c>
      <c r="IJ23" s="105">
        <v>4.0584694754944106</v>
      </c>
      <c r="IK23" s="105">
        <v>0</v>
      </c>
      <c r="IL23" s="105">
        <v>10.069743001815173</v>
      </c>
      <c r="IM23" s="105">
        <v>65.181428023141791</v>
      </c>
      <c r="IP23" s="186">
        <v>0</v>
      </c>
      <c r="IQ23" s="129">
        <v>67.592535438222896</v>
      </c>
      <c r="IR23" s="186">
        <v>93.97</v>
      </c>
      <c r="IS23" s="186">
        <v>57.67103347889374</v>
      </c>
      <c r="IT23" s="156">
        <v>0</v>
      </c>
      <c r="IU23" s="168">
        <v>31.038258932223979</v>
      </c>
      <c r="IV23" s="160">
        <v>6.94</v>
      </c>
      <c r="IW23" s="166">
        <v>34.545454545454547</v>
      </c>
      <c r="IX23" s="155">
        <v>96.15384615384616</v>
      </c>
      <c r="IY23" s="169">
        <v>6.9</v>
      </c>
      <c r="IZ23" s="169">
        <v>44.956229999999998</v>
      </c>
      <c r="JA23" s="155">
        <v>69.033530571992102</v>
      </c>
      <c r="JB23" s="167">
        <v>31.693363844393595</v>
      </c>
      <c r="JC23" s="182">
        <v>0</v>
      </c>
      <c r="JD23" s="182">
        <v>0</v>
      </c>
      <c r="JE23" s="192">
        <v>5.9609159473553133</v>
      </c>
      <c r="JF23" s="192">
        <v>1.7817929715369284E-2</v>
      </c>
      <c r="JG23" s="192">
        <v>0.17148045536390261</v>
      </c>
      <c r="JH23" s="192">
        <v>0.92402464065708423</v>
      </c>
      <c r="JI23" s="192">
        <v>0</v>
      </c>
      <c r="JJ23" s="4"/>
      <c r="JK23" s="192">
        <v>15.734999944740997</v>
      </c>
      <c r="JL23" s="192">
        <v>26.509511247667504</v>
      </c>
      <c r="JM23" s="192">
        <v>0.17111022682053323</v>
      </c>
      <c r="JN23" s="4"/>
      <c r="JO23" s="192">
        <v>26.358682170542618</v>
      </c>
      <c r="JP23" s="192">
        <v>46.836187177422147</v>
      </c>
      <c r="JQ23" s="4"/>
      <c r="JR23" s="194">
        <v>0.14606945237413271</v>
      </c>
    </row>
    <row r="24" spans="1:278" x14ac:dyDescent="0.35">
      <c r="A24">
        <v>28</v>
      </c>
      <c r="B24" t="s">
        <v>416</v>
      </c>
      <c r="C24" s="105">
        <v>6.5529355693853422</v>
      </c>
      <c r="D24" s="108">
        <v>75.279725552151433</v>
      </c>
      <c r="E24" s="105">
        <v>0</v>
      </c>
      <c r="F24" s="111">
        <v>64.517989697188725</v>
      </c>
      <c r="G24">
        <v>1.8900343642611683</v>
      </c>
      <c r="H24" s="105">
        <v>21.817726231386025</v>
      </c>
      <c r="I24" s="105">
        <v>16.953035509736221</v>
      </c>
      <c r="J24" s="105">
        <v>35.084956090110538</v>
      </c>
      <c r="K24" s="102">
        <v>0.43786829328204913</v>
      </c>
      <c r="L24">
        <v>36.05973650866391</v>
      </c>
      <c r="M24" s="113">
        <v>40.101196977381498</v>
      </c>
      <c r="N24" s="113">
        <v>40.208580584351814</v>
      </c>
      <c r="O24" s="113">
        <v>19.842829699240351</v>
      </c>
      <c r="P24" s="113">
        <v>14.522322899761186</v>
      </c>
      <c r="Q24" s="113">
        <v>41.03715806807233</v>
      </c>
      <c r="R24" s="113">
        <v>47.559561350784421</v>
      </c>
      <c r="S24" s="113">
        <v>21.805380909092221</v>
      </c>
      <c r="T24" s="113">
        <v>16.402776751446471</v>
      </c>
      <c r="U24" s="113">
        <v>11.579324175040311</v>
      </c>
      <c r="V24" s="113">
        <v>31.720158013692608</v>
      </c>
      <c r="W24" s="113">
        <v>10.622787870942082</v>
      </c>
      <c r="X24" s="113">
        <v>10.842996260235882</v>
      </c>
      <c r="Y24" s="113">
        <v>25.094941074054493</v>
      </c>
      <c r="Z24" s="113">
        <v>20.648775118586386</v>
      </c>
      <c r="AA24" s="115">
        <v>6.3105348692000529</v>
      </c>
      <c r="AB24" s="113">
        <v>41.1480238653578</v>
      </c>
      <c r="AC24" s="113">
        <v>9.9187446611114289</v>
      </c>
      <c r="AD24" s="113">
        <v>39.249343748908409</v>
      </c>
      <c r="AE24" s="105">
        <v>0</v>
      </c>
      <c r="AF24" s="111">
        <v>0</v>
      </c>
      <c r="AG24" s="105">
        <v>67.530929163909263</v>
      </c>
      <c r="AH24" s="173">
        <v>1</v>
      </c>
      <c r="AI24" s="175">
        <f t="shared" si="0"/>
        <v>100</v>
      </c>
      <c r="AJ24" s="112">
        <v>0.63679911781452336</v>
      </c>
      <c r="AK24" s="112">
        <v>0</v>
      </c>
      <c r="AL24" s="112">
        <v>0</v>
      </c>
      <c r="AM24" s="112">
        <v>2.4635889599682959E-3</v>
      </c>
      <c r="AN24" s="112">
        <v>80.440574501554664</v>
      </c>
      <c r="AO24" s="112">
        <v>0.13659825169018322</v>
      </c>
      <c r="AP24" s="112">
        <v>0.33700394315988952</v>
      </c>
      <c r="AQ24" s="112">
        <v>0.23936480618080283</v>
      </c>
      <c r="AR24" s="111">
        <v>0</v>
      </c>
      <c r="AS24" s="111">
        <v>0.61535677823321955</v>
      </c>
      <c r="AT24" s="111">
        <v>87.648108830341499</v>
      </c>
      <c r="AU24" s="111">
        <v>38.411847179015204</v>
      </c>
      <c r="AV24" s="105">
        <v>36.824646811760317</v>
      </c>
      <c r="AW24" s="107">
        <v>0.47442403428673335</v>
      </c>
      <c r="AX24" s="107">
        <v>4.2556668138645248</v>
      </c>
      <c r="AY24" s="103">
        <v>93.447064430614532</v>
      </c>
      <c r="AZ24" s="103">
        <v>78.33058370650771</v>
      </c>
      <c r="BA24" s="111">
        <v>6.0207896636140991E-2</v>
      </c>
      <c r="BB24" s="105">
        <v>99.821246720549382</v>
      </c>
      <c r="BC24" s="158">
        <v>0.3207331042382589</v>
      </c>
      <c r="BD24" s="111">
        <v>0.17354017178731396</v>
      </c>
      <c r="BE24">
        <v>91.345019889310166</v>
      </c>
      <c r="BF24" s="111">
        <v>6.2016075389658962E-2</v>
      </c>
      <c r="BG24" s="106">
        <v>37.572085476123341</v>
      </c>
      <c r="BH24" s="111">
        <v>57.009376542240325</v>
      </c>
      <c r="BI24" s="114">
        <v>4.8813281911273885</v>
      </c>
      <c r="BJ24" s="116">
        <v>71.289479054526637</v>
      </c>
      <c r="BK24" s="157">
        <f t="shared" si="6"/>
        <v>5.8540880887568463</v>
      </c>
      <c r="BL24" s="102">
        <v>20.060204993991693</v>
      </c>
      <c r="BM24" s="118">
        <v>45.302164600579047</v>
      </c>
      <c r="BN24" s="102">
        <v>20.208808996544096</v>
      </c>
      <c r="BO24">
        <v>0</v>
      </c>
      <c r="BP24" s="111">
        <v>6.2196667837361018E-2</v>
      </c>
      <c r="BQ24" s="102">
        <v>40.140628151087242</v>
      </c>
      <c r="BR24" s="112">
        <f t="shared" si="7"/>
        <v>2.1409827317845978E-2</v>
      </c>
      <c r="BS24" s="112">
        <f t="shared" si="8"/>
        <v>8.5639309271383912E-2</v>
      </c>
      <c r="BT24" s="112">
        <v>0.46942667761065354</v>
      </c>
      <c r="BU24" s="119">
        <v>0.80131399574998619</v>
      </c>
      <c r="BV24" s="105">
        <v>52.364380424913584</v>
      </c>
      <c r="BW24" s="111">
        <v>6.0207896636140991E-2</v>
      </c>
      <c r="BX24" s="121">
        <v>5.4310075999701724E-2</v>
      </c>
      <c r="BY24" s="102">
        <v>1.2137305336782762</v>
      </c>
      <c r="BZ24" s="104">
        <v>74.192744264953447</v>
      </c>
      <c r="CA24" s="104">
        <v>64.352405247084107</v>
      </c>
      <c r="CB24" s="105">
        <v>69.184588756773437</v>
      </c>
      <c r="CC24" s="102">
        <v>0.12475126966262548</v>
      </c>
      <c r="CD24" s="106">
        <v>24.755150130209085</v>
      </c>
      <c r="CE24" s="105">
        <v>5.4310075999701724E-2</v>
      </c>
      <c r="CF24" s="102">
        <v>2.149607904248751</v>
      </c>
      <c r="CG24" s="102">
        <v>0.22415279221320575</v>
      </c>
      <c r="CH24" s="102">
        <f t="shared" si="9"/>
        <v>0.24434730591148149</v>
      </c>
      <c r="CI24" s="102">
        <v>6.1086826477870372E-2</v>
      </c>
      <c r="CJ24" s="105">
        <v>19.556184750074493</v>
      </c>
      <c r="CK24" s="104">
        <v>79.838414846600628</v>
      </c>
      <c r="CL24" s="111">
        <v>15.788946162657503</v>
      </c>
      <c r="CM24" s="105">
        <v>36.568526912513221</v>
      </c>
      <c r="CN24" s="105">
        <v>31.701030927835053</v>
      </c>
      <c r="CO24" s="111">
        <v>30.592783505154639</v>
      </c>
      <c r="CP24" s="104">
        <v>96.329081619015483</v>
      </c>
      <c r="CQ24" s="105">
        <v>80</v>
      </c>
      <c r="CR24" s="105">
        <v>38.369177513546902</v>
      </c>
      <c r="CT24" s="179">
        <v>92.857142857142861</v>
      </c>
      <c r="CV24" s="105">
        <v>0</v>
      </c>
      <c r="CW24" s="119">
        <v>90.060487524716336</v>
      </c>
      <c r="CZ24" s="105">
        <v>84.189443674871541</v>
      </c>
      <c r="DA24" s="105">
        <v>2.8121420389461638</v>
      </c>
      <c r="DB24" s="105">
        <v>26.481008824915317</v>
      </c>
      <c r="DC24" s="105">
        <v>8.9710703685257513</v>
      </c>
      <c r="DD24" s="105">
        <v>34.276831752452075</v>
      </c>
      <c r="DE24" s="105">
        <v>0</v>
      </c>
      <c r="DF24" s="164">
        <v>66.050590003886114</v>
      </c>
      <c r="DG24" s="102">
        <v>25.074455899198167</v>
      </c>
      <c r="DH24" s="102">
        <v>3.201373165776115E-3</v>
      </c>
      <c r="DI24" s="111">
        <v>0.40549081408822168</v>
      </c>
      <c r="DJ24" s="103">
        <v>2.7184885344337801</v>
      </c>
      <c r="DK24" s="103">
        <v>1.3665661395957649</v>
      </c>
      <c r="DL24" s="103">
        <v>0.88606016637601925</v>
      </c>
      <c r="DM24" s="103">
        <v>1.3295881032234615</v>
      </c>
      <c r="DN24">
        <v>5.8832112649015169</v>
      </c>
      <c r="DO24" s="111">
        <v>74.910936733169976</v>
      </c>
      <c r="DP24" s="105">
        <v>0</v>
      </c>
      <c r="DQ24" s="111">
        <v>98.752800300227833</v>
      </c>
      <c r="DR24" s="104">
        <v>24.718864161444731</v>
      </c>
      <c r="DS24" s="105">
        <v>0</v>
      </c>
      <c r="DT24" s="103">
        <v>98.530975153558302</v>
      </c>
      <c r="DU24" s="102">
        <v>21.549502270462042</v>
      </c>
      <c r="DW24" s="102">
        <v>0</v>
      </c>
      <c r="DX24" s="102">
        <v>0</v>
      </c>
      <c r="DY24" s="105">
        <v>0</v>
      </c>
      <c r="DZ24" s="105">
        <v>95.254901989967465</v>
      </c>
      <c r="EA24">
        <v>98.843665857286013</v>
      </c>
      <c r="EB24" s="105">
        <v>78.398243604428473</v>
      </c>
      <c r="EC24" s="111">
        <v>5.4926117005802556E-2</v>
      </c>
      <c r="ED24" s="111">
        <v>4.7086564897244866E-2</v>
      </c>
      <c r="EE24" s="111">
        <v>5.459107814647824E-2</v>
      </c>
      <c r="EF24" s="111">
        <v>6.9907747253065991E-2</v>
      </c>
      <c r="EG24" s="111">
        <v>6.9106033773515374E-2</v>
      </c>
      <c r="EH24" s="120">
        <v>7.8660025973504327E-2</v>
      </c>
      <c r="EI24" s="102">
        <v>4.3548994632977067E-2</v>
      </c>
      <c r="EJ24" s="102">
        <f t="shared" si="10"/>
        <v>0.1829057774585037</v>
      </c>
      <c r="EK24" s="102">
        <v>5.9732925610557257E-2</v>
      </c>
      <c r="EL24" s="102">
        <v>1.8657647845138667E-2</v>
      </c>
      <c r="EM24" s="102">
        <v>0</v>
      </c>
      <c r="EN24" s="102">
        <v>0</v>
      </c>
      <c r="EO24" s="102">
        <v>0</v>
      </c>
      <c r="EP24" s="102">
        <v>0</v>
      </c>
      <c r="EQ24" s="102">
        <v>3.3872589782504778E-2</v>
      </c>
      <c r="ER24" s="102">
        <v>5.2926203591389061E-2</v>
      </c>
      <c r="ES24" s="102">
        <v>6.5822177323735326E-2</v>
      </c>
      <c r="ET24" s="111">
        <v>4.7790857498296167E-2</v>
      </c>
      <c r="EU24" s="111">
        <v>4.5733309701217688E-2</v>
      </c>
      <c r="EV24" s="111">
        <v>6.0829294501107301E-2</v>
      </c>
      <c r="EW24" s="120">
        <v>98.227455076106864</v>
      </c>
      <c r="EX24" s="120">
        <v>0</v>
      </c>
      <c r="EY24" s="120">
        <v>10.973654066437572</v>
      </c>
      <c r="EZ24" s="120">
        <v>13.805505785075507</v>
      </c>
      <c r="FA24" s="120">
        <v>35063.258106699242</v>
      </c>
      <c r="FC24" s="104">
        <v>73.501842933294739</v>
      </c>
      <c r="FD24" s="111">
        <v>0</v>
      </c>
      <c r="FE24" s="105">
        <v>98.622596397521008</v>
      </c>
      <c r="FF24" s="104">
        <v>1.6026279914999724</v>
      </c>
      <c r="FG24" s="111">
        <v>0.98510882016036661</v>
      </c>
      <c r="FH24" s="105">
        <v>77.846506300114541</v>
      </c>
      <c r="FI24">
        <v>0.16036655211912945</v>
      </c>
      <c r="FJ24" s="105">
        <v>20</v>
      </c>
      <c r="FK24" s="105">
        <v>98.776177483339353</v>
      </c>
      <c r="FL24" s="105">
        <v>7.2747734169235629</v>
      </c>
      <c r="FM24" s="105">
        <v>4.1002813456129701</v>
      </c>
      <c r="FN24">
        <v>72.423875447965358</v>
      </c>
      <c r="FO24" s="104">
        <v>83.279634443647168</v>
      </c>
      <c r="FP24" s="102">
        <v>0</v>
      </c>
      <c r="FQ24">
        <v>87.601225484823985</v>
      </c>
      <c r="FR24" s="102">
        <v>0</v>
      </c>
      <c r="FS24" s="105">
        <v>64.604810996563572</v>
      </c>
      <c r="FT24" s="117">
        <v>33.548500660434478</v>
      </c>
      <c r="FU24" s="117">
        <v>41.905064352084935</v>
      </c>
      <c r="FV24" s="117">
        <v>36.05973650866391</v>
      </c>
      <c r="FW24" s="104">
        <v>85.209023822055343</v>
      </c>
      <c r="FX24" s="105">
        <v>13.580820391237571</v>
      </c>
      <c r="FY24" s="105">
        <v>0</v>
      </c>
      <c r="FZ24">
        <v>8.7507064240181537E-2</v>
      </c>
      <c r="GA24" s="105">
        <v>86.261875442001951</v>
      </c>
      <c r="GB24" s="102">
        <v>3.5676674113778741</v>
      </c>
      <c r="GC24" s="102">
        <v>0</v>
      </c>
      <c r="GD24" s="102">
        <v>0</v>
      </c>
      <c r="GE24" s="102">
        <v>7.9842969837311609E-3</v>
      </c>
      <c r="GF24" s="102">
        <v>0</v>
      </c>
      <c r="GG24" s="102">
        <v>9.5135705171091142E-2</v>
      </c>
      <c r="GH24" s="102">
        <v>0.23702269808799595</v>
      </c>
      <c r="GI24" s="111">
        <v>2.2539208955692414</v>
      </c>
      <c r="GJ24" s="104">
        <v>1.9259343129380042</v>
      </c>
      <c r="GK24">
        <v>100</v>
      </c>
      <c r="GL24" s="105">
        <v>0</v>
      </c>
      <c r="GM24" s="123">
        <v>37.130772499234084</v>
      </c>
      <c r="GN24" s="105">
        <v>80</v>
      </c>
      <c r="GO24" s="105">
        <v>84.427262313860254</v>
      </c>
      <c r="GQ24">
        <v>93.694158075601379</v>
      </c>
      <c r="GR24" s="110">
        <v>38.353830491156899</v>
      </c>
      <c r="GS24" s="110">
        <v>31.590910370109114</v>
      </c>
      <c r="GT24" s="110">
        <v>55.903203486310744</v>
      </c>
      <c r="GU24" s="110">
        <v>44.619288775999955</v>
      </c>
      <c r="GV24" s="110">
        <v>36.580167373378565</v>
      </c>
      <c r="GW24" s="110">
        <v>19.8025317403856</v>
      </c>
      <c r="GX24" s="110">
        <v>36.01780515919743</v>
      </c>
      <c r="GY24" s="110">
        <v>43.883696841888288</v>
      </c>
      <c r="GZ24" s="110">
        <v>28.148275696956954</v>
      </c>
      <c r="HA24" s="105">
        <v>59.781882397861132</v>
      </c>
      <c r="HB24" s="105">
        <v>0</v>
      </c>
      <c r="HC24" s="109">
        <v>37.556028686750729</v>
      </c>
      <c r="HD24" s="109">
        <v>52.098215734649067</v>
      </c>
      <c r="HE24" s="109">
        <v>55.431203346244061</v>
      </c>
      <c r="HF24" s="109">
        <v>44.547732268419388</v>
      </c>
      <c r="HG24" s="109">
        <v>0.94022425971185031</v>
      </c>
      <c r="HH24" s="109">
        <v>10.466742698374334</v>
      </c>
      <c r="HI24" s="109">
        <v>28.443299070905042</v>
      </c>
      <c r="HJ24" s="109">
        <v>67.372508591063806</v>
      </c>
      <c r="HK24" s="109">
        <v>44.435748028517096</v>
      </c>
      <c r="HL24" s="122">
        <v>35.62072253457702</v>
      </c>
      <c r="HM24" s="109">
        <v>65</v>
      </c>
      <c r="HN24" s="109">
        <v>20.959462543543747</v>
      </c>
      <c r="HO24" s="109">
        <v>27.99312225165076</v>
      </c>
      <c r="HP24" s="109">
        <v>43.851024714952437</v>
      </c>
      <c r="HQ24" s="109">
        <v>18.807425474430424</v>
      </c>
      <c r="HR24" s="109">
        <v>33.238184225075706</v>
      </c>
      <c r="HS24" s="109">
        <v>1.6462502262668819</v>
      </c>
      <c r="HT24" s="109">
        <v>42.821989009530128</v>
      </c>
      <c r="HU24" s="109">
        <v>14.612225210784354</v>
      </c>
      <c r="HV24" s="109">
        <v>48.060095325354091</v>
      </c>
      <c r="HW24" s="109">
        <v>45.838217426703963</v>
      </c>
      <c r="HX24" s="109">
        <v>40.938039320938238</v>
      </c>
      <c r="HY24" s="109">
        <v>65.13665070908219</v>
      </c>
      <c r="HZ24" s="109">
        <v>48.957668692990126</v>
      </c>
      <c r="IA24" s="109">
        <v>48.437564737691297</v>
      </c>
      <c r="IB24" s="109">
        <v>43.717892730965161</v>
      </c>
      <c r="IC24" s="111">
        <v>81.616431604409414</v>
      </c>
      <c r="ID24" s="105">
        <v>6.9764183615577933</v>
      </c>
      <c r="IE24" s="105">
        <v>0</v>
      </c>
      <c r="IF24" s="105">
        <v>20</v>
      </c>
      <c r="IG24">
        <v>11.473699762181893</v>
      </c>
      <c r="IH24">
        <v>62.233676975945016</v>
      </c>
      <c r="II24" s="105">
        <v>95.688415321970581</v>
      </c>
      <c r="IJ24" s="105">
        <v>0</v>
      </c>
      <c r="IK24" s="105">
        <v>100</v>
      </c>
      <c r="IL24" s="105">
        <v>5.6144202621865533</v>
      </c>
      <c r="IM24" s="105">
        <v>87.601225484823985</v>
      </c>
      <c r="IP24" s="186">
        <v>0</v>
      </c>
      <c r="IQ24" s="129">
        <v>51.76820296698763</v>
      </c>
      <c r="IR24" s="186">
        <v>94.62</v>
      </c>
      <c r="IS24" s="186">
        <v>57.684887459807079</v>
      </c>
      <c r="IT24" s="156">
        <v>0</v>
      </c>
      <c r="IU24" s="168">
        <v>5.0921701040335829</v>
      </c>
      <c r="IV24" s="160">
        <v>1.2363290537327627</v>
      </c>
      <c r="IW24" s="166">
        <v>44.909090909090907</v>
      </c>
      <c r="IX24" s="155">
        <v>20.923076923076923</v>
      </c>
      <c r="IY24" s="169">
        <v>6.09</v>
      </c>
      <c r="IZ24" s="169">
        <v>47.758839999999999</v>
      </c>
      <c r="JA24" s="155">
        <v>19.723865877712029</v>
      </c>
      <c r="JB24" s="167">
        <v>22.311212814645309</v>
      </c>
      <c r="JC24" s="182">
        <v>25.42771189916429</v>
      </c>
      <c r="JD24" s="182">
        <v>2.9761904761904758</v>
      </c>
      <c r="JE24" s="192">
        <v>0.3223812252340762</v>
      </c>
      <c r="JF24" s="192">
        <v>0.70639535529336828</v>
      </c>
      <c r="JG24" s="192">
        <v>7.085683439392558E-2</v>
      </c>
      <c r="JH24" s="192">
        <v>0</v>
      </c>
      <c r="JI24" s="192">
        <v>0</v>
      </c>
      <c r="JJ24" s="4"/>
      <c r="JK24" s="192">
        <v>24.142656631632452</v>
      </c>
      <c r="JL24" s="192">
        <v>47.71712024580151</v>
      </c>
      <c r="JM24" s="192">
        <v>0.34222045364106646</v>
      </c>
      <c r="JN24" s="4"/>
      <c r="JO24" s="192">
        <v>51.267636821705395</v>
      </c>
      <c r="JP24" s="192">
        <v>15.574910774098887</v>
      </c>
      <c r="JQ24" s="4"/>
      <c r="JR24" s="194">
        <v>0.12774772167461079</v>
      </c>
    </row>
    <row r="25" spans="1:278" x14ac:dyDescent="0.35">
      <c r="A25">
        <v>29</v>
      </c>
      <c r="B25" t="s">
        <v>417</v>
      </c>
      <c r="C25" s="105">
        <v>13.818059988546448</v>
      </c>
      <c r="D25" s="108">
        <v>78.546615440911111</v>
      </c>
      <c r="E25" s="105">
        <v>0</v>
      </c>
      <c r="F25" s="111">
        <v>59.869971383055415</v>
      </c>
      <c r="G25">
        <v>0</v>
      </c>
      <c r="H25" s="105">
        <v>56.332425458715598</v>
      </c>
      <c r="I25" s="105">
        <v>37.381225425950795</v>
      </c>
      <c r="J25" s="105">
        <v>78.980313455656997</v>
      </c>
      <c r="K25" s="102">
        <v>1.1992543754778797</v>
      </c>
      <c r="L25">
        <v>26.809399293050024</v>
      </c>
      <c r="M25" s="113">
        <v>32.723206000284733</v>
      </c>
      <c r="N25" s="113">
        <v>32.492746843437288</v>
      </c>
      <c r="O25" s="113">
        <v>21.736509195490818</v>
      </c>
      <c r="P25" s="113">
        <v>15.736617546985117</v>
      </c>
      <c r="Q25" s="113">
        <v>45.5397659662815</v>
      </c>
      <c r="R25" s="113">
        <v>42.316713781069375</v>
      </c>
      <c r="S25" s="113">
        <v>20.783479507754897</v>
      </c>
      <c r="T25" s="113">
        <v>15.047171336303711</v>
      </c>
      <c r="U25" s="113">
        <v>13.046816068085393</v>
      </c>
      <c r="V25" s="113">
        <v>32.89646557059757</v>
      </c>
      <c r="W25" s="113">
        <v>12.297806099021335</v>
      </c>
      <c r="X25" s="113">
        <v>10.253657092727899</v>
      </c>
      <c r="Y25" s="113">
        <v>26.760975265878336</v>
      </c>
      <c r="Z25" s="113">
        <v>20.459834243185444</v>
      </c>
      <c r="AA25" s="115">
        <v>13.51333002056397</v>
      </c>
      <c r="AB25" s="113">
        <v>40.928051603218947</v>
      </c>
      <c r="AC25" s="113">
        <v>14.315624145227245</v>
      </c>
      <c r="AD25" s="113">
        <v>38.807885976598797</v>
      </c>
      <c r="AE25" s="105">
        <v>0</v>
      </c>
      <c r="AF25" s="111">
        <v>0</v>
      </c>
      <c r="AG25" s="105">
        <v>40.931546542072056</v>
      </c>
      <c r="AH25" s="173">
        <v>1</v>
      </c>
      <c r="AI25" s="175">
        <f t="shared" si="0"/>
        <v>100</v>
      </c>
      <c r="AJ25" s="112">
        <v>0.90466147491086946</v>
      </c>
      <c r="AK25" s="112">
        <v>0</v>
      </c>
      <c r="AL25" s="112">
        <v>1.6248084047180638</v>
      </c>
      <c r="AM25" s="112">
        <v>0</v>
      </c>
      <c r="AN25" s="112">
        <v>82.517601526857234</v>
      </c>
      <c r="AO25" s="112">
        <v>0.64768483240472197</v>
      </c>
      <c r="AP25" s="112">
        <v>0.37855655510606601</v>
      </c>
      <c r="AQ25" s="112">
        <v>0.88956681486853562</v>
      </c>
      <c r="AR25" s="111">
        <v>0.3631257044599156</v>
      </c>
      <c r="AS25" s="111">
        <v>1.27478977780967</v>
      </c>
      <c r="AT25" s="111">
        <v>70.956405149752669</v>
      </c>
      <c r="AU25" s="111">
        <v>40.564675396735517</v>
      </c>
      <c r="AV25" s="105">
        <v>25</v>
      </c>
      <c r="AW25" s="107">
        <v>1.6393486502438865</v>
      </c>
      <c r="AX25" s="107">
        <v>2.7262311995709001</v>
      </c>
      <c r="AY25" s="103">
        <v>86.181940011453506</v>
      </c>
      <c r="AZ25" s="103">
        <v>98.914286149762205</v>
      </c>
      <c r="BA25" s="111">
        <v>0.22917077906573471</v>
      </c>
      <c r="BB25" s="105">
        <v>99.698825089623369</v>
      </c>
      <c r="BC25" s="158">
        <v>12.431192660550458</v>
      </c>
      <c r="BD25" s="111">
        <v>0.60110006130537985</v>
      </c>
      <c r="BE25">
        <v>81.32635378694458</v>
      </c>
      <c r="BF25" s="111">
        <v>0.97520114869874364</v>
      </c>
      <c r="BG25" s="106">
        <v>38.555410609574722</v>
      </c>
      <c r="BH25" s="111">
        <v>44.980811327407359</v>
      </c>
      <c r="BI25" s="114">
        <v>5.3269147777283123</v>
      </c>
      <c r="BJ25" s="116">
        <v>68.620512641320062</v>
      </c>
      <c r="BK25" s="157">
        <f t="shared" si="6"/>
        <v>6.6184650110909899</v>
      </c>
      <c r="BL25" s="102">
        <v>20.833321175688663</v>
      </c>
      <c r="BM25" s="118">
        <v>34.559148043295679</v>
      </c>
      <c r="BN25" s="102">
        <v>21.02167597521083</v>
      </c>
      <c r="BO25">
        <v>0</v>
      </c>
      <c r="BP25" s="111">
        <v>0.50973891070937705</v>
      </c>
      <c r="BQ25" s="102">
        <v>46.816271279268321</v>
      </c>
      <c r="BR25" s="112">
        <f t="shared" si="7"/>
        <v>0.49454993299728373</v>
      </c>
      <c r="BS25" s="112">
        <f t="shared" si="8"/>
        <v>1.9781997319891349</v>
      </c>
      <c r="BT25" s="112">
        <v>0.75973978819025278</v>
      </c>
      <c r="BU25" s="119">
        <v>1.2685193791071996</v>
      </c>
      <c r="BV25" s="105">
        <v>34.589986086518486</v>
      </c>
      <c r="BW25" s="111">
        <v>0.22917077906573471</v>
      </c>
      <c r="BX25" s="121">
        <v>0.59119703734621043</v>
      </c>
      <c r="BY25" s="102">
        <v>0.74791250672214926</v>
      </c>
      <c r="BZ25" s="104">
        <v>78.113857597372544</v>
      </c>
      <c r="CA25" s="104">
        <v>67.020326083176144</v>
      </c>
      <c r="CB25" s="105">
        <v>40</v>
      </c>
      <c r="CC25" s="102">
        <v>0.65810832024937971</v>
      </c>
      <c r="CD25" s="106">
        <v>29.893917265139144</v>
      </c>
      <c r="CE25" s="105">
        <v>0.59119703734621043</v>
      </c>
      <c r="CF25" s="102">
        <v>1.5519856326547015</v>
      </c>
      <c r="CG25" s="102">
        <v>1.3056900146419235</v>
      </c>
      <c r="CH25" s="102">
        <f t="shared" si="9"/>
        <v>2.4944665196090128</v>
      </c>
      <c r="CI25" s="102">
        <v>0.62361662990225319</v>
      </c>
      <c r="CJ25" s="105">
        <v>39.779777898539606</v>
      </c>
      <c r="CK25" s="104">
        <v>73.651724670220901</v>
      </c>
      <c r="CL25" s="111">
        <v>17.068520642201836</v>
      </c>
      <c r="CM25" s="105">
        <v>38.590278713863178</v>
      </c>
      <c r="CN25" s="105">
        <v>14.383600917431192</v>
      </c>
      <c r="CO25" s="111">
        <v>30.513188073394495</v>
      </c>
      <c r="CP25" s="104">
        <v>98.444062839303541</v>
      </c>
      <c r="CQ25" s="105">
        <v>80</v>
      </c>
      <c r="CR25" s="105">
        <v>9.1452627705766698</v>
      </c>
      <c r="CT25" s="179">
        <v>18.571428571428577</v>
      </c>
      <c r="CV25" s="105">
        <v>0</v>
      </c>
      <c r="CW25" s="119">
        <v>61.30812846087602</v>
      </c>
      <c r="CZ25" s="105">
        <v>99.222614818866077</v>
      </c>
      <c r="DA25" s="105">
        <v>19.999999999999996</v>
      </c>
      <c r="DB25" s="105">
        <v>6.3377173143062278</v>
      </c>
      <c r="DC25" s="105">
        <v>2.6699534388126542</v>
      </c>
      <c r="DD25" s="105">
        <v>29.646178084830272</v>
      </c>
      <c r="DE25" s="105">
        <v>4.5092207019631125</v>
      </c>
      <c r="DF25" s="164">
        <v>77.62099313988881</v>
      </c>
      <c r="DG25" s="102">
        <v>25.700974770642201</v>
      </c>
      <c r="DH25" s="102">
        <v>1.3627067958746328</v>
      </c>
      <c r="DI25" s="111">
        <v>1.7345057661009076</v>
      </c>
      <c r="DJ25" s="103">
        <v>5.3674205052023725</v>
      </c>
      <c r="DK25" s="103">
        <v>2.2414250935303133</v>
      </c>
      <c r="DL25" s="103">
        <v>0.37848780195770959</v>
      </c>
      <c r="DM25" s="103">
        <v>3.0041514782072274</v>
      </c>
      <c r="DN25">
        <v>2.9143205848354645</v>
      </c>
      <c r="DO25" s="111">
        <v>56.588127641641712</v>
      </c>
      <c r="DP25" s="105">
        <v>0</v>
      </c>
      <c r="DQ25" s="111">
        <v>57.937749107546459</v>
      </c>
      <c r="DR25" s="104">
        <v>37.145084104483459</v>
      </c>
      <c r="DS25" s="105">
        <v>0</v>
      </c>
      <c r="DT25" s="103">
        <v>98.673664499421633</v>
      </c>
      <c r="DU25" s="102">
        <v>23.757417839072939</v>
      </c>
      <c r="DW25" s="102">
        <v>0</v>
      </c>
      <c r="DX25" s="102">
        <v>0</v>
      </c>
      <c r="DY25" s="105">
        <v>0</v>
      </c>
      <c r="DZ25" s="105">
        <v>65.605960682912368</v>
      </c>
      <c r="EA25">
        <v>98.820445490427943</v>
      </c>
      <c r="EB25" s="105">
        <v>66.666666666668149</v>
      </c>
      <c r="EC25" s="111">
        <v>0.68217126031992359</v>
      </c>
      <c r="ED25" s="111">
        <v>0.55799805326140517</v>
      </c>
      <c r="EE25" s="111">
        <v>0.43410745734164791</v>
      </c>
      <c r="EF25" s="111">
        <v>0.75759669642100935</v>
      </c>
      <c r="EG25" s="111">
        <v>1.2682310370775658</v>
      </c>
      <c r="EH25" s="120">
        <v>0.74103300702312791</v>
      </c>
      <c r="EI25" s="102">
        <v>0.37774006573850283</v>
      </c>
      <c r="EJ25" s="102">
        <f t="shared" si="10"/>
        <v>1.586508276101712</v>
      </c>
      <c r="EK25" s="102">
        <v>0.66047718040120418</v>
      </c>
      <c r="EL25" s="102">
        <v>1.6024344467361351</v>
      </c>
      <c r="EM25" s="102">
        <v>0</v>
      </c>
      <c r="EN25" s="102">
        <v>0.79049158297936306</v>
      </c>
      <c r="EO25" s="102">
        <v>0</v>
      </c>
      <c r="EP25" s="102">
        <v>0.54090383835283018</v>
      </c>
      <c r="EQ25" s="102">
        <v>0.50294013598666065</v>
      </c>
      <c r="ER25" s="102">
        <v>0.12115563856605581</v>
      </c>
      <c r="ES25" s="102">
        <v>0.39847382135722437</v>
      </c>
      <c r="ET25" s="111">
        <v>0.58263891111828892</v>
      </c>
      <c r="EU25" s="111">
        <v>0.27844481439562752</v>
      </c>
      <c r="EV25" s="111">
        <v>0.59975516357413039</v>
      </c>
      <c r="EW25" s="120">
        <v>98.52213123671531</v>
      </c>
      <c r="EX25" s="120">
        <v>0.96330275229357798</v>
      </c>
      <c r="EY25" s="120">
        <v>0</v>
      </c>
      <c r="EZ25" s="120">
        <v>20.469131290691497</v>
      </c>
      <c r="FA25" s="120">
        <v>51987.550824926533</v>
      </c>
      <c r="FC25" s="104">
        <v>61.899260376709925</v>
      </c>
      <c r="FD25" s="111">
        <v>0</v>
      </c>
      <c r="FE25" s="105">
        <v>55.065621468425441</v>
      </c>
      <c r="FF25" s="104">
        <v>2.1739130537544304</v>
      </c>
      <c r="FG25" s="111">
        <v>3.6238532110091741</v>
      </c>
      <c r="FH25" s="105">
        <v>50</v>
      </c>
      <c r="FI25">
        <v>51.9954128440367</v>
      </c>
      <c r="FJ25" s="105">
        <v>20</v>
      </c>
      <c r="FK25" s="105">
        <v>98.882030018858416</v>
      </c>
      <c r="FL25" s="105">
        <v>18.731988472599401</v>
      </c>
      <c r="FM25" s="105">
        <v>21.994135881536536</v>
      </c>
      <c r="FN25">
        <v>98.32915541948951</v>
      </c>
      <c r="FO25" s="104">
        <v>98.480194042951908</v>
      </c>
      <c r="FP25" s="102">
        <v>0</v>
      </c>
      <c r="FQ25">
        <v>79.01784929769849</v>
      </c>
      <c r="FR25" s="102">
        <v>0</v>
      </c>
      <c r="FS25" s="105">
        <v>0</v>
      </c>
      <c r="FT25" s="117">
        <v>30.257803582079301</v>
      </c>
      <c r="FU25" s="117">
        <v>39.568842689040544</v>
      </c>
      <c r="FV25" s="117">
        <v>26.809399293050024</v>
      </c>
      <c r="FW25" s="104">
        <v>80.826126395625352</v>
      </c>
      <c r="FX25" s="105">
        <v>29.1578879524927</v>
      </c>
      <c r="FY25" s="105">
        <v>0</v>
      </c>
      <c r="FZ25">
        <v>0.11539055172760812</v>
      </c>
      <c r="GA25" s="105">
        <v>43.873320059171803</v>
      </c>
      <c r="GB25" s="102">
        <v>0.21426639969860892</v>
      </c>
      <c r="GC25" s="102">
        <v>0</v>
      </c>
      <c r="GD25" s="102">
        <v>1.7103570590240471</v>
      </c>
      <c r="GE25" s="102">
        <v>0</v>
      </c>
      <c r="GF25" s="102">
        <v>1.2187479090503284</v>
      </c>
      <c r="GG25" s="102">
        <v>0.67474609691118548</v>
      </c>
      <c r="GH25" s="102">
        <v>0.82850389454936879</v>
      </c>
      <c r="GI25" s="111">
        <v>0.8947249521389179</v>
      </c>
      <c r="GJ25" s="104">
        <v>2.6528288075419089</v>
      </c>
      <c r="GK25">
        <v>100</v>
      </c>
      <c r="GL25" s="105">
        <v>0</v>
      </c>
      <c r="GM25" s="123">
        <v>32.150384363222742</v>
      </c>
      <c r="GN25" s="105">
        <v>80</v>
      </c>
      <c r="GO25" s="105">
        <v>98.165711009174316</v>
      </c>
      <c r="GQ25">
        <v>80.080275229357795</v>
      </c>
      <c r="GR25" s="110">
        <v>33.428656146922123</v>
      </c>
      <c r="GS25" s="110">
        <v>29.324754970552458</v>
      </c>
      <c r="GT25" s="110">
        <v>56.133102506435129</v>
      </c>
      <c r="GU25" s="110">
        <v>45.654871652172758</v>
      </c>
      <c r="GV25" s="110">
        <v>32.942387626117352</v>
      </c>
      <c r="GW25" s="110">
        <v>21.414064158195721</v>
      </c>
      <c r="GX25" s="110">
        <v>31.429861238031471</v>
      </c>
      <c r="GY25" s="110">
        <v>13.608562827328296</v>
      </c>
      <c r="GZ25" s="110">
        <v>26.492026157110406</v>
      </c>
      <c r="HA25" s="105">
        <v>41.666666666666195</v>
      </c>
      <c r="HB25" s="105">
        <v>0</v>
      </c>
      <c r="HC25" s="109">
        <v>39.662371600406182</v>
      </c>
      <c r="HD25" s="109">
        <v>44.80137160356611</v>
      </c>
      <c r="HE25" s="109">
        <v>50.735152848376984</v>
      </c>
      <c r="HF25" s="109">
        <v>41.995820869924458</v>
      </c>
      <c r="HG25" s="109">
        <v>1.5389228931146939</v>
      </c>
      <c r="HH25" s="109">
        <v>10.817733024949579</v>
      </c>
      <c r="HI25" s="109">
        <v>24.093667496113053</v>
      </c>
      <c r="HJ25" s="109">
        <v>64.187614678899067</v>
      </c>
      <c r="HK25" s="109">
        <v>44.99827970635576</v>
      </c>
      <c r="HL25" s="122">
        <v>28.19674476509439</v>
      </c>
      <c r="HM25" s="109">
        <v>0</v>
      </c>
      <c r="HN25" s="109">
        <v>22.3512756535976</v>
      </c>
      <c r="HO25" s="109">
        <v>24.191402046757414</v>
      </c>
      <c r="HP25" s="109">
        <v>35.170049870800142</v>
      </c>
      <c r="HQ25" s="109">
        <v>14.936978121754203</v>
      </c>
      <c r="HR25" s="109">
        <v>40.337491915174084</v>
      </c>
      <c r="HS25" s="109">
        <v>2.4471269505361071</v>
      </c>
      <c r="HT25" s="109">
        <v>32.787857201968116</v>
      </c>
      <c r="HU25" s="109">
        <v>15.384957422177397</v>
      </c>
      <c r="HV25" s="109">
        <v>51.94984305549643</v>
      </c>
      <c r="HW25" s="109">
        <v>49.683880113805174</v>
      </c>
      <c r="HX25" s="109">
        <v>34.714223825430523</v>
      </c>
      <c r="HY25" s="109">
        <v>38.42035003121844</v>
      </c>
      <c r="HZ25" s="109">
        <v>41.819401029661634</v>
      </c>
      <c r="IA25" s="109">
        <v>59.843403589448251</v>
      </c>
      <c r="IB25" s="109">
        <v>42.419556853030663</v>
      </c>
      <c r="IC25" s="111">
        <v>67.457594746296564</v>
      </c>
      <c r="ID25" s="105">
        <v>2.0544042591947935</v>
      </c>
      <c r="IE25" s="105">
        <v>0</v>
      </c>
      <c r="IF25" s="105">
        <v>20</v>
      </c>
      <c r="IG25">
        <v>24.569690946479575</v>
      </c>
      <c r="IH25">
        <v>30.407110091743121</v>
      </c>
      <c r="II25" s="105">
        <v>99.567651258696117</v>
      </c>
      <c r="IJ25" s="105">
        <v>0.96330275229357798</v>
      </c>
      <c r="IK25" s="105">
        <v>0</v>
      </c>
      <c r="IL25" s="105">
        <v>5.5555555555555181</v>
      </c>
      <c r="IM25" s="105">
        <v>79.01784929769849</v>
      </c>
      <c r="IP25" s="186">
        <v>0</v>
      </c>
      <c r="IQ25" s="129">
        <v>52.775972156075966</v>
      </c>
      <c r="IR25" s="186">
        <v>92.31</v>
      </c>
      <c r="IS25" s="186">
        <v>66.616915422885569</v>
      </c>
      <c r="IT25" s="156">
        <v>1.5580818281493449</v>
      </c>
      <c r="IU25" s="168">
        <v>4.2821808661283525</v>
      </c>
      <c r="IV25" s="160">
        <v>2.2457067371202113</v>
      </c>
      <c r="IW25" s="166">
        <v>58.727272727272727</v>
      </c>
      <c r="IX25" s="155">
        <v>26.923076923076927</v>
      </c>
      <c r="IY25" s="169">
        <v>4.5999999999999996</v>
      </c>
      <c r="IZ25" s="169">
        <v>66.39855</v>
      </c>
      <c r="JA25" s="155">
        <v>19.723865877712029</v>
      </c>
      <c r="JB25" s="167">
        <v>45.194508009153324</v>
      </c>
      <c r="JC25" s="182">
        <v>21.826362145205398</v>
      </c>
      <c r="JD25" s="182">
        <v>5.9523809523809517</v>
      </c>
      <c r="JE25" s="192">
        <v>10.879712098316059</v>
      </c>
      <c r="JF25" s="192">
        <v>0</v>
      </c>
      <c r="JG25" s="192">
        <v>0.5008870976626395</v>
      </c>
      <c r="JH25" s="192">
        <v>1.8480492813141685</v>
      </c>
      <c r="JI25" s="192">
        <v>3.7267080745341614</v>
      </c>
      <c r="JJ25" s="4"/>
      <c r="JK25" s="192">
        <v>26.819955129692858</v>
      </c>
      <c r="JL25" s="192">
        <v>25.979321022714153</v>
      </c>
      <c r="JM25" s="192">
        <v>0.34222045364106646</v>
      </c>
      <c r="JN25" s="4"/>
      <c r="JO25" s="192">
        <v>62.601870155038718</v>
      </c>
      <c r="JP25" s="192">
        <v>32.726753580208353</v>
      </c>
      <c r="JQ25" s="4"/>
      <c r="JR25" s="194">
        <v>0.4011710444592832</v>
      </c>
    </row>
    <row r="26" spans="1:278" x14ac:dyDescent="0.35">
      <c r="A26">
        <v>30</v>
      </c>
      <c r="B26" t="s">
        <v>418</v>
      </c>
      <c r="C26" s="105">
        <v>70.210215421293682</v>
      </c>
      <c r="D26" s="108">
        <v>48.883708979506366</v>
      </c>
      <c r="E26" s="105">
        <v>0</v>
      </c>
      <c r="F26" s="111">
        <v>86.309700907588294</v>
      </c>
      <c r="G26">
        <v>50</v>
      </c>
      <c r="H26" s="105">
        <v>74.472799511002449</v>
      </c>
      <c r="I26" s="105">
        <v>51.187565490744127</v>
      </c>
      <c r="J26" s="105">
        <v>81.46903015484969</v>
      </c>
      <c r="K26" s="102">
        <v>10.240999543560152</v>
      </c>
      <c r="L26">
        <v>36.332564960658111</v>
      </c>
      <c r="M26" s="113">
        <v>46.99342833881034</v>
      </c>
      <c r="N26" s="113">
        <v>44.465169522118558</v>
      </c>
      <c r="O26" s="113">
        <v>38.852158568487667</v>
      </c>
      <c r="P26" s="113">
        <v>31.664171530945897</v>
      </c>
      <c r="Q26" s="113">
        <v>47.007892618431853</v>
      </c>
      <c r="R26" s="113">
        <v>64.334283457483551</v>
      </c>
      <c r="S26" s="113">
        <v>28.47994361198883</v>
      </c>
      <c r="T26" s="113">
        <v>23.619958358535342</v>
      </c>
      <c r="U26" s="113">
        <v>24.000282975312629</v>
      </c>
      <c r="V26" s="113">
        <v>44.173150372670584</v>
      </c>
      <c r="W26" s="113">
        <v>28.054448807376339</v>
      </c>
      <c r="X26" s="113">
        <v>16.912282700592666</v>
      </c>
      <c r="Y26" s="113">
        <v>39.906547575562364</v>
      </c>
      <c r="Z26" s="113">
        <v>32.11503225916978</v>
      </c>
      <c r="AA26" s="115">
        <v>14.004839133081525</v>
      </c>
      <c r="AB26" s="113">
        <v>58.379257039704463</v>
      </c>
      <c r="AC26" s="113">
        <v>16.794140429123775</v>
      </c>
      <c r="AD26" s="113">
        <v>52.308875318413087</v>
      </c>
      <c r="AE26" s="105">
        <v>0</v>
      </c>
      <c r="AF26" s="111">
        <v>41.682067161997665</v>
      </c>
      <c r="AG26" s="105">
        <v>46.652664242479233</v>
      </c>
      <c r="AH26" s="173">
        <v>1</v>
      </c>
      <c r="AI26" s="175">
        <f t="shared" si="0"/>
        <v>100</v>
      </c>
      <c r="AJ26" s="112">
        <v>33.013155166299022</v>
      </c>
      <c r="AK26" s="112">
        <v>2.7923274614216696E-4</v>
      </c>
      <c r="AL26" s="112">
        <v>16.533958912316567</v>
      </c>
      <c r="AM26" s="112">
        <v>17.17133089672846</v>
      </c>
      <c r="AN26" s="112">
        <v>86.276933373968831</v>
      </c>
      <c r="AO26" s="112">
        <v>13.944261756674967</v>
      </c>
      <c r="AP26" s="112">
        <v>6.7660438645327696</v>
      </c>
      <c r="AQ26" s="112">
        <v>3.5359560599837074</v>
      </c>
      <c r="AR26" s="111">
        <v>7.047691338433105</v>
      </c>
      <c r="AS26" s="111">
        <v>19.83230478873659</v>
      </c>
      <c r="AT26" s="111">
        <v>99.112195588672947</v>
      </c>
      <c r="AU26" s="111">
        <v>31.29471172388725</v>
      </c>
      <c r="AV26" s="105">
        <v>82.289119804400926</v>
      </c>
      <c r="AW26" s="107">
        <v>14.520300492943209</v>
      </c>
      <c r="AX26" s="107">
        <v>7.3306481905727594</v>
      </c>
      <c r="AY26" s="103">
        <v>29.789784578706385</v>
      </c>
      <c r="AZ26" s="103">
        <v>96.359493112868577</v>
      </c>
      <c r="BA26" s="111">
        <v>10.46742644894278</v>
      </c>
      <c r="BB26" s="105">
        <v>99.095488831484005</v>
      </c>
      <c r="BC26" s="158">
        <v>9.7799511002444994E-2</v>
      </c>
      <c r="BD26" s="111">
        <v>12.898598416586847</v>
      </c>
      <c r="BE26">
        <v>73.145312449213293</v>
      </c>
      <c r="BF26" s="111">
        <v>0.69134884664243346</v>
      </c>
      <c r="BG26" s="106">
        <v>49.356749877513096</v>
      </c>
      <c r="BH26" s="111">
        <v>58.645349051635762</v>
      </c>
      <c r="BI26" s="114">
        <v>11.45295660923718</v>
      </c>
      <c r="BJ26" s="116">
        <v>76.292007720252727</v>
      </c>
      <c r="BK26" s="157">
        <f t="shared" si="6"/>
        <v>11.583853136392939</v>
      </c>
      <c r="BL26" s="102">
        <v>23.663317046978321</v>
      </c>
      <c r="BM26" s="118">
        <v>39.218057039122549</v>
      </c>
      <c r="BN26" s="102">
        <v>24.735664853651915</v>
      </c>
      <c r="BO26">
        <v>41.682067161997665</v>
      </c>
      <c r="BP26" s="111">
        <v>0.56649457847940343</v>
      </c>
      <c r="BQ26" s="102">
        <v>64.226267436131138</v>
      </c>
      <c r="BR26" s="112">
        <f t="shared" si="7"/>
        <v>1.6203950288404969</v>
      </c>
      <c r="BS26" s="112">
        <f t="shared" si="8"/>
        <v>6.4815801153619876</v>
      </c>
      <c r="BT26" s="112">
        <v>2.5743061393274989</v>
      </c>
      <c r="BU26" s="119">
        <v>23.759219941402371</v>
      </c>
      <c r="BV26" s="105">
        <v>19.532954410025699</v>
      </c>
      <c r="BW26" s="111">
        <v>10.46742644894278</v>
      </c>
      <c r="BX26" s="121">
        <v>0.65355203801498041</v>
      </c>
      <c r="BY26" s="102">
        <v>9.6600239394474379</v>
      </c>
      <c r="BZ26" s="104">
        <v>73.149389582271667</v>
      </c>
      <c r="CA26" s="104">
        <v>66.987156791705246</v>
      </c>
      <c r="CB26" s="105">
        <v>80.532431855876737</v>
      </c>
      <c r="CC26" s="102">
        <v>23.903209069083882</v>
      </c>
      <c r="CD26" s="106">
        <v>52.275513407625951</v>
      </c>
      <c r="CE26" s="105">
        <v>0.65355203801498041</v>
      </c>
      <c r="CF26" s="102">
        <v>3.9749590698171464</v>
      </c>
      <c r="CG26" s="102">
        <v>1.5164798519347265</v>
      </c>
      <c r="CH26" s="102">
        <f t="shared" si="9"/>
        <v>12.793354211331582</v>
      </c>
      <c r="CI26" s="102">
        <v>3.1983385528328956</v>
      </c>
      <c r="CJ26" s="105">
        <v>42.655550987374461</v>
      </c>
      <c r="CK26" s="104">
        <v>88.202365192171968</v>
      </c>
      <c r="CL26" s="111">
        <v>11.690097799511003</v>
      </c>
      <c r="CM26" s="105">
        <v>41.093554177414823</v>
      </c>
      <c r="CN26" s="105">
        <v>61.036063569682149</v>
      </c>
      <c r="CO26" s="111">
        <v>20.788508557457213</v>
      </c>
      <c r="CP26" s="104">
        <v>98.251016767336623</v>
      </c>
      <c r="CQ26" s="105">
        <v>80</v>
      </c>
      <c r="CR26" s="105">
        <v>61.064863711753603</v>
      </c>
      <c r="CT26" s="179">
        <v>18.571428571428577</v>
      </c>
      <c r="CV26" s="105">
        <v>0</v>
      </c>
      <c r="CW26" s="119">
        <v>97.822139481011206</v>
      </c>
      <c r="CZ26" s="105">
        <v>97.797138430062859</v>
      </c>
      <c r="DA26" s="105">
        <v>40</v>
      </c>
      <c r="DB26" s="105">
        <v>44.641900594696097</v>
      </c>
      <c r="DC26" s="105">
        <v>2.0252823389172945</v>
      </c>
      <c r="DD26" s="105">
        <v>99.858965345831578</v>
      </c>
      <c r="DE26" s="105">
        <v>52.852969814995134</v>
      </c>
      <c r="DF26" s="164">
        <v>78.833636351904431</v>
      </c>
      <c r="DG26" s="102">
        <v>25.168092909535453</v>
      </c>
      <c r="DH26" s="102">
        <v>17.644213596749896</v>
      </c>
      <c r="DI26" s="111">
        <v>6.2272817022391358</v>
      </c>
      <c r="DJ26" s="103">
        <v>76.548093854914086</v>
      </c>
      <c r="DK26" s="103">
        <v>45.955747076558126</v>
      </c>
      <c r="DL26" s="103">
        <v>6.9885649819189117</v>
      </c>
      <c r="DM26" s="103">
        <v>18.255140816158953</v>
      </c>
      <c r="DN26">
        <v>60.176424532625397</v>
      </c>
      <c r="DO26" s="111">
        <v>96.712747892198976</v>
      </c>
      <c r="DP26" s="105">
        <v>28.508557457212714</v>
      </c>
      <c r="DQ26" s="111">
        <v>95.63514516157295</v>
      </c>
      <c r="DR26" s="104">
        <v>80.824645843242124</v>
      </c>
      <c r="DS26" s="105">
        <v>0</v>
      </c>
      <c r="DT26" s="103">
        <v>94.960608641737323</v>
      </c>
      <c r="DU26" s="102">
        <v>83.691373547020106</v>
      </c>
      <c r="DW26" s="102">
        <v>0</v>
      </c>
      <c r="DX26" s="102">
        <v>6.4344108736526691</v>
      </c>
      <c r="DY26" s="105">
        <v>26.356968215158926</v>
      </c>
      <c r="DZ26" s="105">
        <v>97.313229526074934</v>
      </c>
      <c r="EA26">
        <v>93.674381419345224</v>
      </c>
      <c r="EB26" s="105">
        <v>33.333333333333009</v>
      </c>
      <c r="EC26" s="111">
        <v>0.70676400761918923</v>
      </c>
      <c r="ED26" s="111">
        <v>0.6644635871083262</v>
      </c>
      <c r="EE26" s="111">
        <v>0.58205644963519432</v>
      </c>
      <c r="EF26" s="111">
        <v>0.61334897792691634</v>
      </c>
      <c r="EG26" s="111">
        <v>0.67593368566567646</v>
      </c>
      <c r="EH26" s="120">
        <v>0.51681699466952991</v>
      </c>
      <c r="EI26" s="102">
        <v>0.61926994906153221</v>
      </c>
      <c r="EJ26" s="102">
        <f t="shared" si="10"/>
        <v>2.6009337860584352</v>
      </c>
      <c r="EK26" s="102">
        <v>0.63981777672599982</v>
      </c>
      <c r="EL26" s="102">
        <v>9.104074077911962</v>
      </c>
      <c r="EM26" s="102">
        <v>2.0387222040863045E-3</v>
      </c>
      <c r="EN26" s="102">
        <v>1.2652307870727597</v>
      </c>
      <c r="EO26" s="102">
        <v>0.63961551120475535</v>
      </c>
      <c r="EP26" s="102">
        <v>9.3086156558902122E-2</v>
      </c>
      <c r="EQ26" s="102">
        <v>0.56068793558350383</v>
      </c>
      <c r="ER26" s="102">
        <v>0.88392367864742849</v>
      </c>
      <c r="ES26" s="102">
        <v>0.41450336154057676</v>
      </c>
      <c r="ET26" s="111">
        <v>0.70054373632383105</v>
      </c>
      <c r="EU26" s="111">
        <v>0.6161721622892764</v>
      </c>
      <c r="EV26" s="111">
        <v>0.60656033970613088</v>
      </c>
      <c r="EW26" s="120">
        <v>87.537661985609333</v>
      </c>
      <c r="EX26" s="120">
        <v>0.78239608801955995</v>
      </c>
      <c r="EY26" s="120">
        <v>0</v>
      </c>
      <c r="EZ26" s="120">
        <v>25.169847313586946</v>
      </c>
      <c r="FA26" s="120">
        <v>63926.441131666412</v>
      </c>
      <c r="FC26" s="104">
        <v>84.780057836694183</v>
      </c>
      <c r="FD26" s="111">
        <v>6.5425863426448672</v>
      </c>
      <c r="FE26" s="105">
        <v>91.908761060866951</v>
      </c>
      <c r="FF26" s="104">
        <v>40.470748544371297</v>
      </c>
      <c r="FG26" s="111">
        <v>2.5916870415647923</v>
      </c>
      <c r="FH26" s="105">
        <v>90</v>
      </c>
      <c r="FI26">
        <v>11.833740831295843</v>
      </c>
      <c r="FJ26" s="105">
        <v>20</v>
      </c>
      <c r="FK26" s="105">
        <v>95.771377734986118</v>
      </c>
      <c r="FL26" s="105">
        <v>34.617161471959328</v>
      </c>
      <c r="FM26" s="105">
        <v>57.184753291993445</v>
      </c>
      <c r="FN26">
        <v>95.143539994125277</v>
      </c>
      <c r="FO26" s="104">
        <v>94.907858009630047</v>
      </c>
      <c r="FP26" s="102">
        <v>68.930800273774139</v>
      </c>
      <c r="FQ26">
        <v>9.9577055729397355</v>
      </c>
      <c r="FR26" s="102">
        <v>0</v>
      </c>
      <c r="FS26" s="105">
        <v>0</v>
      </c>
      <c r="FT26" s="117">
        <v>43.93058446618911</v>
      </c>
      <c r="FU26" s="117">
        <v>50.511476568463372</v>
      </c>
      <c r="FV26" s="117">
        <v>36.332564960658111</v>
      </c>
      <c r="FW26" s="104">
        <v>97.485554532126102</v>
      </c>
      <c r="FX26" s="105">
        <v>77.50090028619617</v>
      </c>
      <c r="FY26" s="105">
        <v>0</v>
      </c>
      <c r="FZ26">
        <v>21.548691479398364</v>
      </c>
      <c r="GA26" s="105">
        <v>86.656572637123972</v>
      </c>
      <c r="GB26" s="102">
        <v>40.721191710996116</v>
      </c>
      <c r="GC26" s="102">
        <v>6.2058625207776523E-3</v>
      </c>
      <c r="GD26" s="102">
        <v>18.650695601852714</v>
      </c>
      <c r="GE26" s="102">
        <v>17.098254220894898</v>
      </c>
      <c r="GF26" s="102">
        <v>3.9572784258476221</v>
      </c>
      <c r="GG26" s="102">
        <v>11.230622405892744</v>
      </c>
      <c r="GH26" s="102">
        <v>4.2678172466633439</v>
      </c>
      <c r="GI26" s="111">
        <v>6.4214494623080469</v>
      </c>
      <c r="GJ26" s="104">
        <v>41.42151886996853</v>
      </c>
      <c r="GK26">
        <v>41.992665036674815</v>
      </c>
      <c r="GL26" s="105">
        <v>68.930800273774139</v>
      </c>
      <c r="GM26" s="123">
        <v>43.514530397106221</v>
      </c>
      <c r="GN26" s="105">
        <v>73.98533007334963</v>
      </c>
      <c r="GO26" s="105">
        <v>98.116136919315409</v>
      </c>
      <c r="GQ26">
        <v>77.163814180929094</v>
      </c>
      <c r="GR26" s="110">
        <v>44.450201320142675</v>
      </c>
      <c r="GS26" s="110">
        <v>50.941019651403082</v>
      </c>
      <c r="GT26" s="110">
        <v>56.321946599312597</v>
      </c>
      <c r="GU26" s="110">
        <v>52.423667371492954</v>
      </c>
      <c r="GV26" s="110">
        <v>49.129530805770244</v>
      </c>
      <c r="GW26" s="110">
        <v>33.923938547938754</v>
      </c>
      <c r="GX26" s="110">
        <v>43.879780971251762</v>
      </c>
      <c r="GY26" s="110">
        <v>22.568868354800525</v>
      </c>
      <c r="GZ26" s="110">
        <v>38.914365298620829</v>
      </c>
      <c r="HA26" s="105">
        <v>66.666666666666018</v>
      </c>
      <c r="HB26" s="105">
        <v>0</v>
      </c>
      <c r="HC26" s="109">
        <v>55.404890281674206</v>
      </c>
      <c r="HD26" s="109">
        <v>30.673909193445095</v>
      </c>
      <c r="HE26" s="109">
        <v>57.128523997966177</v>
      </c>
      <c r="HF26" s="109">
        <v>52.995185040438827</v>
      </c>
      <c r="HG26" s="109">
        <v>22.922996007580259</v>
      </c>
      <c r="HH26" s="109">
        <v>18.501881991917244</v>
      </c>
      <c r="HI26" s="109">
        <v>39.388734118082063</v>
      </c>
      <c r="HJ26" s="109">
        <v>67.102689486551782</v>
      </c>
      <c r="HK26" s="109">
        <v>40.679506252141749</v>
      </c>
      <c r="HL26" s="122">
        <v>43.80241011794336</v>
      </c>
      <c r="HM26" s="109">
        <v>0</v>
      </c>
      <c r="HN26" s="109">
        <v>35.76111550959034</v>
      </c>
      <c r="HO26" s="109">
        <v>34.973518869400728</v>
      </c>
      <c r="HP26" s="109">
        <v>52.742504146100401</v>
      </c>
      <c r="HQ26" s="109">
        <v>40.754704693285696</v>
      </c>
      <c r="HR26" s="109">
        <v>65.974657011228246</v>
      </c>
      <c r="HS26" s="109">
        <v>43.68863297326336</v>
      </c>
      <c r="HT26" s="109">
        <v>46.246673284684491</v>
      </c>
      <c r="HU26" s="109">
        <v>21.379500119509416</v>
      </c>
      <c r="HV26" s="109">
        <v>60.448811333651804</v>
      </c>
      <c r="HW26" s="109">
        <v>57.997421954903714</v>
      </c>
      <c r="HX26" s="109">
        <v>35.600859357224905</v>
      </c>
      <c r="HY26" s="109">
        <v>23.509097503957509</v>
      </c>
      <c r="HZ26" s="109">
        <v>59.719340222614456</v>
      </c>
      <c r="IA26" s="109">
        <v>71.478480853809302</v>
      </c>
      <c r="IB26" s="109">
        <v>58.751502337978422</v>
      </c>
      <c r="IC26" s="111">
        <v>80.947387914494371</v>
      </c>
      <c r="ID26" s="105">
        <v>77.696946197207836</v>
      </c>
      <c r="IE26" s="105">
        <v>0</v>
      </c>
      <c r="IF26" s="105">
        <v>20</v>
      </c>
      <c r="IG26">
        <v>25.463343878330029</v>
      </c>
      <c r="IH26">
        <v>28.508557457212714</v>
      </c>
      <c r="II26" s="105">
        <v>96.297501720251262</v>
      </c>
      <c r="IJ26" s="105">
        <v>0.78239608801955995</v>
      </c>
      <c r="IK26" s="105">
        <v>0</v>
      </c>
      <c r="IL26" s="105">
        <v>5.55555555555563</v>
      </c>
      <c r="IM26" s="105">
        <v>9.9577055729397355</v>
      </c>
      <c r="IP26" s="186">
        <v>0</v>
      </c>
      <c r="IQ26" s="129">
        <v>71.308158380480279</v>
      </c>
      <c r="IR26" s="186">
        <v>80.67</v>
      </c>
      <c r="IS26" s="186">
        <v>57.67103347889374</v>
      </c>
      <c r="IT26" s="156">
        <v>0</v>
      </c>
      <c r="IU26" s="168">
        <v>24.876487655059126</v>
      </c>
      <c r="IV26" s="160">
        <v>0.9629950227223546</v>
      </c>
      <c r="IW26" s="166">
        <v>28.54545454545454</v>
      </c>
      <c r="IX26" s="155">
        <v>85.846153846153854</v>
      </c>
      <c r="IY26" s="169">
        <v>9.7100000000000009</v>
      </c>
      <c r="IZ26" s="169">
        <v>56.70582000000001</v>
      </c>
      <c r="JA26" s="155">
        <v>49.30966469428008</v>
      </c>
      <c r="JB26" s="167">
        <v>74.485125858123567</v>
      </c>
      <c r="JC26" s="182">
        <v>0</v>
      </c>
      <c r="JD26" s="182">
        <v>2.9761904761904758</v>
      </c>
      <c r="JE26" s="192">
        <v>11.994356347767011</v>
      </c>
      <c r="JF26" s="192">
        <v>0.32924466989492662</v>
      </c>
      <c r="JG26" s="192">
        <v>1.6201475602734523</v>
      </c>
      <c r="JH26" s="192">
        <v>0</v>
      </c>
      <c r="JI26" s="192">
        <v>0</v>
      </c>
      <c r="JJ26" s="4"/>
      <c r="JK26" s="192">
        <v>21.65323872992716</v>
      </c>
      <c r="JL26" s="192">
        <v>8.8541767567209479</v>
      </c>
      <c r="JM26" s="192">
        <v>0.17111022682053323</v>
      </c>
      <c r="JN26" s="4"/>
      <c r="JO26" s="192">
        <v>26.358682170542618</v>
      </c>
      <c r="JP26" s="192">
        <v>49.571442775100508</v>
      </c>
      <c r="JQ26" s="4"/>
      <c r="JR26" s="194">
        <v>9.9831192888256454E-2</v>
      </c>
    </row>
    <row r="27" spans="1:278" x14ac:dyDescent="0.35">
      <c r="A27">
        <v>31</v>
      </c>
      <c r="B27" t="s">
        <v>419</v>
      </c>
      <c r="C27" s="105">
        <v>2.8522501234033473</v>
      </c>
      <c r="D27" s="108">
        <v>68.7558429732223</v>
      </c>
      <c r="E27" s="105">
        <v>0</v>
      </c>
      <c r="F27" s="111">
        <v>50.949667402544463</v>
      </c>
      <c r="G27">
        <v>50</v>
      </c>
      <c r="H27" s="105">
        <v>33.253365797765682</v>
      </c>
      <c r="I27" s="105">
        <v>28.53869132872266</v>
      </c>
      <c r="J27" s="105">
        <v>39.162608612622904</v>
      </c>
      <c r="K27" s="102">
        <v>1.3007328961663041</v>
      </c>
      <c r="L27">
        <v>27.748953865287771</v>
      </c>
      <c r="M27" s="113">
        <v>36.738712376493503</v>
      </c>
      <c r="N27" s="113">
        <v>41.725215746503054</v>
      </c>
      <c r="O27" s="113">
        <v>23.848009113367997</v>
      </c>
      <c r="P27" s="113">
        <v>15.421113644245318</v>
      </c>
      <c r="Q27" s="113">
        <v>46.498472653821253</v>
      </c>
      <c r="R27" s="113">
        <v>45.538628764322041</v>
      </c>
      <c r="S27" s="113">
        <v>17.572863172903229</v>
      </c>
      <c r="T27" s="113">
        <v>19.270506430154903</v>
      </c>
      <c r="U27" s="113">
        <v>13.136786564538186</v>
      </c>
      <c r="V27" s="113">
        <v>35.519910331140025</v>
      </c>
      <c r="W27" s="113">
        <v>13.088348143532606</v>
      </c>
      <c r="X27" s="113">
        <v>12.947772683655986</v>
      </c>
      <c r="Y27" s="113">
        <v>26.076055837081054</v>
      </c>
      <c r="Z27" s="113">
        <v>23.085286456220743</v>
      </c>
      <c r="AA27" s="115">
        <v>13.087231025031237</v>
      </c>
      <c r="AB27" s="113">
        <v>52.299436555092598</v>
      </c>
      <c r="AC27" s="113">
        <v>15.981766339648503</v>
      </c>
      <c r="AD27" s="113">
        <v>41.76710824008898</v>
      </c>
      <c r="AE27" s="105">
        <v>0</v>
      </c>
      <c r="AF27" s="111">
        <v>4.9076428235692067</v>
      </c>
      <c r="AG27" s="105">
        <v>84.250027083232212</v>
      </c>
      <c r="AH27" s="173">
        <v>1</v>
      </c>
      <c r="AI27" s="175">
        <f t="shared" si="0"/>
        <v>100</v>
      </c>
      <c r="AJ27" s="112">
        <v>0.87933100199135084</v>
      </c>
      <c r="AK27" s="112">
        <v>2.7086439300844221E-2</v>
      </c>
      <c r="AL27" s="112">
        <v>0.19180397689195983</v>
      </c>
      <c r="AM27" s="112">
        <v>0.28486464309816567</v>
      </c>
      <c r="AN27" s="112">
        <v>81.71139515696963</v>
      </c>
      <c r="AO27" s="112">
        <v>7.4085874423747838E-2</v>
      </c>
      <c r="AP27" s="112">
        <v>0.85137860298288948</v>
      </c>
      <c r="AQ27" s="112">
        <v>0.93126447678023327</v>
      </c>
      <c r="AR27" s="111">
        <v>0.52627201847494132</v>
      </c>
      <c r="AS27" s="111">
        <v>0.891275554270748</v>
      </c>
      <c r="AT27" s="111">
        <v>89.692329473163937</v>
      </c>
      <c r="AU27" s="111">
        <v>43.605605947974759</v>
      </c>
      <c r="AV27" s="105">
        <v>35.985391005441855</v>
      </c>
      <c r="AW27" s="107">
        <v>0.35117123859363086</v>
      </c>
      <c r="AX27" s="107">
        <v>6.4951520942538199</v>
      </c>
      <c r="AY27" s="103">
        <v>97.147749876596649</v>
      </c>
      <c r="AZ27" s="103">
        <v>98.917878732260263</v>
      </c>
      <c r="BA27" s="111">
        <v>0.19388452175374218</v>
      </c>
      <c r="BB27" s="105">
        <v>99.725825166898616</v>
      </c>
      <c r="BC27" s="158">
        <v>2.2916069894013177E-2</v>
      </c>
      <c r="BD27" s="111">
        <v>0.94452976046820614</v>
      </c>
      <c r="BE27">
        <v>76.283263949036254</v>
      </c>
      <c r="BF27" s="111">
        <v>0.6769527102722025</v>
      </c>
      <c r="BG27" s="106">
        <v>35.577659316591188</v>
      </c>
      <c r="BH27" s="111">
        <v>57.489501995754431</v>
      </c>
      <c r="BI27" s="114">
        <v>5.5127700137525419</v>
      </c>
      <c r="BJ27" s="116">
        <v>76.641616000303756</v>
      </c>
      <c r="BK27" s="157">
        <f t="shared" si="6"/>
        <v>5.48786606502801</v>
      </c>
      <c r="BL27" s="102">
        <v>20.464254440869766</v>
      </c>
      <c r="BM27" s="118">
        <v>37.77809908050677</v>
      </c>
      <c r="BN27" s="102">
        <v>20.906470906749444</v>
      </c>
      <c r="BO27">
        <v>4.9076428235692067</v>
      </c>
      <c r="BP27" s="111">
        <v>0.34745945547198698</v>
      </c>
      <c r="BQ27" s="102">
        <v>46.111439581271405</v>
      </c>
      <c r="BR27" s="112">
        <f t="shared" si="7"/>
        <v>0.10496894561936837</v>
      </c>
      <c r="BS27" s="112">
        <f t="shared" si="8"/>
        <v>0.41987578247747348</v>
      </c>
      <c r="BT27" s="112">
        <v>0.82463634557824717</v>
      </c>
      <c r="BU27" s="119">
        <v>2.6607091002392447</v>
      </c>
      <c r="BV27" s="105">
        <v>28.210652265345953</v>
      </c>
      <c r="BW27" s="111">
        <v>0.19388452175374218</v>
      </c>
      <c r="BX27" s="121">
        <v>0.44972537517718109</v>
      </c>
      <c r="BY27" s="102">
        <v>2.6781180545526282</v>
      </c>
      <c r="BZ27" s="104">
        <v>82.136615092496598</v>
      </c>
      <c r="CA27" s="104">
        <v>71.212651877049751</v>
      </c>
      <c r="CB27" s="105">
        <v>51.204883359998242</v>
      </c>
      <c r="CC27" s="102">
        <v>0.29498137536322316</v>
      </c>
      <c r="CD27" s="106">
        <v>26.518109613757979</v>
      </c>
      <c r="CE27" s="105">
        <v>0.44972537517718109</v>
      </c>
      <c r="CF27" s="102">
        <v>3.3423275196601083</v>
      </c>
      <c r="CG27" s="102">
        <v>0.90738774540153466</v>
      </c>
      <c r="CH27" s="102">
        <f t="shared" si="9"/>
        <v>0.87295154331388003</v>
      </c>
      <c r="CI27" s="102">
        <v>0.21823788582847001</v>
      </c>
      <c r="CJ27" s="105">
        <v>22.384970044292807</v>
      </c>
      <c r="CK27" s="104">
        <v>83.203455780613751</v>
      </c>
      <c r="CL27" s="111">
        <v>20.220567172729876</v>
      </c>
      <c r="CM27" s="105">
        <v>51.048904802809751</v>
      </c>
      <c r="CN27" s="105">
        <v>42.520767688341451</v>
      </c>
      <c r="CO27" s="111">
        <v>37.668289888284157</v>
      </c>
      <c r="CP27" s="104">
        <v>97.467711055319668</v>
      </c>
      <c r="CQ27" s="105">
        <v>80</v>
      </c>
      <c r="CR27" s="105">
        <v>22.409766719996533</v>
      </c>
      <c r="CT27" s="179">
        <v>92.857142857142861</v>
      </c>
      <c r="CV27" s="105">
        <v>0</v>
      </c>
      <c r="CW27" s="119">
        <v>99.5013232326869</v>
      </c>
      <c r="CZ27" s="105">
        <v>99.199536468542917</v>
      </c>
      <c r="DA27" s="105">
        <v>19.999999999999996</v>
      </c>
      <c r="DB27" s="105">
        <v>53.642638117621892</v>
      </c>
      <c r="DC27" s="105">
        <v>55.127571107565707</v>
      </c>
      <c r="DD27" s="105">
        <v>31.840460517324633</v>
      </c>
      <c r="DE27" s="105">
        <v>25.734610917537747</v>
      </c>
      <c r="DF27" s="164">
        <v>78.564836363434821</v>
      </c>
      <c r="DG27" s="102">
        <v>25.267831566886279</v>
      </c>
      <c r="DH27" s="102">
        <v>1.2499459368035941</v>
      </c>
      <c r="DI27" s="111">
        <v>1.0782189896122756</v>
      </c>
      <c r="DJ27" s="103">
        <v>6.5331263997846651</v>
      </c>
      <c r="DK27" s="103">
        <v>4.1955499396749518</v>
      </c>
      <c r="DL27" s="103">
        <v>8.5966094128607395E-2</v>
      </c>
      <c r="DM27" s="103">
        <v>1.610304149154564</v>
      </c>
      <c r="DN27">
        <v>3.1330938446157703</v>
      </c>
      <c r="DO27" s="111">
        <v>54.866664297814467</v>
      </c>
      <c r="DP27" s="105">
        <v>0.41248925809223719</v>
      </c>
      <c r="DQ27" s="111">
        <v>98.938151564668061</v>
      </c>
      <c r="DR27" s="104">
        <v>25.995446308443697</v>
      </c>
      <c r="DS27" s="105">
        <v>3.4144944142079634</v>
      </c>
      <c r="DT27" s="103">
        <v>98.693226897199509</v>
      </c>
      <c r="DU27" s="102">
        <v>21.438749979514391</v>
      </c>
      <c r="DW27" s="102">
        <v>0</v>
      </c>
      <c r="DX27" s="102">
        <v>0</v>
      </c>
      <c r="DY27" s="105">
        <v>0</v>
      </c>
      <c r="DZ27" s="105">
        <v>62.413337244000971</v>
      </c>
      <c r="EA27">
        <v>98.781324256958854</v>
      </c>
      <c r="EB27" s="105">
        <v>74.028454120117573</v>
      </c>
      <c r="EC27" s="111">
        <v>0.45516215869068583</v>
      </c>
      <c r="ED27" s="111">
        <v>0.41915087778726751</v>
      </c>
      <c r="EE27" s="111">
        <v>0.290777579137456</v>
      </c>
      <c r="EF27" s="111">
        <v>0.51100828415042865</v>
      </c>
      <c r="EG27" s="111">
        <v>0.89874326185371789</v>
      </c>
      <c r="EH27" s="120">
        <v>0.3649034170650402</v>
      </c>
      <c r="EI27" s="102">
        <v>0.18950294506639598</v>
      </c>
      <c r="EJ27" s="102">
        <f t="shared" si="10"/>
        <v>0.79591236927886311</v>
      </c>
      <c r="EK27" s="102">
        <v>0.44949425528899312</v>
      </c>
      <c r="EL27" s="102">
        <v>0.17266478205926572</v>
      </c>
      <c r="EM27" s="102">
        <v>4.7276532951201272E-3</v>
      </c>
      <c r="EN27" s="102">
        <v>1.4104300891805014E-3</v>
      </c>
      <c r="EO27" s="102">
        <v>0</v>
      </c>
      <c r="EP27" s="102">
        <v>0.22467393816379175</v>
      </c>
      <c r="EQ27" s="102">
        <v>4.632213821808847E-2</v>
      </c>
      <c r="ER27" s="102">
        <v>0.14783713653899097</v>
      </c>
      <c r="ES27" s="102">
        <v>0.24211548659050941</v>
      </c>
      <c r="ET27" s="111">
        <v>0.49059254071247099</v>
      </c>
      <c r="EU27" s="111">
        <v>0.3300154938789332</v>
      </c>
      <c r="EV27" s="111">
        <v>0.40885820964189173</v>
      </c>
      <c r="EW27" s="120">
        <v>97.385726774363064</v>
      </c>
      <c r="EX27" s="120">
        <v>1.2374677742767115</v>
      </c>
      <c r="EY27" s="120">
        <v>0</v>
      </c>
      <c r="EZ27" s="120">
        <v>16.799816498109099</v>
      </c>
      <c r="FA27" s="120">
        <v>42668.215941438699</v>
      </c>
      <c r="FC27" s="104">
        <v>76.279591197119416</v>
      </c>
      <c r="FD27" s="111">
        <v>0</v>
      </c>
      <c r="FE27" s="105">
        <v>98.634448855323072</v>
      </c>
      <c r="FF27" s="104">
        <v>4.7951461820034575</v>
      </c>
      <c r="FG27" s="111">
        <v>2.7728444571755944</v>
      </c>
      <c r="FH27" s="105">
        <v>84.826697221426528</v>
      </c>
      <c r="FI27">
        <v>0.45832139788026355</v>
      </c>
      <c r="FJ27" s="105">
        <v>20</v>
      </c>
      <c r="FK27" s="105">
        <v>99.120731650285094</v>
      </c>
      <c r="FL27" s="105">
        <v>13.669064748199617</v>
      </c>
      <c r="FM27" s="105">
        <v>21.994135881536231</v>
      </c>
      <c r="FN27">
        <v>98.421265681720399</v>
      </c>
      <c r="FO27" s="104">
        <v>98.435036660268452</v>
      </c>
      <c r="FP27" s="102">
        <v>0</v>
      </c>
      <c r="FQ27">
        <v>83.045883956729966</v>
      </c>
      <c r="FR27" s="102">
        <v>0</v>
      </c>
      <c r="FS27" s="105">
        <v>0</v>
      </c>
      <c r="FT27" s="117">
        <v>33.567632548002472</v>
      </c>
      <c r="FU27" s="117">
        <v>41.968812880197596</v>
      </c>
      <c r="FV27" s="117">
        <v>27.748953865287771</v>
      </c>
      <c r="FW27" s="104">
        <v>71.091537544425691</v>
      </c>
      <c r="FX27" s="105">
        <v>27.046846930867655</v>
      </c>
      <c r="FY27" s="105">
        <v>0</v>
      </c>
      <c r="FZ27">
        <v>0.1308321259298762</v>
      </c>
      <c r="GA27" s="105">
        <v>57.417193903152203</v>
      </c>
      <c r="GB27" s="102">
        <v>0.32595585537030375</v>
      </c>
      <c r="GC27" s="102">
        <v>7.2754598425366981E-2</v>
      </c>
      <c r="GD27" s="102">
        <v>0.28073395840401127</v>
      </c>
      <c r="GE27" s="102">
        <v>0</v>
      </c>
      <c r="GF27" s="102">
        <v>1.0017753729212322</v>
      </c>
      <c r="GG27" s="102">
        <v>9.36974191040231E-2</v>
      </c>
      <c r="GH27" s="102">
        <v>1.0700730582327247</v>
      </c>
      <c r="GI27" s="111">
        <v>4.4117063486370505</v>
      </c>
      <c r="GJ27" s="104">
        <v>5.2775291502204249</v>
      </c>
      <c r="GK27">
        <v>100</v>
      </c>
      <c r="GL27" s="105">
        <v>0</v>
      </c>
      <c r="GM27" s="123">
        <v>34.382317804943185</v>
      </c>
      <c r="GN27" s="105">
        <v>78.395875107419073</v>
      </c>
      <c r="GO27" s="105">
        <v>85.323403036379261</v>
      </c>
      <c r="GQ27">
        <v>100</v>
      </c>
      <c r="GR27" s="110">
        <v>36.118579214324662</v>
      </c>
      <c r="GS27" s="110">
        <v>35.106848322284186</v>
      </c>
      <c r="GT27" s="110">
        <v>54.848168767226632</v>
      </c>
      <c r="GU27" s="110">
        <v>48.981195670975829</v>
      </c>
      <c r="GV27" s="110">
        <v>35.915798379304057</v>
      </c>
      <c r="GW27" s="110">
        <v>22.809179356323583</v>
      </c>
      <c r="GX27" s="110">
        <v>35.422786469702942</v>
      </c>
      <c r="GY27" s="110">
        <v>11.608289028279287</v>
      </c>
      <c r="GZ27" s="110">
        <v>29.465116496345804</v>
      </c>
      <c r="HA27" s="105">
        <v>61.694356917789008</v>
      </c>
      <c r="HB27" s="105">
        <v>0</v>
      </c>
      <c r="HC27" s="109">
        <v>42.870164206346111</v>
      </c>
      <c r="HD27" s="109">
        <v>36.813048512024949</v>
      </c>
      <c r="HE27" s="109">
        <v>56.803106314763696</v>
      </c>
      <c r="HF27" s="109">
        <v>46.141804608924524</v>
      </c>
      <c r="HG27" s="109">
        <v>2.0534488135809799</v>
      </c>
      <c r="HH27" s="109">
        <v>11.135635208248507</v>
      </c>
      <c r="HI27" s="109">
        <v>25.640201040916594</v>
      </c>
      <c r="HJ27" s="109">
        <v>68.524778000573065</v>
      </c>
      <c r="HK27" s="109">
        <v>48.430859063958835</v>
      </c>
      <c r="HL27" s="122">
        <v>32.80193644978614</v>
      </c>
      <c r="HM27" s="109">
        <v>0</v>
      </c>
      <c r="HN27" s="109">
        <v>23.900978889522257</v>
      </c>
      <c r="HO27" s="109">
        <v>27.430993084541257</v>
      </c>
      <c r="HP27" s="109">
        <v>39.344885141037842</v>
      </c>
      <c r="HQ27" s="109">
        <v>15.707799610224122</v>
      </c>
      <c r="HR27" s="109">
        <v>40.631846171006629</v>
      </c>
      <c r="HS27" s="109">
        <v>4.7365395449476919</v>
      </c>
      <c r="HT27" s="109">
        <v>49.086325156559752</v>
      </c>
      <c r="HU27" s="109">
        <v>16.225136688244799</v>
      </c>
      <c r="HV27" s="109">
        <v>55.30695008124421</v>
      </c>
      <c r="HW27" s="109">
        <v>48.789730884047792</v>
      </c>
      <c r="HX27" s="109">
        <v>35.953295919831241</v>
      </c>
      <c r="HY27" s="109">
        <v>30.125551190671484</v>
      </c>
      <c r="HZ27" s="109">
        <v>48.357717744592804</v>
      </c>
      <c r="IA27" s="109">
        <v>59.483143226313516</v>
      </c>
      <c r="IB27" s="109">
        <v>49.870087742611332</v>
      </c>
      <c r="IC27" s="111">
        <v>59.650674163765906</v>
      </c>
      <c r="ID27" s="105">
        <v>3.5078922166787434</v>
      </c>
      <c r="IE27" s="105">
        <v>0</v>
      </c>
      <c r="IF27" s="105">
        <v>20</v>
      </c>
      <c r="IG27">
        <v>23.794965500056858</v>
      </c>
      <c r="IH27">
        <v>52.225723288456031</v>
      </c>
      <c r="II27" s="105">
        <v>97.125887168986992</v>
      </c>
      <c r="IJ27" s="105">
        <v>1.2374677742767115</v>
      </c>
      <c r="IK27" s="105">
        <v>0</v>
      </c>
      <c r="IL27" s="105">
        <v>8.3086667303223134</v>
      </c>
      <c r="IM27" s="105">
        <v>83.045883956729966</v>
      </c>
      <c r="IP27" s="186">
        <v>45.91836734693878</v>
      </c>
      <c r="IQ27" s="129">
        <v>56.696106017362254</v>
      </c>
      <c r="IR27" s="186">
        <v>85.8</v>
      </c>
      <c r="IS27" s="186">
        <v>68.487191880135327</v>
      </c>
      <c r="IT27" s="156">
        <v>0.51936060938311501</v>
      </c>
      <c r="IU27" s="168">
        <v>3.0719172262746159</v>
      </c>
      <c r="IV27" s="160">
        <v>1.7785955228457531</v>
      </c>
      <c r="IW27" s="166">
        <v>63.545454545454547</v>
      </c>
      <c r="IX27" s="155">
        <v>31.384615384615387</v>
      </c>
      <c r="IY27" s="169">
        <v>4.58</v>
      </c>
      <c r="IZ27" s="169">
        <v>66.288690000000003</v>
      </c>
      <c r="JA27" s="155">
        <v>98.619329388560161</v>
      </c>
      <c r="JB27" s="167">
        <v>50.45766590389016</v>
      </c>
      <c r="JC27" s="182">
        <v>50.251440142766477</v>
      </c>
      <c r="JD27" s="182">
        <v>2.9761904761904758</v>
      </c>
      <c r="JE27" s="192">
        <v>1.4144242303087515</v>
      </c>
      <c r="JF27" s="192">
        <v>1.3142628565826229</v>
      </c>
      <c r="JG27" s="192">
        <v>0.16947347857918887</v>
      </c>
      <c r="JH27" s="192">
        <v>1.8480492813141685</v>
      </c>
      <c r="JI27" s="192">
        <v>0</v>
      </c>
      <c r="JJ27" s="4"/>
      <c r="JK27" s="192">
        <v>18.741089486422858</v>
      </c>
      <c r="JL27" s="192">
        <v>29.054424327443584</v>
      </c>
      <c r="JM27" s="192">
        <v>1.0266613609231994</v>
      </c>
      <c r="JN27" s="4"/>
      <c r="JO27" s="192">
        <v>58.779861240310041</v>
      </c>
      <c r="JP27" s="192">
        <v>46.126864075403276</v>
      </c>
      <c r="JQ27" s="4"/>
      <c r="JR27" s="194">
        <v>0.33013287851224449</v>
      </c>
    </row>
    <row r="28" spans="1:278" x14ac:dyDescent="0.35">
      <c r="A28">
        <v>32</v>
      </c>
      <c r="B28" t="s">
        <v>420</v>
      </c>
      <c r="C28" s="105">
        <v>18.743591529695092</v>
      </c>
      <c r="D28" s="108">
        <v>59.74050224142151</v>
      </c>
      <c r="E28" s="105">
        <v>0</v>
      </c>
      <c r="F28" s="111">
        <v>70.562108500269332</v>
      </c>
      <c r="G28">
        <v>50</v>
      </c>
      <c r="H28" s="105">
        <v>42.860218140068888</v>
      </c>
      <c r="I28" s="105">
        <v>24.015909463670397</v>
      </c>
      <c r="J28" s="105">
        <v>66.264829697665292</v>
      </c>
      <c r="K28" s="102">
        <v>1.7663649457169559</v>
      </c>
      <c r="L28">
        <v>30.102495989385876</v>
      </c>
      <c r="M28" s="113">
        <v>45.568167784613969</v>
      </c>
      <c r="N28" s="113">
        <v>45.839363084204351</v>
      </c>
      <c r="O28" s="113">
        <v>23.278914503874827</v>
      </c>
      <c r="P28" s="113">
        <v>18.932133487143478</v>
      </c>
      <c r="Q28" s="113">
        <v>46.756439639497323</v>
      </c>
      <c r="R28" s="113">
        <v>57.445225202252949</v>
      </c>
      <c r="S28" s="113">
        <v>20.42320228073919</v>
      </c>
      <c r="T28" s="113">
        <v>23.685138125544391</v>
      </c>
      <c r="U28" s="113">
        <v>18.753459853771457</v>
      </c>
      <c r="V28" s="113">
        <v>38.939144530285866</v>
      </c>
      <c r="W28" s="113">
        <v>12.890514997730383</v>
      </c>
      <c r="X28" s="113">
        <v>15.047649986813379</v>
      </c>
      <c r="Y28" s="113">
        <v>28.863043002321906</v>
      </c>
      <c r="Z28" s="113">
        <v>24.281878766139126</v>
      </c>
      <c r="AA28" s="115">
        <v>25.801486955884005</v>
      </c>
      <c r="AB28" s="113">
        <v>55.334203041301578</v>
      </c>
      <c r="AC28" s="113">
        <v>11.613242344403929</v>
      </c>
      <c r="AD28" s="113">
        <v>44.877201502760329</v>
      </c>
      <c r="AE28" s="105">
        <v>0</v>
      </c>
      <c r="AF28" s="111">
        <v>6.6059396269475541E-4</v>
      </c>
      <c r="AG28" s="105">
        <v>38.141094456328013</v>
      </c>
      <c r="AH28" s="173">
        <v>0.56314580941446613</v>
      </c>
      <c r="AI28" s="175">
        <f t="shared" si="0"/>
        <v>56.314580941446614</v>
      </c>
      <c r="AJ28" s="112">
        <v>1.3573291155371945</v>
      </c>
      <c r="AK28" s="112">
        <v>0</v>
      </c>
      <c r="AL28" s="112">
        <v>1.4342453297601876</v>
      </c>
      <c r="AM28" s="112">
        <v>0.29007339779610586</v>
      </c>
      <c r="AN28" s="112">
        <v>86.182875727104644</v>
      </c>
      <c r="AO28" s="112">
        <v>1.3108966974497851</v>
      </c>
      <c r="AP28" s="112">
        <v>0.57894903074527104</v>
      </c>
      <c r="AQ28" s="112">
        <v>2.2355071115055201</v>
      </c>
      <c r="AR28" s="111">
        <v>1.8519418152268623</v>
      </c>
      <c r="AS28" s="111">
        <v>1.5809389486717043</v>
      </c>
      <c r="AT28" s="111">
        <v>98.990061167235183</v>
      </c>
      <c r="AU28" s="111">
        <v>38.669037286042482</v>
      </c>
      <c r="AV28" s="105">
        <v>60.299464217374179</v>
      </c>
      <c r="AW28" s="107">
        <v>3.8059241060839915</v>
      </c>
      <c r="AX28" s="107">
        <v>1.9248351954585214</v>
      </c>
      <c r="AY28" s="103">
        <v>81.256408470304905</v>
      </c>
      <c r="AZ28" s="103">
        <v>98.871188380920088</v>
      </c>
      <c r="BA28" s="111">
        <v>2.6794619970714848</v>
      </c>
      <c r="BB28" s="105">
        <v>99.404182523409517</v>
      </c>
      <c r="BC28" s="158">
        <v>0.7347876004592423</v>
      </c>
      <c r="BD28" s="111">
        <v>2.5599797188112214</v>
      </c>
      <c r="BE28">
        <v>79.089511537867736</v>
      </c>
      <c r="BF28" s="111">
        <v>1.4866309864714009</v>
      </c>
      <c r="BG28" s="106">
        <v>36.943435437920243</v>
      </c>
      <c r="BH28" s="111">
        <v>64.885042304399093</v>
      </c>
      <c r="BI28" s="114">
        <v>5.8112605690876098</v>
      </c>
      <c r="BJ28" s="116">
        <v>77.06326179038787</v>
      </c>
      <c r="BK28" s="157">
        <f t="shared" si="6"/>
        <v>7.2569164886465769</v>
      </c>
      <c r="BL28" s="102">
        <v>20.712091281840209</v>
      </c>
      <c r="BM28" s="118">
        <v>35.189262282461968</v>
      </c>
      <c r="BN28" s="102">
        <v>26.210089648525798</v>
      </c>
      <c r="BO28">
        <v>6.6059396269475541E-4</v>
      </c>
      <c r="BP28" s="111">
        <v>1.0656140554121749</v>
      </c>
      <c r="BQ28" s="102">
        <v>78.797395987126762</v>
      </c>
      <c r="BR28" s="112">
        <f t="shared" si="7"/>
        <v>0.47424267465797659</v>
      </c>
      <c r="BS28" s="112">
        <f t="shared" si="8"/>
        <v>1.8969706986319064</v>
      </c>
      <c r="BT28" s="112">
        <v>0.6942666303697943</v>
      </c>
      <c r="BU28" s="119">
        <v>2.0129274344906753</v>
      </c>
      <c r="BV28" s="105">
        <v>33.183256084729031</v>
      </c>
      <c r="BW28" s="111">
        <v>2.6794619970714848</v>
      </c>
      <c r="BX28" s="121">
        <v>1.3117717611999378</v>
      </c>
      <c r="BY28" s="102">
        <v>6.6491407456015255</v>
      </c>
      <c r="BZ28" s="104">
        <v>79.633988574293994</v>
      </c>
      <c r="CA28" s="104">
        <v>70.073362114988413</v>
      </c>
      <c r="CB28" s="105">
        <v>48.394145515821691</v>
      </c>
      <c r="CC28" s="102">
        <v>3.9801834071896556</v>
      </c>
      <c r="CD28" s="106">
        <v>41.882883195178813</v>
      </c>
      <c r="CE28" s="105">
        <v>1.3117717611999378</v>
      </c>
      <c r="CF28" s="102">
        <v>1.2322595233444411</v>
      </c>
      <c r="CG28" s="102">
        <v>2.7708733622047821</v>
      </c>
      <c r="CH28" s="102">
        <f t="shared" si="9"/>
        <v>2.2698997345245946</v>
      </c>
      <c r="CI28" s="102">
        <v>0.56747493363114865</v>
      </c>
      <c r="CJ28" s="105">
        <v>42.129626777846802</v>
      </c>
      <c r="CK28" s="104">
        <v>86.250932962920999</v>
      </c>
      <c r="CL28" s="111">
        <v>17.010619977037887</v>
      </c>
      <c r="CM28" s="105">
        <v>41.037392236461123</v>
      </c>
      <c r="CN28" s="105">
        <v>37.739667049368542</v>
      </c>
      <c r="CO28" s="111">
        <v>30.59988518943743</v>
      </c>
      <c r="CP28" s="104">
        <v>98.227960090493042</v>
      </c>
      <c r="CQ28" s="105">
        <v>62.462686567164177</v>
      </c>
      <c r="CR28" s="105">
        <v>34.325604464479213</v>
      </c>
      <c r="CT28" s="179">
        <v>0</v>
      </c>
      <c r="CV28" s="105">
        <v>0</v>
      </c>
      <c r="CW28" s="119">
        <v>99.439866506794786</v>
      </c>
      <c r="CZ28" s="105">
        <v>99.187852815843513</v>
      </c>
      <c r="DA28" s="105">
        <v>19.999999999999996</v>
      </c>
      <c r="DB28" s="105">
        <v>28.69260885301285</v>
      </c>
      <c r="DC28" s="105">
        <v>10.958933276230072</v>
      </c>
      <c r="DD28" s="105">
        <v>90.395332180386916</v>
      </c>
      <c r="DE28" s="105">
        <v>9.1492493376508666</v>
      </c>
      <c r="DF28" s="164">
        <v>78.917170023523738</v>
      </c>
      <c r="DG28" s="102">
        <v>25.442020665901264</v>
      </c>
      <c r="DH28" s="102">
        <v>1.7923737455959696</v>
      </c>
      <c r="DI28" s="111">
        <v>3.0104355750635863</v>
      </c>
      <c r="DJ28" s="103">
        <v>7.732579901439693</v>
      </c>
      <c r="DK28" s="103">
        <v>8.397022277320934</v>
      </c>
      <c r="DL28" s="103">
        <v>4.5889679897800306</v>
      </c>
      <c r="DM28" s="103">
        <v>3.9133452041822858</v>
      </c>
      <c r="DN28">
        <v>16.836072564238691</v>
      </c>
      <c r="DO28" s="111">
        <v>98.631945447762362</v>
      </c>
      <c r="DP28" s="105">
        <v>2.2962112514351322E-2</v>
      </c>
      <c r="DQ28" s="111">
        <v>98.976300378773459</v>
      </c>
      <c r="DR28" s="104">
        <v>86.767145638812295</v>
      </c>
      <c r="DS28" s="105">
        <v>0</v>
      </c>
      <c r="DT28" s="103">
        <v>98.451708658924986</v>
      </c>
      <c r="DU28" s="102">
        <v>70.912682677946506</v>
      </c>
      <c r="DW28" s="102">
        <v>59.494833524684267</v>
      </c>
      <c r="DX28" s="102">
        <v>27.598916994538911</v>
      </c>
      <c r="DY28" s="105">
        <v>9.1848450057405287E-2</v>
      </c>
      <c r="DZ28" s="105">
        <v>90.56380244071579</v>
      </c>
      <c r="EA28">
        <v>82.322168284655419</v>
      </c>
      <c r="EB28" s="105">
        <v>64.313050133945509</v>
      </c>
      <c r="EC28" s="111">
        <v>1.4950850726063678</v>
      </c>
      <c r="ED28" s="111">
        <v>1.3751640657478812</v>
      </c>
      <c r="EE28" s="111">
        <v>1.1829932148080489</v>
      </c>
      <c r="EF28" s="111">
        <v>1.2802189957048871</v>
      </c>
      <c r="EG28" s="111">
        <v>1.4781769003364329</v>
      </c>
      <c r="EH28" s="120">
        <v>1.3088491350376792</v>
      </c>
      <c r="EI28" s="102">
        <v>0.53968385123036133</v>
      </c>
      <c r="EJ28" s="102">
        <f t="shared" si="10"/>
        <v>2.2666721751675176</v>
      </c>
      <c r="EK28" s="102">
        <v>1.3323721946582212</v>
      </c>
      <c r="EL28" s="102">
        <v>0.65277079920914549</v>
      </c>
      <c r="EM28" s="102">
        <v>0</v>
      </c>
      <c r="EN28" s="102">
        <v>0.71415010501409404</v>
      </c>
      <c r="EO28" s="102">
        <v>0.39641507028779432</v>
      </c>
      <c r="EP28" s="102">
        <v>0.53543360458780209</v>
      </c>
      <c r="EQ28" s="102">
        <v>0.54122200716904645</v>
      </c>
      <c r="ER28" s="102">
        <v>0.11608683783196498</v>
      </c>
      <c r="ES28" s="102">
        <v>0.83786297316396585</v>
      </c>
      <c r="ET28" s="111">
        <v>1.3720847752164449</v>
      </c>
      <c r="EU28" s="111">
        <v>0.82237897578667007</v>
      </c>
      <c r="EV28" s="111">
        <v>1.2514587471834309</v>
      </c>
      <c r="EW28" s="120">
        <v>97.927504385451698</v>
      </c>
      <c r="EX28" s="120">
        <v>0.64293915040183702</v>
      </c>
      <c r="EY28" s="120">
        <v>0</v>
      </c>
      <c r="EZ28" s="120">
        <v>39.059237246951454</v>
      </c>
      <c r="FA28" s="120">
        <v>99202.748407900406</v>
      </c>
      <c r="FC28" s="104">
        <v>87.366776324039535</v>
      </c>
      <c r="FD28" s="111">
        <v>0</v>
      </c>
      <c r="FE28" s="105">
        <v>98.825675843107447</v>
      </c>
      <c r="FF28" s="104">
        <v>2.1739130537544322</v>
      </c>
      <c r="FG28" s="111">
        <v>3.4213547646383469</v>
      </c>
      <c r="FH28" s="105">
        <v>90</v>
      </c>
      <c r="FI28">
        <v>68.679678530424795</v>
      </c>
      <c r="FJ28" s="105">
        <v>20</v>
      </c>
      <c r="FK28" s="105">
        <v>99.01055751711435</v>
      </c>
      <c r="FL28" s="105">
        <v>22.099728629574926</v>
      </c>
      <c r="FM28" s="105">
        <v>57.180544693472704</v>
      </c>
      <c r="FN28">
        <v>98.384200844689104</v>
      </c>
      <c r="FO28" s="104">
        <v>98.356586134694624</v>
      </c>
      <c r="FP28" s="102">
        <v>8.5093749621458166</v>
      </c>
      <c r="FQ28">
        <v>62.568217241668265</v>
      </c>
      <c r="FR28" s="102">
        <v>0</v>
      </c>
      <c r="FS28" s="105">
        <v>0</v>
      </c>
      <c r="FT28" s="117">
        <v>40.201170863519643</v>
      </c>
      <c r="FU28" s="117">
        <v>44.886596738271002</v>
      </c>
      <c r="FV28" s="117">
        <v>30.102495989385876</v>
      </c>
      <c r="FW28" s="104">
        <v>85.220442434515462</v>
      </c>
      <c r="FX28" s="105">
        <v>54.347782554134326</v>
      </c>
      <c r="FY28" s="105">
        <v>0</v>
      </c>
      <c r="FZ28">
        <v>1.023285790235211</v>
      </c>
      <c r="GA28" s="105">
        <v>45.567244248107798</v>
      </c>
      <c r="GB28" s="102">
        <v>1.1753906997789692</v>
      </c>
      <c r="GC28" s="102">
        <v>0</v>
      </c>
      <c r="GD28" s="102">
        <v>1.3876433414470308</v>
      </c>
      <c r="GE28" s="102">
        <v>0.42005108343399566</v>
      </c>
      <c r="GF28" s="102">
        <v>0.7378630165795369</v>
      </c>
      <c r="GG28" s="102">
        <v>0.84333463312403611</v>
      </c>
      <c r="GH28" s="102">
        <v>1.523192644779537</v>
      </c>
      <c r="GI28" s="111">
        <v>10.738301772391816</v>
      </c>
      <c r="GJ28" s="104">
        <v>2.8530794643723891</v>
      </c>
      <c r="GK28">
        <v>92.393800229621121</v>
      </c>
      <c r="GL28" s="105">
        <v>8.5093749621458166</v>
      </c>
      <c r="GM28" s="123">
        <v>38.329989834180793</v>
      </c>
      <c r="GN28" s="105">
        <v>33.042479908151549</v>
      </c>
      <c r="GO28" s="105">
        <v>95.158438576349027</v>
      </c>
      <c r="GQ28">
        <v>99.735935706084959</v>
      </c>
      <c r="GR28" s="110">
        <v>41.69884022357008</v>
      </c>
      <c r="GS28" s="110">
        <v>41.841572981570678</v>
      </c>
      <c r="GT28" s="110">
        <v>51.301844462340433</v>
      </c>
      <c r="GU28" s="110">
        <v>51.965555174252223</v>
      </c>
      <c r="GV28" s="110">
        <v>43.583411741948879</v>
      </c>
      <c r="GW28" s="110">
        <v>24.29530421305763</v>
      </c>
      <c r="GX28" s="110">
        <v>44.820375175988424</v>
      </c>
      <c r="GY28" s="110">
        <v>14.253560255763249</v>
      </c>
      <c r="GZ28" s="110">
        <v>32.320449909449238</v>
      </c>
      <c r="HA28" s="105">
        <v>55.680730960581066</v>
      </c>
      <c r="HB28" s="105">
        <v>0</v>
      </c>
      <c r="HC28" s="109">
        <v>47.641039821831875</v>
      </c>
      <c r="HD28" s="109">
        <v>44.170081214991747</v>
      </c>
      <c r="HE28" s="109">
        <v>61.816334190548709</v>
      </c>
      <c r="HF28" s="109">
        <v>45.635423827020901</v>
      </c>
      <c r="HG28" s="109">
        <v>3.6975961787070513</v>
      </c>
      <c r="HH28" s="109">
        <v>11.99811813159338</v>
      </c>
      <c r="HI28" s="109">
        <v>39.625082761023819</v>
      </c>
      <c r="HJ28" s="109">
        <v>43.793513203215966</v>
      </c>
      <c r="HK28" s="109">
        <v>46.578135646050484</v>
      </c>
      <c r="HL28" s="122">
        <v>41.840588225304479</v>
      </c>
      <c r="HM28" s="109">
        <v>0</v>
      </c>
      <c r="HN28" s="109">
        <v>24.384931279442387</v>
      </c>
      <c r="HO28" s="109">
        <v>47.11970919688904</v>
      </c>
      <c r="HP28" s="109">
        <v>43.614993759333125</v>
      </c>
      <c r="HQ28" s="109">
        <v>27.371969540233831</v>
      </c>
      <c r="HR28" s="109">
        <v>51.733031568148498</v>
      </c>
      <c r="HS28" s="109">
        <v>5.6250508708466604</v>
      </c>
      <c r="HT28" s="109">
        <v>46.545368205643825</v>
      </c>
      <c r="HU28" s="109">
        <v>16.114028192354919</v>
      </c>
      <c r="HV28" s="109">
        <v>57.263157200383098</v>
      </c>
      <c r="HW28" s="109">
        <v>53.219071790252499</v>
      </c>
      <c r="HX28" s="109">
        <v>36.033438682340901</v>
      </c>
      <c r="HY28" s="109">
        <v>37.179749706346257</v>
      </c>
      <c r="HZ28" s="109">
        <v>56.55944866468672</v>
      </c>
      <c r="IA28" s="109">
        <v>66.300536941344518</v>
      </c>
      <c r="IB28" s="109">
        <v>56.25551080469463</v>
      </c>
      <c r="IC28" s="111">
        <v>76.208380746239229</v>
      </c>
      <c r="ID28" s="105">
        <v>0.93035225247311126</v>
      </c>
      <c r="IE28" s="105">
        <v>0</v>
      </c>
      <c r="IF28" s="105">
        <v>20</v>
      </c>
      <c r="IG28">
        <v>46.91179446524319</v>
      </c>
      <c r="IH28">
        <v>40.235361653272101</v>
      </c>
      <c r="II28" s="105">
        <v>95.656932399412526</v>
      </c>
      <c r="IJ28" s="105">
        <v>0.64293915040183702</v>
      </c>
      <c r="IK28" s="105">
        <v>0</v>
      </c>
      <c r="IL28" s="105">
        <v>6.1710677382318675</v>
      </c>
      <c r="IM28" s="105">
        <v>62.568217241668265</v>
      </c>
      <c r="IP28" s="186">
        <v>0</v>
      </c>
      <c r="IQ28" s="129">
        <v>57.840412727157194</v>
      </c>
      <c r="IR28" s="186">
        <v>92.5</v>
      </c>
      <c r="IS28" s="186">
        <v>61.068408916218296</v>
      </c>
      <c r="IT28" s="156">
        <v>0.51936060938311501</v>
      </c>
      <c r="IU28" s="168">
        <v>13.370486685841238</v>
      </c>
      <c r="IV28" s="160">
        <v>2.2978866152297885</v>
      </c>
      <c r="IW28" s="166">
        <v>29.09090909090909</v>
      </c>
      <c r="IX28" s="155">
        <v>76.92307692307692</v>
      </c>
      <c r="IY28" s="169">
        <v>6.5099999999999989</v>
      </c>
      <c r="IZ28" s="169">
        <v>60.523530000000001</v>
      </c>
      <c r="JA28" s="155">
        <v>69.033530571992102</v>
      </c>
      <c r="JB28" s="167">
        <v>64.302059496567509</v>
      </c>
      <c r="JC28" s="182">
        <v>14.399015450055696</v>
      </c>
      <c r="JD28" s="182">
        <v>8.9285714285714288</v>
      </c>
      <c r="JE28" s="192">
        <v>20.462596388106139</v>
      </c>
      <c r="JF28" s="192">
        <v>2.3820094827393645</v>
      </c>
      <c r="JG28" s="192">
        <v>1.2421051815868709</v>
      </c>
      <c r="JH28" s="192">
        <v>2.7720739219712529</v>
      </c>
      <c r="JI28" s="192">
        <v>0</v>
      </c>
      <c r="JJ28" s="4"/>
      <c r="JK28" s="192">
        <v>25.222970060674371</v>
      </c>
      <c r="JL28" s="192">
        <v>37.113315746734507</v>
      </c>
      <c r="JM28" s="192">
        <v>0.85555113410266614</v>
      </c>
      <c r="JN28" s="4"/>
      <c r="JO28" s="192">
        <v>55.15554244186044</v>
      </c>
      <c r="JP28" s="192">
        <v>17.111263338754522</v>
      </c>
      <c r="JQ28" s="4"/>
      <c r="JR28" s="194">
        <v>1.4541160853139801</v>
      </c>
    </row>
    <row r="29" spans="1:278" x14ac:dyDescent="0.35">
      <c r="A29">
        <v>33</v>
      </c>
      <c r="B29" t="s">
        <v>421</v>
      </c>
      <c r="C29" s="105">
        <v>21.859770092177182</v>
      </c>
      <c r="D29" s="108">
        <v>71.960743595515808</v>
      </c>
      <c r="E29" s="105">
        <v>0</v>
      </c>
      <c r="F29" s="111">
        <v>51.831992429523901</v>
      </c>
      <c r="G29">
        <v>0</v>
      </c>
      <c r="H29" s="105">
        <v>43.991831470335342</v>
      </c>
      <c r="I29" s="105">
        <v>22.499283462310526</v>
      </c>
      <c r="J29" s="105">
        <v>72.217445304289441</v>
      </c>
      <c r="K29" s="102">
        <v>2.4120502248410056</v>
      </c>
      <c r="L29">
        <v>29.083634537897911</v>
      </c>
      <c r="M29" s="113">
        <v>62.209275489984947</v>
      </c>
      <c r="N29" s="113">
        <v>37.942854853935735</v>
      </c>
      <c r="O29" s="113">
        <v>20.910069774461974</v>
      </c>
      <c r="P29" s="113">
        <v>21.847513857626602</v>
      </c>
      <c r="Q29" s="113">
        <v>43.86586968837895</v>
      </c>
      <c r="R29" s="113">
        <v>65.443850898090062</v>
      </c>
      <c r="S29" s="113">
        <v>22.969152495098633</v>
      </c>
      <c r="T29" s="113">
        <v>19.186497748551734</v>
      </c>
      <c r="U29" s="113">
        <v>21.341532431656848</v>
      </c>
      <c r="V29" s="113">
        <v>37.076090452490227</v>
      </c>
      <c r="W29" s="113">
        <v>15.626530256844505</v>
      </c>
      <c r="X29" s="113">
        <v>14.977802473945371</v>
      </c>
      <c r="Y29" s="113">
        <v>27.528889124590986</v>
      </c>
      <c r="Z29" s="113">
        <v>24.720601439136438</v>
      </c>
      <c r="AA29" s="115">
        <v>25.781476056402447</v>
      </c>
      <c r="AB29" s="113">
        <v>54.508871272720434</v>
      </c>
      <c r="AC29" s="113">
        <v>10.932824148388123</v>
      </c>
      <c r="AD29" s="113">
        <v>44.117557406676006</v>
      </c>
      <c r="AE29" s="105">
        <v>0</v>
      </c>
      <c r="AF29" s="111">
        <v>15.251133605952894</v>
      </c>
      <c r="AG29" s="105">
        <v>58.788329778907304</v>
      </c>
      <c r="AH29" s="173">
        <v>1</v>
      </c>
      <c r="AI29" s="175">
        <f t="shared" si="0"/>
        <v>100</v>
      </c>
      <c r="AJ29" s="112">
        <v>17.96027257639728</v>
      </c>
      <c r="AK29" s="112">
        <v>0</v>
      </c>
      <c r="AL29" s="112">
        <v>3.6703940000936695</v>
      </c>
      <c r="AM29" s="112">
        <v>8.2260348351048993</v>
      </c>
      <c r="AN29" s="112">
        <v>82.213667625021486</v>
      </c>
      <c r="AO29" s="112">
        <v>1.2533106251946369</v>
      </c>
      <c r="AP29" s="112">
        <v>2.405674650634849</v>
      </c>
      <c r="AQ29" s="112">
        <v>1.1883548350572779</v>
      </c>
      <c r="AR29" s="111">
        <v>3.0198805513672444</v>
      </c>
      <c r="AS29" s="111">
        <v>4.1824560161695272</v>
      </c>
      <c r="AT29" s="111">
        <v>98.84002046363031</v>
      </c>
      <c r="AU29" s="111">
        <v>33.079321199517153</v>
      </c>
      <c r="AV29" s="105">
        <v>60.867488296550832</v>
      </c>
      <c r="AW29" s="107">
        <v>4.8302135440549465</v>
      </c>
      <c r="AX29" s="107">
        <v>5.2716580934890498</v>
      </c>
      <c r="AY29" s="103">
        <v>78.140229907822743</v>
      </c>
      <c r="AZ29" s="103">
        <v>71.843480672466626</v>
      </c>
      <c r="BA29" s="111">
        <v>5.36366690582107</v>
      </c>
      <c r="BB29" s="105">
        <v>99.601421863748357</v>
      </c>
      <c r="BC29" s="158">
        <v>2.1553453711665234</v>
      </c>
      <c r="BD29" s="111">
        <v>2.8068681635442525</v>
      </c>
      <c r="BE29">
        <v>86.627311072190423</v>
      </c>
      <c r="BF29" s="111">
        <v>1.1959737425717651</v>
      </c>
      <c r="BG29" s="106">
        <v>40.220420858104887</v>
      </c>
      <c r="BH29" s="111">
        <v>80.044307633967804</v>
      </c>
      <c r="BI29" s="114">
        <v>7.0943946015884745</v>
      </c>
      <c r="BJ29" s="116">
        <v>75.474855227646913</v>
      </c>
      <c r="BK29" s="157">
        <f t="shared" si="6"/>
        <v>9.9590479053372665</v>
      </c>
      <c r="BL29" s="102">
        <v>20.936556858720461</v>
      </c>
      <c r="BM29" s="118">
        <v>33.579325413298434</v>
      </c>
      <c r="BN29" s="102">
        <v>28.07754205792796</v>
      </c>
      <c r="BO29">
        <v>15.251133605952894</v>
      </c>
      <c r="BP29" s="111">
        <v>0.93577577738059392</v>
      </c>
      <c r="BQ29" s="102">
        <v>88.472107286443517</v>
      </c>
      <c r="BR29" s="112">
        <f t="shared" si="7"/>
        <v>3.4881768052418489</v>
      </c>
      <c r="BS29" s="112">
        <f t="shared" si="8"/>
        <v>13.952707220967396</v>
      </c>
      <c r="BT29" s="112">
        <v>2.8596229101598385</v>
      </c>
      <c r="BU29" s="119">
        <v>4.064449116590314</v>
      </c>
      <c r="BV29" s="105">
        <v>26.648170674738953</v>
      </c>
      <c r="BW29" s="111">
        <v>5.36366690582107</v>
      </c>
      <c r="BX29" s="121">
        <v>0.96345405975622112</v>
      </c>
      <c r="BY29" s="102">
        <v>7.3831161623800181</v>
      </c>
      <c r="BZ29" s="104">
        <v>73.211554152733228</v>
      </c>
      <c r="CA29" s="104">
        <v>64.733221823798957</v>
      </c>
      <c r="CB29" s="105">
        <v>44.572631385288375</v>
      </c>
      <c r="CC29" s="102">
        <v>1.682679823407248</v>
      </c>
      <c r="CD29" s="106">
        <v>44.163836198137354</v>
      </c>
      <c r="CE29" s="105">
        <v>0.96345405975622112</v>
      </c>
      <c r="CF29" s="102">
        <v>3.0233114257772868</v>
      </c>
      <c r="CG29" s="102">
        <v>2.1285893999015575</v>
      </c>
      <c r="CH29" s="102">
        <f t="shared" si="9"/>
        <v>15.719175335710302</v>
      </c>
      <c r="CI29" s="102">
        <v>3.9297938339275755</v>
      </c>
      <c r="CJ29" s="105">
        <v>54.211659884437765</v>
      </c>
      <c r="CK29" s="104">
        <v>88.295812289022436</v>
      </c>
      <c r="CL29" s="111">
        <v>18.222986529091429</v>
      </c>
      <c r="CM29" s="105">
        <v>38.646817190008846</v>
      </c>
      <c r="CN29" s="105">
        <v>43.008025222126683</v>
      </c>
      <c r="CO29" s="111">
        <v>31.21811407280023</v>
      </c>
      <c r="CP29" s="104">
        <v>98.007494420558899</v>
      </c>
      <c r="CQ29" s="105">
        <v>80</v>
      </c>
      <c r="CR29" s="105">
        <v>9.1452627705766698</v>
      </c>
      <c r="CT29" s="179">
        <v>46.428571428571431</v>
      </c>
      <c r="CV29" s="105">
        <v>0</v>
      </c>
      <c r="CW29" s="119">
        <v>99.545650845397375</v>
      </c>
      <c r="CZ29" s="105">
        <v>99.210273374866588</v>
      </c>
      <c r="DA29" s="105">
        <v>19.999999999999996</v>
      </c>
      <c r="DB29" s="105">
        <v>40.542472799654888</v>
      </c>
      <c r="DC29" s="105">
        <v>2.9938744627005875</v>
      </c>
      <c r="DD29" s="105">
        <v>99.561339608275432</v>
      </c>
      <c r="DE29" s="105">
        <v>31.895734597156387</v>
      </c>
      <c r="DF29" s="164">
        <v>78.647358889287034</v>
      </c>
      <c r="DG29" s="102">
        <v>25.518773287474922</v>
      </c>
      <c r="DH29" s="102">
        <v>2.6076911437025996</v>
      </c>
      <c r="DI29" s="111">
        <v>2.8470185991468391</v>
      </c>
      <c r="DJ29" s="103">
        <v>15.386809658430584</v>
      </c>
      <c r="DK29" s="103">
        <v>11.059190810627074</v>
      </c>
      <c r="DL29" s="103">
        <v>3.217407071382635</v>
      </c>
      <c r="DM29" s="103">
        <v>5.5171814835541584</v>
      </c>
      <c r="DN29">
        <v>13.331406922708917</v>
      </c>
      <c r="DO29" s="111">
        <v>91.678337143667193</v>
      </c>
      <c r="DP29" s="105">
        <v>5.7552307251361423</v>
      </c>
      <c r="DQ29" s="111">
        <v>98.427241264678159</v>
      </c>
      <c r="DR29" s="104">
        <v>87.08435330745148</v>
      </c>
      <c r="DS29" s="105">
        <v>0</v>
      </c>
      <c r="DT29" s="103">
        <v>98.352935036108008</v>
      </c>
      <c r="DU29" s="102">
        <v>82.626659788322698</v>
      </c>
      <c r="DW29" s="102">
        <v>80</v>
      </c>
      <c r="DX29" s="102">
        <v>3.6437025143671118</v>
      </c>
      <c r="DY29" s="105">
        <v>7.0621954714818003</v>
      </c>
      <c r="DZ29" s="105">
        <v>99.385754577469754</v>
      </c>
      <c r="EA29">
        <v>92.584788604573319</v>
      </c>
      <c r="EB29" s="105">
        <v>66.666666666668064</v>
      </c>
      <c r="EC29" s="111">
        <v>1.373870714733384</v>
      </c>
      <c r="ED29" s="111">
        <v>1.0798150716973873</v>
      </c>
      <c r="EE29" s="111">
        <v>0.89776086411625189</v>
      </c>
      <c r="EF29" s="111">
        <v>1.0666384115649934</v>
      </c>
      <c r="EG29" s="111">
        <v>1.0180767704101421</v>
      </c>
      <c r="EH29" s="120">
        <v>1.1837666021857454</v>
      </c>
      <c r="EI29" s="102">
        <v>0.77496475806551934</v>
      </c>
      <c r="EJ29" s="102">
        <f t="shared" si="10"/>
        <v>3.2548519838751813</v>
      </c>
      <c r="EK29" s="102">
        <v>1.1035659531084752</v>
      </c>
      <c r="EL29" s="102">
        <v>9.6664511060505998</v>
      </c>
      <c r="EM29" s="102">
        <v>0</v>
      </c>
      <c r="EN29" s="102">
        <v>3.4001591279784664</v>
      </c>
      <c r="EO29" s="102">
        <v>12.883584256551298</v>
      </c>
      <c r="EP29" s="102">
        <v>0.35690775696415988</v>
      </c>
      <c r="EQ29" s="102">
        <v>1.0150471101371248</v>
      </c>
      <c r="ER29" s="102">
        <v>0.21704934641692894</v>
      </c>
      <c r="ES29" s="102">
        <v>0.36621573783621492</v>
      </c>
      <c r="ET29" s="111">
        <v>0.92851253847776338</v>
      </c>
      <c r="EU29" s="111">
        <v>0.68778495257544159</v>
      </c>
      <c r="EV29" s="111">
        <v>0.99839558103467851</v>
      </c>
      <c r="EW29" s="120">
        <v>96.654538404249251</v>
      </c>
      <c r="EX29" s="120">
        <v>2.1094869590140441</v>
      </c>
      <c r="EY29" s="120">
        <v>0</v>
      </c>
      <c r="EZ29" s="120">
        <v>63.311704406804836</v>
      </c>
      <c r="FA29" s="120">
        <v>160799.22513166381</v>
      </c>
      <c r="FC29" s="104">
        <v>78.769999037711059</v>
      </c>
      <c r="FD29" s="111">
        <v>0</v>
      </c>
      <c r="FE29" s="105">
        <v>98.715284382941007</v>
      </c>
      <c r="FF29" s="104">
        <v>5.1090176818132562</v>
      </c>
      <c r="FG29" s="111">
        <v>5.2278589853826309</v>
      </c>
      <c r="FH29" s="105">
        <v>50.796789911149325</v>
      </c>
      <c r="FI29">
        <v>73.419317856119235</v>
      </c>
      <c r="FJ29" s="105">
        <v>20</v>
      </c>
      <c r="FK29" s="105">
        <v>99.022530808900584</v>
      </c>
      <c r="FL29" s="105">
        <v>50.819672131100212</v>
      </c>
      <c r="FM29" s="105">
        <v>14.866581767638607</v>
      </c>
      <c r="FN29">
        <v>98.474087998661858</v>
      </c>
      <c r="FO29" s="104">
        <v>98.285825893791724</v>
      </c>
      <c r="FP29" s="102">
        <v>0.54951379347339602</v>
      </c>
      <c r="FQ29">
        <v>78.550696260644159</v>
      </c>
      <c r="FR29" s="102">
        <v>100</v>
      </c>
      <c r="FS29" s="105">
        <v>0</v>
      </c>
      <c r="FT29" s="117">
        <v>44.068713244790324</v>
      </c>
      <c r="FU29" s="117">
        <v>45.45850004735415</v>
      </c>
      <c r="FV29" s="117">
        <v>29.083634537897911</v>
      </c>
      <c r="FW29" s="104">
        <v>95.843892144848013</v>
      </c>
      <c r="FX29" s="105">
        <v>30.174401940983802</v>
      </c>
      <c r="FY29" s="105">
        <v>0</v>
      </c>
      <c r="FZ29">
        <v>3.0737333817894261</v>
      </c>
      <c r="GA29" s="105">
        <v>96.86369955501425</v>
      </c>
      <c r="GB29" s="102">
        <v>20.572142601165734</v>
      </c>
      <c r="GC29" s="102">
        <v>0</v>
      </c>
      <c r="GD29" s="102">
        <v>3.7449294498767025</v>
      </c>
      <c r="GE29" s="102">
        <v>6.7244230399070393</v>
      </c>
      <c r="GF29" s="102">
        <v>3.1957161746311527</v>
      </c>
      <c r="GG29" s="102">
        <v>1.0024290669841982</v>
      </c>
      <c r="GH29" s="102">
        <v>1.2405238280582971</v>
      </c>
      <c r="GI29" s="111">
        <v>11.959364161215788</v>
      </c>
      <c r="GJ29" s="104">
        <v>6.1623416107592313</v>
      </c>
      <c r="GK29">
        <v>45.571797076526224</v>
      </c>
      <c r="GL29" s="105">
        <v>0.54951379347339602</v>
      </c>
      <c r="GM29" s="123">
        <v>39.465148046822058</v>
      </c>
      <c r="GN29" s="105">
        <v>74.93264545715104</v>
      </c>
      <c r="GO29" s="105">
        <v>97.309257666953286</v>
      </c>
      <c r="GQ29">
        <v>100</v>
      </c>
      <c r="GR29" s="110">
        <v>40.476769115172857</v>
      </c>
      <c r="GS29" s="110">
        <v>40.364757884404646</v>
      </c>
      <c r="GT29" s="110">
        <v>55.847672907831949</v>
      </c>
      <c r="GU29" s="110">
        <v>50.813589088315318</v>
      </c>
      <c r="GV29" s="110">
        <v>51.25982279428802</v>
      </c>
      <c r="GW29" s="110">
        <v>24.342350905090566</v>
      </c>
      <c r="GX29" s="110">
        <v>47.952082867685036</v>
      </c>
      <c r="GY29" s="110">
        <v>12.301195155600375</v>
      </c>
      <c r="GZ29" s="110">
        <v>33.126572550610575</v>
      </c>
      <c r="HA29" s="105">
        <v>66.669055125634344</v>
      </c>
      <c r="HB29" s="105">
        <v>3.169962740040126</v>
      </c>
      <c r="HC29" s="109">
        <v>46.152227621735349</v>
      </c>
      <c r="HD29" s="109">
        <v>35.815615711227956</v>
      </c>
      <c r="HE29" s="109">
        <v>51.210125279385394</v>
      </c>
      <c r="HF29" s="109">
        <v>49.836146044103955</v>
      </c>
      <c r="HG29" s="109">
        <v>3.8709573238898365</v>
      </c>
      <c r="HH29" s="109">
        <v>12.398081051584393</v>
      </c>
      <c r="HI29" s="109">
        <v>56.072009066378904</v>
      </c>
      <c r="HJ29" s="109">
        <v>65.925136142162813</v>
      </c>
      <c r="HK29" s="109">
        <v>42.938596250974356</v>
      </c>
      <c r="HL29" s="122">
        <v>41.983236331547424</v>
      </c>
      <c r="HM29" s="109">
        <v>0</v>
      </c>
      <c r="HN29" s="109">
        <v>22.635844112350025</v>
      </c>
      <c r="HO29" s="109">
        <v>52.180866476255424</v>
      </c>
      <c r="HP29" s="109">
        <v>51.709165096534576</v>
      </c>
      <c r="HQ29" s="109">
        <v>30.021816781226558</v>
      </c>
      <c r="HR29" s="109">
        <v>42.926206456231931</v>
      </c>
      <c r="HS29" s="109">
        <v>8.6107662106931571</v>
      </c>
      <c r="HT29" s="109">
        <v>48.267465904897854</v>
      </c>
      <c r="HU29" s="109">
        <v>16.987368007575451</v>
      </c>
      <c r="HV29" s="109">
        <v>56.831114492665577</v>
      </c>
      <c r="HW29" s="109">
        <v>54.291367811870913</v>
      </c>
      <c r="HX29" s="109">
        <v>40.319917144110875</v>
      </c>
      <c r="HY29" s="109">
        <v>28.345559849345346</v>
      </c>
      <c r="HZ29" s="109">
        <v>59.855984728754905</v>
      </c>
      <c r="IA29" s="109">
        <v>66.102646374045023</v>
      </c>
      <c r="IB29" s="109">
        <v>55.363396562726265</v>
      </c>
      <c r="IC29" s="111">
        <v>65.981920842011903</v>
      </c>
      <c r="ID29" s="105">
        <v>0.47676074753907993</v>
      </c>
      <c r="IE29" s="105">
        <v>0</v>
      </c>
      <c r="IF29" s="105">
        <v>25.262252794496991</v>
      </c>
      <c r="IG29">
        <v>28.693592829822805</v>
      </c>
      <c r="IH29">
        <v>20</v>
      </c>
      <c r="II29" s="105">
        <v>82.678448559801225</v>
      </c>
      <c r="IJ29" s="105">
        <v>2.1094869590140441</v>
      </c>
      <c r="IK29" s="105">
        <v>0</v>
      </c>
      <c r="IL29" s="105">
        <v>5.5555555555555332</v>
      </c>
      <c r="IM29" s="105">
        <v>78.550696260644159</v>
      </c>
      <c r="IP29" s="186">
        <v>45.91836734693878</v>
      </c>
      <c r="IQ29" s="129">
        <v>57.336023852036661</v>
      </c>
      <c r="IR29" s="186">
        <v>86.76</v>
      </c>
      <c r="IS29" s="186">
        <v>73.143939393939391</v>
      </c>
      <c r="IT29" s="156">
        <v>0</v>
      </c>
      <c r="IU29" s="168">
        <v>6.2174698378133444</v>
      </c>
      <c r="IV29" s="160">
        <v>1.9623233908948194</v>
      </c>
      <c r="IW29" s="166">
        <v>33.545454545454547</v>
      </c>
      <c r="IX29" s="155">
        <v>82.615384615384613</v>
      </c>
      <c r="IY29" s="169">
        <v>4.8099999999999996</v>
      </c>
      <c r="IZ29" s="169">
        <v>67.080569999999994</v>
      </c>
      <c r="JA29" s="155">
        <v>98.619329388560161</v>
      </c>
      <c r="JB29" s="167">
        <v>47.139588100686503</v>
      </c>
      <c r="JC29" s="182">
        <v>10.710741342701846</v>
      </c>
      <c r="JD29" s="182">
        <v>5.9523809523809517</v>
      </c>
      <c r="JE29" s="192">
        <v>29.395434280736808</v>
      </c>
      <c r="JF29" s="192">
        <v>8.2526517357910778E-2</v>
      </c>
      <c r="JG29" s="192">
        <v>0.76685091164851626</v>
      </c>
      <c r="JH29" s="192">
        <v>4.6201232032854209</v>
      </c>
      <c r="JI29" s="192">
        <v>0</v>
      </c>
      <c r="JJ29" s="4"/>
      <c r="JK29" s="192">
        <v>34.757910325696528</v>
      </c>
      <c r="JL29" s="192">
        <v>13.254755623833752</v>
      </c>
      <c r="JM29" s="192">
        <v>0.34222045364106646</v>
      </c>
      <c r="JN29" s="4"/>
      <c r="JO29" s="192">
        <v>47.972801550387565</v>
      </c>
      <c r="JP29" s="192">
        <v>18.379813319959425</v>
      </c>
      <c r="JQ29" s="4"/>
      <c r="JR29" s="194">
        <v>1.5971457549317951</v>
      </c>
    </row>
    <row r="30" spans="1:278" x14ac:dyDescent="0.35">
      <c r="B30" t="s">
        <v>827</v>
      </c>
      <c r="C30" s="105">
        <v>4.7485581339978298</v>
      </c>
      <c r="D30" s="233">
        <v>9.6527647384397053</v>
      </c>
      <c r="E30" s="233">
        <v>0</v>
      </c>
      <c r="F30" s="111">
        <v>59.33036956321429</v>
      </c>
      <c r="G30" s="233">
        <v>0</v>
      </c>
      <c r="H30" s="105">
        <v>48.921232876712331</v>
      </c>
      <c r="I30" s="105">
        <v>29.35619822700145</v>
      </c>
      <c r="J30" s="105">
        <v>85.209675596246271</v>
      </c>
      <c r="K30" s="233">
        <v>0.19447916718563113</v>
      </c>
      <c r="L30" s="233">
        <v>3.8948784623548516</v>
      </c>
      <c r="M30" s="113">
        <v>38.68343107608333</v>
      </c>
      <c r="N30" s="113">
        <v>40.623142491098164</v>
      </c>
      <c r="O30" s="113">
        <v>17.792857556343961</v>
      </c>
      <c r="P30" s="113">
        <v>12.634958679287239</v>
      </c>
      <c r="Q30" s="113">
        <v>38.769153468913949</v>
      </c>
      <c r="R30" s="113">
        <v>43.498505424231517</v>
      </c>
      <c r="S30" s="113">
        <v>18.718689112733873</v>
      </c>
      <c r="T30" s="113">
        <v>19.046747398780056</v>
      </c>
      <c r="U30" s="113">
        <v>10.488534187811306</v>
      </c>
      <c r="V30" s="113">
        <v>30.253917806049689</v>
      </c>
      <c r="W30" s="113">
        <v>11.378043279182817</v>
      </c>
      <c r="X30" s="113">
        <v>10.747391170720693</v>
      </c>
      <c r="Y30" s="113">
        <v>27.190503990698829</v>
      </c>
      <c r="Z30" s="113">
        <v>19.832489933279422</v>
      </c>
      <c r="AA30" s="115">
        <v>9.5882528367337141</v>
      </c>
      <c r="AB30" s="113">
        <v>51.498306356336911</v>
      </c>
      <c r="AC30" s="113">
        <v>9.2423691212219179</v>
      </c>
      <c r="AD30" s="113">
        <v>36.633233231314776</v>
      </c>
      <c r="AE30" s="105">
        <v>0</v>
      </c>
      <c r="AF30" s="111">
        <v>1.9162981353183424</v>
      </c>
      <c r="AG30" s="105">
        <v>60.308053750046412</v>
      </c>
      <c r="AH30" s="173">
        <v>1</v>
      </c>
      <c r="AI30" s="175">
        <f t="shared" si="0"/>
        <v>100</v>
      </c>
      <c r="AJ30" s="233">
        <v>0.17577055306050199</v>
      </c>
      <c r="AK30" s="233">
        <v>0</v>
      </c>
      <c r="AL30" s="233">
        <v>0</v>
      </c>
      <c r="AM30" s="233">
        <v>0</v>
      </c>
      <c r="AN30" s="233">
        <v>8.4298849330911381</v>
      </c>
      <c r="AO30" s="233">
        <v>0</v>
      </c>
      <c r="AP30" s="233">
        <v>7.720754662933639E-2</v>
      </c>
      <c r="AQ30" s="233">
        <v>6.3066791471672975E-2</v>
      </c>
      <c r="AR30" s="111">
        <v>1.2457167768538127</v>
      </c>
      <c r="AS30" s="111">
        <v>2.1363711212702774</v>
      </c>
      <c r="AT30" s="111">
        <v>40.697373255861741</v>
      </c>
      <c r="AU30" s="111">
        <v>38.561978910930605</v>
      </c>
      <c r="AV30" s="105">
        <v>25</v>
      </c>
      <c r="AW30" s="233">
        <v>3.6877429743235077E-5</v>
      </c>
      <c r="AX30" s="233">
        <v>0.42415361021227294</v>
      </c>
      <c r="AY30" s="233">
        <v>15.992937251814567</v>
      </c>
      <c r="AZ30" s="233">
        <v>5.9559474706938405</v>
      </c>
      <c r="BA30" s="111">
        <v>0.29409913627302059</v>
      </c>
      <c r="BB30" s="105">
        <v>99.707064656605397</v>
      </c>
      <c r="BC30" s="158">
        <v>1.19362495761275</v>
      </c>
      <c r="BD30" s="233">
        <v>0.21781571488522963</v>
      </c>
      <c r="BE30" s="233">
        <v>15.889023455925759</v>
      </c>
      <c r="BF30" s="111">
        <v>0.63345500291375301</v>
      </c>
      <c r="BG30" s="233">
        <v>6.3143571469541255</v>
      </c>
      <c r="BH30" s="233">
        <v>7.661412847359097</v>
      </c>
      <c r="BI30" s="233">
        <v>0.84693741182366478</v>
      </c>
      <c r="BJ30" s="233">
        <v>10.383482509586219</v>
      </c>
      <c r="BK30" s="233">
        <v>0.62082634204289222</v>
      </c>
      <c r="BL30" s="233">
        <v>3.4403779863183601</v>
      </c>
      <c r="BM30" s="233">
        <v>5.4888550216363239</v>
      </c>
      <c r="BN30" s="233">
        <v>3.7602431492231654</v>
      </c>
      <c r="BO30" s="233">
        <v>0.32175088621786385</v>
      </c>
      <c r="BP30" s="111">
        <v>0.3160822852958392</v>
      </c>
      <c r="BQ30" s="233">
        <v>5.9680524536322608</v>
      </c>
      <c r="BR30" s="233">
        <v>1.3911913736432937E-2</v>
      </c>
      <c r="BS30" s="233">
        <v>5.5647654945731748E-2</v>
      </c>
      <c r="BT30" s="233">
        <v>6.6263446862824135E-2</v>
      </c>
      <c r="BU30" s="233">
        <v>0.40875021185838017</v>
      </c>
      <c r="BV30" s="233">
        <v>2.6289845361487423</v>
      </c>
      <c r="BW30" s="233">
        <v>4.9379924755827705E-2</v>
      </c>
      <c r="BX30" s="233">
        <v>8.339793489848292E-2</v>
      </c>
      <c r="BY30" s="233">
        <v>0.71241823049098529</v>
      </c>
      <c r="BZ30" s="233">
        <v>10.977870174375573</v>
      </c>
      <c r="CA30" s="233">
        <v>9.4775041271624758</v>
      </c>
      <c r="CB30" s="105">
        <v>40.271090173571984</v>
      </c>
      <c r="CC30" s="102">
        <v>0.24155705596892443</v>
      </c>
      <c r="CD30" s="233">
        <v>6.0036271205744276</v>
      </c>
      <c r="CE30" s="105">
        <v>0.49670510317460087</v>
      </c>
      <c r="CF30" s="233">
        <v>0.22205879341669937</v>
      </c>
      <c r="CG30" s="233">
        <v>0.2155315309742363</v>
      </c>
      <c r="CH30" s="233">
        <v>0.13633037159640948</v>
      </c>
      <c r="CI30" s="233">
        <v>3.4082592899102371E-2</v>
      </c>
      <c r="CJ30" s="105">
        <v>43.307888648681036</v>
      </c>
      <c r="CK30" s="233">
        <v>11.549638076902916</v>
      </c>
      <c r="CL30" s="233">
        <v>2.9706012534351607</v>
      </c>
      <c r="CM30" s="105">
        <v>36.142203828697376</v>
      </c>
      <c r="CN30" s="105">
        <v>16.051203797897593</v>
      </c>
      <c r="CO30" s="233">
        <v>5.2169850091473648</v>
      </c>
      <c r="CP30" s="233">
        <v>16.247813168672273</v>
      </c>
      <c r="CQ30" s="105">
        <v>80</v>
      </c>
      <c r="CR30" s="105">
        <v>0.54218034714398566</v>
      </c>
      <c r="CS30" s="233">
        <v>0</v>
      </c>
      <c r="CT30" s="179">
        <v>92.857142857142861</v>
      </c>
      <c r="CU30" s="233">
        <v>0</v>
      </c>
      <c r="CV30" s="233">
        <v>0</v>
      </c>
      <c r="CW30" s="119">
        <v>59.582171905081623</v>
      </c>
      <c r="CX30" s="233">
        <v>0</v>
      </c>
      <c r="CY30" s="233">
        <v>0</v>
      </c>
      <c r="CZ30" s="105">
        <v>47.378906677812395</v>
      </c>
      <c r="DA30" s="105">
        <v>19.999999999999996</v>
      </c>
      <c r="DB30" s="233">
        <v>5.3903293734725404</v>
      </c>
      <c r="DC30" s="105">
        <v>31.526492098703542</v>
      </c>
      <c r="DD30" s="233">
        <v>9.1461144272241341</v>
      </c>
      <c r="DE30" s="105">
        <v>67.359667359667398</v>
      </c>
      <c r="DF30" s="164">
        <v>48.761758475506099</v>
      </c>
      <c r="DG30" s="233">
        <v>4.2621793930456366</v>
      </c>
      <c r="DH30" s="233">
        <v>0.15317235940925522</v>
      </c>
      <c r="DI30" s="233">
        <v>0.23876175796000226</v>
      </c>
      <c r="DJ30" s="233">
        <v>0.7055143671573445</v>
      </c>
      <c r="DK30" s="233">
        <v>0.83827645248965965</v>
      </c>
      <c r="DL30" s="233">
        <v>6.0441331261960891E-2</v>
      </c>
      <c r="DM30" s="233">
        <v>0.69751805551320267</v>
      </c>
      <c r="DN30" s="233">
        <v>3.5800130172341582</v>
      </c>
      <c r="DO30" s="233">
        <v>16.437544987738434</v>
      </c>
      <c r="DP30" s="233">
        <v>0</v>
      </c>
      <c r="DQ30" s="233">
        <v>14.95779297137036</v>
      </c>
      <c r="DR30" s="233">
        <v>8.2417139242412496</v>
      </c>
      <c r="DS30" s="233">
        <v>0</v>
      </c>
      <c r="DT30" s="233">
        <v>16.070060706824734</v>
      </c>
      <c r="DU30" s="233">
        <v>9.2868042561355821</v>
      </c>
      <c r="DV30" s="233">
        <v>0</v>
      </c>
      <c r="DW30" s="233">
        <v>0</v>
      </c>
      <c r="DX30" s="233">
        <v>0</v>
      </c>
      <c r="DY30" s="233">
        <v>0</v>
      </c>
      <c r="DZ30" s="233">
        <v>9.0680900477782309</v>
      </c>
      <c r="EA30" s="233">
        <v>12.064953287758112</v>
      </c>
      <c r="EB30" s="233">
        <v>11.193487425498002</v>
      </c>
      <c r="EC30" s="111">
        <v>0.5974120294131956</v>
      </c>
      <c r="ED30" s="111">
        <v>0.48958620188217161</v>
      </c>
      <c r="EE30" s="111">
        <v>0.34721212223269449</v>
      </c>
      <c r="EF30" s="111">
        <v>0.46615355830293259</v>
      </c>
      <c r="EG30" s="111">
        <v>0.66949797641431008</v>
      </c>
      <c r="EH30" s="233">
        <v>5.4025061033214056E-2</v>
      </c>
      <c r="EI30" s="233">
        <v>1.9963976621126197E-2</v>
      </c>
      <c r="EJ30" s="233">
        <v>8.3848701808730039E-2</v>
      </c>
      <c r="EK30" s="233">
        <v>8.1101225083956077E-2</v>
      </c>
      <c r="EL30" s="233">
        <v>4.5653721083389595E-2</v>
      </c>
      <c r="EM30" s="233">
        <v>0</v>
      </c>
      <c r="EN30" s="233">
        <v>0</v>
      </c>
      <c r="EO30" s="233">
        <v>0</v>
      </c>
      <c r="EP30" s="233">
        <v>2.1204538338921473E-2</v>
      </c>
      <c r="EQ30" s="233">
        <v>0</v>
      </c>
      <c r="ER30" s="233">
        <v>2.2637384446801662E-2</v>
      </c>
      <c r="ES30" s="233">
        <v>2.1799666022350762E-2</v>
      </c>
      <c r="ET30" s="111">
        <v>0.57363652802862086</v>
      </c>
      <c r="EU30" s="111">
        <v>0.31039972656788622</v>
      </c>
      <c r="EV30" s="111">
        <v>0.41977367832058099</v>
      </c>
      <c r="EW30" s="120">
        <v>27.489179957711158</v>
      </c>
      <c r="EX30" s="120">
        <v>9.5761275008477451</v>
      </c>
      <c r="EY30" s="233">
        <v>0</v>
      </c>
      <c r="EZ30" s="120">
        <v>23.060046025455279</v>
      </c>
      <c r="FA30" s="120">
        <v>58567.962545566297</v>
      </c>
      <c r="FB30" s="233">
        <v>0</v>
      </c>
      <c r="FC30" s="233">
        <v>8.0116244850716445</v>
      </c>
      <c r="FD30" s="233">
        <v>0</v>
      </c>
      <c r="FE30" s="233">
        <v>16.494993558628476</v>
      </c>
      <c r="FF30" s="233">
        <v>0.60834169755507561</v>
      </c>
      <c r="FG30" s="233">
        <v>0.72421749772295618</v>
      </c>
      <c r="FH30" s="105">
        <v>90</v>
      </c>
      <c r="FI30" s="233">
        <v>0.19130273524757332</v>
      </c>
      <c r="FJ30" s="105">
        <v>20</v>
      </c>
      <c r="FK30" s="105">
        <v>89.21192041955868</v>
      </c>
      <c r="FL30" s="105">
        <v>51.582278481000543</v>
      </c>
      <c r="FM30" s="105">
        <v>7.3313786271790189</v>
      </c>
      <c r="FN30" s="233">
        <v>16.545637270472273</v>
      </c>
      <c r="FO30" s="233">
        <v>16.548561129141316</v>
      </c>
      <c r="FP30" s="233">
        <v>0</v>
      </c>
      <c r="FQ30">
        <v>90.027392871503551</v>
      </c>
      <c r="FR30" s="233">
        <v>0</v>
      </c>
      <c r="FS30" s="233">
        <v>0</v>
      </c>
      <c r="FT30" s="233">
        <v>4.9386061347345658</v>
      </c>
      <c r="FU30" s="233">
        <v>6.7555941694955077</v>
      </c>
      <c r="FV30" s="233">
        <v>3.8948784623548516</v>
      </c>
      <c r="FW30" s="104">
        <v>59.344323154297662</v>
      </c>
      <c r="FX30" s="105">
        <v>29.606478476639314</v>
      </c>
      <c r="FY30" s="233">
        <v>0</v>
      </c>
      <c r="FZ30">
        <v>0.43581538639670503</v>
      </c>
      <c r="GA30" s="105">
        <v>12.022619104707699</v>
      </c>
      <c r="GB30" s="233">
        <v>1.984820359969661E-2</v>
      </c>
      <c r="GC30" s="233">
        <v>0</v>
      </c>
      <c r="GD30" s="233">
        <v>0</v>
      </c>
      <c r="GE30" s="233">
        <v>0</v>
      </c>
      <c r="GF30" s="233">
        <v>0.11105743716128166</v>
      </c>
      <c r="GG30" s="233">
        <v>0</v>
      </c>
      <c r="GH30" s="233">
        <v>4.5567792347538577E-2</v>
      </c>
      <c r="GI30" s="233">
        <v>1.2070207460967397</v>
      </c>
      <c r="GJ30" s="233">
        <v>0.6042298042037394</v>
      </c>
      <c r="GK30" s="233">
        <v>12.645338541216082</v>
      </c>
      <c r="GL30" s="105">
        <v>0</v>
      </c>
      <c r="GM30" s="123">
        <v>30.893182314756313</v>
      </c>
      <c r="GN30" s="105">
        <v>80</v>
      </c>
      <c r="GO30" s="233">
        <v>16.520400604569815</v>
      </c>
      <c r="GP30" s="233">
        <v>0</v>
      </c>
      <c r="GQ30" s="233">
        <v>16.790231138246838</v>
      </c>
      <c r="GR30" s="233">
        <v>6.3153150555944091</v>
      </c>
      <c r="GS30" s="233">
        <v>5.3678935727931512</v>
      </c>
      <c r="GT30" s="233">
        <v>8.4894457412104085</v>
      </c>
      <c r="GU30" s="233">
        <v>7.0888472960438387</v>
      </c>
      <c r="GV30" s="233">
        <v>5.3204009976527864</v>
      </c>
      <c r="GW30" s="233">
        <v>3.2419630905123151</v>
      </c>
      <c r="GX30" s="233">
        <v>5.321773772493148</v>
      </c>
      <c r="GY30" s="233">
        <v>1.221805874499686</v>
      </c>
      <c r="GZ30" s="233">
        <v>4.135225893880115</v>
      </c>
      <c r="HA30" s="233">
        <v>12.592673353685129</v>
      </c>
      <c r="HB30" s="233">
        <v>0</v>
      </c>
      <c r="HC30" s="233">
        <v>5.320755556338276</v>
      </c>
      <c r="HD30" s="233">
        <v>4.316543973335806</v>
      </c>
      <c r="HE30" s="233">
        <v>8.806776387211789</v>
      </c>
      <c r="HF30" s="233">
        <v>7.4251846140966888</v>
      </c>
      <c r="HG30" s="233">
        <v>0.33701228004318007</v>
      </c>
      <c r="HH30" s="233">
        <v>1.132074820803245</v>
      </c>
      <c r="HI30" s="233">
        <v>4.713690156430272</v>
      </c>
      <c r="HJ30" s="233">
        <v>11.588539868830095</v>
      </c>
      <c r="HK30" s="233">
        <v>6.1472829176489991</v>
      </c>
      <c r="HL30" s="233">
        <v>4.2989504349517329</v>
      </c>
      <c r="HM30" s="233">
        <v>0</v>
      </c>
      <c r="HN30" s="233">
        <v>3.9474597724655713</v>
      </c>
      <c r="HO30" s="233">
        <v>4.2553066101744541</v>
      </c>
      <c r="HP30" s="233">
        <v>5.9305847020304414</v>
      </c>
      <c r="HQ30" s="233">
        <v>2.7068291572289733</v>
      </c>
      <c r="HR30" s="233">
        <v>5.8385962947778438</v>
      </c>
      <c r="HS30" s="233">
        <v>0.72125312834669908</v>
      </c>
      <c r="HT30" s="233">
        <v>7.5355630815677008</v>
      </c>
      <c r="HU30" s="233">
        <v>1.7550191725501805</v>
      </c>
      <c r="HV30" s="233">
        <v>8.2665377955869541</v>
      </c>
      <c r="HW30" s="233">
        <v>7.4220944265539446</v>
      </c>
      <c r="HX30" s="233">
        <v>7.4464193455288576</v>
      </c>
      <c r="HY30" s="233">
        <v>2.947608614196235</v>
      </c>
      <c r="HZ30" s="233">
        <v>6.7156168324020147</v>
      </c>
      <c r="IA30" s="233">
        <v>9.6155464762846332</v>
      </c>
      <c r="IB30" s="233">
        <v>7.6735873396616832</v>
      </c>
      <c r="IC30" s="111">
        <v>68.602054087579674</v>
      </c>
      <c r="ID30" s="105">
        <v>0</v>
      </c>
      <c r="IE30" s="105">
        <v>0</v>
      </c>
      <c r="IF30" s="105">
        <v>20</v>
      </c>
      <c r="IG30" s="233">
        <v>2.9270723880128666</v>
      </c>
      <c r="IH30" s="233">
        <v>3.3580462276493677</v>
      </c>
      <c r="II30" s="105">
        <v>94.690912191727961</v>
      </c>
      <c r="IJ30" s="105">
        <v>9.5761275008477451</v>
      </c>
      <c r="IK30" s="105">
        <v>0</v>
      </c>
      <c r="IL30" s="105">
        <v>6.4833672776646729</v>
      </c>
      <c r="IM30" s="105">
        <v>90.027392871503551</v>
      </c>
      <c r="IN30" s="233">
        <v>0</v>
      </c>
      <c r="IO30" s="233">
        <v>0</v>
      </c>
      <c r="IP30" s="186">
        <v>0</v>
      </c>
      <c r="IQ30" s="233">
        <v>8.3685635645593024</v>
      </c>
      <c r="IR30" s="186">
        <v>91.54</v>
      </c>
      <c r="IS30" s="186">
        <v>71.026490066225165</v>
      </c>
      <c r="IT30" s="156">
        <v>0.51936060938311501</v>
      </c>
      <c r="IU30" s="168">
        <v>1.7408160311156706</v>
      </c>
      <c r="IV30" s="160">
        <v>1.3419216317767042</v>
      </c>
      <c r="IW30" s="166">
        <v>8.7272727272727284</v>
      </c>
      <c r="IX30" s="155">
        <v>59.230769230769234</v>
      </c>
      <c r="IY30" s="169">
        <v>4.29</v>
      </c>
      <c r="IZ30" s="169">
        <v>74.135249999999999</v>
      </c>
      <c r="JA30" s="155">
        <v>0</v>
      </c>
      <c r="JB30" s="167">
        <v>2.7459954233409634</v>
      </c>
      <c r="JC30" s="182">
        <v>17.299271941864934</v>
      </c>
      <c r="JD30" s="182">
        <v>0</v>
      </c>
      <c r="JE30" s="192">
        <v>2.384990724224219</v>
      </c>
      <c r="JF30" s="192">
        <v>7.2752150910129709E-2</v>
      </c>
      <c r="JG30" s="192">
        <v>0.98451905458856559</v>
      </c>
      <c r="JH30" s="192">
        <v>1.8480492813141685</v>
      </c>
      <c r="JI30" s="192">
        <v>0</v>
      </c>
      <c r="JJ30" s="236">
        <v>0</v>
      </c>
      <c r="JK30" s="236">
        <v>14.325895472077624</v>
      </c>
      <c r="JL30" s="236">
        <v>4.7717120245801512</v>
      </c>
      <c r="JM30" s="236">
        <v>0.17111022682053323</v>
      </c>
      <c r="JN30" s="236">
        <v>0</v>
      </c>
      <c r="JO30" s="236">
        <v>44.348482751937951</v>
      </c>
      <c r="JP30" s="236">
        <v>28.393786524931642</v>
      </c>
      <c r="JQ30" s="236"/>
      <c r="JR30" s="236">
        <v>1.2173015697708278</v>
      </c>
    </row>
    <row r="31" spans="1:278" x14ac:dyDescent="0.35">
      <c r="A31">
        <v>34</v>
      </c>
      <c r="B31" t="s">
        <v>422</v>
      </c>
      <c r="C31" s="105">
        <v>23.392662970908546</v>
      </c>
      <c r="D31" s="108">
        <v>78.576511354653974</v>
      </c>
      <c r="E31" s="105">
        <v>0</v>
      </c>
      <c r="F31" s="111">
        <v>75.044003450583759</v>
      </c>
      <c r="G31">
        <v>0</v>
      </c>
      <c r="H31" s="105">
        <v>39.923396334478809</v>
      </c>
      <c r="I31" s="105">
        <v>24.468172148584795</v>
      </c>
      <c r="J31" s="105">
        <v>64.060710194731229</v>
      </c>
      <c r="K31" s="102">
        <v>1.3689260800208014</v>
      </c>
      <c r="L31">
        <v>28.754081652122807</v>
      </c>
      <c r="M31" s="113">
        <v>60.210516996149302</v>
      </c>
      <c r="N31" s="113">
        <v>40.515712284396237</v>
      </c>
      <c r="O31" s="113">
        <v>22.47477942016355</v>
      </c>
      <c r="P31" s="113">
        <v>22.816609369246891</v>
      </c>
      <c r="Q31" s="113">
        <v>43.648333251980731</v>
      </c>
      <c r="R31" s="113">
        <v>65.273001463803951</v>
      </c>
      <c r="S31" s="113">
        <v>24.621185530030264</v>
      </c>
      <c r="T31" s="113">
        <v>17.432034804075471</v>
      </c>
      <c r="U31" s="113">
        <v>20.52705105621402</v>
      </c>
      <c r="V31" s="113">
        <v>34.94559927129594</v>
      </c>
      <c r="W31" s="113">
        <v>15.940400918725055</v>
      </c>
      <c r="X31" s="113">
        <v>12.297864465023757</v>
      </c>
      <c r="Y31" s="113">
        <v>27.379546957489239</v>
      </c>
      <c r="Z31" s="113">
        <v>24.352937089934301</v>
      </c>
      <c r="AA31" s="115">
        <v>14.927741663739878</v>
      </c>
      <c r="AB31" s="113">
        <v>54.054699148976418</v>
      </c>
      <c r="AC31" s="113">
        <v>14.140558413318304</v>
      </c>
      <c r="AD31" s="113">
        <v>44.994202535951118</v>
      </c>
      <c r="AE31" s="105">
        <v>0</v>
      </c>
      <c r="AF31" s="111">
        <v>9.146403087439781</v>
      </c>
      <c r="AG31" s="105">
        <v>59.145225547024467</v>
      </c>
      <c r="AH31" s="173">
        <v>1</v>
      </c>
      <c r="AI31" s="175">
        <f t="shared" si="0"/>
        <v>100</v>
      </c>
      <c r="AJ31" s="112">
        <v>24.642781294885172</v>
      </c>
      <c r="AK31" s="112">
        <v>0</v>
      </c>
      <c r="AL31" s="112">
        <v>0.54427629238490127</v>
      </c>
      <c r="AM31" s="112">
        <v>1.5961761997040227</v>
      </c>
      <c r="AN31" s="112">
        <v>96.217606246682763</v>
      </c>
      <c r="AO31" s="112">
        <v>0.33567506996530505</v>
      </c>
      <c r="AP31" s="112">
        <v>0.59582147258064866</v>
      </c>
      <c r="AQ31" s="112">
        <v>0.93202476427871506</v>
      </c>
      <c r="AR31" s="111">
        <v>0.47797692754946847</v>
      </c>
      <c r="AS31" s="111">
        <v>4.3886399072457341</v>
      </c>
      <c r="AT31" s="111">
        <v>98.050658783786673</v>
      </c>
      <c r="AU31" s="111">
        <v>39.478317760519964</v>
      </c>
      <c r="AV31" s="105">
        <v>65.599942726231333</v>
      </c>
      <c r="AW31" s="107">
        <v>1.1895745214757802</v>
      </c>
      <c r="AX31" s="107">
        <v>4.9908295145056973</v>
      </c>
      <c r="AY31" s="103">
        <v>76.607337029091454</v>
      </c>
      <c r="AZ31" s="103">
        <v>84.324691807732009</v>
      </c>
      <c r="BA31" s="111">
        <v>4.7950337293741736</v>
      </c>
      <c r="BB31" s="105">
        <v>99.829607488657942</v>
      </c>
      <c r="BC31" s="158">
        <v>3.0240549828178693</v>
      </c>
      <c r="BD31" s="111">
        <v>0.98381892424641604</v>
      </c>
      <c r="BE31">
        <v>86.491427546567593</v>
      </c>
      <c r="BF31" s="111">
        <v>0.39485884567636803</v>
      </c>
      <c r="BG31" s="106">
        <v>39.761656126428143</v>
      </c>
      <c r="BH31" s="111">
        <v>86.126975625719254</v>
      </c>
      <c r="BI31" s="114">
        <v>6.5435460424886465</v>
      </c>
      <c r="BJ31" s="116">
        <v>74.800358411832732</v>
      </c>
      <c r="BK31" s="157">
        <f>AVERAGE(CG31,AX31,AW31,BD31,JK31)</f>
        <v>7.1939605144744974</v>
      </c>
      <c r="BL31" s="102">
        <v>20.384105313450458</v>
      </c>
      <c r="BM31" s="118">
        <v>32.836066886662067</v>
      </c>
      <c r="BN31" s="102">
        <v>27.911337995628688</v>
      </c>
      <c r="BO31">
        <v>9.146403087439781</v>
      </c>
      <c r="BP31" s="111">
        <v>0.30934273831291009</v>
      </c>
      <c r="BQ31" s="102">
        <v>86.858904570045738</v>
      </c>
      <c r="BR31" s="112">
        <f>SUM(EL31*0.125,EM31*0.125,EN31*0.125,EO31*0.125,EP31*0.125,EQ31*0.125,ER31*0.125,ES31*0.125)</f>
        <v>1.5008840128391614</v>
      </c>
      <c r="BS31" s="112">
        <f t="shared" ref="BS31:BS45" si="11">BR31*4</f>
        <v>6.0035360513566456</v>
      </c>
      <c r="BT31" s="112">
        <v>1.739716808636999</v>
      </c>
      <c r="BU31" s="119">
        <v>2.7323688247190425</v>
      </c>
      <c r="BV31" s="105">
        <v>32.211137026608824</v>
      </c>
      <c r="BW31" s="111">
        <v>4.7950337293741736</v>
      </c>
      <c r="BX31" s="121">
        <v>0.31909680196236279</v>
      </c>
      <c r="BY31" s="102">
        <v>3.3757064237200476</v>
      </c>
      <c r="BZ31" s="104">
        <v>73.615247679844359</v>
      </c>
      <c r="CA31" s="104">
        <v>65.044833033249304</v>
      </c>
      <c r="CB31" s="105">
        <v>41.665642971849337</v>
      </c>
      <c r="CC31" s="102">
        <v>3.3115167099930405</v>
      </c>
      <c r="CD31" s="106">
        <v>43.879692370789783</v>
      </c>
      <c r="CE31" s="105">
        <v>0.31909680196236279</v>
      </c>
      <c r="CF31" s="102">
        <v>2.6025003243251197</v>
      </c>
      <c r="CG31" s="102">
        <v>1.1401617988537101</v>
      </c>
      <c r="CH31" s="102">
        <f>+CI31*4</f>
        <v>9.4256697783684142</v>
      </c>
      <c r="CI31" s="102">
        <v>2.3564174445921036</v>
      </c>
      <c r="CJ31" s="105">
        <v>46.460749810486121</v>
      </c>
      <c r="CK31" s="104">
        <v>87.062550163389815</v>
      </c>
      <c r="CL31" s="111">
        <v>16.725372279495989</v>
      </c>
      <c r="CM31" s="105">
        <v>39.019398629548384</v>
      </c>
      <c r="CN31" s="105">
        <v>35.521191294387172</v>
      </c>
      <c r="CO31" s="111">
        <v>30.999427262313858</v>
      </c>
      <c r="CP31" s="104">
        <v>97.279363316582845</v>
      </c>
      <c r="CQ31" s="105">
        <v>80</v>
      </c>
      <c r="CR31" s="105">
        <v>3.3312859436986684</v>
      </c>
      <c r="CT31" s="179">
        <v>46.428571428571431</v>
      </c>
      <c r="CV31" s="105">
        <v>0</v>
      </c>
      <c r="CW31" s="119">
        <v>99.478155057706175</v>
      </c>
      <c r="CZ31" s="105">
        <v>89.422843884518869</v>
      </c>
      <c r="DA31" s="105">
        <v>19.999999999999996</v>
      </c>
      <c r="DB31" s="105">
        <v>72.037990990497349</v>
      </c>
      <c r="DC31" s="105">
        <v>2.7539734337139792</v>
      </c>
      <c r="DD31" s="105">
        <v>99.679842722186407</v>
      </c>
      <c r="DE31" s="105">
        <v>14.425212279555854</v>
      </c>
      <c r="DF31" s="164">
        <v>76.751231893901917</v>
      </c>
      <c r="DG31" s="102">
        <v>25.105956471935855</v>
      </c>
      <c r="DH31" s="102">
        <v>1.4967006795088054</v>
      </c>
      <c r="DI31" s="111">
        <v>2.1446834194362436</v>
      </c>
      <c r="DJ31" s="103">
        <v>14.871964142664678</v>
      </c>
      <c r="DK31" s="103">
        <v>10.399460972631211</v>
      </c>
      <c r="DL31" s="103">
        <v>2.9690644618736002</v>
      </c>
      <c r="DM31" s="103">
        <v>1.2046101922605505</v>
      </c>
      <c r="DN31">
        <v>3.8377197314256666</v>
      </c>
      <c r="DO31" s="111">
        <v>85.85634239419025</v>
      </c>
      <c r="DP31" s="105">
        <v>9.1867124856815572</v>
      </c>
      <c r="DQ31" s="111">
        <v>98.753988903722458</v>
      </c>
      <c r="DR31" s="104">
        <v>88.267962262050688</v>
      </c>
      <c r="DS31" s="105">
        <v>1.8785796105383734</v>
      </c>
      <c r="DT31" s="103">
        <v>98.534536780149921</v>
      </c>
      <c r="DU31" s="102">
        <v>90.29922338746087</v>
      </c>
      <c r="DW31" s="102">
        <v>80</v>
      </c>
      <c r="DX31" s="102">
        <v>35.209502360436773</v>
      </c>
      <c r="DY31" s="105">
        <v>12.875143184421535</v>
      </c>
      <c r="DZ31" s="105">
        <v>99.473383450428514</v>
      </c>
      <c r="EA31">
        <v>92.21056287984689</v>
      </c>
      <c r="EB31" s="105">
        <v>68.890798014509812</v>
      </c>
      <c r="EC31" s="111">
        <v>0.45212430651150048</v>
      </c>
      <c r="ED31" s="111">
        <v>0.35720973590558097</v>
      </c>
      <c r="EE31" s="111">
        <v>0.29758660832303624</v>
      </c>
      <c r="EF31" s="111">
        <v>0.35270867859068716</v>
      </c>
      <c r="EG31" s="111">
        <v>0.3375933848412353</v>
      </c>
      <c r="EH31" s="120">
        <v>0.39170077421054222</v>
      </c>
      <c r="EI31" s="102">
        <v>0.21417113414454639</v>
      </c>
      <c r="EJ31" s="102">
        <f>EI31*4.2</f>
        <v>0.89951876340709491</v>
      </c>
      <c r="EK31" s="102">
        <v>0.36494176059488825</v>
      </c>
      <c r="EL31" s="102">
        <v>10.294049366677344</v>
      </c>
      <c r="EM31" s="102">
        <v>0</v>
      </c>
      <c r="EN31" s="102">
        <v>0.20238600063863144</v>
      </c>
      <c r="EO31" s="102">
        <v>1.0863124326561593</v>
      </c>
      <c r="EP31" s="102">
        <v>8.5152095484478579E-2</v>
      </c>
      <c r="EQ31" s="102">
        <v>0.12659411149622793</v>
      </c>
      <c r="ER31" s="102">
        <v>2.6714699584853813E-2</v>
      </c>
      <c r="ES31" s="102">
        <v>0.18586339617559747</v>
      </c>
      <c r="ET31" s="111">
        <v>0.30773542740280729</v>
      </c>
      <c r="EU31" s="111">
        <v>0.22698470241527902</v>
      </c>
      <c r="EV31" s="111">
        <v>0.33045817652191872</v>
      </c>
      <c r="EW31" s="120">
        <v>97.457771397270562</v>
      </c>
      <c r="EX31" s="120">
        <v>2.8865979381443299</v>
      </c>
      <c r="EY31" s="120">
        <v>0</v>
      </c>
      <c r="EZ31" s="120">
        <v>52.091164331484329</v>
      </c>
      <c r="FA31" s="120">
        <v>132301.26939701461</v>
      </c>
      <c r="FC31" s="104">
        <v>88.05827268507376</v>
      </c>
      <c r="FD31" s="111">
        <v>0</v>
      </c>
      <c r="FE31" s="105">
        <v>98.56096433530756</v>
      </c>
      <c r="FF31" s="104">
        <v>4.9867607218885013</v>
      </c>
      <c r="FG31" s="111">
        <v>2.4513172966781216</v>
      </c>
      <c r="FH31" s="105">
        <v>58.45933562428408</v>
      </c>
      <c r="FI31">
        <v>78.052691867124864</v>
      </c>
      <c r="FJ31" s="105">
        <v>20</v>
      </c>
      <c r="FK31" s="105">
        <v>98.813752649065023</v>
      </c>
      <c r="FL31" s="105">
        <v>38.550501922449278</v>
      </c>
      <c r="FM31" s="105">
        <v>7.44055150478881</v>
      </c>
      <c r="FN31">
        <v>79.733173175538084</v>
      </c>
      <c r="FO31" s="104">
        <v>80.263488884822308</v>
      </c>
      <c r="FP31" s="102">
        <v>9.6371030846681442</v>
      </c>
      <c r="FQ31">
        <v>85.740561187062482</v>
      </c>
      <c r="FR31" s="102">
        <v>100</v>
      </c>
      <c r="FS31" s="105">
        <v>0</v>
      </c>
      <c r="FT31" s="117">
        <v>43.55713420931415</v>
      </c>
      <c r="FU31" s="117">
        <v>46.24680342039246</v>
      </c>
      <c r="FV31" s="117">
        <v>28.754081652122807</v>
      </c>
      <c r="FW31" s="104">
        <v>92.877115046429225</v>
      </c>
      <c r="FX31" s="105">
        <v>31.48414537769608</v>
      </c>
      <c r="FY31" s="105">
        <v>0</v>
      </c>
      <c r="FZ31">
        <v>2.4738718460198119</v>
      </c>
      <c r="GA31" s="105">
        <v>97.411721593699198</v>
      </c>
      <c r="GB31" s="102">
        <v>37.985562714236323</v>
      </c>
      <c r="GC31" s="102">
        <v>0</v>
      </c>
      <c r="GD31" s="102">
        <v>0.62721882085086322</v>
      </c>
      <c r="GE31" s="102">
        <v>1.1837273377434483</v>
      </c>
      <c r="GF31" s="102">
        <v>0.87226782032259675</v>
      </c>
      <c r="GG31" s="102">
        <v>0.34218931492896754</v>
      </c>
      <c r="GH31" s="102">
        <v>1.057351093583309</v>
      </c>
      <c r="GI31" s="111">
        <v>5.7675939231936741</v>
      </c>
      <c r="GJ31" s="104">
        <v>5.8438930347927664</v>
      </c>
      <c r="GK31">
        <v>92.783505154639172</v>
      </c>
      <c r="GL31" s="105">
        <v>9.6371030846681442</v>
      </c>
      <c r="GM31" s="123">
        <v>39.449209324566752</v>
      </c>
      <c r="GN31" s="105">
        <v>78.350515463917532</v>
      </c>
      <c r="GO31" s="105">
        <v>94.276059564719361</v>
      </c>
      <c r="GQ31">
        <v>100</v>
      </c>
      <c r="GR31" s="110">
        <v>41.717623425354823</v>
      </c>
      <c r="GS31" s="110">
        <v>41.718225420790134</v>
      </c>
      <c r="GT31" s="110">
        <v>55.691937873604644</v>
      </c>
      <c r="GU31" s="110">
        <v>49.420196126051074</v>
      </c>
      <c r="GV31" s="110">
        <v>51.480346586310176</v>
      </c>
      <c r="GW31" s="110">
        <v>22.512594982669395</v>
      </c>
      <c r="GX31" s="110">
        <v>46.034437584197335</v>
      </c>
      <c r="GY31" s="110">
        <v>14.457425780350928</v>
      </c>
      <c r="GZ31" s="110">
        <v>33.287420662267564</v>
      </c>
      <c r="HA31" s="105">
        <v>71.802214585720591</v>
      </c>
      <c r="HB31" s="105">
        <v>5.6729667812142042</v>
      </c>
      <c r="HC31" s="109">
        <v>46.192063840869672</v>
      </c>
      <c r="HD31" s="109">
        <v>41.592589938732054</v>
      </c>
      <c r="HE31" s="109">
        <v>53.024816565145905</v>
      </c>
      <c r="HF31" s="109">
        <v>47.322810836355963</v>
      </c>
      <c r="HG31" s="109">
        <v>3.6847805949602641</v>
      </c>
      <c r="HH31" s="109">
        <v>13.102514390842847</v>
      </c>
      <c r="HI31" s="109">
        <v>56.853093424584721</v>
      </c>
      <c r="HJ31" s="109">
        <v>66.399312714778304</v>
      </c>
      <c r="HK31" s="109">
        <v>43.577407143789046</v>
      </c>
      <c r="HL31" s="122">
        <v>40.114428121726156</v>
      </c>
      <c r="HM31" s="109">
        <v>0</v>
      </c>
      <c r="HN31" s="109">
        <v>23.321009780883031</v>
      </c>
      <c r="HO31" s="109">
        <v>50.804315348816623</v>
      </c>
      <c r="HP31" s="109">
        <v>51.550478128870445</v>
      </c>
      <c r="HQ31" s="109">
        <v>31.211000030186337</v>
      </c>
      <c r="HR31" s="109">
        <v>44.308776924971774</v>
      </c>
      <c r="HS31" s="109">
        <v>8.1216770037119907</v>
      </c>
      <c r="HT31" s="109">
        <v>49.760179263430949</v>
      </c>
      <c r="HU31" s="109">
        <v>17.79730449505599</v>
      </c>
      <c r="HV31" s="109">
        <v>50.818095352543381</v>
      </c>
      <c r="HW31" s="109">
        <v>52.439774845659358</v>
      </c>
      <c r="HX31" s="109">
        <v>41.042331829156169</v>
      </c>
      <c r="HY31" s="109">
        <v>35.272482121698587</v>
      </c>
      <c r="HZ31" s="109">
        <v>58.843909935074841</v>
      </c>
      <c r="IA31" s="109">
        <v>59.373673729446729</v>
      </c>
      <c r="IB31" s="109">
        <v>52.391815386080268</v>
      </c>
      <c r="IC31" s="111">
        <v>79.375001833064729</v>
      </c>
      <c r="ID31" s="105">
        <v>0</v>
      </c>
      <c r="IE31" s="105">
        <v>0</v>
      </c>
      <c r="IF31" s="105">
        <v>28.785796105383735</v>
      </c>
      <c r="IG31">
        <v>8.9595302977089357</v>
      </c>
      <c r="IH31">
        <v>20</v>
      </c>
      <c r="II31" s="105">
        <v>69.88139738987401</v>
      </c>
      <c r="IJ31" s="105">
        <v>2.8865979381443299</v>
      </c>
      <c r="IK31" s="105">
        <v>0</v>
      </c>
      <c r="IL31" s="105">
        <v>5.5555555555555278</v>
      </c>
      <c r="IM31" s="105">
        <v>85.740561187062482</v>
      </c>
      <c r="IP31" s="186">
        <v>0</v>
      </c>
      <c r="IQ31" s="129">
        <v>55.537390421345457</v>
      </c>
      <c r="IR31" s="186">
        <v>92.36</v>
      </c>
      <c r="IS31" s="186">
        <v>76.172685761726854</v>
      </c>
      <c r="IT31" s="156">
        <v>0</v>
      </c>
      <c r="IU31" s="168">
        <v>6.2174698378133444</v>
      </c>
      <c r="IV31" s="160">
        <v>2.1259198691741621</v>
      </c>
      <c r="IW31" s="166">
        <v>31.09090909090909</v>
      </c>
      <c r="IX31" s="155">
        <v>89.230769230769226</v>
      </c>
      <c r="IY31" s="169">
        <v>4.8099999999999996</v>
      </c>
      <c r="IZ31" s="169">
        <v>67.080569999999994</v>
      </c>
      <c r="JA31" s="155">
        <v>98.619329388560161</v>
      </c>
      <c r="JB31" s="167">
        <v>42.21967963386728</v>
      </c>
      <c r="JC31" s="182">
        <v>4.9990208648640566</v>
      </c>
      <c r="JD31" s="182">
        <v>2.9761904761904758</v>
      </c>
      <c r="JE31" s="192">
        <v>15.745428042233467</v>
      </c>
      <c r="JF31" s="192">
        <v>4.4204665534968414E-2</v>
      </c>
      <c r="JG31" s="192">
        <v>0.41075752557924772</v>
      </c>
      <c r="JH31" s="192">
        <v>0</v>
      </c>
      <c r="JI31" s="192">
        <v>0</v>
      </c>
      <c r="JJ31" s="4"/>
      <c r="JK31" s="192">
        <v>27.665417813290887</v>
      </c>
      <c r="JL31" s="192">
        <v>18.556657873367254</v>
      </c>
      <c r="JM31" s="192">
        <v>0.17111022682053323</v>
      </c>
      <c r="JN31" s="4"/>
      <c r="JO31" s="192">
        <v>26.358682170542618</v>
      </c>
      <c r="JP31" s="192">
        <v>18.379813319959425</v>
      </c>
      <c r="JQ31" s="4"/>
      <c r="JR31" s="194">
        <v>0.85549828306897491</v>
      </c>
    </row>
    <row r="32" spans="1:278" x14ac:dyDescent="0.35">
      <c r="A32">
        <v>35</v>
      </c>
      <c r="B32" t="s">
        <v>423</v>
      </c>
      <c r="C32" s="105">
        <v>40.117418027417628</v>
      </c>
      <c r="D32" s="108">
        <v>67.13953180488096</v>
      </c>
      <c r="E32" s="105">
        <v>0</v>
      </c>
      <c r="F32" s="111">
        <v>58.379065257693647</v>
      </c>
      <c r="G32">
        <v>50</v>
      </c>
      <c r="H32" s="105">
        <v>59.980647935779814</v>
      </c>
      <c r="I32" s="105">
        <v>40.813401048493219</v>
      </c>
      <c r="J32" s="105">
        <v>78.999426605504354</v>
      </c>
      <c r="K32" s="102">
        <v>1.3626979672390451</v>
      </c>
      <c r="L32">
        <v>28.1940346170148</v>
      </c>
      <c r="M32" s="113">
        <v>41.378365205140746</v>
      </c>
      <c r="N32" s="113">
        <v>34.331540973286813</v>
      </c>
      <c r="O32" s="113">
        <v>19.985756358492946</v>
      </c>
      <c r="P32" s="113">
        <v>17.541172108139314</v>
      </c>
      <c r="Q32" s="113">
        <v>38.677018299048335</v>
      </c>
      <c r="R32" s="113">
        <v>54.358669763527317</v>
      </c>
      <c r="S32" s="113">
        <v>21.981276197639396</v>
      </c>
      <c r="T32" s="113">
        <v>20.291669953460783</v>
      </c>
      <c r="U32" s="113">
        <v>14.566449346482411</v>
      </c>
      <c r="V32" s="113">
        <v>37.926482132835588</v>
      </c>
      <c r="W32" s="113">
        <v>13.154578536229327</v>
      </c>
      <c r="X32" s="113">
        <v>13.380955944539627</v>
      </c>
      <c r="Y32" s="113">
        <v>26.704323664802214</v>
      </c>
      <c r="Z32" s="113">
        <v>23.756823564270253</v>
      </c>
      <c r="AA32" s="115">
        <v>12.189691172907875</v>
      </c>
      <c r="AB32" s="113">
        <v>50.200695934639086</v>
      </c>
      <c r="AC32" s="113">
        <v>20.046562416273495</v>
      </c>
      <c r="AD32" s="113">
        <v>44.840861001993495</v>
      </c>
      <c r="AE32" s="105">
        <v>0</v>
      </c>
      <c r="AF32" s="111">
        <v>0</v>
      </c>
      <c r="AG32" s="105">
        <v>34.812190021073192</v>
      </c>
      <c r="AH32" s="173">
        <v>1</v>
      </c>
      <c r="AI32" s="175">
        <f t="shared" si="0"/>
        <v>100</v>
      </c>
      <c r="AJ32" s="112">
        <v>6.5095181530554278</v>
      </c>
      <c r="AK32" s="112">
        <v>0</v>
      </c>
      <c r="AL32" s="112">
        <v>0</v>
      </c>
      <c r="AM32" s="112">
        <v>3.3504642438454026</v>
      </c>
      <c r="AN32" s="112">
        <v>85.299090815533035</v>
      </c>
      <c r="AO32" s="112">
        <v>0.32987254549821832</v>
      </c>
      <c r="AP32" s="112">
        <v>1.7703533768339781</v>
      </c>
      <c r="AQ32" s="112">
        <v>2.0156202845965137</v>
      </c>
      <c r="AR32" s="111">
        <v>2.0957791468017652</v>
      </c>
      <c r="AS32" s="111">
        <v>1.228815517015595</v>
      </c>
      <c r="AT32" s="111">
        <v>99.373936579972408</v>
      </c>
      <c r="AU32" s="111">
        <v>42.970736421576333</v>
      </c>
      <c r="AV32" s="105">
        <v>47.164086391436868</v>
      </c>
      <c r="AW32" s="107">
        <v>2.5633453228878023</v>
      </c>
      <c r="AX32" s="107">
        <v>7.3039563847351596</v>
      </c>
      <c r="AY32" s="103">
        <v>59.8825819725824</v>
      </c>
      <c r="AZ32" s="103">
        <v>84.021892547514909</v>
      </c>
      <c r="BA32" s="111">
        <v>0.22871543429290089</v>
      </c>
      <c r="BB32" s="105">
        <v>98.386583859792893</v>
      </c>
      <c r="BC32" s="158">
        <v>0.13761467889908258</v>
      </c>
      <c r="BD32" s="111">
        <v>1.5179296153515962</v>
      </c>
      <c r="BE32">
        <v>73.072564470884387</v>
      </c>
      <c r="BF32" s="111">
        <v>1.1080183417769287</v>
      </c>
      <c r="BG32" s="106">
        <v>40.331141293816152</v>
      </c>
      <c r="BH32" s="111">
        <v>68.579317419952105</v>
      </c>
      <c r="BI32" s="114">
        <v>6.0020600954244161</v>
      </c>
      <c r="BJ32" s="116">
        <v>73.819874919358583</v>
      </c>
      <c r="BK32" s="157">
        <f>AVERAGE(CG32,AX32,AW32,BD32,JK32)</f>
        <v>6.805089443625536</v>
      </c>
      <c r="BL32" s="102">
        <v>20.735751026332068</v>
      </c>
      <c r="BM32" s="118">
        <v>31.544673338341884</v>
      </c>
      <c r="BN32" s="102">
        <v>22.071961472278758</v>
      </c>
      <c r="BO32">
        <v>0</v>
      </c>
      <c r="BP32" s="111">
        <v>0.82395821146207671</v>
      </c>
      <c r="BQ32" s="102">
        <v>54.224026618930139</v>
      </c>
      <c r="BR32" s="112">
        <f>SUM(EL32*0.125,EM32*0.125,EN32*0.125,EO32*0.125,EP32*0.125,EQ32*0.125,ER32*0.125,ES32*0.125)</f>
        <v>0.49202984165259467</v>
      </c>
      <c r="BS32" s="112">
        <f t="shared" si="11"/>
        <v>1.9681193666103787</v>
      </c>
      <c r="BT32" s="112">
        <v>1.2715456986871985</v>
      </c>
      <c r="BU32" s="119">
        <v>1.7725272776817986</v>
      </c>
      <c r="BV32" s="105">
        <v>33.943172711608923</v>
      </c>
      <c r="BW32" s="111">
        <v>0.22871543429290089</v>
      </c>
      <c r="BX32" s="121">
        <v>0.94937955544224151</v>
      </c>
      <c r="BY32" s="102">
        <v>3.4625023699943784</v>
      </c>
      <c r="BZ32" s="104">
        <v>68.017241945422256</v>
      </c>
      <c r="CA32" s="104">
        <v>61.211099425583782</v>
      </c>
      <c r="CB32" s="105">
        <v>15</v>
      </c>
      <c r="CC32" s="102">
        <v>2.3117080728020474</v>
      </c>
      <c r="CD32" s="106">
        <v>35.198573764343742</v>
      </c>
      <c r="CE32" s="105">
        <v>0.94937955544224151</v>
      </c>
      <c r="CF32" s="102">
        <v>4.0172004478054006</v>
      </c>
      <c r="CG32" s="102">
        <v>0.51727567433816712</v>
      </c>
      <c r="CH32" s="102">
        <f>+CI32*4</f>
        <v>2.3839836137442663</v>
      </c>
      <c r="CI32" s="102">
        <v>0.59599590343606657</v>
      </c>
      <c r="CJ32" s="105">
        <v>63.81548783689864</v>
      </c>
      <c r="CK32" s="104">
        <v>88.436804240969494</v>
      </c>
      <c r="CL32" s="111">
        <v>16.077981651376145</v>
      </c>
      <c r="CM32" s="105">
        <v>39.255351343788554</v>
      </c>
      <c r="CN32" s="105">
        <v>33.946387614678898</v>
      </c>
      <c r="CO32" s="111">
        <v>29.908256880733944</v>
      </c>
      <c r="CP32" s="104">
        <v>98.473597242886498</v>
      </c>
      <c r="CQ32" s="105">
        <v>30</v>
      </c>
      <c r="CR32" s="105">
        <v>9.1452627705766698</v>
      </c>
      <c r="CT32" s="179">
        <v>18.571428571428577</v>
      </c>
      <c r="CV32" s="105">
        <v>0</v>
      </c>
      <c r="CW32" s="119">
        <v>99.640716713912795</v>
      </c>
      <c r="CZ32" s="105">
        <v>99.221827619349384</v>
      </c>
      <c r="DA32" s="105">
        <v>38.910550458715598</v>
      </c>
      <c r="DB32" s="105">
        <v>14.42946346889291</v>
      </c>
      <c r="DC32" s="105">
        <v>2.8227598881818374</v>
      </c>
      <c r="DD32" s="105">
        <v>53.556507877531054</v>
      </c>
      <c r="DE32" s="105">
        <v>5.0457092303155431</v>
      </c>
      <c r="DF32" s="164">
        <v>78.673580487004742</v>
      </c>
      <c r="DG32" s="102">
        <v>25.579128440366972</v>
      </c>
      <c r="DH32" s="102">
        <v>1.362241370192472</v>
      </c>
      <c r="DI32" s="111">
        <v>2.050465208204074</v>
      </c>
      <c r="DJ32" s="103">
        <v>10.953702398859708</v>
      </c>
      <c r="DK32" s="103">
        <v>8.9689505096670352</v>
      </c>
      <c r="DL32" s="103">
        <v>1.2260510524827843</v>
      </c>
      <c r="DM32" s="103">
        <v>3.605371298066137</v>
      </c>
      <c r="DN32">
        <v>15.488665636239027</v>
      </c>
      <c r="DO32" s="111">
        <v>90.777506062283052</v>
      </c>
      <c r="DP32" s="105">
        <v>0.13761467889908258</v>
      </c>
      <c r="DQ32" s="111">
        <v>99.097237951736361</v>
      </c>
      <c r="DR32" s="104">
        <v>83.373031695222835</v>
      </c>
      <c r="DS32" s="105">
        <v>0</v>
      </c>
      <c r="DT32" s="103">
        <v>78.057548882061582</v>
      </c>
      <c r="DU32" s="102">
        <v>48.450985237300941</v>
      </c>
      <c r="DW32" s="102">
        <v>0</v>
      </c>
      <c r="DX32" s="102">
        <v>45.740030090784529</v>
      </c>
      <c r="DY32" s="105">
        <v>0</v>
      </c>
      <c r="DZ32" s="105">
        <v>97.663402132425546</v>
      </c>
      <c r="EA32">
        <v>83.239432027439278</v>
      </c>
      <c r="EB32" s="105">
        <v>66.66666666666778</v>
      </c>
      <c r="EC32" s="111">
        <v>1.1225994438548665</v>
      </c>
      <c r="ED32" s="111">
        <v>0.99925158040507045</v>
      </c>
      <c r="EE32" s="111">
        <v>0.82035387117016767</v>
      </c>
      <c r="EF32" s="111">
        <v>0.97201705860435983</v>
      </c>
      <c r="EG32" s="111">
        <v>1.0934372396989982</v>
      </c>
      <c r="EH32" s="120">
        <v>0.91580463217102237</v>
      </c>
      <c r="EI32" s="102">
        <v>0.73044451087565998</v>
      </c>
      <c r="EJ32" s="102">
        <f>EI32*4.2</f>
        <v>3.0678669456777721</v>
      </c>
      <c r="EK32" s="102">
        <v>0.98124261088265929</v>
      </c>
      <c r="EL32" s="102">
        <v>1.0452054783597502</v>
      </c>
      <c r="EM32" s="102">
        <v>0</v>
      </c>
      <c r="EN32" s="102">
        <v>0</v>
      </c>
      <c r="EO32" s="102">
        <v>0.50987820416322283</v>
      </c>
      <c r="EP32" s="102">
        <v>0.67473673104709586</v>
      </c>
      <c r="EQ32" s="102">
        <v>9.3629557870683708E-2</v>
      </c>
      <c r="ER32" s="102">
        <v>0.6346780922530908</v>
      </c>
      <c r="ES32" s="102">
        <v>0.97811066952691395</v>
      </c>
      <c r="ET32" s="111">
        <v>0.98617741260000691</v>
      </c>
      <c r="EU32" s="111">
        <v>0.7321117907531306</v>
      </c>
      <c r="EV32" s="111">
        <v>0.91258169828447633</v>
      </c>
      <c r="EW32" s="120">
        <v>89.050957004152295</v>
      </c>
      <c r="EX32" s="120">
        <v>0.11467889908256881</v>
      </c>
      <c r="EY32" s="120">
        <v>0</v>
      </c>
      <c r="EZ32" s="120">
        <v>80.539292986742268</v>
      </c>
      <c r="FA32" s="120">
        <v>204553.89767596044</v>
      </c>
      <c r="FC32" s="104">
        <v>85.839173005388929</v>
      </c>
      <c r="FD32" s="111">
        <v>0</v>
      </c>
      <c r="FE32" s="105">
        <v>98.662408968148569</v>
      </c>
      <c r="FF32" s="104">
        <v>1.4492754085618045</v>
      </c>
      <c r="FG32" s="111">
        <v>2.2477064220183487</v>
      </c>
      <c r="FH32" s="105">
        <v>32.201834862385319</v>
      </c>
      <c r="FI32">
        <v>0</v>
      </c>
      <c r="FJ32" s="105">
        <v>20</v>
      </c>
      <c r="FK32" s="105">
        <v>99.120211460854435</v>
      </c>
      <c r="FL32" s="105">
        <v>8.8646967340597982</v>
      </c>
      <c r="FM32" s="105">
        <v>57.184753291993246</v>
      </c>
      <c r="FN32">
        <v>98.428014340400836</v>
      </c>
      <c r="FO32" s="104">
        <v>98.481976203233017</v>
      </c>
      <c r="FP32" s="102">
        <v>4.3613923426105288</v>
      </c>
      <c r="FQ32">
        <v>42.744420033392558</v>
      </c>
      <c r="FR32" s="102">
        <v>0</v>
      </c>
      <c r="FS32" s="105">
        <v>0</v>
      </c>
      <c r="FT32" s="117">
        <v>36.169303024776156</v>
      </c>
      <c r="FU32" s="117">
        <v>42.840218498486401</v>
      </c>
      <c r="FV32" s="117">
        <v>28.1940346170148</v>
      </c>
      <c r="FW32" s="104">
        <v>95.907373282335854</v>
      </c>
      <c r="FX32" s="105">
        <v>53.844965685228644</v>
      </c>
      <c r="FY32" s="105">
        <v>0</v>
      </c>
      <c r="FZ32">
        <v>0.49237794288737885</v>
      </c>
      <c r="GA32" s="105">
        <v>39.735500636545098</v>
      </c>
      <c r="GB32" s="102">
        <v>11.388498919483675</v>
      </c>
      <c r="GC32" s="102">
        <v>0</v>
      </c>
      <c r="GD32" s="102">
        <v>0</v>
      </c>
      <c r="GE32" s="102">
        <v>3.6216567539339124</v>
      </c>
      <c r="GF32" s="102">
        <v>2.2528511433887339</v>
      </c>
      <c r="GG32" s="102">
        <v>0.58605098639080599</v>
      </c>
      <c r="GH32" s="102">
        <v>2.010592497108493</v>
      </c>
      <c r="GI32" s="111">
        <v>5.4070751246371458</v>
      </c>
      <c r="GJ32" s="104">
        <v>1.7908235597773685</v>
      </c>
      <c r="GK32">
        <v>100</v>
      </c>
      <c r="GL32" s="105">
        <v>4.3613923426105288</v>
      </c>
      <c r="GM32" s="123">
        <v>35.678633534058903</v>
      </c>
      <c r="GN32" s="105">
        <v>80</v>
      </c>
      <c r="GO32" s="105">
        <v>98.076261467889907</v>
      </c>
      <c r="GQ32">
        <v>41.823394495412842</v>
      </c>
      <c r="GR32" s="110">
        <v>35.870731241342824</v>
      </c>
      <c r="GS32" s="110">
        <v>39.613529909510881</v>
      </c>
      <c r="GT32" s="110">
        <v>53.205990460586364</v>
      </c>
      <c r="GU32" s="110">
        <v>46.359782670117951</v>
      </c>
      <c r="GV32" s="110">
        <v>41.479372368739412</v>
      </c>
      <c r="GW32" s="110">
        <v>23.687094922121055</v>
      </c>
      <c r="GX32" s="110">
        <v>37.403057161812399</v>
      </c>
      <c r="GY32" s="110">
        <v>14.737387195909701</v>
      </c>
      <c r="GZ32" s="110">
        <v>29.734096069376601</v>
      </c>
      <c r="HA32" s="105">
        <v>41.107607033639098</v>
      </c>
      <c r="HB32" s="105">
        <v>0</v>
      </c>
      <c r="HC32" s="109">
        <v>46.96383650081043</v>
      </c>
      <c r="HD32" s="109">
        <v>44.439415438892446</v>
      </c>
      <c r="HE32" s="109">
        <v>53.228622007371037</v>
      </c>
      <c r="HF32" s="109">
        <v>45.100618670354351</v>
      </c>
      <c r="HG32" s="109">
        <v>2.1878290465580275</v>
      </c>
      <c r="HH32" s="109">
        <v>11.980838997698328</v>
      </c>
      <c r="HI32" s="109">
        <v>35.120238632747608</v>
      </c>
      <c r="HJ32" s="109">
        <v>52.134403669723376</v>
      </c>
      <c r="HK32" s="109">
        <v>38.082591233911046</v>
      </c>
      <c r="HL32" s="122">
        <v>36.011797013091389</v>
      </c>
      <c r="HM32" s="109">
        <v>0</v>
      </c>
      <c r="HN32" s="109">
        <v>21.331979429314877</v>
      </c>
      <c r="HO32" s="109">
        <v>31.20907729496982</v>
      </c>
      <c r="HP32" s="109">
        <v>42.47860465244618</v>
      </c>
      <c r="HQ32" s="109">
        <v>22.749753010439616</v>
      </c>
      <c r="HR32" s="109">
        <v>52.06508103442853</v>
      </c>
      <c r="HS32" s="109">
        <v>5.3798870347222101</v>
      </c>
      <c r="HT32" s="109">
        <v>44.144715232942247</v>
      </c>
      <c r="HU32" s="109">
        <v>16.869311153497389</v>
      </c>
      <c r="HV32" s="109">
        <v>56.963749139290265</v>
      </c>
      <c r="HW32" s="109">
        <v>47.762229156977668</v>
      </c>
      <c r="HX32" s="109">
        <v>31.741538619855856</v>
      </c>
      <c r="HY32" s="109">
        <v>38.878266668676659</v>
      </c>
      <c r="HZ32" s="109">
        <v>51.0902892051054</v>
      </c>
      <c r="IA32" s="109">
        <v>63.39865083002509</v>
      </c>
      <c r="IB32" s="109">
        <v>53.373746186041949</v>
      </c>
      <c r="IC32" s="111">
        <v>67.252906663702163</v>
      </c>
      <c r="ID32" s="105">
        <v>3.1729769807243904</v>
      </c>
      <c r="IE32" s="105">
        <v>0</v>
      </c>
      <c r="IF32" s="105">
        <v>20</v>
      </c>
      <c r="IG32">
        <v>22.163074859831923</v>
      </c>
      <c r="IH32">
        <v>77.26490825688073</v>
      </c>
      <c r="II32" s="105">
        <v>98.30813756995245</v>
      </c>
      <c r="IJ32" s="105">
        <v>0.11467889908256881</v>
      </c>
      <c r="IK32" s="105">
        <v>0</v>
      </c>
      <c r="IL32" s="105">
        <v>4.2733817533130036</v>
      </c>
      <c r="IM32" s="105">
        <v>42.744420033392558</v>
      </c>
      <c r="IP32" s="186">
        <v>0</v>
      </c>
      <c r="IQ32" s="129">
        <v>53.123759411804528</v>
      </c>
      <c r="IR32" s="186">
        <v>69.42</v>
      </c>
      <c r="IS32" s="186">
        <v>66.249105225483177</v>
      </c>
      <c r="IT32" s="156">
        <v>21.293784984707713</v>
      </c>
      <c r="IU32" s="168">
        <v>14.320194347068115</v>
      </c>
      <c r="IV32" s="160">
        <v>2.1531487777238141</v>
      </c>
      <c r="IW32" s="166">
        <v>62.18181818181818</v>
      </c>
      <c r="IX32" s="155">
        <v>53.384615384615387</v>
      </c>
      <c r="IY32" s="169">
        <v>6.52</v>
      </c>
      <c r="IZ32" s="169">
        <v>61.92436</v>
      </c>
      <c r="JA32" s="155">
        <v>98.619329388560161</v>
      </c>
      <c r="JB32" s="167">
        <v>65.217391304347828</v>
      </c>
      <c r="JC32" s="182">
        <v>22.03735031260905</v>
      </c>
      <c r="JD32" s="182">
        <v>2.9761904761904758</v>
      </c>
      <c r="JE32" s="192">
        <v>0.83382419801623464</v>
      </c>
      <c r="JF32" s="192">
        <v>2.1575154598717387E-2</v>
      </c>
      <c r="JG32" s="192">
        <v>0.36917682575179483</v>
      </c>
      <c r="JH32" s="192">
        <v>1.8480492813141685</v>
      </c>
      <c r="JI32" s="192">
        <v>0</v>
      </c>
      <c r="JJ32" s="4"/>
      <c r="JK32" s="192">
        <v>22.122940220814954</v>
      </c>
      <c r="JL32" s="192">
        <v>9.3225468014447372</v>
      </c>
      <c r="JM32" s="192">
        <v>0.68444090728213292</v>
      </c>
      <c r="JN32" s="4"/>
      <c r="JO32" s="192">
        <v>53.244537984496091</v>
      </c>
      <c r="JP32" s="192">
        <v>34.339583115383896</v>
      </c>
      <c r="JQ32" s="4"/>
      <c r="JR32" s="194">
        <v>0.53483290502368763</v>
      </c>
    </row>
    <row r="33" spans="1:278" x14ac:dyDescent="0.35">
      <c r="B33" t="s">
        <v>826</v>
      </c>
      <c r="C33" s="105">
        <v>73.61029455281016</v>
      </c>
      <c r="D33" s="233">
        <v>29.083969520389001</v>
      </c>
      <c r="E33" s="233">
        <v>0</v>
      </c>
      <c r="F33" s="111">
        <v>71.234471482529045</v>
      </c>
      <c r="G33" s="233">
        <v>22.747032995696216</v>
      </c>
      <c r="H33" s="105">
        <v>74.164846619676368</v>
      </c>
      <c r="I33" s="105">
        <v>51.729517380266849</v>
      </c>
      <c r="J33" s="105">
        <v>80.861378602867461</v>
      </c>
      <c r="K33" s="233">
        <v>6.1242800335992706</v>
      </c>
      <c r="L33" s="233">
        <v>17.811461436292934</v>
      </c>
      <c r="M33" s="113">
        <v>48.144004101149505</v>
      </c>
      <c r="N33" s="113">
        <v>43.0864693568492</v>
      </c>
      <c r="O33" s="113">
        <v>42.941125332932316</v>
      </c>
      <c r="P33" s="113">
        <v>35.333393486863443</v>
      </c>
      <c r="Q33" s="113">
        <v>48.244809446802307</v>
      </c>
      <c r="R33" s="113">
        <v>66.470580616659404</v>
      </c>
      <c r="S33" s="113">
        <v>31.027044868006225</v>
      </c>
      <c r="T33" s="113">
        <v>22.64697598347604</v>
      </c>
      <c r="U33" s="113">
        <v>27.055223787494867</v>
      </c>
      <c r="V33" s="113">
        <v>46.635770339212634</v>
      </c>
      <c r="W33" s="113">
        <v>33.401826895452494</v>
      </c>
      <c r="X33" s="113">
        <v>18.819123975100769</v>
      </c>
      <c r="Y33" s="113">
        <v>40.277020749723484</v>
      </c>
      <c r="Z33" s="113">
        <v>34.473643227792373</v>
      </c>
      <c r="AA33" s="233">
        <v>4.8126213889266038</v>
      </c>
      <c r="AB33" s="113">
        <v>58.033064559811329</v>
      </c>
      <c r="AC33" s="113">
        <v>30.273917426060237</v>
      </c>
      <c r="AD33" s="113">
        <v>52.874882226289508</v>
      </c>
      <c r="AE33" s="105">
        <v>0</v>
      </c>
      <c r="AF33" s="111">
        <v>53.589590331308898</v>
      </c>
      <c r="AG33" s="105">
        <v>46.470399494364067</v>
      </c>
      <c r="AH33" s="173">
        <v>1</v>
      </c>
      <c r="AI33" s="175">
        <f t="shared" si="0"/>
        <v>100</v>
      </c>
      <c r="AJ33" s="233">
        <v>22.861535576153564</v>
      </c>
      <c r="AK33" s="233">
        <v>6.8267129186730448E-5</v>
      </c>
      <c r="AL33" s="233">
        <v>9.6424987791014267</v>
      </c>
      <c r="AM33" s="233">
        <v>14.25195930053197</v>
      </c>
      <c r="AN33" s="233">
        <v>37.087239723645325</v>
      </c>
      <c r="AO33" s="233">
        <v>7.2837348132196977</v>
      </c>
      <c r="AP33" s="233">
        <v>2.8490303810807389</v>
      </c>
      <c r="AQ33" s="233">
        <v>2.1565273802172689</v>
      </c>
      <c r="AR33" s="111">
        <v>10.426722465189792</v>
      </c>
      <c r="AS33" s="111">
        <v>22.254002162743451</v>
      </c>
      <c r="AT33" s="111">
        <v>99.201923964387589</v>
      </c>
      <c r="AU33" s="111">
        <v>32.400014735778278</v>
      </c>
      <c r="AV33" s="105">
        <v>85.547172308812307</v>
      </c>
      <c r="AW33" s="233">
        <v>9.3802513258175892</v>
      </c>
      <c r="AX33" s="233">
        <v>4.1522852762726297</v>
      </c>
      <c r="AY33" s="233">
        <v>12.005750011078636</v>
      </c>
      <c r="AZ33" s="233">
        <v>44.515018628968818</v>
      </c>
      <c r="BA33" s="111">
        <v>16.01968860331921</v>
      </c>
      <c r="BB33" s="233">
        <v>45.141425563578132</v>
      </c>
      <c r="BC33" s="158">
        <v>1.8504914126873822</v>
      </c>
      <c r="BD33" s="233">
        <v>9.2192097879125008</v>
      </c>
      <c r="BE33" s="233">
        <v>33.638181717396627</v>
      </c>
      <c r="BF33" s="111">
        <v>2.933707336713324</v>
      </c>
      <c r="BG33" s="233">
        <v>22.898662395326223</v>
      </c>
      <c r="BH33" s="233">
        <v>26.647804985316959</v>
      </c>
      <c r="BI33" s="233">
        <v>6.7638683664505583</v>
      </c>
      <c r="BJ33" s="233">
        <v>35.446043042129986</v>
      </c>
      <c r="BK33" s="233">
        <v>7.2245704645676376</v>
      </c>
      <c r="BL33" s="233">
        <v>11.567332614753759</v>
      </c>
      <c r="BM33" s="233">
        <v>18.03884408385683</v>
      </c>
      <c r="BN33" s="233">
        <v>11.804774349514844</v>
      </c>
      <c r="BO33" s="233">
        <v>24.380083589842528</v>
      </c>
      <c r="BP33" s="111">
        <v>2.6037252993092848</v>
      </c>
      <c r="BQ33" s="233">
        <v>49.0901454411188</v>
      </c>
      <c r="BR33" s="233">
        <v>4.9573940681621904</v>
      </c>
      <c r="BS33" s="233">
        <f t="shared" si="11"/>
        <v>19.829576272648762</v>
      </c>
      <c r="BT33" s="233">
        <v>2.9225709580427384</v>
      </c>
      <c r="BU33" s="233">
        <v>12.997145442014354</v>
      </c>
      <c r="BV33" s="233">
        <v>11.497927936920709</v>
      </c>
      <c r="BW33" s="233">
        <v>7.2880077048096137</v>
      </c>
      <c r="BX33" s="233">
        <v>1.2485945633686499</v>
      </c>
      <c r="BY33" s="233">
        <v>5.4794519809971032</v>
      </c>
      <c r="BZ33" s="233">
        <v>34.162479447822044</v>
      </c>
      <c r="CA33" s="233">
        <v>31.720375627684664</v>
      </c>
      <c r="CB33" s="105">
        <v>67.967189421120395</v>
      </c>
      <c r="CC33" s="102">
        <v>20.371321226704101</v>
      </c>
      <c r="CD33" s="233">
        <v>23.838637525596329</v>
      </c>
      <c r="CE33" s="105">
        <v>2.7445218099540423</v>
      </c>
      <c r="CF33" s="233">
        <v>2.0816137246619721</v>
      </c>
      <c r="CG33" s="233">
        <v>4.5110749432907662</v>
      </c>
      <c r="CH33" s="233">
        <v>16.572747187133821</v>
      </c>
      <c r="CI33" s="233">
        <v>4.1431867967834553</v>
      </c>
      <c r="CJ33" s="105">
        <v>44.097988995644414</v>
      </c>
      <c r="CK33" s="233">
        <v>40.233175194726243</v>
      </c>
      <c r="CL33" s="233">
        <v>9.0280879458663197</v>
      </c>
      <c r="CM33" s="105">
        <v>41.901989878682343</v>
      </c>
      <c r="CN33" s="105">
        <v>58.364439590985803</v>
      </c>
      <c r="CO33" s="111">
        <v>21.362056984016679</v>
      </c>
      <c r="CP33" s="233">
        <v>44.014801481774825</v>
      </c>
      <c r="CQ33" s="105">
        <v>80</v>
      </c>
      <c r="CR33" s="105">
        <v>45.934378842240697</v>
      </c>
      <c r="CS33" s="233">
        <v>0</v>
      </c>
      <c r="CT33" s="179">
        <v>18.571428571428577</v>
      </c>
      <c r="CU33" s="233">
        <v>0</v>
      </c>
      <c r="CV33" s="233">
        <v>0</v>
      </c>
      <c r="CW33" s="119">
        <v>90.055009625549701</v>
      </c>
      <c r="CX33" s="233">
        <v>0</v>
      </c>
      <c r="CY33" s="233">
        <v>0</v>
      </c>
      <c r="CZ33" s="105">
        <v>98.454863087791608</v>
      </c>
      <c r="DA33" s="105">
        <v>40</v>
      </c>
      <c r="DB33" s="233">
        <v>18.570691998203376</v>
      </c>
      <c r="DC33" s="233">
        <v>5.1670244901812499</v>
      </c>
      <c r="DD33" s="233">
        <v>45.42337231460791</v>
      </c>
      <c r="DE33" s="105">
        <v>33.976911494060559</v>
      </c>
      <c r="DF33" s="164">
        <v>88.270193364751094</v>
      </c>
      <c r="DG33" s="233">
        <v>11.853387887859569</v>
      </c>
      <c r="DH33" s="102">
        <v>22.910925403551687</v>
      </c>
      <c r="DI33" s="233">
        <v>4.9497613505086164</v>
      </c>
      <c r="DJ33" s="233">
        <v>40.139859009930028</v>
      </c>
      <c r="DK33" s="233">
        <v>23.579980713155898</v>
      </c>
      <c r="DL33" s="233">
        <v>3.2238197982382695</v>
      </c>
      <c r="DM33" s="233">
        <v>9.4403133612362016</v>
      </c>
      <c r="DN33" s="233">
        <v>24.659640096562605</v>
      </c>
      <c r="DO33" s="111">
        <v>97.882641897071267</v>
      </c>
      <c r="DP33" s="105">
        <v>35.829544326417199</v>
      </c>
      <c r="DQ33" s="233">
        <v>44.471029384223549</v>
      </c>
      <c r="DR33" s="233">
        <v>35.825766669514209</v>
      </c>
      <c r="DS33" s="105">
        <v>1.6439988086965154</v>
      </c>
      <c r="DT33" s="233">
        <v>44.149727000200983</v>
      </c>
      <c r="DU33" s="233">
        <v>37.245657623869597</v>
      </c>
      <c r="DV33" s="233">
        <v>0</v>
      </c>
      <c r="DW33" s="233">
        <v>0</v>
      </c>
      <c r="DX33" s="233">
        <v>1.4604508793917046</v>
      </c>
      <c r="DY33" s="105">
        <v>34.309540355405538</v>
      </c>
      <c r="DZ33" s="105">
        <v>77.020006311972196</v>
      </c>
      <c r="EA33" s="233">
        <v>42.774906319108801</v>
      </c>
      <c r="EB33" s="105">
        <v>31.333333333333002</v>
      </c>
      <c r="EC33" s="111">
        <v>3.0515877976060484</v>
      </c>
      <c r="ED33" s="233">
        <v>1.3146803748896454</v>
      </c>
      <c r="EE33" s="233">
        <v>1.1641717217421605</v>
      </c>
      <c r="EF33" s="233">
        <v>1.2302159713358152</v>
      </c>
      <c r="EG33" s="111">
        <v>2.8158268758206009</v>
      </c>
      <c r="EH33" s="233">
        <v>1.1430366987033209</v>
      </c>
      <c r="EI33" s="233">
        <v>1.010942173051312</v>
      </c>
      <c r="EJ33" s="233">
        <v>4.2459571268155107</v>
      </c>
      <c r="EK33" s="233">
        <v>1.2671571788202056</v>
      </c>
      <c r="EL33" s="233">
        <v>12.786989640009702</v>
      </c>
      <c r="EM33" s="233">
        <v>1.2974006048330467E-3</v>
      </c>
      <c r="EN33" s="233">
        <v>4.6071814274851972</v>
      </c>
      <c r="EO33" s="233">
        <v>2.4533419891180506</v>
      </c>
      <c r="EP33" s="233">
        <v>0.40448225743273736</v>
      </c>
      <c r="EQ33" s="233">
        <v>1.8752210459208045</v>
      </c>
      <c r="ER33" s="233">
        <v>0.86456185347446735</v>
      </c>
      <c r="ES33" s="233">
        <v>0.6660769312517627</v>
      </c>
      <c r="ET33" s="233">
        <v>1.2841060415143359</v>
      </c>
      <c r="EU33" s="111">
        <v>2.6949543558787226</v>
      </c>
      <c r="EV33" s="111">
        <v>2.6664644251680687</v>
      </c>
      <c r="EW33" s="120">
        <v>85.838004487980697</v>
      </c>
      <c r="EX33" s="120">
        <v>2.20788245805619</v>
      </c>
      <c r="EY33" s="233">
        <v>0</v>
      </c>
      <c r="EZ33" s="120">
        <v>29.383593886245162</v>
      </c>
      <c r="FA33" s="120">
        <v>74628.525211270229</v>
      </c>
      <c r="FB33" s="233">
        <v>0</v>
      </c>
      <c r="FC33" s="233">
        <v>37.449365190183421</v>
      </c>
      <c r="FD33" s="111">
        <v>15.803219314402691</v>
      </c>
      <c r="FE33" s="105">
        <v>92.640118055573396</v>
      </c>
      <c r="FF33" s="104">
        <v>46.711038949555537</v>
      </c>
      <c r="FG33" s="111">
        <v>5.1384890300804127</v>
      </c>
      <c r="FH33" s="105">
        <v>90</v>
      </c>
      <c r="FI33" s="233">
        <v>5.7051627281174344</v>
      </c>
      <c r="FJ33" s="105">
        <v>20</v>
      </c>
      <c r="FK33" s="105">
        <v>97.818974588503409</v>
      </c>
      <c r="FL33" s="105">
        <v>34.227918027113716</v>
      </c>
      <c r="FM33" s="105">
        <v>57.184753291994475</v>
      </c>
      <c r="FN33" s="233">
        <v>44.203928939157215</v>
      </c>
      <c r="FO33" s="104">
        <v>96.845717757522749</v>
      </c>
      <c r="FP33" s="102">
        <v>75.780565088612974</v>
      </c>
      <c r="FQ33">
        <v>14.21382770170986</v>
      </c>
      <c r="FR33" s="233">
        <v>0</v>
      </c>
      <c r="FS33" s="105">
        <v>0</v>
      </c>
      <c r="FT33" s="233">
        <v>20.390834030593503</v>
      </c>
      <c r="FU33" s="233">
        <v>23.29578973957074</v>
      </c>
      <c r="FV33" s="233">
        <v>17.811461436292934</v>
      </c>
      <c r="FW33" s="104">
        <v>99.011771236163881</v>
      </c>
      <c r="FX33" s="105">
        <v>76.939331253938832</v>
      </c>
      <c r="FY33" s="105">
        <v>0</v>
      </c>
      <c r="FZ33">
        <v>23.334035661615083</v>
      </c>
      <c r="GA33" s="105">
        <v>85.347715790220079</v>
      </c>
      <c r="GB33" s="233">
        <v>22.233384962029348</v>
      </c>
      <c r="GC33" s="233">
        <v>1.7287439415196574E-3</v>
      </c>
      <c r="GD33" s="233">
        <v>10.158544459487752</v>
      </c>
      <c r="GE33" s="233">
        <v>12.928713762388471</v>
      </c>
      <c r="GF33" s="233">
        <v>3.2734000443795277</v>
      </c>
      <c r="GG33" s="233">
        <v>5.539753002733308</v>
      </c>
      <c r="GH33" s="233">
        <v>2.2225185148442663</v>
      </c>
      <c r="GI33" s="111">
        <v>8.220180132479836</v>
      </c>
      <c r="GJ33" s="104">
        <v>53.847104506368545</v>
      </c>
      <c r="GK33" s="233">
        <v>11.250443600174579</v>
      </c>
      <c r="GL33" s="105">
        <v>75.780565088612974</v>
      </c>
      <c r="GM33" s="123">
        <v>42.842733158183201</v>
      </c>
      <c r="GN33" s="105">
        <v>61.749230616499553</v>
      </c>
      <c r="GO33" s="233">
        <v>44.700618407418659</v>
      </c>
      <c r="GP33" s="233">
        <v>2.6343165355833942</v>
      </c>
      <c r="GQ33" s="233">
        <v>33.929278403031518</v>
      </c>
      <c r="GR33" s="233">
        <v>19.923602864196564</v>
      </c>
      <c r="GS33" s="233">
        <v>23.381968087158942</v>
      </c>
      <c r="GT33" s="233">
        <v>26.616016139636429</v>
      </c>
      <c r="GU33" s="233">
        <v>24.396119299977162</v>
      </c>
      <c r="GV33" s="233">
        <v>22.508234904126589</v>
      </c>
      <c r="GW33" s="233">
        <v>16.745767671484469</v>
      </c>
      <c r="GX33" s="233">
        <v>20.377817203878468</v>
      </c>
      <c r="GY33" s="233">
        <v>12.655099787194887</v>
      </c>
      <c r="GZ33" s="233">
        <v>18.346476613942745</v>
      </c>
      <c r="HA33" s="105">
        <v>66.023031867367976</v>
      </c>
      <c r="HB33" s="233">
        <v>0</v>
      </c>
      <c r="HC33" s="233">
        <v>25.293733387163972</v>
      </c>
      <c r="HD33" s="233">
        <v>16.723083272258283</v>
      </c>
      <c r="HE33" s="233">
        <v>24.92500121168926</v>
      </c>
      <c r="HF33" s="233">
        <v>24.573779427851068</v>
      </c>
      <c r="HG33" s="233">
        <v>12.792618658586109</v>
      </c>
      <c r="HH33" s="233">
        <v>8.7932104724640716</v>
      </c>
      <c r="HI33" s="233">
        <v>18.931003187352982</v>
      </c>
      <c r="HJ33" s="233">
        <v>30.491619774524914</v>
      </c>
      <c r="HK33" s="233">
        <v>18.837994642258099</v>
      </c>
      <c r="HL33" s="233">
        <v>20.184575598303788</v>
      </c>
      <c r="HM33" s="233">
        <v>0</v>
      </c>
      <c r="HN33" s="233">
        <v>17.254702229401449</v>
      </c>
      <c r="HO33" s="233">
        <v>16.43736375994882</v>
      </c>
      <c r="HP33" s="233">
        <v>23.361487587307323</v>
      </c>
      <c r="HQ33" s="233">
        <v>18.626042705112912</v>
      </c>
      <c r="HR33" s="233">
        <v>30.330418979549421</v>
      </c>
      <c r="HS33" s="233">
        <v>24.038608985868638</v>
      </c>
      <c r="HT33" s="233">
        <v>21.259860331850824</v>
      </c>
      <c r="HU33" s="233">
        <v>10.30078343498346</v>
      </c>
      <c r="HV33" s="233">
        <v>28.701761474008315</v>
      </c>
      <c r="HW33" s="233">
        <v>27.087626181289362</v>
      </c>
      <c r="HX33" s="233">
        <v>16.279217594974991</v>
      </c>
      <c r="HY33" s="233">
        <v>14.354637025265299</v>
      </c>
      <c r="HZ33" s="233">
        <v>27.53903870180962</v>
      </c>
      <c r="IA33" s="233">
        <v>32.977501772509896</v>
      </c>
      <c r="IB33" s="233">
        <v>27.335924905446181</v>
      </c>
      <c r="IC33" s="111">
        <v>65.785007777687909</v>
      </c>
      <c r="ID33" s="105">
        <v>48.927714168987045</v>
      </c>
      <c r="IE33" s="105">
        <v>5.5594162612925643E-2</v>
      </c>
      <c r="IF33" s="105">
        <v>20</v>
      </c>
      <c r="IG33" s="233">
        <v>8.7502207071392828</v>
      </c>
      <c r="IH33" s="233">
        <v>13.066051118147353</v>
      </c>
      <c r="II33" s="105">
        <v>95.294610080967047</v>
      </c>
      <c r="IJ33" s="105">
        <v>2.2158244812866079</v>
      </c>
      <c r="IK33" s="105">
        <v>0</v>
      </c>
      <c r="IL33" s="105">
        <v>5.9134981303150891</v>
      </c>
      <c r="IM33" s="105">
        <v>14.21382770170986</v>
      </c>
      <c r="IO33" s="233">
        <v>0</v>
      </c>
      <c r="IP33" s="233">
        <v>45.91836734693878</v>
      </c>
      <c r="IQ33" s="233">
        <v>34.281227016077331</v>
      </c>
      <c r="IR33" s="186">
        <v>98.35</v>
      </c>
      <c r="IS33" s="186">
        <v>56.630581867388365</v>
      </c>
      <c r="IT33" s="156">
        <v>0</v>
      </c>
      <c r="IU33" s="168">
        <v>19.876487655059101</v>
      </c>
      <c r="IV33" s="160">
        <v>0.86299502272235495</v>
      </c>
      <c r="IW33" s="166">
        <v>26.181818181818201</v>
      </c>
      <c r="IX33" s="155">
        <v>83.076923076923094</v>
      </c>
      <c r="IY33" s="169">
        <v>8.7100000000000009</v>
      </c>
      <c r="IZ33" s="169">
        <v>52.705820000000003</v>
      </c>
      <c r="JA33" s="155">
        <v>92.619329388560203</v>
      </c>
      <c r="JB33" s="167">
        <v>71.4004576659039</v>
      </c>
      <c r="JC33" s="182">
        <v>4.0236869674806801</v>
      </c>
      <c r="JD33" s="182">
        <v>6.9285714285714297</v>
      </c>
      <c r="JE33" s="236">
        <v>65.679630238596303</v>
      </c>
      <c r="JF33" s="236">
        <v>1.97940462491484</v>
      </c>
      <c r="JG33" s="236">
        <v>7.8194554344120704</v>
      </c>
      <c r="JH33" s="236">
        <v>4.9426346585808201</v>
      </c>
      <c r="JI33" s="236">
        <v>2.6954310307351199</v>
      </c>
      <c r="JJ33" s="236">
        <v>0</v>
      </c>
      <c r="JK33" s="236">
        <v>19.8509387170668</v>
      </c>
      <c r="JL33" s="236">
        <v>61.356661806624601</v>
      </c>
      <c r="JM33" s="236">
        <v>2.4012099911395799</v>
      </c>
      <c r="JN33" s="236">
        <v>0</v>
      </c>
      <c r="JO33" s="236">
        <v>54.363007670525199</v>
      </c>
      <c r="JP33" s="236">
        <v>42.552064888989598</v>
      </c>
      <c r="JQ33" s="236">
        <v>0</v>
      </c>
      <c r="JR33" s="236">
        <v>0.59696800272188899</v>
      </c>
    </row>
    <row r="34" spans="1:278" x14ac:dyDescent="0.35">
      <c r="A34">
        <v>36</v>
      </c>
      <c r="B34" t="s">
        <v>424</v>
      </c>
      <c r="C34" s="105">
        <v>1.6676454180063156</v>
      </c>
      <c r="D34" s="108">
        <v>43.646900479787327</v>
      </c>
      <c r="E34" s="105">
        <v>0</v>
      </c>
      <c r="F34" s="111">
        <v>71.515475627211927</v>
      </c>
      <c r="G34">
        <v>50</v>
      </c>
      <c r="H34" s="105">
        <v>54.456638115631691</v>
      </c>
      <c r="I34" s="105">
        <v>28.571428571428466</v>
      </c>
      <c r="J34" s="105">
        <v>72.948381452318415</v>
      </c>
      <c r="K34" s="102">
        <v>0.41494990780537994</v>
      </c>
      <c r="L34">
        <v>28.154707848773334</v>
      </c>
      <c r="M34" s="113">
        <v>47.492967596213887</v>
      </c>
      <c r="N34" s="113">
        <v>35.789548942802242</v>
      </c>
      <c r="O34" s="113">
        <v>32.530220764775542</v>
      </c>
      <c r="P34" s="113">
        <v>11.675034052626318</v>
      </c>
      <c r="Q34" s="113">
        <v>39.889242252729609</v>
      </c>
      <c r="R34" s="113">
        <v>46.784343192858742</v>
      </c>
      <c r="S34" s="113">
        <v>22.598176303748701</v>
      </c>
      <c r="T34" s="113">
        <v>17.930906323725679</v>
      </c>
      <c r="U34" s="113">
        <v>14.892159304474433</v>
      </c>
      <c r="V34" s="113">
        <v>36.19680952021583</v>
      </c>
      <c r="W34" s="113">
        <v>13.472319707815206</v>
      </c>
      <c r="X34" s="113">
        <v>19.467880091272093</v>
      </c>
      <c r="Y34" s="113">
        <v>25.926465883333901</v>
      </c>
      <c r="Z34" s="113">
        <v>20.936048322461843</v>
      </c>
      <c r="AA34" s="115">
        <v>25.647416561597979</v>
      </c>
      <c r="AB34" s="113">
        <v>43.823953425325101</v>
      </c>
      <c r="AC34" s="113">
        <v>18.523374272278197</v>
      </c>
      <c r="AD34" s="113">
        <v>37.289386502328142</v>
      </c>
      <c r="AE34" s="105">
        <v>0</v>
      </c>
      <c r="AF34" s="111">
        <v>3.8644345155883681</v>
      </c>
      <c r="AG34" s="105">
        <v>98.089645187280766</v>
      </c>
      <c r="AH34" s="173">
        <v>1</v>
      </c>
      <c r="AI34" s="175">
        <f t="shared" si="0"/>
        <v>100</v>
      </c>
      <c r="AJ34" s="112">
        <v>0.74061902510828515</v>
      </c>
      <c r="AK34" s="112">
        <v>6.5959790000232035</v>
      </c>
      <c r="AL34" s="112">
        <v>0</v>
      </c>
      <c r="AM34" s="112">
        <v>1.045316899974817E-2</v>
      </c>
      <c r="AN34" s="112">
        <v>42.121030797978925</v>
      </c>
      <c r="AO34" s="112">
        <v>1.8376637992009555</v>
      </c>
      <c r="AP34" s="112">
        <v>0.82295515278567488</v>
      </c>
      <c r="AQ34" s="112">
        <v>0.36051896277284057</v>
      </c>
      <c r="AR34" s="111">
        <v>0</v>
      </c>
      <c r="AS34" s="111">
        <v>0.70693567158502923</v>
      </c>
      <c r="AT34" s="111">
        <v>96.048769765838259</v>
      </c>
      <c r="AU34" s="111">
        <v>35.912674800783165</v>
      </c>
      <c r="AV34" s="105">
        <v>49.423218899962649</v>
      </c>
      <c r="AW34" s="107">
        <v>1.6607899263728923E-2</v>
      </c>
      <c r="AX34" s="107">
        <v>80.803062186843164</v>
      </c>
      <c r="AY34" s="103">
        <v>98.332354581993741</v>
      </c>
      <c r="AZ34" s="103">
        <v>77.086602534626337</v>
      </c>
      <c r="BA34" s="111">
        <v>6.6911315596509383E-2</v>
      </c>
      <c r="BB34" s="105">
        <v>89.732225440454542</v>
      </c>
      <c r="BC34" s="158">
        <v>0</v>
      </c>
      <c r="BD34" s="111">
        <v>0.46978302302913372</v>
      </c>
      <c r="BE34">
        <v>65.33906696598909</v>
      </c>
      <c r="BF34" s="111">
        <v>0.22254038220172703</v>
      </c>
      <c r="BG34" s="106">
        <v>28.781907449726678</v>
      </c>
      <c r="BH34" s="111">
        <v>68.23239402603204</v>
      </c>
      <c r="BI34" s="114">
        <v>12.754775296423043</v>
      </c>
      <c r="BJ34" s="116">
        <v>71.121239669977768</v>
      </c>
      <c r="BK34" s="157">
        <f t="shared" ref="BK34:BK45" si="12">AVERAGE(CG34,AX34,AW34,BD34,JK34)</f>
        <v>19.225988705839701</v>
      </c>
      <c r="BL34" s="102">
        <v>20.997253204222172</v>
      </c>
      <c r="BM34" s="118">
        <v>31.131885302788842</v>
      </c>
      <c r="BN34" s="102">
        <v>19.870604305351559</v>
      </c>
      <c r="BO34">
        <v>3.8644345155883681</v>
      </c>
      <c r="BP34" s="111">
        <v>0.11422328152834617</v>
      </c>
      <c r="BQ34" s="102">
        <v>37.034530298291358</v>
      </c>
      <c r="BR34" s="112">
        <f t="shared" ref="BR34:BR45" si="13">SUM(EL34*0.125,EM34*0.125,EN34*0.125,EO34*0.125,EP34*0.125,EQ34*0.125,ER34*0.125,ES34*0.125)</f>
        <v>0.31952648619464863</v>
      </c>
      <c r="BS34" s="112">
        <f t="shared" si="11"/>
        <v>1.2781059447785945</v>
      </c>
      <c r="BT34" s="112">
        <v>8.3385669442031514</v>
      </c>
      <c r="BU34" s="119">
        <v>0.7246377042809069</v>
      </c>
      <c r="BV34" s="105">
        <v>35.728582054911904</v>
      </c>
      <c r="BW34" s="111">
        <v>6.6911315596509383E-2</v>
      </c>
      <c r="BX34" s="121">
        <v>0.14784202108152281</v>
      </c>
      <c r="BY34" s="102">
        <v>0.9102601909464163</v>
      </c>
      <c r="BZ34" s="104">
        <v>74.020812430356443</v>
      </c>
      <c r="CA34" s="104">
        <v>65.156572808299643</v>
      </c>
      <c r="CB34" s="105">
        <v>26.788860325041082</v>
      </c>
      <c r="CC34" s="102">
        <v>7.7248843391521785E-2</v>
      </c>
      <c r="CD34" s="106">
        <v>22.647495960703392</v>
      </c>
      <c r="CE34" s="105">
        <v>0.14784202108152281</v>
      </c>
      <c r="CF34" s="102">
        <v>40.517327045222508</v>
      </c>
      <c r="CG34" s="102">
        <v>0.23277405345217519</v>
      </c>
      <c r="CH34" s="102">
        <f t="shared" ref="CH34:CH45" si="14">+CI34*4</f>
        <v>1.3751604490370721</v>
      </c>
      <c r="CI34" s="102">
        <v>0.34379011225926803</v>
      </c>
      <c r="CJ34" s="105">
        <v>30.05417609676843</v>
      </c>
      <c r="CK34" s="104">
        <v>78.445439556962327</v>
      </c>
      <c r="CL34" s="111">
        <v>11.25065274151436</v>
      </c>
      <c r="CM34" s="105">
        <v>34.825952913604553</v>
      </c>
      <c r="CN34" s="105">
        <v>22.597911227154047</v>
      </c>
      <c r="CO34" s="111">
        <v>20.161879895561359</v>
      </c>
      <c r="CP34" s="104">
        <v>96.761324412094694</v>
      </c>
      <c r="CQ34" s="105">
        <v>33.394255874673632</v>
      </c>
      <c r="CR34" s="105">
        <v>40.183464775408602</v>
      </c>
      <c r="CT34" s="179">
        <v>92.857142857142861</v>
      </c>
      <c r="CV34" s="105">
        <v>0</v>
      </c>
      <c r="CW34" s="119">
        <v>84.443292372258142</v>
      </c>
      <c r="CZ34" s="105">
        <v>82.827809022186628</v>
      </c>
      <c r="DA34" s="105">
        <v>19.999999999999996</v>
      </c>
      <c r="DB34" s="105">
        <v>31.830893782765269</v>
      </c>
      <c r="DC34" s="105">
        <v>3.8952692289188215</v>
      </c>
      <c r="DD34" s="105">
        <v>23.880225794321245</v>
      </c>
      <c r="DE34" s="105">
        <v>1.1302847282139816</v>
      </c>
      <c r="DF34" s="164">
        <v>74.979736310316625</v>
      </c>
      <c r="DG34" s="102">
        <v>25.321148825065276</v>
      </c>
      <c r="DH34" s="102">
        <v>3.7016707208497808</v>
      </c>
      <c r="DI34" s="111">
        <v>0.45696958743384491</v>
      </c>
      <c r="DJ34" s="103">
        <v>2.2166849177390606</v>
      </c>
      <c r="DK34" s="103">
        <v>1.8816755136099164</v>
      </c>
      <c r="DL34" s="103">
        <v>3.8481700708587563</v>
      </c>
      <c r="DM34" s="103">
        <v>1.6826210424040493</v>
      </c>
      <c r="DN34">
        <v>8.7971449378437967</v>
      </c>
      <c r="DO34" s="111">
        <v>72.875655346729232</v>
      </c>
      <c r="DP34" s="105">
        <v>0</v>
      </c>
      <c r="DQ34" s="111">
        <v>98.780548726437047</v>
      </c>
      <c r="DR34" s="104">
        <v>16.474181668597808</v>
      </c>
      <c r="DS34" s="105">
        <v>22.140992167101828</v>
      </c>
      <c r="DT34" s="103">
        <v>80.26523792992387</v>
      </c>
      <c r="DU34" s="102">
        <v>13.011355631388845</v>
      </c>
      <c r="DW34" s="102">
        <v>0</v>
      </c>
      <c r="DX34" s="102">
        <v>0</v>
      </c>
      <c r="DY34" s="105">
        <v>0</v>
      </c>
      <c r="DZ34" s="105">
        <v>56.89311870566479</v>
      </c>
      <c r="EA34">
        <v>98.936046834404877</v>
      </c>
      <c r="EB34" s="105">
        <v>66.666666666666572</v>
      </c>
      <c r="EC34" s="111">
        <v>0.14962930088890497</v>
      </c>
      <c r="ED34" s="111">
        <v>0.1377910083052753</v>
      </c>
      <c r="EE34" s="111">
        <v>9.558976945712204E-2</v>
      </c>
      <c r="EF34" s="111">
        <v>0.16798806927112081</v>
      </c>
      <c r="EG34" s="111">
        <v>0.29545146351454876</v>
      </c>
      <c r="EH34" s="120">
        <v>0.11995778243847782</v>
      </c>
      <c r="EI34" s="102">
        <v>0.23159190360187279</v>
      </c>
      <c r="EJ34" s="102">
        <f t="shared" ref="EJ34:EJ45" si="15">EI34*4.2</f>
        <v>0.9726859951278658</v>
      </c>
      <c r="EK34" s="102">
        <v>0.14785452707755203</v>
      </c>
      <c r="EL34" s="102">
        <v>0.37591235024237074</v>
      </c>
      <c r="EM34" s="102">
        <v>0.66567230791188947</v>
      </c>
      <c r="EN34" s="102">
        <v>0</v>
      </c>
      <c r="EO34" s="102">
        <v>0</v>
      </c>
      <c r="EP34" s="102">
        <v>9.275577849954976E-2</v>
      </c>
      <c r="EQ34" s="102">
        <v>1.0569348873487443</v>
      </c>
      <c r="ER34" s="102">
        <v>0.23080632013851368</v>
      </c>
      <c r="ES34" s="102">
        <v>0.1341302454161204</v>
      </c>
      <c r="ET34" s="111">
        <v>0.1612766297398471</v>
      </c>
      <c r="EU34" s="111">
        <v>0.10848878061821472</v>
      </c>
      <c r="EV34" s="111">
        <v>0.13440741242319862</v>
      </c>
      <c r="EW34" s="120">
        <v>92.389134184364281</v>
      </c>
      <c r="EX34" s="120">
        <v>0.12532637075718014</v>
      </c>
      <c r="EY34" s="120">
        <v>0</v>
      </c>
      <c r="EZ34" s="120">
        <v>2.1915778985778194</v>
      </c>
      <c r="FA34" s="120">
        <v>5566.1750257526928</v>
      </c>
      <c r="FC34" s="104">
        <v>78.399402605407943</v>
      </c>
      <c r="FD34" s="111">
        <v>0</v>
      </c>
      <c r="FE34" s="105">
        <v>98.69956409140417</v>
      </c>
      <c r="FF34" s="104">
        <v>1.4492754085618138</v>
      </c>
      <c r="FG34" s="111">
        <v>2.3394255874673631</v>
      </c>
      <c r="FH34" s="105">
        <v>90</v>
      </c>
      <c r="FI34">
        <v>44.992167101827675</v>
      </c>
      <c r="FJ34" s="105">
        <v>20</v>
      </c>
      <c r="FK34" s="105">
        <v>98.946273348635614</v>
      </c>
      <c r="FL34" s="105">
        <v>9.1666666666699186</v>
      </c>
      <c r="FM34" s="105">
        <v>0</v>
      </c>
      <c r="FN34">
        <v>72.576034393799418</v>
      </c>
      <c r="FO34" s="104">
        <v>98.442061691403524</v>
      </c>
      <c r="FP34" s="102">
        <v>0</v>
      </c>
      <c r="FQ34">
        <v>79.052931241267032</v>
      </c>
      <c r="FR34" s="102">
        <v>47.467362924281986</v>
      </c>
      <c r="FS34" s="105">
        <v>2.6631853785900783</v>
      </c>
      <c r="FT34" s="117">
        <v>34.118233899289443</v>
      </c>
      <c r="FU34" s="117">
        <v>37.913848044269322</v>
      </c>
      <c r="FV34" s="117">
        <v>28.154707848773334</v>
      </c>
      <c r="FW34" s="104">
        <v>75.076264426434335</v>
      </c>
      <c r="FX34" s="105">
        <v>19.759447041917166</v>
      </c>
      <c r="FY34" s="105">
        <v>0</v>
      </c>
      <c r="FZ34">
        <v>8.4351006860945682E-2</v>
      </c>
      <c r="GA34" s="105">
        <v>42.864972093948197</v>
      </c>
      <c r="GB34" s="102">
        <v>0.38847074006674243</v>
      </c>
      <c r="GC34" s="102">
        <v>3.0669381468097492</v>
      </c>
      <c r="GD34" s="102">
        <v>0</v>
      </c>
      <c r="GE34" s="102">
        <v>0</v>
      </c>
      <c r="GF34" s="102">
        <v>0.34128122249732101</v>
      </c>
      <c r="GG34" s="102">
        <v>1.5340108168356208</v>
      </c>
      <c r="GH34" s="102">
        <v>0.38796628949442213</v>
      </c>
      <c r="GI34" s="111">
        <v>1.3507373588636993</v>
      </c>
      <c r="GJ34" s="104">
        <v>1.8514927119760447</v>
      </c>
      <c r="GK34">
        <v>6.1618798955613574</v>
      </c>
      <c r="GL34" s="105">
        <v>0</v>
      </c>
      <c r="GM34" s="123">
        <v>33.511440596646842</v>
      </c>
      <c r="GN34" s="105">
        <v>80</v>
      </c>
      <c r="GO34" s="105">
        <v>97.52480417754569</v>
      </c>
      <c r="GQ34">
        <v>100</v>
      </c>
      <c r="GR34" s="110">
        <v>32.031502534820554</v>
      </c>
      <c r="GS34" s="110">
        <v>30.333303453234212</v>
      </c>
      <c r="GT34" s="110">
        <v>51.098382259774702</v>
      </c>
      <c r="GU34" s="110">
        <v>45.030051720447062</v>
      </c>
      <c r="GV34" s="110">
        <v>36.027559644736051</v>
      </c>
      <c r="GW34" s="110">
        <v>25.439686634675315</v>
      </c>
      <c r="GX34" s="110">
        <v>36.091677502239655</v>
      </c>
      <c r="GY34" s="110">
        <v>13.852713991058673</v>
      </c>
      <c r="GZ34" s="110">
        <v>30.317875363379066</v>
      </c>
      <c r="HA34" s="105">
        <v>58.333333333333783</v>
      </c>
      <c r="HB34" s="105">
        <v>0</v>
      </c>
      <c r="HC34" s="109">
        <v>35.225430702637375</v>
      </c>
      <c r="HD34" s="109">
        <v>44.05789564320731</v>
      </c>
      <c r="HE34" s="109">
        <v>49.560573168905293</v>
      </c>
      <c r="HF34" s="109">
        <v>47.125268639947571</v>
      </c>
      <c r="HG34" s="109">
        <v>1.6764722353221717</v>
      </c>
      <c r="HH34" s="109">
        <v>19.203730682306848</v>
      </c>
      <c r="HI34" s="109">
        <v>33.420116337992148</v>
      </c>
      <c r="HJ34" s="109">
        <v>61.980000000000601</v>
      </c>
      <c r="HK34" s="109">
        <v>47.363681336837459</v>
      </c>
      <c r="HL34" s="122">
        <v>33.406544843920074</v>
      </c>
      <c r="HM34" s="109">
        <v>0</v>
      </c>
      <c r="HN34" s="109">
        <v>22.6557597943434</v>
      </c>
      <c r="HO34" s="109">
        <v>27.856911922363498</v>
      </c>
      <c r="HP34" s="109">
        <v>39.323533879503216</v>
      </c>
      <c r="HQ34" s="109">
        <v>14.338038697697749</v>
      </c>
      <c r="HR34" s="109">
        <v>33.313904846856367</v>
      </c>
      <c r="HS34" s="109">
        <v>1.8665841127929808</v>
      </c>
      <c r="HT34" s="109">
        <v>43.539860727570485</v>
      </c>
      <c r="HU34" s="109">
        <v>24.331164840792287</v>
      </c>
      <c r="HV34" s="109">
        <v>55.515252441756317</v>
      </c>
      <c r="HW34" s="109">
        <v>47.4142889022079</v>
      </c>
      <c r="HX34" s="109">
        <v>31.721646751160733</v>
      </c>
      <c r="HY34" s="109">
        <v>39.736134105451249</v>
      </c>
      <c r="HZ34" s="109">
        <v>44.057746125762336</v>
      </c>
      <c r="IA34" s="109">
        <v>47.147374619624195</v>
      </c>
      <c r="IB34" s="109">
        <v>40.514315942863313</v>
      </c>
      <c r="IC34" s="111">
        <v>64.43917198679155</v>
      </c>
      <c r="ID34" s="105">
        <v>0.32836525442343378</v>
      </c>
      <c r="IE34" s="105">
        <v>0</v>
      </c>
      <c r="IF34" s="105">
        <v>20</v>
      </c>
      <c r="IG34">
        <v>37.800497644464372</v>
      </c>
      <c r="IH34">
        <v>20</v>
      </c>
      <c r="II34" s="105">
        <v>98.565043954874142</v>
      </c>
      <c r="IJ34" s="105">
        <v>0.12532637075718014</v>
      </c>
      <c r="IK34" s="105">
        <v>0</v>
      </c>
      <c r="IL34" s="105">
        <v>11.111111111111244</v>
      </c>
      <c r="IM34" s="105">
        <v>79.052931241267032</v>
      </c>
      <c r="IP34" s="186">
        <v>0</v>
      </c>
      <c r="IQ34" s="129">
        <v>52.081494069454642</v>
      </c>
      <c r="IR34" s="186">
        <v>86.38</v>
      </c>
      <c r="IS34" s="186">
        <v>66.402953586497887</v>
      </c>
      <c r="IT34" s="156">
        <v>0</v>
      </c>
      <c r="IU34" s="168">
        <v>3.0719172262746159</v>
      </c>
      <c r="IV34" s="160">
        <v>1.6280217069560927</v>
      </c>
      <c r="IW34" s="166">
        <v>55.63636363636364</v>
      </c>
      <c r="IX34" s="155">
        <v>24.615384615384617</v>
      </c>
      <c r="IY34" s="169">
        <v>4.58</v>
      </c>
      <c r="IZ34" s="169">
        <v>66.288690000000003</v>
      </c>
      <c r="JA34" s="155">
        <v>69.033530571992102</v>
      </c>
      <c r="JB34" s="167">
        <v>39.359267734553768</v>
      </c>
      <c r="JC34" s="182">
        <v>24.485944791787833</v>
      </c>
      <c r="JD34" s="182">
        <v>2.9761904761904758</v>
      </c>
      <c r="JE34" s="192">
        <v>7.0318050214636969</v>
      </c>
      <c r="JF34" s="192">
        <v>6.5338531088537515</v>
      </c>
      <c r="JG34" s="192">
        <v>0.84253679493169176</v>
      </c>
      <c r="JH34" s="192">
        <v>1.8480492813141685</v>
      </c>
      <c r="JI34" s="192">
        <v>22.360248447204967</v>
      </c>
      <c r="JJ34" s="4"/>
      <c r="JK34" s="192">
        <v>14.607716366610296</v>
      </c>
      <c r="JL34" s="192">
        <v>47.71712024580151</v>
      </c>
      <c r="JM34" s="192">
        <v>0.68444090728213292</v>
      </c>
      <c r="JN34" s="4"/>
      <c r="JO34" s="192">
        <v>65.896705426356547</v>
      </c>
      <c r="JP34" s="192">
        <v>32.315926030212424</v>
      </c>
      <c r="JQ34" s="4"/>
      <c r="JR34" s="194">
        <v>1.6412544292782134</v>
      </c>
    </row>
    <row r="35" spans="1:278" x14ac:dyDescent="0.35">
      <c r="A35">
        <v>37</v>
      </c>
      <c r="B35" t="s">
        <v>425</v>
      </c>
      <c r="C35" s="105">
        <v>26.774588749697205</v>
      </c>
      <c r="D35" s="108">
        <v>63.196812119290158</v>
      </c>
      <c r="E35" s="105">
        <v>0</v>
      </c>
      <c r="F35" s="111">
        <v>63.069018554469146</v>
      </c>
      <c r="G35">
        <v>39.753863766456782</v>
      </c>
      <c r="H35" s="105">
        <v>58.600457927876363</v>
      </c>
      <c r="I35" s="105">
        <v>39.263226756071433</v>
      </c>
      <c r="J35" s="105">
        <v>76.655218469756861</v>
      </c>
      <c r="K35" s="102">
        <v>3.6045163075076636</v>
      </c>
      <c r="L35">
        <v>28.679228991926163</v>
      </c>
      <c r="M35" s="113">
        <v>60.020820555720412</v>
      </c>
      <c r="N35" s="113">
        <v>42.070183403703609</v>
      </c>
      <c r="O35" s="113">
        <v>25.89585284746985</v>
      </c>
      <c r="P35" s="113">
        <v>19.81742474363481</v>
      </c>
      <c r="Q35" s="113">
        <v>46.316456154716036</v>
      </c>
      <c r="R35" s="113">
        <v>62.811643085416094</v>
      </c>
      <c r="S35" s="113">
        <v>17.993654843691562</v>
      </c>
      <c r="T35" s="113">
        <v>19.896600063464053</v>
      </c>
      <c r="U35" s="113">
        <v>17.347357943483068</v>
      </c>
      <c r="V35" s="113">
        <v>42.28032219310596</v>
      </c>
      <c r="W35" s="113">
        <v>14.730280777189586</v>
      </c>
      <c r="X35" s="113">
        <v>13.354183195872425</v>
      </c>
      <c r="Y35" s="113">
        <v>29.671005293881912</v>
      </c>
      <c r="Z35" s="113">
        <v>25.583181678287747</v>
      </c>
      <c r="AA35" s="115">
        <v>17.92256985563591</v>
      </c>
      <c r="AB35" s="113">
        <v>53.480769209777904</v>
      </c>
      <c r="AC35" s="113">
        <v>34.282344253452507</v>
      </c>
      <c r="AD35" s="113">
        <v>44.477217228241656</v>
      </c>
      <c r="AE35" s="105">
        <v>0</v>
      </c>
      <c r="AF35" s="111">
        <v>2.5248902430671247</v>
      </c>
      <c r="AG35" s="105">
        <v>48.751509050317573</v>
      </c>
      <c r="AH35" s="173">
        <v>1</v>
      </c>
      <c r="AI35" s="175">
        <f t="shared" ref="AI35:AI63" si="16">AH35*100</f>
        <v>100</v>
      </c>
      <c r="AJ35" s="112">
        <v>7.7602734053634608</v>
      </c>
      <c r="AK35" s="112">
        <v>2.399795346932482E-3</v>
      </c>
      <c r="AL35" s="112">
        <v>1.4641606174762025</v>
      </c>
      <c r="AM35" s="112">
        <v>3.0717743401113986</v>
      </c>
      <c r="AN35" s="112">
        <v>83.183024739416524</v>
      </c>
      <c r="AO35" s="112">
        <v>0.88932122724235352</v>
      </c>
      <c r="AP35" s="112">
        <v>2.9914306948079945</v>
      </c>
      <c r="AQ35" s="112">
        <v>1.444387114381829</v>
      </c>
      <c r="AR35" s="111">
        <v>3.2265562259231793</v>
      </c>
      <c r="AS35" s="111">
        <v>4.2031785024408457</v>
      </c>
      <c r="AT35" s="111">
        <v>97.37530325660606</v>
      </c>
      <c r="AU35" s="111">
        <v>36.938778358114469</v>
      </c>
      <c r="AV35" s="105">
        <v>78.744514405647664</v>
      </c>
      <c r="AW35" s="107">
        <v>4.3085735695783018</v>
      </c>
      <c r="AX35" s="107">
        <v>2.3611004078698183</v>
      </c>
      <c r="AY35" s="103">
        <v>73.225411250302699</v>
      </c>
      <c r="AZ35" s="103">
        <v>98.904759636342021</v>
      </c>
      <c r="BA35" s="111">
        <v>8.4557359248411252</v>
      </c>
      <c r="BB35" s="105">
        <v>99.268656356515251</v>
      </c>
      <c r="BC35" s="158">
        <v>3.2054951345163136</v>
      </c>
      <c r="BD35" s="111">
        <v>4.6457723564521523</v>
      </c>
      <c r="BE35">
        <v>76.357444160447642</v>
      </c>
      <c r="BF35" s="111">
        <v>2.6290782841077638</v>
      </c>
      <c r="BG35" s="106">
        <v>39.694615565202092</v>
      </c>
      <c r="BH35" s="111">
        <v>80.717054014536799</v>
      </c>
      <c r="BI35" s="114">
        <v>7.5481043915761754</v>
      </c>
      <c r="BJ35" s="116">
        <v>77.054525123684542</v>
      </c>
      <c r="BK35" s="157">
        <f t="shared" si="12"/>
        <v>7.6097948333323329</v>
      </c>
      <c r="BL35" s="102">
        <v>21.659189427028185</v>
      </c>
      <c r="BM35" s="118">
        <v>38.935981120244954</v>
      </c>
      <c r="BN35" s="102">
        <v>23.931162424513662</v>
      </c>
      <c r="BO35">
        <v>2.5248902430671247</v>
      </c>
      <c r="BP35" s="111">
        <v>2.0184107042899941</v>
      </c>
      <c r="BQ35" s="102">
        <v>62.628138008427726</v>
      </c>
      <c r="BR35" s="112">
        <f t="shared" si="13"/>
        <v>1.4658004782254226</v>
      </c>
      <c r="BS35" s="112">
        <f t="shared" si="11"/>
        <v>5.8632019129016903</v>
      </c>
      <c r="BT35" s="112">
        <v>1.6053672475445633</v>
      </c>
      <c r="BU35" s="119">
        <v>4.4135237498228133</v>
      </c>
      <c r="BV35" s="105">
        <v>21.933850252532491</v>
      </c>
      <c r="BW35" s="111">
        <v>8.4557359248411252</v>
      </c>
      <c r="BX35" s="121">
        <v>2.1149754109076229</v>
      </c>
      <c r="BY35" s="102">
        <v>5.0241339975391588</v>
      </c>
      <c r="BZ35" s="104">
        <v>75.36765499869675</v>
      </c>
      <c r="CA35" s="104">
        <v>67.923411572115015</v>
      </c>
      <c r="CB35" s="105">
        <v>87.313065619592962</v>
      </c>
      <c r="CC35" s="102">
        <v>9.0157505919993817</v>
      </c>
      <c r="CD35" s="106">
        <v>43.756472369600864</v>
      </c>
      <c r="CE35" s="105">
        <v>2.1149754109076229</v>
      </c>
      <c r="CF35" s="102">
        <v>1.6572740769153356</v>
      </c>
      <c r="CG35" s="102">
        <v>4.4227070155913282</v>
      </c>
      <c r="CH35" s="102">
        <f t="shared" si="14"/>
        <v>7.9331162622334723</v>
      </c>
      <c r="CI35" s="102">
        <v>1.9832790655583681</v>
      </c>
      <c r="CJ35" s="105">
        <v>38.3374391207633</v>
      </c>
      <c r="CK35" s="104">
        <v>88.558990216132884</v>
      </c>
      <c r="CL35" s="111">
        <v>15.586720091585576</v>
      </c>
      <c r="CM35" s="105">
        <v>40.502276105898687</v>
      </c>
      <c r="CN35" s="105">
        <v>44.004006868918147</v>
      </c>
      <c r="CO35" s="111">
        <v>26.754436176302232</v>
      </c>
      <c r="CP35" s="104">
        <v>98.263904479276547</v>
      </c>
      <c r="CQ35" s="105">
        <v>80</v>
      </c>
      <c r="CR35" s="105">
        <v>54.626131239185902</v>
      </c>
      <c r="CT35" s="179">
        <v>92.857142857142861</v>
      </c>
      <c r="CV35" s="105">
        <v>0</v>
      </c>
      <c r="CW35" s="119">
        <v>99.446494041864213</v>
      </c>
      <c r="CZ35" s="105">
        <v>99.024362269641401</v>
      </c>
      <c r="DA35" s="105">
        <v>19.999999999999996</v>
      </c>
      <c r="DB35" s="105">
        <v>11.650350433151738</v>
      </c>
      <c r="DC35" s="105">
        <v>0.65641119344525323</v>
      </c>
      <c r="DD35" s="105">
        <v>86.167343560661621</v>
      </c>
      <c r="DE35" s="105">
        <v>47.12105076322328</v>
      </c>
      <c r="DF35" s="164">
        <v>78.584459680826328</v>
      </c>
      <c r="DG35" s="102">
        <v>25.688322839152832</v>
      </c>
      <c r="DH35" s="102">
        <v>5.5426557785294737</v>
      </c>
      <c r="DI35" s="111">
        <v>4.277574935014278</v>
      </c>
      <c r="DJ35" s="103">
        <v>18.860023496978325</v>
      </c>
      <c r="DK35" s="103">
        <v>3.38104846515744</v>
      </c>
      <c r="DL35" s="103">
        <v>1.5452550905606173</v>
      </c>
      <c r="DM35" s="103">
        <v>6.2475236074678531</v>
      </c>
      <c r="DN35">
        <v>12.666377398446375</v>
      </c>
      <c r="DO35" s="111">
        <v>98.462085481872279</v>
      </c>
      <c r="DP35" s="105">
        <v>12.913566113337149</v>
      </c>
      <c r="DQ35" s="111">
        <v>99.063012298837833</v>
      </c>
      <c r="DR35" s="104">
        <v>99.213836267971928</v>
      </c>
      <c r="DS35" s="105">
        <v>4.3961076130509449</v>
      </c>
      <c r="DT35" s="103">
        <v>75.957066152898008</v>
      </c>
      <c r="DU35" s="102">
        <v>76.727977001903881</v>
      </c>
      <c r="DW35" s="102">
        <v>0</v>
      </c>
      <c r="DX35" s="102">
        <v>8.2535855285553996</v>
      </c>
      <c r="DY35" s="105">
        <v>13.623354321694332</v>
      </c>
      <c r="DZ35" s="105">
        <v>99.354734010225869</v>
      </c>
      <c r="EA35">
        <v>77.320160982349151</v>
      </c>
      <c r="EB35" s="105">
        <v>67.067353558482679</v>
      </c>
      <c r="EC35" s="111">
        <v>2.5327268856994811</v>
      </c>
      <c r="ED35" s="111">
        <v>2.2027911855627145</v>
      </c>
      <c r="EE35" s="111">
        <v>1.9150313611843799</v>
      </c>
      <c r="EF35" s="111">
        <v>2.3813817850827768</v>
      </c>
      <c r="EG35" s="111">
        <v>2.7254296825160527</v>
      </c>
      <c r="EH35" s="120">
        <v>2.5148253732441206</v>
      </c>
      <c r="EI35" s="102">
        <v>0.95344774596085335</v>
      </c>
      <c r="EJ35" s="102">
        <f t="shared" si="15"/>
        <v>4.0044805330355846</v>
      </c>
      <c r="EK35" s="102">
        <v>2.2995297515081567</v>
      </c>
      <c r="EL35" s="102">
        <v>5.3380138416232565</v>
      </c>
      <c r="EM35" s="102">
        <v>6.2478497928047634E-4</v>
      </c>
      <c r="EN35" s="102">
        <v>1.1920247879653347</v>
      </c>
      <c r="EO35" s="102">
        <v>1.9089071995983848</v>
      </c>
      <c r="EP35" s="102">
        <v>1.0499203464128322</v>
      </c>
      <c r="EQ35" s="102">
        <v>0.62361586224696175</v>
      </c>
      <c r="ER35" s="102">
        <v>0.54864821630533989</v>
      </c>
      <c r="ES35" s="102">
        <v>1.0646487866719907</v>
      </c>
      <c r="ET35" s="111">
        <v>2.0628071375499499</v>
      </c>
      <c r="EU35" s="111">
        <v>1.5219960353358786</v>
      </c>
      <c r="EV35" s="111">
        <v>2.1671436842653007</v>
      </c>
      <c r="EW35" s="120">
        <v>96.51052961230539</v>
      </c>
      <c r="EX35" s="120">
        <v>3.594733829421866</v>
      </c>
      <c r="EY35" s="120">
        <v>0</v>
      </c>
      <c r="EZ35" s="120">
        <v>19.188379332150543</v>
      </c>
      <c r="FA35" s="120">
        <v>48734.693798744272</v>
      </c>
      <c r="FC35" s="104">
        <v>99.202368507906442</v>
      </c>
      <c r="FD35" s="111">
        <v>0</v>
      </c>
      <c r="FE35" s="105">
        <v>98.794036902756346</v>
      </c>
      <c r="FF35" s="104">
        <v>5.6004912737223114</v>
      </c>
      <c r="FG35" s="111">
        <v>4.419004006868918</v>
      </c>
      <c r="FH35" s="105">
        <v>84.894104178591874</v>
      </c>
      <c r="FI35">
        <v>40.686891814539209</v>
      </c>
      <c r="FJ35" s="105">
        <v>22.987979393245563</v>
      </c>
      <c r="FK35" s="105">
        <v>99.16234438476657</v>
      </c>
      <c r="FL35" s="105">
        <v>59.817150012574089</v>
      </c>
      <c r="FM35" s="105">
        <v>33.724341685023212</v>
      </c>
      <c r="FN35">
        <v>98.322374696486065</v>
      </c>
      <c r="FO35" s="104">
        <v>98.454200449479643</v>
      </c>
      <c r="FP35" s="102">
        <v>23.347570007765441</v>
      </c>
      <c r="FQ35">
        <v>70.723491752768624</v>
      </c>
      <c r="FR35" s="102">
        <v>100</v>
      </c>
      <c r="FS35" s="105">
        <v>0</v>
      </c>
      <c r="FT35" s="117">
        <v>42.187494218139705</v>
      </c>
      <c r="FU35" s="117">
        <v>46.8561334972091</v>
      </c>
      <c r="FV35" s="117">
        <v>28.679228991926163</v>
      </c>
      <c r="FW35" s="104">
        <v>97.130730937558354</v>
      </c>
      <c r="FX35" s="105">
        <v>53.340388617474943</v>
      </c>
      <c r="FY35" s="105">
        <v>0</v>
      </c>
      <c r="FZ35">
        <v>3.0049556533397057</v>
      </c>
      <c r="GA35" s="105">
        <v>96.728694317222846</v>
      </c>
      <c r="GB35" s="102">
        <v>7.9574276098557712</v>
      </c>
      <c r="GC35" s="102">
        <v>7.255009915494201E-3</v>
      </c>
      <c r="GD35" s="102">
        <v>1.1580696996603208</v>
      </c>
      <c r="GE35" s="102">
        <v>2.3566407921550079</v>
      </c>
      <c r="GF35" s="102">
        <v>2.9069172269636714</v>
      </c>
      <c r="GG35" s="102">
        <v>0.90527269294105361</v>
      </c>
      <c r="GH35" s="102">
        <v>1.230892096114758</v>
      </c>
      <c r="GI35" s="111">
        <v>5.4024956386261458</v>
      </c>
      <c r="GJ35" s="104">
        <v>7.0789378171711377</v>
      </c>
      <c r="GK35">
        <v>92.673153978248422</v>
      </c>
      <c r="GL35" s="105">
        <v>23.347570007765441</v>
      </c>
      <c r="GM35" s="123">
        <v>39.137296374107514</v>
      </c>
      <c r="GN35" s="105">
        <v>80</v>
      </c>
      <c r="GO35" s="105">
        <v>96.964510589582147</v>
      </c>
      <c r="GQ35">
        <v>66.617057813394396</v>
      </c>
      <c r="GR35" s="110">
        <v>42.668142549807811</v>
      </c>
      <c r="GS35" s="110">
        <v>44.213025685594332</v>
      </c>
      <c r="GT35" s="110">
        <v>53.961388431768015</v>
      </c>
      <c r="GU35" s="110">
        <v>51.315142040849764</v>
      </c>
      <c r="GV35" s="110">
        <v>51.357602132923851</v>
      </c>
      <c r="GW35" s="110">
        <v>25.975289896774399</v>
      </c>
      <c r="GX35" s="110">
        <v>41.451366789478236</v>
      </c>
      <c r="GY35" s="110">
        <v>8.8875474049959742</v>
      </c>
      <c r="GZ35" s="110">
        <v>33.880202903843049</v>
      </c>
      <c r="HA35" s="105">
        <v>58.33333333333227</v>
      </c>
      <c r="HB35" s="105">
        <v>0</v>
      </c>
      <c r="HC35" s="109">
        <v>49.079788511476842</v>
      </c>
      <c r="HD35" s="109">
        <v>32.070241446113172</v>
      </c>
      <c r="HE35" s="109">
        <v>58.795337306432792</v>
      </c>
      <c r="HF35" s="109">
        <v>49.687519032111013</v>
      </c>
      <c r="HG35" s="109">
        <v>6.1162016200080638</v>
      </c>
      <c r="HH35" s="109">
        <v>12.124151615322814</v>
      </c>
      <c r="HI35" s="109">
        <v>51.185111233360786</v>
      </c>
      <c r="HJ35" s="109">
        <v>66.180881511161303</v>
      </c>
      <c r="HK35" s="109">
        <v>42.530675177483005</v>
      </c>
      <c r="HL35" s="122">
        <v>42.358160020947743</v>
      </c>
      <c r="HM35" s="109">
        <v>0</v>
      </c>
      <c r="HN35" s="109">
        <v>27.322101519954877</v>
      </c>
      <c r="HO35" s="109">
        <v>32.432899894323498</v>
      </c>
      <c r="HP35" s="109">
        <v>53.962133687366347</v>
      </c>
      <c r="HQ35" s="109">
        <v>33.862117447043772</v>
      </c>
      <c r="HR35" s="109">
        <v>52.557800582321704</v>
      </c>
      <c r="HS35" s="109">
        <v>5.2299931411642886</v>
      </c>
      <c r="HT35" s="109">
        <v>46.351930876323095</v>
      </c>
      <c r="HU35" s="109">
        <v>16.839026013870381</v>
      </c>
      <c r="HV35" s="109">
        <v>59.763520328556211</v>
      </c>
      <c r="HW35" s="109">
        <v>53.591727700316426</v>
      </c>
      <c r="HX35" s="109">
        <v>35.475105456155759</v>
      </c>
      <c r="HY35" s="109">
        <v>21.489252070661998</v>
      </c>
      <c r="HZ35" s="109">
        <v>57.58122352876665</v>
      </c>
      <c r="IA35" s="109">
        <v>64.026429598077328</v>
      </c>
      <c r="IB35" s="109">
        <v>57.977122770398097</v>
      </c>
      <c r="IC35" s="111">
        <v>68.818538464883019</v>
      </c>
      <c r="ID35" s="105">
        <v>21.415210727353386</v>
      </c>
      <c r="IE35" s="105">
        <v>0</v>
      </c>
      <c r="IF35" s="105">
        <v>21.00744132799084</v>
      </c>
      <c r="IG35">
        <v>14.404672464792434</v>
      </c>
      <c r="IH35">
        <v>48.574699484831136</v>
      </c>
      <c r="II35" s="105">
        <v>98.29921349676664</v>
      </c>
      <c r="IJ35" s="105">
        <v>3.594733829421866</v>
      </c>
      <c r="IK35" s="105">
        <v>0</v>
      </c>
      <c r="IL35" s="105">
        <v>11.111111111111022</v>
      </c>
      <c r="IM35" s="105">
        <v>70.723491752768624</v>
      </c>
      <c r="IP35" s="186">
        <v>45.91836734693878</v>
      </c>
      <c r="IQ35" s="129">
        <v>57.2586128402355</v>
      </c>
      <c r="IR35" s="186">
        <v>89.45</v>
      </c>
      <c r="IS35" s="186">
        <v>64.268680445151034</v>
      </c>
      <c r="IT35" s="156">
        <v>1.03872121876623</v>
      </c>
      <c r="IU35" s="168">
        <v>5.9503055553807336</v>
      </c>
      <c r="IV35" s="160">
        <v>1.8387986515476555</v>
      </c>
      <c r="IW35" s="166">
        <v>46.090909090909093</v>
      </c>
      <c r="IX35" s="155">
        <v>80.92307692307692</v>
      </c>
      <c r="IY35" s="169">
        <v>5.25</v>
      </c>
      <c r="IZ35" s="169">
        <v>60.066070000000003</v>
      </c>
      <c r="JA35" s="155">
        <v>98.619329388560161</v>
      </c>
      <c r="JB35" s="167">
        <v>70.022883295194504</v>
      </c>
      <c r="JC35" s="182">
        <v>6.4436696820494284</v>
      </c>
      <c r="JD35" s="182">
        <v>5.9523809523809517</v>
      </c>
      <c r="JE35" s="192">
        <v>22.546859579335251</v>
      </c>
      <c r="JF35" s="192">
        <v>1.2011959773667658</v>
      </c>
      <c r="JG35" s="192">
        <v>2.2297521155886995</v>
      </c>
      <c r="JH35" s="192">
        <v>7.3921971252566738</v>
      </c>
      <c r="JI35" s="192">
        <v>11.180124223602483</v>
      </c>
      <c r="JJ35" s="4"/>
      <c r="JK35" s="192">
        <v>22.310820817170065</v>
      </c>
      <c r="JL35" s="192">
        <v>48.777500695708213</v>
      </c>
      <c r="JM35" s="192">
        <v>1.5399920413847989</v>
      </c>
      <c r="JN35" s="4"/>
      <c r="JO35" s="192">
        <v>65.896705426356547</v>
      </c>
      <c r="JP35" s="192">
        <v>22.953164142053748</v>
      </c>
      <c r="JQ35" s="4"/>
      <c r="JR35" s="194">
        <v>1.5690199397663676</v>
      </c>
    </row>
    <row r="36" spans="1:278" x14ac:dyDescent="0.35">
      <c r="A36">
        <v>38</v>
      </c>
      <c r="B36" t="s">
        <v>426</v>
      </c>
      <c r="C36" s="105">
        <v>13.053144438895327</v>
      </c>
      <c r="D36" s="108">
        <v>78.762221366423248</v>
      </c>
      <c r="E36" s="105">
        <v>0</v>
      </c>
      <c r="F36" s="111">
        <v>38.288319633615053</v>
      </c>
      <c r="G36">
        <v>39.297994269340975</v>
      </c>
      <c r="H36" s="105">
        <v>49.276504297994272</v>
      </c>
      <c r="I36" s="105">
        <v>25.161686451084421</v>
      </c>
      <c r="J36" s="105">
        <v>79.202483285577657</v>
      </c>
      <c r="K36" s="102">
        <v>3.048045690967899</v>
      </c>
      <c r="L36">
        <v>30.684169244558429</v>
      </c>
      <c r="M36" s="113">
        <v>51.055461798434465</v>
      </c>
      <c r="N36" s="113">
        <v>41.758810700690695</v>
      </c>
      <c r="O36" s="113">
        <v>35.105875676822023</v>
      </c>
      <c r="P36" s="113">
        <v>18.828742952986524</v>
      </c>
      <c r="Q36" s="113">
        <v>46.346460067732906</v>
      </c>
      <c r="R36" s="113">
        <v>56.036109994024734</v>
      </c>
      <c r="S36" s="113">
        <v>18.392669337805227</v>
      </c>
      <c r="T36" s="113">
        <v>25.73428200755378</v>
      </c>
      <c r="U36" s="113">
        <v>19.99732494316283</v>
      </c>
      <c r="V36" s="113">
        <v>39.913892612409107</v>
      </c>
      <c r="W36" s="113">
        <v>18.722328630202682</v>
      </c>
      <c r="X36" s="113">
        <v>20.319731622041157</v>
      </c>
      <c r="Y36" s="113">
        <v>28.992122239213273</v>
      </c>
      <c r="Z36" s="113">
        <v>25.116146991068216</v>
      </c>
      <c r="AA36" s="115">
        <v>28.512810228432617</v>
      </c>
      <c r="AB36" s="113">
        <v>61.448322732992423</v>
      </c>
      <c r="AC36" s="113">
        <v>9.3829880709009199</v>
      </c>
      <c r="AD36" s="113">
        <v>40.31676837442582</v>
      </c>
      <c r="AE36" s="105">
        <v>0</v>
      </c>
      <c r="AF36" s="111">
        <v>8.9455353966225157</v>
      </c>
      <c r="AG36" s="105">
        <v>50.236605747944139</v>
      </c>
      <c r="AH36" s="173">
        <v>1</v>
      </c>
      <c r="AI36" s="175">
        <f t="shared" si="16"/>
        <v>100</v>
      </c>
      <c r="AJ36" s="112">
        <v>0.95984172703595327</v>
      </c>
      <c r="AK36" s="112">
        <v>5.4323716383518041</v>
      </c>
      <c r="AL36" s="112">
        <v>0.41813182228516027</v>
      </c>
      <c r="AM36" s="112">
        <v>18.795492916997791</v>
      </c>
      <c r="AN36" s="112">
        <v>79.299754896071207</v>
      </c>
      <c r="AO36" s="112">
        <v>2.3339320663391625</v>
      </c>
      <c r="AP36" s="112">
        <v>1.2257780852609901</v>
      </c>
      <c r="AQ36" s="112">
        <v>0.66133883300951735</v>
      </c>
      <c r="AR36" s="111">
        <v>1.3671152177912353</v>
      </c>
      <c r="AS36" s="111">
        <v>6.4272526661148177</v>
      </c>
      <c r="AT36" s="111">
        <v>99.354753324192586</v>
      </c>
      <c r="AU36" s="111">
        <v>24.724296537852901</v>
      </c>
      <c r="AV36" s="105">
        <v>66.700095510983175</v>
      </c>
      <c r="AW36" s="107">
        <v>0.18883655494878335</v>
      </c>
      <c r="AX36" s="107">
        <v>64.758574222605432</v>
      </c>
      <c r="AY36" s="103">
        <v>86.946855561104684</v>
      </c>
      <c r="AZ36" s="103">
        <v>87.756233553763607</v>
      </c>
      <c r="BA36" s="111">
        <v>2.6478746236165414</v>
      </c>
      <c r="BB36" s="105">
        <v>93.111232097023418</v>
      </c>
      <c r="BC36" s="158">
        <v>0</v>
      </c>
      <c r="BD36" s="111">
        <v>2.0600170469967427</v>
      </c>
      <c r="BE36">
        <v>83.48596750369218</v>
      </c>
      <c r="BF36" s="111">
        <v>0.58171556910080202</v>
      </c>
      <c r="BG36" s="106">
        <v>30.248012886518076</v>
      </c>
      <c r="BH36" s="111">
        <v>67.780509747336694</v>
      </c>
      <c r="BI36" s="114">
        <v>12.889687257793344</v>
      </c>
      <c r="BJ36" s="116">
        <v>76.212749538593528</v>
      </c>
      <c r="BK36" s="157">
        <f t="shared" si="12"/>
        <v>21.92295547988693</v>
      </c>
      <c r="BL36" s="102">
        <v>22.453946149139604</v>
      </c>
      <c r="BM36" s="118">
        <v>32.375194164146031</v>
      </c>
      <c r="BN36" s="102">
        <v>27.486350355553</v>
      </c>
      <c r="BO36">
        <v>8.9455353966225157</v>
      </c>
      <c r="BP36" s="111">
        <v>0.20412169729847357</v>
      </c>
      <c r="BQ36" s="102">
        <v>76.065584816462518</v>
      </c>
      <c r="BR36" s="112">
        <f t="shared" si="13"/>
        <v>1.4224973540965444</v>
      </c>
      <c r="BS36" s="112">
        <f t="shared" si="11"/>
        <v>5.6899894163861777</v>
      </c>
      <c r="BT36" s="112">
        <v>7.7106968884943878</v>
      </c>
      <c r="BU36" s="119">
        <v>7.1856756279017313</v>
      </c>
      <c r="BV36" s="105">
        <v>11.686783919983556</v>
      </c>
      <c r="BW36" s="111">
        <v>2.6478746236165414</v>
      </c>
      <c r="BX36" s="121">
        <v>0.51806630506482887</v>
      </c>
      <c r="BY36" s="102">
        <v>3.3204690957746306</v>
      </c>
      <c r="BZ36" s="104">
        <v>78.896896718789947</v>
      </c>
      <c r="CA36" s="104">
        <v>69.88966246676685</v>
      </c>
      <c r="CB36" s="105">
        <v>78.646745463201896</v>
      </c>
      <c r="CC36" s="102">
        <v>2.072463955878546</v>
      </c>
      <c r="CD36" s="106">
        <v>35.483194711952372</v>
      </c>
      <c r="CE36" s="105">
        <v>0.51806630506482887</v>
      </c>
      <c r="CF36" s="102">
        <v>32.697852228628875</v>
      </c>
      <c r="CG36" s="102">
        <v>0.7569467367815178</v>
      </c>
      <c r="CH36" s="102">
        <f t="shared" si="14"/>
        <v>35.925924752473676</v>
      </c>
      <c r="CI36" s="102">
        <v>8.9814811881184191</v>
      </c>
      <c r="CJ36" s="105">
        <v>62.447010385240183</v>
      </c>
      <c r="CK36" s="104">
        <v>85.561377351895032</v>
      </c>
      <c r="CL36" s="111">
        <v>18.007163323782233</v>
      </c>
      <c r="CM36" s="105">
        <v>38.509209628845731</v>
      </c>
      <c r="CN36" s="105">
        <v>32.737822349570202</v>
      </c>
      <c r="CO36" s="111">
        <v>29.389684813753583</v>
      </c>
      <c r="CP36" s="104">
        <v>97.973700412671704</v>
      </c>
      <c r="CQ36" s="105">
        <v>80</v>
      </c>
      <c r="CR36" s="105">
        <v>93.293490926403805</v>
      </c>
      <c r="CT36" s="179">
        <v>18.571428571428577</v>
      </c>
      <c r="CV36" s="105">
        <v>0</v>
      </c>
      <c r="CW36" s="119">
        <v>88.007539381113617</v>
      </c>
      <c r="CZ36" s="105">
        <v>87.673016293456897</v>
      </c>
      <c r="DA36" s="105">
        <v>19.999999999999996</v>
      </c>
      <c r="DB36" s="105">
        <v>77.385754314291106</v>
      </c>
      <c r="DC36" s="105">
        <v>8.1978722043364941E-2</v>
      </c>
      <c r="DD36" s="105">
        <v>61.781213215158417</v>
      </c>
      <c r="DE36" s="105">
        <v>80</v>
      </c>
      <c r="DF36" s="164">
        <v>78.676835738248755</v>
      </c>
      <c r="DG36" s="102">
        <v>25.41977077363897</v>
      </c>
      <c r="DH36" s="102">
        <v>10.590647651142145</v>
      </c>
      <c r="DI36" s="111">
        <v>1.8321233983482903</v>
      </c>
      <c r="DJ36" s="103">
        <v>18.523249433907132</v>
      </c>
      <c r="DK36" s="103">
        <v>31.646522499972264</v>
      </c>
      <c r="DL36" s="103">
        <v>8.9699935961024142</v>
      </c>
      <c r="DM36" s="103">
        <v>13.554806766468088</v>
      </c>
      <c r="DN36">
        <v>10.045641939536177</v>
      </c>
      <c r="DO36" s="111">
        <v>98.510404643803355</v>
      </c>
      <c r="DP36" s="105">
        <v>0</v>
      </c>
      <c r="DQ36" s="111">
        <v>95.156820657597635</v>
      </c>
      <c r="DR36" s="104">
        <v>87.815696443886907</v>
      </c>
      <c r="DS36" s="105">
        <v>0</v>
      </c>
      <c r="DT36" s="103">
        <v>92.923950336368009</v>
      </c>
      <c r="DU36" s="102">
        <v>56.654594330265908</v>
      </c>
      <c r="DW36" s="102">
        <v>80</v>
      </c>
      <c r="DX36" s="102">
        <v>35.847181989832549</v>
      </c>
      <c r="DY36" s="105">
        <v>0</v>
      </c>
      <c r="DZ36" s="105">
        <v>56.792432993979901</v>
      </c>
      <c r="EA36">
        <v>94.085270156610434</v>
      </c>
      <c r="EB36" s="105">
        <v>66.666666666667666</v>
      </c>
      <c r="EC36" s="111">
        <v>0.64342328923853331</v>
      </c>
      <c r="ED36" s="111">
        <v>0.53303728874565814</v>
      </c>
      <c r="EE36" s="111">
        <v>0.33640498337912655</v>
      </c>
      <c r="EF36" s="111">
        <v>0.37609929675961895</v>
      </c>
      <c r="EG36" s="111">
        <v>0.52000784896307206</v>
      </c>
      <c r="EH36" s="120">
        <v>0.18350703670536173</v>
      </c>
      <c r="EI36" s="102">
        <v>0.63713023465234964</v>
      </c>
      <c r="EJ36" s="102">
        <f t="shared" si="15"/>
        <v>2.6759469855398685</v>
      </c>
      <c r="EK36" s="102">
        <v>0.46167828089472285</v>
      </c>
      <c r="EL36" s="102">
        <v>0.44863845707543537</v>
      </c>
      <c r="EM36" s="102">
        <v>5.8283565899882213</v>
      </c>
      <c r="EN36" s="102">
        <v>0.11425424911905804</v>
      </c>
      <c r="EO36" s="102">
        <v>2.2925521346854487</v>
      </c>
      <c r="EP36" s="102">
        <v>1.0503627781323028</v>
      </c>
      <c r="EQ36" s="102">
        <v>0.73005260110713144</v>
      </c>
      <c r="ER36" s="102">
        <v>0.72921473866186404</v>
      </c>
      <c r="ES36" s="102">
        <v>0.186547284002894</v>
      </c>
      <c r="ET36" s="111">
        <v>0.65754852891996818</v>
      </c>
      <c r="EU36" s="111">
        <v>0.2247363578915853</v>
      </c>
      <c r="EV36" s="111">
        <v>0.37858408120968901</v>
      </c>
      <c r="EW36" s="120">
        <v>93.701772182894686</v>
      </c>
      <c r="EX36" s="120">
        <v>0</v>
      </c>
      <c r="EY36" s="120">
        <v>0</v>
      </c>
      <c r="EZ36" s="120">
        <v>76.915042677522521</v>
      </c>
      <c r="FA36" s="120">
        <v>195349.01767997851</v>
      </c>
      <c r="FC36" s="104">
        <v>87.482354410775258</v>
      </c>
      <c r="FD36" s="111">
        <v>0</v>
      </c>
      <c r="FE36" s="105">
        <v>96.379206647037961</v>
      </c>
      <c r="FF36" s="104">
        <v>13.004236038012078</v>
      </c>
      <c r="FG36" s="111">
        <v>6.6246418338108883</v>
      </c>
      <c r="FH36" s="105">
        <v>90</v>
      </c>
      <c r="FI36">
        <v>14.395415472779369</v>
      </c>
      <c r="FJ36" s="105">
        <v>20</v>
      </c>
      <c r="FK36" s="105">
        <v>98.983297893099135</v>
      </c>
      <c r="FL36" s="105">
        <v>56.25</v>
      </c>
      <c r="FM36" s="105">
        <v>15.213135821785036</v>
      </c>
      <c r="FN36">
        <v>79.220887615787731</v>
      </c>
      <c r="FO36" s="104">
        <v>94.485150120561315</v>
      </c>
      <c r="FP36" s="102">
        <v>6.0128583481380957</v>
      </c>
      <c r="FQ36">
        <v>10.927094037211727</v>
      </c>
      <c r="FR36" s="102">
        <v>8.3381088825214906</v>
      </c>
      <c r="FS36" s="105">
        <v>0</v>
      </c>
      <c r="FT36" s="117">
        <v>44.525384688737667</v>
      </c>
      <c r="FU36" s="117">
        <v>45.712908055088398</v>
      </c>
      <c r="FV36" s="117">
        <v>30.684169244558429</v>
      </c>
      <c r="FW36" s="104">
        <v>99.4758326023222</v>
      </c>
      <c r="FX36" s="105">
        <v>57.578852091246141</v>
      </c>
      <c r="FY36" s="105">
        <v>0</v>
      </c>
      <c r="FZ36">
        <v>6.3215469321148516</v>
      </c>
      <c r="GA36" s="105">
        <v>54.057222132037303</v>
      </c>
      <c r="GB36" s="102">
        <v>0.18014542265497988</v>
      </c>
      <c r="GC36" s="102">
        <v>4.3871608309351844</v>
      </c>
      <c r="GD36" s="102">
        <v>0.79971210303235063</v>
      </c>
      <c r="GE36" s="102">
        <v>15.283002520293902</v>
      </c>
      <c r="GF36" s="102">
        <v>0.83265547106399729</v>
      </c>
      <c r="GG36" s="102">
        <v>1.1424477318195714</v>
      </c>
      <c r="GH36" s="102">
        <v>0.68594540121520753</v>
      </c>
      <c r="GI36" s="111">
        <v>4.5809211445525158</v>
      </c>
      <c r="GJ36" s="104">
        <v>16.336539129205992</v>
      </c>
      <c r="GK36">
        <v>0</v>
      </c>
      <c r="GL36" s="105">
        <v>6.0128583481380957</v>
      </c>
      <c r="GM36" s="123">
        <v>40.262893838094655</v>
      </c>
      <c r="GN36" s="105">
        <v>80</v>
      </c>
      <c r="GO36" s="105">
        <v>98.425214899713467</v>
      </c>
      <c r="GQ36">
        <v>100</v>
      </c>
      <c r="GR36" s="110">
        <v>43.684617715320499</v>
      </c>
      <c r="GS36" s="110">
        <v>45.455012425377028</v>
      </c>
      <c r="GT36" s="110">
        <v>48.130322057439855</v>
      </c>
      <c r="GU36" s="110">
        <v>51.161895218221233</v>
      </c>
      <c r="GV36" s="110">
        <v>47.011698231532591</v>
      </c>
      <c r="GW36" s="110">
        <v>29.302638441901347</v>
      </c>
      <c r="GX36" s="110">
        <v>48.905204078869382</v>
      </c>
      <c r="GY36" s="110">
        <v>11.731026964902712</v>
      </c>
      <c r="GZ36" s="110">
        <v>37.792961619741078</v>
      </c>
      <c r="HA36" s="105">
        <v>73.517191977077317</v>
      </c>
      <c r="HB36" s="105">
        <v>0</v>
      </c>
      <c r="HC36" s="109">
        <v>40.78711244173499</v>
      </c>
      <c r="HD36" s="109">
        <v>18.703199785975027</v>
      </c>
      <c r="HE36" s="109">
        <v>58.302632266977277</v>
      </c>
      <c r="HF36" s="109">
        <v>50.833310442016746</v>
      </c>
      <c r="HG36" s="109">
        <v>8.9072034548463996</v>
      </c>
      <c r="HH36" s="109">
        <v>22.771355545450845</v>
      </c>
      <c r="HI36" s="109">
        <v>44.641410282439459</v>
      </c>
      <c r="HJ36" s="109">
        <v>69.131232091691786</v>
      </c>
      <c r="HK36" s="109">
        <v>50.240181793058433</v>
      </c>
      <c r="HL36" s="122">
        <v>44.789209506160809</v>
      </c>
      <c r="HM36" s="109">
        <v>0</v>
      </c>
      <c r="HN36" s="109">
        <v>25.56717867483124</v>
      </c>
      <c r="HO36" s="109">
        <v>51.239954763142038</v>
      </c>
      <c r="HP36" s="109">
        <v>55.747748241389047</v>
      </c>
      <c r="HQ36" s="109">
        <v>32.634738494314256</v>
      </c>
      <c r="HR36" s="109">
        <v>53.002932526002638</v>
      </c>
      <c r="HS36" s="109">
        <v>23.991530814589126</v>
      </c>
      <c r="HT36" s="109">
        <v>50.863867794629144</v>
      </c>
      <c r="HU36" s="109">
        <v>28.889355176243992</v>
      </c>
      <c r="HV36" s="109">
        <v>56.317352236643799</v>
      </c>
      <c r="HW36" s="109">
        <v>52.848375063942044</v>
      </c>
      <c r="HX36" s="109">
        <v>40.24766742285432</v>
      </c>
      <c r="HY36" s="109">
        <v>11.174893851686877</v>
      </c>
      <c r="HZ36" s="109">
        <v>59.035843385384339</v>
      </c>
      <c r="IA36" s="109">
        <v>56.851825357195729</v>
      </c>
      <c r="IB36" s="109">
        <v>50.550768122642985</v>
      </c>
      <c r="IC36" s="111">
        <v>43.656023121153389</v>
      </c>
      <c r="ID36" s="105">
        <v>13.030898687383857</v>
      </c>
      <c r="IE36" s="105">
        <v>0</v>
      </c>
      <c r="IF36" s="105">
        <v>20</v>
      </c>
      <c r="IG36">
        <v>50.325453345782201</v>
      </c>
      <c r="IH36">
        <v>20</v>
      </c>
      <c r="II36" s="105">
        <v>78.987332357581508</v>
      </c>
      <c r="IJ36" s="105">
        <v>0</v>
      </c>
      <c r="IK36" s="105">
        <v>0</v>
      </c>
      <c r="IL36" s="105">
        <v>6.4581343521170265</v>
      </c>
      <c r="IM36" s="105">
        <v>10.927094037211727</v>
      </c>
      <c r="IP36" s="186">
        <v>0</v>
      </c>
      <c r="IQ36" s="129">
        <v>60.846446006984536</v>
      </c>
      <c r="IR36" s="186">
        <v>88.61</v>
      </c>
      <c r="IS36" s="186">
        <v>55.067122927086075</v>
      </c>
      <c r="IT36" s="156">
        <v>0</v>
      </c>
      <c r="IU36" s="168">
        <v>16.344223398430369</v>
      </c>
      <c r="IV36" s="160">
        <v>3.6895487285021318</v>
      </c>
      <c r="IW36" s="166">
        <v>9.4545454545454604</v>
      </c>
      <c r="IX36" s="155">
        <v>57.692307692307686</v>
      </c>
      <c r="IY36" s="169">
        <v>9.1</v>
      </c>
      <c r="IZ36" s="169">
        <v>81.711669999999998</v>
      </c>
      <c r="JA36" s="155">
        <v>98.619329388560161</v>
      </c>
      <c r="JB36" s="167">
        <v>45.995423340961096</v>
      </c>
      <c r="JC36" s="182">
        <v>15.05969269654377</v>
      </c>
      <c r="JD36" s="182">
        <v>5.9523809523809517</v>
      </c>
      <c r="JE36" s="192">
        <v>71.900661563226151</v>
      </c>
      <c r="JF36" s="192">
        <v>97.155537874601166</v>
      </c>
      <c r="JG36" s="192">
        <v>3.5248598722473101</v>
      </c>
      <c r="JH36" s="192">
        <v>2.7720739219712529</v>
      </c>
      <c r="JI36" s="192">
        <v>0</v>
      </c>
      <c r="JJ36" s="4"/>
      <c r="JK36" s="192">
        <v>41.85040283810217</v>
      </c>
      <c r="JL36" s="192">
        <v>16.435896973553852</v>
      </c>
      <c r="JM36" s="192">
        <v>1.1977715877437325</v>
      </c>
      <c r="JN36" s="4"/>
      <c r="JO36" s="192">
        <v>19.769011627906966</v>
      </c>
      <c r="JP36" s="192">
        <v>30.918142270351716</v>
      </c>
      <c r="JQ36" s="4"/>
      <c r="JR36" s="194">
        <v>3.1148865037969538</v>
      </c>
    </row>
    <row r="37" spans="1:278" x14ac:dyDescent="0.35">
      <c r="A37">
        <v>3</v>
      </c>
      <c r="B37" t="s">
        <v>427</v>
      </c>
      <c r="C37" s="105">
        <v>73.61029455281016</v>
      </c>
      <c r="D37" s="108">
        <v>63.929149629957777</v>
      </c>
      <c r="E37" s="105">
        <v>0</v>
      </c>
      <c r="F37" s="111">
        <v>71.234471482529045</v>
      </c>
      <c r="G37">
        <v>50</v>
      </c>
      <c r="H37" s="105">
        <v>74.164846619676368</v>
      </c>
      <c r="I37" s="105">
        <v>51.729517380266849</v>
      </c>
      <c r="J37" s="105">
        <v>80.861378602867461</v>
      </c>
      <c r="K37" s="102">
        <v>13.461711764250742</v>
      </c>
      <c r="L37">
        <v>39.151175099765538</v>
      </c>
      <c r="M37" s="113">
        <v>48.144004101149505</v>
      </c>
      <c r="N37" s="113">
        <v>43.0864693568492</v>
      </c>
      <c r="O37" s="113">
        <v>42.941125332932316</v>
      </c>
      <c r="P37" s="113">
        <v>35.333393486863443</v>
      </c>
      <c r="Q37" s="113">
        <v>48.244809446802307</v>
      </c>
      <c r="R37" s="113">
        <v>66.470580616659404</v>
      </c>
      <c r="S37" s="113">
        <v>31.027044868006225</v>
      </c>
      <c r="T37" s="113">
        <v>22.64697598347604</v>
      </c>
      <c r="U37" s="113">
        <v>27.055223787494867</v>
      </c>
      <c r="V37" s="113">
        <v>46.635770339212634</v>
      </c>
      <c r="W37" s="113">
        <v>33.401826895452494</v>
      </c>
      <c r="X37" s="113">
        <v>18.819123975100769</v>
      </c>
      <c r="Y37" s="113">
        <v>40.277020749723484</v>
      </c>
      <c r="Z37" s="113">
        <v>34.473643227792373</v>
      </c>
      <c r="AA37" s="115">
        <v>10.578569499233508</v>
      </c>
      <c r="AB37" s="113">
        <v>58.033064559811329</v>
      </c>
      <c r="AC37" s="113">
        <v>30.273917426060237</v>
      </c>
      <c r="AD37" s="113">
        <v>52.874882226289508</v>
      </c>
      <c r="AE37" s="105">
        <v>0</v>
      </c>
      <c r="AF37" s="111">
        <v>53.589590331308898</v>
      </c>
      <c r="AG37" s="105">
        <v>46.470399494364067</v>
      </c>
      <c r="AH37" s="173">
        <v>1</v>
      </c>
      <c r="AI37" s="175">
        <f t="shared" si="16"/>
        <v>100</v>
      </c>
      <c r="AJ37" s="112">
        <v>50.251686847420963</v>
      </c>
      <c r="AK37" s="112">
        <v>1.5005721669205546E-4</v>
      </c>
      <c r="AL37" s="112">
        <v>21.195069222710952</v>
      </c>
      <c r="AM37" s="112">
        <v>31.327073080758424</v>
      </c>
      <c r="AN37" s="112">
        <v>81.521048768563148</v>
      </c>
      <c r="AO37" s="112">
        <v>16.010296407882723</v>
      </c>
      <c r="AP37" s="112">
        <v>6.2624219642618471</v>
      </c>
      <c r="AQ37" s="112">
        <v>4.7402388272468068</v>
      </c>
      <c r="AR37" s="111">
        <v>10.426722465189792</v>
      </c>
      <c r="AS37" s="111">
        <v>22.254002162743451</v>
      </c>
      <c r="AT37" s="111">
        <v>99.201923964387589</v>
      </c>
      <c r="AU37" s="111">
        <v>32.400014735778278</v>
      </c>
      <c r="AV37" s="105">
        <v>85.547172308812307</v>
      </c>
      <c r="AW37" s="107">
        <v>16.222448279768955</v>
      </c>
      <c r="AX37" s="107">
        <v>6.9290031734447517</v>
      </c>
      <c r="AY37" s="103">
        <v>26.389705447189854</v>
      </c>
      <c r="AZ37" s="103">
        <v>97.847966891750559</v>
      </c>
      <c r="BA37" s="111">
        <v>16.01968860331921</v>
      </c>
      <c r="BB37" s="105">
        <v>99.22486500133661</v>
      </c>
      <c r="BC37" s="158">
        <v>1.8504914126873822</v>
      </c>
      <c r="BD37" s="111">
        <v>15.868464668069866</v>
      </c>
      <c r="BE37">
        <v>73.9397127611347</v>
      </c>
      <c r="BF37" s="111">
        <v>2.933707336713324</v>
      </c>
      <c r="BG37" s="106">
        <v>50.333294895335797</v>
      </c>
      <c r="BH37" s="111">
        <v>58.574243485642235</v>
      </c>
      <c r="BI37" s="114">
        <v>14.867583758572593</v>
      </c>
      <c r="BJ37" s="116">
        <v>77.913552613293461</v>
      </c>
      <c r="BK37" s="157">
        <f t="shared" si="12"/>
        <v>14.117779693042291</v>
      </c>
      <c r="BL37" s="102">
        <v>25.426025048942257</v>
      </c>
      <c r="BM37" s="118">
        <v>39.65098236607345</v>
      </c>
      <c r="BN37" s="102">
        <v>25.947943082837071</v>
      </c>
      <c r="BO37">
        <v>53.589590331308898</v>
      </c>
      <c r="BP37" s="111">
        <v>2.6037252993092848</v>
      </c>
      <c r="BQ37" s="102">
        <v>63.94272485256154</v>
      </c>
      <c r="BR37" s="112">
        <f t="shared" si="13"/>
        <v>6.5006149784935454</v>
      </c>
      <c r="BS37" s="112">
        <f t="shared" si="11"/>
        <v>26.002459913974182</v>
      </c>
      <c r="BT37" s="112">
        <v>6.4240706878028773</v>
      </c>
      <c r="BU37" s="119">
        <v>28.568880707372781</v>
      </c>
      <c r="BV37" s="105">
        <v>25.27346739923431</v>
      </c>
      <c r="BW37" s="111">
        <v>16.01968860331921</v>
      </c>
      <c r="BX37" s="121">
        <v>2.7445218099540423</v>
      </c>
      <c r="BY37" s="102">
        <v>12.044322400274854</v>
      </c>
      <c r="BZ37" s="104">
        <v>75.092165765719102</v>
      </c>
      <c r="CA37" s="104">
        <v>69.724204545019617</v>
      </c>
      <c r="CB37" s="105">
        <v>67.967189421120395</v>
      </c>
      <c r="CC37" s="102">
        <v>27.37132122670408</v>
      </c>
      <c r="CD37" s="106">
        <v>52.399443765054215</v>
      </c>
      <c r="CE37" s="105">
        <v>2.7445218099540423</v>
      </c>
      <c r="CF37" s="102">
        <v>4.5755719549354366</v>
      </c>
      <c r="CG37" s="102">
        <v>9.9157436140007142</v>
      </c>
      <c r="CH37" s="102">
        <f t="shared" si="14"/>
        <v>36.428371098484405</v>
      </c>
      <c r="CI37" s="102">
        <v>9.1070927746211012</v>
      </c>
      <c r="CJ37" s="105">
        <v>44.097988995644414</v>
      </c>
      <c r="CK37" s="104">
        <v>88.436094505904222</v>
      </c>
      <c r="CL37" s="111">
        <v>13.250273007048545</v>
      </c>
      <c r="CM37" s="105">
        <v>41.901989878682343</v>
      </c>
      <c r="CN37" s="105">
        <v>58.364439590985803</v>
      </c>
      <c r="CO37" s="111">
        <v>21.362056984016679</v>
      </c>
      <c r="CP37" s="104">
        <v>96.748445149093769</v>
      </c>
      <c r="CQ37" s="105">
        <v>80</v>
      </c>
      <c r="CR37" s="105">
        <v>45.934378842240697</v>
      </c>
      <c r="CT37" s="179">
        <v>18.571428571428577</v>
      </c>
      <c r="CV37" s="105">
        <v>0</v>
      </c>
      <c r="CW37" s="119">
        <v>99.055009625549715</v>
      </c>
      <c r="CZ37" s="105">
        <v>98.454863087791608</v>
      </c>
      <c r="DA37" s="105">
        <v>40</v>
      </c>
      <c r="DB37" s="105">
        <v>40.820031345883635</v>
      </c>
      <c r="DC37" s="105">
        <v>4.763312407801175</v>
      </c>
      <c r="DD37" s="105">
        <v>99.844609016046419</v>
      </c>
      <c r="DE37" s="105">
        <v>33.976911494060559</v>
      </c>
      <c r="DF37" s="164">
        <v>88.270193364751094</v>
      </c>
      <c r="DG37" s="102">
        <v>26.054799960289884</v>
      </c>
      <c r="DH37" s="102">
        <v>22.910925403551687</v>
      </c>
      <c r="DI37" s="111">
        <v>10.880015322097439</v>
      </c>
      <c r="DJ37" s="103">
        <v>88.230977238931715</v>
      </c>
      <c r="DK37" s="103">
        <v>51.830893105086012</v>
      </c>
      <c r="DL37" s="103">
        <v>7.086242409830378</v>
      </c>
      <c r="DM37" s="103">
        <v>20.750647706499411</v>
      </c>
      <c r="DN37">
        <v>54.204080376610563</v>
      </c>
      <c r="DO37" s="111">
        <v>97.882641897071267</v>
      </c>
      <c r="DP37" s="105">
        <v>28.829544326417153</v>
      </c>
      <c r="DQ37" s="111">
        <v>97.751274622579473</v>
      </c>
      <c r="DR37" s="104">
        <v>78.748218891431947</v>
      </c>
      <c r="DS37" s="105">
        <v>1.6439988086965154</v>
      </c>
      <c r="DT37" s="103">
        <v>97.045023429108753</v>
      </c>
      <c r="DU37" s="102">
        <v>81.869265391483253</v>
      </c>
      <c r="DW37" s="102">
        <v>0</v>
      </c>
      <c r="DX37" s="102">
        <v>3.2102008197465244</v>
      </c>
      <c r="DY37" s="105">
        <v>34.309540355405538</v>
      </c>
      <c r="DZ37" s="105">
        <v>97.020006311972153</v>
      </c>
      <c r="EA37">
        <v>94.023045394979434</v>
      </c>
      <c r="EB37" s="105">
        <v>33.333333333333037</v>
      </c>
      <c r="EC37" s="111">
        <v>3.0515877976060484</v>
      </c>
      <c r="ED37" s="111">
        <v>2.8897842965682283</v>
      </c>
      <c r="EE37" s="111">
        <v>2.5589529015991324</v>
      </c>
      <c r="EF37" s="111">
        <v>2.704124031403512</v>
      </c>
      <c r="EG37" s="111">
        <v>2.8158268758206009</v>
      </c>
      <c r="EH37" s="120">
        <v>2.5124962427398461</v>
      </c>
      <c r="EI37" s="102">
        <v>2.2221407364261183</v>
      </c>
      <c r="EJ37" s="102">
        <f t="shared" si="15"/>
        <v>9.3329910929896975</v>
      </c>
      <c r="EK37" s="102">
        <v>2.7853240883326507</v>
      </c>
      <c r="EL37" s="102">
        <v>28.10693957851344</v>
      </c>
      <c r="EM37" s="102">
        <v>2.8518018263711965E-3</v>
      </c>
      <c r="EN37" s="102">
        <v>10.126994207017868</v>
      </c>
      <c r="EO37" s="102">
        <v>5.392663714828716</v>
      </c>
      <c r="EP37" s="102">
        <v>0.88908794722649376</v>
      </c>
      <c r="EQ37" s="102">
        <v>4.12190250542917</v>
      </c>
      <c r="ER37" s="102">
        <v>1.9003837855206089</v>
      </c>
      <c r="ES37" s="102">
        <v>1.4640962875856949</v>
      </c>
      <c r="ET37" s="111">
        <v>2.8225791947400163</v>
      </c>
      <c r="EU37" s="111">
        <v>2.6949543558787226</v>
      </c>
      <c r="EV37" s="111">
        <v>2.6664644251680687</v>
      </c>
      <c r="EW37" s="120">
        <v>85.838004487980697</v>
      </c>
      <c r="EX37" s="120">
        <v>2.20788245805619</v>
      </c>
      <c r="EY37" s="120">
        <v>0</v>
      </c>
      <c r="EZ37" s="120">
        <v>29.383593886245162</v>
      </c>
      <c r="FA37" s="120">
        <v>74628.525211270229</v>
      </c>
      <c r="FC37" s="104">
        <v>82.317032725254577</v>
      </c>
      <c r="FD37" s="111">
        <v>15.803219314402691</v>
      </c>
      <c r="FE37" s="105">
        <v>92.640118055573396</v>
      </c>
      <c r="FF37" s="104">
        <v>46.711038949555537</v>
      </c>
      <c r="FG37" s="111">
        <v>5.1384890300804127</v>
      </c>
      <c r="FH37" s="105">
        <v>90</v>
      </c>
      <c r="FI37">
        <v>12.540454680829942</v>
      </c>
      <c r="FJ37" s="105">
        <v>20</v>
      </c>
      <c r="FK37" s="105">
        <v>97.818974588503409</v>
      </c>
      <c r="FL37" s="105">
        <v>34.227918027113716</v>
      </c>
      <c r="FM37" s="105">
        <v>57.184753291994475</v>
      </c>
      <c r="FN37">
        <v>97.164164107733725</v>
      </c>
      <c r="FO37" s="104">
        <v>96.845717757522749</v>
      </c>
      <c r="FP37" s="102">
        <v>75.780565088612974</v>
      </c>
      <c r="FQ37">
        <v>14.21382770170986</v>
      </c>
      <c r="FR37" s="102">
        <v>0</v>
      </c>
      <c r="FS37" s="105">
        <v>0</v>
      </c>
      <c r="FT37" s="117">
        <v>44.820865284829651</v>
      </c>
      <c r="FU37" s="117">
        <v>51.206216089760701</v>
      </c>
      <c r="FV37" s="117">
        <v>39.151175099765538</v>
      </c>
      <c r="FW37" s="104">
        <v>99.011771236163881</v>
      </c>
      <c r="FX37" s="105">
        <v>76.939331253938832</v>
      </c>
      <c r="FY37" s="105">
        <v>0</v>
      </c>
      <c r="FZ37">
        <v>23.334035661615083</v>
      </c>
      <c r="GA37" s="105">
        <v>85.347715790220079</v>
      </c>
      <c r="GB37" s="102">
        <v>48.870955975304447</v>
      </c>
      <c r="GC37" s="102">
        <v>3.7999328128788036E-3</v>
      </c>
      <c r="GD37" s="102">
        <v>22.32938348796911</v>
      </c>
      <c r="GE37" s="102">
        <v>28.418461794192257</v>
      </c>
      <c r="GF37" s="102">
        <v>7.1952241969290274</v>
      </c>
      <c r="GG37" s="102">
        <v>12.176869404861373</v>
      </c>
      <c r="GH37" s="102">
        <v>4.8852932056342722</v>
      </c>
      <c r="GI37" s="111">
        <v>8.220180132479836</v>
      </c>
      <c r="GJ37" s="104">
        <v>53.847104506368545</v>
      </c>
      <c r="GK37">
        <v>24.729474833713887</v>
      </c>
      <c r="GL37" s="105">
        <v>75.780565088612974</v>
      </c>
      <c r="GM37" s="123">
        <v>44.842733158183179</v>
      </c>
      <c r="GN37" s="105">
        <v>61.749230616499553</v>
      </c>
      <c r="GO37" s="105">
        <v>98.255931698600222</v>
      </c>
      <c r="GP37">
        <v>5.7904618507429353</v>
      </c>
      <c r="GQ37">
        <v>74.579569145239745</v>
      </c>
      <c r="GR37" s="110">
        <v>43.793849659351508</v>
      </c>
      <c r="GS37" s="110">
        <v>51.395643756227152</v>
      </c>
      <c r="GT37" s="110">
        <v>58.504368777836284</v>
      </c>
      <c r="GU37" s="110">
        <v>53.624838247240767</v>
      </c>
      <c r="GV37" s="110">
        <v>49.475100573303763</v>
      </c>
      <c r="GW37" s="110">
        <v>36.808685499011681</v>
      </c>
      <c r="GX37" s="110">
        <v>44.792253142935152</v>
      </c>
      <c r="GY37" s="110">
        <v>27.817033961284661</v>
      </c>
      <c r="GZ37" s="110">
        <v>40.32718600578356</v>
      </c>
      <c r="HA37" s="105">
        <v>66.023031867367976</v>
      </c>
      <c r="HB37" s="105">
        <v>0</v>
      </c>
      <c r="HC37" s="109">
        <v>55.597873779735579</v>
      </c>
      <c r="HD37" s="109">
        <v>36.758823173603176</v>
      </c>
      <c r="HE37" s="109">
        <v>54.787367689678739</v>
      </c>
      <c r="HF37" s="109">
        <v>54.015350996546402</v>
      </c>
      <c r="HG37" s="109">
        <v>28.119312661582061</v>
      </c>
      <c r="HH37" s="109">
        <v>19.32825805046259</v>
      </c>
      <c r="HI37" s="109">
        <v>41.612027359644586</v>
      </c>
      <c r="HJ37" s="109">
        <v>67.023289983124371</v>
      </c>
      <c r="HK37" s="109">
        <v>41.407586312074827</v>
      </c>
      <c r="HL37" s="122">
        <v>44.367490920953848</v>
      </c>
      <c r="HM37" s="109">
        <v>0</v>
      </c>
      <c r="HN37" s="109">
        <v>37.927368885133447</v>
      </c>
      <c r="HO37" s="109">
        <v>36.130786294324196</v>
      </c>
      <c r="HP37" s="109">
        <v>51.350625797499312</v>
      </c>
      <c r="HQ37" s="109">
        <v>40.941697118558267</v>
      </c>
      <c r="HR37" s="109">
        <v>66.668956310231749</v>
      </c>
      <c r="HS37" s="109">
        <v>52.838998805727307</v>
      </c>
      <c r="HT37" s="109">
        <v>46.731062323321979</v>
      </c>
      <c r="HU37" s="109">
        <v>22.642037396552748</v>
      </c>
      <c r="HV37" s="109">
        <v>63.089022378080578</v>
      </c>
      <c r="HW37" s="109">
        <v>59.541009560267483</v>
      </c>
      <c r="HX37" s="109">
        <v>35.783166969633037</v>
      </c>
      <c r="HY37" s="109">
        <v>31.552767844450806</v>
      </c>
      <c r="HZ37" s="109">
        <v>60.533254396342727</v>
      </c>
      <c r="IA37" s="109">
        <v>72.487479529196861</v>
      </c>
      <c r="IB37" s="109">
        <v>60.086792221689294</v>
      </c>
      <c r="IC37" s="111">
        <v>65.785007777687909</v>
      </c>
      <c r="ID37" s="105">
        <v>48.927714168987045</v>
      </c>
      <c r="IE37" s="105">
        <v>5.5594162612925643E-2</v>
      </c>
      <c r="IF37" s="105">
        <v>20</v>
      </c>
      <c r="IG37">
        <v>19.233762725879114</v>
      </c>
      <c r="IH37">
        <v>28.720341506998906</v>
      </c>
      <c r="II37" s="105">
        <v>95.294610080967047</v>
      </c>
      <c r="IJ37" s="105">
        <v>2.2158244812866079</v>
      </c>
      <c r="IK37" s="105">
        <v>0</v>
      </c>
      <c r="IL37" s="105">
        <v>5.9134981303150891</v>
      </c>
      <c r="IM37" s="105">
        <v>14.21382770170986</v>
      </c>
      <c r="IP37" s="186">
        <v>0</v>
      </c>
      <c r="IQ37" s="129">
        <v>75.353183473562041</v>
      </c>
      <c r="IR37" s="186">
        <v>98.35</v>
      </c>
      <c r="IS37" s="186">
        <v>56.630581867388365</v>
      </c>
      <c r="IT37" s="156">
        <v>0</v>
      </c>
      <c r="IU37" s="168">
        <v>24.876487655059126</v>
      </c>
      <c r="IV37" s="160">
        <v>0.9629950227223546</v>
      </c>
      <c r="IW37" s="166">
        <v>28.181818181818187</v>
      </c>
      <c r="IX37" s="155">
        <v>85.076923076923066</v>
      </c>
      <c r="IY37" s="169">
        <v>9.7100000000000009</v>
      </c>
      <c r="IZ37" s="169">
        <v>56.70582000000001</v>
      </c>
      <c r="JA37" s="155">
        <v>98.619329388560161</v>
      </c>
      <c r="JB37" s="167">
        <v>75.400457665903886</v>
      </c>
      <c r="JC37" s="182">
        <v>4.0236869674806766</v>
      </c>
      <c r="JD37" s="182">
        <v>8.9285714285714288</v>
      </c>
      <c r="JE37" s="192">
        <v>78.4269980294726</v>
      </c>
      <c r="JF37" s="192">
        <v>2.1528184029542339</v>
      </c>
      <c r="JG37" s="192">
        <v>10.593591338536159</v>
      </c>
      <c r="JH37" s="192">
        <v>6.4681724845995898</v>
      </c>
      <c r="JI37" s="192">
        <v>3.7267080745341614</v>
      </c>
      <c r="JJ37" s="4"/>
      <c r="JK37" s="192">
        <v>21.65323872992716</v>
      </c>
      <c r="JL37" s="192">
        <v>68.924729243935516</v>
      </c>
      <c r="JM37" s="192">
        <v>3.0799840827695979</v>
      </c>
      <c r="JN37" s="4"/>
      <c r="JO37" s="192">
        <v>53.552055943152425</v>
      </c>
      <c r="JP37" s="192">
        <v>49.571442775100508</v>
      </c>
      <c r="JQ37" s="4"/>
      <c r="JR37" s="194">
        <v>0.65276206083245125</v>
      </c>
    </row>
    <row r="38" spans="1:278" x14ac:dyDescent="0.35">
      <c r="A38">
        <v>39</v>
      </c>
      <c r="B38" t="s">
        <v>428</v>
      </c>
      <c r="C38" s="105">
        <v>22.947366306822051</v>
      </c>
      <c r="D38" s="108">
        <v>78.027132834103085</v>
      </c>
      <c r="E38" s="105">
        <v>0</v>
      </c>
      <c r="F38" s="111">
        <v>52.853110385279287</v>
      </c>
      <c r="G38">
        <v>0</v>
      </c>
      <c r="H38" s="105">
        <v>50.687056737588655</v>
      </c>
      <c r="I38" s="105">
        <v>35.574974670719378</v>
      </c>
      <c r="J38" s="105">
        <v>74.046985815602497</v>
      </c>
      <c r="K38" s="102">
        <v>6.9487598983716019</v>
      </c>
      <c r="L38">
        <v>29.643551651241015</v>
      </c>
      <c r="M38" s="113">
        <v>63.229434903654976</v>
      </c>
      <c r="N38" s="113">
        <v>43.698658802825541</v>
      </c>
      <c r="O38" s="113">
        <v>25.908831397802569</v>
      </c>
      <c r="P38" s="113">
        <v>28.53273613373246</v>
      </c>
      <c r="Q38" s="113">
        <v>47.709499378314405</v>
      </c>
      <c r="R38" s="113">
        <v>66.270482644661143</v>
      </c>
      <c r="S38" s="113">
        <v>36.740817218372783</v>
      </c>
      <c r="T38" s="113">
        <v>17.399457099337173</v>
      </c>
      <c r="U38" s="113">
        <v>21.047555057114565</v>
      </c>
      <c r="V38" s="113">
        <v>40.061172140836945</v>
      </c>
      <c r="W38" s="113">
        <v>23.757506794012226</v>
      </c>
      <c r="X38" s="113">
        <v>15.626177312565055</v>
      </c>
      <c r="Y38" s="113">
        <v>33.13816439626418</v>
      </c>
      <c r="Z38" s="113">
        <v>28.229849632368563</v>
      </c>
      <c r="AA38" s="115">
        <v>13.796175036711995</v>
      </c>
      <c r="AB38" s="113">
        <v>54.153789063420312</v>
      </c>
      <c r="AC38" s="113">
        <v>21.845068550041351</v>
      </c>
      <c r="AD38" s="113">
        <v>48.607980821047249</v>
      </c>
      <c r="AE38" s="105">
        <v>0</v>
      </c>
      <c r="AF38" s="111">
        <v>2.9827134835553686</v>
      </c>
      <c r="AG38" s="105">
        <v>68.164975893106984</v>
      </c>
      <c r="AH38" s="173">
        <v>1</v>
      </c>
      <c r="AI38" s="175">
        <f t="shared" si="16"/>
        <v>100</v>
      </c>
      <c r="AJ38" s="112">
        <v>77.29953086798848</v>
      </c>
      <c r="AK38" s="112">
        <v>0</v>
      </c>
      <c r="AL38" s="112">
        <v>6.2736925119004203</v>
      </c>
      <c r="AM38" s="112">
        <v>6.8852049039373231</v>
      </c>
      <c r="AN38" s="112">
        <v>86.073324313033908</v>
      </c>
      <c r="AO38" s="112">
        <v>1.116549098385887</v>
      </c>
      <c r="AP38" s="112">
        <v>2.0755646220646251</v>
      </c>
      <c r="AQ38" s="112">
        <v>1.7078459673170387</v>
      </c>
      <c r="AR38" s="111">
        <v>8.7517539581843433</v>
      </c>
      <c r="AS38" s="111">
        <v>4.432095417191622</v>
      </c>
      <c r="AT38" s="111">
        <v>98.879106802159725</v>
      </c>
      <c r="AU38" s="111">
        <v>38.840362607164586</v>
      </c>
      <c r="AV38" s="105">
        <v>60.937499999999865</v>
      </c>
      <c r="AW38" s="107">
        <v>18.030676908202384</v>
      </c>
      <c r="AX38" s="107">
        <v>6.3046596104013277</v>
      </c>
      <c r="AY38" s="103">
        <v>77.052633693178024</v>
      </c>
      <c r="AZ38" s="103">
        <v>99.013747043405004</v>
      </c>
      <c r="BA38" s="111">
        <v>3.0473460467907638</v>
      </c>
      <c r="BB38" s="105">
        <v>99.872598442516207</v>
      </c>
      <c r="BC38" s="158">
        <v>2.4113475177304964</v>
      </c>
      <c r="BD38" s="111">
        <v>3.8712461291537772</v>
      </c>
      <c r="BE38">
        <v>90.362610913814635</v>
      </c>
      <c r="BF38" s="111">
        <v>2.8857143831972429</v>
      </c>
      <c r="BG38" s="106">
        <v>43.565846236778796</v>
      </c>
      <c r="BH38" s="111">
        <v>88.431290773652535</v>
      </c>
      <c r="BI38" s="114">
        <v>11.120305205238759</v>
      </c>
      <c r="BJ38" s="116">
        <v>77.947683554292382</v>
      </c>
      <c r="BK38" s="157">
        <f t="shared" si="12"/>
        <v>13.095883690472402</v>
      </c>
      <c r="BL38" s="102">
        <v>22.568312368993634</v>
      </c>
      <c r="BM38" s="118">
        <v>31.636075498990021</v>
      </c>
      <c r="BN38" s="102">
        <v>25.225885602093431</v>
      </c>
      <c r="BO38">
        <v>2.9827134835553686</v>
      </c>
      <c r="BP38" s="111">
        <v>2.94360138261306</v>
      </c>
      <c r="BQ38" s="102">
        <v>65.367657644245554</v>
      </c>
      <c r="BR38" s="112">
        <f t="shared" si="13"/>
        <v>8.3467922696209698</v>
      </c>
      <c r="BS38" s="112">
        <f t="shared" si="11"/>
        <v>33.387169078483879</v>
      </c>
      <c r="BT38" s="112">
        <v>7.3606672659805135</v>
      </c>
      <c r="BU38" s="119">
        <v>9.2130584201529828</v>
      </c>
      <c r="BV38" s="105">
        <v>25.623617174063309</v>
      </c>
      <c r="BW38" s="111">
        <v>3.0473460467907638</v>
      </c>
      <c r="BX38" s="121">
        <v>2.7201430317847137</v>
      </c>
      <c r="BY38" s="102">
        <v>6.5890683413269011</v>
      </c>
      <c r="BZ38" s="104">
        <v>79.630299929890739</v>
      </c>
      <c r="CA38" s="104">
        <v>70.028789814828826</v>
      </c>
      <c r="CB38" s="105">
        <v>31.802705671464345</v>
      </c>
      <c r="CC38" s="102">
        <v>6.3900009381446088</v>
      </c>
      <c r="CD38" s="106">
        <v>43.644286357807367</v>
      </c>
      <c r="CE38" s="105">
        <v>2.7201430317847137</v>
      </c>
      <c r="CF38" s="102">
        <v>4.266947378082306</v>
      </c>
      <c r="CG38" s="102">
        <v>4.1119105479264801</v>
      </c>
      <c r="CH38" s="102">
        <f t="shared" si="14"/>
        <v>46.223830379654864</v>
      </c>
      <c r="CI38" s="102">
        <v>11.555957594913716</v>
      </c>
      <c r="CJ38" s="105">
        <v>34.546166538611494</v>
      </c>
      <c r="CK38" s="104">
        <v>88.513344084740794</v>
      </c>
      <c r="CL38" s="111">
        <v>17.73936170212766</v>
      </c>
      <c r="CM38" s="105">
        <v>39.074647013650782</v>
      </c>
      <c r="CN38" s="105">
        <v>37.575354609929079</v>
      </c>
      <c r="CO38" s="111">
        <v>26.329787234042552</v>
      </c>
      <c r="CP38" s="104">
        <v>96.647581414215949</v>
      </c>
      <c r="CQ38" s="105">
        <v>47.841312056737586</v>
      </c>
      <c r="CR38" s="105">
        <v>15.764099286191076</v>
      </c>
      <c r="CT38" s="179">
        <v>65.000000000000014</v>
      </c>
      <c r="CV38" s="105">
        <v>0</v>
      </c>
      <c r="CW38" s="119">
        <v>99.094460726622543</v>
      </c>
      <c r="CZ38" s="105">
        <v>99.236686889217239</v>
      </c>
      <c r="DA38" s="105">
        <v>19.999999999999996</v>
      </c>
      <c r="DB38" s="105">
        <v>67.390769887858511</v>
      </c>
      <c r="DC38" s="105">
        <v>6.9577579224120312</v>
      </c>
      <c r="DD38" s="105">
        <v>99.559511937234106</v>
      </c>
      <c r="DE38" s="105">
        <v>36.849230769230765</v>
      </c>
      <c r="DF38" s="164">
        <v>88.723801815413495</v>
      </c>
      <c r="DG38" s="102">
        <v>26.29654255319149</v>
      </c>
      <c r="DH38" s="102">
        <v>7.6553916322021669</v>
      </c>
      <c r="DI38" s="111">
        <v>6.9284256399449333</v>
      </c>
      <c r="DJ38" s="103">
        <v>22.053139626886146</v>
      </c>
      <c r="DK38" s="103">
        <v>6.8652511566461198</v>
      </c>
      <c r="DL38" s="103">
        <v>8.7810404774083644</v>
      </c>
      <c r="DM38" s="103">
        <v>11.698075015301519</v>
      </c>
      <c r="DN38">
        <v>12.740304867441049</v>
      </c>
      <c r="DO38" s="111">
        <v>98.291865381704881</v>
      </c>
      <c r="DP38" s="105">
        <v>18.156028368794328</v>
      </c>
      <c r="DQ38" s="111">
        <v>99.038008265717195</v>
      </c>
      <c r="DR38" s="104">
        <v>99.210459658482108</v>
      </c>
      <c r="DS38" s="105">
        <v>13.546099290780141</v>
      </c>
      <c r="DT38" s="103">
        <v>98.676296046775562</v>
      </c>
      <c r="DU38" s="102">
        <v>85.576609628528828</v>
      </c>
      <c r="DW38" s="102">
        <v>0</v>
      </c>
      <c r="DX38" s="102">
        <v>45.525906161537549</v>
      </c>
      <c r="DY38" s="105">
        <v>19.078014184397162</v>
      </c>
      <c r="DZ38" s="105">
        <v>99.143744262324233</v>
      </c>
      <c r="EA38">
        <v>98.909131820024314</v>
      </c>
      <c r="EB38" s="105">
        <v>69.259751773050354</v>
      </c>
      <c r="EC38" s="111">
        <v>2.7311912667995331</v>
      </c>
      <c r="ED38" s="111">
        <v>3.1884108677284586</v>
      </c>
      <c r="EE38" s="111">
        <v>3.3452541898901589</v>
      </c>
      <c r="EF38" s="111">
        <v>2.9880707536040427</v>
      </c>
      <c r="EG38" s="111">
        <v>3.0402374995949515</v>
      </c>
      <c r="EH38" s="120">
        <v>4.7589133905673906</v>
      </c>
      <c r="EI38" s="102">
        <v>2.2292351457632686</v>
      </c>
      <c r="EJ38" s="102">
        <f t="shared" si="15"/>
        <v>9.3627876122057287</v>
      </c>
      <c r="EK38" s="102">
        <v>3.0374410137365846</v>
      </c>
      <c r="EL38" s="102">
        <v>45.466491082838168</v>
      </c>
      <c r="EM38" s="102">
        <v>1.2991058910531211E-6</v>
      </c>
      <c r="EN38" s="102">
        <v>3.8959613726609397</v>
      </c>
      <c r="EO38" s="102">
        <v>8.2767422635785017</v>
      </c>
      <c r="EP38" s="102">
        <v>2.9556556890818459</v>
      </c>
      <c r="EQ38" s="102">
        <v>4.3043732872108418</v>
      </c>
      <c r="ER38" s="102">
        <v>0.49743989637799202</v>
      </c>
      <c r="ES38" s="102">
        <v>1.3776732661135791</v>
      </c>
      <c r="ET38" s="111">
        <v>2.2803626392977003</v>
      </c>
      <c r="EU38" s="111">
        <v>1.1282893746587339</v>
      </c>
      <c r="EV38" s="111">
        <v>3.159923424271728</v>
      </c>
      <c r="EW38" s="120">
        <v>97.135379995426163</v>
      </c>
      <c r="EX38" s="120">
        <v>2.8014184397163122</v>
      </c>
      <c r="EY38" s="120">
        <v>0</v>
      </c>
      <c r="EZ38" s="120">
        <v>12.318430530925822</v>
      </c>
      <c r="FA38" s="120">
        <v>31286.380658521721</v>
      </c>
      <c r="FC38" s="104">
        <v>82.712474482119475</v>
      </c>
      <c r="FD38" s="111">
        <v>0</v>
      </c>
      <c r="FE38" s="105">
        <v>98.650863158846235</v>
      </c>
      <c r="FF38" s="104">
        <v>9.6743628821214678</v>
      </c>
      <c r="FG38" s="111">
        <v>9.1489361702127656</v>
      </c>
      <c r="FH38" s="105">
        <v>90</v>
      </c>
      <c r="FI38">
        <v>1.8085106382978724</v>
      </c>
      <c r="FJ38" s="105">
        <v>20</v>
      </c>
      <c r="FK38" s="105">
        <v>99.100577745719008</v>
      </c>
      <c r="FL38" s="105">
        <v>29.861111111100257</v>
      </c>
      <c r="FM38" s="105">
        <v>7.3313786271789683</v>
      </c>
      <c r="FN38">
        <v>98.117779926315151</v>
      </c>
      <c r="FO38" s="104">
        <v>98.250692900054702</v>
      </c>
      <c r="FP38" s="102">
        <v>4.2171501654528161</v>
      </c>
      <c r="FQ38">
        <v>72.383974256244954</v>
      </c>
      <c r="FR38" s="102">
        <v>100</v>
      </c>
      <c r="FS38" s="105">
        <v>0</v>
      </c>
      <c r="FT38" s="117">
        <v>41.382954955004763</v>
      </c>
      <c r="FU38" s="117">
        <v>46.388888139976487</v>
      </c>
      <c r="FV38" s="117">
        <v>29.643551651241015</v>
      </c>
      <c r="FW38" s="104">
        <v>98.872695650287824</v>
      </c>
      <c r="FX38" s="105">
        <v>22.812465638572856</v>
      </c>
      <c r="FY38" s="105">
        <v>0</v>
      </c>
      <c r="FZ38">
        <v>7.2269456487014736</v>
      </c>
      <c r="GA38" s="105">
        <v>97.314478514273972</v>
      </c>
      <c r="GB38" s="102">
        <v>75.380996511736782</v>
      </c>
      <c r="GC38" s="102">
        <v>4.2445857551469455E-8</v>
      </c>
      <c r="GD38" s="102">
        <v>6.1911769443551448</v>
      </c>
      <c r="GE38" s="102">
        <v>6.745741112706094</v>
      </c>
      <c r="GF38" s="102">
        <v>3.7542073711886865</v>
      </c>
      <c r="GG38" s="102">
        <v>0.80045370801438076</v>
      </c>
      <c r="GH38" s="102">
        <v>1.3747506134898781</v>
      </c>
      <c r="GI38" s="111">
        <v>9.3068905535000006</v>
      </c>
      <c r="GJ38" s="104">
        <v>11.152754599992798</v>
      </c>
      <c r="GK38">
        <v>77.260638297872347</v>
      </c>
      <c r="GL38" s="105">
        <v>4.2171501654528161</v>
      </c>
      <c r="GM38" s="123">
        <v>39.032424103264297</v>
      </c>
      <c r="GN38" s="105">
        <v>67.978723404255319</v>
      </c>
      <c r="GO38" s="105">
        <v>97.327127659574472</v>
      </c>
      <c r="GQ38">
        <v>100</v>
      </c>
      <c r="GR38" s="110">
        <v>42.483860705958449</v>
      </c>
      <c r="GS38" s="110">
        <v>41.603598776764336</v>
      </c>
      <c r="GT38" s="110">
        <v>54.961890320129569</v>
      </c>
      <c r="GU38" s="110">
        <v>51.125601031180153</v>
      </c>
      <c r="GV38" s="110">
        <v>50.453218418626477</v>
      </c>
      <c r="GW38" s="110">
        <v>26.513972770945077</v>
      </c>
      <c r="GX38" s="110">
        <v>40.480313280849046</v>
      </c>
      <c r="GY38" s="110">
        <v>11.613439581447567</v>
      </c>
      <c r="GZ38" s="110">
        <v>33.339606303541657</v>
      </c>
      <c r="HA38" s="105">
        <v>75</v>
      </c>
      <c r="HB38" s="105">
        <v>5.833333333333333</v>
      </c>
      <c r="HC38" s="109">
        <v>49.076580318472338</v>
      </c>
      <c r="HD38" s="109">
        <v>33.586736788808899</v>
      </c>
      <c r="HE38" s="109">
        <v>54.73306674557243</v>
      </c>
      <c r="HF38" s="109">
        <v>49.635546421272295</v>
      </c>
      <c r="HG38" s="109">
        <v>8.4026141872102187</v>
      </c>
      <c r="HH38" s="109">
        <v>14.736313067212983</v>
      </c>
      <c r="HI38" s="109">
        <v>56.066085672215344</v>
      </c>
      <c r="HJ38" s="109">
        <v>64.433643617022426</v>
      </c>
      <c r="HK38" s="109">
        <v>47.892468968654775</v>
      </c>
      <c r="HL38" s="122">
        <v>38.569029291398714</v>
      </c>
      <c r="HM38" s="109">
        <v>0</v>
      </c>
      <c r="HN38" s="109">
        <v>24.554511090506796</v>
      </c>
      <c r="HO38" s="109">
        <v>33.357926632220902</v>
      </c>
      <c r="HP38" s="109">
        <v>46.368500431614031</v>
      </c>
      <c r="HQ38" s="109">
        <v>29.969180713746976</v>
      </c>
      <c r="HR38" s="109">
        <v>44.762201971838969</v>
      </c>
      <c r="HS38" s="109">
        <v>9.0090028783194587</v>
      </c>
      <c r="HT38" s="109">
        <v>50.204349376769336</v>
      </c>
      <c r="HU38" s="109">
        <v>19.675166941450499</v>
      </c>
      <c r="HV38" s="109">
        <v>56.482612598264758</v>
      </c>
      <c r="HW38" s="109">
        <v>51.264661956746913</v>
      </c>
      <c r="HX38" s="109">
        <v>42.876913819835174</v>
      </c>
      <c r="HY38" s="109">
        <v>25.944757383964138</v>
      </c>
      <c r="HZ38" s="109">
        <v>55.889259816516201</v>
      </c>
      <c r="IA38" s="109">
        <v>67.763273547507211</v>
      </c>
      <c r="IB38" s="109">
        <v>54.373202501566048</v>
      </c>
      <c r="IC38" s="111">
        <v>62.768500793064739</v>
      </c>
      <c r="ID38" s="105">
        <v>1.2648264934343148E-3</v>
      </c>
      <c r="IE38" s="105">
        <v>0</v>
      </c>
      <c r="IF38" s="105">
        <v>30.177304964539008</v>
      </c>
      <c r="IG38">
        <v>6.9021364303852097</v>
      </c>
      <c r="IH38">
        <v>29.335106382978722</v>
      </c>
      <c r="II38" s="105">
        <v>83.590087046859963</v>
      </c>
      <c r="IJ38" s="105">
        <v>2.8014184397163122</v>
      </c>
      <c r="IK38" s="105">
        <v>0</v>
      </c>
      <c r="IL38" s="105">
        <v>5.5555555555555909</v>
      </c>
      <c r="IM38" s="105">
        <v>72.383974256244954</v>
      </c>
      <c r="IP38" s="186">
        <v>45.91836734693878</v>
      </c>
      <c r="IQ38" s="129">
        <v>60.093316182212803</v>
      </c>
      <c r="IR38" s="186">
        <v>84.28</v>
      </c>
      <c r="IS38" s="186">
        <v>81.750311074243058</v>
      </c>
      <c r="IT38" s="156">
        <v>4.6742454844480346</v>
      </c>
      <c r="IU38" s="168">
        <v>31.038258932223979</v>
      </c>
      <c r="IV38" s="160">
        <v>1.9335855401429174</v>
      </c>
      <c r="IW38" s="166">
        <v>29.09090909090909</v>
      </c>
      <c r="IX38" s="155">
        <v>86.15384615384616</v>
      </c>
      <c r="IY38" s="169">
        <v>6.9</v>
      </c>
      <c r="IZ38" s="169">
        <v>44.956229999999998</v>
      </c>
      <c r="JA38" s="155">
        <v>98.619329388560161</v>
      </c>
      <c r="JB38" s="167">
        <v>24.370709382151034</v>
      </c>
      <c r="JC38" s="182">
        <v>13.861421729285489</v>
      </c>
      <c r="JD38" s="182">
        <v>8.9285714285714288</v>
      </c>
      <c r="JE38" s="192">
        <v>98.036512451417849</v>
      </c>
      <c r="JF38" s="192">
        <v>0.29304350268087515</v>
      </c>
      <c r="JG38" s="192">
        <v>2.8202621788211495</v>
      </c>
      <c r="JH38" s="192">
        <v>13.860369609856264</v>
      </c>
      <c r="JI38" s="192">
        <v>7.4534161490683228</v>
      </c>
      <c r="JJ38" s="4"/>
      <c r="JK38" s="192">
        <v>33.160925256678034</v>
      </c>
      <c r="JL38" s="192">
        <v>65.743587894215409</v>
      </c>
      <c r="JM38" s="192">
        <v>2.2244329486669319</v>
      </c>
      <c r="JN38" s="4"/>
      <c r="JO38" s="192">
        <v>57.659617248061977</v>
      </c>
      <c r="JP38" s="192">
        <v>47.858446942096386</v>
      </c>
      <c r="JQ38" s="4"/>
      <c r="JR38" s="194">
        <v>2.4023388037876754</v>
      </c>
    </row>
    <row r="39" spans="1:278" x14ac:dyDescent="0.35">
      <c r="A39">
        <v>40</v>
      </c>
      <c r="B39" t="s">
        <v>429</v>
      </c>
      <c r="C39" s="105">
        <v>29.491663958146539</v>
      </c>
      <c r="D39" s="108">
        <v>73.238321358154408</v>
      </c>
      <c r="E39" s="105">
        <v>0</v>
      </c>
      <c r="F39" s="111">
        <v>55.866932073469741</v>
      </c>
      <c r="G39">
        <v>0</v>
      </c>
      <c r="H39" s="105">
        <v>48.773339122883193</v>
      </c>
      <c r="I39" s="105">
        <v>33.273370138328644</v>
      </c>
      <c r="J39" s="105">
        <v>79.193805181646582</v>
      </c>
      <c r="K39" s="102">
        <v>25.192424681984651</v>
      </c>
      <c r="L39">
        <v>38.056490389255913</v>
      </c>
      <c r="M39" s="113">
        <v>68.214347319569882</v>
      </c>
      <c r="N39" s="113">
        <v>45.097365366951344</v>
      </c>
      <c r="O39" s="113">
        <v>37.225483308219864</v>
      </c>
      <c r="P39" s="113">
        <v>45.243834497550189</v>
      </c>
      <c r="Q39" s="113">
        <v>51.554567458512956</v>
      </c>
      <c r="R39" s="113">
        <v>73.332837955584296</v>
      </c>
      <c r="S39" s="113">
        <v>42.444036949787709</v>
      </c>
      <c r="T39" s="113">
        <v>20.020993648651022</v>
      </c>
      <c r="U39" s="113">
        <v>35.01680758035922</v>
      </c>
      <c r="V39" s="113">
        <v>49.878581030040962</v>
      </c>
      <c r="W39" s="113">
        <v>31.612674710849344</v>
      </c>
      <c r="X39" s="113">
        <v>25.787073026178049</v>
      </c>
      <c r="Y39" s="113">
        <v>38.07409821586063</v>
      </c>
      <c r="Z39" s="113">
        <v>36.792002181611089</v>
      </c>
      <c r="AA39" s="115">
        <v>25.877796336947846</v>
      </c>
      <c r="AB39" s="113">
        <v>59.327392620144764</v>
      </c>
      <c r="AC39" s="113">
        <v>21.597245891709875</v>
      </c>
      <c r="AD39" s="113">
        <v>49.302689710527545</v>
      </c>
      <c r="AE39" s="105">
        <v>0</v>
      </c>
      <c r="AF39" s="111">
        <v>15.464213234881729</v>
      </c>
      <c r="AG39" s="105">
        <v>62.477974356055377</v>
      </c>
      <c r="AH39" s="173">
        <v>1</v>
      </c>
      <c r="AI39" s="175">
        <f t="shared" si="16"/>
        <v>100</v>
      </c>
      <c r="AJ39" s="112">
        <v>89.050594628118972</v>
      </c>
      <c r="AK39" s="112">
        <v>0</v>
      </c>
      <c r="AL39" s="112">
        <v>18.150094899968863</v>
      </c>
      <c r="AM39" s="112">
        <v>58.792535040569639</v>
      </c>
      <c r="AN39" s="112">
        <v>76.874304753923766</v>
      </c>
      <c r="AO39" s="112">
        <v>28.047097970628464</v>
      </c>
      <c r="AP39" s="112">
        <v>7.8538856249687949</v>
      </c>
      <c r="AQ39" s="112">
        <v>9.5488314542933299</v>
      </c>
      <c r="AR39" s="111">
        <v>10.651500072732112</v>
      </c>
      <c r="AS39" s="111">
        <v>20.403657225172765</v>
      </c>
      <c r="AT39" s="111">
        <v>99.018361170576966</v>
      </c>
      <c r="AU39" s="111">
        <v>39.39203540190789</v>
      </c>
      <c r="AV39" s="105">
        <v>85.489940657114019</v>
      </c>
      <c r="AW39" s="107">
        <v>18.081266910767923</v>
      </c>
      <c r="AX39" s="107">
        <v>30.118979664948981</v>
      </c>
      <c r="AY39" s="103">
        <v>70.508336041853525</v>
      </c>
      <c r="AZ39" s="103">
        <v>96.197531248252105</v>
      </c>
      <c r="BA39" s="111">
        <v>26.886911629071829</v>
      </c>
      <c r="BB39" s="105">
        <v>99.68294242720485</v>
      </c>
      <c r="BC39" s="158">
        <v>1.9452887537993921</v>
      </c>
      <c r="BD39" s="111">
        <v>16.230462338796499</v>
      </c>
      <c r="BE39">
        <v>87.863431616715005</v>
      </c>
      <c r="BF39" s="111">
        <v>1.987854214166785</v>
      </c>
      <c r="BG39" s="106">
        <v>41.289626125700075</v>
      </c>
      <c r="BH39" s="111">
        <v>98.060388980895155</v>
      </c>
      <c r="BI39" s="114">
        <v>13.658101280922244</v>
      </c>
      <c r="BJ39" s="116">
        <v>79.055999295816591</v>
      </c>
      <c r="BK39" s="157">
        <f t="shared" si="12"/>
        <v>15.988577986614644</v>
      </c>
      <c r="BL39" s="102">
        <v>25.42827151720952</v>
      </c>
      <c r="BM39" s="118">
        <v>32.580798393844141</v>
      </c>
      <c r="BN39" s="102">
        <v>30.845935259789943</v>
      </c>
      <c r="BO39">
        <v>15.464213234881729</v>
      </c>
      <c r="BP39" s="111">
        <v>1.6319438925491088</v>
      </c>
      <c r="BQ39" s="102">
        <v>91.824166977809099</v>
      </c>
      <c r="BR39" s="112">
        <f t="shared" si="13"/>
        <v>5.0025117028642878</v>
      </c>
      <c r="BS39" s="112">
        <f t="shared" si="11"/>
        <v>20.010046811457151</v>
      </c>
      <c r="BT39" s="112">
        <v>8.3600842921087679</v>
      </c>
      <c r="BU39" s="119">
        <v>17.651356032151973</v>
      </c>
      <c r="BV39" s="105">
        <v>28.628495453463458</v>
      </c>
      <c r="BW39" s="111">
        <v>26.886911629071829</v>
      </c>
      <c r="BX39" s="121">
        <v>1.7863509966610935</v>
      </c>
      <c r="BY39" s="102">
        <v>18.034131137827334</v>
      </c>
      <c r="BZ39" s="104">
        <v>80.635110783020025</v>
      </c>
      <c r="CA39" s="104">
        <v>72.201617682984448</v>
      </c>
      <c r="CB39" s="105">
        <v>46.364699268427401</v>
      </c>
      <c r="CC39" s="102">
        <v>9.8177659352817681</v>
      </c>
      <c r="CD39" s="106">
        <v>44.155453294597585</v>
      </c>
      <c r="CE39" s="105">
        <v>1.7863509966610935</v>
      </c>
      <c r="CF39" s="102">
        <v>15.845120840185089</v>
      </c>
      <c r="CG39" s="102">
        <v>1.1862855464821966</v>
      </c>
      <c r="CH39" s="102">
        <f t="shared" si="14"/>
        <v>38.690012216762021</v>
      </c>
      <c r="CI39" s="102">
        <v>9.6725030541905053</v>
      </c>
      <c r="CJ39" s="105">
        <v>43.497126824091303</v>
      </c>
      <c r="CK39" s="104">
        <v>88.803343233274077</v>
      </c>
      <c r="CL39" s="111">
        <v>16.152844116369952</v>
      </c>
      <c r="CM39" s="105">
        <v>38.015889920340079</v>
      </c>
      <c r="CN39" s="105">
        <v>45.184541901867128</v>
      </c>
      <c r="CO39" s="111">
        <v>26.886669561441597</v>
      </c>
      <c r="CP39" s="104">
        <v>97.911112742030511</v>
      </c>
      <c r="CQ39" s="105">
        <v>80</v>
      </c>
      <c r="CR39" s="105">
        <v>12.729398536854674</v>
      </c>
      <c r="CT39" s="179">
        <v>46.428571428571431</v>
      </c>
      <c r="CV39" s="105">
        <v>0</v>
      </c>
      <c r="CW39" s="119">
        <v>99.369407662948717</v>
      </c>
      <c r="CZ39" s="105">
        <v>96.676998526397824</v>
      </c>
      <c r="DA39" s="105">
        <v>19.999999999999996</v>
      </c>
      <c r="DB39" s="105">
        <v>81.16819973059539</v>
      </c>
      <c r="DC39" s="105">
        <v>2.1494629009857786</v>
      </c>
      <c r="DD39" s="105">
        <v>99.638500545060182</v>
      </c>
      <c r="DE39" s="105">
        <v>27.234782608695653</v>
      </c>
      <c r="DF39" s="164">
        <v>78.158212134570888</v>
      </c>
      <c r="DG39" s="102">
        <v>25.52540165002171</v>
      </c>
      <c r="DH39" s="102">
        <v>25.03975098596062</v>
      </c>
      <c r="DI39" s="111">
        <v>11.427419266215498</v>
      </c>
      <c r="DJ39" s="103">
        <v>34.316810274110615</v>
      </c>
      <c r="DK39" s="103">
        <v>40.858412132105393</v>
      </c>
      <c r="DL39" s="103">
        <v>36.021469285505269</v>
      </c>
      <c r="DM39" s="103">
        <v>41.767181004484371</v>
      </c>
      <c r="DN39">
        <v>31.90795775794831</v>
      </c>
      <c r="DO39" s="111">
        <v>94.687556555313066</v>
      </c>
      <c r="DP39" s="105">
        <v>17.854971775944421</v>
      </c>
      <c r="DQ39" s="111">
        <v>97.465675878673778</v>
      </c>
      <c r="DR39" s="104">
        <v>96.911140900731198</v>
      </c>
      <c r="DS39" s="105">
        <v>0</v>
      </c>
      <c r="DT39" s="103">
        <v>98.219524490147549</v>
      </c>
      <c r="DU39" s="102">
        <v>97.177891890833493</v>
      </c>
      <c r="DW39" s="102">
        <v>80</v>
      </c>
      <c r="DX39" s="102">
        <v>93.529190664568205</v>
      </c>
      <c r="DY39" s="105">
        <v>30.464611376465481</v>
      </c>
      <c r="DZ39" s="105">
        <v>99.474841917026168</v>
      </c>
      <c r="EA39">
        <v>97.786742406302054</v>
      </c>
      <c r="EB39" s="105">
        <v>66.666666666667595</v>
      </c>
      <c r="EC39" s="111">
        <v>2.0105872630396231</v>
      </c>
      <c r="ED39" s="111">
        <v>1.9283562003717269</v>
      </c>
      <c r="EE39" s="111">
        <v>1.7232256473241949</v>
      </c>
      <c r="EF39" s="111">
        <v>1.8730299767946488</v>
      </c>
      <c r="EG39" s="111">
        <v>1.9651211652939427</v>
      </c>
      <c r="EH39" s="120">
        <v>2.150660227539285</v>
      </c>
      <c r="EI39" s="102">
        <v>1.5712620154212431</v>
      </c>
      <c r="EJ39" s="102">
        <f t="shared" si="15"/>
        <v>6.5993004647692217</v>
      </c>
      <c r="EK39" s="102">
        <v>1.8831062276538166</v>
      </c>
      <c r="EL39" s="102">
        <v>32.697777701031747</v>
      </c>
      <c r="EM39" s="102">
        <v>0</v>
      </c>
      <c r="EN39" s="102">
        <v>0.73162727429806562</v>
      </c>
      <c r="EO39" s="102">
        <v>1.0787828353828772</v>
      </c>
      <c r="EP39" s="102">
        <v>0.46664230163480136</v>
      </c>
      <c r="EQ39" s="102">
        <v>1.9038886264166741</v>
      </c>
      <c r="ER39" s="102">
        <v>1.7620050074015448</v>
      </c>
      <c r="ES39" s="102">
        <v>1.3793698767485989</v>
      </c>
      <c r="ET39" s="111">
        <v>1.7549460399665242</v>
      </c>
      <c r="EU39" s="111">
        <v>1.1132275575589348</v>
      </c>
      <c r="EV39" s="111">
        <v>1.8177559533556618</v>
      </c>
      <c r="EW39" s="120">
        <v>97.773491952279144</v>
      </c>
      <c r="EX39" s="120">
        <v>2.1189752496743379</v>
      </c>
      <c r="EY39" s="120">
        <v>0</v>
      </c>
      <c r="EZ39" s="120">
        <v>29.549011878581091</v>
      </c>
      <c r="FA39" s="120">
        <v>75048.654241749886</v>
      </c>
      <c r="FC39" s="104">
        <v>96.255529779537625</v>
      </c>
      <c r="FD39" s="111">
        <v>0</v>
      </c>
      <c r="FE39" s="105">
        <v>98.885623485887109</v>
      </c>
      <c r="FF39" s="104">
        <v>24.651211991571742</v>
      </c>
      <c r="FG39" s="111">
        <v>5.4190186712983062</v>
      </c>
      <c r="FH39" s="105">
        <v>90</v>
      </c>
      <c r="FI39">
        <v>6.7390360399478944</v>
      </c>
      <c r="FJ39" s="105">
        <v>20</v>
      </c>
      <c r="FK39" s="105">
        <v>98.868769583443893</v>
      </c>
      <c r="FL39" s="105">
        <v>46.875</v>
      </c>
      <c r="FM39" s="105">
        <v>14.634106621424893</v>
      </c>
      <c r="FN39">
        <v>94.687130825544713</v>
      </c>
      <c r="FO39" s="104">
        <v>94.554029016279415</v>
      </c>
      <c r="FP39" s="102">
        <v>17.533198131004273</v>
      </c>
      <c r="FQ39">
        <v>66.091299956848033</v>
      </c>
      <c r="FR39" s="102">
        <v>100</v>
      </c>
      <c r="FS39" s="105">
        <v>0</v>
      </c>
      <c r="FT39" s="117">
        <v>51.812383394277404</v>
      </c>
      <c r="FU39" s="117">
        <v>50.130612455185002</v>
      </c>
      <c r="FV39" s="117">
        <v>38.056490389255913</v>
      </c>
      <c r="FW39" s="104">
        <v>99.353726761702674</v>
      </c>
      <c r="FX39" s="105">
        <v>26.173898554968833</v>
      </c>
      <c r="FY39" s="105">
        <v>0</v>
      </c>
      <c r="FZ39">
        <v>5.9736474129379564</v>
      </c>
      <c r="GA39" s="105">
        <v>96.903254022638677</v>
      </c>
      <c r="GB39" s="102">
        <v>98.059329293331515</v>
      </c>
      <c r="GC39" s="102">
        <v>0</v>
      </c>
      <c r="GD39" s="102">
        <v>28.338356679145878</v>
      </c>
      <c r="GE39" s="102">
        <v>66.135137543497521</v>
      </c>
      <c r="GF39" s="102">
        <v>33.390501640647209</v>
      </c>
      <c r="GG39" s="102">
        <v>30.741323295273006</v>
      </c>
      <c r="GH39" s="102">
        <v>12.79813008816055</v>
      </c>
      <c r="GI39" s="111">
        <v>19.837799936858175</v>
      </c>
      <c r="GJ39" s="104">
        <v>25.609167310492236</v>
      </c>
      <c r="GK39">
        <v>61.398176291793312</v>
      </c>
      <c r="GL39" s="105">
        <v>17.533198131004273</v>
      </c>
      <c r="GM39" s="123">
        <v>46.528143282366898</v>
      </c>
      <c r="GN39" s="105">
        <v>74.650455927051667</v>
      </c>
      <c r="GO39" s="105">
        <v>98.07468519322623</v>
      </c>
      <c r="GQ39">
        <v>100</v>
      </c>
      <c r="GR39" s="110">
        <v>46.27827932528232</v>
      </c>
      <c r="GS39" s="110">
        <v>46.803048365235682</v>
      </c>
      <c r="GT39" s="110">
        <v>58.051801245639751</v>
      </c>
      <c r="GU39" s="110">
        <v>56.180980137673579</v>
      </c>
      <c r="GV39" s="110">
        <v>58.387024426785807</v>
      </c>
      <c r="GW39" s="110">
        <v>36.403722664282924</v>
      </c>
      <c r="GX39" s="110">
        <v>53.134624244388981</v>
      </c>
      <c r="GY39" s="110">
        <v>22.075091045182127</v>
      </c>
      <c r="GZ39" s="110">
        <v>44.07109425458318</v>
      </c>
      <c r="HA39" s="105">
        <v>72.050948038790082</v>
      </c>
      <c r="HB39" s="105">
        <v>7.1732522796352587</v>
      </c>
      <c r="HC39" s="109">
        <v>50.370085698746053</v>
      </c>
      <c r="HD39" s="109">
        <v>37.707714112397468</v>
      </c>
      <c r="HE39" s="109">
        <v>56.11017667189644</v>
      </c>
      <c r="HF39" s="109">
        <v>57.83705597200774</v>
      </c>
      <c r="HG39" s="109">
        <v>22.4878214618853</v>
      </c>
      <c r="HH39" s="109">
        <v>26.303761842678711</v>
      </c>
      <c r="HI39" s="109">
        <v>71.451639465192443</v>
      </c>
      <c r="HJ39" s="109">
        <v>69.070950933566294</v>
      </c>
      <c r="HK39" s="109">
        <v>51.422305162546749</v>
      </c>
      <c r="HL39" s="122">
        <v>45.389257606631659</v>
      </c>
      <c r="HM39" s="109">
        <v>0</v>
      </c>
      <c r="HN39" s="109">
        <v>32.77200804221588</v>
      </c>
      <c r="HO39" s="109">
        <v>56.337122590696787</v>
      </c>
      <c r="HP39" s="109">
        <v>53.514684526108923</v>
      </c>
      <c r="HQ39" s="109">
        <v>41.303791844069472</v>
      </c>
      <c r="HR39" s="109">
        <v>47.228306545000827</v>
      </c>
      <c r="HS39" s="109">
        <v>33.233789721298827</v>
      </c>
      <c r="HT39" s="109">
        <v>52.017596401427305</v>
      </c>
      <c r="HU39" s="109">
        <v>31.816259925845433</v>
      </c>
      <c r="HV39" s="109">
        <v>60.528905176766095</v>
      </c>
      <c r="HW39" s="109">
        <v>59.93700431304061</v>
      </c>
      <c r="HX39" s="109">
        <v>41.559843271668448</v>
      </c>
      <c r="HY39" s="109">
        <v>33.170900002268318</v>
      </c>
      <c r="HZ39" s="109">
        <v>67.757360424080403</v>
      </c>
      <c r="IA39" s="109">
        <v>68.05312043483427</v>
      </c>
      <c r="IB39" s="109">
        <v>57.352342589498271</v>
      </c>
      <c r="IC39" s="111">
        <v>62.853967230163654</v>
      </c>
      <c r="ID39" s="105">
        <v>0</v>
      </c>
      <c r="IE39" s="105">
        <v>0</v>
      </c>
      <c r="IF39" s="105">
        <v>33.894919669995659</v>
      </c>
      <c r="IG39">
        <v>28.868720612632178</v>
      </c>
      <c r="IH39">
        <v>20</v>
      </c>
      <c r="II39" s="105">
        <v>93.213368894947237</v>
      </c>
      <c r="IJ39" s="105">
        <v>2.1189752496743379</v>
      </c>
      <c r="IK39" s="105">
        <v>0</v>
      </c>
      <c r="IL39" s="105">
        <v>6.1924060404303223</v>
      </c>
      <c r="IM39" s="105">
        <v>66.091299956848033</v>
      </c>
      <c r="IP39" s="186">
        <v>0</v>
      </c>
      <c r="IQ39" s="129">
        <v>67.85789251760572</v>
      </c>
      <c r="IR39" s="186">
        <v>99.27</v>
      </c>
      <c r="IS39" s="186">
        <v>44.70665355621108</v>
      </c>
      <c r="IT39" s="156">
        <v>0</v>
      </c>
      <c r="IU39" s="168">
        <v>35.036282734704919</v>
      </c>
      <c r="IV39" s="160">
        <v>6.9912443618997084</v>
      </c>
      <c r="IW39" s="166">
        <v>30.36363636363636</v>
      </c>
      <c r="IX39" s="155">
        <v>96.615384615384613</v>
      </c>
      <c r="IY39" s="169">
        <v>6.17</v>
      </c>
      <c r="IZ39" s="169">
        <v>56.298659999999998</v>
      </c>
      <c r="JA39" s="155">
        <v>69.033530571992102</v>
      </c>
      <c r="JB39" s="167">
        <v>30.663615560640732</v>
      </c>
      <c r="JC39" s="182">
        <v>4.804654864667671</v>
      </c>
      <c r="JD39" s="182">
        <v>0</v>
      </c>
      <c r="JE39" s="192">
        <v>2.8624049162952687</v>
      </c>
      <c r="JF39" s="192">
        <v>8.731527226545005E-2</v>
      </c>
      <c r="JG39" s="192">
        <v>1.1815946089087366</v>
      </c>
      <c r="JH39" s="192">
        <v>0</v>
      </c>
      <c r="JI39" s="192">
        <v>0</v>
      </c>
      <c r="JJ39" s="4"/>
      <c r="JK39" s="192">
        <v>14.325895472077624</v>
      </c>
      <c r="JL39" s="192">
        <v>5.3019022495335006</v>
      </c>
      <c r="JM39" s="192">
        <v>0.34222045364106646</v>
      </c>
      <c r="JN39" s="4"/>
      <c r="JO39" s="192">
        <v>26.358682170542618</v>
      </c>
      <c r="JP39" s="192">
        <v>24.742858793952184</v>
      </c>
      <c r="JQ39" s="4"/>
      <c r="JR39" s="194">
        <v>1.4609742346311898</v>
      </c>
    </row>
    <row r="40" spans="1:278" x14ac:dyDescent="0.35">
      <c r="A40">
        <v>41</v>
      </c>
      <c r="B40" t="s">
        <v>430</v>
      </c>
      <c r="C40" s="105">
        <v>0.4874450390437341</v>
      </c>
      <c r="D40" s="108">
        <v>53.072693780449292</v>
      </c>
      <c r="E40" s="105">
        <v>0</v>
      </c>
      <c r="F40" s="111">
        <v>64.5337374386812</v>
      </c>
      <c r="G40">
        <v>50</v>
      </c>
      <c r="H40" s="105">
        <v>30.310527825588068</v>
      </c>
      <c r="I40" s="105">
        <v>17.728055077452577</v>
      </c>
      <c r="J40" s="105">
        <v>36.048957735704576</v>
      </c>
      <c r="K40" s="102">
        <v>0.75142687810221176</v>
      </c>
      <c r="L40">
        <v>28.690402932782597</v>
      </c>
      <c r="M40" s="113">
        <v>36.846155350395328</v>
      </c>
      <c r="N40" s="113">
        <v>37.332096575436822</v>
      </c>
      <c r="O40" s="113">
        <v>23.798402140443038</v>
      </c>
      <c r="P40" s="113">
        <v>15.051020270757901</v>
      </c>
      <c r="Q40" s="113">
        <v>44.752739107055383</v>
      </c>
      <c r="R40" s="113">
        <v>46.800118765423612</v>
      </c>
      <c r="S40" s="113">
        <v>16.0154617038399</v>
      </c>
      <c r="T40" s="113">
        <v>17.919594901391349</v>
      </c>
      <c r="U40" s="113">
        <v>12.930794813097087</v>
      </c>
      <c r="V40" s="113">
        <v>37.262432809381806</v>
      </c>
      <c r="W40" s="113">
        <v>13.20027406059979</v>
      </c>
      <c r="X40" s="113">
        <v>12.521125846368101</v>
      </c>
      <c r="Y40" s="113">
        <v>21.954498771197855</v>
      </c>
      <c r="Z40" s="113">
        <v>22.838777505022165</v>
      </c>
      <c r="AA40" s="115">
        <v>10.280145206480482</v>
      </c>
      <c r="AB40" s="113">
        <v>56.350417378537877</v>
      </c>
      <c r="AC40" s="113">
        <v>20.382800485526975</v>
      </c>
      <c r="AD40" s="113">
        <v>40.044254377016365</v>
      </c>
      <c r="AE40" s="105">
        <v>0</v>
      </c>
      <c r="AF40" s="111">
        <v>3.5391076251595157</v>
      </c>
      <c r="AG40" s="105">
        <v>61.931304934687319</v>
      </c>
      <c r="AH40" s="173">
        <v>1</v>
      </c>
      <c r="AI40" s="175">
        <f t="shared" si="16"/>
        <v>100</v>
      </c>
      <c r="AJ40" s="112">
        <v>1.665771721893843</v>
      </c>
      <c r="AK40" s="112">
        <v>0</v>
      </c>
      <c r="AL40" s="112">
        <v>0.18813481980291485</v>
      </c>
      <c r="AM40" s="112">
        <v>0.28689068559796127</v>
      </c>
      <c r="AN40" s="112">
        <v>79.277640845384099</v>
      </c>
      <c r="AO40" s="112">
        <v>0.12215599892890461</v>
      </c>
      <c r="AP40" s="112">
        <v>0.71467974043684079</v>
      </c>
      <c r="AQ40" s="112">
        <v>0.70815247848890406</v>
      </c>
      <c r="AR40" s="111">
        <v>1.6391894128223703E-2</v>
      </c>
      <c r="AS40" s="111">
        <v>1.411241075434245</v>
      </c>
      <c r="AT40" s="111">
        <v>82.101713820793847</v>
      </c>
      <c r="AU40" s="111">
        <v>47.93033197482837</v>
      </c>
      <c r="AV40" s="105">
        <v>57.888697647733522</v>
      </c>
      <c r="AW40" s="107">
        <v>0.23238188542031224</v>
      </c>
      <c r="AX40" s="107">
        <v>10.809041574038584</v>
      </c>
      <c r="AY40" s="103">
        <v>99.51255496095618</v>
      </c>
      <c r="AZ40" s="103">
        <v>87.487360394063714</v>
      </c>
      <c r="BA40" s="111">
        <v>4.2006235240151749E-2</v>
      </c>
      <c r="BB40" s="105">
        <v>99.698858628087677</v>
      </c>
      <c r="BC40" s="158">
        <v>0.32128514056224899</v>
      </c>
      <c r="BD40" s="111">
        <v>0.61995162190389574</v>
      </c>
      <c r="BE40">
        <v>82.769906382228513</v>
      </c>
      <c r="BF40" s="111">
        <v>0.2503466505679901</v>
      </c>
      <c r="BG40" s="106">
        <v>30.715329184427652</v>
      </c>
      <c r="BH40" s="111">
        <v>56.01482073940317</v>
      </c>
      <c r="BI40" s="114">
        <v>5.942506408143764</v>
      </c>
      <c r="BJ40" s="116">
        <v>77.394871096587153</v>
      </c>
      <c r="BK40" s="157">
        <f t="shared" si="12"/>
        <v>6.3077852535052203</v>
      </c>
      <c r="BL40" s="102">
        <v>20.814437938044424</v>
      </c>
      <c r="BM40" s="118">
        <v>36.3290666932619</v>
      </c>
      <c r="BN40" s="102">
        <v>21.120501973472997</v>
      </c>
      <c r="BO40">
        <v>3.5391076251595157</v>
      </c>
      <c r="BP40" s="111">
        <v>0.1284954022611999</v>
      </c>
      <c r="BQ40" s="102">
        <v>43.58241696099909</v>
      </c>
      <c r="BR40" s="112">
        <f t="shared" si="13"/>
        <v>0.13795081333837603</v>
      </c>
      <c r="BS40" s="112">
        <f t="shared" si="11"/>
        <v>0.55180325335350411</v>
      </c>
      <c r="BT40" s="112">
        <v>1.2503235031632423</v>
      </c>
      <c r="BU40" s="119">
        <v>2.7089576557982764</v>
      </c>
      <c r="BV40" s="105">
        <v>34.832865132452739</v>
      </c>
      <c r="BW40" s="111">
        <v>4.2006235240151749E-2</v>
      </c>
      <c r="BX40" s="121">
        <v>0.16631478046430342</v>
      </c>
      <c r="BY40" s="102">
        <v>1.5331962583263778</v>
      </c>
      <c r="BZ40" s="104">
        <v>81.223027561624406</v>
      </c>
      <c r="CA40" s="104">
        <v>71.231435855920978</v>
      </c>
      <c r="CB40" s="105">
        <v>51.613363368187947</v>
      </c>
      <c r="CC40" s="102">
        <v>0.12964233312949489</v>
      </c>
      <c r="CD40" s="106">
        <v>26.198850325760176</v>
      </c>
      <c r="CE40" s="105">
        <v>0.16631478046430342</v>
      </c>
      <c r="CF40" s="102">
        <v>5.482449481790594</v>
      </c>
      <c r="CG40" s="102">
        <v>0.38493931431998601</v>
      </c>
      <c r="CH40" s="102">
        <f t="shared" si="14"/>
        <v>0.88996600169377404</v>
      </c>
      <c r="CI40" s="102">
        <v>0.22249150042344351</v>
      </c>
      <c r="CJ40" s="105">
        <v>16.302511525152912</v>
      </c>
      <c r="CK40" s="104">
        <v>85.283107060592187</v>
      </c>
      <c r="CL40" s="111">
        <v>19.251290877796901</v>
      </c>
      <c r="CM40" s="105">
        <v>49.354945032161552</v>
      </c>
      <c r="CN40" s="105">
        <v>46.207687894434883</v>
      </c>
      <c r="CO40" s="111">
        <v>37.033849684452093</v>
      </c>
      <c r="CP40" s="104">
        <v>96.93626738654072</v>
      </c>
      <c r="CQ40" s="105">
        <v>80</v>
      </c>
      <c r="CR40" s="105">
        <v>23.226726736375898</v>
      </c>
      <c r="CT40" s="179">
        <v>92.857142857142861</v>
      </c>
      <c r="CV40" s="105">
        <v>0</v>
      </c>
      <c r="CW40" s="119">
        <v>99.484113880637523</v>
      </c>
      <c r="CZ40" s="105">
        <v>90.524439332293454</v>
      </c>
      <c r="DA40" s="105">
        <v>19.999999999999996</v>
      </c>
      <c r="DB40" s="105">
        <v>72.578355223254206</v>
      </c>
      <c r="DC40" s="105">
        <v>43.220365334759208</v>
      </c>
      <c r="DD40" s="105">
        <v>36.107169020071531</v>
      </c>
      <c r="DE40" s="105">
        <v>3.7220999685633416</v>
      </c>
      <c r="DF40" s="164">
        <v>78.755205109911572</v>
      </c>
      <c r="DG40" s="102">
        <v>25.197934595524956</v>
      </c>
      <c r="DH40" s="102">
        <v>3.2804513081222613</v>
      </c>
      <c r="DI40" s="111">
        <v>0.67001498816565086</v>
      </c>
      <c r="DJ40" s="103">
        <v>3.9205881516599894</v>
      </c>
      <c r="DK40" s="103">
        <v>0.67907107644491793</v>
      </c>
      <c r="DL40" s="103">
        <v>0.49368952983784298</v>
      </c>
      <c r="DM40" s="103">
        <v>2.0825062281246849</v>
      </c>
      <c r="DN40">
        <v>6.2328519125695934</v>
      </c>
      <c r="DO40" s="111">
        <v>71.004200607050265</v>
      </c>
      <c r="DP40" s="105">
        <v>6.4257028112449799</v>
      </c>
      <c r="DQ40" s="111">
        <v>98.600458351537156</v>
      </c>
      <c r="DR40" s="104">
        <v>29.761137385639795</v>
      </c>
      <c r="DS40" s="105">
        <v>0</v>
      </c>
      <c r="DT40" s="103">
        <v>98.418328758691757</v>
      </c>
      <c r="DU40" s="102">
        <v>24.575470760272534</v>
      </c>
      <c r="DW40" s="102">
        <v>0</v>
      </c>
      <c r="DX40" s="102">
        <v>0.64569547215904555</v>
      </c>
      <c r="DY40" s="105">
        <v>0</v>
      </c>
      <c r="DZ40" s="105">
        <v>63.846661808407937</v>
      </c>
      <c r="EA40">
        <v>98.874647161587717</v>
      </c>
      <c r="EB40" s="105">
        <v>72.800726716389278</v>
      </c>
      <c r="EC40" s="111">
        <v>0.16832537966930075</v>
      </c>
      <c r="ED40" s="111">
        <v>0.15500790061720179</v>
      </c>
      <c r="EE40" s="111">
        <v>0.10753364585385383</v>
      </c>
      <c r="EF40" s="111">
        <v>0.18897806361934277</v>
      </c>
      <c r="EG40" s="111">
        <v>0.33236792146667909</v>
      </c>
      <c r="EH40" s="120">
        <v>0.13494642505668353</v>
      </c>
      <c r="EI40" s="102">
        <v>0.15585738954261397</v>
      </c>
      <c r="EJ40" s="102">
        <f t="shared" si="15"/>
        <v>0.65460103607897868</v>
      </c>
      <c r="EK40" s="102">
        <v>0.16633191209086495</v>
      </c>
      <c r="EL40" s="102">
        <v>0.52812127368072614</v>
      </c>
      <c r="EM40" s="102">
        <v>0</v>
      </c>
      <c r="EN40" s="102">
        <v>1.1335401127063967E-3</v>
      </c>
      <c r="EO40" s="102">
        <v>0</v>
      </c>
      <c r="EP40" s="102">
        <v>0.27865416355463218</v>
      </c>
      <c r="EQ40" s="102">
        <v>3.7825144956388689E-2</v>
      </c>
      <c r="ER40" s="102">
        <v>0.1135060011054345</v>
      </c>
      <c r="ES40" s="102">
        <v>0.14436638329712023</v>
      </c>
      <c r="ET40" s="111">
        <v>0.18142803422152182</v>
      </c>
      <c r="EU40" s="111">
        <v>0.12204437946571663</v>
      </c>
      <c r="EV40" s="111">
        <v>0.15120152670708525</v>
      </c>
      <c r="EW40" s="120">
        <v>98.434376407068072</v>
      </c>
      <c r="EX40" s="120">
        <v>0.61962134251290879</v>
      </c>
      <c r="EY40" s="120">
        <v>0</v>
      </c>
      <c r="EZ40" s="120">
        <v>4.7073210771775704</v>
      </c>
      <c r="FA40" s="120">
        <v>11955.665840118285</v>
      </c>
      <c r="FC40" s="104">
        <v>85.586409999645994</v>
      </c>
      <c r="FD40" s="111">
        <v>0</v>
      </c>
      <c r="FE40" s="105">
        <v>98.357729583105339</v>
      </c>
      <c r="FF40" s="104">
        <v>5.4015234174682432</v>
      </c>
      <c r="FG40" s="111">
        <v>1.4687320711417098</v>
      </c>
      <c r="FH40" s="105">
        <v>70</v>
      </c>
      <c r="FI40">
        <v>5.8749282845668391</v>
      </c>
      <c r="FJ40" s="105">
        <v>20</v>
      </c>
      <c r="FK40" s="105">
        <v>98.968964820957098</v>
      </c>
      <c r="FL40" s="105">
        <v>13.669064748199595</v>
      </c>
      <c r="FM40" s="105">
        <v>24.914910017343999</v>
      </c>
      <c r="FN40">
        <v>98.461020619022392</v>
      </c>
      <c r="FO40" s="104">
        <v>98.32757669365968</v>
      </c>
      <c r="FP40" s="102">
        <v>0</v>
      </c>
      <c r="FQ40">
        <v>81.991621642296025</v>
      </c>
      <c r="FR40" s="102">
        <v>0</v>
      </c>
      <c r="FS40" s="105">
        <v>0</v>
      </c>
      <c r="FT40" s="117">
        <v>34.217202819357887</v>
      </c>
      <c r="FU40" s="117">
        <v>43.328096024909492</v>
      </c>
      <c r="FV40" s="117">
        <v>28.690402932782597</v>
      </c>
      <c r="FW40" s="104">
        <v>81.809090708073754</v>
      </c>
      <c r="FX40" s="105">
        <v>41.555201981792059</v>
      </c>
      <c r="FY40" s="105">
        <v>0</v>
      </c>
      <c r="FZ40">
        <v>0.26650782813013385</v>
      </c>
      <c r="GA40" s="105">
        <v>45.935364977082003</v>
      </c>
      <c r="GB40" s="102">
        <v>0.72671818926650145</v>
      </c>
      <c r="GC40" s="102">
        <v>0</v>
      </c>
      <c r="GD40" s="102">
        <v>0.27602185307718197</v>
      </c>
      <c r="GE40" s="102">
        <v>0</v>
      </c>
      <c r="GF40" s="102">
        <v>1.6281030175077893</v>
      </c>
      <c r="GG40" s="102">
        <v>0.16112009138772465</v>
      </c>
      <c r="GH40" s="102">
        <v>0.93090220747029462</v>
      </c>
      <c r="GI40" s="111">
        <v>2.4464408947488638</v>
      </c>
      <c r="GJ40" s="104">
        <v>5.5440082324552575</v>
      </c>
      <c r="GK40">
        <v>100</v>
      </c>
      <c r="GL40" s="105">
        <v>0</v>
      </c>
      <c r="GM40" s="123">
        <v>35.369263873579577</v>
      </c>
      <c r="GN40" s="105">
        <v>80</v>
      </c>
      <c r="GO40" s="105">
        <v>85.191049913941484</v>
      </c>
      <c r="GQ40">
        <v>92.966150315547907</v>
      </c>
      <c r="GR40" s="110">
        <v>35.480347758973991</v>
      </c>
      <c r="GS40" s="110">
        <v>37.643561298898398</v>
      </c>
      <c r="GT40" s="110">
        <v>57.077769182588973</v>
      </c>
      <c r="GU40" s="110">
        <v>48.770054345863848</v>
      </c>
      <c r="GV40" s="110">
        <v>36.686741014384125</v>
      </c>
      <c r="GW40" s="110">
        <v>23.535047219292728</v>
      </c>
      <c r="GX40" s="110">
        <v>35.799675448119174</v>
      </c>
      <c r="GY40" s="110">
        <v>13.880680815731909</v>
      </c>
      <c r="GZ40" s="110">
        <v>30.267946358391306</v>
      </c>
      <c r="HA40" s="105">
        <v>45.752055842416944</v>
      </c>
      <c r="HB40" s="105">
        <v>0</v>
      </c>
      <c r="HC40" s="109">
        <v>42.455925601788564</v>
      </c>
      <c r="HD40" s="109">
        <v>44.586514138430253</v>
      </c>
      <c r="HE40" s="109">
        <v>55.052841264324144</v>
      </c>
      <c r="HF40" s="109">
        <v>45.579266896399581</v>
      </c>
      <c r="HG40" s="109">
        <v>2.0369558393631069</v>
      </c>
      <c r="HH40" s="109">
        <v>11.695007700383584</v>
      </c>
      <c r="HI40" s="109">
        <v>27.107561418376701</v>
      </c>
      <c r="HJ40" s="109">
        <v>66.710728628800624</v>
      </c>
      <c r="HK40" s="109">
        <v>46.805399474060948</v>
      </c>
      <c r="HL40" s="122">
        <v>33.566083433848441</v>
      </c>
      <c r="HM40" s="109">
        <v>0</v>
      </c>
      <c r="HN40" s="109">
        <v>24.242585204607781</v>
      </c>
      <c r="HO40" s="109">
        <v>28.361182546986665</v>
      </c>
      <c r="HP40" s="109">
        <v>40.606906416423755</v>
      </c>
      <c r="HQ40" s="109">
        <v>15.662473993323047</v>
      </c>
      <c r="HR40" s="109">
        <v>46.905110146583752</v>
      </c>
      <c r="HS40" s="109">
        <v>3.1115396544500888</v>
      </c>
      <c r="HT40" s="109">
        <v>50.476143484412809</v>
      </c>
      <c r="HU40" s="109">
        <v>16.846278888438786</v>
      </c>
      <c r="HV40" s="109">
        <v>56.943853935606782</v>
      </c>
      <c r="HW40" s="109">
        <v>48.757644347487485</v>
      </c>
      <c r="HX40" s="109">
        <v>35.832275610142737</v>
      </c>
      <c r="HY40" s="109">
        <v>38.578656726259261</v>
      </c>
      <c r="HZ40" s="109">
        <v>49.805869715936389</v>
      </c>
      <c r="IA40" s="109">
        <v>60.101442996034933</v>
      </c>
      <c r="IB40" s="109">
        <v>50.893575835700361</v>
      </c>
      <c r="IC40" s="111">
        <v>67.362101466780203</v>
      </c>
      <c r="ID40" s="105">
        <v>2.6455580480060146</v>
      </c>
      <c r="IE40" s="105">
        <v>0</v>
      </c>
      <c r="IF40" s="105">
        <v>20</v>
      </c>
      <c r="IG40">
        <v>18.691173102691735</v>
      </c>
      <c r="IH40">
        <v>57.917383820998282</v>
      </c>
      <c r="II40" s="105">
        <v>94.697589281162038</v>
      </c>
      <c r="IJ40" s="105">
        <v>0.61962134251290879</v>
      </c>
      <c r="IK40" s="105">
        <v>0</v>
      </c>
      <c r="IL40" s="105">
        <v>5.7786702365014868</v>
      </c>
      <c r="IM40" s="105">
        <v>81.991621642296025</v>
      </c>
      <c r="IP40" s="186">
        <v>0</v>
      </c>
      <c r="IQ40" s="129">
        <v>58.65556942038419</v>
      </c>
      <c r="IR40" s="186">
        <v>98.04</v>
      </c>
      <c r="IS40" s="186">
        <v>66.402953586497887</v>
      </c>
      <c r="IT40" s="156">
        <v>0</v>
      </c>
      <c r="IU40" s="168">
        <v>3.0719172262746159</v>
      </c>
      <c r="IV40" s="160">
        <v>0.45644731837200458</v>
      </c>
      <c r="IW40" s="166">
        <v>59.000000000000007</v>
      </c>
      <c r="IX40" s="155">
        <v>30.461538461538463</v>
      </c>
      <c r="IY40" s="169">
        <v>4.58</v>
      </c>
      <c r="IZ40" s="169">
        <v>66.288690000000003</v>
      </c>
      <c r="JA40" s="155">
        <v>69.033530571992102</v>
      </c>
      <c r="JB40" s="167">
        <v>43.478260869565219</v>
      </c>
      <c r="JC40" s="182">
        <v>29.613460666439934</v>
      </c>
      <c r="JD40" s="182">
        <v>5.9523809523809517</v>
      </c>
      <c r="JE40" s="192">
        <v>6.8450069520927563</v>
      </c>
      <c r="JF40" s="192">
        <v>6.3602830023787069</v>
      </c>
      <c r="JG40" s="192">
        <v>0.82015502436398902</v>
      </c>
      <c r="JH40" s="192">
        <v>0.92402464065708423</v>
      </c>
      <c r="JI40" s="192">
        <v>0</v>
      </c>
      <c r="JJ40" s="4"/>
      <c r="JK40" s="192">
        <v>19.492611871843323</v>
      </c>
      <c r="JL40" s="192">
        <v>42.415217996268005</v>
      </c>
      <c r="JM40" s="192">
        <v>0.85555113410266614</v>
      </c>
      <c r="JN40" s="4"/>
      <c r="JO40" s="192">
        <v>26.358682170542618</v>
      </c>
      <c r="JP40" s="192">
        <v>22.781789041311796</v>
      </c>
      <c r="JQ40" s="4"/>
      <c r="JR40" s="194">
        <v>1.5976549327336034</v>
      </c>
    </row>
    <row r="41" spans="1:278" x14ac:dyDescent="0.35">
      <c r="A41">
        <v>42</v>
      </c>
      <c r="B41" t="s">
        <v>431</v>
      </c>
      <c r="C41" s="105">
        <v>30.647264469293507</v>
      </c>
      <c r="D41" s="108">
        <v>82.42192356841025</v>
      </c>
      <c r="E41" s="105">
        <v>0</v>
      </c>
      <c r="F41" s="111">
        <v>69.526730495807641</v>
      </c>
      <c r="G41">
        <v>0</v>
      </c>
      <c r="H41" s="105">
        <v>53.15370264064294</v>
      </c>
      <c r="I41" s="105">
        <v>40.105789732655502</v>
      </c>
      <c r="J41" s="105">
        <v>79.802908534252182</v>
      </c>
      <c r="K41" s="102">
        <v>6.3953867132763733</v>
      </c>
      <c r="L41">
        <v>34.092908420708049</v>
      </c>
      <c r="M41" s="113">
        <v>63.620706316560415</v>
      </c>
      <c r="N41" s="113">
        <v>47.72828462698449</v>
      </c>
      <c r="O41" s="113">
        <v>31.53684474801069</v>
      </c>
      <c r="P41" s="113">
        <v>30.763064713358386</v>
      </c>
      <c r="Q41" s="113">
        <v>49.086850129235216</v>
      </c>
      <c r="R41" s="113">
        <v>67.608408833906964</v>
      </c>
      <c r="S41" s="113">
        <v>45.12558801076797</v>
      </c>
      <c r="T41" s="113">
        <v>21.823121004539296</v>
      </c>
      <c r="U41" s="113">
        <v>23.449914373015861</v>
      </c>
      <c r="V41" s="113">
        <v>45.295063439775831</v>
      </c>
      <c r="W41" s="113">
        <v>27.30273656435536</v>
      </c>
      <c r="X41" s="113">
        <v>17.519636489578872</v>
      </c>
      <c r="Y41" s="113">
        <v>34.620097317553267</v>
      </c>
      <c r="Z41" s="113">
        <v>29.939097131206957</v>
      </c>
      <c r="AA41" s="115">
        <v>24.257254707200826</v>
      </c>
      <c r="AB41" s="113">
        <v>58.911206340566721</v>
      </c>
      <c r="AC41" s="113">
        <v>12.296875114477213</v>
      </c>
      <c r="AD41" s="113">
        <v>50.688903421954848</v>
      </c>
      <c r="AE41" s="105">
        <v>0</v>
      </c>
      <c r="AF41" s="111">
        <v>40.402681399137101</v>
      </c>
      <c r="AG41" s="105">
        <v>63.856835756963889</v>
      </c>
      <c r="AH41" s="173">
        <v>1</v>
      </c>
      <c r="AI41" s="175">
        <f t="shared" si="16"/>
        <v>100</v>
      </c>
      <c r="AJ41" s="112">
        <v>95.21655538338652</v>
      </c>
      <c r="AK41" s="112">
        <v>0</v>
      </c>
      <c r="AL41" s="112">
        <v>0.90496040080929985</v>
      </c>
      <c r="AM41" s="112">
        <v>5.1922341177385389</v>
      </c>
      <c r="AN41" s="112">
        <v>82.739389982455876</v>
      </c>
      <c r="AO41" s="112">
        <v>1.5188336095517987</v>
      </c>
      <c r="AP41" s="112">
        <v>1.2850662568846394</v>
      </c>
      <c r="AQ41" s="112">
        <v>1.9453741072490163</v>
      </c>
      <c r="AR41" s="111">
        <v>2.1096667300913046</v>
      </c>
      <c r="AS41" s="111">
        <v>11.851049445968512</v>
      </c>
      <c r="AT41" s="111">
        <v>98.580141875082433</v>
      </c>
      <c r="AU41" s="111">
        <v>28.660838414004967</v>
      </c>
      <c r="AV41" s="105">
        <v>78.152506697282732</v>
      </c>
      <c r="AW41" s="107">
        <v>1.9872113390959121</v>
      </c>
      <c r="AX41" s="107">
        <v>21.798287159951808</v>
      </c>
      <c r="AY41" s="103">
        <v>69.352735530706482</v>
      </c>
      <c r="AZ41" s="103">
        <v>95.779619058722503</v>
      </c>
      <c r="BA41" s="111">
        <v>5.33613503739958</v>
      </c>
      <c r="BB41" s="105">
        <v>99.889848505023892</v>
      </c>
      <c r="BC41" s="158">
        <v>3.9954075774971298</v>
      </c>
      <c r="BD41" s="111">
        <v>3.6117731753912588</v>
      </c>
      <c r="BE41">
        <v>87.589478468356205</v>
      </c>
      <c r="BF41" s="111">
        <v>1.0072576071041386</v>
      </c>
      <c r="BG41" s="106">
        <v>43.975947418983836</v>
      </c>
      <c r="BH41" s="111">
        <v>96.202772921167352</v>
      </c>
      <c r="BI41" s="114">
        <v>11.269557048524948</v>
      </c>
      <c r="BJ41" s="116">
        <v>78.329165341858229</v>
      </c>
      <c r="BK41" s="157">
        <f t="shared" si="12"/>
        <v>10.671142788423094</v>
      </c>
      <c r="BL41" s="102">
        <v>22.222855346768146</v>
      </c>
      <c r="BM41" s="118">
        <v>35.287773513217154</v>
      </c>
      <c r="BN41" s="102">
        <v>25.093670130504709</v>
      </c>
      <c r="BO41">
        <v>40.402681399137101</v>
      </c>
      <c r="BP41" s="111">
        <v>1.0234619747173288</v>
      </c>
      <c r="BQ41" s="102">
        <v>67.125946651404448</v>
      </c>
      <c r="BR41" s="112">
        <f t="shared" si="13"/>
        <v>5.0505310199028166</v>
      </c>
      <c r="BS41" s="112">
        <f t="shared" si="11"/>
        <v>20.202124079611266</v>
      </c>
      <c r="BT41" s="112">
        <v>6.564998503546299</v>
      </c>
      <c r="BU41" s="119">
        <v>11.467028551387614</v>
      </c>
      <c r="BV41" s="105">
        <v>35.282938751156415</v>
      </c>
      <c r="BW41" s="111">
        <v>5.33613503739958</v>
      </c>
      <c r="BX41" s="121">
        <v>0.94858096097419542</v>
      </c>
      <c r="BY41" s="102">
        <v>8.1000397511591888</v>
      </c>
      <c r="BZ41" s="104">
        <v>79.644332792894971</v>
      </c>
      <c r="CA41" s="104">
        <v>71.091413296888007</v>
      </c>
      <c r="CB41" s="105">
        <v>47.694061665362597</v>
      </c>
      <c r="CC41" s="102">
        <v>5.4476524372957877</v>
      </c>
      <c r="CD41" s="106">
        <v>46.588778977572467</v>
      </c>
      <c r="CE41" s="105">
        <v>0.94858096097419542</v>
      </c>
      <c r="CF41" s="102">
        <v>11.239304450497499</v>
      </c>
      <c r="CG41" s="102">
        <v>0.97032295244601185</v>
      </c>
      <c r="CH41" s="102">
        <f t="shared" si="14"/>
        <v>33.647969191683345</v>
      </c>
      <c r="CI41" s="102">
        <v>8.4119922979208361</v>
      </c>
      <c r="CJ41" s="105">
        <v>42.576353290240085</v>
      </c>
      <c r="CK41" s="104">
        <v>88.431663159895436</v>
      </c>
      <c r="CL41" s="111">
        <v>17.013490241102183</v>
      </c>
      <c r="CM41" s="105">
        <v>38.508613531783944</v>
      </c>
      <c r="CN41" s="105">
        <v>46.284443168771524</v>
      </c>
      <c r="CO41" s="111">
        <v>28.378300803673937</v>
      </c>
      <c r="CP41" s="104">
        <v>97.148754983770033</v>
      </c>
      <c r="CQ41" s="105">
        <v>80</v>
      </c>
      <c r="CR41" s="105">
        <v>15.388123330725094</v>
      </c>
      <c r="CT41" s="179">
        <v>92.857142857142861</v>
      </c>
      <c r="CV41" s="105">
        <v>0</v>
      </c>
      <c r="CW41" s="119">
        <v>98.7862784195854</v>
      </c>
      <c r="CZ41" s="105">
        <v>97.334961114985177</v>
      </c>
      <c r="DA41" s="105">
        <v>19.999999999999996</v>
      </c>
      <c r="DB41" s="105">
        <v>80.294159196904033</v>
      </c>
      <c r="DC41" s="105">
        <v>2.2697230860635038</v>
      </c>
      <c r="DD41" s="105">
        <v>99.755705261827401</v>
      </c>
      <c r="DE41" s="105">
        <v>10.169884169884169</v>
      </c>
      <c r="DF41" s="164">
        <v>78.281797765808136</v>
      </c>
      <c r="DG41" s="102">
        <v>25.27411021814007</v>
      </c>
      <c r="DH41" s="102">
        <v>10.017835861280439</v>
      </c>
      <c r="DI41" s="111">
        <v>4.161750632272617</v>
      </c>
      <c r="DJ41" s="103">
        <v>28.56948438565324</v>
      </c>
      <c r="DK41" s="103">
        <v>17.903255437572987</v>
      </c>
      <c r="DL41" s="103">
        <v>25.641337114540551</v>
      </c>
      <c r="DM41" s="103">
        <v>26.514840294050011</v>
      </c>
      <c r="DN41">
        <v>22.140850015952566</v>
      </c>
      <c r="DO41" s="111">
        <v>95.267108032586066</v>
      </c>
      <c r="DP41" s="105">
        <v>19.816303099885189</v>
      </c>
      <c r="DQ41" s="111">
        <v>98.162194784260961</v>
      </c>
      <c r="DR41" s="104">
        <v>97.260212645423636</v>
      </c>
      <c r="DS41" s="105">
        <v>0</v>
      </c>
      <c r="DT41" s="103">
        <v>98.319294191495757</v>
      </c>
      <c r="DU41" s="102">
        <v>93.973207351367734</v>
      </c>
      <c r="DW41" s="102">
        <v>0</v>
      </c>
      <c r="DX41" s="102">
        <v>88.92893932179075</v>
      </c>
      <c r="DY41" s="105">
        <v>31.66475315729047</v>
      </c>
      <c r="DZ41" s="105">
        <v>99.73012920581867</v>
      </c>
      <c r="EA41">
        <v>96.481500187585283</v>
      </c>
      <c r="EB41" s="105">
        <v>67.135476463835147</v>
      </c>
      <c r="EC41" s="111">
        <v>0.95462724807995047</v>
      </c>
      <c r="ED41" s="111">
        <v>1.1102043174521752</v>
      </c>
      <c r="EE41" s="111">
        <v>1.1617845007160836</v>
      </c>
      <c r="EF41" s="111">
        <v>1.0411114964535357</v>
      </c>
      <c r="EG41" s="111">
        <v>1.0598879661283291</v>
      </c>
      <c r="EH41" s="120">
        <v>1.6496983175808309</v>
      </c>
      <c r="EI41" s="102">
        <v>0.68032174104318943</v>
      </c>
      <c r="EJ41" s="102">
        <f t="shared" si="15"/>
        <v>2.8573513123813958</v>
      </c>
      <c r="EK41" s="102">
        <v>1.0604325136796457</v>
      </c>
      <c r="EL41" s="102">
        <v>37.708110718666362</v>
      </c>
      <c r="EM41" s="102">
        <v>0</v>
      </c>
      <c r="EN41" s="102">
        <v>4.7625738949733529E-2</v>
      </c>
      <c r="EO41" s="102">
        <v>1.1277080148493364</v>
      </c>
      <c r="EP41" s="102">
        <v>0.36190073493440406</v>
      </c>
      <c r="EQ41" s="102">
        <v>0.41374448897935634</v>
      </c>
      <c r="ER41" s="102">
        <v>0.1070249749253951</v>
      </c>
      <c r="ES41" s="102">
        <v>0.63813348791795077</v>
      </c>
      <c r="ET41" s="111">
        <v>0.79782083250272229</v>
      </c>
      <c r="EU41" s="111">
        <v>0.39722563185382614</v>
      </c>
      <c r="EV41" s="111">
        <v>1.0993410894456668</v>
      </c>
      <c r="EW41" s="120">
        <v>98.41902603938783</v>
      </c>
      <c r="EX41" s="120">
        <v>14.305396096440873</v>
      </c>
      <c r="EY41" s="120">
        <v>0</v>
      </c>
      <c r="EZ41" s="120">
        <v>26.637974691348351</v>
      </c>
      <c r="FA41" s="120">
        <v>67655.194716023252</v>
      </c>
      <c r="FC41" s="104">
        <v>92.393258860786602</v>
      </c>
      <c r="FD41" s="111">
        <v>0</v>
      </c>
      <c r="FE41" s="105">
        <v>95.334185405202433</v>
      </c>
      <c r="FF41" s="104">
        <v>20.824390372684014</v>
      </c>
      <c r="FG41" s="111">
        <v>5.6486796785304252</v>
      </c>
      <c r="FH41" s="105">
        <v>90</v>
      </c>
      <c r="FI41">
        <v>3.5132032146957521</v>
      </c>
      <c r="FJ41" s="105">
        <v>20</v>
      </c>
      <c r="FK41" s="105">
        <v>98.170598003760773</v>
      </c>
      <c r="FL41" s="105">
        <v>46.875</v>
      </c>
      <c r="FM41" s="105">
        <v>19.952965597849964</v>
      </c>
      <c r="FN41">
        <v>95.247349030286756</v>
      </c>
      <c r="FO41" s="104">
        <v>98.215274844030091</v>
      </c>
      <c r="FP41" s="102">
        <v>15.066646375455964</v>
      </c>
      <c r="FQ41">
        <v>70.212758035254666</v>
      </c>
      <c r="FR41" s="102">
        <v>100</v>
      </c>
      <c r="FS41" s="105">
        <v>0</v>
      </c>
      <c r="FT41" s="117">
        <v>42.760233389370107</v>
      </c>
      <c r="FU41" s="117">
        <v>49.740553046896942</v>
      </c>
      <c r="FV41" s="117">
        <v>34.092908420708049</v>
      </c>
      <c r="FW41" s="104">
        <v>98.977895979068393</v>
      </c>
      <c r="FX41" s="105">
        <v>25.58845975845264</v>
      </c>
      <c r="FY41" s="105">
        <v>0</v>
      </c>
      <c r="FZ41">
        <v>9.3741292744609623</v>
      </c>
      <c r="GA41" s="105">
        <v>97.368570452789996</v>
      </c>
      <c r="GB41" s="102">
        <v>96.027591453297347</v>
      </c>
      <c r="GC41" s="102">
        <v>0</v>
      </c>
      <c r="GD41" s="102">
        <v>1.3032876221670129</v>
      </c>
      <c r="GE41" s="102">
        <v>7.5657936549173339</v>
      </c>
      <c r="GF41" s="102">
        <v>4.0163692859763005</v>
      </c>
      <c r="GG41" s="102">
        <v>3.0710735017715085</v>
      </c>
      <c r="GH41" s="102">
        <v>2.1568397436725482</v>
      </c>
      <c r="GI41" s="111">
        <v>12.588306326927116</v>
      </c>
      <c r="GJ41" s="104">
        <v>19.882572826844974</v>
      </c>
      <c r="GK41">
        <v>95.809414466130889</v>
      </c>
      <c r="GL41" s="105">
        <v>15.066646375455964</v>
      </c>
      <c r="GM41" s="123">
        <v>42.096349438161994</v>
      </c>
      <c r="GN41" s="105">
        <v>79.954075774971301</v>
      </c>
      <c r="GO41" s="105">
        <v>98.378874856486803</v>
      </c>
      <c r="GQ41">
        <v>100</v>
      </c>
      <c r="GR41" s="110">
        <v>44.610889153871007</v>
      </c>
      <c r="GS41" s="110">
        <v>44.021064891423471</v>
      </c>
      <c r="GT41" s="110">
        <v>61.029532534418898</v>
      </c>
      <c r="GU41" s="110">
        <v>52.014863107199943</v>
      </c>
      <c r="GV41" s="110">
        <v>53.05151765361429</v>
      </c>
      <c r="GW41" s="110">
        <v>31.964730384821262</v>
      </c>
      <c r="GX41" s="110">
        <v>40.114989904306839</v>
      </c>
      <c r="GY41" s="110">
        <v>18.690720442802853</v>
      </c>
      <c r="GZ41" s="110">
        <v>35.242601719466649</v>
      </c>
      <c r="HA41" s="105">
        <v>74.806257175660164</v>
      </c>
      <c r="HB41" s="105">
        <v>16.35476463834673</v>
      </c>
      <c r="HC41" s="109">
        <v>52.005460464865294</v>
      </c>
      <c r="HD41" s="109">
        <v>45.765340772466338</v>
      </c>
      <c r="HE41" s="109">
        <v>59.018176382270809</v>
      </c>
      <c r="HF41" s="109">
        <v>50.975945957145257</v>
      </c>
      <c r="HG41" s="109">
        <v>15.339322414343792</v>
      </c>
      <c r="HH41" s="109">
        <v>18.456754250322959</v>
      </c>
      <c r="HI41" s="109">
        <v>58.764858205709729</v>
      </c>
      <c r="HJ41" s="109">
        <v>69.082433983927473</v>
      </c>
      <c r="HK41" s="109">
        <v>47.435416274119696</v>
      </c>
      <c r="HL41" s="122">
        <v>37.395879638741299</v>
      </c>
      <c r="HM41" s="109">
        <v>0</v>
      </c>
      <c r="HN41" s="109">
        <v>26.980547402033686</v>
      </c>
      <c r="HO41" s="109">
        <v>32.093609552182123</v>
      </c>
      <c r="HP41" s="109">
        <v>48.543548157095486</v>
      </c>
      <c r="HQ41" s="109">
        <v>33.071201673164438</v>
      </c>
      <c r="HR41" s="109">
        <v>47.770757500740771</v>
      </c>
      <c r="HS41" s="109">
        <v>18.89291413220899</v>
      </c>
      <c r="HT41" s="109">
        <v>51.353430890429578</v>
      </c>
      <c r="HU41" s="109">
        <v>21.511665675923961</v>
      </c>
      <c r="HV41" s="109">
        <v>62.194104671132905</v>
      </c>
      <c r="HW41" s="109">
        <v>53.119623647743438</v>
      </c>
      <c r="HX41" s="109">
        <v>41.877256040273565</v>
      </c>
      <c r="HY41" s="109">
        <v>37.661328683150707</v>
      </c>
      <c r="HZ41" s="109">
        <v>57.341425719239489</v>
      </c>
      <c r="IA41" s="109">
        <v>68.53444919436852</v>
      </c>
      <c r="IB41" s="109">
        <v>55.645750189848414</v>
      </c>
      <c r="IC41" s="111">
        <v>70.669829138658343</v>
      </c>
      <c r="ID41" s="105">
        <v>0</v>
      </c>
      <c r="IE41" s="105">
        <v>0</v>
      </c>
      <c r="IF41" s="105">
        <v>38.702640642939151</v>
      </c>
      <c r="IG41">
        <v>25.922281285819857</v>
      </c>
      <c r="IH41">
        <v>21.687715269804823</v>
      </c>
      <c r="II41" s="105">
        <v>31.916167782271554</v>
      </c>
      <c r="IJ41" s="105">
        <v>14.305396096440873</v>
      </c>
      <c r="IK41" s="105">
        <v>0</v>
      </c>
      <c r="IL41" s="105">
        <v>10.894246715142112</v>
      </c>
      <c r="IM41" s="105">
        <v>70.212758035254666</v>
      </c>
      <c r="IP41" s="186">
        <v>0</v>
      </c>
      <c r="IQ41" s="129">
        <v>65.926958219168284</v>
      </c>
      <c r="IR41" s="186">
        <v>97.6</v>
      </c>
      <c r="IS41" s="186">
        <v>69.966063348416284</v>
      </c>
      <c r="IT41" s="156">
        <v>0</v>
      </c>
      <c r="IU41" s="168">
        <v>31.038258932223979</v>
      </c>
      <c r="IV41" s="160">
        <v>0.83038869257950532</v>
      </c>
      <c r="IW41" s="166">
        <v>34.545454545454547</v>
      </c>
      <c r="IX41" s="155">
        <v>94.461538461538467</v>
      </c>
      <c r="IY41" s="169">
        <v>6.9</v>
      </c>
      <c r="IZ41" s="169">
        <v>44.956229999999998</v>
      </c>
      <c r="JA41" s="155">
        <v>69.033530571992102</v>
      </c>
      <c r="JB41" s="167">
        <v>33.867276887871853</v>
      </c>
      <c r="JC41" s="182">
        <v>11.748032152434854</v>
      </c>
      <c r="JD41" s="182">
        <v>2.9761904761904758</v>
      </c>
      <c r="JE41" s="192">
        <v>23.134520340511745</v>
      </c>
      <c r="JF41" s="192">
        <v>6.915199963671767E-2</v>
      </c>
      <c r="JG41" s="192">
        <v>0.66552156038645638</v>
      </c>
      <c r="JH41" s="192">
        <v>0</v>
      </c>
      <c r="JI41" s="192">
        <v>0</v>
      </c>
      <c r="JJ41" s="4"/>
      <c r="JK41" s="192">
        <v>24.988119315230474</v>
      </c>
      <c r="JL41" s="192">
        <v>23.328369897947404</v>
      </c>
      <c r="JM41" s="192">
        <v>0.85555113410266614</v>
      </c>
      <c r="JN41" s="4"/>
      <c r="JO41" s="192">
        <v>64.446977906976699</v>
      </c>
      <c r="JP41" s="192">
        <v>31.001592047059823</v>
      </c>
      <c r="JQ41" s="4"/>
      <c r="JR41" s="194">
        <v>0.56690058154167711</v>
      </c>
    </row>
    <row r="42" spans="1:278" x14ac:dyDescent="0.35">
      <c r="A42">
        <v>43</v>
      </c>
      <c r="B42" t="s">
        <v>432</v>
      </c>
      <c r="C42" s="105">
        <v>22.14441005798691</v>
      </c>
      <c r="D42" s="108">
        <v>87.866355629371597</v>
      </c>
      <c r="E42" s="105">
        <v>0</v>
      </c>
      <c r="F42" s="111">
        <v>26.280110020754979</v>
      </c>
      <c r="G42">
        <v>50</v>
      </c>
      <c r="H42" s="105">
        <v>49.573904325408193</v>
      </c>
      <c r="I42" s="105">
        <v>28.162213037606499</v>
      </c>
      <c r="J42" s="105">
        <v>79.203666571183078</v>
      </c>
      <c r="K42" s="102">
        <v>18.019707915727754</v>
      </c>
      <c r="L42">
        <v>29.811990617623209</v>
      </c>
      <c r="M42" s="113">
        <v>63.331255983627798</v>
      </c>
      <c r="N42" s="113">
        <v>43.794041627332355</v>
      </c>
      <c r="O42" s="113">
        <v>29.748281900845246</v>
      </c>
      <c r="P42" s="113">
        <v>24.363365249466618</v>
      </c>
      <c r="Q42" s="113">
        <v>45.93459327782486</v>
      </c>
      <c r="R42" s="113">
        <v>63.072334312793437</v>
      </c>
      <c r="S42" s="113">
        <v>18.83718310550541</v>
      </c>
      <c r="T42" s="113">
        <v>24.244787555472243</v>
      </c>
      <c r="U42" s="113">
        <v>22.267115786688048</v>
      </c>
      <c r="V42" s="113">
        <v>41.945134212128281</v>
      </c>
      <c r="W42" s="113">
        <v>18.302844856334346</v>
      </c>
      <c r="X42" s="113">
        <v>23.402449834381638</v>
      </c>
      <c r="Y42" s="113">
        <v>30.912974939691232</v>
      </c>
      <c r="Z42" s="113">
        <v>30.307322920475034</v>
      </c>
      <c r="AA42" s="115">
        <v>33.954051586606781</v>
      </c>
      <c r="AB42" s="113">
        <v>60.970239009652943</v>
      </c>
      <c r="AC42" s="113">
        <v>19.6556153459961</v>
      </c>
      <c r="AD42" s="113">
        <v>47.081549691072588</v>
      </c>
      <c r="AE42" s="105">
        <v>0</v>
      </c>
      <c r="AF42" s="111">
        <v>1.9937809273126206E-2</v>
      </c>
      <c r="AG42" s="105">
        <v>43.070633734342366</v>
      </c>
      <c r="AH42" s="173">
        <v>1</v>
      </c>
      <c r="AI42" s="175">
        <f t="shared" si="16"/>
        <v>100</v>
      </c>
      <c r="AJ42" s="112">
        <v>2.5039648903640419</v>
      </c>
      <c r="AK42" s="112">
        <v>9.0326689116678267</v>
      </c>
      <c r="AL42" s="112">
        <v>11.814623919371904</v>
      </c>
      <c r="AM42" s="112">
        <v>6.1947318242594518</v>
      </c>
      <c r="AN42" s="112">
        <v>82.174262880017466</v>
      </c>
      <c r="AO42" s="112">
        <v>18.300135035596835</v>
      </c>
      <c r="AP42" s="112">
        <v>6.0358113277523113</v>
      </c>
      <c r="AQ42" s="112">
        <v>3.2262132992202446</v>
      </c>
      <c r="AR42" s="111">
        <v>13.176325487284831</v>
      </c>
      <c r="AS42" s="111">
        <v>0.68826473330378024</v>
      </c>
      <c r="AT42" s="111">
        <v>99.635329826561858</v>
      </c>
      <c r="AU42" s="111">
        <v>18.698468656948492</v>
      </c>
      <c r="AV42" s="105">
        <v>77.702186575002187</v>
      </c>
      <c r="AW42" s="107">
        <v>26.547942594762898</v>
      </c>
      <c r="AX42" s="107">
        <v>37.964848310806175</v>
      </c>
      <c r="AY42" s="103">
        <v>77.855589942013097</v>
      </c>
      <c r="AZ42" s="103">
        <v>87.294764789880347</v>
      </c>
      <c r="BA42" s="111">
        <v>18.8205441117255</v>
      </c>
      <c r="BB42" s="105">
        <v>97.461924906525823</v>
      </c>
      <c r="BC42" s="158">
        <v>0.87081065597250074</v>
      </c>
      <c r="BD42" s="111">
        <v>5.7483574942316702</v>
      </c>
      <c r="BE42">
        <v>82.181655550651215</v>
      </c>
      <c r="BF42" s="111">
        <v>2.6191447313107021</v>
      </c>
      <c r="BG42" s="106">
        <v>28.793377591929154</v>
      </c>
      <c r="BH42" s="111">
        <v>90.209871351589527</v>
      </c>
      <c r="BI42" s="114">
        <v>13.912521946723087</v>
      </c>
      <c r="BJ42" s="116">
        <v>76.418120412029069</v>
      </c>
      <c r="BK42" s="157">
        <f t="shared" si="12"/>
        <v>32.151065146698883</v>
      </c>
      <c r="BL42" s="102">
        <v>24.353785726056582</v>
      </c>
      <c r="BM42" s="118">
        <v>39.823961879008344</v>
      </c>
      <c r="BN42" s="102">
        <v>30.096590370354683</v>
      </c>
      <c r="BO42">
        <v>1.9937809273126206E-2</v>
      </c>
      <c r="BP42" s="111">
        <v>4.0866614068828504</v>
      </c>
      <c r="BQ42" s="102">
        <v>82.164967022108669</v>
      </c>
      <c r="BR42" s="112">
        <f t="shared" si="13"/>
        <v>5.5026380986171475</v>
      </c>
      <c r="BS42" s="112">
        <f t="shared" si="11"/>
        <v>22.01055239446859</v>
      </c>
      <c r="BT42" s="112">
        <v>9.2811772290342205</v>
      </c>
      <c r="BU42" s="119">
        <v>8.7620757973968981</v>
      </c>
      <c r="BV42" s="105">
        <v>20.857901170002524</v>
      </c>
      <c r="BW42" s="111">
        <v>18.8205441117255</v>
      </c>
      <c r="BX42" s="121">
        <v>3.5824448719331716</v>
      </c>
      <c r="BY42" s="102">
        <v>3.7499054469066602</v>
      </c>
      <c r="BZ42" s="104">
        <v>76.078683417160093</v>
      </c>
      <c r="CA42" s="104">
        <v>67.290797714591108</v>
      </c>
      <c r="CB42" s="105">
        <v>75.808855089027105</v>
      </c>
      <c r="CC42" s="102">
        <v>9.3815324085351737</v>
      </c>
      <c r="CD42" s="106">
        <v>37.263321793080486</v>
      </c>
      <c r="CE42" s="105">
        <v>3.5824448719331716</v>
      </c>
      <c r="CF42" s="102">
        <v>21.567580113271976</v>
      </c>
      <c r="CG42" s="102">
        <v>4.961535843026919</v>
      </c>
      <c r="CH42" s="102">
        <f t="shared" si="14"/>
        <v>23.987217702180747</v>
      </c>
      <c r="CI42" s="102">
        <v>5.9968044255451867</v>
      </c>
      <c r="CJ42" s="105">
        <v>55.9989206331812</v>
      </c>
      <c r="CK42" s="104">
        <v>88.277263130424444</v>
      </c>
      <c r="CL42" s="111">
        <v>24.262389000286451</v>
      </c>
      <c r="CM42" s="105">
        <v>59.617635917436118</v>
      </c>
      <c r="CN42" s="105">
        <v>32.381839014608992</v>
      </c>
      <c r="CO42" s="111">
        <v>31.062732741334862</v>
      </c>
      <c r="CP42" s="104">
        <v>96.900183764280015</v>
      </c>
      <c r="CQ42" s="105">
        <v>70.804926955027213</v>
      </c>
      <c r="CR42" s="105">
        <v>95.812783223026898</v>
      </c>
      <c r="CT42" s="179">
        <v>18.571428571428577</v>
      </c>
      <c r="CV42" s="105">
        <v>0</v>
      </c>
      <c r="CW42" s="119">
        <v>99.253862322473736</v>
      </c>
      <c r="CZ42" s="105">
        <v>99.174245120110584</v>
      </c>
      <c r="DA42" s="105">
        <v>29.212260097393294</v>
      </c>
      <c r="DB42" s="105">
        <v>60.879130802242159</v>
      </c>
      <c r="DC42" s="105">
        <v>83.263746276729265</v>
      </c>
      <c r="DD42" s="105">
        <v>68.254326771945117</v>
      </c>
      <c r="DE42" s="105">
        <v>48.253174297806858</v>
      </c>
      <c r="DF42" s="164">
        <v>79.174362001844941</v>
      </c>
      <c r="DG42" s="102">
        <v>28.036379260956746</v>
      </c>
      <c r="DH42" s="102">
        <v>9.6234115864560543</v>
      </c>
      <c r="DI42" s="111">
        <v>11.309108921985926</v>
      </c>
      <c r="DJ42" s="103">
        <v>19.775115642762373</v>
      </c>
      <c r="DK42" s="103">
        <v>1.3185328666239939</v>
      </c>
      <c r="DL42" s="103">
        <v>10.431077329948403</v>
      </c>
      <c r="DM42" s="103">
        <v>11.526238383013567</v>
      </c>
      <c r="DN42">
        <v>31.027717676713436</v>
      </c>
      <c r="DO42" s="111">
        <v>98.623276346519305</v>
      </c>
      <c r="DP42" s="105">
        <v>9.1664279576052707E-2</v>
      </c>
      <c r="DQ42" s="111">
        <v>99.193668123598542</v>
      </c>
      <c r="DR42" s="104">
        <v>89.252658822440893</v>
      </c>
      <c r="DS42" s="105">
        <v>20.899455743340017</v>
      </c>
      <c r="DT42" s="103">
        <v>98.791222908329146</v>
      </c>
      <c r="DU42" s="102">
        <v>61.65089658021445</v>
      </c>
      <c r="DW42" s="102">
        <v>80</v>
      </c>
      <c r="DX42" s="102">
        <v>52.8709176113775</v>
      </c>
      <c r="DY42" s="105">
        <v>0.48123746777427673</v>
      </c>
      <c r="DZ42" s="105">
        <v>65.005639072761568</v>
      </c>
      <c r="EA42">
        <v>98.528000601567825</v>
      </c>
      <c r="EB42" s="105">
        <v>66.704860116490835</v>
      </c>
      <c r="EC42" s="111">
        <v>3.3801395375703973</v>
      </c>
      <c r="ED42" s="111">
        <v>3.0117858577177885</v>
      </c>
      <c r="EE42" s="111">
        <v>4.9147837759162813</v>
      </c>
      <c r="EF42" s="111">
        <v>3.7187889166088608</v>
      </c>
      <c r="EG42" s="111">
        <v>1.8581499250510016</v>
      </c>
      <c r="EH42" s="120">
        <v>5.8213031726619029</v>
      </c>
      <c r="EI42" s="102">
        <v>5.170311915737722</v>
      </c>
      <c r="EJ42" s="102">
        <f t="shared" si="15"/>
        <v>21.715310046098434</v>
      </c>
      <c r="EK42" s="102">
        <v>3.7923103762693064</v>
      </c>
      <c r="EL42" s="102">
        <v>3.2430280046848692</v>
      </c>
      <c r="EM42" s="102">
        <v>2.3773422530755535</v>
      </c>
      <c r="EN42" s="102">
        <v>9.8826829475456996</v>
      </c>
      <c r="EO42" s="102">
        <v>5.9543075705490303</v>
      </c>
      <c r="EP42" s="102">
        <v>9.4615797027522142</v>
      </c>
      <c r="EQ42" s="102">
        <v>5.9246977111944048</v>
      </c>
      <c r="ER42" s="102">
        <v>4.7208267781089717</v>
      </c>
      <c r="ES42" s="102">
        <v>2.4566398210264389</v>
      </c>
      <c r="ET42" s="111">
        <v>3.0366674270063356</v>
      </c>
      <c r="EU42" s="111">
        <v>2.3520196411037855</v>
      </c>
      <c r="EV42" s="111">
        <v>4.1282223168600041</v>
      </c>
      <c r="EW42" s="120">
        <v>86.236505890143519</v>
      </c>
      <c r="EX42" s="120">
        <v>0.73331423660842165</v>
      </c>
      <c r="EY42" s="120">
        <v>0</v>
      </c>
      <c r="EZ42" s="120">
        <v>60.793635011769958</v>
      </c>
      <c r="FA42" s="120">
        <v>154403.82618698082</v>
      </c>
      <c r="FC42" s="104">
        <v>88.183863588844218</v>
      </c>
      <c r="FD42" s="111">
        <v>0</v>
      </c>
      <c r="FE42" s="105">
        <v>99.107840958756356</v>
      </c>
      <c r="FF42" s="104">
        <v>4.3478261075088813</v>
      </c>
      <c r="FG42" s="111">
        <v>17.462045259238042</v>
      </c>
      <c r="FH42" s="105">
        <v>90</v>
      </c>
      <c r="FI42">
        <v>8.8685190489830994</v>
      </c>
      <c r="FJ42" s="105">
        <v>20</v>
      </c>
      <c r="FK42" s="105">
        <v>99.435268361252071</v>
      </c>
      <c r="FL42" s="105">
        <v>23.087597628128179</v>
      </c>
      <c r="FM42" s="105">
        <v>49.08835888770561</v>
      </c>
      <c r="FN42">
        <v>98.088523616415657</v>
      </c>
      <c r="FO42" s="104">
        <v>91.00911577662653</v>
      </c>
      <c r="FP42" s="102">
        <v>7.2526290048264999</v>
      </c>
      <c r="FQ42">
        <v>16.511166439856133</v>
      </c>
      <c r="FR42" s="102">
        <v>100</v>
      </c>
      <c r="FS42" s="105">
        <v>0</v>
      </c>
      <c r="FT42" s="117">
        <v>48.279795850202404</v>
      </c>
      <c r="FU42" s="117">
        <v>49.639515897451986</v>
      </c>
      <c r="FV42" s="117">
        <v>29.811990617623209</v>
      </c>
      <c r="FW42" s="104">
        <v>96.637385901825539</v>
      </c>
      <c r="FX42" s="105">
        <v>62.509076495706587</v>
      </c>
      <c r="FY42" s="105">
        <v>0</v>
      </c>
      <c r="FZ42">
        <v>1.3792754816431128</v>
      </c>
      <c r="GA42" s="105">
        <v>55.894963907889498</v>
      </c>
      <c r="GB42" s="102">
        <v>0.93834701760278139</v>
      </c>
      <c r="GC42" s="102">
        <v>20.016650124022483</v>
      </c>
      <c r="GD42" s="102">
        <v>9.0881036300847562</v>
      </c>
      <c r="GE42" s="102">
        <v>5.9751150360561747</v>
      </c>
      <c r="GF42" s="102">
        <v>10.287483046447655</v>
      </c>
      <c r="GG42" s="102">
        <v>18.583437842075359</v>
      </c>
      <c r="GH42" s="102">
        <v>2.7836696131671506</v>
      </c>
      <c r="GI42" s="111">
        <v>1.7514533995816519</v>
      </c>
      <c r="GJ42" s="104">
        <v>5.4707610915801101</v>
      </c>
      <c r="GK42">
        <v>54.339730736178744</v>
      </c>
      <c r="GL42" s="105">
        <v>7.2526290048264999</v>
      </c>
      <c r="GM42" s="123">
        <v>42.456335880791151</v>
      </c>
      <c r="GN42" s="105">
        <v>33.801203093669436</v>
      </c>
      <c r="GO42" s="105">
        <v>98.167860211973647</v>
      </c>
      <c r="GQ42">
        <v>100</v>
      </c>
      <c r="GR42" s="110">
        <v>45.61081562674854</v>
      </c>
      <c r="GS42" s="110">
        <v>48.866888694107587</v>
      </c>
      <c r="GT42" s="110">
        <v>55.07707088746961</v>
      </c>
      <c r="GU42" s="110">
        <v>53.558389876025906</v>
      </c>
      <c r="GV42" s="110">
        <v>53.585087881718188</v>
      </c>
      <c r="GW42" s="110">
        <v>28.547043093510133</v>
      </c>
      <c r="GX42" s="110">
        <v>51.294065463913043</v>
      </c>
      <c r="GY42" s="110">
        <v>8.0574251403453303</v>
      </c>
      <c r="GZ42" s="110">
        <v>40.105218576898444</v>
      </c>
      <c r="HA42" s="105">
        <v>66.666666666667467</v>
      </c>
      <c r="HB42" s="105">
        <v>0</v>
      </c>
      <c r="HC42" s="109">
        <v>48.292791852193361</v>
      </c>
      <c r="HD42" s="109">
        <v>29.79826642209887</v>
      </c>
      <c r="HE42" s="109">
        <v>58.874571144095455</v>
      </c>
      <c r="HF42" s="109">
        <v>50.997812150689334</v>
      </c>
      <c r="HG42" s="109">
        <v>8.9370425253407237</v>
      </c>
      <c r="HH42" s="109">
        <v>22.102158142135437</v>
      </c>
      <c r="HI42" s="109">
        <v>58.881332453881384</v>
      </c>
      <c r="HJ42" s="109">
        <v>68.293841306216947</v>
      </c>
      <c r="HK42" s="109">
        <v>48.536885309092796</v>
      </c>
      <c r="HL42" s="122">
        <v>48.328440386630902</v>
      </c>
      <c r="HM42" s="109">
        <v>0</v>
      </c>
      <c r="HN42" s="109">
        <v>26.757821700082328</v>
      </c>
      <c r="HO42" s="109">
        <v>54.709980087043185</v>
      </c>
      <c r="HP42" s="109">
        <v>53.742055518904706</v>
      </c>
      <c r="HQ42" s="109">
        <v>39.331265709718565</v>
      </c>
      <c r="HR42" s="109">
        <v>54.147430589591416</v>
      </c>
      <c r="HS42" s="109">
        <v>3.3946469791020486</v>
      </c>
      <c r="HT42" s="109">
        <v>53.268717196508739</v>
      </c>
      <c r="HU42" s="109">
        <v>28.930801645193153</v>
      </c>
      <c r="HV42" s="109">
        <v>54.687655469190901</v>
      </c>
      <c r="HW42" s="109">
        <v>54.588666343070905</v>
      </c>
      <c r="HX42" s="109">
        <v>38.763579442728293</v>
      </c>
      <c r="HY42" s="109">
        <v>20.829861229758659</v>
      </c>
      <c r="HZ42" s="109">
        <v>64.74746847724245</v>
      </c>
      <c r="IA42" s="109">
        <v>68.871753413978411</v>
      </c>
      <c r="IB42" s="109">
        <v>57.710453981547602</v>
      </c>
      <c r="IC42" s="111">
        <v>31.151545533612136</v>
      </c>
      <c r="ID42" s="105">
        <v>10.053140236318809</v>
      </c>
      <c r="IE42" s="105">
        <v>0</v>
      </c>
      <c r="IF42" s="105">
        <v>20</v>
      </c>
      <c r="IG42">
        <v>43.552821066556007</v>
      </c>
      <c r="IH42">
        <v>20.13749641936408</v>
      </c>
      <c r="II42" s="105">
        <v>94.145452687884429</v>
      </c>
      <c r="IJ42" s="105">
        <v>0.73331423660842165</v>
      </c>
      <c r="IK42" s="105">
        <v>0</v>
      </c>
      <c r="IL42" s="105">
        <v>6.192113052611421</v>
      </c>
      <c r="IM42" s="105">
        <v>16.511166439856133</v>
      </c>
      <c r="IP42" s="186">
        <v>45.91836734693878</v>
      </c>
      <c r="IQ42" s="129">
        <v>57.560557894577776</v>
      </c>
      <c r="IR42" s="186">
        <v>79.12</v>
      </c>
      <c r="IS42" s="186">
        <v>53.4916864608076</v>
      </c>
      <c r="IT42" s="156">
        <v>0.51936060938311501</v>
      </c>
      <c r="IU42" s="168">
        <v>20.090187612891857</v>
      </c>
      <c r="IV42" s="160">
        <v>11.038005367500649</v>
      </c>
      <c r="IW42" s="166">
        <v>15.000000000000002</v>
      </c>
      <c r="IX42" s="155">
        <v>67.538461538461533</v>
      </c>
      <c r="IY42" s="169">
        <v>9.24</v>
      </c>
      <c r="IZ42" s="169">
        <v>37.507339999999999</v>
      </c>
      <c r="JA42" s="155">
        <v>98.619329388560161</v>
      </c>
      <c r="JB42" s="167">
        <v>50.45766590389016</v>
      </c>
      <c r="JC42" s="182">
        <v>6.8926551803121265</v>
      </c>
      <c r="JD42" s="182">
        <v>8.9285714285714288</v>
      </c>
      <c r="JE42" s="192">
        <v>17.977574277341304</v>
      </c>
      <c r="JF42" s="192">
        <v>31.510509838692418</v>
      </c>
      <c r="JG42" s="192">
        <v>9.8594413138365873</v>
      </c>
      <c r="JH42" s="192">
        <v>20.328542094455855</v>
      </c>
      <c r="JI42" s="192">
        <v>22.360248447204967</v>
      </c>
      <c r="JJ42" s="4"/>
      <c r="JK42" s="192">
        <v>85.532641490666734</v>
      </c>
      <c r="JL42" s="192">
        <v>77.407772843189122</v>
      </c>
      <c r="JM42" s="192">
        <v>36.10425785913251</v>
      </c>
      <c r="JN42" s="4"/>
      <c r="JO42" s="192">
        <v>49.686115891472838</v>
      </c>
      <c r="JP42" s="192">
        <v>75.668085030071325</v>
      </c>
      <c r="JQ42" s="4"/>
      <c r="JR42" s="194">
        <v>6.2854236068961749</v>
      </c>
    </row>
    <row r="43" spans="1:278" x14ac:dyDescent="0.35">
      <c r="A43">
        <v>44</v>
      </c>
      <c r="B43" t="s">
        <v>433</v>
      </c>
      <c r="C43" s="105">
        <v>29.524560239568494</v>
      </c>
      <c r="D43" s="108">
        <v>72.716833008690543</v>
      </c>
      <c r="E43" s="105">
        <v>0</v>
      </c>
      <c r="F43" s="111">
        <v>57.544341771813542</v>
      </c>
      <c r="G43">
        <v>0</v>
      </c>
      <c r="H43" s="105">
        <v>48.618665903235041</v>
      </c>
      <c r="I43" s="105">
        <v>35.618175125761219</v>
      </c>
      <c r="J43" s="105">
        <v>75.670388395838486</v>
      </c>
      <c r="K43" s="102">
        <v>6.1685168482739741</v>
      </c>
      <c r="L43">
        <v>32.893789042356239</v>
      </c>
      <c r="M43" s="113">
        <v>63.849964556791939</v>
      </c>
      <c r="N43" s="113">
        <v>45.533153525465011</v>
      </c>
      <c r="O43" s="113">
        <v>28.763618160933277</v>
      </c>
      <c r="P43" s="113">
        <v>30.066809232384472</v>
      </c>
      <c r="Q43" s="113">
        <v>49.695728361750277</v>
      </c>
      <c r="R43" s="113">
        <v>67.690146646222473</v>
      </c>
      <c r="S43" s="113">
        <v>43.05508014957006</v>
      </c>
      <c r="T43" s="113">
        <v>19.50750317340642</v>
      </c>
      <c r="U43" s="113">
        <v>22.849187789698703</v>
      </c>
      <c r="V43" s="113">
        <v>44.266441520563738</v>
      </c>
      <c r="W43" s="113">
        <v>26.287402927460612</v>
      </c>
      <c r="X43" s="113">
        <v>16.367827090484766</v>
      </c>
      <c r="Y43" s="113">
        <v>32.996143521417203</v>
      </c>
      <c r="Z43" s="113">
        <v>29.965726496718961</v>
      </c>
      <c r="AA43" s="115">
        <v>20.541754407080294</v>
      </c>
      <c r="AB43" s="113">
        <v>58.8237328891787</v>
      </c>
      <c r="AC43" s="113">
        <v>17.394688336935879</v>
      </c>
      <c r="AD43" s="113">
        <v>49.71778233482204</v>
      </c>
      <c r="AE43" s="105">
        <v>0</v>
      </c>
      <c r="AF43" s="111">
        <v>48.987908433894958</v>
      </c>
      <c r="AG43" s="105">
        <v>64.835896519588559</v>
      </c>
      <c r="AH43" s="173">
        <v>1</v>
      </c>
      <c r="AI43" s="175">
        <f t="shared" si="16"/>
        <v>100</v>
      </c>
      <c r="AJ43" s="112">
        <v>93.161163970100048</v>
      </c>
      <c r="AK43" s="112">
        <v>0</v>
      </c>
      <c r="AL43" s="112">
        <v>1.3142838098237242</v>
      </c>
      <c r="AM43" s="112">
        <v>5.2087329120066084</v>
      </c>
      <c r="AN43" s="112">
        <v>81.807142931442144</v>
      </c>
      <c r="AO43" s="112">
        <v>0.66180777634531407</v>
      </c>
      <c r="AP43" s="112">
        <v>1.8913027261727227</v>
      </c>
      <c r="AQ43" s="112">
        <v>1.9992266825156653</v>
      </c>
      <c r="AR43" s="111">
        <v>3.495964379823008</v>
      </c>
      <c r="AS43" s="111">
        <v>9.869425979521635</v>
      </c>
      <c r="AT43" s="111">
        <v>99.372192621458922</v>
      </c>
      <c r="AU43" s="111">
        <v>39.994607372813604</v>
      </c>
      <c r="AV43" s="105">
        <v>82.314629258517044</v>
      </c>
      <c r="AW43" s="107">
        <v>0.8108458554653083</v>
      </c>
      <c r="AX43" s="107">
        <v>11.427661874020119</v>
      </c>
      <c r="AY43" s="103">
        <v>70.475439760431499</v>
      </c>
      <c r="AZ43" s="103">
        <v>98.883251677811089</v>
      </c>
      <c r="BA43" s="111">
        <v>5.2144168507580764</v>
      </c>
      <c r="BB43" s="105">
        <v>99.868636180410775</v>
      </c>
      <c r="BC43" s="158">
        <v>2.7483538505582592</v>
      </c>
      <c r="BD43" s="111">
        <v>3.7244915053991772</v>
      </c>
      <c r="BE43">
        <v>88.383561806035132</v>
      </c>
      <c r="BF43" s="111">
        <v>2.8344366767907663</v>
      </c>
      <c r="BG43" s="106">
        <v>39.984203328324014</v>
      </c>
      <c r="BH43" s="111">
        <v>96.151482683900483</v>
      </c>
      <c r="BI43" s="114">
        <v>11.547690380647044</v>
      </c>
      <c r="BJ43" s="116">
        <v>78.35731168821404</v>
      </c>
      <c r="BK43" s="157">
        <f t="shared" si="12"/>
        <v>9.7044879468514349</v>
      </c>
      <c r="BL43" s="102">
        <v>22.016045657920564</v>
      </c>
      <c r="BM43" s="118">
        <v>34.581415496282482</v>
      </c>
      <c r="BN43" s="102">
        <v>25.65398799578702</v>
      </c>
      <c r="BO43">
        <v>48.987908433894958</v>
      </c>
      <c r="BP43" s="111">
        <v>2.8912950528133599</v>
      </c>
      <c r="BQ43" s="102">
        <v>67.277063769487498</v>
      </c>
      <c r="BR43" s="112">
        <f t="shared" si="13"/>
        <v>7.0583814166011214</v>
      </c>
      <c r="BS43" s="112">
        <f t="shared" si="11"/>
        <v>28.233525666404486</v>
      </c>
      <c r="BT43" s="112">
        <v>7.0412816724695837</v>
      </c>
      <c r="BU43" s="119">
        <v>6.8040571734990261</v>
      </c>
      <c r="BV43" s="105">
        <v>34.119373614384543</v>
      </c>
      <c r="BW43" s="111">
        <v>5.2144168507580764</v>
      </c>
      <c r="BX43" s="121">
        <v>2.6718074439840973</v>
      </c>
      <c r="BY43" s="102">
        <v>6.3950157621615737</v>
      </c>
      <c r="BZ43" s="104">
        <v>79.78824554999251</v>
      </c>
      <c r="CA43" s="104">
        <v>70.904213008683712</v>
      </c>
      <c r="CB43" s="105">
        <v>48.25509042319738</v>
      </c>
      <c r="CC43" s="102">
        <v>5.538353913991914</v>
      </c>
      <c r="CD43" s="106">
        <v>44.203015132088225</v>
      </c>
      <c r="CE43" s="105">
        <v>2.6718074439840973</v>
      </c>
      <c r="CF43" s="102">
        <v>6.709399703354582</v>
      </c>
      <c r="CG43" s="102">
        <v>4.0955301515724383</v>
      </c>
      <c r="CH43" s="102">
        <f t="shared" si="14"/>
        <v>41.702402691062566</v>
      </c>
      <c r="CI43" s="102">
        <v>10.425600672765642</v>
      </c>
      <c r="CJ43" s="105">
        <v>39.150881514144118</v>
      </c>
      <c r="CK43" s="104">
        <v>88.637094299998054</v>
      </c>
      <c r="CL43" s="111">
        <v>22.421986830804467</v>
      </c>
      <c r="CM43" s="105">
        <v>38.650738414342598</v>
      </c>
      <c r="CN43" s="105">
        <v>45.045805897509304</v>
      </c>
      <c r="CO43" s="111">
        <v>29.659318637274549</v>
      </c>
      <c r="CP43" s="104">
        <v>96.981817740351687</v>
      </c>
      <c r="CQ43" s="105">
        <v>80</v>
      </c>
      <c r="CR43" s="105">
        <v>16.510180846394807</v>
      </c>
      <c r="CT43" s="179">
        <v>92.857142857142861</v>
      </c>
      <c r="CV43" s="105">
        <v>0</v>
      </c>
      <c r="CW43" s="119">
        <v>99.515079052057374</v>
      </c>
      <c r="CZ43" s="105">
        <v>99.183828929620077</v>
      </c>
      <c r="DA43" s="105">
        <v>19.999999999999996</v>
      </c>
      <c r="DB43" s="105">
        <v>78.006297804417997</v>
      </c>
      <c r="DC43" s="105">
        <v>4.4380407537164528</v>
      </c>
      <c r="DD43" s="105">
        <v>98.04425515708067</v>
      </c>
      <c r="DE43" s="105">
        <v>10.159478071765138</v>
      </c>
      <c r="DF43" s="164">
        <v>77.950674257501774</v>
      </c>
      <c r="DG43" s="102">
        <v>26.010592613799027</v>
      </c>
      <c r="DH43" s="102">
        <v>6.0378578344066041</v>
      </c>
      <c r="DI43" s="111">
        <v>7.4221709829232996</v>
      </c>
      <c r="DJ43" s="103">
        <v>31.375711541153333</v>
      </c>
      <c r="DK43" s="103">
        <v>8.2292917897751963</v>
      </c>
      <c r="DL43" s="103">
        <v>18.657931844951207</v>
      </c>
      <c r="DM43" s="103">
        <v>19.025704848380517</v>
      </c>
      <c r="DN43">
        <v>19.498909472456177</v>
      </c>
      <c r="DO43" s="111">
        <v>98.312074244085949</v>
      </c>
      <c r="DP43" s="105">
        <v>13.215001431434297</v>
      </c>
      <c r="DQ43" s="111">
        <v>99.194046359177349</v>
      </c>
      <c r="DR43" s="104">
        <v>99.224481178826977</v>
      </c>
      <c r="DS43" s="105">
        <v>0</v>
      </c>
      <c r="DT43" s="103">
        <v>98.522260670031599</v>
      </c>
      <c r="DU43" s="102">
        <v>92.01177399213114</v>
      </c>
      <c r="DW43" s="102">
        <v>0</v>
      </c>
      <c r="DX43" s="102">
        <v>83.329103277420614</v>
      </c>
      <c r="DY43" s="105">
        <v>22.857142857142858</v>
      </c>
      <c r="DZ43" s="105">
        <v>99.384079189325846</v>
      </c>
      <c r="EA43">
        <v>98.859458949442086</v>
      </c>
      <c r="EB43" s="105">
        <v>66.666666666668164</v>
      </c>
      <c r="EC43" s="111">
        <v>2.6826593597901689</v>
      </c>
      <c r="ED43" s="111">
        <v>3.1317543942623427</v>
      </c>
      <c r="EE43" s="111">
        <v>3.2858106907994769</v>
      </c>
      <c r="EF43" s="111">
        <v>2.9349742272480279</v>
      </c>
      <c r="EG43" s="111">
        <v>2.9862139937913628</v>
      </c>
      <c r="EH43" s="120">
        <v>4.6743498705813291</v>
      </c>
      <c r="EI43" s="102">
        <v>1.9911375326890604</v>
      </c>
      <c r="EJ43" s="102">
        <f t="shared" si="15"/>
        <v>8.3627776372940534</v>
      </c>
      <c r="EK43" s="102">
        <v>2.9837359124353275</v>
      </c>
      <c r="EL43" s="102">
        <v>43.524603476121911</v>
      </c>
      <c r="EM43" s="102">
        <v>0</v>
      </c>
      <c r="EN43" s="102">
        <v>0.75727133114544753</v>
      </c>
      <c r="EO43" s="102">
        <v>5.7234284046523634</v>
      </c>
      <c r="EP43" s="102">
        <v>2.4260358531413688</v>
      </c>
      <c r="EQ43" s="102">
        <v>1.3822940059553508</v>
      </c>
      <c r="ER43" s="102">
        <v>1.5838063762358929</v>
      </c>
      <c r="ES43" s="102">
        <v>1.0696118855566343</v>
      </c>
      <c r="ET43" s="111">
        <v>2.2398417274401301</v>
      </c>
      <c r="EU43" s="111">
        <v>1.1082402350453793</v>
      </c>
      <c r="EV43" s="111">
        <v>3.1037731605280698</v>
      </c>
      <c r="EW43" s="120">
        <v>97.618325193513726</v>
      </c>
      <c r="EX43" s="120">
        <v>4.0767248783280845</v>
      </c>
      <c r="EY43" s="120">
        <v>0</v>
      </c>
      <c r="EZ43" s="120">
        <v>22.206815389520941</v>
      </c>
      <c r="FA43" s="120">
        <v>56400.925243343831</v>
      </c>
      <c r="FC43" s="104">
        <v>90.200301282098295</v>
      </c>
      <c r="FD43" s="111">
        <v>0</v>
      </c>
      <c r="FE43" s="105">
        <v>98.835198085030257</v>
      </c>
      <c r="FF43" s="104">
        <v>10.112149967174865</v>
      </c>
      <c r="FG43" s="111">
        <v>15.184655024334383</v>
      </c>
      <c r="FH43" s="105">
        <v>90</v>
      </c>
      <c r="FI43">
        <v>25.880332092756941</v>
      </c>
      <c r="FJ43" s="105">
        <v>20</v>
      </c>
      <c r="FK43" s="105">
        <v>99.220919435591981</v>
      </c>
      <c r="FL43" s="105">
        <v>46.875</v>
      </c>
      <c r="FM43" s="105">
        <v>7.3313786271790677</v>
      </c>
      <c r="FN43">
        <v>98.548335390824207</v>
      </c>
      <c r="FO43" s="104">
        <v>98.376571382182632</v>
      </c>
      <c r="FP43" s="102">
        <v>12.947722622270639</v>
      </c>
      <c r="FQ43">
        <v>84.307937718174912</v>
      </c>
      <c r="FR43" s="102">
        <v>100</v>
      </c>
      <c r="FS43" s="105">
        <v>0</v>
      </c>
      <c r="FT43" s="117">
        <v>42.430137712640885</v>
      </c>
      <c r="FU43" s="117">
        <v>49.370014149831505</v>
      </c>
      <c r="FV43" s="117">
        <v>32.893789042356239</v>
      </c>
      <c r="FW43" s="104">
        <v>99.492692359675161</v>
      </c>
      <c r="FX43" s="105">
        <v>25.75150300601187</v>
      </c>
      <c r="FY43" s="105">
        <v>0</v>
      </c>
      <c r="FZ43">
        <v>8.3822099539649457</v>
      </c>
      <c r="GA43" s="105">
        <v>96.28453279412183</v>
      </c>
      <c r="GB43" s="102">
        <v>94.868277216897866</v>
      </c>
      <c r="GC43" s="102">
        <v>0</v>
      </c>
      <c r="GD43" s="102">
        <v>1.1246394518738321</v>
      </c>
      <c r="GE43" s="102">
        <v>4.5324788825465117</v>
      </c>
      <c r="GF43" s="102">
        <v>3.3472631287048071</v>
      </c>
      <c r="GG43" s="102">
        <v>0.64268142814744444</v>
      </c>
      <c r="GH43" s="102">
        <v>1.6860080975263525</v>
      </c>
      <c r="GI43" s="111">
        <v>9.0655400189239632</v>
      </c>
      <c r="GJ43" s="104">
        <v>16.236928618669435</v>
      </c>
      <c r="GK43">
        <v>86.37274549098197</v>
      </c>
      <c r="GL43" s="105">
        <v>12.947722622270639</v>
      </c>
      <c r="GM43" s="123">
        <v>41.431074916813699</v>
      </c>
      <c r="GN43" s="105">
        <v>73.541368451188092</v>
      </c>
      <c r="GO43" s="105">
        <v>97.516175207557978</v>
      </c>
      <c r="GQ43">
        <v>100</v>
      </c>
      <c r="GR43" s="110">
        <v>43.800212596227901</v>
      </c>
      <c r="GS43" s="110">
        <v>44.126794961089637</v>
      </c>
      <c r="GT43" s="110">
        <v>60.717517178671493</v>
      </c>
      <c r="GU43" s="110">
        <v>52.244954456258938</v>
      </c>
      <c r="GV43" s="110">
        <v>52.343276835175033</v>
      </c>
      <c r="GW43" s="110">
        <v>30.42953911450639</v>
      </c>
      <c r="GX43" s="110">
        <v>40.706153931740999</v>
      </c>
      <c r="GY43" s="110">
        <v>16.388876256629203</v>
      </c>
      <c r="GZ43" s="110">
        <v>34.368400201975405</v>
      </c>
      <c r="HA43" s="105">
        <v>74.904571046855608</v>
      </c>
      <c r="HB43" s="105">
        <v>11.362725450901804</v>
      </c>
      <c r="HC43" s="109">
        <v>49.906100227074845</v>
      </c>
      <c r="HD43" s="109">
        <v>43.88836253688347</v>
      </c>
      <c r="HE43" s="109">
        <v>56.785124908853582</v>
      </c>
      <c r="HF43" s="109">
        <v>50.992929100430956</v>
      </c>
      <c r="HG43" s="109">
        <v>13.155756555784167</v>
      </c>
      <c r="HH43" s="109">
        <v>15.534915795890397</v>
      </c>
      <c r="HI43" s="109">
        <v>59.191752197470407</v>
      </c>
      <c r="HJ43" s="109">
        <v>69.559232751218673</v>
      </c>
      <c r="HK43" s="109">
        <v>47.570563263643599</v>
      </c>
      <c r="HL43" s="122">
        <v>38.166570836074563</v>
      </c>
      <c r="HM43" s="109">
        <v>0</v>
      </c>
      <c r="HN43" s="109">
        <v>25.885756684372453</v>
      </c>
      <c r="HO43" s="109">
        <v>33.081202561215051</v>
      </c>
      <c r="HP43" s="109">
        <v>48.089165098503059</v>
      </c>
      <c r="HQ43" s="109">
        <v>32.577112760648205</v>
      </c>
      <c r="HR43" s="109">
        <v>47.224111337689699</v>
      </c>
      <c r="HS43" s="109">
        <v>12.233110204222314</v>
      </c>
      <c r="HT43" s="109">
        <v>52.711673682711954</v>
      </c>
      <c r="HU43" s="109">
        <v>19.640953352430952</v>
      </c>
      <c r="HV43" s="109">
        <v>62.689324989185472</v>
      </c>
      <c r="HW43" s="109">
        <v>53.81904375996745</v>
      </c>
      <c r="HX43" s="109">
        <v>42.169932289140149</v>
      </c>
      <c r="HY43" s="109">
        <v>36.778783732521042</v>
      </c>
      <c r="HZ43" s="109">
        <v>57.681698978137739</v>
      </c>
      <c r="IA43" s="109">
        <v>69.482808355281023</v>
      </c>
      <c r="IB43" s="109">
        <v>55.502148100289624</v>
      </c>
      <c r="IC43" s="111">
        <v>59.523206305647186</v>
      </c>
      <c r="ID43" s="105">
        <v>0</v>
      </c>
      <c r="IE43" s="105">
        <v>0</v>
      </c>
      <c r="IF43" s="105">
        <v>34.325794446034926</v>
      </c>
      <c r="IG43">
        <v>19.166826194691051</v>
      </c>
      <c r="IH43">
        <v>20</v>
      </c>
      <c r="II43" s="105">
        <v>91.238309084294073</v>
      </c>
      <c r="IJ43" s="105">
        <v>4.0767248783280845</v>
      </c>
      <c r="IK43" s="105">
        <v>0</v>
      </c>
      <c r="IL43" s="105">
        <v>9.8339536215287655</v>
      </c>
      <c r="IM43" s="105">
        <v>84.307937718174912</v>
      </c>
      <c r="IP43" s="186">
        <v>0</v>
      </c>
      <c r="IQ43" s="129">
        <v>62.689642384031366</v>
      </c>
      <c r="IR43" s="186">
        <v>88.07</v>
      </c>
      <c r="IS43" s="186">
        <v>44.70665355621108</v>
      </c>
      <c r="IT43" s="156">
        <v>1.03872121876623</v>
      </c>
      <c r="IU43" s="168">
        <v>31.038258932223979</v>
      </c>
      <c r="IV43" s="160">
        <v>4.7471807930156418</v>
      </c>
      <c r="IW43" s="166">
        <v>36.090909090909093</v>
      </c>
      <c r="IX43" s="155">
        <v>87.692307692307693</v>
      </c>
      <c r="IY43" s="169">
        <v>6.9</v>
      </c>
      <c r="IZ43" s="169">
        <v>44.956229999999998</v>
      </c>
      <c r="JA43" s="155">
        <v>98.619329388560161</v>
      </c>
      <c r="JB43" s="167">
        <v>7.2082379862700279</v>
      </c>
      <c r="JC43" s="182">
        <v>8.3501169482572966</v>
      </c>
      <c r="JD43" s="182">
        <v>2.9761904761904758</v>
      </c>
      <c r="JE43" s="192">
        <v>97.645969682453156</v>
      </c>
      <c r="JF43" s="192">
        <v>0.29187612107883371</v>
      </c>
      <c r="JG43" s="192">
        <v>2.8090272524352389</v>
      </c>
      <c r="JH43" s="192">
        <v>11.088295687885012</v>
      </c>
      <c r="JI43" s="192">
        <v>0</v>
      </c>
      <c r="JJ43" s="4"/>
      <c r="JK43" s="192">
        <v>28.46391034780013</v>
      </c>
      <c r="JL43" s="192">
        <v>26.509511247667504</v>
      </c>
      <c r="JM43" s="192">
        <v>4.1066454436927975</v>
      </c>
      <c r="JN43" s="4"/>
      <c r="JO43" s="192">
        <v>44.414379457364319</v>
      </c>
      <c r="JP43" s="192">
        <v>34.047508896905541</v>
      </c>
      <c r="JQ43" s="4"/>
      <c r="JR43" s="194">
        <v>2.3927687362183354</v>
      </c>
    </row>
    <row r="44" spans="1:278" x14ac:dyDescent="0.35">
      <c r="A44">
        <v>45</v>
      </c>
      <c r="B44" t="s">
        <v>434</v>
      </c>
      <c r="C44" s="105">
        <v>12.076240520332709</v>
      </c>
      <c r="D44" s="108">
        <v>61.135753222835248</v>
      </c>
      <c r="E44" s="105">
        <v>0</v>
      </c>
      <c r="F44" s="111">
        <v>63.875944416444533</v>
      </c>
      <c r="G44">
        <v>0</v>
      </c>
      <c r="H44" s="105">
        <v>51.824034334763951</v>
      </c>
      <c r="I44" s="105">
        <v>32.352340077661644</v>
      </c>
      <c r="J44" s="105">
        <v>81.392465426799518</v>
      </c>
      <c r="K44" s="102">
        <v>1.5751016750645868</v>
      </c>
      <c r="L44">
        <v>26.788054308734139</v>
      </c>
      <c r="M44" s="113">
        <v>60.311573287882581</v>
      </c>
      <c r="N44" s="113">
        <v>40.891603725046558</v>
      </c>
      <c r="O44" s="113">
        <v>22.214685085777806</v>
      </c>
      <c r="P44" s="113">
        <v>20.149690247158734</v>
      </c>
      <c r="Q44" s="113">
        <v>47.157633021058061</v>
      </c>
      <c r="R44" s="113">
        <v>59.552434680710817</v>
      </c>
      <c r="S44" s="113">
        <v>20.472465604151086</v>
      </c>
      <c r="T44" s="113">
        <v>17.432315852040901</v>
      </c>
      <c r="U44" s="113">
        <v>17.248907956633939</v>
      </c>
      <c r="V44" s="113">
        <v>37.018411790085452</v>
      </c>
      <c r="W44" s="113">
        <v>13.490739070108704</v>
      </c>
      <c r="X44" s="113">
        <v>12.049773262418054</v>
      </c>
      <c r="Y44" s="113">
        <v>30.871417403919121</v>
      </c>
      <c r="Z44" s="113">
        <v>23.128371078323262</v>
      </c>
      <c r="AA44" s="115">
        <v>23.092260185787744</v>
      </c>
      <c r="AB44" s="113">
        <v>47.575967669094751</v>
      </c>
      <c r="AC44" s="113">
        <v>10.744661867457701</v>
      </c>
      <c r="AD44" s="113">
        <v>42.073273360540242</v>
      </c>
      <c r="AE44" s="105">
        <v>0</v>
      </c>
      <c r="AF44" s="111">
        <v>5.0600786902207791</v>
      </c>
      <c r="AG44" s="105">
        <v>62.200146712738395</v>
      </c>
      <c r="AH44" s="173">
        <v>1</v>
      </c>
      <c r="AI44" s="175">
        <f t="shared" si="16"/>
        <v>100</v>
      </c>
      <c r="AJ44" s="112">
        <v>8.7035534327006516</v>
      </c>
      <c r="AK44" s="112">
        <v>0</v>
      </c>
      <c r="AL44" s="112">
        <v>5.559375311602385</v>
      </c>
      <c r="AM44" s="112">
        <v>3.39615783389758</v>
      </c>
      <c r="AN44" s="112">
        <v>82.680795369743592</v>
      </c>
      <c r="AO44" s="112">
        <v>1.2278769416916298</v>
      </c>
      <c r="AP44" s="112">
        <v>0.12031619121074219</v>
      </c>
      <c r="AQ44" s="112">
        <v>0.77052138524602454</v>
      </c>
      <c r="AR44" s="111">
        <v>1.2404991342328262</v>
      </c>
      <c r="AS44" s="111">
        <v>0.17213610663837547</v>
      </c>
      <c r="AT44" s="111">
        <v>99.086447780477371</v>
      </c>
      <c r="AU44" s="111">
        <v>47.00106908991954</v>
      </c>
      <c r="AV44" s="105">
        <v>34.465903671913111</v>
      </c>
      <c r="AW44" s="107">
        <v>5.7759222329497794E-3</v>
      </c>
      <c r="AX44" s="107">
        <v>2.2076323261861495</v>
      </c>
      <c r="AY44" s="103">
        <v>87.923759479667268</v>
      </c>
      <c r="AZ44" s="103">
        <v>98.898371773577267</v>
      </c>
      <c r="BA44" s="111">
        <v>0.84024399813501383</v>
      </c>
      <c r="BB44" s="105">
        <v>99.849114122114557</v>
      </c>
      <c r="BC44" s="158">
        <v>2.9985693848354793</v>
      </c>
      <c r="BD44" s="111">
        <v>2.1034284092257556</v>
      </c>
      <c r="BE44">
        <v>89.582628063301541</v>
      </c>
      <c r="BF44" s="111">
        <v>1.1075181810663268</v>
      </c>
      <c r="BG44" s="106">
        <v>41.614941903465471</v>
      </c>
      <c r="BH44" s="111">
        <v>79.832540440134949</v>
      </c>
      <c r="BI44" s="114">
        <v>6.2615624241065628</v>
      </c>
      <c r="BJ44" s="116">
        <v>74.415215853386016</v>
      </c>
      <c r="BK44" s="157">
        <f t="shared" si="12"/>
        <v>6.118734156864118</v>
      </c>
      <c r="BL44" s="102">
        <v>21.179203682410066</v>
      </c>
      <c r="BM44" s="118">
        <v>33.143958853790501</v>
      </c>
      <c r="BN44" s="102">
        <v>24.204992177166691</v>
      </c>
      <c r="BO44">
        <v>5.0600786902207791</v>
      </c>
      <c r="BP44" s="111">
        <v>1.1297099745458274</v>
      </c>
      <c r="BQ44" s="102">
        <v>63.766189620466847</v>
      </c>
      <c r="BR44" s="112">
        <f t="shared" si="13"/>
        <v>2.0220104374401089</v>
      </c>
      <c r="BS44" s="112">
        <f t="shared" si="11"/>
        <v>8.0880417497604356</v>
      </c>
      <c r="BT44" s="112">
        <v>1.6924849485385338</v>
      </c>
      <c r="BU44" s="119">
        <v>1.3448872713973332</v>
      </c>
      <c r="BV44" s="105">
        <v>17.821444512930778</v>
      </c>
      <c r="BW44" s="111">
        <v>0.84024399813501383</v>
      </c>
      <c r="BX44" s="121">
        <v>1.0439586358688782</v>
      </c>
      <c r="BY44" s="102">
        <v>3.21348871047006</v>
      </c>
      <c r="BZ44" s="104">
        <v>79.692093894784463</v>
      </c>
      <c r="CA44" s="104">
        <v>69.221304024873859</v>
      </c>
      <c r="CB44" s="105">
        <v>40.263711399543119</v>
      </c>
      <c r="CC44" s="102">
        <v>0.58678766315298836</v>
      </c>
      <c r="CD44" s="106">
        <v>40.610975969282116</v>
      </c>
      <c r="CE44" s="105">
        <v>1.0439586358688782</v>
      </c>
      <c r="CF44" s="102">
        <v>1.60485054384748</v>
      </c>
      <c r="CG44" s="102">
        <v>2.0872073459545044</v>
      </c>
      <c r="CH44" s="102">
        <f t="shared" si="14"/>
        <v>8.0796967659867391</v>
      </c>
      <c r="CI44" s="102">
        <v>2.0199241914966848</v>
      </c>
      <c r="CJ44" s="105">
        <v>50.0548047082927</v>
      </c>
      <c r="CK44" s="104">
        <v>83.139265370316153</v>
      </c>
      <c r="CL44" s="111">
        <v>19.660944206008583</v>
      </c>
      <c r="CM44" s="105">
        <v>40.988908301292383</v>
      </c>
      <c r="CN44" s="105">
        <v>26.01716738197425</v>
      </c>
      <c r="CO44" s="111">
        <v>30.738197424892704</v>
      </c>
      <c r="CP44" s="104">
        <v>97.381848510287142</v>
      </c>
      <c r="CQ44" s="105">
        <v>53.233190271816881</v>
      </c>
      <c r="CR44" s="105">
        <v>27.294232527269212</v>
      </c>
      <c r="CT44" s="179">
        <v>65.000000000000014</v>
      </c>
      <c r="CV44" s="105">
        <v>0</v>
      </c>
      <c r="CW44" s="119">
        <v>80.389358989066793</v>
      </c>
      <c r="CZ44" s="105">
        <v>99.21037008470384</v>
      </c>
      <c r="DA44" s="105">
        <v>19.999999999999996</v>
      </c>
      <c r="DB44" s="105">
        <v>10.47441451277232</v>
      </c>
      <c r="DC44" s="105">
        <v>13.294337332856136</v>
      </c>
      <c r="DD44" s="105">
        <v>84.152138208328239</v>
      </c>
      <c r="DE44" s="105">
        <v>60.31360946745562</v>
      </c>
      <c r="DF44" s="164">
        <v>78.742983028946412</v>
      </c>
      <c r="DG44" s="102">
        <v>25.452074391988557</v>
      </c>
      <c r="DH44" s="102">
        <v>4.0877208440961184</v>
      </c>
      <c r="DI44" s="111">
        <v>2.6317261707256354</v>
      </c>
      <c r="DJ44" s="103">
        <v>3.5094175704001365</v>
      </c>
      <c r="DK44" s="103">
        <v>2.8005611138281483</v>
      </c>
      <c r="DL44" s="103">
        <v>4.353639307001977</v>
      </c>
      <c r="DM44" s="103">
        <v>6.9090666930167028</v>
      </c>
      <c r="DN44">
        <v>4.2058981883062767</v>
      </c>
      <c r="DO44" s="111">
        <v>82.354478295567617</v>
      </c>
      <c r="DP44" s="105">
        <v>0.98426323319027187</v>
      </c>
      <c r="DQ44" s="111">
        <v>98.980886534215458</v>
      </c>
      <c r="DR44" s="104">
        <v>83.177643860496175</v>
      </c>
      <c r="DS44" s="105">
        <v>0</v>
      </c>
      <c r="DT44" s="103">
        <v>98.501104823140281</v>
      </c>
      <c r="DU44" s="102">
        <v>80.273471955284165</v>
      </c>
      <c r="DW44" s="102">
        <v>0</v>
      </c>
      <c r="DX44" s="102">
        <v>2.2075629483166144</v>
      </c>
      <c r="DY44" s="105">
        <v>1.3047210300429184</v>
      </c>
      <c r="DZ44" s="105">
        <v>83.25269761455877</v>
      </c>
      <c r="EA44">
        <v>77.918109774235916</v>
      </c>
      <c r="EB44" s="105">
        <v>66.847877920840588</v>
      </c>
      <c r="EC44" s="111">
        <v>1.0482344149339251</v>
      </c>
      <c r="ED44" s="111">
        <v>1.2236699566556699</v>
      </c>
      <c r="EE44" s="111">
        <v>1.283843773510936</v>
      </c>
      <c r="EF44" s="111">
        <v>1.1467868580348615</v>
      </c>
      <c r="EG44" s="111">
        <v>1.1668019471987259</v>
      </c>
      <c r="EH44" s="120">
        <v>1.8263706494679424</v>
      </c>
      <c r="EI44" s="102">
        <v>1.0020687615088124</v>
      </c>
      <c r="EJ44" s="102">
        <f t="shared" si="15"/>
        <v>4.208688798337012</v>
      </c>
      <c r="EK44" s="102">
        <v>1.1658459468607034</v>
      </c>
      <c r="EL44" s="102">
        <v>4.4558660815943316</v>
      </c>
      <c r="EM44" s="102">
        <v>0</v>
      </c>
      <c r="EN44" s="102">
        <v>2.5457916701827998</v>
      </c>
      <c r="EO44" s="102">
        <v>4.3063253211162946</v>
      </c>
      <c r="EP44" s="102">
        <v>0.82290336330775815</v>
      </c>
      <c r="EQ44" s="102">
        <v>3.1927153191181197</v>
      </c>
      <c r="ER44" s="102">
        <v>0.10815641003206616</v>
      </c>
      <c r="ES44" s="102">
        <v>0.74432533416950275</v>
      </c>
      <c r="ET44" s="111">
        <v>0.87518669692872608</v>
      </c>
      <c r="EU44" s="111">
        <v>0.43304929962371436</v>
      </c>
      <c r="EV44" s="111">
        <v>1.2127305748090267</v>
      </c>
      <c r="EW44" s="120">
        <v>98.218809182286137</v>
      </c>
      <c r="EX44" s="120">
        <v>0.11444921316165951</v>
      </c>
      <c r="EY44" s="120">
        <v>0</v>
      </c>
      <c r="EZ44" s="120">
        <v>43.74454634393156</v>
      </c>
      <c r="FA44" s="120">
        <v>111102.50816568312</v>
      </c>
      <c r="FC44" s="104">
        <v>75.907438678172269</v>
      </c>
      <c r="FD44" s="111">
        <v>0</v>
      </c>
      <c r="FE44" s="105">
        <v>98.696204875199143</v>
      </c>
      <c r="FF44" s="104">
        <v>1.4492754085618023</v>
      </c>
      <c r="FG44" s="111">
        <v>8.5836909871244629</v>
      </c>
      <c r="FH44" s="105">
        <v>90</v>
      </c>
      <c r="FI44">
        <v>77.89413447782546</v>
      </c>
      <c r="FJ44" s="105">
        <v>20</v>
      </c>
      <c r="FK44" s="105">
        <v>99.172486596681495</v>
      </c>
      <c r="FL44" s="105">
        <v>29.861111111100371</v>
      </c>
      <c r="FM44" s="105">
        <v>21.994135881536543</v>
      </c>
      <c r="FN44">
        <v>98.298003985230864</v>
      </c>
      <c r="FO44" s="104">
        <v>98.471613020087872</v>
      </c>
      <c r="FP44" s="102">
        <v>9.0316842534881887E-3</v>
      </c>
      <c r="FQ44">
        <v>93.202975607941596</v>
      </c>
      <c r="FR44" s="102">
        <v>100</v>
      </c>
      <c r="FS44" s="105">
        <v>0</v>
      </c>
      <c r="FT44" s="117">
        <v>37.988636802403207</v>
      </c>
      <c r="FU44" s="117">
        <v>43.043390943003246</v>
      </c>
      <c r="FV44" s="117">
        <v>26.788054308734139</v>
      </c>
      <c r="FW44" s="104">
        <v>99.301711071510908</v>
      </c>
      <c r="FX44" s="105">
        <v>24.536879928136489</v>
      </c>
      <c r="FY44" s="105">
        <v>0</v>
      </c>
      <c r="FZ44">
        <v>0.64212654076302222</v>
      </c>
      <c r="GA44" s="105">
        <v>77.613995159163096</v>
      </c>
      <c r="GB44" s="102">
        <v>9.724816204340275</v>
      </c>
      <c r="GC44" s="102">
        <v>0</v>
      </c>
      <c r="GD44" s="102">
        <v>5.4775940101030995</v>
      </c>
      <c r="GE44" s="102">
        <v>2.9355984976908256</v>
      </c>
      <c r="GF44" s="102">
        <v>1.0941025563538038</v>
      </c>
      <c r="GG44" s="102">
        <v>0.84623054005754683</v>
      </c>
      <c r="GH44" s="102">
        <v>0.54929423006700806</v>
      </c>
      <c r="GI44" s="111">
        <v>4.3235490117143636</v>
      </c>
      <c r="GJ44" s="104">
        <v>1.7730723911808737</v>
      </c>
      <c r="GK44">
        <v>65.665236051502148</v>
      </c>
      <c r="GL44" s="105">
        <v>9.0316842534881887E-3</v>
      </c>
      <c r="GM44" s="123">
        <v>35.884540893860944</v>
      </c>
      <c r="GN44" s="105">
        <v>34.746781115879827</v>
      </c>
      <c r="GO44" s="105">
        <v>98.101859799713878</v>
      </c>
      <c r="GQ44">
        <v>100</v>
      </c>
      <c r="GR44" s="110">
        <v>40.757197245046257</v>
      </c>
      <c r="GS44" s="110">
        <v>37.204348920117454</v>
      </c>
      <c r="GT44" s="110">
        <v>51.347098535839727</v>
      </c>
      <c r="GU44" s="110">
        <v>50.962991253833074</v>
      </c>
      <c r="GV44" s="110">
        <v>45.95804141804485</v>
      </c>
      <c r="GW44" s="110">
        <v>23.454655834222145</v>
      </c>
      <c r="GX44" s="110">
        <v>37.818610638962227</v>
      </c>
      <c r="GY44" s="110">
        <v>6.1407292127360646</v>
      </c>
      <c r="GZ44" s="110">
        <v>30.303338340600327</v>
      </c>
      <c r="HA44" s="105">
        <v>66.666666666668021</v>
      </c>
      <c r="HB44" s="105">
        <v>0</v>
      </c>
      <c r="HC44" s="109">
        <v>44.485294351225335</v>
      </c>
      <c r="HD44" s="109">
        <v>25.666620625125525</v>
      </c>
      <c r="HE44" s="109">
        <v>54.208010206430188</v>
      </c>
      <c r="HF44" s="109">
        <v>46.665212445030036</v>
      </c>
      <c r="HG44" s="109">
        <v>2.9470762773187187</v>
      </c>
      <c r="HH44" s="109">
        <v>12.25708053751139</v>
      </c>
      <c r="HI44" s="109">
        <v>50.750704075403924</v>
      </c>
      <c r="HJ44" s="109">
        <v>65.214163090130526</v>
      </c>
      <c r="HK44" s="109">
        <v>47.845425117569214</v>
      </c>
      <c r="HL44" s="122">
        <v>36.800456771084626</v>
      </c>
      <c r="HM44" s="109">
        <v>0</v>
      </c>
      <c r="HN44" s="109">
        <v>23.264863904080947</v>
      </c>
      <c r="HO44" s="109">
        <v>30.103732102090056</v>
      </c>
      <c r="HP44" s="109">
        <v>42.776137963895607</v>
      </c>
      <c r="HQ44" s="109">
        <v>26.83205569227383</v>
      </c>
      <c r="HR44" s="109">
        <v>39.72665013404746</v>
      </c>
      <c r="HS44" s="109">
        <v>2.2868167525045147</v>
      </c>
      <c r="HT44" s="109">
        <v>45.166065705563049</v>
      </c>
      <c r="HU44" s="109">
        <v>16.265899122813373</v>
      </c>
      <c r="HV44" s="109">
        <v>55.230245089740777</v>
      </c>
      <c r="HW44" s="109">
        <v>52.392323600965653</v>
      </c>
      <c r="HX44" s="109">
        <v>41.353919822155959</v>
      </c>
      <c r="HY44" s="109">
        <v>16.154510515075508</v>
      </c>
      <c r="HZ44" s="109">
        <v>51.470253010944596</v>
      </c>
      <c r="IA44" s="109">
        <v>63.55831257562258</v>
      </c>
      <c r="IB44" s="109">
        <v>52.80426705874185</v>
      </c>
      <c r="IC44" s="111">
        <v>69.758877471792857</v>
      </c>
      <c r="ID44" s="105">
        <v>17.017091175360903</v>
      </c>
      <c r="IE44" s="105">
        <v>0</v>
      </c>
      <c r="IF44" s="105">
        <v>20</v>
      </c>
      <c r="IG44">
        <v>23.804109428705257</v>
      </c>
      <c r="IH44">
        <v>20</v>
      </c>
      <c r="II44" s="105">
        <v>81.000485285703036</v>
      </c>
      <c r="IJ44" s="105">
        <v>0.11444921316165951</v>
      </c>
      <c r="IK44" s="105">
        <v>0</v>
      </c>
      <c r="IL44" s="105">
        <v>5.5555555555555287</v>
      </c>
      <c r="IM44" s="105">
        <v>93.202975607941596</v>
      </c>
      <c r="IP44" s="186">
        <v>0</v>
      </c>
      <c r="IQ44" s="129">
        <v>55.220500864228619</v>
      </c>
      <c r="IR44" s="186">
        <v>92.92</v>
      </c>
      <c r="IS44" s="186">
        <v>66.413551401869171</v>
      </c>
      <c r="IT44" s="156">
        <v>1.03872121876623</v>
      </c>
      <c r="IU44" s="168">
        <v>31.038258932223979</v>
      </c>
      <c r="IV44" s="160">
        <v>0.50913447139862233</v>
      </c>
      <c r="IW44" s="166">
        <v>42.63636363636364</v>
      </c>
      <c r="IX44" s="155">
        <v>79.538461538461533</v>
      </c>
      <c r="IY44" s="169">
        <v>6.9</v>
      </c>
      <c r="IZ44" s="169">
        <v>44.956229999999998</v>
      </c>
      <c r="JA44" s="155">
        <v>98.619329388560161</v>
      </c>
      <c r="JB44" s="167">
        <v>33.524027459954233</v>
      </c>
      <c r="JC44" s="182">
        <v>13.653872560476485</v>
      </c>
      <c r="JD44" s="182">
        <v>5.9523809523809517</v>
      </c>
      <c r="JE44" s="192">
        <v>49.763370719128339</v>
      </c>
      <c r="JF44" s="192">
        <v>0.14874899255485874</v>
      </c>
      <c r="JG44" s="192">
        <v>1.4315661463310627</v>
      </c>
      <c r="JH44" s="192">
        <v>2.7720739219712529</v>
      </c>
      <c r="JI44" s="192">
        <v>0</v>
      </c>
      <c r="JJ44" s="4"/>
      <c r="JK44" s="192">
        <v>24.18962678072123</v>
      </c>
      <c r="JL44" s="192">
        <v>15.905706748600506</v>
      </c>
      <c r="JM44" s="192">
        <v>0.85555113410266614</v>
      </c>
      <c r="JN44" s="4"/>
      <c r="JO44" s="192">
        <v>59.307034883720902</v>
      </c>
      <c r="JP44" s="192">
        <v>33.025249132231288</v>
      </c>
      <c r="JQ44" s="4"/>
      <c r="JR44" s="194">
        <v>1.2194280834406046</v>
      </c>
    </row>
    <row r="45" spans="1:278" x14ac:dyDescent="0.35">
      <c r="A45">
        <v>4</v>
      </c>
      <c r="B45" t="s">
        <v>435</v>
      </c>
      <c r="C45" s="105">
        <v>70.597593434289905</v>
      </c>
      <c r="D45" s="108">
        <v>73.360625762177492</v>
      </c>
      <c r="E45" s="105">
        <v>0</v>
      </c>
      <c r="F45" s="111">
        <v>42.443281537465566</v>
      </c>
      <c r="G45">
        <v>50</v>
      </c>
      <c r="H45" s="105">
        <v>61.391752577319586</v>
      </c>
      <c r="I45" s="105">
        <v>36.091941931412123</v>
      </c>
      <c r="J45" s="105">
        <v>80.274914089347774</v>
      </c>
      <c r="K45" s="102">
        <v>88.25189914335138</v>
      </c>
      <c r="L45">
        <v>54.747581049244928</v>
      </c>
      <c r="M45" s="113">
        <v>63.534176991400692</v>
      </c>
      <c r="N45" s="113">
        <v>41.025976422876489</v>
      </c>
      <c r="O45" s="113">
        <v>55.222475736600046</v>
      </c>
      <c r="P45" s="113">
        <v>66.530680007054727</v>
      </c>
      <c r="Q45" s="113">
        <v>63.256284951764016</v>
      </c>
      <c r="R45" s="113">
        <v>73.863680274090513</v>
      </c>
      <c r="S45" s="113">
        <v>19.424885038849286</v>
      </c>
      <c r="T45" s="113">
        <v>19.603987160261603</v>
      </c>
      <c r="U45" s="113">
        <v>61.952668537931885</v>
      </c>
      <c r="V45" s="113">
        <v>80.542400259658663</v>
      </c>
      <c r="W45" s="113">
        <v>49.552759090410049</v>
      </c>
      <c r="X45" s="113">
        <v>61.231624775737359</v>
      </c>
      <c r="Y45" s="113">
        <v>49.112840747547502</v>
      </c>
      <c r="Z45" s="113">
        <v>63.918172035966187</v>
      </c>
      <c r="AA45" s="115">
        <v>18.047864919452994</v>
      </c>
      <c r="AB45" s="113">
        <v>56.796037294319341</v>
      </c>
      <c r="AC45" s="113">
        <v>68.624621616137233</v>
      </c>
      <c r="AD45" s="113">
        <v>46.916957177147566</v>
      </c>
      <c r="AE45" s="105">
        <v>0</v>
      </c>
      <c r="AF45" s="111">
        <v>0.25892812887377686</v>
      </c>
      <c r="AG45" s="105">
        <v>44.052875629166444</v>
      </c>
      <c r="AH45" s="173">
        <v>1</v>
      </c>
      <c r="AI45" s="175">
        <f t="shared" si="16"/>
        <v>100</v>
      </c>
      <c r="AJ45" s="112">
        <v>11.16511394365727</v>
      </c>
      <c r="AK45" s="112">
        <v>5.5800211940020166</v>
      </c>
      <c r="AL45" s="112">
        <v>83.723155003808074</v>
      </c>
      <c r="AM45" s="112">
        <v>33.682577942997774</v>
      </c>
      <c r="AN45" s="112">
        <v>81.741970374496461</v>
      </c>
      <c r="AO45" s="112">
        <v>88.730249388177413</v>
      </c>
      <c r="AP45" s="112">
        <v>78.107658447556943</v>
      </c>
      <c r="AQ45" s="112">
        <v>75.16455994100204</v>
      </c>
      <c r="AR45" s="111">
        <v>67.106817010400235</v>
      </c>
      <c r="AS45" s="111">
        <v>28.557354645874579</v>
      </c>
      <c r="AT45" s="111">
        <v>99.470817995201642</v>
      </c>
      <c r="AU45" s="111">
        <v>33.163673001830638</v>
      </c>
      <c r="AV45" s="105">
        <v>84.399852724594979</v>
      </c>
      <c r="AW45" s="107">
        <v>83.132517789220671</v>
      </c>
      <c r="AX45" s="107">
        <v>5.1371929191130157</v>
      </c>
      <c r="AY45" s="103">
        <v>29.402406565709999</v>
      </c>
      <c r="AZ45" s="103">
        <v>98.44507703986055</v>
      </c>
      <c r="BA45" s="111">
        <v>65.385223216014751</v>
      </c>
      <c r="BB45" s="105">
        <v>97.913136426225009</v>
      </c>
      <c r="BC45" s="158">
        <v>2.2739322533136965</v>
      </c>
      <c r="BD45" s="111">
        <v>81.363900346966616</v>
      </c>
      <c r="BE45">
        <v>71.916814560535272</v>
      </c>
      <c r="BF45" s="111">
        <v>17.048298920332595</v>
      </c>
      <c r="BG45" s="106">
        <v>35.574269723683578</v>
      </c>
      <c r="BH45" s="111">
        <v>84.216534612348923</v>
      </c>
      <c r="BI45" s="114">
        <v>25.917986539269908</v>
      </c>
      <c r="BJ45" s="116">
        <v>81.950785880743524</v>
      </c>
      <c r="BK45" s="157">
        <f t="shared" si="12"/>
        <v>66.019863207632085</v>
      </c>
      <c r="BL45" s="102">
        <v>42.230987529142176</v>
      </c>
      <c r="BM45" s="118">
        <v>34.816296571951334</v>
      </c>
      <c r="BN45" s="102">
        <v>42.455180446153683</v>
      </c>
      <c r="BO45">
        <v>0.25892812887377686</v>
      </c>
      <c r="BP45" s="111">
        <v>17.048297639553805</v>
      </c>
      <c r="BQ45" s="102">
        <v>92.995031762350024</v>
      </c>
      <c r="BR45" s="112">
        <f t="shared" si="13"/>
        <v>17.050176084793524</v>
      </c>
      <c r="BS45" s="112">
        <f t="shared" si="11"/>
        <v>68.200704339174095</v>
      </c>
      <c r="BT45" s="112">
        <v>18.727378068587029</v>
      </c>
      <c r="BU45" s="119">
        <v>56.833515004741798</v>
      </c>
      <c r="BV45" s="105">
        <v>17.486842998540318</v>
      </c>
      <c r="BW45" s="111">
        <v>65.385223216014751</v>
      </c>
      <c r="BX45" s="121">
        <v>17.048298635793191</v>
      </c>
      <c r="BY45" s="102">
        <v>74.679522599943681</v>
      </c>
      <c r="BZ45" s="104">
        <v>75.322222853209936</v>
      </c>
      <c r="CA45" s="104">
        <v>76.674371146845587</v>
      </c>
      <c r="CB45" s="105">
        <v>70.772647780823206</v>
      </c>
      <c r="CC45" s="102">
        <v>35.317631840097185</v>
      </c>
      <c r="CD45" s="106">
        <v>46.208574348024683</v>
      </c>
      <c r="CE45" s="105">
        <v>17.048298635793191</v>
      </c>
      <c r="CF45" s="102">
        <v>11.759372347509879</v>
      </c>
      <c r="CG45" s="102">
        <v>97.056003713008351</v>
      </c>
      <c r="CH45" s="102">
        <f t="shared" si="14"/>
        <v>82.885462102733598</v>
      </c>
      <c r="CI45" s="102">
        <v>20.7213655256834</v>
      </c>
      <c r="CJ45" s="105">
        <v>36.625607075492702</v>
      </c>
      <c r="CK45" s="104">
        <v>88.963042438232662</v>
      </c>
      <c r="CL45" s="111">
        <v>36.041237113402062</v>
      </c>
      <c r="CM45" s="105">
        <v>39.727016745071886</v>
      </c>
      <c r="CN45" s="105">
        <v>30.521723122238587</v>
      </c>
      <c r="CO45" s="111">
        <v>33.643593519882181</v>
      </c>
      <c r="CP45" s="104">
        <v>97.746469147712432</v>
      </c>
      <c r="CQ45" s="105">
        <v>30</v>
      </c>
      <c r="CR45" s="105">
        <v>91.54529556164627</v>
      </c>
      <c r="CT45" s="179">
        <v>92.857142857142861</v>
      </c>
      <c r="CV45" s="105">
        <v>0</v>
      </c>
      <c r="CW45" s="119">
        <v>99.305405990483578</v>
      </c>
      <c r="CZ45" s="105">
        <v>98.465180507614477</v>
      </c>
      <c r="DA45" s="105">
        <v>40</v>
      </c>
      <c r="DB45" s="105">
        <v>32.212883312242475</v>
      </c>
      <c r="DC45" s="105">
        <v>5.2322411857000501</v>
      </c>
      <c r="DD45" s="105">
        <v>94.934240023358271</v>
      </c>
      <c r="DE45" s="105">
        <v>57.987382987382986</v>
      </c>
      <c r="DF45" s="164">
        <v>95.021464865407907</v>
      </c>
      <c r="DG45" s="102">
        <v>29.335787923416788</v>
      </c>
      <c r="DH45" s="102">
        <v>93.811785952043792</v>
      </c>
      <c r="DI45" s="111">
        <v>62.079725490586213</v>
      </c>
      <c r="DJ45" s="103">
        <v>80.967407020065963</v>
      </c>
      <c r="DK45" s="103">
        <v>93.972961493781696</v>
      </c>
      <c r="DL45" s="103">
        <v>96.693611997040165</v>
      </c>
      <c r="DM45" s="103">
        <v>93.319656420852922</v>
      </c>
      <c r="DN45">
        <v>90.542765914623814</v>
      </c>
      <c r="DO45" s="111">
        <v>98.218675624352727</v>
      </c>
      <c r="DP45" s="105">
        <v>7.0692194403534608E-2</v>
      </c>
      <c r="DQ45" s="111">
        <v>99.105430988120361</v>
      </c>
      <c r="DR45" s="104">
        <v>98.429111688417663</v>
      </c>
      <c r="DS45" s="105">
        <v>18.203240058910161</v>
      </c>
      <c r="DT45" s="103">
        <v>98.143803434290817</v>
      </c>
      <c r="DU45" s="102">
        <v>98.69653186434698</v>
      </c>
      <c r="DW45" s="102">
        <v>80</v>
      </c>
      <c r="DX45" s="102">
        <v>24.767436726356742</v>
      </c>
      <c r="DY45" s="105">
        <v>5.8910162002945507E-2</v>
      </c>
      <c r="DZ45" s="105">
        <v>94.971764600547885</v>
      </c>
      <c r="EA45">
        <v>97.251947983899271</v>
      </c>
      <c r="EB45" s="105">
        <v>38.505154639174727</v>
      </c>
      <c r="EC45" s="111">
        <v>17.048298742120036</v>
      </c>
      <c r="ED45" s="111">
        <v>17.048298391729528</v>
      </c>
      <c r="EE45" s="111">
        <v>17.04829791035738</v>
      </c>
      <c r="EF45" s="111">
        <v>17.048298043518344</v>
      </c>
      <c r="EG45" s="111">
        <v>17.048299098545122</v>
      </c>
      <c r="EH45" s="120">
        <v>17.048297442082887</v>
      </c>
      <c r="EI45" s="102">
        <v>18.381551775906761</v>
      </c>
      <c r="EJ45" s="102">
        <f t="shared" si="15"/>
        <v>77.202517458808401</v>
      </c>
      <c r="EK45" s="102">
        <v>17.056649846682962</v>
      </c>
      <c r="EL45" s="102">
        <v>3.6404662061436714</v>
      </c>
      <c r="EM45" s="102">
        <v>0.9494960135947168</v>
      </c>
      <c r="EN45" s="102">
        <v>30.778966718415301</v>
      </c>
      <c r="EO45" s="102">
        <v>22.802903389069247</v>
      </c>
      <c r="EP45" s="102">
        <v>14.935936664023382</v>
      </c>
      <c r="EQ45" s="102">
        <v>29.123292905184343</v>
      </c>
      <c r="ER45" s="102">
        <v>18.600821482333007</v>
      </c>
      <c r="ES45" s="102">
        <v>15.569525299584539</v>
      </c>
      <c r="ET45" s="111">
        <v>17.048298332537062</v>
      </c>
      <c r="EU45" s="111">
        <v>17.048297837024716</v>
      </c>
      <c r="EV45" s="111">
        <v>17.048298939049328</v>
      </c>
      <c r="EW45" s="120">
        <v>73.812613746784692</v>
      </c>
      <c r="EX45" s="120">
        <v>2.7864506627393224</v>
      </c>
      <c r="EY45" s="120">
        <v>0</v>
      </c>
      <c r="EZ45" s="120">
        <v>11.2891035993846</v>
      </c>
      <c r="FA45" s="120">
        <v>28672.093544476022</v>
      </c>
      <c r="FC45" s="104">
        <v>98.217121521243328</v>
      </c>
      <c r="FD45" s="111">
        <v>77.408565695666852</v>
      </c>
      <c r="FE45" s="105">
        <v>97.627281406613392</v>
      </c>
      <c r="FF45" s="104">
        <v>46.560212999082516</v>
      </c>
      <c r="FG45" s="111">
        <v>38.438880706921942</v>
      </c>
      <c r="FH45" s="105">
        <v>89.913107511045652</v>
      </c>
      <c r="FI45">
        <v>25.407952871870396</v>
      </c>
      <c r="FJ45" s="105">
        <v>20</v>
      </c>
      <c r="FK45" s="105">
        <v>99.217136933573869</v>
      </c>
      <c r="FL45" s="105">
        <v>22.899159663900079</v>
      </c>
      <c r="FM45" s="105">
        <v>57.184753291997694</v>
      </c>
      <c r="FN45">
        <v>97.598540162782896</v>
      </c>
      <c r="FO45" s="104">
        <v>79.617428572123856</v>
      </c>
      <c r="FP45" s="102">
        <v>33.876011196371685</v>
      </c>
      <c r="FQ45">
        <v>34.412808647581727</v>
      </c>
      <c r="FR45" s="102">
        <v>100</v>
      </c>
      <c r="FS45" s="105">
        <v>0</v>
      </c>
      <c r="FT45" s="117">
        <v>65.245950425463121</v>
      </c>
      <c r="FU45" s="117">
        <v>53.68958087933941</v>
      </c>
      <c r="FV45" s="117">
        <v>54.747581049244928</v>
      </c>
      <c r="FW45" s="104">
        <v>99.333802975965241</v>
      </c>
      <c r="FX45" s="105">
        <v>70.640619470037208</v>
      </c>
      <c r="FY45" s="105">
        <v>0</v>
      </c>
      <c r="FZ45">
        <v>28.521355606154497</v>
      </c>
      <c r="GA45" s="105">
        <v>75.449871771567899</v>
      </c>
      <c r="GB45" s="102">
        <v>17.871348388767554</v>
      </c>
      <c r="GC45" s="102">
        <v>2.9822171391389727</v>
      </c>
      <c r="GD45" s="102">
        <v>87.600065074825835</v>
      </c>
      <c r="GE45" s="102">
        <v>46.05347273067256</v>
      </c>
      <c r="GF45" s="102">
        <v>89.305686366114216</v>
      </c>
      <c r="GG45" s="102">
        <v>91.849152760683324</v>
      </c>
      <c r="GH45" s="102">
        <v>84.672594478429005</v>
      </c>
      <c r="GI45" s="111">
        <v>67.995144852920617</v>
      </c>
      <c r="GJ45" s="104">
        <v>55.730926715298054</v>
      </c>
      <c r="GK45">
        <v>69.550810014727546</v>
      </c>
      <c r="GL45" s="105">
        <v>33.876011196371685</v>
      </c>
      <c r="GM45" s="123">
        <v>57.605259505823561</v>
      </c>
      <c r="GN45" s="105">
        <v>63.55817378497791</v>
      </c>
      <c r="GO45" s="105">
        <v>98.067746686303394</v>
      </c>
      <c r="GQ45">
        <v>80</v>
      </c>
      <c r="GR45" s="110">
        <v>49.910181076417317</v>
      </c>
      <c r="GS45" s="110">
        <v>56.619508774252168</v>
      </c>
      <c r="GT45" s="110">
        <v>55.256449746943716</v>
      </c>
      <c r="GU45" s="110">
        <v>65.2465005105404</v>
      </c>
      <c r="GV45" s="110">
        <v>58.191948984518405</v>
      </c>
      <c r="GW45" s="110">
        <v>67.6995711860596</v>
      </c>
      <c r="GX45" s="110">
        <v>66.026016975541111</v>
      </c>
      <c r="GY45" s="110">
        <v>33.483542519548166</v>
      </c>
      <c r="GZ45" s="110">
        <v>71.691560660716817</v>
      </c>
      <c r="HA45" s="105">
        <v>58.333333333335325</v>
      </c>
      <c r="HB45" s="105">
        <v>0</v>
      </c>
      <c r="HC45" s="109">
        <v>47.453597519490913</v>
      </c>
      <c r="HD45" s="109">
        <v>26.333934825752301</v>
      </c>
      <c r="HE45" s="109">
        <v>53.328006753910486</v>
      </c>
      <c r="HF45" s="109">
        <v>64.912755446931016</v>
      </c>
      <c r="HG45" s="109">
        <v>66.999688180892207</v>
      </c>
      <c r="HH45" s="109">
        <v>62.012270289108045</v>
      </c>
      <c r="HI45" s="109">
        <v>67.661993391351814</v>
      </c>
      <c r="HJ45" s="109">
        <v>61.614992636232799</v>
      </c>
      <c r="HK45" s="109">
        <v>65.199484382744942</v>
      </c>
      <c r="HL45" s="122">
        <v>61.195302372187243</v>
      </c>
      <c r="HM45" s="109">
        <v>0</v>
      </c>
      <c r="HN45" s="109">
        <v>65.221557623467618</v>
      </c>
      <c r="HO45" s="109">
        <v>72.165130454888981</v>
      </c>
      <c r="HP45" s="109">
        <v>59.62457928408196</v>
      </c>
      <c r="HQ45" s="109">
        <v>62.627886879233031</v>
      </c>
      <c r="HR45" s="109">
        <v>57.615439720508576</v>
      </c>
      <c r="HS45" s="109">
        <v>74.851944104539939</v>
      </c>
      <c r="HT45" s="109">
        <v>49.784941659250052</v>
      </c>
      <c r="HU45" s="109">
        <v>62.739075903630891</v>
      </c>
      <c r="HV45" s="109">
        <v>74.290057103752702</v>
      </c>
      <c r="HW45" s="109">
        <v>71.486828972342451</v>
      </c>
      <c r="HX45" s="109">
        <v>33.92088509618786</v>
      </c>
      <c r="HY45" s="109">
        <v>26.131991521697849</v>
      </c>
      <c r="HZ45" s="109">
        <v>87.329338427006306</v>
      </c>
      <c r="IA45" s="109">
        <v>79.425353868749127</v>
      </c>
      <c r="IB45" s="109">
        <v>59.241132969460935</v>
      </c>
      <c r="IC45" s="111">
        <v>42.617575048362298</v>
      </c>
      <c r="ID45" s="105">
        <v>3.5951758310934072</v>
      </c>
      <c r="IE45" s="105">
        <v>0.30044182621502208</v>
      </c>
      <c r="IF45" s="105">
        <v>20</v>
      </c>
      <c r="IG45">
        <v>14.63248167173321</v>
      </c>
      <c r="IH45">
        <v>20</v>
      </c>
      <c r="II45" s="105">
        <v>96.263132420805491</v>
      </c>
      <c r="IJ45" s="105">
        <v>2.7864506627393224</v>
      </c>
      <c r="IK45" s="105">
        <v>0</v>
      </c>
      <c r="IL45" s="105">
        <v>5.5555555555551361</v>
      </c>
      <c r="IM45" s="105">
        <v>34.412808647581727</v>
      </c>
      <c r="IP45" s="186">
        <v>91.83673469387756</v>
      </c>
      <c r="IQ45" s="129">
        <v>75.653898648407704</v>
      </c>
      <c r="IR45" s="186">
        <v>93.14</v>
      </c>
      <c r="IS45" s="186">
        <v>63.675112479280131</v>
      </c>
      <c r="IT45" s="156">
        <v>97.120433954642508</v>
      </c>
      <c r="IU45" s="168">
        <v>97.890692361430169</v>
      </c>
      <c r="IV45" s="160">
        <v>4.8989743225053743</v>
      </c>
      <c r="IW45" s="166">
        <v>37</v>
      </c>
      <c r="IX45" s="155">
        <v>99.07692307692308</v>
      </c>
      <c r="IY45" s="169">
        <v>9.16</v>
      </c>
      <c r="IZ45" s="169">
        <v>50.185789999999997</v>
      </c>
      <c r="JA45" s="155">
        <v>98.619329388560161</v>
      </c>
      <c r="JB45" s="167">
        <v>82.379862700228841</v>
      </c>
      <c r="JC45" s="182">
        <v>2.4077582895791014</v>
      </c>
      <c r="JD45" s="182">
        <v>95.238095238095227</v>
      </c>
      <c r="JE45" s="192">
        <v>52.415610068122106</v>
      </c>
      <c r="JF45" s="192">
        <v>67.757135700472446</v>
      </c>
      <c r="JG45" s="192">
        <v>97.173103138969211</v>
      </c>
      <c r="JH45" s="192">
        <v>85.010266940451757</v>
      </c>
      <c r="JI45" s="192">
        <v>96.894409937888199</v>
      </c>
      <c r="JJ45" s="4"/>
      <c r="JK45" s="192">
        <v>63.40970126985178</v>
      </c>
      <c r="JL45" s="192">
        <v>95.43424049160302</v>
      </c>
      <c r="JM45" s="192">
        <v>98.730600875447678</v>
      </c>
      <c r="JN45" s="4"/>
      <c r="JO45" s="192">
        <v>50.916187726098158</v>
      </c>
      <c r="JP45" s="193">
        <v>35.668282632898276</v>
      </c>
      <c r="JQ45" s="4"/>
      <c r="JR45" s="194">
        <v>98.507318825409882</v>
      </c>
    </row>
    <row r="46" spans="1:278" x14ac:dyDescent="0.35">
      <c r="B46" t="s">
        <v>828</v>
      </c>
      <c r="C46" s="105">
        <v>4.7485581339978298</v>
      </c>
      <c r="D46" s="233">
        <v>8.5466455802112993</v>
      </c>
      <c r="E46" s="233">
        <v>0</v>
      </c>
      <c r="F46" s="111">
        <v>59.33036956321429</v>
      </c>
      <c r="G46" s="233">
        <v>9.7906672481465318</v>
      </c>
      <c r="H46" s="105">
        <v>48.921232876712331</v>
      </c>
      <c r="I46" s="105">
        <v>29.35619822700145</v>
      </c>
      <c r="J46" s="105">
        <v>85.209675596246271</v>
      </c>
      <c r="K46" s="233">
        <v>8.1252729439431126E-2</v>
      </c>
      <c r="L46" s="233">
        <v>5.5130675203223838</v>
      </c>
      <c r="M46" s="113">
        <v>38.68343107608333</v>
      </c>
      <c r="N46" s="113">
        <v>40.623142491098164</v>
      </c>
      <c r="O46" s="113">
        <v>17.792857556343961</v>
      </c>
      <c r="P46" s="113">
        <v>12.634958679287239</v>
      </c>
      <c r="Q46" s="113">
        <v>38.769153468913949</v>
      </c>
      <c r="R46" s="113">
        <v>43.498505424231517</v>
      </c>
      <c r="S46" s="113">
        <v>18.718689112733873</v>
      </c>
      <c r="T46" s="113">
        <v>19.046747398780056</v>
      </c>
      <c r="U46" s="113">
        <v>10.488534187811306</v>
      </c>
      <c r="V46" s="113">
        <v>30.253917806049689</v>
      </c>
      <c r="W46" s="113">
        <v>11.378043279182817</v>
      </c>
      <c r="X46" s="113">
        <v>10.747391170720693</v>
      </c>
      <c r="Y46" s="113">
        <v>27.190503990698829</v>
      </c>
      <c r="Z46" s="113">
        <v>19.832489933279422</v>
      </c>
      <c r="AA46" s="115">
        <v>9.5882528367337141</v>
      </c>
      <c r="AB46" s="113">
        <v>51.498306356336911</v>
      </c>
      <c r="AC46" s="113">
        <v>9.2423691212219179</v>
      </c>
      <c r="AD46" s="113">
        <v>36.633233231314776</v>
      </c>
      <c r="AE46" s="105">
        <v>0</v>
      </c>
      <c r="AF46" s="111">
        <v>1.9162981353183424</v>
      </c>
      <c r="AG46" s="105">
        <v>60.308053750046412</v>
      </c>
      <c r="AH46" s="173">
        <v>1</v>
      </c>
      <c r="AI46" s="175">
        <f t="shared" si="16"/>
        <v>100</v>
      </c>
      <c r="AJ46" s="233">
        <v>0.14502308864963803</v>
      </c>
      <c r="AK46" s="233">
        <v>1.2915807112997899</v>
      </c>
      <c r="AL46" s="233">
        <v>0</v>
      </c>
      <c r="AM46" s="233">
        <v>2.0468699873035013E-3</v>
      </c>
      <c r="AN46" s="233">
        <v>8.2478599338388729</v>
      </c>
      <c r="AO46" s="233">
        <v>0.35983909543882642</v>
      </c>
      <c r="AP46" s="233">
        <v>0.16114560122144267</v>
      </c>
      <c r="AQ46" s="233">
        <v>7.0594424023116178E-2</v>
      </c>
      <c r="AR46" s="111">
        <v>1.2457167768538127</v>
      </c>
      <c r="AS46" s="111">
        <v>2.1363711212702774</v>
      </c>
      <c r="AT46" s="111">
        <v>40.697373255861741</v>
      </c>
      <c r="AU46" s="111">
        <v>38.561978910930605</v>
      </c>
      <c r="AV46" s="105">
        <v>25</v>
      </c>
      <c r="AW46" s="233">
        <v>3.2520483076381537E-3</v>
      </c>
      <c r="AX46" s="233">
        <v>15.822317890053458</v>
      </c>
      <c r="AY46" s="233">
        <v>19.254787268781154</v>
      </c>
      <c r="AZ46" s="233">
        <v>15.094585494133112</v>
      </c>
      <c r="BA46" s="111">
        <v>0.29409913627302059</v>
      </c>
      <c r="BB46" s="105">
        <v>99.707064656605397</v>
      </c>
      <c r="BC46" s="158">
        <v>1.19362495761275</v>
      </c>
      <c r="BD46" s="233">
        <v>9.1989785146132153E-2</v>
      </c>
      <c r="BE46" s="233">
        <v>12.794261259367248</v>
      </c>
      <c r="BF46" s="111">
        <v>0.63345500291375301</v>
      </c>
      <c r="BG46" s="233">
        <v>5.6358815721444735</v>
      </c>
      <c r="BH46" s="233">
        <v>13.360813309066021</v>
      </c>
      <c r="BI46" s="233">
        <v>2.4975552150431515</v>
      </c>
      <c r="BJ46" s="233">
        <v>13.926487837688624</v>
      </c>
      <c r="BK46" s="233">
        <v>3.7597074110028363</v>
      </c>
      <c r="BL46" s="233">
        <v>4.1115423849523571</v>
      </c>
      <c r="BM46" s="233">
        <v>6.0960385961413825</v>
      </c>
      <c r="BN46" s="233">
        <v>3.8909294954656999</v>
      </c>
      <c r="BO46" s="233">
        <v>0.75670784888756093</v>
      </c>
      <c r="BP46" s="111">
        <v>0.3160822852958392</v>
      </c>
      <c r="BQ46" s="233">
        <v>7.2518552568394323</v>
      </c>
      <c r="BR46" s="233">
        <v>6.2567550066025837E-2</v>
      </c>
      <c r="BS46" s="233">
        <v>0.25027020026410335</v>
      </c>
      <c r="BT46" s="233">
        <v>1.6328026855417421</v>
      </c>
      <c r="BU46" s="233">
        <v>0.14189373276150336</v>
      </c>
      <c r="BV46" s="233">
        <v>6.9961331629548384</v>
      </c>
      <c r="BW46" s="233">
        <v>1.3102128522822814E-2</v>
      </c>
      <c r="BX46" s="233">
        <v>2.8949440674053091E-2</v>
      </c>
      <c r="BY46" s="233">
        <v>0.17824109277581374</v>
      </c>
      <c r="BZ46" s="233">
        <v>14.494262878861772</v>
      </c>
      <c r="CA46" s="233">
        <v>12.758526467913885</v>
      </c>
      <c r="CB46" s="105">
        <v>40.271090173571984</v>
      </c>
      <c r="CC46" s="102">
        <v>0.24155705596892443</v>
      </c>
      <c r="CD46" s="233">
        <v>4.434681939099792</v>
      </c>
      <c r="CE46" s="105">
        <v>0.49670510317460087</v>
      </c>
      <c r="CF46" s="233">
        <v>7.9338333376820351</v>
      </c>
      <c r="CG46" s="233">
        <v>0.1935473148148642</v>
      </c>
      <c r="CH46" s="233">
        <v>0.26927476738667483</v>
      </c>
      <c r="CI46" s="233">
        <v>6.7318691846668707E-2</v>
      </c>
      <c r="CJ46" s="105">
        <v>43.307888648681036</v>
      </c>
      <c r="CK46" s="233">
        <v>15.36066391673619</v>
      </c>
      <c r="CL46" s="233">
        <v>2.2030279463322926</v>
      </c>
      <c r="CM46" s="105">
        <v>36.142203828697376</v>
      </c>
      <c r="CN46" s="105">
        <v>16.051203797897593</v>
      </c>
      <c r="CO46" s="233">
        <v>3.9479651430907325</v>
      </c>
      <c r="CP46" s="233">
        <v>18.947158596175541</v>
      </c>
      <c r="CQ46" s="105">
        <v>80</v>
      </c>
      <c r="CR46" s="105">
        <v>0.54218034714398566</v>
      </c>
      <c r="CS46" s="233">
        <v>0</v>
      </c>
      <c r="CT46" s="179">
        <v>92.857142857142861</v>
      </c>
      <c r="CU46" s="233">
        <v>0</v>
      </c>
      <c r="CV46" s="233">
        <v>0</v>
      </c>
      <c r="CW46" s="119">
        <v>59.582171905081623</v>
      </c>
      <c r="CX46" s="233">
        <v>0</v>
      </c>
      <c r="CY46" s="233">
        <v>0</v>
      </c>
      <c r="CZ46" s="105">
        <v>47.378906677812395</v>
      </c>
      <c r="DA46" s="105">
        <v>19.999999999999996</v>
      </c>
      <c r="DB46" s="233">
        <v>6.2329137847630198</v>
      </c>
      <c r="DC46" s="105">
        <v>31.526492098703542</v>
      </c>
      <c r="DD46" s="233">
        <v>4.6760668912561005</v>
      </c>
      <c r="DE46" s="105">
        <v>67.359667359667398</v>
      </c>
      <c r="DF46" s="164">
        <v>48.761758475506099</v>
      </c>
      <c r="DG46" s="233">
        <v>4.9582188497402129</v>
      </c>
      <c r="DH46" s="233">
        <v>0.72483652580093827</v>
      </c>
      <c r="DI46" s="233">
        <v>8.9480743461751569E-2</v>
      </c>
      <c r="DJ46" s="233">
        <v>0.43405648847136424</v>
      </c>
      <c r="DK46" s="233">
        <v>0.36845717645479825</v>
      </c>
      <c r="DL46" s="233">
        <v>0.75352305356109095</v>
      </c>
      <c r="DM46" s="233">
        <v>0.3294796546181501</v>
      </c>
      <c r="DN46" s="233">
        <v>1.7225983764029065</v>
      </c>
      <c r="DO46" s="233">
        <v>14.270025839808733</v>
      </c>
      <c r="DP46" s="233">
        <v>0</v>
      </c>
      <c r="DQ46" s="233">
        <v>19.342549663397399</v>
      </c>
      <c r="DR46" s="233">
        <v>3.2258646180551311</v>
      </c>
      <c r="DS46" s="233">
        <v>4.335501737038256</v>
      </c>
      <c r="DT46" s="233">
        <v>15.717004723303889</v>
      </c>
      <c r="DU46" s="233">
        <v>2.5477970686845142</v>
      </c>
      <c r="DV46" s="233">
        <v>0</v>
      </c>
      <c r="DW46" s="233">
        <v>0</v>
      </c>
      <c r="DX46" s="233">
        <v>0</v>
      </c>
      <c r="DY46" s="233">
        <v>0</v>
      </c>
      <c r="DZ46" s="233">
        <v>11.140431879129302</v>
      </c>
      <c r="EA46" s="233">
        <v>19.372998268053987</v>
      </c>
      <c r="EB46" s="233">
        <v>13.054222997528692</v>
      </c>
      <c r="EC46" s="111">
        <v>0.5974120294131956</v>
      </c>
      <c r="ED46" s="111">
        <v>0.48958620188217161</v>
      </c>
      <c r="EE46" s="111">
        <v>0.34721212223269449</v>
      </c>
      <c r="EF46" s="111">
        <v>0.46615355830293259</v>
      </c>
      <c r="EG46" s="111">
        <v>0.66949797641431008</v>
      </c>
      <c r="EH46" s="233">
        <v>2.3489334633613843E-2</v>
      </c>
      <c r="EI46" s="233">
        <v>4.53487853106153E-2</v>
      </c>
      <c r="EJ46" s="233">
        <v>0.19046489830458427</v>
      </c>
      <c r="EK46" s="233">
        <v>2.8951889514967667E-2</v>
      </c>
      <c r="EL46" s="233">
        <v>7.3608654713835348E-2</v>
      </c>
      <c r="EM46" s="233">
        <v>0.13034752126142102</v>
      </c>
      <c r="EN46" s="233">
        <v>0</v>
      </c>
      <c r="EO46" s="233">
        <v>0</v>
      </c>
      <c r="EP46" s="233">
        <v>1.8162819252637522E-2</v>
      </c>
      <c r="EQ46" s="233">
        <v>0.20696195569977591</v>
      </c>
      <c r="ER46" s="233">
        <v>4.5194957584907387E-2</v>
      </c>
      <c r="ES46" s="233">
        <v>2.6264492015629332E-2</v>
      </c>
      <c r="ET46" s="111">
        <v>0.57363652802862086</v>
      </c>
      <c r="EU46" s="111">
        <v>0.31039972656788622</v>
      </c>
      <c r="EV46" s="111">
        <v>0.41977367832058099</v>
      </c>
      <c r="EW46" s="120">
        <v>27.489179957711158</v>
      </c>
      <c r="EX46" s="120">
        <v>9.5761275008477451</v>
      </c>
      <c r="EY46" s="233">
        <v>0</v>
      </c>
      <c r="EZ46" s="120">
        <v>23.060046025455279</v>
      </c>
      <c r="FA46" s="120">
        <v>58567.962545566297</v>
      </c>
      <c r="FB46" s="233">
        <v>0</v>
      </c>
      <c r="FC46" s="233">
        <v>15.351649267260429</v>
      </c>
      <c r="FD46" s="233">
        <v>0</v>
      </c>
      <c r="FE46" s="233">
        <v>19.326691791121007</v>
      </c>
      <c r="FF46" s="233">
        <v>0.28378746552300671</v>
      </c>
      <c r="FG46" s="233">
        <v>0.45809074957385348</v>
      </c>
      <c r="FH46" s="105">
        <v>90</v>
      </c>
      <c r="FI46" s="233">
        <v>8.8100667373400032</v>
      </c>
      <c r="FJ46" s="105">
        <v>20</v>
      </c>
      <c r="FK46" s="105">
        <v>89.21192041955868</v>
      </c>
      <c r="FL46" s="105">
        <v>51.582278481000543</v>
      </c>
      <c r="FM46" s="105">
        <v>7.3313786271790189</v>
      </c>
      <c r="FN46" s="233">
        <v>14.211356058794564</v>
      </c>
      <c r="FO46" s="233">
        <v>19.276269384840898</v>
      </c>
      <c r="FP46" s="233">
        <v>0</v>
      </c>
      <c r="FQ46">
        <v>90.027392871503551</v>
      </c>
      <c r="FR46" s="233">
        <v>9.2947431107730534</v>
      </c>
      <c r="FS46" s="233">
        <v>0.52148723723809209</v>
      </c>
      <c r="FT46" s="233">
        <v>6.6808055040475178</v>
      </c>
      <c r="FU46" s="233">
        <v>7.4240374059646426</v>
      </c>
      <c r="FV46" s="233">
        <v>5.5130675203223838</v>
      </c>
      <c r="FW46" s="104">
        <v>59.344323154297662</v>
      </c>
      <c r="FX46" s="105">
        <v>29.606478476639314</v>
      </c>
      <c r="FY46" s="233">
        <v>0</v>
      </c>
      <c r="FZ46">
        <v>0.43581538639670503</v>
      </c>
      <c r="GA46" s="105">
        <v>12.022619104707699</v>
      </c>
      <c r="GB46" s="233">
        <v>7.6067755032694001E-2</v>
      </c>
      <c r="GC46" s="233">
        <v>0.60054741732122863</v>
      </c>
      <c r="GD46" s="233">
        <v>0</v>
      </c>
      <c r="GE46" s="233">
        <v>0</v>
      </c>
      <c r="GF46" s="233">
        <v>6.6827417750238607E-2</v>
      </c>
      <c r="GG46" s="233">
        <v>0.30037978925390046</v>
      </c>
      <c r="GH46" s="233">
        <v>7.5968976878759503E-2</v>
      </c>
      <c r="GI46" s="233">
        <v>0.26449240040549538</v>
      </c>
      <c r="GJ46" s="233">
        <v>0.36254698110651723</v>
      </c>
      <c r="GK46" s="233">
        <v>1.2065783136097032</v>
      </c>
      <c r="GL46" s="105">
        <v>0</v>
      </c>
      <c r="GM46" s="123">
        <v>30.893182314756313</v>
      </c>
      <c r="GN46" s="105">
        <v>80</v>
      </c>
      <c r="GO46" s="233">
        <v>19.096658122860013</v>
      </c>
      <c r="GP46" s="233">
        <v>0</v>
      </c>
      <c r="GQ46" s="233">
        <v>19.581334496293064</v>
      </c>
      <c r="GR46" s="233">
        <v>6.2721956555318048</v>
      </c>
      <c r="GS46" s="233">
        <v>5.939665612953406</v>
      </c>
      <c r="GT46" s="233">
        <v>10.00574515248096</v>
      </c>
      <c r="GU46" s="233">
        <v>8.8174850512345095</v>
      </c>
      <c r="GV46" s="233">
        <v>7.0546769648872596</v>
      </c>
      <c r="GW46" s="233">
        <v>4.9814301347445342</v>
      </c>
      <c r="GX46" s="233">
        <v>7.0672320970368965</v>
      </c>
      <c r="GY46" s="233">
        <v>2.7125462634039876</v>
      </c>
      <c r="GZ46" s="233">
        <v>5.9366445870724815</v>
      </c>
      <c r="HA46" s="233">
        <v>11.42244512283771</v>
      </c>
      <c r="HB46" s="233">
        <v>0</v>
      </c>
      <c r="HC46" s="233">
        <v>6.897609413643341</v>
      </c>
      <c r="HD46" s="233">
        <v>8.6271239179241519</v>
      </c>
      <c r="HE46" s="233">
        <v>9.704621610483418</v>
      </c>
      <c r="HF46" s="233">
        <v>9.2277564846648321</v>
      </c>
      <c r="HG46" s="233">
        <v>0.32827563613591587</v>
      </c>
      <c r="HH46" s="233">
        <v>3.7603467406697666</v>
      </c>
      <c r="HI46" s="233">
        <v>6.5441047691925309</v>
      </c>
      <c r="HJ46" s="233">
        <v>12.13651112080256</v>
      </c>
      <c r="HK46" s="233">
        <v>9.2744408723244742</v>
      </c>
      <c r="HL46" s="233">
        <v>6.5414472895421341</v>
      </c>
      <c r="HM46" s="233">
        <v>0</v>
      </c>
      <c r="HN46" s="233">
        <v>4.4363001080070585</v>
      </c>
      <c r="HO46" s="233">
        <v>5.4547551038557396</v>
      </c>
      <c r="HP46" s="233">
        <v>7.7000727047086537</v>
      </c>
      <c r="HQ46" s="233">
        <v>2.8075793176041381</v>
      </c>
      <c r="HR46" s="233">
        <v>6.5233071418397337</v>
      </c>
      <c r="HS46" s="233">
        <v>0.36550207878065782</v>
      </c>
      <c r="HT46" s="233">
        <v>8.5256857682857152</v>
      </c>
      <c r="HU46" s="233">
        <v>4.7643667743199893</v>
      </c>
      <c r="HV46" s="233">
        <v>10.870627277081807</v>
      </c>
      <c r="HW46" s="233">
        <v>9.28435050898009</v>
      </c>
      <c r="HX46" s="233">
        <v>6.2115217580772653</v>
      </c>
      <c r="HY46" s="233">
        <v>7.7808653350839991</v>
      </c>
      <c r="HZ46" s="233">
        <v>8.6270946404131212</v>
      </c>
      <c r="IA46" s="233">
        <v>9.2320851304889935</v>
      </c>
      <c r="IB46" s="233">
        <v>7.9332437236570552</v>
      </c>
      <c r="IC46" s="111">
        <v>68.602054087579674</v>
      </c>
      <c r="ID46" s="105">
        <v>0</v>
      </c>
      <c r="IE46" s="105">
        <v>0</v>
      </c>
      <c r="IF46" s="105">
        <v>20</v>
      </c>
      <c r="IG46" s="233">
        <v>7.4018418850259495</v>
      </c>
      <c r="IH46" s="233">
        <v>3.9162668992586132</v>
      </c>
      <c r="II46" s="105">
        <v>94.690912191727961</v>
      </c>
      <c r="IJ46" s="105">
        <v>9.5761275008477451</v>
      </c>
      <c r="IK46" s="105">
        <v>0</v>
      </c>
      <c r="IL46" s="105">
        <v>6.4833672776646729</v>
      </c>
      <c r="IM46" s="105">
        <v>90.027392871503551</v>
      </c>
      <c r="IN46" s="233">
        <v>0</v>
      </c>
      <c r="IO46" s="233">
        <v>0</v>
      </c>
      <c r="IP46" s="186">
        <v>0</v>
      </c>
      <c r="IQ46" s="233">
        <v>10.198251564406949</v>
      </c>
      <c r="IR46" s="186">
        <v>91.54</v>
      </c>
      <c r="IS46" s="186">
        <v>71.026490066225165</v>
      </c>
      <c r="IT46" s="156">
        <v>0.51936060938311501</v>
      </c>
      <c r="IU46" s="168">
        <v>1.7408160311156706</v>
      </c>
      <c r="IV46" s="160">
        <v>1.3419216317767042</v>
      </c>
      <c r="IW46" s="166">
        <v>8.7272727272727284</v>
      </c>
      <c r="IX46" s="155">
        <v>59.230769230769234</v>
      </c>
      <c r="IY46" s="169">
        <v>4.29</v>
      </c>
      <c r="IZ46" s="169">
        <v>74.135249999999999</v>
      </c>
      <c r="JA46" s="155">
        <v>0</v>
      </c>
      <c r="JB46" s="167">
        <v>2.7459954233409634</v>
      </c>
      <c r="JC46" s="182">
        <v>17.299271941864934</v>
      </c>
      <c r="JD46" s="182">
        <v>0</v>
      </c>
      <c r="JE46" s="192">
        <v>2.384990724224219</v>
      </c>
      <c r="JF46" s="192">
        <v>7.2752150910129709E-2</v>
      </c>
      <c r="JG46" s="192">
        <v>0.98451905458856559</v>
      </c>
      <c r="JH46" s="192">
        <v>1.8480492813141685</v>
      </c>
      <c r="JI46" s="192">
        <v>0</v>
      </c>
      <c r="JJ46" s="236">
        <v>0</v>
      </c>
      <c r="JK46" s="236">
        <v>14.325895472077624</v>
      </c>
      <c r="JL46" s="236">
        <v>4.7717120245801512</v>
      </c>
      <c r="JM46" s="236">
        <v>0.17111022682053323</v>
      </c>
      <c r="JN46" s="236">
        <v>0</v>
      </c>
      <c r="JO46" s="236">
        <v>44.348482751937951</v>
      </c>
      <c r="JP46" s="236">
        <v>28.393786524931642</v>
      </c>
      <c r="JQ46" s="236"/>
      <c r="JR46" s="236">
        <v>1.2173015697708278</v>
      </c>
    </row>
    <row r="47" spans="1:278" x14ac:dyDescent="0.35">
      <c r="A47">
        <v>46</v>
      </c>
      <c r="B47" t="s">
        <v>436</v>
      </c>
      <c r="C47" s="105">
        <v>10.231357108502083</v>
      </c>
      <c r="D47" s="108">
        <v>87.380593648770954</v>
      </c>
      <c r="E47" s="105">
        <v>0</v>
      </c>
      <c r="F47" s="111">
        <v>33.093670053072231</v>
      </c>
      <c r="G47">
        <v>50</v>
      </c>
      <c r="H47" s="105">
        <v>55.813492063492063</v>
      </c>
      <c r="I47" s="105">
        <v>45.538152834289725</v>
      </c>
      <c r="J47" s="105">
        <v>65.554688516061987</v>
      </c>
      <c r="K47" s="102">
        <v>0.88287132072788432</v>
      </c>
      <c r="L47">
        <v>27.09939264787107</v>
      </c>
      <c r="M47" s="113">
        <v>61.232307027728815</v>
      </c>
      <c r="N47" s="113">
        <v>41.752337873033206</v>
      </c>
      <c r="O47" s="113">
        <v>24.940415447025938</v>
      </c>
      <c r="P47" s="113">
        <v>17.046554254752792</v>
      </c>
      <c r="Q47" s="113">
        <v>44.243267645170704</v>
      </c>
      <c r="R47" s="113">
        <v>51.937199136687646</v>
      </c>
      <c r="S47" s="113">
        <v>21.860741441084091</v>
      </c>
      <c r="T47" s="113">
        <v>17.983792565734802</v>
      </c>
      <c r="U47" s="113">
        <v>13.61412893550443</v>
      </c>
      <c r="V47" s="113">
        <v>37.157531324400097</v>
      </c>
      <c r="W47" s="113">
        <v>13.242927304514682</v>
      </c>
      <c r="X47" s="113">
        <v>13.476144026087265</v>
      </c>
      <c r="Y47" s="113">
        <v>28.737107916933873</v>
      </c>
      <c r="Z47" s="113">
        <v>22.161913680560318</v>
      </c>
      <c r="AA47" s="115">
        <v>27.838107401686411</v>
      </c>
      <c r="AB47" s="113">
        <v>40.095792297284859</v>
      </c>
      <c r="AC47" s="113">
        <v>22.747364817746472</v>
      </c>
      <c r="AD47" s="113">
        <v>39.096434248639802</v>
      </c>
      <c r="AE47" s="105">
        <v>0</v>
      </c>
      <c r="AF47" s="111">
        <v>15.460655452273494</v>
      </c>
      <c r="AG47" s="105">
        <v>97.272492910543932</v>
      </c>
      <c r="AH47" s="173">
        <v>1</v>
      </c>
      <c r="AI47" s="175">
        <f t="shared" si="16"/>
        <v>100</v>
      </c>
      <c r="AJ47" s="112">
        <v>2.9209960251752047</v>
      </c>
      <c r="AK47" s="112">
        <v>6.100697385325196</v>
      </c>
      <c r="AL47" s="112">
        <v>14.863239432691916</v>
      </c>
      <c r="AM47" s="112">
        <v>2.1819361020787413</v>
      </c>
      <c r="AN47" s="112">
        <v>46.888060703083404</v>
      </c>
      <c r="AO47" s="112">
        <v>27.348502139097768</v>
      </c>
      <c r="AP47" s="112">
        <v>0</v>
      </c>
      <c r="AQ47" s="112">
        <v>2.3017632076134986</v>
      </c>
      <c r="AR47" s="111">
        <v>0</v>
      </c>
      <c r="AS47" s="111">
        <v>5.7640487979274342E-5</v>
      </c>
      <c r="AT47" s="111">
        <v>99.584153874557842</v>
      </c>
      <c r="AU47" s="111">
        <v>26.986774439411111</v>
      </c>
      <c r="AV47" s="105">
        <v>41.778259157148277</v>
      </c>
      <c r="AW47" s="107">
        <v>0.18983050107784682</v>
      </c>
      <c r="AX47" s="107">
        <v>22.884533676702095</v>
      </c>
      <c r="AY47" s="103">
        <v>89.768642891497848</v>
      </c>
      <c r="AZ47" s="103">
        <v>98.969545834255001</v>
      </c>
      <c r="BA47" s="111">
        <v>9.5409467422457477E-4</v>
      </c>
      <c r="BB47" s="105">
        <v>96.770643649707011</v>
      </c>
      <c r="BC47" s="158">
        <v>1.2698412698412698</v>
      </c>
      <c r="BD47" s="111">
        <v>0.14772481013780039</v>
      </c>
      <c r="BE47">
        <v>71.365078161311644</v>
      </c>
      <c r="BF47" s="111">
        <v>0.25389199379025845</v>
      </c>
      <c r="BG47" s="106">
        <v>37.336959815300006</v>
      </c>
      <c r="BH47" s="111">
        <v>71.549654442114857</v>
      </c>
      <c r="BI47" s="114">
        <v>8.448653317024613</v>
      </c>
      <c r="BJ47" s="116">
        <v>72.924664537989173</v>
      </c>
      <c r="BK47" s="157">
        <f t="shared" ref="BK47:BK63" si="17">AVERAGE(CG47,AX47,AW47,BD47,JK47)</f>
        <v>12.571656170760201</v>
      </c>
      <c r="BL47" s="102">
        <v>20.906132578504817</v>
      </c>
      <c r="BM47" s="118">
        <v>33.603285389011283</v>
      </c>
      <c r="BN47" s="102">
        <v>20.288951929159182</v>
      </c>
      <c r="BO47">
        <v>15.460655452273494</v>
      </c>
      <c r="BP47" s="111">
        <v>0.18049266787052004</v>
      </c>
      <c r="BQ47" s="102">
        <v>37.108256646276416</v>
      </c>
      <c r="BR47" s="112">
        <f t="shared" ref="BR47:BR63" si="18">SUM(EL47*0.125,EM47*0.125,EN47*0.125,EO47*0.125,EP47*0.125,EQ47*0.125,ER47*0.125,ES47*0.125)</f>
        <v>3.9672765816874858</v>
      </c>
      <c r="BS47" s="112">
        <f t="shared" ref="BS47:BS63" si="19">BR47*4</f>
        <v>15.869106326749943</v>
      </c>
      <c r="BT47" s="112">
        <v>5.247331577834629</v>
      </c>
      <c r="BU47" s="119">
        <v>0.36231885214045184</v>
      </c>
      <c r="BV47" s="105">
        <v>31.317682621894456</v>
      </c>
      <c r="BW47" s="111">
        <v>9.5409467422457477E-4</v>
      </c>
      <c r="BX47" s="121">
        <v>0.2106116224433762</v>
      </c>
      <c r="BY47" s="102">
        <v>0.50988053232170849</v>
      </c>
      <c r="BZ47" s="104">
        <v>78.179194570252605</v>
      </c>
      <c r="CA47" s="104">
        <v>68.483237691999534</v>
      </c>
      <c r="CB47" s="105">
        <v>37.567037346617255</v>
      </c>
      <c r="CC47" s="102">
        <v>0.14332442865150691</v>
      </c>
      <c r="CD47" s="106">
        <v>26.033254300762373</v>
      </c>
      <c r="CE47" s="105">
        <v>0.2106116224433762</v>
      </c>
      <c r="CF47" s="102">
        <v>12.534088307190748</v>
      </c>
      <c r="CG47" s="102">
        <v>0.83884871855172771</v>
      </c>
      <c r="CH47" s="102">
        <f t="shared" ref="CH47:CH63" si="20">+CI47*4</f>
        <v>11.845149701418476</v>
      </c>
      <c r="CI47" s="102">
        <v>2.9612874253546191</v>
      </c>
      <c r="CJ47" s="105">
        <v>33.660962344091956</v>
      </c>
      <c r="CK47" s="104">
        <v>80.143445500204407</v>
      </c>
      <c r="CL47" s="111">
        <v>13.639179248935346</v>
      </c>
      <c r="CM47" s="105">
        <v>36.549226794216857</v>
      </c>
      <c r="CN47" s="105">
        <v>24.467673248161052</v>
      </c>
      <c r="CO47" s="111">
        <v>23.097173828881147</v>
      </c>
      <c r="CP47" s="104">
        <v>97.687493925556481</v>
      </c>
      <c r="CQ47" s="105">
        <v>46.415021293070076</v>
      </c>
      <c r="CR47" s="105">
        <v>73.719053400164398</v>
      </c>
      <c r="CT47" s="179">
        <v>92.857142857142861</v>
      </c>
      <c r="CV47" s="105">
        <v>0</v>
      </c>
      <c r="CW47" s="119">
        <v>79.852891864117737</v>
      </c>
      <c r="CZ47" s="105">
        <v>81.910638085614792</v>
      </c>
      <c r="DA47" s="105">
        <v>0</v>
      </c>
      <c r="DB47" s="105">
        <v>14.117914822310983</v>
      </c>
      <c r="DC47" s="105">
        <v>2.206317415865136</v>
      </c>
      <c r="DD47" s="105">
        <v>26.41227762535355</v>
      </c>
      <c r="DE47" s="105">
        <v>15.153508771929825</v>
      </c>
      <c r="DF47" s="164">
        <v>66.774732062013797</v>
      </c>
      <c r="DG47" s="102">
        <v>25.826558265582655</v>
      </c>
      <c r="DH47" s="102">
        <v>1.2244298301936527</v>
      </c>
      <c r="DI47" s="111">
        <v>0.93398039606892558</v>
      </c>
      <c r="DJ47" s="103">
        <v>5.5629497014310791</v>
      </c>
      <c r="DK47" s="103">
        <v>0.55689673001779294</v>
      </c>
      <c r="DL47" s="103">
        <v>5.3124091102166702</v>
      </c>
      <c r="DM47" s="103">
        <v>0.99389922444878032</v>
      </c>
      <c r="DN47">
        <v>0.22911509086377477</v>
      </c>
      <c r="DO47" s="111">
        <v>98.343343204074714</v>
      </c>
      <c r="DP47" s="105">
        <v>0</v>
      </c>
      <c r="DQ47" s="111">
        <v>78.617750334041062</v>
      </c>
      <c r="DR47" s="104">
        <v>17.838656985185697</v>
      </c>
      <c r="DS47" s="105">
        <v>0</v>
      </c>
      <c r="DT47" s="103">
        <v>86.742597128460773</v>
      </c>
      <c r="DU47" s="102">
        <v>14.480004706768479</v>
      </c>
      <c r="DW47" s="102">
        <v>0</v>
      </c>
      <c r="DX47" s="102">
        <v>0</v>
      </c>
      <c r="DY47" s="105">
        <v>0</v>
      </c>
      <c r="DZ47" s="105">
        <v>72.671123806839319</v>
      </c>
      <c r="EA47">
        <v>99.269532381844428</v>
      </c>
      <c r="EB47" s="105">
        <v>66.666666666666657</v>
      </c>
      <c r="EC47" s="111">
        <v>0.19113737021955582</v>
      </c>
      <c r="ED47" s="111">
        <v>0.1995587822554892</v>
      </c>
      <c r="EE47" s="111">
        <v>0.16691377445788314</v>
      </c>
      <c r="EF47" s="111">
        <v>0.24693845646577833</v>
      </c>
      <c r="EG47" s="111">
        <v>0.31664661736096111</v>
      </c>
      <c r="EH47" s="120">
        <v>0.23621872523969914</v>
      </c>
      <c r="EI47" s="102">
        <v>2.1836429376793878</v>
      </c>
      <c r="EJ47" s="102">
        <f t="shared" ref="EJ47:EJ63" si="21">EI47*4.2</f>
        <v>9.1713003382534293</v>
      </c>
      <c r="EK47" s="102">
        <v>0.21071665687187519</v>
      </c>
      <c r="EL47" s="102">
        <v>1.454023139402574</v>
      </c>
      <c r="EM47" s="102">
        <v>0.99823900755506223</v>
      </c>
      <c r="EN47" s="102">
        <v>16.263621697516925</v>
      </c>
      <c r="EO47" s="102">
        <v>1.1079909936386765</v>
      </c>
      <c r="EP47" s="102">
        <v>0.29627349143972953</v>
      </c>
      <c r="EQ47" s="102">
        <v>10.624670243838667</v>
      </c>
      <c r="ER47" s="102">
        <v>0</v>
      </c>
      <c r="ES47" s="102">
        <v>0.99339408010825336</v>
      </c>
      <c r="ET47" s="111">
        <v>0.21308138438400592</v>
      </c>
      <c r="EU47" s="111">
        <v>0.12476661050134082</v>
      </c>
      <c r="EV47" s="111">
        <v>0.20814186050274605</v>
      </c>
      <c r="EW47" s="120">
        <v>97.168633286156265</v>
      </c>
      <c r="EX47" s="120">
        <v>1.3317847464188928</v>
      </c>
      <c r="EY47" s="120">
        <v>0</v>
      </c>
      <c r="EZ47" s="120">
        <v>18.598724413295553</v>
      </c>
      <c r="FA47" s="120">
        <v>47237.086761699087</v>
      </c>
      <c r="FC47" s="104">
        <v>81.561648289152004</v>
      </c>
      <c r="FD47" s="111">
        <v>0</v>
      </c>
      <c r="FE47" s="105">
        <v>79.57016105336541</v>
      </c>
      <c r="FF47" s="104">
        <v>0.72463770428090368</v>
      </c>
      <c r="FG47" s="111">
        <v>4.1811846689895473</v>
      </c>
      <c r="FH47" s="105">
        <v>90</v>
      </c>
      <c r="FI47">
        <v>0</v>
      </c>
      <c r="FJ47" s="105">
        <v>20</v>
      </c>
      <c r="FK47" s="105">
        <v>78.593957282650621</v>
      </c>
      <c r="FL47" s="105">
        <v>4.5726578674964555</v>
      </c>
      <c r="FM47" s="105">
        <v>0</v>
      </c>
      <c r="FN47">
        <v>98.611984328273479</v>
      </c>
      <c r="FO47" s="104">
        <v>98.54082617065707</v>
      </c>
      <c r="FP47" s="102">
        <v>0</v>
      </c>
      <c r="FQ47">
        <v>62.529515644860645</v>
      </c>
      <c r="FR47" s="102">
        <v>100</v>
      </c>
      <c r="FS47" s="105">
        <v>0</v>
      </c>
      <c r="FT47" s="117">
        <v>36.701714397893298</v>
      </c>
      <c r="FU47" s="117">
        <v>40.447524901989269</v>
      </c>
      <c r="FV47" s="117">
        <v>27.09939264787107</v>
      </c>
      <c r="FW47" s="104">
        <v>87.281980701771658</v>
      </c>
      <c r="FX47" s="105">
        <v>17.877025392623892</v>
      </c>
      <c r="FY47" s="105">
        <v>0</v>
      </c>
      <c r="FZ47">
        <v>3.9654312134974286E-2</v>
      </c>
      <c r="GA47" s="105">
        <v>27.345652780523199</v>
      </c>
      <c r="GB47" s="102">
        <v>3.0512938871030824</v>
      </c>
      <c r="GC47" s="102">
        <v>3.8373768516163231</v>
      </c>
      <c r="GD47" s="102">
        <v>12.638805148404476</v>
      </c>
      <c r="GE47" s="102">
        <v>1.8163623354287395</v>
      </c>
      <c r="GF47" s="102">
        <v>0.72721791491303411</v>
      </c>
      <c r="GG47" s="102">
        <v>23.239695151720142</v>
      </c>
      <c r="GH47" s="102">
        <v>2.0055756195143357</v>
      </c>
      <c r="GI47" s="111">
        <v>0.87203625450561661</v>
      </c>
      <c r="GJ47" s="104">
        <v>0.97165763264089611</v>
      </c>
      <c r="GK47">
        <v>81.184668989547035</v>
      </c>
      <c r="GL47" s="105">
        <v>0</v>
      </c>
      <c r="GM47" s="123">
        <v>34.72652183946083</v>
      </c>
      <c r="GN47" s="105">
        <v>80</v>
      </c>
      <c r="GO47" s="105">
        <v>95.8737901664731</v>
      </c>
      <c r="GQ47">
        <v>100</v>
      </c>
      <c r="GR47" s="110">
        <v>37.661338273891509</v>
      </c>
      <c r="GS47" s="110">
        <v>30.214318903786921</v>
      </c>
      <c r="GT47" s="110">
        <v>53.395091944478978</v>
      </c>
      <c r="GU47" s="110">
        <v>45.827680450778551</v>
      </c>
      <c r="GV47" s="110">
        <v>42.065344924690237</v>
      </c>
      <c r="GW47" s="110">
        <v>24.173180861991387</v>
      </c>
      <c r="GX47" s="110">
        <v>40.170525108441062</v>
      </c>
      <c r="GY47" s="110">
        <v>11.57552663894919</v>
      </c>
      <c r="GZ47" s="110">
        <v>27.922236757045976</v>
      </c>
      <c r="HA47" s="105">
        <v>65.727332028701696</v>
      </c>
      <c r="HB47" s="105">
        <v>0</v>
      </c>
      <c r="HC47" s="109">
        <v>38.621244384977388</v>
      </c>
      <c r="HD47" s="109">
        <v>39.627680805922814</v>
      </c>
      <c r="HE47" s="109">
        <v>58.828775821792078</v>
      </c>
      <c r="HF47" s="109">
        <v>49.779850729592532</v>
      </c>
      <c r="HG47" s="109">
        <v>2.0665761022613647</v>
      </c>
      <c r="HH47" s="109">
        <v>12.790480305590282</v>
      </c>
      <c r="HI47" s="109">
        <v>45.299468737716516</v>
      </c>
      <c r="HJ47" s="109">
        <v>65.278115501520489</v>
      </c>
      <c r="HK47" s="109">
        <v>47.38196354343048</v>
      </c>
      <c r="HL47" s="122">
        <v>38.458262514261108</v>
      </c>
      <c r="HM47" s="109">
        <v>0</v>
      </c>
      <c r="HN47" s="109">
        <v>22.201889480156659</v>
      </c>
      <c r="HO47" s="109">
        <v>32.350223757638368</v>
      </c>
      <c r="HP47" s="109">
        <v>42.327838210949174</v>
      </c>
      <c r="HQ47" s="109">
        <v>18.560171401813957</v>
      </c>
      <c r="HR47" s="109">
        <v>36.273932690396805</v>
      </c>
      <c r="HS47" s="109">
        <v>0.76427718132934397</v>
      </c>
      <c r="HT47" s="109">
        <v>35.859512107395076</v>
      </c>
      <c r="HU47" s="109">
        <v>13.522713632614886</v>
      </c>
      <c r="HV47" s="109">
        <v>57.735078312843171</v>
      </c>
      <c r="HW47" s="109">
        <v>48.472043869583409</v>
      </c>
      <c r="HX47" s="109">
        <v>34.85880119933487</v>
      </c>
      <c r="HY47" s="109">
        <v>33.994115988736567</v>
      </c>
      <c r="HZ47" s="109">
        <v>48.125957719198325</v>
      </c>
      <c r="IA47" s="109">
        <v>56.675711821795858</v>
      </c>
      <c r="IB47" s="109">
        <v>41.729793390790519</v>
      </c>
      <c r="IC47" s="111">
        <v>38.136060298989086</v>
      </c>
      <c r="ID47" s="105">
        <v>3.217006977747197</v>
      </c>
      <c r="IE47" s="105">
        <v>0</v>
      </c>
      <c r="IF47" s="105">
        <v>20</v>
      </c>
      <c r="IG47">
        <v>32.432922548521297</v>
      </c>
      <c r="IH47">
        <v>20</v>
      </c>
      <c r="II47" s="105">
        <v>97.042588771889484</v>
      </c>
      <c r="IJ47" s="105">
        <v>0.74332171893147503</v>
      </c>
      <c r="IK47" s="105">
        <v>0</v>
      </c>
      <c r="IL47" s="105">
        <v>5.6115591397850233</v>
      </c>
      <c r="IM47" s="105">
        <v>62.529515644860645</v>
      </c>
      <c r="IP47" s="186">
        <v>0</v>
      </c>
      <c r="IQ47" s="129">
        <v>53.708273385038332</v>
      </c>
      <c r="IR47" s="186">
        <v>97.69</v>
      </c>
      <c r="IS47" s="186">
        <v>51.470588235294116</v>
      </c>
      <c r="IT47" s="156">
        <v>0</v>
      </c>
      <c r="IU47" s="168">
        <v>17.953817396831791</v>
      </c>
      <c r="IV47" s="160">
        <v>1.2752778283840409</v>
      </c>
      <c r="IW47" s="166">
        <v>52.81818181818182</v>
      </c>
      <c r="IX47" s="155">
        <v>24.615384615384617</v>
      </c>
      <c r="IY47" s="169">
        <v>5.08</v>
      </c>
      <c r="IZ47" s="169">
        <v>52.081730000000007</v>
      </c>
      <c r="JA47" s="155">
        <v>69.033530571992102</v>
      </c>
      <c r="JB47" s="167">
        <v>30.320366132723109</v>
      </c>
      <c r="JC47" s="182">
        <v>13.589321878278962</v>
      </c>
      <c r="JD47" s="182">
        <v>5.9523809523809517</v>
      </c>
      <c r="JE47" s="192">
        <v>3.8041912050774127</v>
      </c>
      <c r="JF47" s="192">
        <v>6.6280102792758671</v>
      </c>
      <c r="JG47" s="192">
        <v>0.61091604979580183</v>
      </c>
      <c r="JH47" s="192">
        <v>0</v>
      </c>
      <c r="JI47" s="192">
        <v>0</v>
      </c>
      <c r="JJ47" s="4"/>
      <c r="JK47" s="192">
        <v>38.797343147331539</v>
      </c>
      <c r="JL47" s="192">
        <v>79.528533743002512</v>
      </c>
      <c r="JM47" s="192">
        <v>0</v>
      </c>
      <c r="JN47" s="4"/>
      <c r="JO47" s="192">
        <v>26.358682170542618</v>
      </c>
      <c r="JP47" s="192">
        <v>16.426511292588287</v>
      </c>
      <c r="JQ47" s="4"/>
      <c r="JR47" s="194">
        <v>1.184144932894803</v>
      </c>
    </row>
    <row r="48" spans="1:278" x14ac:dyDescent="0.35">
      <c r="A48">
        <v>47</v>
      </c>
      <c r="B48" t="s">
        <v>437</v>
      </c>
      <c r="C48" s="105">
        <v>7.3607777150383145</v>
      </c>
      <c r="D48" s="108">
        <v>47.543121425308492</v>
      </c>
      <c r="E48" s="105">
        <v>0</v>
      </c>
      <c r="F48" s="111">
        <v>69.565214439573481</v>
      </c>
      <c r="G48">
        <v>50</v>
      </c>
      <c r="H48" s="105">
        <v>26.829704955600114</v>
      </c>
      <c r="I48" s="105">
        <v>18.300118672504858</v>
      </c>
      <c r="J48" s="105">
        <v>36.560679843407009</v>
      </c>
      <c r="K48" s="102">
        <v>2.0860211056132645</v>
      </c>
      <c r="L48">
        <v>27.224256403646987</v>
      </c>
      <c r="M48" s="113">
        <v>60.647817897577646</v>
      </c>
      <c r="N48" s="113">
        <v>36.283649257813011</v>
      </c>
      <c r="O48" s="113">
        <v>21.959061017473957</v>
      </c>
      <c r="P48" s="113">
        <v>15.163980829558763</v>
      </c>
      <c r="Q48" s="113">
        <v>44.686822632208191</v>
      </c>
      <c r="R48" s="113">
        <v>53.351221218095617</v>
      </c>
      <c r="S48" s="113">
        <v>17.866524404939049</v>
      </c>
      <c r="T48" s="113">
        <v>15.48091384855358</v>
      </c>
      <c r="U48" s="113">
        <v>13.081915166449585</v>
      </c>
      <c r="V48" s="113">
        <v>35.127946568526426</v>
      </c>
      <c r="W48" s="113">
        <v>12.725194390491467</v>
      </c>
      <c r="X48" s="113">
        <v>12.367195534387704</v>
      </c>
      <c r="Y48" s="113">
        <v>25.884431070998822</v>
      </c>
      <c r="Z48" s="113">
        <v>22.580809179938989</v>
      </c>
      <c r="AA48" s="115">
        <v>21.176693208214008</v>
      </c>
      <c r="AB48" s="113">
        <v>48.906542692553685</v>
      </c>
      <c r="AC48" s="113">
        <v>29.996722133495251</v>
      </c>
      <c r="AD48" s="113">
        <v>38.333447979527499</v>
      </c>
      <c r="AE48" s="105">
        <v>0</v>
      </c>
      <c r="AF48" s="111">
        <v>13.712696777694338</v>
      </c>
      <c r="AG48" s="105">
        <v>80.299823011907918</v>
      </c>
      <c r="AH48" s="173">
        <v>1</v>
      </c>
      <c r="AI48" s="175">
        <f t="shared" si="16"/>
        <v>100</v>
      </c>
      <c r="AJ48" s="112">
        <v>2.8719435137816789</v>
      </c>
      <c r="AK48" s="112">
        <v>2.4186342954704995E-7</v>
      </c>
      <c r="AL48" s="112">
        <v>0</v>
      </c>
      <c r="AM48" s="112">
        <v>0.3892672753342224</v>
      </c>
      <c r="AN48" s="112">
        <v>83.479675375758887</v>
      </c>
      <c r="AO48" s="112">
        <v>6.9852460590506857E-2</v>
      </c>
      <c r="AP48" s="112">
        <v>0.63641796670206552</v>
      </c>
      <c r="AQ48" s="112">
        <v>0.38741191441351086</v>
      </c>
      <c r="AR48" s="111">
        <v>0.88639171226108415</v>
      </c>
      <c r="AS48" s="111">
        <v>3.2934412355517404</v>
      </c>
      <c r="AT48" s="111">
        <v>98.959483991463344</v>
      </c>
      <c r="AU48" s="111">
        <v>39.91265807401755</v>
      </c>
      <c r="AV48" s="105">
        <v>38.059772748972755</v>
      </c>
      <c r="AW48" s="107">
        <v>0.22911408043358319</v>
      </c>
      <c r="AX48" s="107">
        <v>3.3083055525055562</v>
      </c>
      <c r="AY48" s="103">
        <v>92.639222284961647</v>
      </c>
      <c r="AZ48" s="103">
        <v>88.160744389742703</v>
      </c>
      <c r="BA48" s="111">
        <v>0.57667511014824457</v>
      </c>
      <c r="BB48" s="105">
        <v>99.802154036841841</v>
      </c>
      <c r="BC48" s="158">
        <v>0</v>
      </c>
      <c r="BD48" s="111">
        <v>2.08948709857204</v>
      </c>
      <c r="BE48">
        <v>79.842574723693048</v>
      </c>
      <c r="BF48" s="111">
        <v>0.65609793427622953</v>
      </c>
      <c r="BG48" s="106">
        <v>35.17444267918026</v>
      </c>
      <c r="BH48" s="111">
        <v>76.154379062239016</v>
      </c>
      <c r="BI48" s="114">
        <v>5.0480756832933329</v>
      </c>
      <c r="BJ48" s="116">
        <v>74.60002062951277</v>
      </c>
      <c r="BK48" s="157">
        <f t="shared" si="17"/>
        <v>9.1534884759748323</v>
      </c>
      <c r="BL48" s="102">
        <v>20.321929006436278</v>
      </c>
      <c r="BM48" s="118">
        <v>36.334211927079657</v>
      </c>
      <c r="BN48" s="102">
        <v>20.558001789205306</v>
      </c>
      <c r="BO48">
        <v>13.712696777694338</v>
      </c>
      <c r="BP48" s="111">
        <v>0.46642221631419284</v>
      </c>
      <c r="BQ48" s="102">
        <v>42.392118432684569</v>
      </c>
      <c r="BR48" s="112">
        <f t="shared" si="18"/>
        <v>0.12337804810370233</v>
      </c>
      <c r="BS48" s="112">
        <f t="shared" si="19"/>
        <v>0.49351219241480931</v>
      </c>
      <c r="BT48" s="112">
        <v>0.53533579418893229</v>
      </c>
      <c r="BU48" s="119">
        <v>1.1678335604114596</v>
      </c>
      <c r="BV48" s="105">
        <v>34.405107601674153</v>
      </c>
      <c r="BW48" s="111">
        <v>0.57667511014824457</v>
      </c>
      <c r="BX48" s="121">
        <v>0.54425446167989211</v>
      </c>
      <c r="BY48" s="102">
        <v>3.878109515157607</v>
      </c>
      <c r="BZ48" s="104">
        <v>77.629738228193531</v>
      </c>
      <c r="CA48" s="104">
        <v>68.175212992609985</v>
      </c>
      <c r="CB48" s="105">
        <v>59.621338890688691</v>
      </c>
      <c r="CC48" s="102">
        <v>0.31680563781345478</v>
      </c>
      <c r="CD48" s="106">
        <v>25.486676399994028</v>
      </c>
      <c r="CE48" s="105">
        <v>0.54425446167989211</v>
      </c>
      <c r="CF48" s="102">
        <v>1.7107924515773458</v>
      </c>
      <c r="CG48" s="102">
        <v>1.3431925010314405</v>
      </c>
      <c r="CH48" s="102">
        <f t="shared" si="20"/>
        <v>1.3349677530949033</v>
      </c>
      <c r="CI48" s="102">
        <v>0.33374193827372584</v>
      </c>
      <c r="CJ48" s="105">
        <v>16.866061992927129</v>
      </c>
      <c r="CK48" s="104">
        <v>84.041179220874781</v>
      </c>
      <c r="CL48" s="111">
        <v>17.32884560297909</v>
      </c>
      <c r="CM48" s="105">
        <v>39.057432617996909</v>
      </c>
      <c r="CN48" s="105">
        <v>38.099398453165286</v>
      </c>
      <c r="CO48" s="111">
        <v>32.320252076768831</v>
      </c>
      <c r="CP48" s="104">
        <v>95.87089766832257</v>
      </c>
      <c r="CQ48" s="105">
        <v>80</v>
      </c>
      <c r="CR48" s="105">
        <v>49.242677781377402</v>
      </c>
      <c r="CT48" s="179">
        <v>65.000000000000014</v>
      </c>
      <c r="CV48" s="105">
        <v>0</v>
      </c>
      <c r="CW48" s="119">
        <v>90.761267425631146</v>
      </c>
      <c r="CZ48" s="105">
        <v>90.251749109291794</v>
      </c>
      <c r="DA48" s="105">
        <v>19.999999999999996</v>
      </c>
      <c r="DB48" s="105">
        <v>48.633096404964377</v>
      </c>
      <c r="DC48" s="105">
        <v>12.150044956181759</v>
      </c>
      <c r="DD48" s="105">
        <v>33.233169945694613</v>
      </c>
      <c r="DE48" s="105">
        <v>4.4852726742490407</v>
      </c>
      <c r="DF48" s="164">
        <v>68.645967460006801</v>
      </c>
      <c r="DG48" s="102">
        <v>25.385276425093096</v>
      </c>
      <c r="DH48" s="102">
        <v>6.8539331808916512E-2</v>
      </c>
      <c r="DI48" s="111">
        <v>2.0009030845631486</v>
      </c>
      <c r="DJ48" s="103">
        <v>1.1773666478170455</v>
      </c>
      <c r="DK48" s="103">
        <v>2.9538765522775349E-2</v>
      </c>
      <c r="DL48" s="103">
        <v>1.8051350839522498</v>
      </c>
      <c r="DM48" s="103">
        <v>1.0770631539064004</v>
      </c>
      <c r="DN48">
        <v>30.066079404696154</v>
      </c>
      <c r="DO48" s="111">
        <v>98.352961432646239</v>
      </c>
      <c r="DP48" s="105">
        <v>2.2916069894013177E-2</v>
      </c>
      <c r="DQ48" s="111">
        <v>83.176789516836251</v>
      </c>
      <c r="DR48" s="104">
        <v>25.4874960176843</v>
      </c>
      <c r="DS48" s="105">
        <v>0</v>
      </c>
      <c r="DT48" s="103">
        <v>98.53199810021249</v>
      </c>
      <c r="DU48" s="102">
        <v>20.971395963226279</v>
      </c>
      <c r="DW48" s="102">
        <v>0</v>
      </c>
      <c r="DX48" s="102">
        <v>9.3257163773923707E-2</v>
      </c>
      <c r="DY48" s="105">
        <v>0</v>
      </c>
      <c r="DZ48" s="105">
        <v>71.656323390158022</v>
      </c>
      <c r="EA48">
        <v>98.871887741068278</v>
      </c>
      <c r="EB48" s="105">
        <v>66.666666666667439</v>
      </c>
      <c r="EC48" s="111">
        <v>0.49392984733643042</v>
      </c>
      <c r="ED48" s="111">
        <v>0.51569213659273572</v>
      </c>
      <c r="EE48" s="111">
        <v>0.43133216252589651</v>
      </c>
      <c r="EF48" s="111">
        <v>0.63812887018629927</v>
      </c>
      <c r="EG48" s="111">
        <v>0.81826602121602743</v>
      </c>
      <c r="EH48" s="120">
        <v>0.61042735255218716</v>
      </c>
      <c r="EI48" s="102">
        <v>0.11327935064913511</v>
      </c>
      <c r="EJ48" s="102">
        <f t="shared" si="21"/>
        <v>0.47577327272636749</v>
      </c>
      <c r="EK48" s="102">
        <v>0.54196564345347653</v>
      </c>
      <c r="EL48" s="102">
        <v>0.33220258285779919</v>
      </c>
      <c r="EM48" s="102">
        <v>0</v>
      </c>
      <c r="EN48" s="102">
        <v>0</v>
      </c>
      <c r="EO48" s="102">
        <v>0.26849764858268943</v>
      </c>
      <c r="EP48" s="102">
        <v>9.435188125715735E-2</v>
      </c>
      <c r="EQ48" s="102">
        <v>4.1305499869686776E-2</v>
      </c>
      <c r="ER48" s="102">
        <v>0.15858317538648084</v>
      </c>
      <c r="ES48" s="102">
        <v>9.2083596875805168E-2</v>
      </c>
      <c r="ET48" s="111">
        <v>0.55063672559754229</v>
      </c>
      <c r="EU48" s="111">
        <v>0.3224170800761984</v>
      </c>
      <c r="EV48" s="111">
        <v>0.53787219776224149</v>
      </c>
      <c r="EW48" s="120">
        <v>94.98908007371854</v>
      </c>
      <c r="EX48" s="120">
        <v>0</v>
      </c>
      <c r="EY48" s="120">
        <v>70.100257805786313</v>
      </c>
      <c r="EZ48" s="120">
        <v>5.6044751389109626</v>
      </c>
      <c r="FA48" s="120">
        <v>14234.259968993931</v>
      </c>
      <c r="FC48" s="104">
        <v>90.241460063245199</v>
      </c>
      <c r="FD48" s="111">
        <v>0</v>
      </c>
      <c r="FE48" s="105">
        <v>98.342524485810628</v>
      </c>
      <c r="FF48" s="104">
        <v>1.4492754085618056</v>
      </c>
      <c r="FG48" s="111">
        <v>2.3374391291893439</v>
      </c>
      <c r="FH48" s="105">
        <v>73.821254654826703</v>
      </c>
      <c r="FI48">
        <v>1.2832999140647379</v>
      </c>
      <c r="FJ48" s="105">
        <v>20</v>
      </c>
      <c r="FK48" s="105">
        <v>83.376629670147366</v>
      </c>
      <c r="FL48" s="105">
        <v>12.806244835125133</v>
      </c>
      <c r="FM48" s="105">
        <v>7.3313786271790162</v>
      </c>
      <c r="FN48">
        <v>98.385481528218449</v>
      </c>
      <c r="FO48" s="104">
        <v>81.745443543056155</v>
      </c>
      <c r="FP48" s="102">
        <v>0</v>
      </c>
      <c r="FQ48">
        <v>94.952300111873896</v>
      </c>
      <c r="FR48" s="102">
        <v>100</v>
      </c>
      <c r="FS48" s="105">
        <v>0</v>
      </c>
      <c r="FT48" s="117">
        <v>36.954049058856533</v>
      </c>
      <c r="FU48" s="117">
        <v>41.56069284554485</v>
      </c>
      <c r="FV48" s="117">
        <v>27.224256403646987</v>
      </c>
      <c r="FW48" s="104">
        <v>89.885637972596044</v>
      </c>
      <c r="FX48" s="105">
        <v>22.504990684795278</v>
      </c>
      <c r="FY48" s="105">
        <v>0</v>
      </c>
      <c r="FZ48">
        <v>1.5870399021301786</v>
      </c>
      <c r="GA48" s="105">
        <v>32.059943354022998</v>
      </c>
      <c r="GB48" s="102">
        <v>2.5552376525531595</v>
      </c>
      <c r="GC48" s="102">
        <v>5.6573137834333082E-4</v>
      </c>
      <c r="GD48" s="102">
        <v>0</v>
      </c>
      <c r="GE48" s="102">
        <v>0</v>
      </c>
      <c r="GF48" s="102">
        <v>0.48068542004580633</v>
      </c>
      <c r="GG48" s="102">
        <v>8.1322534069949839E-2</v>
      </c>
      <c r="GH48" s="102">
        <v>0.45388265153871643</v>
      </c>
      <c r="GI48" s="111">
        <v>5.6667319317431746</v>
      </c>
      <c r="GJ48" s="104">
        <v>3.1825515695145392</v>
      </c>
      <c r="GK48">
        <v>81.094242337439127</v>
      </c>
      <c r="GL48" s="105">
        <v>0</v>
      </c>
      <c r="GM48" s="123">
        <v>35.191325604099603</v>
      </c>
      <c r="GN48" s="105">
        <v>80</v>
      </c>
      <c r="GO48" s="105">
        <v>82.668576339157838</v>
      </c>
      <c r="GQ48">
        <v>85.007161271841881</v>
      </c>
      <c r="GR48" s="110">
        <v>34.671762634884992</v>
      </c>
      <c r="GS48" s="110">
        <v>33.276686206145833</v>
      </c>
      <c r="GT48" s="110">
        <v>56.874109301969121</v>
      </c>
      <c r="GU48" s="110">
        <v>46.973442775219375</v>
      </c>
      <c r="GV48" s="110">
        <v>42.837898203900004</v>
      </c>
      <c r="GW48" s="110">
        <v>21.640675562450848</v>
      </c>
      <c r="GX48" s="110">
        <v>38.945374158926391</v>
      </c>
      <c r="GY48" s="110">
        <v>13.258420128218408</v>
      </c>
      <c r="GZ48" s="110">
        <v>29.189847934040067</v>
      </c>
      <c r="HA48" s="105">
        <v>58.548171488589972</v>
      </c>
      <c r="HB48" s="105">
        <v>0</v>
      </c>
      <c r="HC48" s="109">
        <v>38.191780245855512</v>
      </c>
      <c r="HD48" s="109">
        <v>46.48259473524714</v>
      </c>
      <c r="HE48" s="109">
        <v>50.136759510221935</v>
      </c>
      <c r="HF48" s="109">
        <v>48.596080786302934</v>
      </c>
      <c r="HG48" s="109">
        <v>1.7103963825176365</v>
      </c>
      <c r="HH48" s="109">
        <v>11.081395828012418</v>
      </c>
      <c r="HI48" s="109">
        <v>46.283211070795268</v>
      </c>
      <c r="HJ48" s="109">
        <v>66.423145230593647</v>
      </c>
      <c r="HK48" s="109">
        <v>46.557013949686471</v>
      </c>
      <c r="HL48" s="122">
        <v>37.492264085089353</v>
      </c>
      <c r="HM48" s="109">
        <v>0</v>
      </c>
      <c r="HN48" s="109">
        <v>22.974714583606069</v>
      </c>
      <c r="HO48" s="109">
        <v>30.864730680939008</v>
      </c>
      <c r="HP48" s="109">
        <v>44.167345631997946</v>
      </c>
      <c r="HQ48" s="109">
        <v>17.255520925163836</v>
      </c>
      <c r="HR48" s="109">
        <v>37.716002344273662</v>
      </c>
      <c r="HS48" s="109">
        <v>1.6060451675186589</v>
      </c>
      <c r="HT48" s="109">
        <v>44.958465337607137</v>
      </c>
      <c r="HU48" s="109">
        <v>15.480877070895344</v>
      </c>
      <c r="HV48" s="109">
        <v>52.195221490523622</v>
      </c>
      <c r="HW48" s="109">
        <v>48.996481795547282</v>
      </c>
      <c r="HX48" s="109">
        <v>36.727126876581217</v>
      </c>
      <c r="HY48" s="109">
        <v>38.208868981594328</v>
      </c>
      <c r="HZ48" s="109">
        <v>49.201609348621822</v>
      </c>
      <c r="IA48" s="109">
        <v>58.09290412220188</v>
      </c>
      <c r="IB48" s="109">
        <v>45.507893970139712</v>
      </c>
      <c r="IC48" s="111">
        <v>71.057331827164248</v>
      </c>
      <c r="ID48" s="105">
        <v>32.10809483227272</v>
      </c>
      <c r="IE48" s="105">
        <v>0</v>
      </c>
      <c r="IF48" s="105">
        <v>20</v>
      </c>
      <c r="IG48">
        <v>20.321260378570859</v>
      </c>
      <c r="IH48">
        <v>20</v>
      </c>
      <c r="II48" s="105">
        <v>93.862318939890841</v>
      </c>
      <c r="IJ48" s="105">
        <v>0</v>
      </c>
      <c r="IK48" s="105">
        <v>0</v>
      </c>
      <c r="IL48" s="105">
        <v>5.8054043731499583</v>
      </c>
      <c r="IM48" s="105">
        <v>94.952300111873896</v>
      </c>
      <c r="IP48" s="186">
        <v>0</v>
      </c>
      <c r="IQ48" s="129">
        <v>55.030145736918044</v>
      </c>
      <c r="IR48" s="186">
        <v>92.460000000000008</v>
      </c>
      <c r="IS48" s="186">
        <v>51.470588235294116</v>
      </c>
      <c r="IT48" s="156">
        <v>0</v>
      </c>
      <c r="IU48" s="168">
        <v>17.953817396831791</v>
      </c>
      <c r="IV48" s="160">
        <v>1.2256267409470751</v>
      </c>
      <c r="IW48" s="166">
        <v>51.272727272727266</v>
      </c>
      <c r="IX48" s="155">
        <v>29.692307692307697</v>
      </c>
      <c r="IY48" s="169">
        <v>5.08</v>
      </c>
      <c r="IZ48" s="169">
        <v>52.081730000000007</v>
      </c>
      <c r="JA48" s="155">
        <v>49.30966469428008</v>
      </c>
      <c r="JB48" s="167">
        <v>28.375286041189931</v>
      </c>
      <c r="JC48" s="182">
        <v>8.486784459284614</v>
      </c>
      <c r="JD48" s="182">
        <v>2.9761904761904758</v>
      </c>
      <c r="JE48" s="192">
        <v>6.0913976336183033</v>
      </c>
      <c r="JF48" s="192">
        <v>10.612990765788082</v>
      </c>
      <c r="JG48" s="192">
        <v>0.97821912187241433</v>
      </c>
      <c r="JH48" s="192">
        <v>0</v>
      </c>
      <c r="JI48" s="192">
        <v>0</v>
      </c>
      <c r="JJ48" s="4"/>
      <c r="JK48" s="192">
        <v>38.797343147331539</v>
      </c>
      <c r="JL48" s="192">
        <v>7.9528533743002532</v>
      </c>
      <c r="JM48" s="192">
        <v>0.17111022682053323</v>
      </c>
      <c r="JN48" s="4"/>
      <c r="JO48" s="192">
        <v>26.358682170542618</v>
      </c>
      <c r="JP48" s="192">
        <v>16.426511292588287</v>
      </c>
      <c r="JQ48" s="4"/>
      <c r="JR48" s="194">
        <v>1.8960922974821208</v>
      </c>
    </row>
    <row r="49" spans="1:278" x14ac:dyDescent="0.35">
      <c r="A49">
        <v>5</v>
      </c>
      <c r="B49" t="s">
        <v>438</v>
      </c>
      <c r="C49" s="105">
        <v>23.080399184177271</v>
      </c>
      <c r="D49" s="108">
        <v>63.007326185536748</v>
      </c>
      <c r="E49" s="105">
        <v>0</v>
      </c>
      <c r="F49" s="111">
        <v>60.934101008610547</v>
      </c>
      <c r="G49">
        <v>50</v>
      </c>
      <c r="H49" s="105">
        <v>52.659574468085104</v>
      </c>
      <c r="I49" s="105">
        <v>26.286164584038247</v>
      </c>
      <c r="J49" s="105">
        <v>78.879814695418588</v>
      </c>
      <c r="K49" s="102">
        <v>29.100307835010689</v>
      </c>
      <c r="L49">
        <v>41.234581152200661</v>
      </c>
      <c r="M49" s="113">
        <v>66.836292952980912</v>
      </c>
      <c r="N49" s="113">
        <v>45.547752358989364</v>
      </c>
      <c r="O49" s="113">
        <v>39.201591970128966</v>
      </c>
      <c r="P49" s="113">
        <v>27.027711529936621</v>
      </c>
      <c r="Q49" s="113">
        <v>58.271128087229371</v>
      </c>
      <c r="R49" s="113">
        <v>62.602326175685988</v>
      </c>
      <c r="S49" s="113">
        <v>20.461612547515028</v>
      </c>
      <c r="T49" s="113">
        <v>27.00040706563011</v>
      </c>
      <c r="U49" s="113">
        <v>29.952352215116605</v>
      </c>
      <c r="V49" s="113">
        <v>53.832524723584967</v>
      </c>
      <c r="W49" s="113">
        <v>29.219332216051864</v>
      </c>
      <c r="X49" s="113">
        <v>27.825383736479168</v>
      </c>
      <c r="Y49" s="113">
        <v>34.076952346420292</v>
      </c>
      <c r="Z49" s="113">
        <v>36.472859799044059</v>
      </c>
      <c r="AA49" s="115">
        <v>41.524214894956579</v>
      </c>
      <c r="AB49" s="113">
        <v>71.277188367861456</v>
      </c>
      <c r="AC49" s="113">
        <v>31.165333050840257</v>
      </c>
      <c r="AD49" s="113">
        <v>44.157114344990184</v>
      </c>
      <c r="AE49" s="105">
        <v>0</v>
      </c>
      <c r="AF49" s="111">
        <v>12.14932399203877</v>
      </c>
      <c r="AG49" s="105">
        <v>37.923474597217101</v>
      </c>
      <c r="AH49" s="173">
        <v>0.37567160971416291</v>
      </c>
      <c r="AI49" s="175">
        <f t="shared" si="16"/>
        <v>37.567160971416293</v>
      </c>
      <c r="AJ49" s="112">
        <v>2.9048994083642441</v>
      </c>
      <c r="AK49" s="112">
        <v>8.1127541624018988</v>
      </c>
      <c r="AL49" s="112">
        <v>18.537926243678747</v>
      </c>
      <c r="AM49" s="112">
        <v>10.497713305535274</v>
      </c>
      <c r="AN49" s="112">
        <v>77.633068155165205</v>
      </c>
      <c r="AO49" s="112">
        <v>12.186830623851565</v>
      </c>
      <c r="AP49" s="112">
        <v>11.48424179160431</v>
      </c>
      <c r="AQ49" s="112">
        <v>11.248157554933583</v>
      </c>
      <c r="AR49" s="111">
        <v>22.568225151307665</v>
      </c>
      <c r="AS49" s="111">
        <v>71.691534594231186</v>
      </c>
      <c r="AT49" s="111">
        <v>97.787790455201957</v>
      </c>
      <c r="AU49" s="111">
        <v>38.239592186759673</v>
      </c>
      <c r="AV49" s="105">
        <v>80.219452205267658</v>
      </c>
      <c r="AW49" s="107">
        <v>42.891221176213165</v>
      </c>
      <c r="AX49" s="107">
        <v>3.2579831843815885</v>
      </c>
      <c r="AY49" s="103">
        <v>76.919600815822761</v>
      </c>
      <c r="AZ49" s="103">
        <v>97.756362589017698</v>
      </c>
      <c r="BA49" s="111">
        <v>26.025489893731198</v>
      </c>
      <c r="BB49" s="105">
        <v>98.3127370260395</v>
      </c>
      <c r="BC49" s="158">
        <v>0.5788380256465363</v>
      </c>
      <c r="BD49" s="111">
        <v>26.367192063819658</v>
      </c>
      <c r="BE49">
        <v>82.003002462476928</v>
      </c>
      <c r="BF49" s="111">
        <v>4.6013621787674692</v>
      </c>
      <c r="BG49" s="106">
        <v>29.257347075479014</v>
      </c>
      <c r="BH49" s="111">
        <v>84.760389153628623</v>
      </c>
      <c r="BI49" s="114">
        <v>11.786092292145819</v>
      </c>
      <c r="BJ49" s="116">
        <v>81.200976549785523</v>
      </c>
      <c r="BK49" s="157">
        <f t="shared" si="17"/>
        <v>31.326381190325094</v>
      </c>
      <c r="BL49" s="102">
        <v>27.19965851601491</v>
      </c>
      <c r="BM49" s="118">
        <v>33.869986604981442</v>
      </c>
      <c r="BN49" s="102">
        <v>30.650526963614482</v>
      </c>
      <c r="BO49">
        <v>12.14932399203877</v>
      </c>
      <c r="BP49" s="111">
        <v>3.8208172139109835</v>
      </c>
      <c r="BQ49" s="102">
        <v>75.939518527422621</v>
      </c>
      <c r="BR49" s="112">
        <f t="shared" si="18"/>
        <v>4.1209512629415466</v>
      </c>
      <c r="BS49" s="112">
        <f t="shared" si="19"/>
        <v>16.483805051766186</v>
      </c>
      <c r="BT49" s="112">
        <v>4.8703052104119964</v>
      </c>
      <c r="BU49" s="119">
        <v>32.849364333529593</v>
      </c>
      <c r="BV49" s="105">
        <v>24.203195902968226</v>
      </c>
      <c r="BW49" s="111">
        <v>26.025489893731198</v>
      </c>
      <c r="BX49" s="121">
        <v>4.9172582601788504</v>
      </c>
      <c r="BY49" s="102">
        <v>20.407760858735379</v>
      </c>
      <c r="BZ49" s="104">
        <v>86.007465626323579</v>
      </c>
      <c r="CA49" s="104">
        <v>78.277637249593084</v>
      </c>
      <c r="CB49" s="105">
        <v>60.791224723256391</v>
      </c>
      <c r="CC49" s="102">
        <v>16.070462763527786</v>
      </c>
      <c r="CD49" s="106">
        <v>39.691005559898571</v>
      </c>
      <c r="CE49" s="105">
        <v>4.9172582601788504</v>
      </c>
      <c r="CF49" s="102">
        <v>3.1145324055117829</v>
      </c>
      <c r="CG49" s="102">
        <v>5.6283903998612068</v>
      </c>
      <c r="CH49" s="102">
        <f t="shared" si="20"/>
        <v>24.917046640795014</v>
      </c>
      <c r="CI49" s="102">
        <v>6.2292616601987536</v>
      </c>
      <c r="CJ49" s="105">
        <v>54.991592750263678</v>
      </c>
      <c r="CK49" s="104">
        <v>86.265019169327061</v>
      </c>
      <c r="CL49" s="111">
        <v>25.728920409771472</v>
      </c>
      <c r="CM49" s="105">
        <v>43.017579023280589</v>
      </c>
      <c r="CN49" s="105">
        <v>34.996418081524467</v>
      </c>
      <c r="CO49" s="111">
        <v>34.052582563220859</v>
      </c>
      <c r="CP49" s="104">
        <v>97.473130478416607</v>
      </c>
      <c r="CQ49" s="105">
        <v>78.556486854359193</v>
      </c>
      <c r="CR49" s="105">
        <v>73.025962592153704</v>
      </c>
      <c r="CT49" s="179">
        <v>18.571428571428577</v>
      </c>
      <c r="CV49" s="105">
        <v>0</v>
      </c>
      <c r="CW49" s="119">
        <v>98.226027385728884</v>
      </c>
      <c r="CZ49" s="105">
        <v>98.22652114923747</v>
      </c>
      <c r="DA49" s="105">
        <v>40</v>
      </c>
      <c r="DB49" s="105">
        <v>95.045790932293031</v>
      </c>
      <c r="DC49" s="105">
        <v>4.3980033679651847</v>
      </c>
      <c r="DD49" s="105">
        <v>72.492054509900612</v>
      </c>
      <c r="DE49" s="105">
        <v>38.908359185042343</v>
      </c>
      <c r="DF49" s="164">
        <v>88.528395697092904</v>
      </c>
      <c r="DG49" s="102">
        <v>27.898846622250879</v>
      </c>
      <c r="DH49" s="102">
        <v>24.402906091071106</v>
      </c>
      <c r="DI49" s="111">
        <v>28.69768471620127</v>
      </c>
      <c r="DJ49" s="103">
        <v>17.789854890612123</v>
      </c>
      <c r="DK49" s="103">
        <v>56.760264970928581</v>
      </c>
      <c r="DL49" s="103">
        <v>18.066566336285099</v>
      </c>
      <c r="DM49" s="103">
        <v>61.048129533938493</v>
      </c>
      <c r="DN49">
        <v>78.208623246792214</v>
      </c>
      <c r="DO49" s="111">
        <v>97.37175480941643</v>
      </c>
      <c r="DP49" s="105">
        <v>0.24070492155598538</v>
      </c>
      <c r="DQ49" s="111">
        <v>99.339838925012828</v>
      </c>
      <c r="DR49" s="104">
        <v>98.048736977755738</v>
      </c>
      <c r="DS49" s="105">
        <v>23.090479260692028</v>
      </c>
      <c r="DT49" s="103">
        <v>98.492134482299363</v>
      </c>
      <c r="DU49" s="102">
        <v>61.138604875088824</v>
      </c>
      <c r="DW49" s="102">
        <v>61.024428684003155</v>
      </c>
      <c r="DX49" s="102">
        <v>27.445774765565442</v>
      </c>
      <c r="DY49" s="105">
        <v>0</v>
      </c>
      <c r="DZ49" s="105">
        <v>68.92763867564372</v>
      </c>
      <c r="EA49">
        <v>97.521082362960726</v>
      </c>
      <c r="EB49" s="105">
        <v>45.634835351147423</v>
      </c>
      <c r="EC49" s="111">
        <v>5.5330763591092724</v>
      </c>
      <c r="ED49" s="111">
        <v>5.3317733116393988</v>
      </c>
      <c r="EE49" s="111">
        <v>4.3559217554695264</v>
      </c>
      <c r="EF49" s="111">
        <v>4.0424656000195602</v>
      </c>
      <c r="EG49" s="111">
        <v>3.6696479984256714</v>
      </c>
      <c r="EH49" s="120">
        <v>3.2054685482173384</v>
      </c>
      <c r="EI49" s="102">
        <v>2.9710816266419786</v>
      </c>
      <c r="EJ49" s="102">
        <f t="shared" si="21"/>
        <v>12.478542831896311</v>
      </c>
      <c r="EK49" s="102">
        <v>4.6261681747024586</v>
      </c>
      <c r="EL49" s="102">
        <v>3.357980698234281</v>
      </c>
      <c r="EM49" s="102">
        <v>1.5795838625278016</v>
      </c>
      <c r="EN49" s="102">
        <v>7.321819114579327</v>
      </c>
      <c r="EO49" s="102">
        <v>7.2776667480811055</v>
      </c>
      <c r="EP49" s="102">
        <v>3.6447634601917627</v>
      </c>
      <c r="EQ49" s="102">
        <v>5.7809683344434024</v>
      </c>
      <c r="ER49" s="102">
        <v>2.0585507361509126</v>
      </c>
      <c r="ES49" s="102">
        <v>1.9462771493237805</v>
      </c>
      <c r="ET49" s="111">
        <v>5.5071428884277411</v>
      </c>
      <c r="EU49" s="111">
        <v>4.4361658796046353</v>
      </c>
      <c r="EV49" s="111">
        <v>4.3273736319299658</v>
      </c>
      <c r="EW49" s="120">
        <v>96.737031128850077</v>
      </c>
      <c r="EX49" s="120">
        <v>0.82527401676337842</v>
      </c>
      <c r="EY49" s="120">
        <v>0</v>
      </c>
      <c r="EZ49" s="120">
        <v>58.599167180241786</v>
      </c>
      <c r="FA49" s="120">
        <v>148830.311302296</v>
      </c>
      <c r="FC49" s="104">
        <v>98.289569956328677</v>
      </c>
      <c r="FD49" s="111">
        <v>10.140980198100134</v>
      </c>
      <c r="FE49" s="105">
        <v>99.112089168697423</v>
      </c>
      <c r="FF49" s="104">
        <v>43.130503515751911</v>
      </c>
      <c r="FG49" s="111">
        <v>17.405258256322085</v>
      </c>
      <c r="FH49" s="105">
        <v>89.578766387277028</v>
      </c>
      <c r="FI49">
        <v>14.923705136471094</v>
      </c>
      <c r="FJ49" s="105">
        <v>20</v>
      </c>
      <c r="FK49" s="105">
        <v>99.456291378678813</v>
      </c>
      <c r="FL49" s="105">
        <v>27.227586542848869</v>
      </c>
      <c r="FM49" s="105">
        <v>97.085181484055241</v>
      </c>
      <c r="FN49">
        <v>97.535500334185116</v>
      </c>
      <c r="FO49" s="104">
        <v>96.141242164798342</v>
      </c>
      <c r="FP49" s="102">
        <v>17.263781469779747</v>
      </c>
      <c r="FQ49">
        <v>10.736767504868377</v>
      </c>
      <c r="FR49" s="102">
        <v>100</v>
      </c>
      <c r="FS49" s="105">
        <v>0</v>
      </c>
      <c r="FT49" s="117">
        <v>48.332996545407248</v>
      </c>
      <c r="FU49" s="117">
        <v>50.957760580948289</v>
      </c>
      <c r="FV49" s="117">
        <v>41.234581152200661</v>
      </c>
      <c r="FW49" s="104">
        <v>88.35242966825804</v>
      </c>
      <c r="FX49" s="105">
        <v>78.373806235426045</v>
      </c>
      <c r="FY49" s="105">
        <v>0</v>
      </c>
      <c r="FZ49">
        <v>70.491947096096823</v>
      </c>
      <c r="GA49" s="105">
        <v>70.3492169827298</v>
      </c>
      <c r="GB49" s="102">
        <v>1.595903559156552</v>
      </c>
      <c r="GC49" s="102">
        <v>6.3408145915178329</v>
      </c>
      <c r="GD49" s="102">
        <v>19.640373181590526</v>
      </c>
      <c r="GE49" s="102">
        <v>12.207202522207517</v>
      </c>
      <c r="GF49" s="102">
        <v>23.590266315607401</v>
      </c>
      <c r="GG49" s="102">
        <v>9.3426372408337777</v>
      </c>
      <c r="GH49" s="102">
        <v>11.077525989445148</v>
      </c>
      <c r="GI49" s="111">
        <v>14.44832965365114</v>
      </c>
      <c r="GJ49" s="104">
        <v>47.491351523620317</v>
      </c>
      <c r="GK49">
        <v>48.155311985099218</v>
      </c>
      <c r="GL49" s="105">
        <v>17.263781469779747</v>
      </c>
      <c r="GM49" s="123">
        <v>46.622594648093262</v>
      </c>
      <c r="GN49" s="105">
        <v>36.466795615731783</v>
      </c>
      <c r="GO49" s="105">
        <v>97.636650189841674</v>
      </c>
      <c r="GQ49">
        <v>100</v>
      </c>
      <c r="GR49" s="110">
        <v>44.918895327797678</v>
      </c>
      <c r="GS49" s="110">
        <v>51.696813439102911</v>
      </c>
      <c r="GT49" s="110">
        <v>56.762601911523092</v>
      </c>
      <c r="GU49" s="110">
        <v>59.382845727921726</v>
      </c>
      <c r="GV49" s="110">
        <v>51.142413885314561</v>
      </c>
      <c r="GW49" s="110">
        <v>38.149505076392813</v>
      </c>
      <c r="GX49" s="110">
        <v>50.541437984022195</v>
      </c>
      <c r="GY49" s="110">
        <v>27.277273302412269</v>
      </c>
      <c r="GZ49" s="110">
        <v>43.460281900654863</v>
      </c>
      <c r="HA49" s="105">
        <v>60.718294051629584</v>
      </c>
      <c r="HB49" s="105">
        <v>0</v>
      </c>
      <c r="HC49" s="109">
        <v>48.448344956507015</v>
      </c>
      <c r="HD49" s="109">
        <v>35.118137669576697</v>
      </c>
      <c r="HE49" s="109">
        <v>60.635827253250383</v>
      </c>
      <c r="HF49" s="109">
        <v>53.656256617918444</v>
      </c>
      <c r="HG49" s="109">
        <v>29.371241622894789</v>
      </c>
      <c r="HH49" s="109">
        <v>22.598763897405348</v>
      </c>
      <c r="HI49" s="109">
        <v>58.470808157977856</v>
      </c>
      <c r="HJ49" s="109">
        <v>54.393172863383498</v>
      </c>
      <c r="HK49" s="109">
        <v>59.947900938106386</v>
      </c>
      <c r="HL49" s="122">
        <v>45.966996583992319</v>
      </c>
      <c r="HM49" s="109">
        <v>0</v>
      </c>
      <c r="HN49" s="109">
        <v>36.776340568585908</v>
      </c>
      <c r="HO49" s="109">
        <v>52.15283684019807</v>
      </c>
      <c r="HP49" s="109">
        <v>46.661669363937342</v>
      </c>
      <c r="HQ49" s="109">
        <v>36.446955338093282</v>
      </c>
      <c r="HR49" s="109">
        <v>62.591250882053167</v>
      </c>
      <c r="HS49" s="109">
        <v>52.125808247274485</v>
      </c>
      <c r="HT49" s="109">
        <v>56.207479783165731</v>
      </c>
      <c r="HU49" s="109">
        <v>29.214269051344232</v>
      </c>
      <c r="HV49" s="109">
        <v>62.593072787185605</v>
      </c>
      <c r="HW49" s="109">
        <v>59.806850876214561</v>
      </c>
      <c r="HX49" s="109">
        <v>37.80879496961019</v>
      </c>
      <c r="HY49" s="109">
        <v>30.073652400670536</v>
      </c>
      <c r="HZ49" s="109">
        <v>64.520747439093455</v>
      </c>
      <c r="IA49" s="109">
        <v>81.497737848887837</v>
      </c>
      <c r="IB49" s="109">
        <v>58.572112233491978</v>
      </c>
      <c r="IC49" s="111">
        <v>56.367223940757142</v>
      </c>
      <c r="ID49" s="105">
        <v>9.5896952941734543</v>
      </c>
      <c r="IE49" s="105">
        <v>0</v>
      </c>
      <c r="IF49" s="105">
        <v>20</v>
      </c>
      <c r="IG49">
        <v>57.316754354467882</v>
      </c>
      <c r="IH49">
        <v>20</v>
      </c>
      <c r="II49" s="105">
        <v>87.65845938052378</v>
      </c>
      <c r="IJ49" s="105">
        <v>0.82527401676337842</v>
      </c>
      <c r="IK49" s="105">
        <v>0</v>
      </c>
      <c r="IL49" s="105">
        <v>4.9462314237725353</v>
      </c>
      <c r="IM49" s="105">
        <v>10.736767504868377</v>
      </c>
      <c r="IP49" s="186">
        <v>91.83673469387756</v>
      </c>
      <c r="IQ49" s="129">
        <v>76.708960328559726</v>
      </c>
      <c r="IR49" s="186">
        <v>77.03</v>
      </c>
      <c r="IS49" s="186">
        <v>60</v>
      </c>
      <c r="IT49" s="156">
        <v>2.0774424375324601</v>
      </c>
      <c r="IU49" s="168">
        <v>27.567955390802499</v>
      </c>
      <c r="IV49" s="160">
        <v>13.622999019928129</v>
      </c>
      <c r="IW49" s="166">
        <v>16.000000000000004</v>
      </c>
      <c r="IX49" s="155">
        <v>63.84615384615384</v>
      </c>
      <c r="IY49" s="169">
        <v>10.16</v>
      </c>
      <c r="IZ49" s="169">
        <v>60.11927</v>
      </c>
      <c r="JA49" s="155">
        <v>98.619329388560161</v>
      </c>
      <c r="JB49" s="167">
        <v>52.974828375286044</v>
      </c>
      <c r="JC49" s="182">
        <v>4.0506732595743067</v>
      </c>
      <c r="JD49" s="182">
        <v>20.833333333333332</v>
      </c>
      <c r="JE49" s="192">
        <v>49.539267361174645</v>
      </c>
      <c r="JF49" s="192">
        <v>20.33270886773537</v>
      </c>
      <c r="JG49" s="192">
        <v>17.414823689901539</v>
      </c>
      <c r="JH49" s="192">
        <v>25.872689938398359</v>
      </c>
      <c r="JI49" s="192">
        <v>37.267080745341616</v>
      </c>
      <c r="JJ49" s="4"/>
      <c r="JK49" s="192">
        <v>78.487119127349857</v>
      </c>
      <c r="JL49" s="192">
        <v>90.132338242069522</v>
      </c>
      <c r="JM49" s="192">
        <v>14.886589733386391</v>
      </c>
      <c r="JN49" s="4"/>
      <c r="JO49" s="192">
        <v>53.013899515503837</v>
      </c>
      <c r="JP49" s="192">
        <v>86.287069116177278</v>
      </c>
      <c r="JQ49" s="4"/>
      <c r="JR49" s="194">
        <v>23.493929987635767</v>
      </c>
    </row>
    <row r="50" spans="1:278" x14ac:dyDescent="0.35">
      <c r="A50">
        <v>48</v>
      </c>
      <c r="B50" t="s">
        <v>439</v>
      </c>
      <c r="C50" s="105">
        <v>22.984100078724389</v>
      </c>
      <c r="D50" s="108">
        <v>66.960766593262562</v>
      </c>
      <c r="E50" s="105">
        <v>0</v>
      </c>
      <c r="F50" s="111">
        <v>72.313512348357435</v>
      </c>
      <c r="G50">
        <v>0</v>
      </c>
      <c r="H50" s="105">
        <v>41.017749785284856</v>
      </c>
      <c r="I50" s="105">
        <v>23.618665903235634</v>
      </c>
      <c r="J50" s="105">
        <v>65.674205553965251</v>
      </c>
      <c r="K50" s="102">
        <v>2.4194471352167319</v>
      </c>
      <c r="L50">
        <v>32.060021886892287</v>
      </c>
      <c r="M50" s="113">
        <v>61.294237189776645</v>
      </c>
      <c r="N50" s="113">
        <v>40.754232792035211</v>
      </c>
      <c r="O50" s="113">
        <v>29.668934976174921</v>
      </c>
      <c r="P50" s="113">
        <v>27.009010178622496</v>
      </c>
      <c r="Q50" s="113">
        <v>47.223592796172376</v>
      </c>
      <c r="R50" s="113">
        <v>67.014623998425648</v>
      </c>
      <c r="S50" s="113">
        <v>30.580836514830924</v>
      </c>
      <c r="T50" s="113">
        <v>17.568892949452703</v>
      </c>
      <c r="U50" s="113">
        <v>22.489309009886401</v>
      </c>
      <c r="V50" s="113">
        <v>40.392641344520783</v>
      </c>
      <c r="W50" s="113">
        <v>19.904714050834862</v>
      </c>
      <c r="X50" s="113">
        <v>14.172599018516635</v>
      </c>
      <c r="Y50" s="113">
        <v>28.87021703177075</v>
      </c>
      <c r="Z50" s="113">
        <v>26.737461230393091</v>
      </c>
      <c r="AA50" s="115">
        <v>15.269832185441347</v>
      </c>
      <c r="AB50" s="113">
        <v>57.300342914717788</v>
      </c>
      <c r="AC50" s="113">
        <v>9.9240521974833431</v>
      </c>
      <c r="AD50" s="113">
        <v>46.708539052797491</v>
      </c>
      <c r="AE50" s="105">
        <v>0</v>
      </c>
      <c r="AF50" s="111">
        <v>1.8718546161592715</v>
      </c>
      <c r="AG50" s="105">
        <v>60.57218846044767</v>
      </c>
      <c r="AH50" s="173">
        <v>1</v>
      </c>
      <c r="AI50" s="175">
        <f t="shared" si="16"/>
        <v>100</v>
      </c>
      <c r="AJ50" s="112">
        <v>40.839789655109662</v>
      </c>
      <c r="AK50" s="112">
        <v>0</v>
      </c>
      <c r="AL50" s="112">
        <v>2.6174346050735142</v>
      </c>
      <c r="AM50" s="112">
        <v>3.9588875614548251</v>
      </c>
      <c r="AN50" s="112">
        <v>81.296083202406891</v>
      </c>
      <c r="AO50" s="112">
        <v>4.9760968756040223</v>
      </c>
      <c r="AP50" s="112">
        <v>5.4494431418930818</v>
      </c>
      <c r="AQ50" s="112">
        <v>2.3031672692053617</v>
      </c>
      <c r="AR50" s="111">
        <v>0.41133057380433519</v>
      </c>
      <c r="AS50" s="111">
        <v>3.7187730697314443</v>
      </c>
      <c r="AT50" s="111">
        <v>98.959548660924995</v>
      </c>
      <c r="AU50" s="111">
        <v>28.969320350890509</v>
      </c>
      <c r="AV50" s="105">
        <v>58.810478099054997</v>
      </c>
      <c r="AW50" s="107">
        <v>3.0426577225316249</v>
      </c>
      <c r="AX50" s="107">
        <v>23.388945135011749</v>
      </c>
      <c r="AY50" s="103">
        <v>77.015899921275604</v>
      </c>
      <c r="AZ50" s="103">
        <v>91.711905824433543</v>
      </c>
      <c r="BA50" s="111">
        <v>1.7001022328996251</v>
      </c>
      <c r="BB50" s="105">
        <v>99.476358945157003</v>
      </c>
      <c r="BC50" s="158">
        <v>2.4735184655024334</v>
      </c>
      <c r="BD50" s="111">
        <v>1.0007880549469024</v>
      </c>
      <c r="BE50">
        <v>86.637592551636274</v>
      </c>
      <c r="BF50" s="111">
        <v>0.37789256270649679</v>
      </c>
      <c r="BG50" s="106">
        <v>40.056442858097782</v>
      </c>
      <c r="BH50" s="111">
        <v>91.600074257599971</v>
      </c>
      <c r="BI50" s="114">
        <v>9.3090864253712802</v>
      </c>
      <c r="BJ50" s="116">
        <v>76.976186030233052</v>
      </c>
      <c r="BK50" s="157">
        <f t="shared" si="17"/>
        <v>10.499999760483783</v>
      </c>
      <c r="BL50" s="102">
        <v>21.293609917866622</v>
      </c>
      <c r="BM50" s="118">
        <v>33.610685899926459</v>
      </c>
      <c r="BN50" s="102">
        <v>28.494919436952376</v>
      </c>
      <c r="BO50">
        <v>1.8718546161592715</v>
      </c>
      <c r="BP50" s="111">
        <v>0.30752623071224788</v>
      </c>
      <c r="BQ50" s="102">
        <v>89.993665102672566</v>
      </c>
      <c r="BR50" s="112">
        <f t="shared" si="18"/>
        <v>2.153107357614116</v>
      </c>
      <c r="BS50" s="112">
        <f t="shared" si="19"/>
        <v>8.6124294304564639</v>
      </c>
      <c r="BT50" s="112">
        <v>4.3783049404062089</v>
      </c>
      <c r="BU50" s="119">
        <v>6.1905129068237166</v>
      </c>
      <c r="BV50" s="105">
        <v>33.765057315300801</v>
      </c>
      <c r="BW50" s="111">
        <v>1.7001022328996251</v>
      </c>
      <c r="BX50" s="121">
        <v>0.33898843520883332</v>
      </c>
      <c r="BY50" s="102">
        <v>2.7692523140157816</v>
      </c>
      <c r="BZ50" s="104">
        <v>77.845544182823062</v>
      </c>
      <c r="CA50" s="104">
        <v>69.168730442963081</v>
      </c>
      <c r="CB50" s="105">
        <v>42.071495616578233</v>
      </c>
      <c r="CC50" s="102">
        <v>5.3636177883729514</v>
      </c>
      <c r="CD50" s="106">
        <v>44.169187236640497</v>
      </c>
      <c r="CE50" s="105">
        <v>0.33898843520883332</v>
      </c>
      <c r="CF50" s="102">
        <v>12.361683146749264</v>
      </c>
      <c r="CG50" s="102">
        <v>0.59616021467473757</v>
      </c>
      <c r="CH50" s="102">
        <f t="shared" si="20"/>
        <v>13.13076589990694</v>
      </c>
      <c r="CI50" s="102">
        <v>3.2826914749767351</v>
      </c>
      <c r="CJ50" s="105">
        <v>43.827722400231615</v>
      </c>
      <c r="CK50" s="104">
        <v>87.432496050861658</v>
      </c>
      <c r="CL50" s="111">
        <v>15.868880618379617</v>
      </c>
      <c r="CM50" s="105">
        <v>38.64994886048715</v>
      </c>
      <c r="CN50" s="105">
        <v>31.571714858288004</v>
      </c>
      <c r="CO50" s="111">
        <v>30.959060979101061</v>
      </c>
      <c r="CP50" s="104">
        <v>97.379713049717338</v>
      </c>
      <c r="CQ50" s="105">
        <v>80</v>
      </c>
      <c r="CR50" s="105">
        <v>4.1429912331564545</v>
      </c>
      <c r="CT50" s="179">
        <v>46.428571428571431</v>
      </c>
      <c r="CV50" s="105">
        <v>0</v>
      </c>
      <c r="CW50" s="119">
        <v>99.660108924157612</v>
      </c>
      <c r="CZ50" s="105">
        <v>93.881397776490147</v>
      </c>
      <c r="DA50" s="105">
        <v>19.999999999999996</v>
      </c>
      <c r="DB50" s="105">
        <v>74.902879404778432</v>
      </c>
      <c r="DC50" s="105">
        <v>2.4596190451676998</v>
      </c>
      <c r="DD50" s="105">
        <v>99.60738299215727</v>
      </c>
      <c r="DE50" s="105">
        <v>8.995908089392513</v>
      </c>
      <c r="DF50" s="164">
        <v>77.269613081122557</v>
      </c>
      <c r="DG50" s="102">
        <v>25.070140280561123</v>
      </c>
      <c r="DH50" s="102">
        <v>6.187488467088583</v>
      </c>
      <c r="DI50" s="111">
        <v>1.3591078998671897</v>
      </c>
      <c r="DJ50" s="103">
        <v>16.28330990149621</v>
      </c>
      <c r="DK50" s="103">
        <v>17.736600336016206</v>
      </c>
      <c r="DL50" s="103">
        <v>20.699842945342912</v>
      </c>
      <c r="DM50" s="103">
        <v>10.120237329992307</v>
      </c>
      <c r="DN50">
        <v>5.7890405614574592</v>
      </c>
      <c r="DO50" s="111">
        <v>89.603786731314685</v>
      </c>
      <c r="DP50" s="105">
        <v>6.8479816776409965</v>
      </c>
      <c r="DQ50" s="111">
        <v>95.886797556496845</v>
      </c>
      <c r="DR50" s="104">
        <v>93.545758245125057</v>
      </c>
      <c r="DS50" s="105">
        <v>0</v>
      </c>
      <c r="DT50" s="103">
        <v>98.516183497888179</v>
      </c>
      <c r="DU50" s="102">
        <v>94.803686640254995</v>
      </c>
      <c r="DW50" s="102">
        <v>80</v>
      </c>
      <c r="DX50" s="102">
        <v>62.053709986105041</v>
      </c>
      <c r="DY50" s="105">
        <v>6.5502433438305179</v>
      </c>
      <c r="DZ50" s="105">
        <v>99.55637675606188</v>
      </c>
      <c r="EA50">
        <v>88.125400884718374</v>
      </c>
      <c r="EB50" s="105">
        <v>66.85275312529896</v>
      </c>
      <c r="EC50" s="111">
        <v>0.3830978192244987</v>
      </c>
      <c r="ED50" s="111">
        <v>0.36474850509879331</v>
      </c>
      <c r="EE50" s="111">
        <v>0.32361066044282932</v>
      </c>
      <c r="EF50" s="111">
        <v>0.35479655151528455</v>
      </c>
      <c r="EG50" s="111">
        <v>0.37268730618849499</v>
      </c>
      <c r="EH50" s="120">
        <v>0.40112859298849407</v>
      </c>
      <c r="EI50" s="102">
        <v>1.3344211584867589</v>
      </c>
      <c r="EJ50" s="102">
        <f t="shared" si="21"/>
        <v>5.6045688656443877</v>
      </c>
      <c r="EK50" s="102">
        <v>0.36069644726321554</v>
      </c>
      <c r="EL50" s="102">
        <v>13.233123811357736</v>
      </c>
      <c r="EM50" s="102">
        <v>0</v>
      </c>
      <c r="EN50" s="102">
        <v>0</v>
      </c>
      <c r="EO50" s="102">
        <v>7.6048809347474988E-2</v>
      </c>
      <c r="EP50" s="102">
        <v>9.2859130385403346E-2</v>
      </c>
      <c r="EQ50" s="102">
        <v>8.17098505468122E-3</v>
      </c>
      <c r="ER50" s="102">
        <v>2.9387456915890291</v>
      </c>
      <c r="ES50" s="102">
        <v>0.87591043317860262</v>
      </c>
      <c r="ET50" s="111">
        <v>0.33487590984196125</v>
      </c>
      <c r="EU50" s="111">
        <v>0.21392386843600159</v>
      </c>
      <c r="EV50" s="111">
        <v>0.34310096057570583</v>
      </c>
      <c r="EW50" s="120">
        <v>97.576336432772933</v>
      </c>
      <c r="EX50" s="120">
        <v>3.0918980818780417</v>
      </c>
      <c r="EY50" s="120">
        <v>0</v>
      </c>
      <c r="EZ50" s="120">
        <v>43.89510044661403</v>
      </c>
      <c r="FA50" s="120">
        <v>111484.88585206127</v>
      </c>
      <c r="FC50" s="104">
        <v>93.707714446401013</v>
      </c>
      <c r="FD50" s="111">
        <v>0</v>
      </c>
      <c r="FE50" s="105">
        <v>98.414308494379412</v>
      </c>
      <c r="FF50" s="104">
        <v>11.969695239843025</v>
      </c>
      <c r="FG50" s="111">
        <v>0.77870025765817352</v>
      </c>
      <c r="FH50" s="105">
        <v>64.961351273976518</v>
      </c>
      <c r="FI50">
        <v>41.752075579730892</v>
      </c>
      <c r="FJ50" s="105">
        <v>20</v>
      </c>
      <c r="FK50" s="105">
        <v>98.572804146590002</v>
      </c>
      <c r="FL50" s="105">
        <v>59.291599071121269</v>
      </c>
      <c r="FM50" s="105">
        <v>7.3313786271790145</v>
      </c>
      <c r="FN50">
        <v>87.583110656385116</v>
      </c>
      <c r="FO50" s="104">
        <v>87.434096758568529</v>
      </c>
      <c r="FP50" s="102">
        <v>15.249126734116738</v>
      </c>
      <c r="FQ50">
        <v>78.865815755394721</v>
      </c>
      <c r="FR50" s="102">
        <v>100</v>
      </c>
      <c r="FS50" s="105">
        <v>0</v>
      </c>
      <c r="FT50" s="117">
        <v>45.018987289726411</v>
      </c>
      <c r="FU50" s="117">
        <v>47.83440211869754</v>
      </c>
      <c r="FV50" s="117">
        <v>32.060021886892287</v>
      </c>
      <c r="FW50" s="104">
        <v>93.705587466950305</v>
      </c>
      <c r="FX50" s="105">
        <v>29.858887209635146</v>
      </c>
      <c r="FY50" s="105">
        <v>0</v>
      </c>
      <c r="FZ50">
        <v>1.8386572197525479</v>
      </c>
      <c r="GA50" s="105">
        <v>97.727865973997737</v>
      </c>
      <c r="GB50" s="102">
        <v>60.542910036178817</v>
      </c>
      <c r="GC50" s="102">
        <v>0</v>
      </c>
      <c r="GD50" s="102">
        <v>6.0024163356056253</v>
      </c>
      <c r="GE50" s="102">
        <v>8.7686141305361449</v>
      </c>
      <c r="GF50" s="102">
        <v>3.6760920239742827</v>
      </c>
      <c r="GG50" s="102">
        <v>8.9340942788937934</v>
      </c>
      <c r="GH50" s="102">
        <v>2.3716949609896134</v>
      </c>
      <c r="GI50" s="111">
        <v>4.5377165730846585</v>
      </c>
      <c r="GJ50" s="104">
        <v>12.739069171187046</v>
      </c>
      <c r="GK50">
        <v>85.771543086172343</v>
      </c>
      <c r="GL50" s="105">
        <v>15.249126734116738</v>
      </c>
      <c r="GM50" s="123">
        <v>41.570004140264885</v>
      </c>
      <c r="GN50" s="105">
        <v>68.685943315201825</v>
      </c>
      <c r="GO50" s="105">
        <v>95.607787002576586</v>
      </c>
      <c r="GQ50">
        <v>100</v>
      </c>
      <c r="GR50" s="110">
        <v>42.840100636360845</v>
      </c>
      <c r="GS50" s="110">
        <v>43.54212195035943</v>
      </c>
      <c r="GT50" s="110">
        <v>57.401985816759527</v>
      </c>
      <c r="GU50" s="110">
        <v>51.066340466992173</v>
      </c>
      <c r="GV50" s="110">
        <v>52.575198770315168</v>
      </c>
      <c r="GW50" s="110">
        <v>27.484416656976425</v>
      </c>
      <c r="GX50" s="110">
        <v>46.902149506800654</v>
      </c>
      <c r="GY50" s="110">
        <v>17.796878137147264</v>
      </c>
      <c r="GZ50" s="110">
        <v>35.714805746086682</v>
      </c>
      <c r="HA50" s="105">
        <v>73.642523141520968</v>
      </c>
      <c r="HB50" s="105">
        <v>4.8296593186372743</v>
      </c>
      <c r="HC50" s="109">
        <v>46.527928766847722</v>
      </c>
      <c r="HD50" s="109">
        <v>43.952320201436876</v>
      </c>
      <c r="HE50" s="109">
        <v>53.107510218905823</v>
      </c>
      <c r="HF50" s="109">
        <v>47.964689160589593</v>
      </c>
      <c r="HG50" s="109">
        <v>10.441375686900457</v>
      </c>
      <c r="HH50" s="109">
        <v>17.731409561621</v>
      </c>
      <c r="HI50" s="109">
        <v>59.931550667408061</v>
      </c>
      <c r="HJ50" s="109">
        <v>66.835843114802486</v>
      </c>
      <c r="HK50" s="109">
        <v>46.962612435287646</v>
      </c>
      <c r="HL50" s="122">
        <v>41.185042202496902</v>
      </c>
      <c r="HM50" s="109">
        <v>0</v>
      </c>
      <c r="HN50" s="109">
        <v>26.421845403290067</v>
      </c>
      <c r="HO50" s="109">
        <v>51.697564453131534</v>
      </c>
      <c r="HP50" s="109">
        <v>51.424000356480448</v>
      </c>
      <c r="HQ50" s="109">
        <v>34.171904776735673</v>
      </c>
      <c r="HR50" s="109">
        <v>45.540682032941248</v>
      </c>
      <c r="HS50" s="109">
        <v>15.237834753601632</v>
      </c>
      <c r="HT50" s="109">
        <v>51.044536164375707</v>
      </c>
      <c r="HU50" s="109">
        <v>20.247011695882954</v>
      </c>
      <c r="HV50" s="109">
        <v>54.363000508164653</v>
      </c>
      <c r="HW50" s="109">
        <v>52.35900269664004</v>
      </c>
      <c r="HX50" s="109">
        <v>41.369535864300353</v>
      </c>
      <c r="HY50" s="109">
        <v>38.178606014213074</v>
      </c>
      <c r="HZ50" s="109">
        <v>60.58281180799429</v>
      </c>
      <c r="IA50" s="109">
        <v>61.635294924765475</v>
      </c>
      <c r="IB50" s="109">
        <v>54.030758642823614</v>
      </c>
      <c r="IC50" s="111">
        <v>73.07437619881749</v>
      </c>
      <c r="ID50" s="105">
        <v>0</v>
      </c>
      <c r="IE50" s="105">
        <v>0</v>
      </c>
      <c r="IF50" s="105">
        <v>26.435728600057256</v>
      </c>
      <c r="IG50">
        <v>9.581513064438731</v>
      </c>
      <c r="IH50">
        <v>20</v>
      </c>
      <c r="II50" s="105">
        <v>63.868411884586344</v>
      </c>
      <c r="IJ50" s="105">
        <v>3.0918980818780417</v>
      </c>
      <c r="IK50" s="105">
        <v>0</v>
      </c>
      <c r="IL50" s="105">
        <v>7.9476413143746827</v>
      </c>
      <c r="IM50" s="105">
        <v>78.865815755394721</v>
      </c>
      <c r="IP50" s="186">
        <v>0</v>
      </c>
      <c r="IQ50" s="129">
        <v>60.873351822777558</v>
      </c>
      <c r="IR50" s="186">
        <v>97.47</v>
      </c>
      <c r="IS50" s="186">
        <v>69.966063348416284</v>
      </c>
      <c r="IT50" s="156">
        <v>0</v>
      </c>
      <c r="IU50" s="168">
        <v>35.036282734704919</v>
      </c>
      <c r="IV50" s="160">
        <v>1.3419216317767042</v>
      </c>
      <c r="IW50" s="166">
        <v>29.454545454545457</v>
      </c>
      <c r="IX50" s="155">
        <v>93.84615384615384</v>
      </c>
      <c r="IY50" s="169">
        <v>6.17</v>
      </c>
      <c r="IZ50" s="169">
        <v>56.298659999999998</v>
      </c>
      <c r="JA50" s="155">
        <v>69.033530571992102</v>
      </c>
      <c r="JB50" s="167">
        <v>36.95652173913043</v>
      </c>
      <c r="JC50" s="182">
        <v>9.5606725868152047</v>
      </c>
      <c r="JD50" s="182">
        <v>2.9761904761904758</v>
      </c>
      <c r="JE50" s="192">
        <v>1.4384832846062343</v>
      </c>
      <c r="JF50" s="192">
        <v>4.3879731665376974E-2</v>
      </c>
      <c r="JG50" s="192">
        <v>0.59380281399737722</v>
      </c>
      <c r="JH50" s="192">
        <v>0.92402464065708423</v>
      </c>
      <c r="JI50" s="192">
        <v>0</v>
      </c>
      <c r="JJ50" s="4"/>
      <c r="JK50" s="192">
        <v>24.471447675253906</v>
      </c>
      <c r="JL50" s="192">
        <v>15.905706748600506</v>
      </c>
      <c r="JM50" s="192">
        <v>0.51333068046159969</v>
      </c>
      <c r="JN50" s="4"/>
      <c r="JO50" s="192">
        <v>26.358682170542618</v>
      </c>
      <c r="JP50" s="192">
        <v>21.133655951326784</v>
      </c>
      <c r="JQ50" s="4"/>
      <c r="JR50" s="194">
        <v>0.73420325817403176</v>
      </c>
    </row>
    <row r="51" spans="1:278" x14ac:dyDescent="0.35">
      <c r="A51">
        <v>49</v>
      </c>
      <c r="B51" t="s">
        <v>440</v>
      </c>
      <c r="C51" s="105">
        <v>23.512886678944753</v>
      </c>
      <c r="D51" s="108">
        <v>83.815252853874497</v>
      </c>
      <c r="E51" s="105">
        <v>0</v>
      </c>
      <c r="F51" s="111">
        <v>33.345923174554777</v>
      </c>
      <c r="G51">
        <v>33.366762177650429</v>
      </c>
      <c r="H51" s="105">
        <v>44.204871060171918</v>
      </c>
      <c r="I51" s="105">
        <v>26.127711829717285</v>
      </c>
      <c r="J51" s="105">
        <v>67.215854823304511</v>
      </c>
      <c r="K51" s="102">
        <v>5.6852213514638024</v>
      </c>
      <c r="L51">
        <v>30.018537175467902</v>
      </c>
      <c r="M51" s="113">
        <v>45.504525956362826</v>
      </c>
      <c r="N51" s="113">
        <v>43.358661707465515</v>
      </c>
      <c r="O51" s="113">
        <v>28.950248439114738</v>
      </c>
      <c r="P51" s="113">
        <v>23.326383379182126</v>
      </c>
      <c r="Q51" s="113">
        <v>47.275892913965826</v>
      </c>
      <c r="R51" s="113">
        <v>56.450790431106128</v>
      </c>
      <c r="S51" s="113">
        <v>18.373936376438344</v>
      </c>
      <c r="T51" s="113">
        <v>23.93037459977057</v>
      </c>
      <c r="U51" s="113">
        <v>18.376603024584931</v>
      </c>
      <c r="V51" s="113">
        <v>40.150179871264527</v>
      </c>
      <c r="W51" s="113">
        <v>18.548705401125407</v>
      </c>
      <c r="X51" s="113">
        <v>19.661781481673824</v>
      </c>
      <c r="Y51" s="113">
        <v>29.778262703318664</v>
      </c>
      <c r="Z51" s="113">
        <v>27.148301535759312</v>
      </c>
      <c r="AA51" s="115">
        <v>29.178240105869186</v>
      </c>
      <c r="AB51" s="113">
        <v>63.073189801588896</v>
      </c>
      <c r="AC51" s="113">
        <v>18.223555145601424</v>
      </c>
      <c r="AD51" s="113">
        <v>43.16281410463646</v>
      </c>
      <c r="AE51" s="105">
        <v>0</v>
      </c>
      <c r="AF51" s="111">
        <v>1.8636011624358186</v>
      </c>
      <c r="AG51" s="105">
        <v>30.948031831085252</v>
      </c>
      <c r="AH51" s="173">
        <v>0.63151862464183384</v>
      </c>
      <c r="AI51" s="175">
        <f t="shared" si="16"/>
        <v>63.151862464183381</v>
      </c>
      <c r="AJ51" s="112">
        <v>1.9045634713095976</v>
      </c>
      <c r="AK51" s="112">
        <v>29.451188243282679</v>
      </c>
      <c r="AL51" s="112">
        <v>11.224644839646746</v>
      </c>
      <c r="AM51" s="112">
        <v>2.4239919670279368</v>
      </c>
      <c r="AN51" s="112">
        <v>84.123849322779137</v>
      </c>
      <c r="AO51" s="112">
        <v>6.6484090593531526</v>
      </c>
      <c r="AP51" s="112">
        <v>1.4674326882157895</v>
      </c>
      <c r="AQ51" s="112">
        <v>2.0407998506027627</v>
      </c>
      <c r="AR51" s="111">
        <v>2.0462271305577344</v>
      </c>
      <c r="AS51" s="111">
        <v>0.73938159919729685</v>
      </c>
      <c r="AT51" s="111">
        <v>99.642042173174332</v>
      </c>
      <c r="AU51" s="111">
        <v>25.585274944196115</v>
      </c>
      <c r="AV51" s="105">
        <v>69.830468003820073</v>
      </c>
      <c r="AW51" s="107">
        <v>0.97760671440699498</v>
      </c>
      <c r="AX51" s="107">
        <v>43.89809141176103</v>
      </c>
      <c r="AY51" s="103">
        <v>76.487113321055347</v>
      </c>
      <c r="AZ51" s="103">
        <v>98.900239078297332</v>
      </c>
      <c r="BA51" s="111">
        <v>0.47870400409398373</v>
      </c>
      <c r="BB51" s="105">
        <v>97.876049320590823</v>
      </c>
      <c r="BC51" s="158">
        <v>3.1862464183381087</v>
      </c>
      <c r="BD51" s="111">
        <v>1.8959656517459245</v>
      </c>
      <c r="BE51">
        <v>78.498093307318356</v>
      </c>
      <c r="BF51" s="111">
        <v>0.81475108043423639</v>
      </c>
      <c r="BG51" s="106">
        <v>31.761684246958723</v>
      </c>
      <c r="BH51" s="111">
        <v>66.496648486532393</v>
      </c>
      <c r="BI51" s="114">
        <v>11.388340185117261</v>
      </c>
      <c r="BJ51" s="116">
        <v>75.186646653549275</v>
      </c>
      <c r="BK51" s="157">
        <f t="shared" si="17"/>
        <v>27.282405650564431</v>
      </c>
      <c r="BL51" s="102">
        <v>21.366926366908572</v>
      </c>
      <c r="BM51" s="118">
        <v>34.6015530581479</v>
      </c>
      <c r="BN51" s="102">
        <v>24.767797328419825</v>
      </c>
      <c r="BO51">
        <v>1.8636011624358186</v>
      </c>
      <c r="BP51" s="111">
        <v>0.69327189555811908</v>
      </c>
      <c r="BQ51" s="102">
        <v>61.847176319740484</v>
      </c>
      <c r="BR51" s="112">
        <f t="shared" si="18"/>
        <v>1.8075878255624795</v>
      </c>
      <c r="BS51" s="112">
        <f t="shared" si="19"/>
        <v>7.2303513022499182</v>
      </c>
      <c r="BT51" s="112">
        <v>6.0919226612253583</v>
      </c>
      <c r="BU51" s="119">
        <v>3.8447365052311064</v>
      </c>
      <c r="BV51" s="105">
        <v>19.204716360727915</v>
      </c>
      <c r="BW51" s="111">
        <v>0.47870400409398373</v>
      </c>
      <c r="BX51" s="121">
        <v>0.86796187356330323</v>
      </c>
      <c r="BY51" s="102">
        <v>1.7011809742929067</v>
      </c>
      <c r="BZ51" s="104">
        <v>78.47288445533718</v>
      </c>
      <c r="CA51" s="104">
        <v>68.801412015236295</v>
      </c>
      <c r="CB51" s="105">
        <v>72.679192752876105</v>
      </c>
      <c r="CC51" s="102">
        <v>1.1598096863998266</v>
      </c>
      <c r="CD51" s="106">
        <v>40.864345450188829</v>
      </c>
      <c r="CE51" s="105">
        <v>0.86796187356330323</v>
      </c>
      <c r="CF51" s="102">
        <v>22.281245550084456</v>
      </c>
      <c r="CG51" s="102">
        <v>1.9001259770688672</v>
      </c>
      <c r="CH51" s="102">
        <f t="shared" si="20"/>
        <v>8.9674520345651363</v>
      </c>
      <c r="CI51" s="102">
        <v>2.2418630086412841</v>
      </c>
      <c r="CJ51" s="105">
        <v>40.483655513078659</v>
      </c>
      <c r="CK51" s="104">
        <v>84.991396110126303</v>
      </c>
      <c r="CL51" s="111">
        <v>26.522922636103154</v>
      </c>
      <c r="CM51" s="105">
        <v>41.276256679083808</v>
      </c>
      <c r="CN51" s="105">
        <v>29.945558739255013</v>
      </c>
      <c r="CO51" s="111">
        <v>24.484240687679083</v>
      </c>
      <c r="CP51" s="104">
        <v>97.370037127964693</v>
      </c>
      <c r="CQ51" s="105">
        <v>64.025787965616047</v>
      </c>
      <c r="CR51" s="105">
        <v>81.332597540136206</v>
      </c>
      <c r="CT51" s="179">
        <v>18.571428571428577</v>
      </c>
      <c r="CV51" s="105">
        <v>0</v>
      </c>
      <c r="CW51" s="119">
        <v>86.149952322157986</v>
      </c>
      <c r="CZ51" s="105">
        <v>99.054218023148735</v>
      </c>
      <c r="DA51" s="105">
        <v>40</v>
      </c>
      <c r="DB51" s="105">
        <v>63.021923085585911</v>
      </c>
      <c r="DC51" s="105">
        <v>15.146528533761776</v>
      </c>
      <c r="DD51" s="105">
        <v>82.904886290123258</v>
      </c>
      <c r="DE51" s="105">
        <v>55.887378640776696</v>
      </c>
      <c r="DF51" s="164">
        <v>79.099950838667155</v>
      </c>
      <c r="DG51" s="102">
        <v>25.759312320916905</v>
      </c>
      <c r="DH51" s="102">
        <v>3.7973825508754029</v>
      </c>
      <c r="DI51" s="111">
        <v>2.0442773089545159</v>
      </c>
      <c r="DJ51" s="103">
        <v>16.359423465647616</v>
      </c>
      <c r="DK51" s="103">
        <v>15.80181584459439</v>
      </c>
      <c r="DL51" s="103">
        <v>4.0475093797717516</v>
      </c>
      <c r="DM51" s="103">
        <v>5.8783480697585162</v>
      </c>
      <c r="DN51">
        <v>9.3863318201558279</v>
      </c>
      <c r="DO51" s="111">
        <v>98.83303053320661</v>
      </c>
      <c r="DP51" s="105">
        <v>0</v>
      </c>
      <c r="DQ51" s="111">
        <v>91.431267031194324</v>
      </c>
      <c r="DR51" s="104">
        <v>98.979350663982416</v>
      </c>
      <c r="DS51" s="105">
        <v>17.856733524355302</v>
      </c>
      <c r="DT51" s="103">
        <v>98.490909008637232</v>
      </c>
      <c r="DU51" s="102">
        <v>74.084963701602845</v>
      </c>
      <c r="DW51" s="102">
        <v>0</v>
      </c>
      <c r="DX51" s="102">
        <v>39.633746321240523</v>
      </c>
      <c r="DY51" s="105">
        <v>0</v>
      </c>
      <c r="DZ51" s="105">
        <v>83.92483746268914</v>
      </c>
      <c r="EA51">
        <v>93.02400373049062</v>
      </c>
      <c r="EB51" s="105">
        <v>52.129894937917697</v>
      </c>
      <c r="EC51" s="111">
        <v>0.95831331921760443</v>
      </c>
      <c r="ED51" s="111">
        <v>0.85623029997222755</v>
      </c>
      <c r="EE51" s="111">
        <v>0.77725192055066972</v>
      </c>
      <c r="EF51" s="111">
        <v>0.80983578722134719</v>
      </c>
      <c r="EG51" s="111">
        <v>0.67118884165086989</v>
      </c>
      <c r="EH51" s="120">
        <v>0.74333254024656881</v>
      </c>
      <c r="EI51" s="102">
        <v>0.66439968840785313</v>
      </c>
      <c r="EJ51" s="102">
        <f t="shared" si="21"/>
        <v>2.7904786913129831</v>
      </c>
      <c r="EK51" s="102">
        <v>0.83794620805149189</v>
      </c>
      <c r="EL51" s="102">
        <v>0.61775238678607269</v>
      </c>
      <c r="EM51" s="102">
        <v>2.5303843548047107</v>
      </c>
      <c r="EN51" s="102">
        <v>7.6236941652351167</v>
      </c>
      <c r="EO51" s="102">
        <v>1.2636962417764208</v>
      </c>
      <c r="EP51" s="102">
        <v>0.45700223935763623</v>
      </c>
      <c r="EQ51" s="102">
        <v>1.2938589829255593</v>
      </c>
      <c r="ER51" s="102">
        <v>0.22895879781423692</v>
      </c>
      <c r="ES51" s="102">
        <v>0.44535543580008091</v>
      </c>
      <c r="ET51" s="111">
        <v>0.93393917367162493</v>
      </c>
      <c r="EU51" s="111">
        <v>0.64321125086966846</v>
      </c>
      <c r="EV51" s="111">
        <v>0.80198457345497864</v>
      </c>
      <c r="EW51" s="120">
        <v>94.443089030634837</v>
      </c>
      <c r="EX51" s="120">
        <v>3.3237822349570201</v>
      </c>
      <c r="EY51" s="120">
        <v>0</v>
      </c>
      <c r="EZ51" s="120">
        <v>33.993283959391995</v>
      </c>
      <c r="FA51" s="120">
        <v>86336.227583273634</v>
      </c>
      <c r="FC51" s="104">
        <v>80.448812605975363</v>
      </c>
      <c r="FD51" s="111">
        <v>0</v>
      </c>
      <c r="FE51" s="105">
        <v>94.118587249086218</v>
      </c>
      <c r="FF51" s="104">
        <v>5.6432458799043648</v>
      </c>
      <c r="FG51" s="111">
        <v>28.56160458452722</v>
      </c>
      <c r="FH51" s="105">
        <v>90</v>
      </c>
      <c r="FI51">
        <v>4.9512893982808022</v>
      </c>
      <c r="FJ51" s="105">
        <v>20</v>
      </c>
      <c r="FK51" s="105">
        <v>99.088866689160696</v>
      </c>
      <c r="FL51" s="105">
        <v>24.775841251890956</v>
      </c>
      <c r="FM51" s="105">
        <v>64.213633775243267</v>
      </c>
      <c r="FN51">
        <v>98.323219137248486</v>
      </c>
      <c r="FO51" s="104">
        <v>97.761315691342773</v>
      </c>
      <c r="FP51" s="102">
        <v>1.8177174649756078</v>
      </c>
      <c r="FQ51">
        <v>22.849830632906588</v>
      </c>
      <c r="FR51" s="102">
        <v>0</v>
      </c>
      <c r="FS51" s="105">
        <v>0</v>
      </c>
      <c r="FT51" s="117">
        <v>40.259970436931511</v>
      </c>
      <c r="FU51" s="117">
        <v>45.566347091531043</v>
      </c>
      <c r="FV51" s="117">
        <v>30.018537175467902</v>
      </c>
      <c r="FW51" s="104">
        <v>99.487076391096409</v>
      </c>
      <c r="FX51" s="105">
        <v>65.993203171853068</v>
      </c>
      <c r="FY51" s="105">
        <v>0</v>
      </c>
      <c r="FZ51">
        <v>1.1904152236995236</v>
      </c>
      <c r="GA51" s="105">
        <v>71.185633871148028</v>
      </c>
      <c r="GB51" s="102">
        <v>1.6808256887759907</v>
      </c>
      <c r="GC51" s="102">
        <v>14.644162883896181</v>
      </c>
      <c r="GD51" s="102">
        <v>24.582528532351922</v>
      </c>
      <c r="GE51" s="102">
        <v>2.0860258685319963</v>
      </c>
      <c r="GF51" s="102">
        <v>4.8818373469114613</v>
      </c>
      <c r="GG51" s="102">
        <v>5.1670119851997161</v>
      </c>
      <c r="GH51" s="102">
        <v>1.7870592221867208</v>
      </c>
      <c r="GI51" s="111">
        <v>1.5063962968398876</v>
      </c>
      <c r="GJ51" s="104">
        <v>6.587690396267412</v>
      </c>
      <c r="GK51">
        <v>63.409742120343843</v>
      </c>
      <c r="GL51" s="105">
        <v>1.8177174649756078</v>
      </c>
      <c r="GM51" s="123">
        <v>38.507942583763537</v>
      </c>
      <c r="GN51" s="105">
        <v>36.217765042979941</v>
      </c>
      <c r="GO51" s="105">
        <v>94.93524355300859</v>
      </c>
      <c r="GQ51">
        <v>98.618911174785097</v>
      </c>
      <c r="GR51" s="110">
        <v>42.502195785406386</v>
      </c>
      <c r="GS51" s="110">
        <v>47.360873655987582</v>
      </c>
      <c r="GT51" s="110">
        <v>47.253906548638653</v>
      </c>
      <c r="GU51" s="110">
        <v>51.993021808058351</v>
      </c>
      <c r="GV51" s="110">
        <v>43.592767098213635</v>
      </c>
      <c r="GW51" s="110">
        <v>28.65091562787179</v>
      </c>
      <c r="GX51" s="110">
        <v>41.975945525104805</v>
      </c>
      <c r="GY51" s="110">
        <v>10.190990251165498</v>
      </c>
      <c r="GZ51" s="110">
        <v>35.332099499598876</v>
      </c>
      <c r="HA51" s="105">
        <v>50</v>
      </c>
      <c r="HB51" s="105">
        <v>0</v>
      </c>
      <c r="HC51" s="109">
        <v>46.113584426466588</v>
      </c>
      <c r="HD51" s="109">
        <v>27.803364037482797</v>
      </c>
      <c r="HE51" s="109">
        <v>56.345001752989809</v>
      </c>
      <c r="HF51" s="109">
        <v>45.660577546270964</v>
      </c>
      <c r="HG51" s="109">
        <v>6.3875447006397517</v>
      </c>
      <c r="HH51" s="109">
        <v>23.862432084548633</v>
      </c>
      <c r="HI51" s="109">
        <v>39.444934360848769</v>
      </c>
      <c r="HJ51" s="109">
        <v>42.460716332379278</v>
      </c>
      <c r="HK51" s="109">
        <v>50.05146365021951</v>
      </c>
      <c r="HL51" s="122">
        <v>44.747863381242823</v>
      </c>
      <c r="HM51" s="109">
        <v>0</v>
      </c>
      <c r="HN51" s="109">
        <v>22.562350611106183</v>
      </c>
      <c r="HO51" s="109">
        <v>35.645449538266412</v>
      </c>
      <c r="HP51" s="109">
        <v>45.350691717830777</v>
      </c>
      <c r="HQ51" s="109">
        <v>36.314887167245587</v>
      </c>
      <c r="HR51" s="109">
        <v>54.353310162748329</v>
      </c>
      <c r="HS51" s="109">
        <v>11.194753120430891</v>
      </c>
      <c r="HT51" s="109">
        <v>51.556648483782674</v>
      </c>
      <c r="HU51" s="109">
        <v>27.265160788759292</v>
      </c>
      <c r="HV51" s="109">
        <v>55.788808884096312</v>
      </c>
      <c r="HW51" s="109">
        <v>49.159487442386393</v>
      </c>
      <c r="HX51" s="109">
        <v>34.974332657561199</v>
      </c>
      <c r="HY51" s="109">
        <v>19.251893031658131</v>
      </c>
      <c r="HZ51" s="109">
        <v>56.274889499830699</v>
      </c>
      <c r="IA51" s="109">
        <v>72.069346388164533</v>
      </c>
      <c r="IB51" s="109">
        <v>56.924249532193905</v>
      </c>
      <c r="IC51" s="111">
        <v>41.698996669583472</v>
      </c>
      <c r="ID51" s="105">
        <v>0</v>
      </c>
      <c r="IE51" s="105">
        <v>0</v>
      </c>
      <c r="IF51" s="105">
        <v>20</v>
      </c>
      <c r="IG51">
        <v>53.051345647034246</v>
      </c>
      <c r="IH51">
        <v>23.43839541547278</v>
      </c>
      <c r="II51" s="105">
        <v>96.334184077134452</v>
      </c>
      <c r="IJ51" s="105">
        <v>3.3237822349570201</v>
      </c>
      <c r="IK51" s="105">
        <v>0</v>
      </c>
      <c r="IL51" s="105">
        <v>5.5555555555555083</v>
      </c>
      <c r="IM51" s="105">
        <v>22.849830632906588</v>
      </c>
      <c r="IP51" s="186">
        <v>0</v>
      </c>
      <c r="IQ51" s="129">
        <v>57.786394716425434</v>
      </c>
      <c r="IR51" s="186">
        <v>94.74</v>
      </c>
      <c r="IS51" s="186">
        <v>47.957945814799842</v>
      </c>
      <c r="IT51" s="156">
        <v>0</v>
      </c>
      <c r="IU51" s="168">
        <v>5.7133506617744247</v>
      </c>
      <c r="IV51" s="160">
        <v>6.9370567375886525</v>
      </c>
      <c r="IW51" s="166">
        <v>27.454545454545453</v>
      </c>
      <c r="IX51" s="155">
        <v>76.92307692307692</v>
      </c>
      <c r="IY51" s="169">
        <v>8.01</v>
      </c>
      <c r="IZ51" s="169">
        <v>57.177690000000005</v>
      </c>
      <c r="JA51" s="155">
        <v>49.30966469428008</v>
      </c>
      <c r="JB51" s="167">
        <v>62.013729977116704</v>
      </c>
      <c r="JC51" s="182">
        <v>11.998557338988594</v>
      </c>
      <c r="JD51" s="182">
        <v>5.9523809523809517</v>
      </c>
      <c r="JE51" s="192">
        <v>4.061993789916988</v>
      </c>
      <c r="JF51" s="192">
        <v>8.5958472780961319</v>
      </c>
      <c r="JG51" s="192">
        <v>0.81097381081323294</v>
      </c>
      <c r="JH51" s="192">
        <v>7.3921971252566738</v>
      </c>
      <c r="JI51" s="192">
        <v>0</v>
      </c>
      <c r="JJ51" s="4"/>
      <c r="JK51" s="192">
        <v>87.740238497839329</v>
      </c>
      <c r="JL51" s="192">
        <v>15.905706748600506</v>
      </c>
      <c r="JM51" s="192">
        <v>0</v>
      </c>
      <c r="JN51" s="4"/>
      <c r="JO51" s="192">
        <v>26.358682170542618</v>
      </c>
      <c r="JP51" s="192">
        <v>74.396437679153266</v>
      </c>
      <c r="JQ51" s="4"/>
      <c r="JR51" s="194">
        <v>2.4478050556390305</v>
      </c>
    </row>
    <row r="52" spans="1:278" x14ac:dyDescent="0.35">
      <c r="A52">
        <v>50</v>
      </c>
      <c r="B52" t="s">
        <v>441</v>
      </c>
      <c r="C52" s="105">
        <v>15.701273164257026</v>
      </c>
      <c r="D52" s="108">
        <v>87.166647066123431</v>
      </c>
      <c r="E52" s="105">
        <v>0</v>
      </c>
      <c r="F52" s="111">
        <v>64.973960912524717</v>
      </c>
      <c r="G52">
        <v>41.019765110283586</v>
      </c>
      <c r="H52" s="105">
        <v>38.968060727585218</v>
      </c>
      <c r="I52" s="105">
        <v>23.210705078364715</v>
      </c>
      <c r="J52" s="105">
        <v>58.942041439893345</v>
      </c>
      <c r="K52" s="102">
        <v>1.3542947967614365</v>
      </c>
      <c r="L52">
        <v>25.987240649355865</v>
      </c>
      <c r="M52" s="113">
        <v>59.249246773644728</v>
      </c>
      <c r="N52" s="113">
        <v>34.105457336462528</v>
      </c>
      <c r="O52" s="113">
        <v>23.131434468910371</v>
      </c>
      <c r="P52" s="113">
        <v>18.324718925998674</v>
      </c>
      <c r="Q52" s="113">
        <v>45.201066187625131</v>
      </c>
      <c r="R52" s="113">
        <v>54.836324649966386</v>
      </c>
      <c r="S52" s="113">
        <v>14.424005716185414</v>
      </c>
      <c r="T52" s="113">
        <v>13.808856508318991</v>
      </c>
      <c r="U52" s="113">
        <v>15.464593638128841</v>
      </c>
      <c r="V52" s="113">
        <v>31.54103726858256</v>
      </c>
      <c r="W52" s="113">
        <v>13.215064677117146</v>
      </c>
      <c r="X52" s="113">
        <v>9.8967306539151103</v>
      </c>
      <c r="Y52" s="113">
        <v>24.841408644899492</v>
      </c>
      <c r="Z52" s="113">
        <v>21.886570897039597</v>
      </c>
      <c r="AA52" s="115">
        <v>13.4044753264383</v>
      </c>
      <c r="AB52" s="113">
        <v>43.57784278375771</v>
      </c>
      <c r="AC52" s="113">
        <v>14.09364526962028</v>
      </c>
      <c r="AD52" s="113">
        <v>38.532698472327198</v>
      </c>
      <c r="AE52" s="105">
        <v>0</v>
      </c>
      <c r="AF52" s="111">
        <v>9.0703879452585277</v>
      </c>
      <c r="AG52" s="105">
        <v>58.203042493757593</v>
      </c>
      <c r="AH52" s="173">
        <v>1</v>
      </c>
      <c r="AI52" s="175">
        <f t="shared" si="16"/>
        <v>100</v>
      </c>
      <c r="AJ52" s="112">
        <v>1.8947049392151902</v>
      </c>
      <c r="AK52" s="112">
        <v>0</v>
      </c>
      <c r="AL52" s="112">
        <v>10.670586420652551</v>
      </c>
      <c r="AM52" s="112">
        <v>1.6520242628979993</v>
      </c>
      <c r="AN52" s="112">
        <v>83.892532341852686</v>
      </c>
      <c r="AO52" s="112">
        <v>5.6003199225061309</v>
      </c>
      <c r="AP52" s="112">
        <v>0.94772796766756018</v>
      </c>
      <c r="AQ52" s="112">
        <v>1.218467544427916</v>
      </c>
      <c r="AR52" s="111">
        <v>0.2278291156890159</v>
      </c>
      <c r="AS52" s="111">
        <v>2.2556685309371654</v>
      </c>
      <c r="AT52" s="111">
        <v>98.896273883832976</v>
      </c>
      <c r="AU52" s="111">
        <v>54.386381973751767</v>
      </c>
      <c r="AV52" s="105">
        <v>38.892867373246453</v>
      </c>
      <c r="AW52" s="107">
        <v>0</v>
      </c>
      <c r="AX52" s="107">
        <v>4.3380956755667119</v>
      </c>
      <c r="AY52" s="103">
        <v>84.298726835742926</v>
      </c>
      <c r="AZ52" s="103">
        <v>98.835855162599145</v>
      </c>
      <c r="BA52" s="111">
        <v>0.31647287201278429</v>
      </c>
      <c r="BB52" s="105">
        <v>99.77723274984632</v>
      </c>
      <c r="BC52" s="158">
        <v>0.84789458607848756</v>
      </c>
      <c r="BD52" s="111">
        <v>0.30942951275283037</v>
      </c>
      <c r="BE52">
        <v>77.721315033762735</v>
      </c>
      <c r="BF52" s="111">
        <v>0.54526434162788828</v>
      </c>
      <c r="BG52" s="106">
        <v>37.353007251669055</v>
      </c>
      <c r="BH52" s="111">
        <v>82.234651300905611</v>
      </c>
      <c r="BI52" s="114">
        <v>5.8504160868636355</v>
      </c>
      <c r="BJ52" s="116">
        <v>68.609983700553101</v>
      </c>
      <c r="BK52" s="157">
        <f t="shared" si="17"/>
        <v>6.6615798894483849</v>
      </c>
      <c r="BL52" s="102">
        <v>20.989474454628834</v>
      </c>
      <c r="BM52" s="118">
        <v>32.307128891827915</v>
      </c>
      <c r="BN52" s="102">
        <v>21.713039420661801</v>
      </c>
      <c r="BO52">
        <v>9.0703879452585277</v>
      </c>
      <c r="BP52" s="111">
        <v>0.29406612539980465</v>
      </c>
      <c r="BQ52" s="102">
        <v>50.09207093958981</v>
      </c>
      <c r="BR52" s="112">
        <f t="shared" si="18"/>
        <v>0.56357878802568118</v>
      </c>
      <c r="BS52" s="112">
        <f t="shared" si="19"/>
        <v>2.2543151521027247</v>
      </c>
      <c r="BT52" s="112">
        <v>0.91902245311176101</v>
      </c>
      <c r="BU52" s="119">
        <v>1.200871084721749</v>
      </c>
      <c r="BV52" s="105">
        <v>18.74912147754231</v>
      </c>
      <c r="BW52" s="111">
        <v>0.31647287201278429</v>
      </c>
      <c r="BX52" s="121">
        <v>0.39121848748904892</v>
      </c>
      <c r="BY52" s="102">
        <v>1.0551773242083975</v>
      </c>
      <c r="BZ52" s="104">
        <v>76.585092720340285</v>
      </c>
      <c r="CA52" s="104">
        <v>65.072783611309049</v>
      </c>
      <c r="CB52" s="105">
        <v>44.54664278334559</v>
      </c>
      <c r="CC52" s="102">
        <v>1.8822581084940495</v>
      </c>
      <c r="CD52" s="106">
        <v>30.231563470277234</v>
      </c>
      <c r="CE52" s="105">
        <v>0.39121848748904892</v>
      </c>
      <c r="CF52" s="102">
        <v>2.3636120287825828</v>
      </c>
      <c r="CG52" s="102">
        <v>1.1828370419866088</v>
      </c>
      <c r="CH52" s="102">
        <f t="shared" si="20"/>
        <v>2.3501316527296341</v>
      </c>
      <c r="CI52" s="102">
        <v>0.58753291318240852</v>
      </c>
      <c r="CJ52" s="105">
        <v>45.722520109997532</v>
      </c>
      <c r="CK52" s="104">
        <v>75.172350074992963</v>
      </c>
      <c r="CL52" s="111">
        <v>17.31165855055858</v>
      </c>
      <c r="CM52" s="105">
        <v>41.110487852662857</v>
      </c>
      <c r="CN52" s="105">
        <v>25.651675737611001</v>
      </c>
      <c r="CO52" s="111">
        <v>30.01718705242051</v>
      </c>
      <c r="CP52" s="104">
        <v>97.219268751165103</v>
      </c>
      <c r="CQ52" s="105">
        <v>80</v>
      </c>
      <c r="CR52" s="105">
        <v>9.0932855666911898</v>
      </c>
      <c r="CT52" s="179">
        <v>65.000000000000014</v>
      </c>
      <c r="CV52" s="105">
        <v>0</v>
      </c>
      <c r="CW52" s="119">
        <v>65.491557419956834</v>
      </c>
      <c r="CZ52" s="105">
        <v>99.212877333324386</v>
      </c>
      <c r="DA52" s="105">
        <v>19.999999999999996</v>
      </c>
      <c r="DB52" s="105">
        <v>10.341463499285272</v>
      </c>
      <c r="DC52" s="105">
        <v>11.553961543919069</v>
      </c>
      <c r="DD52" s="105">
        <v>42.443783746771523</v>
      </c>
      <c r="DE52" s="105">
        <v>57.317073170731717</v>
      </c>
      <c r="DF52" s="164">
        <v>68.570666541302998</v>
      </c>
      <c r="DG52" s="102">
        <v>25.842165568604983</v>
      </c>
      <c r="DH52" s="102">
        <v>1.5787099987243729</v>
      </c>
      <c r="DI52" s="111">
        <v>2.3905222195376834</v>
      </c>
      <c r="DJ52" s="103">
        <v>5.1204932385752686</v>
      </c>
      <c r="DK52" s="103">
        <v>1.6807506538059038</v>
      </c>
      <c r="DL52" s="103">
        <v>6.0593951352776561</v>
      </c>
      <c r="DM52" s="103">
        <v>1.2008217123450604</v>
      </c>
      <c r="DN52">
        <v>7.26380314369678</v>
      </c>
      <c r="DO52" s="111">
        <v>98.019697587152351</v>
      </c>
      <c r="DP52" s="105">
        <v>3.8957318819822402</v>
      </c>
      <c r="DQ52" s="111">
        <v>98.965515535047402</v>
      </c>
      <c r="DR52" s="104">
        <v>38.963466392313322</v>
      </c>
      <c r="DS52" s="105">
        <v>0</v>
      </c>
      <c r="DT52" s="103">
        <v>98.414464235147747</v>
      </c>
      <c r="DU52" s="102">
        <v>34.689733354200044</v>
      </c>
      <c r="DW52" s="102">
        <v>0</v>
      </c>
      <c r="DX52" s="102">
        <v>14.962028749590559</v>
      </c>
      <c r="DY52" s="105">
        <v>0</v>
      </c>
      <c r="DZ52" s="105">
        <v>82.325908540910859</v>
      </c>
      <c r="EA52">
        <v>98.871261405762155</v>
      </c>
      <c r="EB52" s="105">
        <v>66.666666666668078</v>
      </c>
      <c r="EC52" s="111">
        <v>0.42271672366345936</v>
      </c>
      <c r="ED52" s="111">
        <v>0.37344525133535683</v>
      </c>
      <c r="EE52" s="111">
        <v>0.28359842732679025</v>
      </c>
      <c r="EF52" s="111">
        <v>0.4693966108239998</v>
      </c>
      <c r="EG52" s="111">
        <v>0.66781195959231665</v>
      </c>
      <c r="EH52" s="120">
        <v>0.4620257116058275</v>
      </c>
      <c r="EI52" s="102">
        <v>0.38912838199844846</v>
      </c>
      <c r="EJ52" s="102">
        <f t="shared" si="21"/>
        <v>1.6343392043934837</v>
      </c>
      <c r="EK52" s="102">
        <v>0.40907436035793304</v>
      </c>
      <c r="EL52" s="102">
        <v>0.93183903484551722</v>
      </c>
      <c r="EM52" s="102">
        <v>0</v>
      </c>
      <c r="EN52" s="102">
        <v>0.997337066704723</v>
      </c>
      <c r="EO52" s="102">
        <v>0.28438752033994014</v>
      </c>
      <c r="EP52" s="102">
        <v>0.28857468825069066</v>
      </c>
      <c r="EQ52" s="102">
        <v>1.5502953197259477</v>
      </c>
      <c r="ER52" s="102">
        <v>9.8497011775584772E-2</v>
      </c>
      <c r="ES52" s="102">
        <v>0.35769966256304569</v>
      </c>
      <c r="ET52" s="111">
        <v>0.40141480756934395</v>
      </c>
      <c r="EU52" s="111">
        <v>0.12610653919378181</v>
      </c>
      <c r="EV52" s="111">
        <v>0.38102216740875267</v>
      </c>
      <c r="EW52" s="120">
        <v>98.49000420698161</v>
      </c>
      <c r="EX52" s="120">
        <v>0.50415353766828985</v>
      </c>
      <c r="EY52" s="120">
        <v>0</v>
      </c>
      <c r="EZ52" s="120">
        <v>55.364258835100671</v>
      </c>
      <c r="FA52" s="120">
        <v>140614.28300003579</v>
      </c>
      <c r="FC52" s="104">
        <v>51.302864052866255</v>
      </c>
      <c r="FD52" s="111">
        <v>0</v>
      </c>
      <c r="FE52" s="105">
        <v>98.277062307050159</v>
      </c>
      <c r="FF52" s="104">
        <v>2.1739130537544322</v>
      </c>
      <c r="FG52" s="111">
        <v>4.6061300486966488</v>
      </c>
      <c r="FH52" s="105">
        <v>50</v>
      </c>
      <c r="FI52">
        <v>69.41277570896591</v>
      </c>
      <c r="FJ52" s="105">
        <v>20</v>
      </c>
      <c r="FK52" s="105">
        <v>99.037891564054121</v>
      </c>
      <c r="FL52" s="105">
        <v>1.9704433497499876</v>
      </c>
      <c r="FM52" s="105">
        <v>7.331378627179058</v>
      </c>
      <c r="FN52">
        <v>98.463713491169571</v>
      </c>
      <c r="FO52" s="104">
        <v>98.393900669910195</v>
      </c>
      <c r="FP52" s="102">
        <v>5.5924030943836067</v>
      </c>
      <c r="FQ52">
        <v>86.355714291496355</v>
      </c>
      <c r="FR52" s="102">
        <v>100</v>
      </c>
      <c r="FS52" s="105">
        <v>0</v>
      </c>
      <c r="FT52" s="117">
        <v>36.384166920469376</v>
      </c>
      <c r="FU52" s="117">
        <v>39.896253581163592</v>
      </c>
      <c r="FV52" s="117">
        <v>25.987240649355865</v>
      </c>
      <c r="FW52" s="104">
        <v>82.191812317235545</v>
      </c>
      <c r="FX52" s="105">
        <v>33.671578521957862</v>
      </c>
      <c r="FY52" s="105">
        <v>0</v>
      </c>
      <c r="FZ52">
        <v>0.27868529745256276</v>
      </c>
      <c r="GA52" s="105">
        <v>42.198760982014797</v>
      </c>
      <c r="GB52" s="102">
        <v>0.38781858108836631</v>
      </c>
      <c r="GC52" s="102">
        <v>0</v>
      </c>
      <c r="GD52" s="102">
        <v>10.406323129618961</v>
      </c>
      <c r="GE52" s="102">
        <v>1.5934979283766106</v>
      </c>
      <c r="GF52" s="102">
        <v>1.0654577331293378</v>
      </c>
      <c r="GG52" s="102">
        <v>4.7873114406296127</v>
      </c>
      <c r="GH52" s="102">
        <v>1.1989089178416974</v>
      </c>
      <c r="GI52" s="111">
        <v>1.8009251356639697</v>
      </c>
      <c r="GJ52" s="104">
        <v>2.5727464524609216</v>
      </c>
      <c r="GK52">
        <v>95.388140933829845</v>
      </c>
      <c r="GL52" s="105">
        <v>5.5924030943836067</v>
      </c>
      <c r="GM52" s="123">
        <v>34.018120837146704</v>
      </c>
      <c r="GN52" s="105">
        <v>80</v>
      </c>
      <c r="GO52" s="105">
        <v>93.665425379547401</v>
      </c>
      <c r="GQ52">
        <v>100</v>
      </c>
      <c r="GR52" s="110">
        <v>34.689114137659686</v>
      </c>
      <c r="GS52" s="110">
        <v>35.209992983334324</v>
      </c>
      <c r="GT52" s="110">
        <v>50.037710576314453</v>
      </c>
      <c r="GU52" s="110">
        <v>49.332763075025731</v>
      </c>
      <c r="GV52" s="110">
        <v>43.374411724123888</v>
      </c>
      <c r="GW52" s="110">
        <v>22.371077496148491</v>
      </c>
      <c r="GX52" s="110">
        <v>38.150927092116966</v>
      </c>
      <c r="GY52" s="110">
        <v>6.4491140338084785</v>
      </c>
      <c r="GZ52" s="110">
        <v>27.736423707690957</v>
      </c>
      <c r="HA52" s="105">
        <v>53.852764250930832</v>
      </c>
      <c r="HB52" s="105">
        <v>0</v>
      </c>
      <c r="HC52" s="109">
        <v>41.290437242174512</v>
      </c>
      <c r="HD52" s="109">
        <v>24.802578362640936</v>
      </c>
      <c r="HE52" s="109">
        <v>48.905289818877158</v>
      </c>
      <c r="HF52" s="109">
        <v>48.578296275242792</v>
      </c>
      <c r="HG52" s="109">
        <v>3.1779396749241782</v>
      </c>
      <c r="HH52" s="109">
        <v>13.233607844473894</v>
      </c>
      <c r="HI52" s="109">
        <v>48.328264511968385</v>
      </c>
      <c r="HJ52" s="109">
        <v>65.830306502436557</v>
      </c>
      <c r="HK52" s="109">
        <v>46.751807299401584</v>
      </c>
      <c r="HL52" s="122">
        <v>35.514686077835208</v>
      </c>
      <c r="HM52" s="109">
        <v>0</v>
      </c>
      <c r="HN52" s="109">
        <v>23.480984923766254</v>
      </c>
      <c r="HO52" s="109">
        <v>30.474366271898045</v>
      </c>
      <c r="HP52" s="109">
        <v>40.63478690688985</v>
      </c>
      <c r="HQ52" s="109">
        <v>19.985849208572148</v>
      </c>
      <c r="HR52" s="109">
        <v>43.149263194427199</v>
      </c>
      <c r="HS52" s="109">
        <v>2.1267485531334112</v>
      </c>
      <c r="HT52" s="109">
        <v>42.600602261668385</v>
      </c>
      <c r="HU52" s="109">
        <v>15.882868585053924</v>
      </c>
      <c r="HV52" s="109">
        <v>50.768865381948814</v>
      </c>
      <c r="HW52" s="109">
        <v>53.256385696768298</v>
      </c>
      <c r="HX52" s="109">
        <v>35.280374899456511</v>
      </c>
      <c r="HY52" s="109">
        <v>17.241163446247015</v>
      </c>
      <c r="HZ52" s="109">
        <v>43.928710177939578</v>
      </c>
      <c r="IA52" s="109">
        <v>59.973410442389678</v>
      </c>
      <c r="IB52" s="109">
        <v>48.138242664567905</v>
      </c>
      <c r="IC52" s="111">
        <v>70.32046797158759</v>
      </c>
      <c r="ID52" s="105">
        <v>2.8195849185382906</v>
      </c>
      <c r="IE52" s="105">
        <v>0</v>
      </c>
      <c r="IF52" s="105">
        <v>20</v>
      </c>
      <c r="IG52">
        <v>6.1899551389785081</v>
      </c>
      <c r="IH52">
        <v>20</v>
      </c>
      <c r="II52" s="105">
        <v>97.58027968875183</v>
      </c>
      <c r="IJ52" s="105">
        <v>0.50415353766828985</v>
      </c>
      <c r="IK52" s="105">
        <v>0</v>
      </c>
      <c r="IL52" s="105">
        <v>5.5555555555555314</v>
      </c>
      <c r="IM52" s="105">
        <v>86.355714291496355</v>
      </c>
      <c r="IP52" s="186">
        <v>0</v>
      </c>
      <c r="IQ52" s="129">
        <v>50.571577692827908</v>
      </c>
      <c r="IR52" s="186">
        <v>91</v>
      </c>
      <c r="IS52" s="186">
        <v>67.688378033205623</v>
      </c>
      <c r="IT52" s="156">
        <v>1.03872121876623</v>
      </c>
      <c r="IU52" s="168">
        <v>7.3040637921594049</v>
      </c>
      <c r="IV52" s="160">
        <v>2.5262560317910872</v>
      </c>
      <c r="IW52" s="166">
        <v>65.72727272727272</v>
      </c>
      <c r="IX52" s="155">
        <v>41.538461538461533</v>
      </c>
      <c r="IY52" s="169">
        <v>4.55</v>
      </c>
      <c r="IZ52" s="169">
        <v>62.002479999999991</v>
      </c>
      <c r="JA52" s="155">
        <v>98.619329388560161</v>
      </c>
      <c r="JB52" s="167">
        <v>51.945080091533178</v>
      </c>
      <c r="JC52" s="182">
        <v>14.455987814393692</v>
      </c>
      <c r="JD52" s="182">
        <v>5.9523809523809517</v>
      </c>
      <c r="JE52" s="192">
        <v>6.6380657802986649</v>
      </c>
      <c r="JF52" s="192">
        <v>0.11605736440180446</v>
      </c>
      <c r="JG52" s="192">
        <v>0.69849235738549498</v>
      </c>
      <c r="JH52" s="192">
        <v>3.6960985626283369</v>
      </c>
      <c r="JI52" s="192">
        <v>0</v>
      </c>
      <c r="JJ52" s="4"/>
      <c r="JK52" s="192">
        <v>27.477537216935772</v>
      </c>
      <c r="JL52" s="192">
        <v>68.924729243935516</v>
      </c>
      <c r="JM52" s="192">
        <v>0.85555113410266614</v>
      </c>
      <c r="JN52" s="4"/>
      <c r="JO52" s="192">
        <v>62.601870155038718</v>
      </c>
      <c r="JP52" s="192">
        <v>25.347869675085928</v>
      </c>
      <c r="JQ52" s="4"/>
      <c r="JR52" s="194">
        <v>1.4337841895770818</v>
      </c>
    </row>
    <row r="53" spans="1:278" x14ac:dyDescent="0.35">
      <c r="A53">
        <v>51</v>
      </c>
      <c r="B53" t="s">
        <v>442</v>
      </c>
      <c r="C53" s="105">
        <v>58.139069491255469</v>
      </c>
      <c r="D53" s="108">
        <v>36.742785475541403</v>
      </c>
      <c r="E53" s="105">
        <v>0</v>
      </c>
      <c r="F53" s="111">
        <v>82.455368787535633</v>
      </c>
      <c r="G53">
        <v>50</v>
      </c>
      <c r="H53" s="105">
        <v>62.037311222978978</v>
      </c>
      <c r="I53" s="105">
        <v>37.696180041456891</v>
      </c>
      <c r="J53" s="105">
        <v>78.003158622050762</v>
      </c>
      <c r="K53" s="102">
        <v>6.3785055150951155</v>
      </c>
      <c r="L53">
        <v>34.520122764213916</v>
      </c>
      <c r="M53" s="113">
        <v>51.588445159050103</v>
      </c>
      <c r="N53" s="113">
        <v>48.081949381948569</v>
      </c>
      <c r="O53" s="113">
        <v>31.265973047278003</v>
      </c>
      <c r="P53" s="113">
        <v>24.370122376155592</v>
      </c>
      <c r="Q53" s="113">
        <v>45.877217701743078</v>
      </c>
      <c r="R53" s="113">
        <v>65.322442615523116</v>
      </c>
      <c r="S53" s="113">
        <v>25.385651529608211</v>
      </c>
      <c r="T53" s="113">
        <v>25.241887662095298</v>
      </c>
      <c r="U53" s="113">
        <v>23.564873996150169</v>
      </c>
      <c r="V53" s="113">
        <v>47.581959970067594</v>
      </c>
      <c r="W53" s="113">
        <v>19.374561417752105</v>
      </c>
      <c r="X53" s="113">
        <v>17.593604517462357</v>
      </c>
      <c r="Y53" s="113">
        <v>33.234842179483756</v>
      </c>
      <c r="Z53" s="113">
        <v>28.519606883128233</v>
      </c>
      <c r="AA53" s="115">
        <v>17.907423930171117</v>
      </c>
      <c r="AB53" s="113">
        <v>58.55002731356069</v>
      </c>
      <c r="AC53" s="113">
        <v>23.096900247353808</v>
      </c>
      <c r="AD53" s="113">
        <v>50.570244613051109</v>
      </c>
      <c r="AE53" s="105">
        <v>0</v>
      </c>
      <c r="AF53" s="111">
        <v>3.5179506281043262</v>
      </c>
      <c r="AG53" s="105">
        <v>50.615292338577937</v>
      </c>
      <c r="AH53" s="173">
        <v>1</v>
      </c>
      <c r="AI53" s="175">
        <f t="shared" si="16"/>
        <v>100</v>
      </c>
      <c r="AJ53" s="112">
        <v>9.539290844884464</v>
      </c>
      <c r="AK53" s="112">
        <v>17.349203317299668</v>
      </c>
      <c r="AL53" s="112">
        <v>4.2280037938968542</v>
      </c>
      <c r="AM53" s="112">
        <v>4.592792084898111</v>
      </c>
      <c r="AN53" s="112">
        <v>79.133439621917304</v>
      </c>
      <c r="AO53" s="112">
        <v>6.2398569643882071</v>
      </c>
      <c r="AP53" s="112">
        <v>1.5556077895167373</v>
      </c>
      <c r="AQ53" s="112">
        <v>1.6704550929744413</v>
      </c>
      <c r="AR53" s="111">
        <v>6.0401867489491137</v>
      </c>
      <c r="AS53" s="111">
        <v>7.8380048473551787</v>
      </c>
      <c r="AT53" s="111">
        <v>99.257520042720884</v>
      </c>
      <c r="AU53" s="111">
        <v>35.685394549743997</v>
      </c>
      <c r="AV53" s="105">
        <v>80.905142631526942</v>
      </c>
      <c r="AW53" s="107">
        <v>12.316098893198788</v>
      </c>
      <c r="AX53" s="107">
        <v>24.928000880710758</v>
      </c>
      <c r="AY53" s="103">
        <v>41.860930508744516</v>
      </c>
      <c r="AZ53" s="103">
        <v>95.668236259990934</v>
      </c>
      <c r="BA53" s="111">
        <v>6.2093668235885051</v>
      </c>
      <c r="BB53" s="105">
        <v>99.366782137754328</v>
      </c>
      <c r="BC53" s="158">
        <v>2.2031388806633108</v>
      </c>
      <c r="BD53" s="111">
        <v>10.431661391977856</v>
      </c>
      <c r="BE53">
        <v>71.502417299404314</v>
      </c>
      <c r="BF53" s="111">
        <v>1.3782681076239758</v>
      </c>
      <c r="BG53" s="106">
        <v>36.613525259156127</v>
      </c>
      <c r="BH53" s="111">
        <v>71.159008258587463</v>
      </c>
      <c r="BI53" s="114">
        <v>10.224482328746141</v>
      </c>
      <c r="BJ53" s="116">
        <v>74.858355737323862</v>
      </c>
      <c r="BK53" s="157">
        <f t="shared" si="17"/>
        <v>14.877094844873337</v>
      </c>
      <c r="BL53" s="102">
        <v>22.817738843578937</v>
      </c>
      <c r="BM53" s="118">
        <v>38.61552436273486</v>
      </c>
      <c r="BN53" s="102">
        <v>29.387758411420808</v>
      </c>
      <c r="BO53">
        <v>3.5179506281043262</v>
      </c>
      <c r="BP53" s="111">
        <v>1.086823667754331</v>
      </c>
      <c r="BQ53" s="102">
        <v>90.571181607562195</v>
      </c>
      <c r="BR53" s="112">
        <f t="shared" si="18"/>
        <v>0.60686698124321725</v>
      </c>
      <c r="BS53" s="112">
        <f t="shared" si="19"/>
        <v>2.427467924972869</v>
      </c>
      <c r="BT53" s="112">
        <v>3.2562922010941735</v>
      </c>
      <c r="BU53" s="119">
        <v>8.6153822114317951</v>
      </c>
      <c r="BV53" s="105">
        <v>34.077083982926482</v>
      </c>
      <c r="BW53" s="111">
        <v>6.2093668235885051</v>
      </c>
      <c r="BX53" s="121">
        <v>1.4486988266009164</v>
      </c>
      <c r="BY53" s="102">
        <v>8.6015858169557049</v>
      </c>
      <c r="BZ53" s="104">
        <v>73.067484493511387</v>
      </c>
      <c r="CA53" s="104">
        <v>67.281351906081639</v>
      </c>
      <c r="CB53" s="105">
        <v>65.539520908441901</v>
      </c>
      <c r="CC53" s="102">
        <v>11.337836700339235</v>
      </c>
      <c r="CD53" s="106">
        <v>47.528595478496776</v>
      </c>
      <c r="CE53" s="105">
        <v>1.4486988266009164</v>
      </c>
      <c r="CF53" s="102">
        <v>12.601973702878233</v>
      </c>
      <c r="CG53" s="102">
        <v>0.21854897240787563</v>
      </c>
      <c r="CH53" s="102">
        <f t="shared" si="20"/>
        <v>5.3028732355059036</v>
      </c>
      <c r="CI53" s="102">
        <v>1.3257183088764759</v>
      </c>
      <c r="CJ53" s="105">
        <v>31.632113884870961</v>
      </c>
      <c r="CK53" s="104">
        <v>85.860951299161911</v>
      </c>
      <c r="CL53" s="111">
        <v>17.454841575362749</v>
      </c>
      <c r="CM53" s="105">
        <v>44.274468319676565</v>
      </c>
      <c r="CN53" s="105">
        <v>33.960615931299969</v>
      </c>
      <c r="CO53" s="111">
        <v>27.826473201066033</v>
      </c>
      <c r="CP53" s="104">
        <v>95.333154385120665</v>
      </c>
      <c r="CQ53" s="105">
        <v>34.678708913236598</v>
      </c>
      <c r="CR53" s="105">
        <v>96.400332903647168</v>
      </c>
      <c r="CT53" s="179">
        <v>46.428571428571431</v>
      </c>
      <c r="CV53" s="105">
        <v>5.3301747112822033</v>
      </c>
      <c r="CW53" s="119">
        <v>92.541562048654129</v>
      </c>
      <c r="CZ53" s="105">
        <v>98.138607921844056</v>
      </c>
      <c r="DA53" s="105">
        <v>40</v>
      </c>
      <c r="DB53" s="105">
        <v>45.485231031477028</v>
      </c>
      <c r="DC53" s="105">
        <v>10.197124615154939</v>
      </c>
      <c r="DD53" s="105">
        <v>99.007334622941102</v>
      </c>
      <c r="DE53" s="105">
        <v>9.3730938664859274</v>
      </c>
      <c r="DF53" s="164">
        <v>76.644385695667907</v>
      </c>
      <c r="DG53" s="102">
        <v>25.602605863192181</v>
      </c>
      <c r="DH53" s="102">
        <v>11.678270765125863</v>
      </c>
      <c r="DI53" s="111">
        <v>5.6905195017659649</v>
      </c>
      <c r="DJ53" s="103">
        <v>25.908153833796561</v>
      </c>
      <c r="DK53" s="103">
        <v>19.526122500593424</v>
      </c>
      <c r="DL53" s="103">
        <v>19.659241694455417</v>
      </c>
      <c r="DM53" s="103">
        <v>29.994961435194529</v>
      </c>
      <c r="DN53">
        <v>35.988146004569117</v>
      </c>
      <c r="DO53" s="111">
        <v>98.325651571466466</v>
      </c>
      <c r="DP53" s="105">
        <v>0.16582765768433522</v>
      </c>
      <c r="DQ53" s="111">
        <v>98.114207424413451</v>
      </c>
      <c r="DR53" s="104">
        <v>89.214627777083479</v>
      </c>
      <c r="DS53" s="105">
        <v>14.024281907018063</v>
      </c>
      <c r="DT53" s="103">
        <v>95.743792272664834</v>
      </c>
      <c r="DU53" s="102">
        <v>91.05246146274861</v>
      </c>
      <c r="DW53" s="102">
        <v>80</v>
      </c>
      <c r="DX53" s="102">
        <v>20.330389882522084</v>
      </c>
      <c r="DY53" s="105">
        <v>0.23689665383476458</v>
      </c>
      <c r="DZ53" s="105">
        <v>99.583668789925412</v>
      </c>
      <c r="EA53">
        <v>97.354730909349271</v>
      </c>
      <c r="EB53" s="105">
        <v>33.33333333333379</v>
      </c>
      <c r="EC53" s="111">
        <v>1.4716451178636905</v>
      </c>
      <c r="ED53" s="111">
        <v>1.3220421696449809</v>
      </c>
      <c r="EE53" s="111">
        <v>1.2677943191931897</v>
      </c>
      <c r="EF53" s="111">
        <v>1.2490642767933817</v>
      </c>
      <c r="EG53" s="111">
        <v>1.2848910973842567</v>
      </c>
      <c r="EH53" s="120">
        <v>0.94498941055052266</v>
      </c>
      <c r="EI53" s="102">
        <v>0.27594652504571826</v>
      </c>
      <c r="EJ53" s="102">
        <f t="shared" si="21"/>
        <v>1.1589754051920167</v>
      </c>
      <c r="EK53" s="102">
        <v>1.3253090043216895</v>
      </c>
      <c r="EL53" s="102">
        <v>1.5329620211170865</v>
      </c>
      <c r="EM53" s="102">
        <v>0.84565474748429725</v>
      </c>
      <c r="EN53" s="102">
        <v>0.22679974771805</v>
      </c>
      <c r="EO53" s="102">
        <v>1.0964782981022185</v>
      </c>
      <c r="EP53" s="102">
        <v>0.15985385819529274</v>
      </c>
      <c r="EQ53" s="102">
        <v>0.54989623155965384</v>
      </c>
      <c r="ER53" s="102">
        <v>0.13624750695770091</v>
      </c>
      <c r="ES53" s="102">
        <v>0.30704343881143931</v>
      </c>
      <c r="ET53" s="111">
        <v>1.6318034692077046</v>
      </c>
      <c r="EU53" s="111">
        <v>1.2286579249581371</v>
      </c>
      <c r="EV53" s="111">
        <v>1.2655941839941247</v>
      </c>
      <c r="EW53" s="120">
        <v>97.648758871469951</v>
      </c>
      <c r="EX53" s="120">
        <v>2.2031388806633108</v>
      </c>
      <c r="EY53" s="120">
        <v>0</v>
      </c>
      <c r="EZ53" s="120">
        <v>1.077126090126326</v>
      </c>
      <c r="FA53" s="120">
        <v>2735.6875365180731</v>
      </c>
      <c r="FC53" s="104">
        <v>96.664650578480249</v>
      </c>
      <c r="FD53" s="111">
        <v>10.442828357161765</v>
      </c>
      <c r="FE53" s="105">
        <v>98.942980713853771</v>
      </c>
      <c r="FF53" s="104">
        <v>11.190577673914257</v>
      </c>
      <c r="FG53" s="111">
        <v>7.0832099496594614</v>
      </c>
      <c r="FH53" s="105">
        <v>90</v>
      </c>
      <c r="FI53">
        <v>58.015990524133848</v>
      </c>
      <c r="FJ53" s="105">
        <v>64.293751850755115</v>
      </c>
      <c r="FK53" s="105">
        <v>99.183013549902313</v>
      </c>
      <c r="FL53" s="105">
        <v>34.684462515506297</v>
      </c>
      <c r="FM53" s="105">
        <v>45.916530719738439</v>
      </c>
      <c r="FN53">
        <v>96.275396341151691</v>
      </c>
      <c r="FO53" s="104">
        <v>95.011766690501716</v>
      </c>
      <c r="FP53" s="102">
        <v>27.373208065128772</v>
      </c>
      <c r="FQ53">
        <v>53.245050256902523</v>
      </c>
      <c r="FR53" s="102">
        <v>38.08113710393841</v>
      </c>
      <c r="FS53" s="105">
        <v>0</v>
      </c>
      <c r="FT53" s="117">
        <v>47.54612819064134</v>
      </c>
      <c r="FU53" s="117">
        <v>53.055244895818447</v>
      </c>
      <c r="FV53" s="117">
        <v>34.520122764213916</v>
      </c>
      <c r="FW53" s="104">
        <v>99.353776918122861</v>
      </c>
      <c r="FX53" s="105">
        <v>67.418388873203028</v>
      </c>
      <c r="FY53" s="105">
        <v>0</v>
      </c>
      <c r="FZ53">
        <v>12.859247616752567</v>
      </c>
      <c r="GA53" s="105">
        <v>97.79576049922558</v>
      </c>
      <c r="GB53" s="102">
        <v>12.407527207021074</v>
      </c>
      <c r="GC53" s="102">
        <v>7.0457482279458565</v>
      </c>
      <c r="GD53" s="102">
        <v>7.8681560265141526</v>
      </c>
      <c r="GE53" s="102">
        <v>6.4384421658358573</v>
      </c>
      <c r="GF53" s="102">
        <v>5.2049739178924819</v>
      </c>
      <c r="GG53" s="102">
        <v>5.6824423563296964</v>
      </c>
      <c r="GH53" s="102">
        <v>1.7144048685513384</v>
      </c>
      <c r="GI53" s="111">
        <v>6.7715102419335773</v>
      </c>
      <c r="GJ53" s="104">
        <v>16.631084158720707</v>
      </c>
      <c r="GK53">
        <v>86.200769914124962</v>
      </c>
      <c r="GL53" s="105">
        <v>27.373208065128772</v>
      </c>
      <c r="GM53" s="123">
        <v>44.961767232996472</v>
      </c>
      <c r="GN53" s="105">
        <v>57.921231862599939</v>
      </c>
      <c r="GO53" s="105">
        <v>97.574178264732012</v>
      </c>
      <c r="GQ53">
        <v>89.884512881255546</v>
      </c>
      <c r="GR53" s="110">
        <v>47.965870400699096</v>
      </c>
      <c r="GS53" s="110">
        <v>51.625382243952572</v>
      </c>
      <c r="GT53" s="110">
        <v>59.941402033056718</v>
      </c>
      <c r="GU53" s="110">
        <v>53.238303223643001</v>
      </c>
      <c r="GV53" s="110">
        <v>53.529586530754884</v>
      </c>
      <c r="GW53" s="110">
        <v>32.006495458353541</v>
      </c>
      <c r="GX53" s="110">
        <v>51.482012185032211</v>
      </c>
      <c r="GY53" s="110">
        <v>18.754627753763401</v>
      </c>
      <c r="GZ53" s="110">
        <v>37.769567021874863</v>
      </c>
      <c r="HA53" s="105">
        <v>66.666666666667581</v>
      </c>
      <c r="HB53" s="105">
        <v>0</v>
      </c>
      <c r="HC53" s="109">
        <v>52.5623873000957</v>
      </c>
      <c r="HD53" s="109">
        <v>43.819128986546694</v>
      </c>
      <c r="HE53" s="109">
        <v>61.653985470221606</v>
      </c>
      <c r="HF53" s="109">
        <v>53.129811562102191</v>
      </c>
      <c r="HG53" s="109">
        <v>15.348637408650992</v>
      </c>
      <c r="HH53" s="109">
        <v>21.69915885936841</v>
      </c>
      <c r="HI53" s="109">
        <v>48.353004162571736</v>
      </c>
      <c r="HJ53" s="109">
        <v>65.09022801302946</v>
      </c>
      <c r="HK53" s="109">
        <v>42.685272486556258</v>
      </c>
      <c r="HL53" s="122">
        <v>48.618257489511663</v>
      </c>
      <c r="HM53" s="109">
        <v>0</v>
      </c>
      <c r="HN53" s="109">
        <v>27.399835278678349</v>
      </c>
      <c r="HO53" s="109">
        <v>52.852568140674933</v>
      </c>
      <c r="HP53" s="109">
        <v>59.834117638698523</v>
      </c>
      <c r="HQ53" s="109">
        <v>47.361821329938962</v>
      </c>
      <c r="HR53" s="109">
        <v>58.34244734677474</v>
      </c>
      <c r="HS53" s="109">
        <v>18.078603329657081</v>
      </c>
      <c r="HT53" s="109">
        <v>49.326909233053762</v>
      </c>
      <c r="HU53" s="109">
        <v>23.440711649051277</v>
      </c>
      <c r="HV53" s="109">
        <v>59.067805709018266</v>
      </c>
      <c r="HW53" s="109">
        <v>57.5236277904811</v>
      </c>
      <c r="HX53" s="109">
        <v>35.025846054792019</v>
      </c>
      <c r="HY53" s="109">
        <v>38.204457395313597</v>
      </c>
      <c r="HZ53" s="109">
        <v>62.581576261083825</v>
      </c>
      <c r="IA53" s="109">
        <v>71.847238672380485</v>
      </c>
      <c r="IB53" s="109">
        <v>59.665884178347191</v>
      </c>
      <c r="IC53" s="111">
        <v>71.035712759770831</v>
      </c>
      <c r="ID53" s="105">
        <v>1.1301972098017303</v>
      </c>
      <c r="IE53" s="105">
        <v>0</v>
      </c>
      <c r="IF53" s="105">
        <v>20</v>
      </c>
      <c r="IG53">
        <v>25.635109490504707</v>
      </c>
      <c r="IH53">
        <v>64.293751850755115</v>
      </c>
      <c r="II53" s="105">
        <v>90.506997257285761</v>
      </c>
      <c r="IJ53" s="105">
        <v>2.2031388806633108</v>
      </c>
      <c r="IK53" s="105">
        <v>0</v>
      </c>
      <c r="IL53" s="105">
        <v>5.5555555555555145</v>
      </c>
      <c r="IM53" s="105">
        <v>53.245050256902523</v>
      </c>
      <c r="IP53" s="186">
        <v>0</v>
      </c>
      <c r="IQ53" s="129">
        <v>63.048374274856357</v>
      </c>
      <c r="IR53" s="186">
        <v>94.48</v>
      </c>
      <c r="IS53" s="186">
        <v>58.990719257540604</v>
      </c>
      <c r="IT53" s="156">
        <v>0</v>
      </c>
      <c r="IU53" s="168">
        <v>14.471241291199627</v>
      </c>
      <c r="IV53" s="160">
        <v>0.56386047731445066</v>
      </c>
      <c r="IW53" s="166">
        <v>32.45454545454546</v>
      </c>
      <c r="IX53" s="155">
        <v>91.07692307692308</v>
      </c>
      <c r="IY53" s="169">
        <v>8.99</v>
      </c>
      <c r="IZ53" s="169">
        <v>57.145290000000003</v>
      </c>
      <c r="JA53" s="155">
        <v>69.033530571992102</v>
      </c>
      <c r="JB53" s="167">
        <v>74.942791762013726</v>
      </c>
      <c r="JC53" s="182">
        <v>0</v>
      </c>
      <c r="JD53" s="182">
        <v>2.9761904761904758</v>
      </c>
      <c r="JE53" s="192">
        <v>0.5763362481371892</v>
      </c>
      <c r="JF53" s="192">
        <v>0.39846839475124335</v>
      </c>
      <c r="JG53" s="192">
        <v>7.8989619094128827E-2</v>
      </c>
      <c r="JH53" s="192">
        <v>0</v>
      </c>
      <c r="JI53" s="192">
        <v>0</v>
      </c>
      <c r="JJ53" s="4"/>
      <c r="JK53" s="192">
        <v>26.491164086071407</v>
      </c>
      <c r="JL53" s="192">
        <v>23.858560122900755</v>
      </c>
      <c r="JM53" s="192">
        <v>0</v>
      </c>
      <c r="JN53" s="4"/>
      <c r="JO53" s="192">
        <v>42.766961821705401</v>
      </c>
      <c r="JP53" s="192">
        <v>23.699736585100915</v>
      </c>
      <c r="JQ53" s="4"/>
      <c r="JR53" s="194">
        <v>0.13895869886746431</v>
      </c>
    </row>
    <row r="54" spans="1:278" x14ac:dyDescent="0.35">
      <c r="A54">
        <v>52</v>
      </c>
      <c r="B54" t="s">
        <v>443</v>
      </c>
      <c r="C54" s="105">
        <v>30.398300526802064</v>
      </c>
      <c r="D54" s="108">
        <v>77.389479155392991</v>
      </c>
      <c r="E54" s="105">
        <v>0</v>
      </c>
      <c r="F54" s="111">
        <v>64.799394487105701</v>
      </c>
      <c r="G54">
        <v>0</v>
      </c>
      <c r="H54" s="105">
        <v>42.485502577319586</v>
      </c>
      <c r="I54" s="105">
        <v>23.950662739322464</v>
      </c>
      <c r="J54" s="105">
        <v>76.28865979381456</v>
      </c>
      <c r="K54" s="102">
        <v>19.414201806448954</v>
      </c>
      <c r="L54">
        <v>35.534883238104754</v>
      </c>
      <c r="M54" s="113">
        <v>65.195434046346747</v>
      </c>
      <c r="N54" s="113">
        <v>42.985336901870824</v>
      </c>
      <c r="O54" s="113">
        <v>35.204634201211647</v>
      </c>
      <c r="P54" s="113">
        <v>40.319980696007214</v>
      </c>
      <c r="Q54" s="113">
        <v>49.676393071313889</v>
      </c>
      <c r="R54" s="113">
        <v>71.761057951459023</v>
      </c>
      <c r="S54" s="113">
        <v>40.682879539614397</v>
      </c>
      <c r="T54" s="113">
        <v>17.003044605663781</v>
      </c>
      <c r="U54" s="113">
        <v>30.53670410629941</v>
      </c>
      <c r="V54" s="113">
        <v>47.947527034041194</v>
      </c>
      <c r="W54" s="113">
        <v>29.137250662095344</v>
      </c>
      <c r="X54" s="113">
        <v>21.096656563764846</v>
      </c>
      <c r="Y54" s="113">
        <v>36.250217699157595</v>
      </c>
      <c r="Z54" s="113">
        <v>33.761208607382805</v>
      </c>
      <c r="AA54" s="115">
        <v>19.494505295356362</v>
      </c>
      <c r="AB54" s="113">
        <v>59.212717925259248</v>
      </c>
      <c r="AC54" s="113">
        <v>11.335877205333578</v>
      </c>
      <c r="AD54" s="113">
        <v>49.318844914324153</v>
      </c>
      <c r="AE54" s="105">
        <v>0</v>
      </c>
      <c r="AF54" s="111">
        <v>14.070287093309529</v>
      </c>
      <c r="AG54" s="105">
        <v>61.865865764106537</v>
      </c>
      <c r="AH54" s="173">
        <v>1</v>
      </c>
      <c r="AI54" s="175">
        <f t="shared" si="16"/>
        <v>100</v>
      </c>
      <c r="AJ54" s="112">
        <v>86.775978280796338</v>
      </c>
      <c r="AK54" s="112">
        <v>0</v>
      </c>
      <c r="AL54" s="112">
        <v>9.4852762690245243</v>
      </c>
      <c r="AM54" s="112">
        <v>41.394078164229619</v>
      </c>
      <c r="AN54" s="112">
        <v>79.409938873109425</v>
      </c>
      <c r="AO54" s="112">
        <v>18.892367342505239</v>
      </c>
      <c r="AP54" s="112">
        <v>4.3421413172779006</v>
      </c>
      <c r="AQ54" s="112">
        <v>5.268133972470368</v>
      </c>
      <c r="AR54" s="111">
        <v>4.6523654740712921</v>
      </c>
      <c r="AS54" s="111">
        <v>16.602580900376115</v>
      </c>
      <c r="AT54" s="111">
        <v>96.901713882985405</v>
      </c>
      <c r="AU54" s="111">
        <v>41.891046492094844</v>
      </c>
      <c r="AV54" s="105">
        <v>44.340635738831402</v>
      </c>
      <c r="AW54" s="107">
        <v>11.822035113313079</v>
      </c>
      <c r="AX54" s="107">
        <v>27.966562966058781</v>
      </c>
      <c r="AY54" s="103">
        <v>69.601699473197911</v>
      </c>
      <c r="AZ54" s="103">
        <v>95.144343347222048</v>
      </c>
      <c r="BA54" s="111">
        <v>17.037465597861566</v>
      </c>
      <c r="BB54" s="105">
        <v>99.855983735381216</v>
      </c>
      <c r="BC54" s="158">
        <v>9.7422680412371125</v>
      </c>
      <c r="BD54" s="111">
        <v>10.763230558197424</v>
      </c>
      <c r="BE54">
        <v>88.171740090453525</v>
      </c>
      <c r="BF54" s="111">
        <v>1.7547922551548665</v>
      </c>
      <c r="BG54" s="106">
        <v>41.954075442885426</v>
      </c>
      <c r="BH54" s="111">
        <v>96.656345493921833</v>
      </c>
      <c r="BI54" s="114">
        <v>12.41769804256143</v>
      </c>
      <c r="BJ54" s="116">
        <v>78.21480461218168</v>
      </c>
      <c r="BK54" s="157">
        <f t="shared" si="17"/>
        <v>16.526707692256672</v>
      </c>
      <c r="BL54" s="102">
        <v>24.413871194908342</v>
      </c>
      <c r="BM54" s="118">
        <v>33.479528944417758</v>
      </c>
      <c r="BN54" s="102">
        <v>29.85236072760215</v>
      </c>
      <c r="BO54">
        <v>14.070287093309529</v>
      </c>
      <c r="BP54" s="111">
        <v>1.4476834346680632</v>
      </c>
      <c r="BQ54" s="102">
        <v>90.493081797238986</v>
      </c>
      <c r="BR54" s="112">
        <f t="shared" si="18"/>
        <v>4.3189534787627428</v>
      </c>
      <c r="BS54" s="112">
        <f t="shared" si="19"/>
        <v>17.275813915050971</v>
      </c>
      <c r="BT54" s="112">
        <v>7.2940219104735879</v>
      </c>
      <c r="BU54" s="119">
        <v>14.543238309869581</v>
      </c>
      <c r="BV54" s="105">
        <v>23.116431653650924</v>
      </c>
      <c r="BW54" s="111">
        <v>17.037465597861566</v>
      </c>
      <c r="BX54" s="121">
        <v>1.5784750253127355</v>
      </c>
      <c r="BY54" s="102">
        <v>11.780745254627657</v>
      </c>
      <c r="BZ54" s="104">
        <v>79.933533276928003</v>
      </c>
      <c r="CA54" s="104">
        <v>71.543709998322569</v>
      </c>
      <c r="CB54" s="105">
        <v>46.113568552375298</v>
      </c>
      <c r="CC54" s="102">
        <v>8.3531160938635338</v>
      </c>
      <c r="CD54" s="106">
        <v>44.884244262598607</v>
      </c>
      <c r="CE54" s="105">
        <v>1.5784750253127355</v>
      </c>
      <c r="CF54" s="102">
        <v>14.382765825444714</v>
      </c>
      <c r="CG54" s="102">
        <v>0.70565023240964964</v>
      </c>
      <c r="CH54" s="102">
        <f t="shared" si="20"/>
        <v>34.211040121585761</v>
      </c>
      <c r="CI54" s="102">
        <v>8.5527600303964402</v>
      </c>
      <c r="CJ54" s="105">
        <v>43.120428934122849</v>
      </c>
      <c r="CK54" s="104">
        <v>87.872088635260639</v>
      </c>
      <c r="CL54" s="111">
        <v>14.519974226804123</v>
      </c>
      <c r="CM54" s="105">
        <v>38.992459521830966</v>
      </c>
      <c r="CN54" s="105">
        <v>23.266752577319586</v>
      </c>
      <c r="CO54" s="111">
        <v>28.524484536082475</v>
      </c>
      <c r="CP54" s="104">
        <v>96.794937338791712</v>
      </c>
      <c r="CQ54" s="105">
        <v>80</v>
      </c>
      <c r="CR54" s="105">
        <v>12.227137104750572</v>
      </c>
      <c r="CT54" s="179">
        <v>18.571428571428577</v>
      </c>
      <c r="CV54" s="105">
        <v>0</v>
      </c>
      <c r="CW54" s="119">
        <v>97.843998373254692</v>
      </c>
      <c r="CZ54" s="105">
        <v>96.179227025413454</v>
      </c>
      <c r="DA54" s="105">
        <v>19.999999999999996</v>
      </c>
      <c r="DB54" s="105">
        <v>83.074898078034892</v>
      </c>
      <c r="DC54" s="105">
        <v>1.3665423665499865</v>
      </c>
      <c r="DD54" s="105">
        <v>99.429694594870625</v>
      </c>
      <c r="DE54" s="105">
        <v>42.17719780219781</v>
      </c>
      <c r="DF54" s="164">
        <v>78.400108778330491</v>
      </c>
      <c r="DG54" s="102">
        <v>25.077319587628867</v>
      </c>
      <c r="DH54" s="102">
        <v>21.760077624026184</v>
      </c>
      <c r="DI54" s="111">
        <v>5.6514685959165885</v>
      </c>
      <c r="DJ54" s="103">
        <v>27.530127066638624</v>
      </c>
      <c r="DK54" s="103">
        <v>36.326233582765759</v>
      </c>
      <c r="DL54" s="103">
        <v>34.319673465633358</v>
      </c>
      <c r="DM54" s="103">
        <v>37.528043966148793</v>
      </c>
      <c r="DN54">
        <v>27.616130760342909</v>
      </c>
      <c r="DO54" s="111">
        <v>92.475958675697953</v>
      </c>
      <c r="DP54" s="105">
        <v>4.2268041237113403</v>
      </c>
      <c r="DQ54" s="111">
        <v>96.086783899607568</v>
      </c>
      <c r="DR54" s="104">
        <v>96.159731109298178</v>
      </c>
      <c r="DS54" s="105">
        <v>0</v>
      </c>
      <c r="DT54" s="103">
        <v>98.566964796744159</v>
      </c>
      <c r="DU54" s="102">
        <v>96.7551520874961</v>
      </c>
      <c r="DW54" s="102">
        <v>76.649484536082468</v>
      </c>
      <c r="DX54" s="102">
        <v>91.155619449755264</v>
      </c>
      <c r="DY54" s="105">
        <v>5.1546391752577317E-2</v>
      </c>
      <c r="DZ54" s="105">
        <v>98.917050105676182</v>
      </c>
      <c r="EA54">
        <v>95.778995298397277</v>
      </c>
      <c r="EB54" s="105">
        <v>66.666666666666075</v>
      </c>
      <c r="EC54" s="111">
        <v>1.7725538824538858</v>
      </c>
      <c r="ED54" s="111">
        <v>1.7070590821210874</v>
      </c>
      <c r="EE54" s="111">
        <v>1.5315753212167755</v>
      </c>
      <c r="EF54" s="111">
        <v>1.656741985359613</v>
      </c>
      <c r="EG54" s="111">
        <v>1.7370306278558498</v>
      </c>
      <c r="EH54" s="120">
        <v>1.9186626874272705</v>
      </c>
      <c r="EI54" s="102">
        <v>0.79896868483066896</v>
      </c>
      <c r="EJ54" s="102">
        <f t="shared" si="21"/>
        <v>3.3556684762888098</v>
      </c>
      <c r="EK54" s="102">
        <v>1.6663628110966193</v>
      </c>
      <c r="EL54" s="102">
        <v>31.890625457297414</v>
      </c>
      <c r="EM54" s="102">
        <v>0</v>
      </c>
      <c r="EN54" s="102">
        <v>0.14432541851904468</v>
      </c>
      <c r="EO54" s="102">
        <v>0.58160675118181038</v>
      </c>
      <c r="EP54" s="102">
        <v>0.27226508715905268</v>
      </c>
      <c r="EQ54" s="102">
        <v>0.38544449260881625</v>
      </c>
      <c r="ER54" s="102">
        <v>0.35308571867296623</v>
      </c>
      <c r="ES54" s="102">
        <v>0.92427490466283857</v>
      </c>
      <c r="ET54" s="111">
        <v>1.5458982500336813</v>
      </c>
      <c r="EU54" s="111">
        <v>0.97670418190885677</v>
      </c>
      <c r="EV54" s="111">
        <v>1.6110518005917844</v>
      </c>
      <c r="EW54" s="120">
        <v>95.337279913486313</v>
      </c>
      <c r="EX54" s="120">
        <v>5.1546391752577317E-2</v>
      </c>
      <c r="EY54" s="120">
        <v>0</v>
      </c>
      <c r="EZ54" s="120">
        <v>31.512412541492623</v>
      </c>
      <c r="FA54" s="120">
        <v>80035.304153914301</v>
      </c>
      <c r="FC54" s="104">
        <v>95.51654204505742</v>
      </c>
      <c r="FD54" s="111">
        <v>0</v>
      </c>
      <c r="FE54" s="105">
        <v>98.757508794949302</v>
      </c>
      <c r="FF54" s="104">
        <v>24.434111145667572</v>
      </c>
      <c r="FG54" s="111">
        <v>0.51546391752577314</v>
      </c>
      <c r="FH54" s="105">
        <v>86.958762886597938</v>
      </c>
      <c r="FI54">
        <v>1.7010309278350515</v>
      </c>
      <c r="FJ54" s="105">
        <v>20</v>
      </c>
      <c r="FK54" s="105">
        <v>96.466885341918584</v>
      </c>
      <c r="FL54" s="105">
        <v>46.875</v>
      </c>
      <c r="FM54" s="105">
        <v>21.994135881536504</v>
      </c>
      <c r="FN54">
        <v>94.43863565345147</v>
      </c>
      <c r="FO54" s="104">
        <v>94.036128492559826</v>
      </c>
      <c r="FP54" s="102">
        <v>17.185092218842044</v>
      </c>
      <c r="FQ54">
        <v>68.403796675278969</v>
      </c>
      <c r="FR54" s="102">
        <v>100</v>
      </c>
      <c r="FS54" s="105">
        <v>0</v>
      </c>
      <c r="FT54" s="117">
        <v>48.897447136238547</v>
      </c>
      <c r="FU54" s="117">
        <v>49.219123142645692</v>
      </c>
      <c r="FV54" s="117">
        <v>35.534883238104754</v>
      </c>
      <c r="FW54" s="104">
        <v>97.799372304716371</v>
      </c>
      <c r="FX54" s="105">
        <v>25.598003076800168</v>
      </c>
      <c r="FY54" s="105">
        <v>0</v>
      </c>
      <c r="FZ54">
        <v>6.02448154377152</v>
      </c>
      <c r="GA54" s="105">
        <v>94.475821781265353</v>
      </c>
      <c r="GB54" s="102">
        <v>96.15500415427239</v>
      </c>
      <c r="GC54" s="102">
        <v>0</v>
      </c>
      <c r="GD54" s="102">
        <v>18.266056302310169</v>
      </c>
      <c r="GE54" s="102">
        <v>50.823231394207532</v>
      </c>
      <c r="GF54" s="102">
        <v>25.677293711195183</v>
      </c>
      <c r="GG54" s="102">
        <v>23.664900193573249</v>
      </c>
      <c r="GH54" s="102">
        <v>8.6786159327974737</v>
      </c>
      <c r="GI54" s="111">
        <v>12.798259951057867</v>
      </c>
      <c r="GJ54" s="104">
        <v>24.092388500702477</v>
      </c>
      <c r="GK54">
        <v>99.226804123711347</v>
      </c>
      <c r="GL54" s="105">
        <v>17.185092218842044</v>
      </c>
      <c r="GM54" s="123">
        <v>44.517378452193917</v>
      </c>
      <c r="GN54" s="105">
        <v>55.979381443298969</v>
      </c>
      <c r="GO54" s="105">
        <v>97.518041237113408</v>
      </c>
      <c r="GQ54">
        <v>100</v>
      </c>
      <c r="GR54" s="110">
        <v>45.228417254417614</v>
      </c>
      <c r="GS54" s="110">
        <v>46.436877476974765</v>
      </c>
      <c r="GT54" s="110">
        <v>56.124559304765938</v>
      </c>
      <c r="GU54" s="110">
        <v>53.606332952295354</v>
      </c>
      <c r="GV54" s="110">
        <v>55.661707561635794</v>
      </c>
      <c r="GW54" s="110">
        <v>34.103446522908961</v>
      </c>
      <c r="GX54" s="110">
        <v>49.906945904535057</v>
      </c>
      <c r="GY54" s="110">
        <v>18.986822620207995</v>
      </c>
      <c r="GZ54" s="110">
        <v>41.270527123134258</v>
      </c>
      <c r="HA54" s="105">
        <v>69.668170103092265</v>
      </c>
      <c r="HB54" s="105">
        <v>0</v>
      </c>
      <c r="HC54" s="109">
        <v>48.287032148367516</v>
      </c>
      <c r="HD54" s="109">
        <v>32.24485187083301</v>
      </c>
      <c r="HE54" s="109">
        <v>55.257019363718669</v>
      </c>
      <c r="HF54" s="109">
        <v>53.642606886283602</v>
      </c>
      <c r="HG54" s="109">
        <v>19.613931553402512</v>
      </c>
      <c r="HH54" s="109">
        <v>23.620405457785118</v>
      </c>
      <c r="HI54" s="109">
        <v>67.823962973964314</v>
      </c>
      <c r="HJ54" s="109">
        <v>68.582474226804834</v>
      </c>
      <c r="HK54" s="109">
        <v>49.270817224014294</v>
      </c>
      <c r="HL54" s="122">
        <v>43.011032402438602</v>
      </c>
      <c r="HM54" s="109">
        <v>0</v>
      </c>
      <c r="HN54" s="109">
        <v>30.545792990790481</v>
      </c>
      <c r="HO54" s="109">
        <v>53.21706913330506</v>
      </c>
      <c r="HP54" s="109">
        <v>51.041279837535548</v>
      </c>
      <c r="HQ54" s="109">
        <v>39.253718925247767</v>
      </c>
      <c r="HR54" s="109">
        <v>48.009876141921588</v>
      </c>
      <c r="HS54" s="109">
        <v>30.209311041734146</v>
      </c>
      <c r="HT54" s="109">
        <v>52.186487446268366</v>
      </c>
      <c r="HU54" s="109">
        <v>28.51637770350937</v>
      </c>
      <c r="HV54" s="109">
        <v>59.178415309860434</v>
      </c>
      <c r="HW54" s="109">
        <v>56.092285109783148</v>
      </c>
      <c r="HX54" s="109">
        <v>41.31033454712275</v>
      </c>
      <c r="HY54" s="109">
        <v>26.769100282146059</v>
      </c>
      <c r="HZ54" s="109">
        <v>64.873346191989185</v>
      </c>
      <c r="IA54" s="109">
        <v>67.761389074920757</v>
      </c>
      <c r="IB54" s="109">
        <v>55.616876501924295</v>
      </c>
      <c r="IC54" s="111">
        <v>71.327668602933585</v>
      </c>
      <c r="ID54" s="105">
        <v>0</v>
      </c>
      <c r="IE54" s="105">
        <v>0</v>
      </c>
      <c r="IF54" s="105">
        <v>20</v>
      </c>
      <c r="IG54">
        <v>17.262736900647575</v>
      </c>
      <c r="IH54">
        <v>20</v>
      </c>
      <c r="II54" s="105">
        <v>87.522904410804671</v>
      </c>
      <c r="IJ54" s="105">
        <v>5.1546391752577317E-2</v>
      </c>
      <c r="IK54" s="105">
        <v>0</v>
      </c>
      <c r="IL54" s="105">
        <v>6.1927262313860849</v>
      </c>
      <c r="IM54" s="105">
        <v>68.403796675278969</v>
      </c>
      <c r="IP54" s="186">
        <v>0</v>
      </c>
      <c r="IQ54" s="129">
        <v>67.329226996146289</v>
      </c>
      <c r="IR54" s="186">
        <v>98.29</v>
      </c>
      <c r="IS54" s="186">
        <v>67.472169427097469</v>
      </c>
      <c r="IT54" s="156">
        <v>0</v>
      </c>
      <c r="IU54" s="168">
        <v>35.036282734704919</v>
      </c>
      <c r="IV54" s="160">
        <v>0.69318866787221223</v>
      </c>
      <c r="IW54" s="166">
        <v>33.45454545454546</v>
      </c>
      <c r="IX54" s="155">
        <v>96.92307692307692</v>
      </c>
      <c r="IY54" s="169">
        <v>6.17</v>
      </c>
      <c r="IZ54" s="169">
        <v>56.298659999999998</v>
      </c>
      <c r="JA54" s="155">
        <v>69.033530571992102</v>
      </c>
      <c r="JB54" s="167">
        <v>32.265446224256287</v>
      </c>
      <c r="JC54" s="182">
        <v>16.154441279860023</v>
      </c>
      <c r="JD54" s="182">
        <v>5.9523809523809517</v>
      </c>
      <c r="JE54" s="192">
        <v>1.7026732732468588</v>
      </c>
      <c r="JF54" s="192">
        <v>5.1938626707318948E-2</v>
      </c>
      <c r="JG54" s="192">
        <v>0.70285987455799481</v>
      </c>
      <c r="JH54" s="192">
        <v>0.92402464065708423</v>
      </c>
      <c r="JI54" s="192">
        <v>0</v>
      </c>
      <c r="JJ54" s="4"/>
      <c r="JK54" s="192">
        <v>31.376059591304433</v>
      </c>
      <c r="JL54" s="192">
        <v>58.32092474486852</v>
      </c>
      <c r="JM54" s="192">
        <v>0</v>
      </c>
      <c r="JN54" s="4"/>
      <c r="JO54" s="192">
        <v>26.358682170542618</v>
      </c>
      <c r="JP54" s="192">
        <v>22.32281526941723</v>
      </c>
      <c r="JQ54" s="4"/>
      <c r="JR54" s="194">
        <v>0.86904608360874191</v>
      </c>
    </row>
    <row r="55" spans="1:278" x14ac:dyDescent="0.35">
      <c r="A55">
        <v>53</v>
      </c>
      <c r="B55" t="s">
        <v>444</v>
      </c>
      <c r="C55" s="105">
        <v>7.5363151236399251</v>
      </c>
      <c r="D55" s="108">
        <v>95.613117074952783</v>
      </c>
      <c r="E55" s="105">
        <v>0</v>
      </c>
      <c r="F55" s="111">
        <v>68.614619876742537</v>
      </c>
      <c r="G55">
        <v>0</v>
      </c>
      <c r="H55" s="105">
        <v>45.934726596049238</v>
      </c>
      <c r="I55" s="105">
        <v>25.810805284037301</v>
      </c>
      <c r="J55" s="105">
        <v>70.889397843305318</v>
      </c>
      <c r="K55" s="102">
        <v>0.56995165362591271</v>
      </c>
      <c r="L55">
        <v>27.643802713063451</v>
      </c>
      <c r="M55" s="113">
        <v>35.222427774014292</v>
      </c>
      <c r="N55" s="113">
        <v>29.973509574226387</v>
      </c>
      <c r="O55" s="113">
        <v>22.056709944168151</v>
      </c>
      <c r="P55" s="113">
        <v>14.730316313667744</v>
      </c>
      <c r="Q55" s="113">
        <v>41.18295116131052</v>
      </c>
      <c r="R55" s="113">
        <v>46.590815466714453</v>
      </c>
      <c r="S55" s="113">
        <v>19.188815938260522</v>
      </c>
      <c r="T55" s="113">
        <v>15.10116779944021</v>
      </c>
      <c r="U55" s="113">
        <v>14.554910677928396</v>
      </c>
      <c r="V55" s="113">
        <v>37.051038672944742</v>
      </c>
      <c r="W55" s="113">
        <v>12.363207526217469</v>
      </c>
      <c r="X55" s="113">
        <v>12.233226119213768</v>
      </c>
      <c r="Y55" s="113">
        <v>23.637350674095895</v>
      </c>
      <c r="Z55" s="113">
        <v>21.950444779291551</v>
      </c>
      <c r="AA55" s="115">
        <v>12.78164573973913</v>
      </c>
      <c r="AB55" s="113">
        <v>47.581951389052023</v>
      </c>
      <c r="AC55" s="113">
        <v>9.794706074635279</v>
      </c>
      <c r="AD55" s="113">
        <v>38.323385969204161</v>
      </c>
      <c r="AE55" s="105">
        <v>1.1165187517892929</v>
      </c>
      <c r="AF55" s="111">
        <v>0</v>
      </c>
      <c r="AG55" s="105">
        <v>36.18064103015444</v>
      </c>
      <c r="AH55" s="173">
        <v>1</v>
      </c>
      <c r="AI55" s="175">
        <f t="shared" si="16"/>
        <v>100</v>
      </c>
      <c r="AJ55" s="112">
        <v>1.0255299383180267</v>
      </c>
      <c r="AK55" s="112">
        <v>0</v>
      </c>
      <c r="AL55" s="112">
        <v>0.85067503855846682</v>
      </c>
      <c r="AM55" s="112">
        <v>0.28053952685365446</v>
      </c>
      <c r="AN55" s="112">
        <v>83.757288117626686</v>
      </c>
      <c r="AO55" s="112">
        <v>0.14065760568103455</v>
      </c>
      <c r="AP55" s="112">
        <v>1.9142574876406093</v>
      </c>
      <c r="AQ55" s="112">
        <v>0.76451563902004194</v>
      </c>
      <c r="AR55" s="111">
        <v>0.17042720801051772</v>
      </c>
      <c r="AS55" s="111">
        <v>0.1735205178076297</v>
      </c>
      <c r="AT55" s="111">
        <v>78.954067057147185</v>
      </c>
      <c r="AU55" s="111">
        <v>38.101571226952721</v>
      </c>
      <c r="AV55" s="105">
        <v>30.883194961351279</v>
      </c>
      <c r="AW55" s="107">
        <v>0.37901142507906477</v>
      </c>
      <c r="AX55" s="107">
        <v>11.699379748908651</v>
      </c>
      <c r="AY55" s="103">
        <v>92.463684876360148</v>
      </c>
      <c r="AZ55" s="103">
        <v>80.616369666996846</v>
      </c>
      <c r="BA55" s="111">
        <v>0.68427321712089839</v>
      </c>
      <c r="BB55" s="105">
        <v>99.827142895384441</v>
      </c>
      <c r="BC55" s="158">
        <v>10.031491554537647</v>
      </c>
      <c r="BD55" s="111">
        <v>6.0225870959521297E-2</v>
      </c>
      <c r="BE55">
        <v>79.443588590981634</v>
      </c>
      <c r="BF55" s="111">
        <v>0.24624318463669673</v>
      </c>
      <c r="BG55" s="106">
        <v>35.906038725070701</v>
      </c>
      <c r="BH55" s="111">
        <v>55.54018443278455</v>
      </c>
      <c r="BI55" s="114">
        <v>5.8873314588170151</v>
      </c>
      <c r="BJ55" s="116">
        <v>71.532820713199229</v>
      </c>
      <c r="BK55" s="157">
        <f t="shared" si="17"/>
        <v>10.213077836701707</v>
      </c>
      <c r="BL55" s="102">
        <v>20.287662924141895</v>
      </c>
      <c r="BM55" s="118">
        <v>29.460392820584612</v>
      </c>
      <c r="BN55" s="102">
        <v>20.857065527575635</v>
      </c>
      <c r="BO55">
        <v>0</v>
      </c>
      <c r="BP55" s="111">
        <v>0.20508185446895585</v>
      </c>
      <c r="BQ55" s="102">
        <v>48.784234730088578</v>
      </c>
      <c r="BR55" s="112">
        <f t="shared" si="18"/>
        <v>0.25812017731464593</v>
      </c>
      <c r="BS55" s="112">
        <f t="shared" si="19"/>
        <v>1.0324807092585837</v>
      </c>
      <c r="BT55" s="112">
        <v>1.433944059601308</v>
      </c>
      <c r="BU55" s="119">
        <v>0.44753245614571796</v>
      </c>
      <c r="BV55" s="105">
        <v>35.145190810360106</v>
      </c>
      <c r="BW55" s="111">
        <v>0.68427321712089839</v>
      </c>
      <c r="BX55" s="121">
        <v>0.18097452845588968</v>
      </c>
      <c r="BY55" s="102">
        <v>1.8333116535973171</v>
      </c>
      <c r="BZ55" s="104">
        <v>72.501812738747219</v>
      </c>
      <c r="CA55" s="104">
        <v>64.317283671114836</v>
      </c>
      <c r="CB55" s="105">
        <v>15</v>
      </c>
      <c r="CC55" s="102">
        <v>0.18397205759265337</v>
      </c>
      <c r="CD55" s="106">
        <v>28.660597553441864</v>
      </c>
      <c r="CE55" s="105">
        <v>0.18097452845588968</v>
      </c>
      <c r="CF55" s="102">
        <v>6.022367154946024</v>
      </c>
      <c r="CG55" s="102">
        <v>0.45822003485122631</v>
      </c>
      <c r="CH55" s="102">
        <f t="shared" si="20"/>
        <v>1.104598251725972</v>
      </c>
      <c r="CI55" s="102">
        <v>0.27614956293149301</v>
      </c>
      <c r="CJ55" s="105">
        <v>41.587943295859247</v>
      </c>
      <c r="CK55" s="104">
        <v>80.863445891509429</v>
      </c>
      <c r="CL55" s="111">
        <v>16.445748640137417</v>
      </c>
      <c r="CM55" s="105">
        <v>41.196255765752838</v>
      </c>
      <c r="CN55" s="105">
        <v>24.332951617520756</v>
      </c>
      <c r="CO55" s="111">
        <v>29.868308044660751</v>
      </c>
      <c r="CP55" s="104">
        <v>98.18838766929268</v>
      </c>
      <c r="CQ55" s="105">
        <v>30</v>
      </c>
      <c r="CR55" s="105">
        <v>12.227137104750572</v>
      </c>
      <c r="CT55" s="179">
        <v>65.000000000000014</v>
      </c>
      <c r="CV55" s="105">
        <v>0</v>
      </c>
      <c r="CW55" s="119">
        <v>81.453976065729435</v>
      </c>
      <c r="CZ55" s="105">
        <v>99.222997686338289</v>
      </c>
      <c r="DA55" s="105">
        <v>19.999999999999996</v>
      </c>
      <c r="DB55" s="105">
        <v>9.1788235430908092</v>
      </c>
      <c r="DC55" s="105">
        <v>4.8483696347718155</v>
      </c>
      <c r="DD55" s="105">
        <v>41.472514017711838</v>
      </c>
      <c r="DE55" s="105">
        <v>2.5810288432946749</v>
      </c>
      <c r="DF55" s="164">
        <v>68.709114575599202</v>
      </c>
      <c r="DG55" s="102">
        <v>25.17606641855139</v>
      </c>
      <c r="DH55" s="102">
        <v>0.7340489465039437</v>
      </c>
      <c r="DI55" s="111">
        <v>0.89233964911962182</v>
      </c>
      <c r="DJ55" s="103">
        <v>4.0850518732159031</v>
      </c>
      <c r="DK55" s="103">
        <v>1.1212345131008521</v>
      </c>
      <c r="DL55" s="103">
        <v>3.778516924310924</v>
      </c>
      <c r="DM55" s="103">
        <v>0.6049377911174153</v>
      </c>
      <c r="DN55">
        <v>9.6491680811779439</v>
      </c>
      <c r="DO55" s="111">
        <v>68.543802121944481</v>
      </c>
      <c r="DP55" s="105">
        <v>1.1909533352419124</v>
      </c>
      <c r="DQ55" s="111">
        <v>98.670167037107092</v>
      </c>
      <c r="DR55" s="104">
        <v>53.387068536571071</v>
      </c>
      <c r="DS55" s="105">
        <v>5.2676782135699973</v>
      </c>
      <c r="DT55" s="103">
        <v>73.398246122425292</v>
      </c>
      <c r="DU55" s="102">
        <v>30.316785518510756</v>
      </c>
      <c r="DW55" s="102">
        <v>0</v>
      </c>
      <c r="DX55" s="102">
        <v>1.6297872512174374</v>
      </c>
      <c r="DY55" s="105">
        <v>0.50386487260234758</v>
      </c>
      <c r="DZ55" s="105">
        <v>49.893075457013587</v>
      </c>
      <c r="EA55">
        <v>98.897679318525505</v>
      </c>
      <c r="EB55" s="105">
        <v>66.666666666668036</v>
      </c>
      <c r="EC55" s="111">
        <v>0.26119115534185877</v>
      </c>
      <c r="ED55" s="111">
        <v>0.20835237392118131</v>
      </c>
      <c r="EE55" s="111">
        <v>0.17675527816089215</v>
      </c>
      <c r="EF55" s="111">
        <v>0.21011204573675857</v>
      </c>
      <c r="EG55" s="111">
        <v>0.23129521393153471</v>
      </c>
      <c r="EH55" s="120">
        <v>0.23005756454844453</v>
      </c>
      <c r="EI55" s="102">
        <v>0.34535456098338346</v>
      </c>
      <c r="EJ55" s="102">
        <f t="shared" si="21"/>
        <v>1.4504891561302107</v>
      </c>
      <c r="EK55" s="102">
        <v>0.21633954515368001</v>
      </c>
      <c r="EL55" s="102">
        <v>0.38018665967038273</v>
      </c>
      <c r="EM55" s="102">
        <v>0</v>
      </c>
      <c r="EN55" s="102">
        <v>0.27633837417031776</v>
      </c>
      <c r="EO55" s="102">
        <v>0.10446644961023761</v>
      </c>
      <c r="EP55" s="102">
        <v>0.15585817520575893</v>
      </c>
      <c r="EQ55" s="102">
        <v>0.35135002979130875</v>
      </c>
      <c r="ER55" s="102">
        <v>0.3833129995526684</v>
      </c>
      <c r="ES55" s="102">
        <v>0.41344873051649333</v>
      </c>
      <c r="ET55" s="111">
        <v>0.16584033398319947</v>
      </c>
      <c r="EU55" s="111">
        <v>0.18010614438946698</v>
      </c>
      <c r="EV55" s="111">
        <v>0.19610872292857917</v>
      </c>
      <c r="EW55" s="120">
        <v>98.38788460782628</v>
      </c>
      <c r="EX55" s="120">
        <v>1.2596621815058688</v>
      </c>
      <c r="EY55" s="120">
        <v>0</v>
      </c>
      <c r="EZ55" s="120">
        <v>33.08046039634246</v>
      </c>
      <c r="FA55" s="120">
        <v>84017.836015781562</v>
      </c>
      <c r="FC55" s="104">
        <v>82.787719313132953</v>
      </c>
      <c r="FD55" s="111">
        <v>0</v>
      </c>
      <c r="FE55" s="105">
        <v>98.32186209061841</v>
      </c>
      <c r="FF55" s="104">
        <v>0.72463770428090102</v>
      </c>
      <c r="FG55" s="111">
        <v>3.0231892356140855</v>
      </c>
      <c r="FH55" s="105">
        <v>36.796450042943029</v>
      </c>
      <c r="FI55">
        <v>62.387632407672491</v>
      </c>
      <c r="FJ55" s="105">
        <v>20</v>
      </c>
      <c r="FK55" s="105">
        <v>98.795205764940377</v>
      </c>
      <c r="FL55" s="105">
        <v>18.731988472599554</v>
      </c>
      <c r="FM55" s="105">
        <v>21.99413588153654</v>
      </c>
      <c r="FN55">
        <v>98.112992499734972</v>
      </c>
      <c r="FO55" s="104">
        <v>98.479176249256525</v>
      </c>
      <c r="FP55" s="102">
        <v>0</v>
      </c>
      <c r="FQ55">
        <v>80.972003809538194</v>
      </c>
      <c r="FR55" s="102">
        <v>0</v>
      </c>
      <c r="FS55" s="105">
        <v>0</v>
      </c>
      <c r="FT55" s="117">
        <v>32.419492236565333</v>
      </c>
      <c r="FU55" s="117">
        <v>40.436905952944379</v>
      </c>
      <c r="FV55" s="117">
        <v>27.643802713063451</v>
      </c>
      <c r="FW55" s="104">
        <v>85.561484470160806</v>
      </c>
      <c r="FX55" s="105">
        <v>36.936497579877177</v>
      </c>
      <c r="FY55" s="105">
        <v>0</v>
      </c>
      <c r="FZ55">
        <v>0.34792442924137162</v>
      </c>
      <c r="GA55" s="105">
        <v>44.714232226057398</v>
      </c>
      <c r="GB55" s="102">
        <v>5.5148176595889081E-2</v>
      </c>
      <c r="GC55" s="102">
        <v>0</v>
      </c>
      <c r="GD55" s="102">
        <v>1.1166068470263539</v>
      </c>
      <c r="GE55" s="102">
        <v>0</v>
      </c>
      <c r="GF55" s="102">
        <v>0.2630440945948207</v>
      </c>
      <c r="GG55" s="102">
        <v>0.17283543245360847</v>
      </c>
      <c r="GH55" s="102">
        <v>0.68811321510417189</v>
      </c>
      <c r="GI55" s="111">
        <v>3.6063974362351225</v>
      </c>
      <c r="GJ55" s="104">
        <v>1.036694912593948</v>
      </c>
      <c r="GK55">
        <v>100</v>
      </c>
      <c r="GL55" s="105">
        <v>0</v>
      </c>
      <c r="GM55" s="123">
        <v>33.420318474274836</v>
      </c>
      <c r="GN55" s="105">
        <v>80</v>
      </c>
      <c r="GO55" s="105">
        <v>96.269109647867168</v>
      </c>
      <c r="GQ55">
        <v>77.812768393930725</v>
      </c>
      <c r="GR55" s="110">
        <v>33.002888525246583</v>
      </c>
      <c r="GS55" s="110">
        <v>34.957489041135666</v>
      </c>
      <c r="GT55" s="110">
        <v>53.66125946226753</v>
      </c>
      <c r="GU55" s="110">
        <v>46.44079049123161</v>
      </c>
      <c r="GV55" s="110">
        <v>34.817614210530195</v>
      </c>
      <c r="GW55" s="110">
        <v>23.403490333636068</v>
      </c>
      <c r="GX55" s="110">
        <v>34.294356415352439</v>
      </c>
      <c r="GY55" s="110">
        <v>13.372557393010826</v>
      </c>
      <c r="GZ55" s="110">
        <v>28.243861916355655</v>
      </c>
      <c r="HA55" s="105">
        <v>39.603015554919068</v>
      </c>
      <c r="HB55" s="105">
        <v>0</v>
      </c>
      <c r="HC55" s="109">
        <v>40.626371574748639</v>
      </c>
      <c r="HD55" s="109">
        <v>45.368032748354409</v>
      </c>
      <c r="HE55" s="109">
        <v>49.971891815212054</v>
      </c>
      <c r="HF55" s="109">
        <v>44.454504558768257</v>
      </c>
      <c r="HG55" s="109">
        <v>1.4803574286069237</v>
      </c>
      <c r="HH55" s="109">
        <v>12.698276833920813</v>
      </c>
      <c r="HI55" s="109">
        <v>26.638001595351671</v>
      </c>
      <c r="HJ55" s="109">
        <v>55.419896936730069</v>
      </c>
      <c r="HK55" s="109">
        <v>42.243786735441773</v>
      </c>
      <c r="HL55" s="122">
        <v>31.259189600727812</v>
      </c>
      <c r="HM55" s="109">
        <v>0</v>
      </c>
      <c r="HN55" s="109">
        <v>22.967039175264894</v>
      </c>
      <c r="HO55" s="109">
        <v>27.272361141862557</v>
      </c>
      <c r="HP55" s="109">
        <v>37.29302686152193</v>
      </c>
      <c r="HQ55" s="109">
        <v>15.390173193794981</v>
      </c>
      <c r="HR55" s="109">
        <v>45.354569591547076</v>
      </c>
      <c r="HS55" s="109">
        <v>1.0789647128473987</v>
      </c>
      <c r="HT55" s="109">
        <v>44.232701782632923</v>
      </c>
      <c r="HU55" s="109">
        <v>16.888761728905305</v>
      </c>
      <c r="HV55" s="109">
        <v>56.10211749013326</v>
      </c>
      <c r="HW55" s="109">
        <v>48.786190004908448</v>
      </c>
      <c r="HX55" s="109">
        <v>33.74570834008216</v>
      </c>
      <c r="HY55" s="109">
        <v>39.079652435591051</v>
      </c>
      <c r="HZ55" s="109">
        <v>44.960601247047997</v>
      </c>
      <c r="IA55" s="109">
        <v>60.603748799242716</v>
      </c>
      <c r="IB55" s="109">
        <v>48.431856566651874</v>
      </c>
      <c r="IC55" s="111">
        <v>69.831103928001085</v>
      </c>
      <c r="ID55" s="105">
        <v>3.1754945605393168</v>
      </c>
      <c r="IE55" s="105">
        <v>0</v>
      </c>
      <c r="IF55" s="105">
        <v>20</v>
      </c>
      <c r="IG55">
        <v>23.239355890434332</v>
      </c>
      <c r="IH55">
        <v>27.042656742055538</v>
      </c>
      <c r="II55" s="105">
        <v>98.986288792009248</v>
      </c>
      <c r="IJ55" s="105">
        <v>1.2596621815058688</v>
      </c>
      <c r="IK55" s="105">
        <v>0</v>
      </c>
      <c r="IL55" s="105">
        <v>6.1201768616598571</v>
      </c>
      <c r="IM55" s="105">
        <v>80.972003809538194</v>
      </c>
      <c r="IP55" s="186">
        <v>0</v>
      </c>
      <c r="IQ55" s="129">
        <v>51.28529486033792</v>
      </c>
      <c r="IR55" s="186">
        <v>87.02</v>
      </c>
      <c r="IS55" s="186">
        <v>61.202938475665746</v>
      </c>
      <c r="IT55" s="156">
        <v>0.51936060938311501</v>
      </c>
      <c r="IU55" s="168">
        <v>7.1303598064081664</v>
      </c>
      <c r="IV55" s="160">
        <v>3.1601272534464471</v>
      </c>
      <c r="IW55" s="166">
        <v>47.454545454545446</v>
      </c>
      <c r="IX55" s="155">
        <v>47.230769230769234</v>
      </c>
      <c r="IY55" s="169">
        <v>5.61</v>
      </c>
      <c r="IZ55" s="169">
        <v>66.130560000000003</v>
      </c>
      <c r="JA55" s="155">
        <v>98.619329388560161</v>
      </c>
      <c r="JB55" s="167">
        <v>37.299771167048057</v>
      </c>
      <c r="JC55" s="182">
        <v>12.438767815207367</v>
      </c>
      <c r="JD55" s="182">
        <v>2.9761904761904758</v>
      </c>
      <c r="JE55" s="192">
        <v>4.2415194860292331</v>
      </c>
      <c r="JF55" s="192">
        <v>0</v>
      </c>
      <c r="JG55" s="192">
        <v>0.36106279353653387</v>
      </c>
      <c r="JH55" s="192">
        <v>0.92402464065708423</v>
      </c>
      <c r="JI55" s="192">
        <v>0</v>
      </c>
      <c r="JJ55" s="4"/>
      <c r="JK55" s="192">
        <v>38.468552103710074</v>
      </c>
      <c r="JL55" s="192">
        <v>12.459470286403729</v>
      </c>
      <c r="JM55" s="192">
        <v>0.85555113410266614</v>
      </c>
      <c r="JN55" s="4"/>
      <c r="JO55" s="192">
        <v>26.358682170542618</v>
      </c>
      <c r="JP55" s="192">
        <v>41.769135319431655</v>
      </c>
      <c r="JQ55" s="4"/>
      <c r="JR55" s="194">
        <v>0.37829698472039286</v>
      </c>
    </row>
    <row r="56" spans="1:278" x14ac:dyDescent="0.35">
      <c r="A56">
        <v>54</v>
      </c>
      <c r="B56" t="s">
        <v>445</v>
      </c>
      <c r="C56" s="105">
        <v>20.022490156491077</v>
      </c>
      <c r="D56" s="108">
        <v>93.782857328722272</v>
      </c>
      <c r="E56" s="105">
        <v>0</v>
      </c>
      <c r="F56" s="111">
        <v>60.003033907852817</v>
      </c>
      <c r="G56">
        <v>0</v>
      </c>
      <c r="H56" s="105">
        <v>53.247879722436394</v>
      </c>
      <c r="I56" s="105">
        <v>36.044718581341336</v>
      </c>
      <c r="J56" s="105">
        <v>79.452582883576724</v>
      </c>
      <c r="K56" s="102">
        <v>6.6217149158801236</v>
      </c>
      <c r="L56">
        <v>30.193586601153772</v>
      </c>
      <c r="M56" s="113">
        <v>63.510486008752977</v>
      </c>
      <c r="N56" s="113">
        <v>44.439439605924136</v>
      </c>
      <c r="O56" s="113">
        <v>25.330078821022099</v>
      </c>
      <c r="P56" s="113">
        <v>28.13610306870239</v>
      </c>
      <c r="Q56" s="113">
        <v>47.510177087513675</v>
      </c>
      <c r="R56" s="113">
        <v>66.130405237547009</v>
      </c>
      <c r="S56" s="113">
        <v>38.620759016759969</v>
      </c>
      <c r="T56" s="113">
        <v>17.252552997906932</v>
      </c>
      <c r="U56" s="113">
        <v>20.970167476316981</v>
      </c>
      <c r="V56" s="113">
        <v>38.592614395586615</v>
      </c>
      <c r="W56" s="113">
        <v>23.774927322257785</v>
      </c>
      <c r="X56" s="113">
        <v>16.018820214733289</v>
      </c>
      <c r="Y56" s="113">
        <v>33.413356421330612</v>
      </c>
      <c r="Z56" s="113">
        <v>27.725855435012807</v>
      </c>
      <c r="AA56" s="115">
        <v>17.313570368365369</v>
      </c>
      <c r="AB56" s="113">
        <v>53.462119206183701</v>
      </c>
      <c r="AC56" s="113">
        <v>11.347100369932534</v>
      </c>
      <c r="AD56" s="113">
        <v>48.452137368670698</v>
      </c>
      <c r="AE56" s="105">
        <v>0</v>
      </c>
      <c r="AF56" s="111">
        <v>0.60329230652688504</v>
      </c>
      <c r="AG56" s="105">
        <v>68.543774943784314</v>
      </c>
      <c r="AH56" s="173">
        <v>1</v>
      </c>
      <c r="AI56" s="175">
        <f t="shared" si="16"/>
        <v>100</v>
      </c>
      <c r="AJ56" s="112">
        <v>82.055996242617852</v>
      </c>
      <c r="AK56" s="112">
        <v>3.9094326865179052E-2</v>
      </c>
      <c r="AL56" s="112">
        <v>4.5660631427678027</v>
      </c>
      <c r="AM56" s="112">
        <v>6.2687014857799124</v>
      </c>
      <c r="AN56" s="112">
        <v>86.737433422278059</v>
      </c>
      <c r="AO56" s="112">
        <v>0.87931667942645075</v>
      </c>
      <c r="AP56" s="112">
        <v>3.3978328441138568</v>
      </c>
      <c r="AQ56" s="112">
        <v>1.5873710567894999</v>
      </c>
      <c r="AR56" s="111">
        <v>7.9687206730030402</v>
      </c>
      <c r="AS56" s="111">
        <v>6.5297675865680525</v>
      </c>
      <c r="AT56" s="111">
        <v>99.45576640416941</v>
      </c>
      <c r="AU56" s="111">
        <v>30.236248872973135</v>
      </c>
      <c r="AV56" s="105">
        <v>62.008481110254309</v>
      </c>
      <c r="AW56" s="107">
        <v>21.567925302291407</v>
      </c>
      <c r="AX56" s="107">
        <v>7.338000030714225</v>
      </c>
      <c r="AY56" s="103">
        <v>79.977509843508898</v>
      </c>
      <c r="AZ56" s="103">
        <v>96.869489256282122</v>
      </c>
      <c r="BA56" s="111">
        <v>2.1809303633275081</v>
      </c>
      <c r="BB56" s="105">
        <v>99.906346475729194</v>
      </c>
      <c r="BC56" s="158">
        <v>4.3793369313801076</v>
      </c>
      <c r="BD56" s="111">
        <v>2.9400220537007256</v>
      </c>
      <c r="BE56">
        <v>90.631544901368756</v>
      </c>
      <c r="BF56" s="111">
        <v>1.459210380310062</v>
      </c>
      <c r="BG56" s="106">
        <v>42.371629656712251</v>
      </c>
      <c r="BH56" s="111">
        <v>86.686675217660394</v>
      </c>
      <c r="BI56" s="114">
        <v>9.9920944604591035</v>
      </c>
      <c r="BJ56" s="116">
        <v>77.611085854003605</v>
      </c>
      <c r="BK56" s="157">
        <f t="shared" si="17"/>
        <v>9.7940527160214561</v>
      </c>
      <c r="BL56" s="102">
        <v>21.943861888145779</v>
      </c>
      <c r="BM56" s="118">
        <v>32.957083809495821</v>
      </c>
      <c r="BN56" s="102">
        <v>24.643696074192263</v>
      </c>
      <c r="BO56">
        <v>0.60329230652688504</v>
      </c>
      <c r="BP56" s="111">
        <v>1.4884819210818738</v>
      </c>
      <c r="BQ56" s="102">
        <v>64.263807696743868</v>
      </c>
      <c r="BR56" s="112">
        <f t="shared" si="18"/>
        <v>6.0451903255660451</v>
      </c>
      <c r="BS56" s="112">
        <f t="shared" si="19"/>
        <v>24.18076130226418</v>
      </c>
      <c r="BT56" s="112">
        <v>6.0501506098821043</v>
      </c>
      <c r="BU56" s="119">
        <v>8.1077275223192071</v>
      </c>
      <c r="BV56" s="105">
        <v>33.834021616541278</v>
      </c>
      <c r="BW56" s="111">
        <v>2.1809303633275081</v>
      </c>
      <c r="BX56" s="121">
        <v>1.3754864201201917</v>
      </c>
      <c r="BY56" s="102">
        <v>7.2806956624400954</v>
      </c>
      <c r="BZ56" s="104">
        <v>79.087936960537249</v>
      </c>
      <c r="CA56" s="104">
        <v>69.352743150413147</v>
      </c>
      <c r="CB56" s="105">
        <v>29.765994893571545</v>
      </c>
      <c r="CC56" s="102">
        <v>5.8329198528972874</v>
      </c>
      <c r="CD56" s="106">
        <v>43.541452874373704</v>
      </c>
      <c r="CE56" s="105">
        <v>1.3754864201201917</v>
      </c>
      <c r="CF56" s="102">
        <v>4.401487587272813</v>
      </c>
      <c r="CG56" s="102">
        <v>1.3893162486599271</v>
      </c>
      <c r="CH56" s="102">
        <f t="shared" si="20"/>
        <v>39.223301686526483</v>
      </c>
      <c r="CI56" s="102">
        <v>9.8058254216316207</v>
      </c>
      <c r="CJ56" s="105">
        <v>35.038994571959165</v>
      </c>
      <c r="CK56" s="104">
        <v>88.379399461927008</v>
      </c>
      <c r="CL56" s="111">
        <v>17.316885119506555</v>
      </c>
      <c r="CM56" s="105">
        <v>38.9829403549505</v>
      </c>
      <c r="CN56" s="105">
        <v>34.514263685427913</v>
      </c>
      <c r="CO56" s="111">
        <v>28.249807247494218</v>
      </c>
      <c r="CP56" s="104">
        <v>96.972665099352852</v>
      </c>
      <c r="CQ56" s="105">
        <v>45.053970701619122</v>
      </c>
      <c r="CR56" s="105">
        <v>14.478019085524005</v>
      </c>
      <c r="CT56" s="179">
        <v>92.857142857142861</v>
      </c>
      <c r="CV56" s="105">
        <v>0</v>
      </c>
      <c r="CW56" s="119">
        <v>99.345700484157391</v>
      </c>
      <c r="CZ56" s="105">
        <v>97.571284387216679</v>
      </c>
      <c r="DA56" s="105">
        <v>19.999999999999996</v>
      </c>
      <c r="DB56" s="105">
        <v>63.028919509532855</v>
      </c>
      <c r="DC56" s="105">
        <v>5.4586088357040063</v>
      </c>
      <c r="DD56" s="105">
        <v>99.644189216564072</v>
      </c>
      <c r="DE56" s="105">
        <v>8.5714285714285747</v>
      </c>
      <c r="DF56" s="164">
        <v>78.679705430979482</v>
      </c>
      <c r="DG56" s="102">
        <v>25.780647648419428</v>
      </c>
      <c r="DH56" s="102">
        <v>6.596718847051287</v>
      </c>
      <c r="DI56" s="111">
        <v>4.8381286154344361</v>
      </c>
      <c r="DJ56" s="103">
        <v>22.588541847666932</v>
      </c>
      <c r="DK56" s="103">
        <v>6.4964698092249176</v>
      </c>
      <c r="DL56" s="103">
        <v>6.8926764681638906</v>
      </c>
      <c r="DM56" s="103">
        <v>11.812159503622764</v>
      </c>
      <c r="DN56">
        <v>12.990832511882006</v>
      </c>
      <c r="DO56" s="111">
        <v>96.907413508747496</v>
      </c>
      <c r="DP56" s="105">
        <v>15.512721665381649</v>
      </c>
      <c r="DQ56" s="111">
        <v>99.142609239196034</v>
      </c>
      <c r="DR56" s="104">
        <v>97.622045608351058</v>
      </c>
      <c r="DS56" s="105">
        <v>0</v>
      </c>
      <c r="DT56" s="103">
        <v>98.922372337551664</v>
      </c>
      <c r="DU56" s="102">
        <v>84.117646472857402</v>
      </c>
      <c r="DW56" s="102">
        <v>0</v>
      </c>
      <c r="DX56" s="102">
        <v>35.788423096731442</v>
      </c>
      <c r="DY56" s="105">
        <v>16.345412490362374</v>
      </c>
      <c r="DZ56" s="105">
        <v>99.444153761528838</v>
      </c>
      <c r="EA56">
        <v>96.716636506524239</v>
      </c>
      <c r="EB56" s="105">
        <v>66.666666666666728</v>
      </c>
      <c r="EC56" s="111">
        <v>1.3810731488468926</v>
      </c>
      <c r="ED56" s="111">
        <v>1.6122739879127126</v>
      </c>
      <c r="EE56" s="111">
        <v>1.6915844716525035</v>
      </c>
      <c r="EF56" s="111">
        <v>1.5109686139557861</v>
      </c>
      <c r="EG56" s="111">
        <v>1.5373476117732332</v>
      </c>
      <c r="EH56" s="120">
        <v>2.4064251988194907</v>
      </c>
      <c r="EI56" s="102">
        <v>1.4649751438314034</v>
      </c>
      <c r="EJ56" s="102">
        <f t="shared" si="21"/>
        <v>6.1528956040918947</v>
      </c>
      <c r="EK56" s="102">
        <v>1.5378575767717502</v>
      </c>
      <c r="EL56" s="102">
        <v>43.463825895885982</v>
      </c>
      <c r="EM56" s="102">
        <v>2.3115044688496685E-3</v>
      </c>
      <c r="EN56" s="102">
        <v>0.22242482790612106</v>
      </c>
      <c r="EO56" s="102">
        <v>1.021187426691359</v>
      </c>
      <c r="EP56" s="102">
        <v>0.39075541536811575</v>
      </c>
      <c r="EQ56" s="102">
        <v>0.39148599352589564</v>
      </c>
      <c r="ER56" s="102">
        <v>2.2796349387171317</v>
      </c>
      <c r="ES56" s="102">
        <v>0.58989660196489857</v>
      </c>
      <c r="ET56" s="111">
        <v>1.1531040118223146</v>
      </c>
      <c r="EU56" s="111">
        <v>0.57053864334425908</v>
      </c>
      <c r="EV56" s="111">
        <v>1.5978688284180675</v>
      </c>
      <c r="EW56" s="120">
        <v>98.169852572383078</v>
      </c>
      <c r="EX56" s="120">
        <v>3.0840400925212026</v>
      </c>
      <c r="EY56" s="120">
        <v>0</v>
      </c>
      <c r="EZ56" s="120">
        <v>8.1449035463204016</v>
      </c>
      <c r="FA56" s="120">
        <v>20686.446389203451</v>
      </c>
      <c r="FC56" s="104">
        <v>81.065495234861686</v>
      </c>
      <c r="FD56" s="111">
        <v>0</v>
      </c>
      <c r="FE56" s="105">
        <v>98.958177979544146</v>
      </c>
      <c r="FF56" s="104">
        <v>8.2467343716352577</v>
      </c>
      <c r="FG56" s="111">
        <v>6.3839629915188896</v>
      </c>
      <c r="FH56" s="105">
        <v>90</v>
      </c>
      <c r="FI56">
        <v>6.1680801850424058E-2</v>
      </c>
      <c r="FJ56" s="105">
        <v>20</v>
      </c>
      <c r="FK56" s="105">
        <v>99.231008607856779</v>
      </c>
      <c r="FL56" s="105">
        <v>29.861111111099699</v>
      </c>
      <c r="FM56" s="105">
        <v>7.3313786271789896</v>
      </c>
      <c r="FN56">
        <v>96.033523617010886</v>
      </c>
      <c r="FO56" s="104">
        <v>95.416981466767567</v>
      </c>
      <c r="FP56" s="102">
        <v>2.5013533468437776</v>
      </c>
      <c r="FQ56">
        <v>53.877909957397506</v>
      </c>
      <c r="FR56" s="102">
        <v>100</v>
      </c>
      <c r="FS56" s="105">
        <v>0</v>
      </c>
      <c r="FT56" s="117">
        <v>40.511847894580768</v>
      </c>
      <c r="FU56" s="117">
        <v>46.829024222325842</v>
      </c>
      <c r="FV56" s="117">
        <v>30.193586601153772</v>
      </c>
      <c r="FW56" s="104">
        <v>97.556149695322048</v>
      </c>
      <c r="FX56" s="105">
        <v>20.925226969810996</v>
      </c>
      <c r="FY56" s="105">
        <v>0</v>
      </c>
      <c r="FZ56">
        <v>9.0914994664230271</v>
      </c>
      <c r="GA56" s="105">
        <v>97.790858450809353</v>
      </c>
      <c r="GB56" s="102">
        <v>70.796871228264848</v>
      </c>
      <c r="GC56" s="102">
        <v>1.8351028193369326E-2</v>
      </c>
      <c r="GD56" s="102">
        <v>4.9962050771854383</v>
      </c>
      <c r="GE56" s="102">
        <v>6.1211803614670854</v>
      </c>
      <c r="GF56" s="102">
        <v>3.2276210967789898</v>
      </c>
      <c r="GG56" s="102">
        <v>0.70013035263431855</v>
      </c>
      <c r="GH56" s="102">
        <v>1.3264800443979803</v>
      </c>
      <c r="GI56" s="111">
        <v>11.621369271179457</v>
      </c>
      <c r="GJ56" s="104">
        <v>10.09977286378273</v>
      </c>
      <c r="GK56">
        <v>95.37393986121819</v>
      </c>
      <c r="GL56" s="105">
        <v>2.5013533468437776</v>
      </c>
      <c r="GM56" s="123">
        <v>39.028498018166466</v>
      </c>
      <c r="GN56" s="105">
        <v>32.444101773323055</v>
      </c>
      <c r="GO56" s="105">
        <v>97.921356977640713</v>
      </c>
      <c r="GQ56">
        <v>100</v>
      </c>
      <c r="GR56" s="110">
        <v>42.525688298366703</v>
      </c>
      <c r="GS56" s="110">
        <v>40.664512419895857</v>
      </c>
      <c r="GT56" s="110">
        <v>57.757270271815877</v>
      </c>
      <c r="GU56" s="110">
        <v>50.500769395113444</v>
      </c>
      <c r="GV56" s="110">
        <v>48.991605792276282</v>
      </c>
      <c r="GW56" s="110">
        <v>25.425265388971734</v>
      </c>
      <c r="GX56" s="110">
        <v>39.519332364941093</v>
      </c>
      <c r="GY56" s="110">
        <v>15.148935980035565</v>
      </c>
      <c r="GZ56" s="110">
        <v>33.146262727409592</v>
      </c>
      <c r="HA56" s="105">
        <v>75</v>
      </c>
      <c r="HB56" s="105">
        <v>2.995373939861218</v>
      </c>
      <c r="HC56" s="109">
        <v>48.97266787614624</v>
      </c>
      <c r="HD56" s="109">
        <v>43.330972293054344</v>
      </c>
      <c r="HE56" s="109">
        <v>56.072536373993437</v>
      </c>
      <c r="HF56" s="109">
        <v>47.666524463119394</v>
      </c>
      <c r="HG56" s="109">
        <v>7.2025546740079829</v>
      </c>
      <c r="HH56" s="109">
        <v>14.391898565532486</v>
      </c>
      <c r="HI56" s="109">
        <v>55.049198729258656</v>
      </c>
      <c r="HJ56" s="109">
        <v>63.877293754820144</v>
      </c>
      <c r="HK56" s="109">
        <v>48.126414974366988</v>
      </c>
      <c r="HL56" s="122">
        <v>38.064912631359867</v>
      </c>
      <c r="HM56" s="109">
        <v>0</v>
      </c>
      <c r="HN56" s="109">
        <v>24.515003511307235</v>
      </c>
      <c r="HO56" s="109">
        <v>32.945236674112451</v>
      </c>
      <c r="HP56" s="109">
        <v>43.100072710739965</v>
      </c>
      <c r="HQ56" s="109">
        <v>28.661192575292393</v>
      </c>
      <c r="HR56" s="109">
        <v>43.808693135544296</v>
      </c>
      <c r="HS56" s="109">
        <v>8.298121336503824</v>
      </c>
      <c r="HT56" s="109">
        <v>49.645767201763434</v>
      </c>
      <c r="HU56" s="109">
        <v>19.633102952997334</v>
      </c>
      <c r="HV56" s="109">
        <v>54.757695075689952</v>
      </c>
      <c r="HW56" s="109">
        <v>49.832525415407936</v>
      </c>
      <c r="HX56" s="109">
        <v>42.971040715479255</v>
      </c>
      <c r="HY56" s="109">
        <v>37.220431609709856</v>
      </c>
      <c r="HZ56" s="109">
        <v>55.390220044432994</v>
      </c>
      <c r="IA56" s="109">
        <v>66.352868706570789</v>
      </c>
      <c r="IB56" s="109">
        <v>53.695021757712915</v>
      </c>
      <c r="IC56" s="111">
        <v>72.415932907539784</v>
      </c>
      <c r="ID56" s="105">
        <v>0</v>
      </c>
      <c r="IE56" s="105">
        <v>0</v>
      </c>
      <c r="IF56" s="105">
        <v>28.959136468774094</v>
      </c>
      <c r="IG56">
        <v>13.297400669755094</v>
      </c>
      <c r="IH56">
        <v>20</v>
      </c>
      <c r="II56" s="105">
        <v>60.177677329908263</v>
      </c>
      <c r="IJ56" s="105">
        <v>3.0840400925212026</v>
      </c>
      <c r="IK56" s="105">
        <v>0</v>
      </c>
      <c r="IL56" s="105">
        <v>5.5555555555556317</v>
      </c>
      <c r="IM56" s="105">
        <v>53.877909957397506</v>
      </c>
      <c r="IP56" s="186">
        <v>0</v>
      </c>
      <c r="IQ56" s="129">
        <v>58.750271254919781</v>
      </c>
      <c r="IR56" s="186">
        <v>99.07</v>
      </c>
      <c r="IS56" s="186">
        <v>71.722846441947567</v>
      </c>
      <c r="IT56" s="156">
        <v>0</v>
      </c>
      <c r="IU56" s="168">
        <v>31.038258932223979</v>
      </c>
      <c r="IV56" s="160">
        <v>0.90343059455499941</v>
      </c>
      <c r="IW56" s="166">
        <v>26.81818181818182</v>
      </c>
      <c r="IX56" s="155">
        <v>83.846153846153854</v>
      </c>
      <c r="IY56" s="169">
        <v>6.9</v>
      </c>
      <c r="IZ56" s="169">
        <v>44.956229999999998</v>
      </c>
      <c r="JA56" s="155">
        <v>69.033530571992102</v>
      </c>
      <c r="JB56" s="167">
        <v>25.057208237986274</v>
      </c>
      <c r="JC56" s="182">
        <v>8.2050326947349852</v>
      </c>
      <c r="JD56" s="182">
        <v>0</v>
      </c>
      <c r="JE56" s="192">
        <v>33.124193272976171</v>
      </c>
      <c r="JF56" s="192">
        <v>9.9012392194198592E-2</v>
      </c>
      <c r="JG56" s="192">
        <v>0.9528991510997552</v>
      </c>
      <c r="JH56" s="192">
        <v>0</v>
      </c>
      <c r="JI56" s="192">
        <v>0</v>
      </c>
      <c r="JJ56" s="4"/>
      <c r="JK56" s="192">
        <v>15.734999944740997</v>
      </c>
      <c r="JL56" s="192">
        <v>37.113315746734507</v>
      </c>
      <c r="JM56" s="192">
        <v>0.17111022682053323</v>
      </c>
      <c r="JN56" s="4"/>
      <c r="JO56" s="192">
        <v>26.358682170542618</v>
      </c>
      <c r="JP56" s="192">
        <v>46.836187177422147</v>
      </c>
      <c r="JQ56" s="4"/>
      <c r="JR56" s="194">
        <v>0.81169283621005095</v>
      </c>
    </row>
    <row r="57" spans="1:278" x14ac:dyDescent="0.35">
      <c r="A57">
        <v>55</v>
      </c>
      <c r="B57" t="s">
        <v>446</v>
      </c>
      <c r="C57" s="105">
        <v>16.935004004548645</v>
      </c>
      <c r="D57" s="108">
        <v>58.657001869276115</v>
      </c>
      <c r="E57" s="105">
        <v>0</v>
      </c>
      <c r="F57" s="111">
        <v>71.275721549987793</v>
      </c>
      <c r="G57">
        <v>0</v>
      </c>
      <c r="H57" s="105">
        <v>50.617106773823188</v>
      </c>
      <c r="I57" s="105">
        <v>38.289322617680909</v>
      </c>
      <c r="J57" s="105">
        <v>69.867011098354226</v>
      </c>
      <c r="K57" s="102">
        <v>0.73844230515361997</v>
      </c>
      <c r="L57">
        <v>25.199557703965272</v>
      </c>
      <c r="M57" s="113">
        <v>47.408761690013058</v>
      </c>
      <c r="N57" s="113">
        <v>39.344206651913964</v>
      </c>
      <c r="O57" s="113">
        <v>20.427092120369277</v>
      </c>
      <c r="P57" s="113">
        <v>19.323514306814744</v>
      </c>
      <c r="Q57" s="113">
        <v>45.359567131629511</v>
      </c>
      <c r="R57" s="113">
        <v>59.258923444451327</v>
      </c>
      <c r="S57" s="113">
        <v>18.775211256480031</v>
      </c>
      <c r="T57" s="113">
        <v>18.190489244861592</v>
      </c>
      <c r="U57" s="113">
        <v>16.213572287497243</v>
      </c>
      <c r="V57" s="113">
        <v>33.983177361914436</v>
      </c>
      <c r="W57" s="113">
        <v>12.658999765482841</v>
      </c>
      <c r="X57" s="113">
        <v>11.794749798506095</v>
      </c>
      <c r="Y57" s="113">
        <v>30.447018374797953</v>
      </c>
      <c r="Z57" s="113">
        <v>23.428650153360579</v>
      </c>
      <c r="AA57" s="115">
        <v>6.0682214054872681</v>
      </c>
      <c r="AB57" s="113">
        <v>52.137355546473863</v>
      </c>
      <c r="AC57" s="113">
        <v>12.765531231122466</v>
      </c>
      <c r="AD57" s="113">
        <v>44.56434835137253</v>
      </c>
      <c r="AE57" s="105">
        <v>0</v>
      </c>
      <c r="AF57" s="111">
        <v>2.0547388075652749E-6</v>
      </c>
      <c r="AG57" s="105">
        <v>53.089736042258757</v>
      </c>
      <c r="AH57" s="173">
        <v>1</v>
      </c>
      <c r="AI57" s="175">
        <f t="shared" si="16"/>
        <v>100</v>
      </c>
      <c r="AJ57" s="112">
        <v>3.1451607631853649</v>
      </c>
      <c r="AK57" s="112">
        <v>0</v>
      </c>
      <c r="AL57" s="112">
        <v>2.9189826646751964</v>
      </c>
      <c r="AM57" s="112">
        <v>0</v>
      </c>
      <c r="AN57" s="112">
        <v>94.130570717907247</v>
      </c>
      <c r="AO57" s="112">
        <v>0.79262265569564128</v>
      </c>
      <c r="AP57" s="112">
        <v>0.86174862519561479</v>
      </c>
      <c r="AQ57" s="112">
        <v>0.70200867088949459</v>
      </c>
      <c r="AR57" s="111">
        <v>0.56136288908898146</v>
      </c>
      <c r="AS57" s="111">
        <v>2.2745670877295416</v>
      </c>
      <c r="AT57" s="111">
        <v>98.58683595251658</v>
      </c>
      <c r="AU57" s="111">
        <v>40.371945283716776</v>
      </c>
      <c r="AV57" s="105">
        <v>37.798985840031449</v>
      </c>
      <c r="AW57" s="107">
        <v>0.45529546149047817</v>
      </c>
      <c r="AX57" s="107">
        <v>3.2238538971635031</v>
      </c>
      <c r="AY57" s="103">
        <v>83.064995995451383</v>
      </c>
      <c r="AZ57" s="103">
        <v>78.404698523882573</v>
      </c>
      <c r="BA57" s="111">
        <v>1.0347279582596549</v>
      </c>
      <c r="BB57" s="105">
        <v>99.696566085981388</v>
      </c>
      <c r="BC57" s="158">
        <v>4.5235361653272097</v>
      </c>
      <c r="BD57" s="111">
        <v>0.92395117563029128</v>
      </c>
      <c r="BE57">
        <v>86.407031426212811</v>
      </c>
      <c r="BF57" s="111">
        <v>0.56017536930156464</v>
      </c>
      <c r="BG57" s="106">
        <v>43.259126863727893</v>
      </c>
      <c r="BH57" s="111">
        <v>66.11323297801313</v>
      </c>
      <c r="BI57" s="114">
        <v>5.4195860794547661</v>
      </c>
      <c r="BJ57" s="116">
        <v>74.496582812462876</v>
      </c>
      <c r="BK57" s="157">
        <f t="shared" si="17"/>
        <v>6.6799255644255906</v>
      </c>
      <c r="BL57" s="102">
        <v>20.622943377325488</v>
      </c>
      <c r="BM57" s="118">
        <v>33.420367335548391</v>
      </c>
      <c r="BN57" s="102">
        <v>27.260305822547924</v>
      </c>
      <c r="BO57">
        <v>2.0547388075652749E-6</v>
      </c>
      <c r="BP57" s="111">
        <v>0.38733575052650671</v>
      </c>
      <c r="BQ57" s="102">
        <v>85.664898148640304</v>
      </c>
      <c r="BR57" s="112">
        <f t="shared" si="18"/>
        <v>0.32527359903362563</v>
      </c>
      <c r="BS57" s="112">
        <f t="shared" si="19"/>
        <v>1.3010943961345025</v>
      </c>
      <c r="BT57" s="112">
        <v>0.62838341543006204</v>
      </c>
      <c r="BU57" s="119">
        <v>0.64300029668495085</v>
      </c>
      <c r="BV57" s="105">
        <v>13.486923893598728</v>
      </c>
      <c r="BW57" s="111">
        <v>1.0347279582596549</v>
      </c>
      <c r="BX57" s="121">
        <v>0.47073239296659447</v>
      </c>
      <c r="BY57" s="102">
        <v>3.1648765873995854</v>
      </c>
      <c r="BZ57" s="104">
        <v>73.669327818352613</v>
      </c>
      <c r="CA57" s="104">
        <v>64.051710479923017</v>
      </c>
      <c r="CB57" s="105">
        <v>47.582537679396061</v>
      </c>
      <c r="CC57" s="102">
        <v>1.8349787933588055</v>
      </c>
      <c r="CD57" s="106">
        <v>44.449900160924379</v>
      </c>
      <c r="CE57" s="105">
        <v>0.47073239296659447</v>
      </c>
      <c r="CF57" s="102">
        <v>1.7290732632654928</v>
      </c>
      <c r="CG57" s="102">
        <v>1.1311094745527921</v>
      </c>
      <c r="CH57" s="102">
        <f t="shared" si="20"/>
        <v>1.449304505450502</v>
      </c>
      <c r="CI57" s="102">
        <v>0.36232612636262551</v>
      </c>
      <c r="CJ57" s="105">
        <v>58.03721954930257</v>
      </c>
      <c r="CK57" s="104">
        <v>86.431972381509141</v>
      </c>
      <c r="CL57" s="111">
        <v>16.504018369690012</v>
      </c>
      <c r="CM57" s="105">
        <v>37.215671733770314</v>
      </c>
      <c r="CN57" s="105">
        <v>34.405855338691161</v>
      </c>
      <c r="CO57" s="111">
        <v>31.216991963260622</v>
      </c>
      <c r="CP57" s="104">
        <v>97.655729112731592</v>
      </c>
      <c r="CQ57" s="105">
        <v>80</v>
      </c>
      <c r="CR57" s="105">
        <v>15.165075358792318</v>
      </c>
      <c r="CT57" s="179">
        <v>18.571428571428577</v>
      </c>
      <c r="CV57" s="105">
        <v>0</v>
      </c>
      <c r="CW57" s="119">
        <v>99.409032987283666</v>
      </c>
      <c r="CZ57" s="105">
        <v>99.155479631979503</v>
      </c>
      <c r="DA57" s="105">
        <v>19.999999999999996</v>
      </c>
      <c r="DB57" s="105">
        <v>14.919007292590278</v>
      </c>
      <c r="DC57" s="105">
        <v>6.2425612476419268</v>
      </c>
      <c r="DD57" s="105">
        <v>91.06798308960407</v>
      </c>
      <c r="DE57" s="105">
        <v>74.439541041482798</v>
      </c>
      <c r="DF57" s="164">
        <v>78.517804903926475</v>
      </c>
      <c r="DG57" s="102">
        <v>25.437715269804823</v>
      </c>
      <c r="DH57" s="102">
        <v>1.3638558074081284</v>
      </c>
      <c r="DI57" s="111">
        <v>1.4447466059660579</v>
      </c>
      <c r="DJ57" s="103">
        <v>10.804552406126248</v>
      </c>
      <c r="DK57" s="103">
        <v>1.6817565459901855</v>
      </c>
      <c r="DL57" s="103">
        <v>0.76127907338602119</v>
      </c>
      <c r="DM57" s="103">
        <v>1.8025279261633393</v>
      </c>
      <c r="DN57">
        <v>13.573404297078513</v>
      </c>
      <c r="DO57" s="111">
        <v>94.08097886732719</v>
      </c>
      <c r="DP57" s="105">
        <v>0</v>
      </c>
      <c r="DQ57" s="111">
        <v>98.835210362565789</v>
      </c>
      <c r="DR57" s="104">
        <v>99.234849535932184</v>
      </c>
      <c r="DS57" s="105">
        <v>0</v>
      </c>
      <c r="DT57" s="103">
        <v>98.537389989808034</v>
      </c>
      <c r="DU57" s="102">
        <v>73.342354319494802</v>
      </c>
      <c r="DW57" s="102">
        <v>80</v>
      </c>
      <c r="DX57" s="102">
        <v>16.411089389345747</v>
      </c>
      <c r="DY57" s="105">
        <v>0</v>
      </c>
      <c r="DZ57" s="105">
        <v>95.560787248586195</v>
      </c>
      <c r="EA57">
        <v>77.089591709230788</v>
      </c>
      <c r="EB57" s="105">
        <v>69.570417145044672</v>
      </c>
      <c r="EC57" s="111">
        <v>0.55600752404032905</v>
      </c>
      <c r="ED57" s="111">
        <v>0.46804423583156751</v>
      </c>
      <c r="EE57" s="111">
        <v>0.3887365041224079</v>
      </c>
      <c r="EF57" s="111">
        <v>0.4927936097441582</v>
      </c>
      <c r="EG57" s="111">
        <v>0.56434321456280101</v>
      </c>
      <c r="EH57" s="120">
        <v>0.45109876051106257</v>
      </c>
      <c r="EI57" s="102">
        <v>0.23429262936748443</v>
      </c>
      <c r="EJ57" s="102">
        <f t="shared" si="21"/>
        <v>0.98402904334343466</v>
      </c>
      <c r="EK57" s="102">
        <v>0.48365100710803505</v>
      </c>
      <c r="EL57" s="102">
        <v>0.61594678180551243</v>
      </c>
      <c r="EM57" s="102">
        <v>0</v>
      </c>
      <c r="EN57" s="102">
        <v>0.94425870420303093</v>
      </c>
      <c r="EO57" s="102">
        <v>0</v>
      </c>
      <c r="EP57" s="102">
        <v>0.14089596768396612</v>
      </c>
      <c r="EQ57" s="102">
        <v>0.52573726351981209</v>
      </c>
      <c r="ER57" s="102">
        <v>8.0328383472534307E-2</v>
      </c>
      <c r="ES57" s="102">
        <v>0.29502169158414943</v>
      </c>
      <c r="ET57" s="111">
        <v>0.4946915233876415</v>
      </c>
      <c r="EU57" s="111">
        <v>0.32357274054195201</v>
      </c>
      <c r="EV57" s="111">
        <v>0.44677326254554722</v>
      </c>
      <c r="EW57" s="120">
        <v>94.770956685611253</v>
      </c>
      <c r="EX57" s="120">
        <v>1.7221584385763491</v>
      </c>
      <c r="EY57" s="120">
        <v>19.931113662456944</v>
      </c>
      <c r="EZ57" s="120">
        <v>75.226037774901997</v>
      </c>
      <c r="FA57" s="120">
        <v>191059.27880579076</v>
      </c>
      <c r="FC57" s="104">
        <v>67.654737740548953</v>
      </c>
      <c r="FD57" s="111">
        <v>0</v>
      </c>
      <c r="FE57" s="105">
        <v>98.219097162968737</v>
      </c>
      <c r="FF57" s="104">
        <v>0.72463770428090268</v>
      </c>
      <c r="FG57" s="111">
        <v>1.791044776119403</v>
      </c>
      <c r="FH57" s="105">
        <v>70</v>
      </c>
      <c r="FI57">
        <v>2.1814006888633752</v>
      </c>
      <c r="FJ57" s="105">
        <v>58.352468427095296</v>
      </c>
      <c r="FK57" s="105">
        <v>98.979452373753617</v>
      </c>
      <c r="FL57" s="105">
        <v>73.842083996281886</v>
      </c>
      <c r="FM57" s="105">
        <v>21.994135881536209</v>
      </c>
      <c r="FN57">
        <v>98.37339875992545</v>
      </c>
      <c r="FO57" s="104">
        <v>98.462756864022893</v>
      </c>
      <c r="FP57" s="102">
        <v>5.0069806583556487</v>
      </c>
      <c r="FQ57">
        <v>86.159163066631891</v>
      </c>
      <c r="FR57" s="102">
        <v>18.369690011481055</v>
      </c>
      <c r="FS57" s="105">
        <v>0</v>
      </c>
      <c r="FT57" s="117">
        <v>42.082743177172276</v>
      </c>
      <c r="FU57" s="117">
        <v>43.369415007108834</v>
      </c>
      <c r="FV57" s="117">
        <v>25.199557703965272</v>
      </c>
      <c r="FW57" s="104">
        <v>87.243327183980398</v>
      </c>
      <c r="FX57" s="105">
        <v>31.857650477487333</v>
      </c>
      <c r="FY57" s="105">
        <v>0</v>
      </c>
      <c r="FZ57">
        <v>0.19576550020091368</v>
      </c>
      <c r="GA57" s="105">
        <v>57.501639492328003</v>
      </c>
      <c r="GB57" s="102">
        <v>3.1375343224855561</v>
      </c>
      <c r="GC57" s="102">
        <v>0</v>
      </c>
      <c r="GD57" s="102">
        <v>2.2871882585243064</v>
      </c>
      <c r="GE57" s="102">
        <v>0</v>
      </c>
      <c r="GF57" s="102">
        <v>0.33432350833364599</v>
      </c>
      <c r="GG57" s="102">
        <v>0.5998557184216402</v>
      </c>
      <c r="GH57" s="102">
        <v>0.5397010388209782</v>
      </c>
      <c r="GI57" s="111">
        <v>5.4058019991688804</v>
      </c>
      <c r="GJ57" s="104">
        <v>0.8868240857727796</v>
      </c>
      <c r="GK57">
        <v>44.374282433983929</v>
      </c>
      <c r="GL57" s="105">
        <v>5.0069806583556487</v>
      </c>
      <c r="GM57" s="123">
        <v>36.828413230067888</v>
      </c>
      <c r="GN57" s="105">
        <v>80</v>
      </c>
      <c r="GO57" s="105">
        <v>94.992537313432834</v>
      </c>
      <c r="GQ57">
        <v>100</v>
      </c>
      <c r="GR57" s="110">
        <v>40.077442294897835</v>
      </c>
      <c r="GS57" s="110">
        <v>38.807793125030635</v>
      </c>
      <c r="GT57" s="110">
        <v>51.388986440068493</v>
      </c>
      <c r="GU57" s="110">
        <v>49.55610898273099</v>
      </c>
      <c r="GV57" s="110">
        <v>46.074422020374158</v>
      </c>
      <c r="GW57" s="110">
        <v>22.314477127199265</v>
      </c>
      <c r="GX57" s="110">
        <v>47.750506479232797</v>
      </c>
      <c r="GY57" s="110">
        <v>3.8881841102146906</v>
      </c>
      <c r="GZ57" s="110">
        <v>32.549675636045265</v>
      </c>
      <c r="HA57" s="105">
        <v>64.303482587065261</v>
      </c>
      <c r="HB57" s="105">
        <v>0</v>
      </c>
      <c r="HC57" s="109">
        <v>44.183387749286609</v>
      </c>
      <c r="HD57" s="109">
        <v>22.344238380972353</v>
      </c>
      <c r="HE57" s="109">
        <v>51.341681007753841</v>
      </c>
      <c r="HF57" s="109">
        <v>49.693295488037734</v>
      </c>
      <c r="HG57" s="109">
        <v>1.3638791045612679</v>
      </c>
      <c r="HH57" s="109">
        <v>12.590110485489273</v>
      </c>
      <c r="HI57" s="109">
        <v>42.807944257874674</v>
      </c>
      <c r="HJ57" s="109">
        <v>70.357749712973572</v>
      </c>
      <c r="HK57" s="109">
        <v>43.151164038483387</v>
      </c>
      <c r="HL57" s="122">
        <v>41.761237148155523</v>
      </c>
      <c r="HM57" s="109">
        <v>0</v>
      </c>
      <c r="HN57" s="109">
        <v>23.239172505554453</v>
      </c>
      <c r="HO57" s="109">
        <v>51.940381715857335</v>
      </c>
      <c r="HP57" s="109">
        <v>51.370295681649957</v>
      </c>
      <c r="HQ57" s="109">
        <v>29.123015169270083</v>
      </c>
      <c r="HR57" s="109">
        <v>41.115840235644527</v>
      </c>
      <c r="HS57" s="109">
        <v>1.2842903158814845</v>
      </c>
      <c r="HT57" s="109">
        <v>46.301063889471699</v>
      </c>
      <c r="HU57" s="109">
        <v>16.902321273514669</v>
      </c>
      <c r="HV57" s="109">
        <v>53.056452233370671</v>
      </c>
      <c r="HW57" s="109">
        <v>50.066631483400265</v>
      </c>
      <c r="HX57" s="109">
        <v>39.887983387233035</v>
      </c>
      <c r="HY57" s="109">
        <v>10.392302760851985</v>
      </c>
      <c r="HZ57" s="109">
        <v>57.605279902748443</v>
      </c>
      <c r="IA57" s="109">
        <v>61.785123895144004</v>
      </c>
      <c r="IB57" s="109">
        <v>55.599348570401744</v>
      </c>
      <c r="IC57" s="111">
        <v>74.770822750577693</v>
      </c>
      <c r="ID57" s="105">
        <v>3.7547529590297519</v>
      </c>
      <c r="IE57" s="105">
        <v>0</v>
      </c>
      <c r="IF57" s="105">
        <v>20</v>
      </c>
      <c r="IG57">
        <v>7.6931861897076779</v>
      </c>
      <c r="IH57">
        <v>58.352468427095296</v>
      </c>
      <c r="II57" s="105">
        <v>99.367830714456801</v>
      </c>
      <c r="IJ57" s="105">
        <v>1.7221584385763491</v>
      </c>
      <c r="IK57" s="105">
        <v>0</v>
      </c>
      <c r="IL57" s="105">
        <v>6.7610664625589676</v>
      </c>
      <c r="IM57" s="105">
        <v>86.159163066631891</v>
      </c>
      <c r="IP57" s="186">
        <v>0</v>
      </c>
      <c r="IQ57" s="129">
        <v>53.253269276886712</v>
      </c>
      <c r="IR57" s="186">
        <v>87.12</v>
      </c>
      <c r="IS57" s="186">
        <v>62.89801568989386</v>
      </c>
      <c r="IT57" s="156">
        <v>0</v>
      </c>
      <c r="IU57" s="168">
        <v>6.9311666488347354</v>
      </c>
      <c r="IV57" s="160">
        <v>3.1343049678733741</v>
      </c>
      <c r="IW57" s="166">
        <v>33.909090909090914</v>
      </c>
      <c r="IX57" s="155">
        <v>72.461538461538467</v>
      </c>
      <c r="IY57" s="169">
        <v>5.55</v>
      </c>
      <c r="IZ57" s="169">
        <v>63.335169999999998</v>
      </c>
      <c r="JA57" s="155">
        <v>98.619329388560161</v>
      </c>
      <c r="JB57" s="167">
        <v>44.622425629290618</v>
      </c>
      <c r="JC57" s="182">
        <v>20.156113090800957</v>
      </c>
      <c r="JD57" s="182">
        <v>5.9523809523809517</v>
      </c>
      <c r="JE57" s="192">
        <v>5.251036048150608</v>
      </c>
      <c r="JF57" s="192">
        <v>0.54146200787667431</v>
      </c>
      <c r="JG57" s="192">
        <v>0.47128205239831522</v>
      </c>
      <c r="JH57" s="192">
        <v>2.7720739219712529</v>
      </c>
      <c r="JI57" s="192">
        <v>0</v>
      </c>
      <c r="JJ57" s="4"/>
      <c r="JK57" s="192">
        <v>27.665417813290887</v>
      </c>
      <c r="JL57" s="192">
        <v>2.1207608998134004</v>
      </c>
      <c r="JM57" s="192">
        <v>0.17111022682053323</v>
      </c>
      <c r="JN57" s="4"/>
      <c r="JO57" s="192">
        <v>26.358682170542618</v>
      </c>
      <c r="JP57" s="192">
        <v>25.861453289495586</v>
      </c>
      <c r="JQ57" s="4"/>
      <c r="JR57" s="194">
        <v>0.8172175201207208</v>
      </c>
    </row>
    <row r="58" spans="1:278" x14ac:dyDescent="0.35">
      <c r="A58">
        <v>56</v>
      </c>
      <c r="B58" t="s">
        <v>447</v>
      </c>
      <c r="C58" s="105">
        <v>30.121040712345881</v>
      </c>
      <c r="D58" s="108">
        <v>81.866917364405651</v>
      </c>
      <c r="E58" s="105">
        <v>0</v>
      </c>
      <c r="F58" s="111">
        <v>69.893115862610642</v>
      </c>
      <c r="G58">
        <v>0</v>
      </c>
      <c r="H58" s="105">
        <v>47.342223891810669</v>
      </c>
      <c r="I58" s="105">
        <v>25.169045830202958</v>
      </c>
      <c r="J58" s="105">
        <v>81.88079138492418</v>
      </c>
      <c r="K58" s="102">
        <v>8.2544191606486788</v>
      </c>
      <c r="L58">
        <v>33.083333893075036</v>
      </c>
      <c r="M58" s="113">
        <v>63.626660718818421</v>
      </c>
      <c r="N58" s="113">
        <v>43.157107616707371</v>
      </c>
      <c r="O58" s="113">
        <v>32.746113318489108</v>
      </c>
      <c r="P58" s="113">
        <v>32.661759629756098</v>
      </c>
      <c r="Q58" s="113">
        <v>48.689265044865948</v>
      </c>
      <c r="R58" s="113">
        <v>67.985957067692041</v>
      </c>
      <c r="S58" s="113">
        <v>41.646103271921163</v>
      </c>
      <c r="T58" s="113">
        <v>18.159310078711613</v>
      </c>
      <c r="U58" s="113">
        <v>24.404340221025102</v>
      </c>
      <c r="V58" s="113">
        <v>45.899496191925465</v>
      </c>
      <c r="W58" s="113">
        <v>28.0347367445281</v>
      </c>
      <c r="X58" s="113">
        <v>17.736543181480855</v>
      </c>
      <c r="Y58" s="113">
        <v>32.283012547694227</v>
      </c>
      <c r="Z58" s="113">
        <v>30.270172965811017</v>
      </c>
      <c r="AA58" s="115">
        <v>22.614139945004258</v>
      </c>
      <c r="AB58" s="113">
        <v>57.949142891063609</v>
      </c>
      <c r="AC58" s="113">
        <v>36.944940537268792</v>
      </c>
      <c r="AD58" s="113">
        <v>48.714893860039531</v>
      </c>
      <c r="AE58" s="105">
        <v>0</v>
      </c>
      <c r="AF58" s="111">
        <v>37.805197651578354</v>
      </c>
      <c r="AG58" s="105">
        <v>62.512354857659851</v>
      </c>
      <c r="AH58" s="173">
        <v>1</v>
      </c>
      <c r="AI58" s="175">
        <f t="shared" si="16"/>
        <v>100</v>
      </c>
      <c r="AJ58" s="112">
        <v>97.885834886346402</v>
      </c>
      <c r="AK58" s="112">
        <v>0</v>
      </c>
      <c r="AL58" s="112">
        <v>1.3964044795235722</v>
      </c>
      <c r="AM58" s="112">
        <v>9.8663382431299578</v>
      </c>
      <c r="AN58" s="112">
        <v>83.384323739052121</v>
      </c>
      <c r="AO58" s="112">
        <v>3.7662342878648594</v>
      </c>
      <c r="AP58" s="112">
        <v>1.5404038718935209</v>
      </c>
      <c r="AQ58" s="112">
        <v>2.168860299454288</v>
      </c>
      <c r="AR58" s="111">
        <v>1.720245135673099</v>
      </c>
      <c r="AS58" s="111">
        <v>12.794546540850334</v>
      </c>
      <c r="AT58" s="111">
        <v>99.5319398064631</v>
      </c>
      <c r="AU58" s="111">
        <v>26.665892299362628</v>
      </c>
      <c r="AV58" s="105">
        <v>81.624092161282306</v>
      </c>
      <c r="AW58" s="107">
        <v>2.6911825412557193</v>
      </c>
      <c r="AX58" s="107">
        <v>24.273716093090815</v>
      </c>
      <c r="AY58" s="103">
        <v>69.878959287654169</v>
      </c>
      <c r="AZ58" s="103">
        <v>95.238671032125112</v>
      </c>
      <c r="BA58" s="111">
        <v>5.847940527528106</v>
      </c>
      <c r="BB58" s="105">
        <v>99.857465336904468</v>
      </c>
      <c r="BC58" s="158">
        <v>2.7648384673178064</v>
      </c>
      <c r="BD58" s="111">
        <v>4.0865620063314259</v>
      </c>
      <c r="BE58">
        <v>88.629621779029222</v>
      </c>
      <c r="BF58" s="111">
        <v>0.60483636605974023</v>
      </c>
      <c r="BG58" s="106">
        <v>34.957176553186969</v>
      </c>
      <c r="BH58" s="111">
        <v>97.087887654806281</v>
      </c>
      <c r="BI58" s="114">
        <v>10.578640386011994</v>
      </c>
      <c r="BJ58" s="116">
        <v>78.440518071734132</v>
      </c>
      <c r="BK58" s="157">
        <f t="shared" si="17"/>
        <v>6.3827173529149821</v>
      </c>
      <c r="BL58" s="102">
        <v>22.819782800567058</v>
      </c>
      <c r="BM58" s="118">
        <v>31.555971155462966</v>
      </c>
      <c r="BN58" s="102">
        <v>25.174163597807748</v>
      </c>
      <c r="BO58">
        <v>37.805197651578354</v>
      </c>
      <c r="BP58" s="111">
        <v>0.60388282624381862</v>
      </c>
      <c r="BQ58" s="102">
        <v>67.181377973140997</v>
      </c>
      <c r="BR58" s="112">
        <f t="shared" si="18"/>
        <v>3.3508335425832576</v>
      </c>
      <c r="BS58" s="112">
        <f t="shared" si="19"/>
        <v>13.40333417033303</v>
      </c>
      <c r="BT58" s="112">
        <v>5.5516134752932613</v>
      </c>
      <c r="BU58" s="119">
        <v>13.554348827230898</v>
      </c>
      <c r="BV58" s="105">
        <v>21.635424465749633</v>
      </c>
      <c r="BW58" s="111">
        <v>5.847940527528106</v>
      </c>
      <c r="BX58" s="121">
        <v>0.56724173743847939</v>
      </c>
      <c r="BY58" s="102">
        <v>8.392381855858897</v>
      </c>
      <c r="BZ58" s="104">
        <v>79.866469021854854</v>
      </c>
      <c r="CA58" s="104">
        <v>71.396950164440497</v>
      </c>
      <c r="CB58" s="105">
        <v>47.415617473292244</v>
      </c>
      <c r="CC58" s="102">
        <v>5.6128677608067452</v>
      </c>
      <c r="CD58" s="106">
        <v>43.619512597488757</v>
      </c>
      <c r="CE58" s="105">
        <v>0.56724173743847939</v>
      </c>
      <c r="CF58" s="102">
        <v>12.376415640253498</v>
      </c>
      <c r="CG58" s="102">
        <v>0.86212612389694521</v>
      </c>
      <c r="CH58" s="102">
        <f t="shared" si="20"/>
        <v>24.00662582820156</v>
      </c>
      <c r="CI58" s="102">
        <v>6.0016564570503901</v>
      </c>
      <c r="CJ58" s="105">
        <v>43.010428334467676</v>
      </c>
      <c r="CK58" s="104">
        <v>88.301556531582875</v>
      </c>
      <c r="CL58" s="111">
        <v>15.225394440270474</v>
      </c>
      <c r="CM58" s="105">
        <v>38.390211641503853</v>
      </c>
      <c r="CN58" s="105">
        <v>36.994740796393693</v>
      </c>
      <c r="CO58" s="111">
        <v>30.330578512396695</v>
      </c>
      <c r="CP58" s="104">
        <v>96.147224651998712</v>
      </c>
      <c r="CQ58" s="105">
        <v>80</v>
      </c>
      <c r="CR58" s="105">
        <v>14.831234946584448</v>
      </c>
      <c r="CT58" s="179">
        <v>92.857142857142861</v>
      </c>
      <c r="CV58" s="105">
        <v>0</v>
      </c>
      <c r="CW58" s="119">
        <v>99.494177455894643</v>
      </c>
      <c r="CZ58" s="105">
        <v>96.911976545495932</v>
      </c>
      <c r="DA58" s="105">
        <v>19.999999999999996</v>
      </c>
      <c r="DB58" s="105">
        <v>80.605334124952833</v>
      </c>
      <c r="DC58" s="105">
        <v>3.3485342081413663</v>
      </c>
      <c r="DD58" s="105">
        <v>99.455313495564283</v>
      </c>
      <c r="DE58" s="105">
        <v>47.349491790461293</v>
      </c>
      <c r="DF58" s="164">
        <v>77.382352917323075</v>
      </c>
      <c r="DG58" s="102">
        <v>25.018782870022541</v>
      </c>
      <c r="DH58" s="102">
        <v>14.023782522745032</v>
      </c>
      <c r="DI58" s="111">
        <v>3.3785116969689333</v>
      </c>
      <c r="DJ58" s="103">
        <v>27.335493734110816</v>
      </c>
      <c r="DK58" s="103">
        <v>24.330345632098368</v>
      </c>
      <c r="DL58" s="103">
        <v>29.04380096081232</v>
      </c>
      <c r="DM58" s="103">
        <v>31.729705133978634</v>
      </c>
      <c r="DN58">
        <v>25.233042783575076</v>
      </c>
      <c r="DO58" s="111">
        <v>94.542492397515076</v>
      </c>
      <c r="DP58" s="105">
        <v>3.005259203606311</v>
      </c>
      <c r="DQ58" s="111">
        <v>98.456660435415827</v>
      </c>
      <c r="DR58" s="104">
        <v>96.87021158818736</v>
      </c>
      <c r="DS58" s="105">
        <v>0.12021036814425244</v>
      </c>
      <c r="DT58" s="103">
        <v>97.677145540410166</v>
      </c>
      <c r="DU58" s="102">
        <v>94.721957849808845</v>
      </c>
      <c r="DW58" s="102">
        <v>0</v>
      </c>
      <c r="DX58" s="102">
        <v>92.11056711008672</v>
      </c>
      <c r="DY58" s="105">
        <v>2.945154019534185</v>
      </c>
      <c r="DZ58" s="105">
        <v>99.182233250521023</v>
      </c>
      <c r="EA58">
        <v>96.093896363473249</v>
      </c>
      <c r="EB58" s="105">
        <v>66.666666666666387</v>
      </c>
      <c r="EC58" s="111">
        <v>0.5767200217856927</v>
      </c>
      <c r="ED58" s="111">
        <v>0.65941883862340522</v>
      </c>
      <c r="EE58" s="111">
        <v>0.68193776759045921</v>
      </c>
      <c r="EF58" s="111">
        <v>0.62016197546627416</v>
      </c>
      <c r="EG58" s="111">
        <v>0.63295271033378853</v>
      </c>
      <c r="EH58" s="120">
        <v>0.96017040725909253</v>
      </c>
      <c r="EI58" s="102">
        <v>0.47911518741615672</v>
      </c>
      <c r="EJ58" s="102">
        <f t="shared" si="21"/>
        <v>2.0122837871478585</v>
      </c>
      <c r="EK58" s="102">
        <v>0.63124260328345794</v>
      </c>
      <c r="EL58" s="102">
        <v>25.304772544549884</v>
      </c>
      <c r="EM58" s="102">
        <v>0</v>
      </c>
      <c r="EN58" s="102">
        <v>1.5986957943583929E-2</v>
      </c>
      <c r="EO58" s="102">
        <v>0.21707330499942562</v>
      </c>
      <c r="EP58" s="102">
        <v>9.540017117527104E-2</v>
      </c>
      <c r="EQ58" s="102">
        <v>0.60319077954625366</v>
      </c>
      <c r="ER58" s="102">
        <v>9.2149294518180463E-2</v>
      </c>
      <c r="ES58" s="102">
        <v>0.47809528793346384</v>
      </c>
      <c r="ET58" s="111">
        <v>0.48404359694625398</v>
      </c>
      <c r="EU58" s="111">
        <v>0.2475952452285444</v>
      </c>
      <c r="EV58" s="111">
        <v>0.65043987793070579</v>
      </c>
      <c r="EW58" s="120">
        <v>96.003961738900031</v>
      </c>
      <c r="EX58" s="120">
        <v>0.18031555221637866</v>
      </c>
      <c r="EY58" s="120">
        <v>0</v>
      </c>
      <c r="EZ58" s="120">
        <v>25.645279451245525</v>
      </c>
      <c r="FA58" s="120">
        <v>65133.94486347201</v>
      </c>
      <c r="FC58" s="104">
        <v>93.404398711901891</v>
      </c>
      <c r="FD58" s="111">
        <v>0</v>
      </c>
      <c r="FE58" s="105">
        <v>95.2192955580866</v>
      </c>
      <c r="FF58" s="104">
        <v>25.388452518788398</v>
      </c>
      <c r="FG58" s="111">
        <v>0.12021036814425244</v>
      </c>
      <c r="FH58" s="105">
        <v>90</v>
      </c>
      <c r="FI58">
        <v>0</v>
      </c>
      <c r="FJ58" s="105">
        <v>20</v>
      </c>
      <c r="FK58" s="105">
        <v>98.577635799394955</v>
      </c>
      <c r="FL58" s="105">
        <v>46.875</v>
      </c>
      <c r="FM58" s="105">
        <v>8.741470985223792</v>
      </c>
      <c r="FN58">
        <v>94.525385454156506</v>
      </c>
      <c r="FO58" s="104">
        <v>97.55317281017193</v>
      </c>
      <c r="FP58" s="102">
        <v>15.863366503046239</v>
      </c>
      <c r="FQ58">
        <v>66.798941247540256</v>
      </c>
      <c r="FR58" s="102">
        <v>100</v>
      </c>
      <c r="FS58" s="105">
        <v>0</v>
      </c>
      <c r="FT58" s="117">
        <v>42.116681657227559</v>
      </c>
      <c r="FU58" s="117">
        <v>47.353184438974715</v>
      </c>
      <c r="FV58" s="117">
        <v>33.083333893075036</v>
      </c>
      <c r="FW58" s="104">
        <v>99.391350675419801</v>
      </c>
      <c r="FX58" s="105">
        <v>26.545145865729989</v>
      </c>
      <c r="FY58" s="105">
        <v>0</v>
      </c>
      <c r="FZ58">
        <v>8.3698814586338255</v>
      </c>
      <c r="GA58" s="105">
        <v>95.827351613674097</v>
      </c>
      <c r="GB58" s="102">
        <v>99.396125631909229</v>
      </c>
      <c r="GC58" s="102">
        <v>0</v>
      </c>
      <c r="GD58" s="102">
        <v>3.5857781011964129</v>
      </c>
      <c r="GE58" s="102">
        <v>16.499100917216733</v>
      </c>
      <c r="GF58" s="102">
        <v>7.4469673617187082</v>
      </c>
      <c r="GG58" s="102">
        <v>7.1259001800819917</v>
      </c>
      <c r="GH58" s="102">
        <v>2.8936949242916339</v>
      </c>
      <c r="GI58" s="111">
        <v>12.69820170538638</v>
      </c>
      <c r="GJ58" s="104">
        <v>22.227320380673447</v>
      </c>
      <c r="GK58">
        <v>81.217129977460559</v>
      </c>
      <c r="GL58" s="105">
        <v>15.863366503046239</v>
      </c>
      <c r="GM58" s="123">
        <v>40.795326867025508</v>
      </c>
      <c r="GN58" s="105">
        <v>39.429000751314803</v>
      </c>
      <c r="GO58" s="105">
        <v>98.09316303531179</v>
      </c>
      <c r="GQ58">
        <v>100</v>
      </c>
      <c r="GR58" s="110">
        <v>43.558894885783417</v>
      </c>
      <c r="GS58" s="110">
        <v>43.784321047092796</v>
      </c>
      <c r="GT58" s="110">
        <v>54.918171503993953</v>
      </c>
      <c r="GU58" s="110">
        <v>51.022870393391543</v>
      </c>
      <c r="GV58" s="110">
        <v>50.874153977906225</v>
      </c>
      <c r="GW58" s="110">
        <v>32.798675396091404</v>
      </c>
      <c r="GX58" s="110">
        <v>39.458825922657581</v>
      </c>
      <c r="GY58" s="110">
        <v>15.570752367882037</v>
      </c>
      <c r="GZ58" s="110">
        <v>36.143541592612166</v>
      </c>
      <c r="HA58" s="105">
        <v>70.767593288254261</v>
      </c>
      <c r="HB58" s="105">
        <v>0.36814425244177312</v>
      </c>
      <c r="HC58" s="109">
        <v>48.148992947787214</v>
      </c>
      <c r="HD58" s="109">
        <v>29.644196778315578</v>
      </c>
      <c r="HE58" s="109">
        <v>55.730973680291633</v>
      </c>
      <c r="HF58" s="109">
        <v>49.221820289459991</v>
      </c>
      <c r="HG58" s="109">
        <v>16.65183699647897</v>
      </c>
      <c r="HH58" s="109">
        <v>19.926243021006357</v>
      </c>
      <c r="HI58" s="109">
        <v>59.730075998757542</v>
      </c>
      <c r="HJ58" s="109">
        <v>68.806010518407675</v>
      </c>
      <c r="HK58" s="109">
        <v>47.54608801774139</v>
      </c>
      <c r="HL58" s="122">
        <v>37.408551863316518</v>
      </c>
      <c r="HM58" s="109">
        <v>0</v>
      </c>
      <c r="HN58" s="109">
        <v>27.960403828021871</v>
      </c>
      <c r="HO58" s="109">
        <v>31.86460058793682</v>
      </c>
      <c r="HP58" s="109">
        <v>44.896168224344748</v>
      </c>
      <c r="HQ58" s="109">
        <v>33.441011853309774</v>
      </c>
      <c r="HR58" s="109">
        <v>47.670074471565393</v>
      </c>
      <c r="HS58" s="109">
        <v>23.27883300638587</v>
      </c>
      <c r="HT58" s="109">
        <v>50.373361263992152</v>
      </c>
      <c r="HU58" s="109">
        <v>22.868746099979894</v>
      </c>
      <c r="HV58" s="109">
        <v>61.916440691497847</v>
      </c>
      <c r="HW58" s="109">
        <v>52.140084927778517</v>
      </c>
      <c r="HX58" s="109">
        <v>41.635506615898393</v>
      </c>
      <c r="HY58" s="109">
        <v>23.491356927547017</v>
      </c>
      <c r="HZ58" s="109">
        <v>57.710014013776444</v>
      </c>
      <c r="IA58" s="109">
        <v>66.507072612497353</v>
      </c>
      <c r="IB58" s="109">
        <v>53.535660067667955</v>
      </c>
      <c r="IC58" s="111">
        <v>73.866511762634786</v>
      </c>
      <c r="ID58" s="105">
        <v>0</v>
      </c>
      <c r="IE58" s="105">
        <v>0</v>
      </c>
      <c r="IF58" s="105">
        <v>20.991735537190081</v>
      </c>
      <c r="IG58">
        <v>22.93479990000727</v>
      </c>
      <c r="IH58">
        <v>20</v>
      </c>
      <c r="II58" s="105">
        <v>43.039967170789851</v>
      </c>
      <c r="IJ58" s="105">
        <v>0.18031555221637866</v>
      </c>
      <c r="IK58" s="105">
        <v>0</v>
      </c>
      <c r="IL58" s="105">
        <v>7.1875782619585102</v>
      </c>
      <c r="IM58" s="105">
        <v>66.798941247540256</v>
      </c>
      <c r="IP58" s="186">
        <v>0</v>
      </c>
      <c r="IQ58" s="129">
        <v>67.250097992389158</v>
      </c>
      <c r="IR58" s="186">
        <v>97.75</v>
      </c>
      <c r="IS58" s="186">
        <v>56.60377358490566</v>
      </c>
      <c r="IT58" s="156">
        <v>0</v>
      </c>
      <c r="IU58" s="168">
        <v>35.036282734704919</v>
      </c>
      <c r="IV58" s="160">
        <v>3.0991735537190084</v>
      </c>
      <c r="IW58" s="166">
        <v>4.2727272727272725</v>
      </c>
      <c r="IX58" s="155">
        <v>100</v>
      </c>
      <c r="IY58" s="169">
        <v>6.17</v>
      </c>
      <c r="IZ58" s="169">
        <v>56.298659999999998</v>
      </c>
      <c r="JA58" s="155">
        <v>0</v>
      </c>
      <c r="JB58" s="167">
        <v>0</v>
      </c>
      <c r="JC58" s="182">
        <v>0</v>
      </c>
      <c r="JD58" s="182">
        <v>5.9523809523809517</v>
      </c>
      <c r="JE58" s="192">
        <v>2.0802361310285384</v>
      </c>
      <c r="JF58" s="192">
        <v>6.3455866471984049E-2</v>
      </c>
      <c r="JG58" s="192">
        <v>0.85871701228832586</v>
      </c>
      <c r="JH58" s="192">
        <v>0.92402464065708423</v>
      </c>
      <c r="JI58" s="192">
        <v>0</v>
      </c>
      <c r="JJ58" s="4"/>
      <c r="JK58" s="192">
        <v>0</v>
      </c>
      <c r="JL58" s="192">
        <v>8.4830435992536017</v>
      </c>
      <c r="JM58" s="192">
        <v>0</v>
      </c>
      <c r="JN58" s="4"/>
      <c r="JO58" s="192">
        <v>26.358682170542618</v>
      </c>
      <c r="JP58" s="192">
        <v>0</v>
      </c>
      <c r="JQ58" s="4"/>
      <c r="JR58" s="194">
        <v>1.0617545309819691</v>
      </c>
    </row>
    <row r="59" spans="1:278" x14ac:dyDescent="0.35">
      <c r="A59">
        <v>57</v>
      </c>
      <c r="B59" t="s">
        <v>448</v>
      </c>
      <c r="C59" s="105">
        <v>6.66700668327183</v>
      </c>
      <c r="D59" s="108">
        <v>70.804413719166305</v>
      </c>
      <c r="E59" s="105">
        <v>0</v>
      </c>
      <c r="F59" s="111">
        <v>57.402911811152535</v>
      </c>
      <c r="G59">
        <v>48.480068827071982</v>
      </c>
      <c r="H59" s="105">
        <v>24.533983366790938</v>
      </c>
      <c r="I59" s="105">
        <v>22.463025933057367</v>
      </c>
      <c r="J59" s="105">
        <v>31.97591052480627</v>
      </c>
      <c r="K59" s="102">
        <v>12.331737689831188</v>
      </c>
      <c r="L59">
        <v>29.703245184460659</v>
      </c>
      <c r="M59" s="113">
        <v>60.415365375680757</v>
      </c>
      <c r="N59" s="113">
        <v>35.636305448535332</v>
      </c>
      <c r="O59" s="113">
        <v>27.579403644264449</v>
      </c>
      <c r="P59" s="113">
        <v>18.392663559957402</v>
      </c>
      <c r="Q59" s="113">
        <v>46.284259402880771</v>
      </c>
      <c r="R59" s="113">
        <v>58.587192618484231</v>
      </c>
      <c r="S59" s="113">
        <v>14.900504375525877</v>
      </c>
      <c r="T59" s="113">
        <v>19.037298470944418</v>
      </c>
      <c r="U59" s="113">
        <v>18.890687538126315</v>
      </c>
      <c r="V59" s="113">
        <v>41.755352813138579</v>
      </c>
      <c r="W59" s="113">
        <v>16.42061725509496</v>
      </c>
      <c r="X59" s="113">
        <v>17.562340963875652</v>
      </c>
      <c r="Y59" s="113">
        <v>24.946897914995521</v>
      </c>
      <c r="Z59" s="113">
        <v>26.189822746797741</v>
      </c>
      <c r="AA59" s="115">
        <v>21.327261879340707</v>
      </c>
      <c r="AB59" s="113">
        <v>51.735886775110956</v>
      </c>
      <c r="AC59" s="113">
        <v>7.6930697383237412</v>
      </c>
      <c r="AD59" s="113">
        <v>40.563899254596116</v>
      </c>
      <c r="AE59" s="105">
        <v>0</v>
      </c>
      <c r="AF59" s="111">
        <v>13.858692581936413</v>
      </c>
      <c r="AG59" s="105">
        <v>57.829884549639765</v>
      </c>
      <c r="AH59" s="173">
        <v>1</v>
      </c>
      <c r="AI59" s="175">
        <f t="shared" si="16"/>
        <v>100</v>
      </c>
      <c r="AJ59" s="112">
        <v>1.7599984781576492</v>
      </c>
      <c r="AK59" s="112">
        <v>0</v>
      </c>
      <c r="AL59" s="112">
        <v>0.40321264349827146</v>
      </c>
      <c r="AM59" s="112">
        <v>7.7921626759866998</v>
      </c>
      <c r="AN59" s="112">
        <v>77.461093347152001</v>
      </c>
      <c r="AO59" s="112">
        <v>1.5741581225393044</v>
      </c>
      <c r="AP59" s="112">
        <v>5.4653441323345886</v>
      </c>
      <c r="AQ59" s="112">
        <v>6.8185959047315929</v>
      </c>
      <c r="AR59" s="111">
        <v>2.1505046236209768</v>
      </c>
      <c r="AS59" s="111">
        <v>5.8211743188060945</v>
      </c>
      <c r="AT59" s="111">
        <v>97.801826964822467</v>
      </c>
      <c r="AU59" s="111">
        <v>35.787226588602287</v>
      </c>
      <c r="AV59" s="105">
        <v>38.356753656437583</v>
      </c>
      <c r="AW59" s="107">
        <v>5.4493406937117532</v>
      </c>
      <c r="AX59" s="107">
        <v>14.987902996337587</v>
      </c>
      <c r="AY59" s="103">
        <v>93.332993316728135</v>
      </c>
      <c r="AZ59" s="103">
        <v>98.92890409851411</v>
      </c>
      <c r="BA59" s="111">
        <v>1.1610930286698857</v>
      </c>
      <c r="BB59" s="105">
        <v>99.479446522673243</v>
      </c>
      <c r="BC59" s="158">
        <v>4.5884714654430746E-2</v>
      </c>
      <c r="BD59" s="111">
        <v>6.31181725082656</v>
      </c>
      <c r="BE59">
        <v>88.267203908673039</v>
      </c>
      <c r="BF59" s="111">
        <v>1.6756551427785482</v>
      </c>
      <c r="BG59" s="106">
        <v>35.548375762700516</v>
      </c>
      <c r="BH59" s="111">
        <v>78.930566286803199</v>
      </c>
      <c r="BI59" s="114">
        <v>7.7282780693486632</v>
      </c>
      <c r="BJ59" s="116">
        <v>79.655560240800938</v>
      </c>
      <c r="BK59" s="157">
        <f t="shared" si="17"/>
        <v>9.4392142768111462</v>
      </c>
      <c r="BL59" s="102">
        <v>23.607991471483473</v>
      </c>
      <c r="BM59" s="118">
        <v>37.484080795800814</v>
      </c>
      <c r="BN59" s="102">
        <v>26.583408779864705</v>
      </c>
      <c r="BO59">
        <v>13.858692581936413</v>
      </c>
      <c r="BP59" s="111">
        <v>1.1912288466620156</v>
      </c>
      <c r="BQ59" s="102">
        <v>70.317202136212217</v>
      </c>
      <c r="BR59" s="112">
        <f t="shared" si="18"/>
        <v>0.54968646080872507</v>
      </c>
      <c r="BS59" s="112">
        <f t="shared" si="19"/>
        <v>2.1987458432349003</v>
      </c>
      <c r="BT59" s="112">
        <v>2.5783686492772548</v>
      </c>
      <c r="BU59" s="119">
        <v>7.2346728277424273</v>
      </c>
      <c r="BV59" s="105">
        <v>24.645369483392962</v>
      </c>
      <c r="BW59" s="111">
        <v>1.1610930286698857</v>
      </c>
      <c r="BX59" s="121">
        <v>1.3900101491136743</v>
      </c>
      <c r="BY59" s="102">
        <v>7.2083976435926234</v>
      </c>
      <c r="BZ59" s="104">
        <v>83.325635660541579</v>
      </c>
      <c r="CA59" s="104">
        <v>73.809344963137406</v>
      </c>
      <c r="CB59" s="105">
        <v>62.320165339170956</v>
      </c>
      <c r="CC59" s="102">
        <v>1.7821191994747223</v>
      </c>
      <c r="CD59" s="106">
        <v>27.875568985571476</v>
      </c>
      <c r="CE59" s="105">
        <v>1.3900101491136743</v>
      </c>
      <c r="CF59" s="102">
        <v>7.8745318916302454</v>
      </c>
      <c r="CG59" s="102">
        <v>2.3165328949110919</v>
      </c>
      <c r="CH59" s="102">
        <f t="shared" si="20"/>
        <v>6.6615881506386279</v>
      </c>
      <c r="CI59" s="102">
        <v>1.665397037659657</v>
      </c>
      <c r="CJ59" s="105">
        <v>18.628856322587598</v>
      </c>
      <c r="CK59" s="104">
        <v>88.357806200752094</v>
      </c>
      <c r="CL59" s="111">
        <v>18.785488958990538</v>
      </c>
      <c r="CM59" s="105">
        <v>46.890208835148798</v>
      </c>
      <c r="CN59" s="105">
        <v>33.252079151132776</v>
      </c>
      <c r="CO59" s="111">
        <v>32.294235732721539</v>
      </c>
      <c r="CP59" s="104">
        <v>97.667850258224362</v>
      </c>
      <c r="CQ59" s="105">
        <v>80</v>
      </c>
      <c r="CR59" s="105">
        <v>34.640330678341797</v>
      </c>
      <c r="CT59" s="179">
        <v>65.000000000000014</v>
      </c>
      <c r="CV59" s="105">
        <v>0</v>
      </c>
      <c r="CW59" s="119">
        <v>97.793324394986968</v>
      </c>
      <c r="CZ59" s="105">
        <v>97.412678620469308</v>
      </c>
      <c r="DA59" s="105">
        <v>19.999999999999996</v>
      </c>
      <c r="DB59" s="105">
        <v>64.646361923371543</v>
      </c>
      <c r="DC59" s="105">
        <v>40.393996034575267</v>
      </c>
      <c r="DD59" s="105">
        <v>41.08529338036967</v>
      </c>
      <c r="DE59" s="105">
        <v>37.41915802318487</v>
      </c>
      <c r="DF59" s="164">
        <v>58.486174550149101</v>
      </c>
      <c r="DG59" s="102">
        <v>25.585030111843992</v>
      </c>
      <c r="DH59" s="102">
        <v>15.699836910041292</v>
      </c>
      <c r="DI59" s="111">
        <v>5.572285499252823</v>
      </c>
      <c r="DJ59" s="103">
        <v>15.891103916599187</v>
      </c>
      <c r="DK59" s="103">
        <v>3.3861277977956057</v>
      </c>
      <c r="DL59" s="103">
        <v>3.7294253708515095</v>
      </c>
      <c r="DM59" s="103">
        <v>14.243207732022226</v>
      </c>
      <c r="DN59">
        <v>56.575250089410879</v>
      </c>
      <c r="DO59" s="111">
        <v>95.065151215178787</v>
      </c>
      <c r="DP59" s="105">
        <v>0.3900200745626613</v>
      </c>
      <c r="DQ59" s="111">
        <v>96.141131706150176</v>
      </c>
      <c r="DR59" s="104">
        <v>33.530876160933111</v>
      </c>
      <c r="DS59" s="105">
        <v>0</v>
      </c>
      <c r="DT59" s="103">
        <v>94.971224588492106</v>
      </c>
      <c r="DU59" s="102">
        <v>28.040225321806247</v>
      </c>
      <c r="DW59" s="102">
        <v>76.466876971608826</v>
      </c>
      <c r="DX59" s="102">
        <v>5.0559657276699985</v>
      </c>
      <c r="DY59" s="105">
        <v>0</v>
      </c>
      <c r="DZ59" s="105">
        <v>79.518419181075245</v>
      </c>
      <c r="EA59">
        <v>98.729455756773419</v>
      </c>
      <c r="EB59" s="105">
        <v>66.666666666668192</v>
      </c>
      <c r="EC59" s="111">
        <v>1.2614825417499234</v>
      </c>
      <c r="ED59" s="111">
        <v>1.3170627981737291</v>
      </c>
      <c r="EE59" s="111">
        <v>1.1016098641386081</v>
      </c>
      <c r="EF59" s="111">
        <v>1.6297626728743926</v>
      </c>
      <c r="EG59" s="111">
        <v>2.0898277438071697</v>
      </c>
      <c r="EH59" s="120">
        <v>1.5590137982978183</v>
      </c>
      <c r="EI59" s="102">
        <v>0.76116078692289857</v>
      </c>
      <c r="EJ59" s="102">
        <f t="shared" si="21"/>
        <v>3.196875305076174</v>
      </c>
      <c r="EK59" s="102">
        <v>1.3845021214647431</v>
      </c>
      <c r="EL59" s="102">
        <v>0.25634456442737308</v>
      </c>
      <c r="EM59" s="102">
        <v>0</v>
      </c>
      <c r="EN59" s="102">
        <v>6.0808588342497326E-2</v>
      </c>
      <c r="EO59" s="102">
        <v>1.7140574153580925</v>
      </c>
      <c r="EP59" s="102">
        <v>0.55862811295205872</v>
      </c>
      <c r="EQ59" s="102">
        <v>0.10457901531150296</v>
      </c>
      <c r="ER59" s="102">
        <v>0.63957564652377941</v>
      </c>
      <c r="ES59" s="102">
        <v>1.0634983435544958</v>
      </c>
      <c r="ET59" s="111">
        <v>1.4063102644017347</v>
      </c>
      <c r="EU59" s="111">
        <v>0.8234438950262124</v>
      </c>
      <c r="EV59" s="111">
        <v>1.3737100338256176</v>
      </c>
      <c r="EW59" s="120">
        <v>97.51826006009702</v>
      </c>
      <c r="EX59" s="120">
        <v>0</v>
      </c>
      <c r="EY59" s="120">
        <v>0</v>
      </c>
      <c r="EZ59" s="120">
        <v>14.596230281662583</v>
      </c>
      <c r="FA59" s="120">
        <v>37071.542159942284</v>
      </c>
      <c r="FC59" s="104">
        <v>96.907308055650574</v>
      </c>
      <c r="FD59" s="111">
        <v>0</v>
      </c>
      <c r="FE59" s="105">
        <v>95.090318937121609</v>
      </c>
      <c r="FF59" s="104">
        <v>12.318841031863984</v>
      </c>
      <c r="FG59" s="111">
        <v>5.2767421852595353</v>
      </c>
      <c r="FH59" s="105">
        <v>50</v>
      </c>
      <c r="FI59">
        <v>23.561800975050186</v>
      </c>
      <c r="FJ59" s="105">
        <v>20</v>
      </c>
      <c r="FK59" s="105">
        <v>96.704719804401222</v>
      </c>
      <c r="FL59" s="105">
        <v>3.5714285714300296</v>
      </c>
      <c r="FM59" s="105">
        <v>7.4491180028951556</v>
      </c>
      <c r="FN59">
        <v>95.990786743348991</v>
      </c>
      <c r="FO59" s="104">
        <v>94.078899521059782</v>
      </c>
      <c r="FP59" s="102">
        <v>0</v>
      </c>
      <c r="FQ59">
        <v>90.970020931977956</v>
      </c>
      <c r="FR59" s="102">
        <v>100</v>
      </c>
      <c r="FS59" s="105">
        <v>0</v>
      </c>
      <c r="FT59" s="117">
        <v>44.152103395945929</v>
      </c>
      <c r="FU59" s="117">
        <v>42.347127347221765</v>
      </c>
      <c r="FV59" s="117">
        <v>29.703245184460659</v>
      </c>
      <c r="FW59" s="104">
        <v>99.323475965369653</v>
      </c>
      <c r="FX59" s="105">
        <v>32.764220593433329</v>
      </c>
      <c r="FY59" s="105">
        <v>0</v>
      </c>
      <c r="FZ59">
        <v>0.62023630066754054</v>
      </c>
      <c r="GA59" s="105">
        <v>50.7348101313058</v>
      </c>
      <c r="GB59" s="102">
        <v>0.12428978111527871</v>
      </c>
      <c r="GC59" s="102">
        <v>0</v>
      </c>
      <c r="GD59" s="102">
        <v>0.44281864981684665</v>
      </c>
      <c r="GE59" s="102">
        <v>7.5214175899264015</v>
      </c>
      <c r="GF59" s="102">
        <v>15.999341987583156</v>
      </c>
      <c r="GG59" s="102">
        <v>1.519065421440086</v>
      </c>
      <c r="GH59" s="102">
        <v>7.6082800756911944</v>
      </c>
      <c r="GI59" s="111">
        <v>8.1049780363586859</v>
      </c>
      <c r="GJ59" s="104">
        <v>13.842970173804188</v>
      </c>
      <c r="GK59">
        <v>87.697160883280759</v>
      </c>
      <c r="GL59" s="105">
        <v>0</v>
      </c>
      <c r="GM59" s="123">
        <v>38.655155932752102</v>
      </c>
      <c r="GN59" s="105">
        <v>80</v>
      </c>
      <c r="GO59" s="105">
        <v>80.768568970461715</v>
      </c>
      <c r="GQ59">
        <v>80</v>
      </c>
      <c r="GR59" s="110">
        <v>38.24795539802075</v>
      </c>
      <c r="GS59" s="110">
        <v>37.68513030228651</v>
      </c>
      <c r="GT59" s="110">
        <v>51.310797439026153</v>
      </c>
      <c r="GU59" s="110">
        <v>50.796937157196034</v>
      </c>
      <c r="GV59" s="110">
        <v>48.518922048940539</v>
      </c>
      <c r="GW59" s="110">
        <v>27.317329887471114</v>
      </c>
      <c r="GX59" s="110">
        <v>47.731654745351236</v>
      </c>
      <c r="GY59" s="110">
        <v>11.315542669139949</v>
      </c>
      <c r="GZ59" s="110">
        <v>36.338322292632888</v>
      </c>
      <c r="HA59" s="105">
        <v>47.144154478539377</v>
      </c>
      <c r="HB59" s="105">
        <v>0</v>
      </c>
      <c r="HC59" s="109">
        <v>41.56326775536688</v>
      </c>
      <c r="HD59" s="109">
        <v>31.870916211694457</v>
      </c>
      <c r="HE59" s="109">
        <v>53.635826220915455</v>
      </c>
      <c r="HF59" s="109">
        <v>48.891254838145862</v>
      </c>
      <c r="HG59" s="109">
        <v>7.3340772477091321</v>
      </c>
      <c r="HH59" s="109">
        <v>14.937336579696304</v>
      </c>
      <c r="HI59" s="109">
        <v>52.784994957263741</v>
      </c>
      <c r="HJ59" s="109">
        <v>64.26383710926298</v>
      </c>
      <c r="HK59" s="109">
        <v>49.516832247800913</v>
      </c>
      <c r="HL59" s="122">
        <v>43.537532166377559</v>
      </c>
      <c r="HM59" s="109">
        <v>0</v>
      </c>
      <c r="HN59" s="109">
        <v>27.000452772584705</v>
      </c>
      <c r="HO59" s="109">
        <v>50.909515534069051</v>
      </c>
      <c r="HP59" s="109">
        <v>51.354205902806505</v>
      </c>
      <c r="HQ59" s="109">
        <v>23.257754158249178</v>
      </c>
      <c r="HR59" s="109">
        <v>42.25613964938541</v>
      </c>
      <c r="HS59" s="109">
        <v>8.6145489857998907</v>
      </c>
      <c r="HT59" s="109">
        <v>47.654665658691158</v>
      </c>
      <c r="HU59" s="109">
        <v>22.846482692221539</v>
      </c>
      <c r="HV59" s="109">
        <v>59.762609858693992</v>
      </c>
      <c r="HW59" s="109">
        <v>53.284086488095639</v>
      </c>
      <c r="HX59" s="109">
        <v>37.965144539816258</v>
      </c>
      <c r="HY59" s="109">
        <v>25.370656170784816</v>
      </c>
      <c r="HZ59" s="109">
        <v>59.277155504061398</v>
      </c>
      <c r="IA59" s="109">
        <v>58.334910178257154</v>
      </c>
      <c r="IB59" s="109">
        <v>49.742436090517934</v>
      </c>
      <c r="IC59" s="111">
        <v>61.986007643388682</v>
      </c>
      <c r="ID59" s="105">
        <v>7.7607948921211403</v>
      </c>
      <c r="IE59" s="105">
        <v>0</v>
      </c>
      <c r="IF59" s="105">
        <v>20</v>
      </c>
      <c r="IG59">
        <v>20.595021598801196</v>
      </c>
      <c r="IH59">
        <v>80</v>
      </c>
      <c r="II59" s="105">
        <v>97.497502757171731</v>
      </c>
      <c r="IJ59" s="105">
        <v>0</v>
      </c>
      <c r="IK59" s="105">
        <v>0</v>
      </c>
      <c r="IL59" s="105">
        <v>7.1455883758722933</v>
      </c>
      <c r="IM59" s="105">
        <v>90.970020931977956</v>
      </c>
      <c r="IP59" s="186">
        <v>0</v>
      </c>
      <c r="IQ59" s="129">
        <v>62.423848674174131</v>
      </c>
      <c r="IR59" s="186">
        <v>73.28</v>
      </c>
      <c r="IS59" s="186">
        <v>56.60377358490566</v>
      </c>
      <c r="IT59" s="156">
        <v>0.51936060938311501</v>
      </c>
      <c r="IU59" s="168">
        <v>17.953817396831791</v>
      </c>
      <c r="IV59" s="160">
        <v>1.257861635220126</v>
      </c>
      <c r="IW59" s="166">
        <v>51.454545454545453</v>
      </c>
      <c r="IX59" s="155">
        <v>39.230769230769234</v>
      </c>
      <c r="IY59" s="169">
        <v>5.08</v>
      </c>
      <c r="IZ59" s="169">
        <v>52.081730000000007</v>
      </c>
      <c r="JA59" s="155">
        <v>49.30966469428008</v>
      </c>
      <c r="JB59" s="167">
        <v>34.210526315789465</v>
      </c>
      <c r="JC59" s="182">
        <v>4.9208820943674842</v>
      </c>
      <c r="JD59" s="182">
        <v>2.9761904761904758</v>
      </c>
      <c r="JE59" s="192">
        <v>10.505510552973286</v>
      </c>
      <c r="JF59" s="192">
        <v>18.303662508133872</v>
      </c>
      <c r="JG59" s="192">
        <v>1.6870826575553128</v>
      </c>
      <c r="JH59" s="192">
        <v>1.8480492813141685</v>
      </c>
      <c r="JI59" s="192">
        <v>0</v>
      </c>
      <c r="JJ59" s="4"/>
      <c r="JK59" s="192">
        <v>18.130477548268729</v>
      </c>
      <c r="JL59" s="192">
        <v>2.9478576507406271</v>
      </c>
      <c r="JM59" s="192">
        <v>0.85555113410266614</v>
      </c>
      <c r="JN59" s="4"/>
      <c r="JO59" s="192">
        <v>55.485025968992218</v>
      </c>
      <c r="JP59" s="192">
        <v>19.044243741112187</v>
      </c>
      <c r="JQ59" s="4"/>
      <c r="JR59" s="194">
        <v>3.2700898609335423</v>
      </c>
    </row>
    <row r="60" spans="1:278" x14ac:dyDescent="0.35">
      <c r="A60">
        <v>58</v>
      </c>
      <c r="B60" t="s">
        <v>449</v>
      </c>
      <c r="C60" s="105">
        <v>10.1561275803596</v>
      </c>
      <c r="D60" s="108">
        <v>69.609781812480335</v>
      </c>
      <c r="E60" s="105">
        <v>0</v>
      </c>
      <c r="F60" s="111">
        <v>73.429465847392592</v>
      </c>
      <c r="G60">
        <v>8.2401834336486104</v>
      </c>
      <c r="H60" s="105">
        <v>46.162940670679276</v>
      </c>
      <c r="I60" s="105">
        <v>29.353478278671794</v>
      </c>
      <c r="J60" s="105">
        <v>67.034489347472672</v>
      </c>
      <c r="K60" s="102">
        <v>0.49934188536758922</v>
      </c>
      <c r="L60">
        <v>25.430682655897648</v>
      </c>
      <c r="M60" s="113">
        <v>41.02180124165141</v>
      </c>
      <c r="N60" s="113">
        <v>40.164120644124203</v>
      </c>
      <c r="O60" s="113">
        <v>22.954761324451141</v>
      </c>
      <c r="P60" s="113">
        <v>18.394845215649756</v>
      </c>
      <c r="Q60" s="113">
        <v>43.634395923287734</v>
      </c>
      <c r="R60" s="113">
        <v>53.657920021028914</v>
      </c>
      <c r="S60" s="113">
        <v>15.69210134148498</v>
      </c>
      <c r="T60" s="113">
        <v>19.66301330919071</v>
      </c>
      <c r="U60" s="113">
        <v>15.731757527090226</v>
      </c>
      <c r="V60" s="113">
        <v>36.370648109130073</v>
      </c>
      <c r="W60" s="113">
        <v>12.40148817863977</v>
      </c>
      <c r="X60" s="113">
        <v>11.24908663423634</v>
      </c>
      <c r="Y60" s="113">
        <v>28.61665862947676</v>
      </c>
      <c r="Z60" s="113">
        <v>22.619829438086406</v>
      </c>
      <c r="AA60" s="115">
        <v>4.179006945677501</v>
      </c>
      <c r="AB60" s="113">
        <v>47.862447210249577</v>
      </c>
      <c r="AC60" s="113">
        <v>12.18297924129314</v>
      </c>
      <c r="AD60" s="113">
        <v>43.88945229885865</v>
      </c>
      <c r="AE60" s="105">
        <v>0</v>
      </c>
      <c r="AF60" s="111">
        <v>11.601297127238594</v>
      </c>
      <c r="AG60" s="105">
        <v>44.336240049103679</v>
      </c>
      <c r="AH60" s="173">
        <v>1</v>
      </c>
      <c r="AI60" s="175">
        <f t="shared" si="16"/>
        <v>100</v>
      </c>
      <c r="AJ60" s="112">
        <v>3.5407273525333722</v>
      </c>
      <c r="AK60" s="112">
        <v>0.10037165798821171</v>
      </c>
      <c r="AL60" s="112">
        <v>0</v>
      </c>
      <c r="AM60" s="112">
        <v>9.5519985246327682E-2</v>
      </c>
      <c r="AN60" s="112">
        <v>92.472364325633023</v>
      </c>
      <c r="AO60" s="112">
        <v>7.2879102984706332E-2</v>
      </c>
      <c r="AP60" s="112">
        <v>0.30054798301392283</v>
      </c>
      <c r="AQ60" s="112">
        <v>0.69086779452811253</v>
      </c>
      <c r="AR60" s="111">
        <v>0.36431144297536477</v>
      </c>
      <c r="AS60" s="111">
        <v>2.10147836286857</v>
      </c>
      <c r="AT60" s="111">
        <v>92.883022245621603</v>
      </c>
      <c r="AU60" s="111">
        <v>31.008547823625229</v>
      </c>
      <c r="AV60" s="105">
        <v>46.264450176745918</v>
      </c>
      <c r="AW60" s="107">
        <v>0</v>
      </c>
      <c r="AX60" s="107">
        <v>4.1591041226843997</v>
      </c>
      <c r="AY60" s="103">
        <v>89.843872419640334</v>
      </c>
      <c r="AZ60" s="103">
        <v>87.285997672888627</v>
      </c>
      <c r="BA60" s="111">
        <v>0.39226472013256991</v>
      </c>
      <c r="BB60" s="105">
        <v>99.667570722626948</v>
      </c>
      <c r="BC60" s="158">
        <v>0.16050444253367727</v>
      </c>
      <c r="BD60" s="111">
        <v>0.7596799209369145</v>
      </c>
      <c r="BE60">
        <v>80.745393943319641</v>
      </c>
      <c r="BF60" s="111">
        <v>0.38221589461900751</v>
      </c>
      <c r="BG60" s="106">
        <v>41.136888521500261</v>
      </c>
      <c r="BH60" s="111">
        <v>61.561037028270739</v>
      </c>
      <c r="BI60" s="114">
        <v>5.7078431222945607</v>
      </c>
      <c r="BJ60" s="116">
        <v>73.477492063145576</v>
      </c>
      <c r="BK60" s="157">
        <f t="shared" si="17"/>
        <v>6.8537825745593377</v>
      </c>
      <c r="BL60" s="102">
        <v>20.260746889899956</v>
      </c>
      <c r="BM60" s="118">
        <v>28.597854705096967</v>
      </c>
      <c r="BN60" s="102">
        <v>22.430148109430995</v>
      </c>
      <c r="BO60">
        <v>11.601297127238594</v>
      </c>
      <c r="BP60" s="111">
        <v>0.26429137910514972</v>
      </c>
      <c r="BQ60" s="102">
        <v>58.876232381476122</v>
      </c>
      <c r="BR60" s="112">
        <f t="shared" si="18"/>
        <v>8.3709463164553535E-2</v>
      </c>
      <c r="BS60" s="112">
        <f t="shared" si="19"/>
        <v>0.33483785265821414</v>
      </c>
      <c r="BT60" s="112">
        <v>0.52668919382185886</v>
      </c>
      <c r="BU60" s="119">
        <v>0.78456663042055863</v>
      </c>
      <c r="BV60" s="105">
        <v>11.989469155115588</v>
      </c>
      <c r="BW60" s="111">
        <v>0.39226472013256991</v>
      </c>
      <c r="BX60" s="121">
        <v>0.321198418260773</v>
      </c>
      <c r="BY60" s="102">
        <v>3.0851314763426765</v>
      </c>
      <c r="BZ60" s="104">
        <v>74.877901666436244</v>
      </c>
      <c r="CA60" s="104">
        <v>65.791905808590315</v>
      </c>
      <c r="CB60" s="105">
        <v>18.200144550189702</v>
      </c>
      <c r="CC60" s="102">
        <v>3.9116742764405177</v>
      </c>
      <c r="CD60" s="106">
        <v>39.257496965929384</v>
      </c>
      <c r="CE60" s="105">
        <v>0.321198418260773</v>
      </c>
      <c r="CF60" s="102">
        <v>2.1495035739920016</v>
      </c>
      <c r="CG60" s="102">
        <v>0.74530803410890911</v>
      </c>
      <c r="CH60" s="102">
        <f t="shared" si="20"/>
        <v>0.53901051061195937</v>
      </c>
      <c r="CI60" s="102">
        <v>0.13475262765298984</v>
      </c>
      <c r="CJ60" s="105">
        <v>48.359257689208064</v>
      </c>
      <c r="CK60" s="104">
        <v>83.036369491435664</v>
      </c>
      <c r="CL60" s="111">
        <v>15.623387790197764</v>
      </c>
      <c r="CM60" s="105">
        <v>39.523285788070325</v>
      </c>
      <c r="CN60" s="105">
        <v>41.85439954141588</v>
      </c>
      <c r="CO60" s="111">
        <v>30.237890513040988</v>
      </c>
      <c r="CP60" s="104">
        <v>98.067110171164572</v>
      </c>
      <c r="CQ60" s="105">
        <v>30</v>
      </c>
      <c r="CR60" s="105">
        <v>46.400289100379403</v>
      </c>
      <c r="CT60" s="179">
        <v>18.571428571428577</v>
      </c>
      <c r="CV60" s="105">
        <v>0</v>
      </c>
      <c r="CW60" s="119">
        <v>89.094481791922902</v>
      </c>
      <c r="CZ60" s="105">
        <v>99.157847486904913</v>
      </c>
      <c r="DA60" s="105">
        <v>19.999999999999996</v>
      </c>
      <c r="DB60" s="105">
        <v>12.856979983628269</v>
      </c>
      <c r="DC60" s="105">
        <v>14.375741557417623</v>
      </c>
      <c r="DD60" s="105">
        <v>84.966509150752614</v>
      </c>
      <c r="DE60" s="105">
        <v>79.080924855491332</v>
      </c>
      <c r="DF60" s="164">
        <v>65.450842232488696</v>
      </c>
      <c r="DG60" s="102">
        <v>25.117512181140729</v>
      </c>
      <c r="DH60" s="102">
        <v>0.83368572493691029</v>
      </c>
      <c r="DI60" s="111">
        <v>1.0232508774789226</v>
      </c>
      <c r="DJ60" s="103">
        <v>4.8320657864577798</v>
      </c>
      <c r="DK60" s="103">
        <v>1.7782231874311938</v>
      </c>
      <c r="DL60" s="103">
        <v>1.3141099129222735</v>
      </c>
      <c r="DM60" s="103">
        <v>1.2156685680408148</v>
      </c>
      <c r="DN60">
        <v>12.664385725432501</v>
      </c>
      <c r="DO60" s="111">
        <v>84.592332918969433</v>
      </c>
      <c r="DP60" s="105">
        <v>2.2929206076239609E-2</v>
      </c>
      <c r="DQ60" s="111">
        <v>98.751118967383491</v>
      </c>
      <c r="DR60" s="104">
        <v>91.016192185555326</v>
      </c>
      <c r="DS60" s="105">
        <v>26.895958727429061</v>
      </c>
      <c r="DT60" s="103">
        <v>82.834161089940054</v>
      </c>
      <c r="DU60" s="102">
        <v>64.043644622380313</v>
      </c>
      <c r="DW60" s="102">
        <v>0</v>
      </c>
      <c r="DX60" s="102">
        <v>17.549860128808831</v>
      </c>
      <c r="DY60" s="105">
        <v>0</v>
      </c>
      <c r="DZ60" s="105">
        <v>95.195539679222478</v>
      </c>
      <c r="EA60">
        <v>98.833765012372325</v>
      </c>
      <c r="EB60" s="105">
        <v>67.631604089042867</v>
      </c>
      <c r="EC60" s="111">
        <v>0.37937547840742669</v>
      </c>
      <c r="ED60" s="111">
        <v>0.31937641315381543</v>
      </c>
      <c r="EE60" s="111">
        <v>0.2652667384215347</v>
      </c>
      <c r="EF60" s="111">
        <v>0.33623557059153325</v>
      </c>
      <c r="EG60" s="111">
        <v>0.38505631083058939</v>
      </c>
      <c r="EH60" s="120">
        <v>0.30781058533642691</v>
      </c>
      <c r="EI60" s="102">
        <v>0.13990302529959803</v>
      </c>
      <c r="EJ60" s="102">
        <f t="shared" si="21"/>
        <v>0.58759270625831173</v>
      </c>
      <c r="EK60" s="102">
        <v>0.33013119653485695</v>
      </c>
      <c r="EL60" s="102">
        <v>0.20523905681367224</v>
      </c>
      <c r="EM60" s="102">
        <v>2.8844464639118113E-2</v>
      </c>
      <c r="EN60" s="102">
        <v>0</v>
      </c>
      <c r="EO60" s="102">
        <v>0</v>
      </c>
      <c r="EP60" s="102">
        <v>6.832293038295531E-2</v>
      </c>
      <c r="EQ60" s="102">
        <v>4.2826740830865843E-2</v>
      </c>
      <c r="ER60" s="102">
        <v>3.4017035180963918E-2</v>
      </c>
      <c r="ES60" s="102">
        <v>0.29042547746885283</v>
      </c>
      <c r="ET60" s="111">
        <v>0.33754552117046682</v>
      </c>
      <c r="EU60" s="111">
        <v>0.22077217287387293</v>
      </c>
      <c r="EV60" s="111">
        <v>0.30485131535107801</v>
      </c>
      <c r="EW60" s="120">
        <v>94.275871222308879</v>
      </c>
      <c r="EX60" s="120">
        <v>4.5858412152479218E-2</v>
      </c>
      <c r="EY60" s="120">
        <v>0</v>
      </c>
      <c r="EZ60" s="120">
        <v>53.863654875547375</v>
      </c>
      <c r="FA60" s="120">
        <v>136803.04531205216</v>
      </c>
      <c r="FC60" s="104">
        <v>78.244114025552392</v>
      </c>
      <c r="FD60" s="111">
        <v>0</v>
      </c>
      <c r="FE60" s="105">
        <v>98.563946085613765</v>
      </c>
      <c r="FF60" s="104">
        <v>1.2048218178657224</v>
      </c>
      <c r="FG60" s="111">
        <v>1.0088850673545429</v>
      </c>
      <c r="FH60" s="105">
        <v>90</v>
      </c>
      <c r="FI60">
        <v>58.033820578962455</v>
      </c>
      <c r="FJ60" s="105">
        <v>20</v>
      </c>
      <c r="FK60" s="105">
        <v>98.808356681309974</v>
      </c>
      <c r="FL60" s="105">
        <v>23.33597156396084</v>
      </c>
      <c r="FM60" s="105">
        <v>21.994135881536547</v>
      </c>
      <c r="FN60">
        <v>98.341081355636092</v>
      </c>
      <c r="FO60" s="104">
        <v>98.467949904777839</v>
      </c>
      <c r="FP60" s="102">
        <v>12.488695593910286</v>
      </c>
      <c r="FQ60">
        <v>90.709650163768046</v>
      </c>
      <c r="FR60" s="102">
        <v>0</v>
      </c>
      <c r="FS60" s="105">
        <v>0</v>
      </c>
      <c r="FT60" s="117">
        <v>35.475228851644793</v>
      </c>
      <c r="FU60" s="117">
        <v>41.005487733352894</v>
      </c>
      <c r="FV60" s="117">
        <v>25.430682655897648</v>
      </c>
      <c r="FW60" s="104">
        <v>89.159461807518824</v>
      </c>
      <c r="FX60" s="105">
        <v>44.987068994247679</v>
      </c>
      <c r="FY60" s="105">
        <v>0</v>
      </c>
      <c r="FZ60">
        <v>0.42758789661841839</v>
      </c>
      <c r="GA60" s="105">
        <v>46.433523108391903</v>
      </c>
      <c r="GB60" s="102">
        <v>10.370232272555464</v>
      </c>
      <c r="GC60" s="102">
        <v>7.018694434295529E-2</v>
      </c>
      <c r="GD60" s="102">
        <v>0</v>
      </c>
      <c r="GE60" s="102">
        <v>0.25439280872237752</v>
      </c>
      <c r="GF60" s="102">
        <v>0.29843245962058906</v>
      </c>
      <c r="GG60" s="102">
        <v>8.4307037295639126E-2</v>
      </c>
      <c r="GH60" s="102">
        <v>0.53077326171427985</v>
      </c>
      <c r="GI60" s="111">
        <v>5.4105830317484394</v>
      </c>
      <c r="GJ60" s="104">
        <v>1.936610277803088</v>
      </c>
      <c r="GK60">
        <v>42.275723703066781</v>
      </c>
      <c r="GL60" s="105">
        <v>12.488695593910286</v>
      </c>
      <c r="GM60" s="123">
        <v>33.930346692552398</v>
      </c>
      <c r="GN60" s="105">
        <v>79.17454858125538</v>
      </c>
      <c r="GO60" s="105">
        <v>94.898824878188591</v>
      </c>
      <c r="GQ60">
        <v>88.191458870736597</v>
      </c>
      <c r="GR60" s="110">
        <v>37.674102548859963</v>
      </c>
      <c r="GS60" s="110">
        <v>37.613898195257896</v>
      </c>
      <c r="GT60" s="110">
        <v>47.860115182306799</v>
      </c>
      <c r="GU60" s="110">
        <v>49.355221043528665</v>
      </c>
      <c r="GV60" s="110">
        <v>40.083012897085986</v>
      </c>
      <c r="GW60" s="110">
        <v>23.585632817377299</v>
      </c>
      <c r="GX60" s="110">
        <v>36.44585499399242</v>
      </c>
      <c r="GY60" s="110">
        <v>3.4641559794716232</v>
      </c>
      <c r="GZ60" s="110">
        <v>30.003350882629789</v>
      </c>
      <c r="HA60" s="105">
        <v>58.333333333332448</v>
      </c>
      <c r="HB60" s="105">
        <v>0</v>
      </c>
      <c r="HC60" s="109">
        <v>44.586069002257169</v>
      </c>
      <c r="HD60" s="109">
        <v>18.521131790826292</v>
      </c>
      <c r="HE60" s="109">
        <v>54.1888612860606</v>
      </c>
      <c r="HF60" s="109">
        <v>45.920443321459921</v>
      </c>
      <c r="HG60" s="109">
        <v>2.3722601841956954</v>
      </c>
      <c r="HH60" s="109">
        <v>12.121159955463371</v>
      </c>
      <c r="HI60" s="109">
        <v>33.404950370626118</v>
      </c>
      <c r="HJ60" s="109">
        <v>60.40576096302609</v>
      </c>
      <c r="HK60" s="109">
        <v>43.745330802413378</v>
      </c>
      <c r="HL60" s="122">
        <v>34.307933147956909</v>
      </c>
      <c r="HM60" s="109">
        <v>0</v>
      </c>
      <c r="HN60" s="109">
        <v>24.89464962335601</v>
      </c>
      <c r="HO60" s="109">
        <v>29.218635524554525</v>
      </c>
      <c r="HP60" s="109">
        <v>42.378388726474029</v>
      </c>
      <c r="HQ60" s="109">
        <v>21.935693923447221</v>
      </c>
      <c r="HR60" s="109">
        <v>47.596573226238554</v>
      </c>
      <c r="HS60" s="109">
        <v>1.8574167326171396</v>
      </c>
      <c r="HT60" s="109">
        <v>43.422382085322837</v>
      </c>
      <c r="HU60" s="109">
        <v>16.584731203735021</v>
      </c>
      <c r="HV60" s="109">
        <v>56.334306038651121</v>
      </c>
      <c r="HW60" s="109">
        <v>50.349984554113256</v>
      </c>
      <c r="HX60" s="109">
        <v>37.010887880161555</v>
      </c>
      <c r="HY60" s="109">
        <v>8.5454867047938858</v>
      </c>
      <c r="HZ60" s="109">
        <v>48.620771973598963</v>
      </c>
      <c r="IA60" s="109">
        <v>64.863417920339785</v>
      </c>
      <c r="IB60" s="109">
        <v>54.118561651067203</v>
      </c>
      <c r="IC60" s="111">
        <v>79.984897883582775</v>
      </c>
      <c r="ID60" s="105">
        <v>11.353682471482021</v>
      </c>
      <c r="IE60" s="105">
        <v>0</v>
      </c>
      <c r="IF60" s="105">
        <v>20</v>
      </c>
      <c r="IG60">
        <v>7.598194446686545</v>
      </c>
      <c r="IH60">
        <v>75.305245055889941</v>
      </c>
      <c r="II60" s="105">
        <v>97.641417956277067</v>
      </c>
      <c r="IJ60" s="105">
        <v>4.5858412152479218E-2</v>
      </c>
      <c r="IK60" s="105">
        <v>0</v>
      </c>
      <c r="IL60" s="105">
        <v>4.6320180885959665</v>
      </c>
      <c r="IM60" s="105">
        <v>90.709650163768046</v>
      </c>
      <c r="IP60" s="186">
        <v>0</v>
      </c>
      <c r="IQ60" s="129">
        <v>52.537531423187815</v>
      </c>
      <c r="IR60" s="186">
        <v>97.98</v>
      </c>
      <c r="IS60" s="186">
        <v>74.484848484848484</v>
      </c>
      <c r="IT60" s="156">
        <v>0</v>
      </c>
      <c r="IU60" s="168">
        <v>6.9311666488347354</v>
      </c>
      <c r="IV60" s="160">
        <v>3.6924325420977886</v>
      </c>
      <c r="IW60" s="166">
        <v>35.727272727272727</v>
      </c>
      <c r="IX60" s="155">
        <v>65.230769230769226</v>
      </c>
      <c r="IY60" s="169">
        <v>5.55</v>
      </c>
      <c r="IZ60" s="169">
        <v>63.335169999999998</v>
      </c>
      <c r="JA60" s="155">
        <v>69.033530571992102</v>
      </c>
      <c r="JB60" s="167">
        <v>55.835240274599542</v>
      </c>
      <c r="JC60" s="182">
        <v>7.6474321501245974</v>
      </c>
      <c r="JD60" s="182">
        <v>2.9761904761904758</v>
      </c>
      <c r="JE60" s="192">
        <v>3.4600005058126526</v>
      </c>
      <c r="JF60" s="192">
        <v>0.35677889162300686</v>
      </c>
      <c r="JG60" s="192">
        <v>0.3105360779712984</v>
      </c>
      <c r="JH60" s="192">
        <v>0.92402464065708423</v>
      </c>
      <c r="JI60" s="192">
        <v>0</v>
      </c>
      <c r="JJ60" s="4"/>
      <c r="JK60" s="192">
        <v>28.604820795066466</v>
      </c>
      <c r="JL60" s="192">
        <v>19.086848098320605</v>
      </c>
      <c r="JM60" s="192">
        <v>0.68444090728213292</v>
      </c>
      <c r="JN60" s="4"/>
      <c r="JO60" s="192">
        <v>26.358682170542618</v>
      </c>
      <c r="JP60" s="192">
        <v>30.390007951114374</v>
      </c>
      <c r="JQ60" s="4"/>
      <c r="JR60" s="194">
        <v>0.53847907480515478</v>
      </c>
    </row>
    <row r="61" spans="1:278" x14ac:dyDescent="0.35">
      <c r="A61">
        <v>59</v>
      </c>
      <c r="B61" t="s">
        <v>450</v>
      </c>
      <c r="C61" s="105">
        <v>25.672867080708901</v>
      </c>
      <c r="D61" s="108">
        <v>90.257886093506698</v>
      </c>
      <c r="E61" s="105">
        <v>13.77434135166094</v>
      </c>
      <c r="F61" s="111">
        <v>58.467563774987184</v>
      </c>
      <c r="G61">
        <v>55.083046964490265</v>
      </c>
      <c r="H61" s="105">
        <v>63.709908361970214</v>
      </c>
      <c r="I61" s="105">
        <v>39.293896252659586</v>
      </c>
      <c r="J61" s="105">
        <v>70.255822833142346</v>
      </c>
      <c r="K61" s="102">
        <v>1.073728591400495</v>
      </c>
      <c r="L61">
        <v>29.021514601335081</v>
      </c>
      <c r="M61" s="113">
        <v>53.768894632311721</v>
      </c>
      <c r="N61" s="113">
        <v>37.586032611716597</v>
      </c>
      <c r="O61" s="113">
        <v>20.981421465454147</v>
      </c>
      <c r="P61" s="113">
        <v>16.296339530762488</v>
      </c>
      <c r="Q61" s="113">
        <v>41.909408802896401</v>
      </c>
      <c r="R61" s="113">
        <v>52.812857339482825</v>
      </c>
      <c r="S61" s="113">
        <v>23.486557384236761</v>
      </c>
      <c r="T61" s="113">
        <v>20.197104731354237</v>
      </c>
      <c r="U61" s="113">
        <v>12.872246210980556</v>
      </c>
      <c r="V61" s="113">
        <v>30.605850443958076</v>
      </c>
      <c r="W61" s="113">
        <v>12.566616326049806</v>
      </c>
      <c r="X61" s="113">
        <v>10.421665329414713</v>
      </c>
      <c r="Y61" s="113">
        <v>26.047516118607788</v>
      </c>
      <c r="Z61" s="113">
        <v>21.602376607818432</v>
      </c>
      <c r="AA61" s="115">
        <v>19.279994039799007</v>
      </c>
      <c r="AB61" s="113">
        <v>49.631853349447859</v>
      </c>
      <c r="AC61" s="113">
        <v>13.121886768356601</v>
      </c>
      <c r="AD61" s="113">
        <v>43.815932511575447</v>
      </c>
      <c r="AE61" s="105">
        <v>0</v>
      </c>
      <c r="AF61" s="111">
        <v>0</v>
      </c>
      <c r="AG61" s="105">
        <v>65.36934272038441</v>
      </c>
      <c r="AH61" s="173">
        <v>1</v>
      </c>
      <c r="AI61" s="175">
        <f t="shared" si="16"/>
        <v>100</v>
      </c>
      <c r="AJ61" s="112">
        <v>3.584692941071189</v>
      </c>
      <c r="AK61" s="112">
        <v>0</v>
      </c>
      <c r="AL61" s="112">
        <v>0</v>
      </c>
      <c r="AM61" s="112">
        <v>0</v>
      </c>
      <c r="AN61" s="112">
        <v>82.947089518410934</v>
      </c>
      <c r="AO61" s="112">
        <v>0.3270177502645355</v>
      </c>
      <c r="AP61" s="112">
        <v>1.807320484696703</v>
      </c>
      <c r="AQ61" s="112">
        <v>0.65726460165242495</v>
      </c>
      <c r="AR61" s="111">
        <v>0.3678025447460051</v>
      </c>
      <c r="AS61" s="111">
        <v>0.40806553091796466</v>
      </c>
      <c r="AT61" s="111">
        <v>89.760501761967404</v>
      </c>
      <c r="AU61" s="111">
        <v>40.407542579362485</v>
      </c>
      <c r="AV61" s="105">
        <v>83.884593356242988</v>
      </c>
      <c r="AW61" s="107">
        <v>0.82176424583390306</v>
      </c>
      <c r="AX61" s="107">
        <v>5.5310913394807173</v>
      </c>
      <c r="AY61" s="103">
        <v>74.327132919291103</v>
      </c>
      <c r="AZ61" s="103">
        <v>82.5012055335784</v>
      </c>
      <c r="BA61" s="111">
        <v>0.11136018811079883</v>
      </c>
      <c r="BB61" s="105">
        <v>99.648336386498443</v>
      </c>
      <c r="BC61" s="158">
        <v>6.8728522336769765E-2</v>
      </c>
      <c r="BD61" s="111">
        <v>0.16979349603566424</v>
      </c>
      <c r="BE61">
        <v>71.474533053817069</v>
      </c>
      <c r="BF61" s="111">
        <v>0.56219517815798847</v>
      </c>
      <c r="BG61" s="106">
        <v>34.369983752345114</v>
      </c>
      <c r="BH61" s="111">
        <v>77.300874428086772</v>
      </c>
      <c r="BI61" s="114">
        <v>5.7512901591351389</v>
      </c>
      <c r="BJ61" s="116">
        <v>67.127710243223177</v>
      </c>
      <c r="BK61" s="157">
        <f t="shared" si="17"/>
        <v>8.9814086085708311</v>
      </c>
      <c r="BL61" s="102">
        <v>20.722307423908472</v>
      </c>
      <c r="BM61" s="118">
        <v>39.519995589952273</v>
      </c>
      <c r="BN61" s="102">
        <v>20.534053270166368</v>
      </c>
      <c r="BO61">
        <v>0</v>
      </c>
      <c r="BP61" s="111">
        <v>0.30319708259408268</v>
      </c>
      <c r="BQ61" s="102">
        <v>46.765577363889953</v>
      </c>
      <c r="BR61" s="112">
        <f t="shared" si="18"/>
        <v>0.38589799537005609</v>
      </c>
      <c r="BS61" s="112">
        <f t="shared" si="19"/>
        <v>1.5435919814802244</v>
      </c>
      <c r="BT61" s="112">
        <v>0.94346673814435256</v>
      </c>
      <c r="BU61" s="119">
        <v>0.90853897665391936</v>
      </c>
      <c r="BV61" s="105">
        <v>39.718808405103005</v>
      </c>
      <c r="BW61" s="111">
        <v>0.11136018811079883</v>
      </c>
      <c r="BX61" s="121">
        <v>0.40336609346468288</v>
      </c>
      <c r="BY61" s="102">
        <v>0.53297326847002946</v>
      </c>
      <c r="BZ61" s="104">
        <v>70.864802110864147</v>
      </c>
      <c r="CA61" s="104">
        <v>60.468200265592074</v>
      </c>
      <c r="CB61" s="105">
        <v>54.078204160582416</v>
      </c>
      <c r="CC61" s="102">
        <v>2.179357950354964</v>
      </c>
      <c r="CD61" s="106">
        <v>30.407870237188444</v>
      </c>
      <c r="CE61" s="105">
        <v>0.40336609346468288</v>
      </c>
      <c r="CF61" s="102">
        <v>2.8945054710845737</v>
      </c>
      <c r="CG61" s="102">
        <v>0.90221498865815319</v>
      </c>
      <c r="CH61" s="102">
        <f t="shared" si="20"/>
        <v>2.4298126790256651</v>
      </c>
      <c r="CI61" s="102">
        <v>0.60745316975641628</v>
      </c>
      <c r="CJ61" s="105">
        <v>47.705603679207989</v>
      </c>
      <c r="CK61" s="104">
        <v>76.456129758624584</v>
      </c>
      <c r="CL61" s="111">
        <v>13.708476517754868</v>
      </c>
      <c r="CM61" s="105">
        <v>45.449030101488951</v>
      </c>
      <c r="CN61" s="105">
        <v>61.068155784650628</v>
      </c>
      <c r="CO61" s="111">
        <v>24.003436426116838</v>
      </c>
      <c r="CP61" s="104">
        <v>97.489228881199168</v>
      </c>
      <c r="CQ61" s="105">
        <v>80</v>
      </c>
      <c r="CR61" s="105">
        <v>28.156408321164761</v>
      </c>
      <c r="CT61" s="179">
        <v>92.857142857142861</v>
      </c>
      <c r="CV61" s="105">
        <v>0</v>
      </c>
      <c r="CW61" s="119">
        <v>69.006760784806858</v>
      </c>
      <c r="CZ61" s="105">
        <v>99.122855534824836</v>
      </c>
      <c r="DA61" s="105">
        <v>19.999999999999996</v>
      </c>
      <c r="DB61" s="105">
        <v>10.171878813383964</v>
      </c>
      <c r="DC61" s="105">
        <v>24.915396922519225</v>
      </c>
      <c r="DD61" s="105">
        <v>30.579359714566408</v>
      </c>
      <c r="DE61" s="105">
        <v>6.6577896138486636E-2</v>
      </c>
      <c r="DF61" s="164">
        <v>68.881248777382595</v>
      </c>
      <c r="DG61" s="102">
        <v>25.38659793814433</v>
      </c>
      <c r="DH61" s="102">
        <v>2.0651453669651914</v>
      </c>
      <c r="DI61" s="111">
        <v>1.4018352677366475</v>
      </c>
      <c r="DJ61" s="103">
        <v>5.1508846357950153</v>
      </c>
      <c r="DK61" s="103">
        <v>2.2422271208947162</v>
      </c>
      <c r="DL61" s="103">
        <v>4.0862705481806518</v>
      </c>
      <c r="DM61" s="103">
        <v>2.6946022788045809</v>
      </c>
      <c r="DN61">
        <v>5.452979951791411</v>
      </c>
      <c r="DO61" s="111">
        <v>74.014505076933219</v>
      </c>
      <c r="DP61" s="105">
        <v>24.788087056128294</v>
      </c>
      <c r="DQ61" s="111">
        <v>98.885092098035727</v>
      </c>
      <c r="DR61" s="104">
        <v>26.43272311439922</v>
      </c>
      <c r="DS61" s="105">
        <v>0</v>
      </c>
      <c r="DT61" s="103">
        <v>98.537129614859026</v>
      </c>
      <c r="DU61" s="102">
        <v>23.721450499866492</v>
      </c>
      <c r="DW61" s="102">
        <v>0</v>
      </c>
      <c r="DX61" s="102">
        <v>0</v>
      </c>
      <c r="DY61" s="105">
        <v>0</v>
      </c>
      <c r="DZ61" s="105">
        <v>95.106311038523216</v>
      </c>
      <c r="EA61">
        <v>98.875119318951306</v>
      </c>
      <c r="EB61" s="105">
        <v>47.136311569301185</v>
      </c>
      <c r="EC61" s="111">
        <v>0.43584237147540417</v>
      </c>
      <c r="ED61" s="111">
        <v>0.38504098568348211</v>
      </c>
      <c r="EE61" s="111">
        <v>0.29240435547308608</v>
      </c>
      <c r="EF61" s="111">
        <v>0.48397170191710664</v>
      </c>
      <c r="EG61" s="111">
        <v>0.68854798484057267</v>
      </c>
      <c r="EH61" s="120">
        <v>0.47637193035711423</v>
      </c>
      <c r="EI61" s="102">
        <v>0.25791960268842745</v>
      </c>
      <c r="EJ61" s="102">
        <f t="shared" si="21"/>
        <v>1.0832623312913954</v>
      </c>
      <c r="EK61" s="102">
        <v>0.42186363852173125</v>
      </c>
      <c r="EL61" s="102">
        <v>2.1271204188337878</v>
      </c>
      <c r="EM61" s="102">
        <v>0</v>
      </c>
      <c r="EN61" s="102">
        <v>0</v>
      </c>
      <c r="EO61" s="102">
        <v>2.3358975711152669E-2</v>
      </c>
      <c r="EP61" s="102">
        <v>0.23565828551123788</v>
      </c>
      <c r="EQ61" s="102">
        <v>0.1913442657498983</v>
      </c>
      <c r="ER61" s="102">
        <v>0.23318446411106644</v>
      </c>
      <c r="ES61" s="102">
        <v>0.27651755304330544</v>
      </c>
      <c r="ET61" s="111">
        <v>0.41387901628957802</v>
      </c>
      <c r="EU61" s="111">
        <v>0.13002223483105071</v>
      </c>
      <c r="EV61" s="111">
        <v>0.39285317063978797</v>
      </c>
      <c r="EW61" s="120">
        <v>97.651185941735733</v>
      </c>
      <c r="EX61" s="120">
        <v>5.3608247422680408</v>
      </c>
      <c r="EY61" s="120">
        <v>7.6975945017182132</v>
      </c>
      <c r="EZ61" s="120">
        <v>42.121015689047141</v>
      </c>
      <c r="FA61" s="120">
        <v>106979.06094958118</v>
      </c>
      <c r="FC61" s="104">
        <v>47.43343116228894</v>
      </c>
      <c r="FD61" s="111">
        <v>0</v>
      </c>
      <c r="FE61" s="105">
        <v>97.730158686831075</v>
      </c>
      <c r="FF61" s="104">
        <v>1.4492754085618034</v>
      </c>
      <c r="FG61" s="111">
        <v>3.4135166093928979</v>
      </c>
      <c r="FH61" s="105">
        <v>56.512027491408936</v>
      </c>
      <c r="FI61">
        <v>20.50400916380298</v>
      </c>
      <c r="FJ61" s="105">
        <v>20</v>
      </c>
      <c r="FK61" s="105">
        <v>99.013711691634825</v>
      </c>
      <c r="FL61" s="105">
        <v>10.563334987254827</v>
      </c>
      <c r="FM61" s="105">
        <v>57.059793341654512</v>
      </c>
      <c r="FN61">
        <v>98.451557013781098</v>
      </c>
      <c r="FO61" s="104">
        <v>98.458367642005854</v>
      </c>
      <c r="FP61" s="102">
        <v>6.0135776064243984</v>
      </c>
      <c r="FQ61">
        <v>77.443897732344695</v>
      </c>
      <c r="FR61" s="102">
        <v>100</v>
      </c>
      <c r="FS61" s="105">
        <v>15.349369988545247</v>
      </c>
      <c r="FT61" s="117">
        <v>35.102214143950746</v>
      </c>
      <c r="FU61" s="117">
        <v>44.336029551749867</v>
      </c>
      <c r="FV61" s="117">
        <v>29.021514601335081</v>
      </c>
      <c r="FW61" s="104">
        <v>82.679717762984851</v>
      </c>
      <c r="FX61" s="105">
        <v>56.274086061606944</v>
      </c>
      <c r="FY61" s="105">
        <v>0</v>
      </c>
      <c r="FZ61">
        <v>0.53846734003157182</v>
      </c>
      <c r="GA61" s="105">
        <v>60.9957285528738</v>
      </c>
      <c r="GB61" s="102">
        <v>6.33905449608329</v>
      </c>
      <c r="GC61" s="102">
        <v>0</v>
      </c>
      <c r="GD61" s="102">
        <v>0</v>
      </c>
      <c r="GE61" s="102">
        <v>0</v>
      </c>
      <c r="GF61" s="102">
        <v>0.74117207790125295</v>
      </c>
      <c r="GG61" s="102">
        <v>0.30796994267009825</v>
      </c>
      <c r="GH61" s="102">
        <v>0.62327897805595789</v>
      </c>
      <c r="GI61" s="111">
        <v>0.89615304090439452</v>
      </c>
      <c r="GJ61" s="104">
        <v>1.8640682319236515</v>
      </c>
      <c r="GK61">
        <v>100</v>
      </c>
      <c r="GL61" s="105">
        <v>6.0135776064243984</v>
      </c>
      <c r="GM61" s="123">
        <v>36.090648421274587</v>
      </c>
      <c r="GN61" s="105">
        <v>80</v>
      </c>
      <c r="GO61" s="105">
        <v>96.805841924398621</v>
      </c>
      <c r="GQ61">
        <v>46.042382588774345</v>
      </c>
      <c r="GR61" s="110">
        <v>36.025431217465872</v>
      </c>
      <c r="GS61" s="110">
        <v>38.743951563492857</v>
      </c>
      <c r="GT61" s="110">
        <v>58.686466778564665</v>
      </c>
      <c r="GU61" s="110">
        <v>47.693512794100947</v>
      </c>
      <c r="GV61" s="110">
        <v>43.515616937476722</v>
      </c>
      <c r="GW61" s="110">
        <v>21.091037471942752</v>
      </c>
      <c r="GX61" s="110">
        <v>34.495211399652966</v>
      </c>
      <c r="GY61" s="110">
        <v>18.333273897850777</v>
      </c>
      <c r="GZ61" s="110">
        <v>27.401226149208629</v>
      </c>
      <c r="HA61" s="105">
        <v>51.91151202749132</v>
      </c>
      <c r="HB61" s="105">
        <v>10.996563573883162</v>
      </c>
      <c r="HC61" s="109">
        <v>47.975739517442456</v>
      </c>
      <c r="HD61" s="109">
        <v>51.48902820891805</v>
      </c>
      <c r="HE61" s="109">
        <v>56.970910840272381</v>
      </c>
      <c r="HF61" s="109">
        <v>44.288345219133454</v>
      </c>
      <c r="HG61" s="109">
        <v>2.590021735382193</v>
      </c>
      <c r="HH61" s="109">
        <v>11.744940919720209</v>
      </c>
      <c r="HI61" s="109">
        <v>42.170903156716193</v>
      </c>
      <c r="HJ61" s="109">
        <v>61.975028636885092</v>
      </c>
      <c r="HK61" s="109">
        <v>41.926502806716883</v>
      </c>
      <c r="HL61" s="122">
        <v>32.916036324708784</v>
      </c>
      <c r="HM61" s="109">
        <v>4.8210194730813285</v>
      </c>
      <c r="HN61" s="109">
        <v>22.474636088668216</v>
      </c>
      <c r="HO61" s="109">
        <v>26.384841878539028</v>
      </c>
      <c r="HP61" s="109">
        <v>40.530885666612285</v>
      </c>
      <c r="HQ61" s="109">
        <v>18.410753917295974</v>
      </c>
      <c r="HR61" s="109">
        <v>53.568659286852579</v>
      </c>
      <c r="HS61" s="109">
        <v>2.0531476764091829</v>
      </c>
      <c r="HT61" s="109">
        <v>44.368789689223384</v>
      </c>
      <c r="HU61" s="109">
        <v>15.584599748679571</v>
      </c>
      <c r="HV61" s="109">
        <v>49.001486209590588</v>
      </c>
      <c r="HW61" s="109">
        <v>48.540520520677376</v>
      </c>
      <c r="HX61" s="109">
        <v>32.802813372959776</v>
      </c>
      <c r="HY61" s="109">
        <v>45.534461226152416</v>
      </c>
      <c r="HZ61" s="109">
        <v>44.226728574690242</v>
      </c>
      <c r="IA61" s="109">
        <v>63.428804459504569</v>
      </c>
      <c r="IB61" s="109">
        <v>52.756738817053005</v>
      </c>
      <c r="IC61" s="111">
        <v>62.487251774415391</v>
      </c>
      <c r="ID61" s="105">
        <v>36.054875969765924</v>
      </c>
      <c r="IE61" s="105">
        <v>0.11454753722794959</v>
      </c>
      <c r="IF61" s="105">
        <v>37.978235967926686</v>
      </c>
      <c r="IG61">
        <v>16.872716435998136</v>
      </c>
      <c r="IH61">
        <v>39.673539518900341</v>
      </c>
      <c r="II61" s="105">
        <v>97.156909007523609</v>
      </c>
      <c r="IJ61" s="105">
        <v>5.3608247422680408</v>
      </c>
      <c r="IK61" s="105">
        <v>0</v>
      </c>
      <c r="IL61" s="105">
        <v>5.7719231258749888</v>
      </c>
      <c r="IM61" s="105">
        <v>77.443897732344695</v>
      </c>
      <c r="IP61" s="186">
        <v>0</v>
      </c>
      <c r="IQ61" s="129">
        <v>49.548454411927857</v>
      </c>
      <c r="IR61" s="186">
        <v>93.12</v>
      </c>
      <c r="IS61" s="186">
        <v>68.304470398711231</v>
      </c>
      <c r="IT61" s="156">
        <v>0.51936060938311501</v>
      </c>
      <c r="IU61" s="168">
        <v>7.3040637921594049</v>
      </c>
      <c r="IV61" s="160">
        <v>2.9438001784121322</v>
      </c>
      <c r="IW61" s="166">
        <v>72</v>
      </c>
      <c r="IX61" s="155">
        <v>46.153846153846153</v>
      </c>
      <c r="IY61" s="169">
        <v>4.55</v>
      </c>
      <c r="IZ61" s="169">
        <v>62.002479999999991</v>
      </c>
      <c r="JA61" s="155">
        <v>98.619329388560161</v>
      </c>
      <c r="JB61" s="167">
        <v>59.954233409610993</v>
      </c>
      <c r="JC61" s="182">
        <v>25.269775800411715</v>
      </c>
      <c r="JD61" s="182">
        <v>5.9523809523809517</v>
      </c>
      <c r="JE61" s="192">
        <v>5.0632185416053588</v>
      </c>
      <c r="JF61" s="192">
        <v>8.8523346826886562E-2</v>
      </c>
      <c r="JG61" s="192">
        <v>0.53277860933230348</v>
      </c>
      <c r="JH61" s="192">
        <v>2.7720739219712529</v>
      </c>
      <c r="JI61" s="192">
        <v>0</v>
      </c>
      <c r="JJ61" s="4"/>
      <c r="JK61" s="192">
        <v>37.482178972845716</v>
      </c>
      <c r="JL61" s="192">
        <v>16.966087198507203</v>
      </c>
      <c r="JM61" s="192">
        <v>1.1977715877437325</v>
      </c>
      <c r="JN61" s="4"/>
      <c r="JO61" s="192">
        <v>62.73366356589144</v>
      </c>
      <c r="JP61" s="192">
        <v>44.437006097064206</v>
      </c>
      <c r="JQ61" s="4"/>
      <c r="JR61" s="194">
        <v>1.0936262058253758</v>
      </c>
    </row>
    <row r="62" spans="1:278" x14ac:dyDescent="0.35">
      <c r="A62">
        <v>60</v>
      </c>
      <c r="B62" t="s">
        <v>451</v>
      </c>
      <c r="C62" s="105">
        <v>47.571209086099756</v>
      </c>
      <c r="D62" s="108">
        <v>39.332052929794422</v>
      </c>
      <c r="E62" s="105">
        <v>0</v>
      </c>
      <c r="F62" s="111">
        <v>72.057789898411698</v>
      </c>
      <c r="G62">
        <v>50</v>
      </c>
      <c r="H62" s="105">
        <v>42.059161401493398</v>
      </c>
      <c r="I62" s="105">
        <v>24.197915811930653</v>
      </c>
      <c r="J62" s="105">
        <v>56.691556576680036</v>
      </c>
      <c r="K62" s="102">
        <v>1.399185230703492</v>
      </c>
      <c r="L62">
        <v>27.342801434135907</v>
      </c>
      <c r="M62" s="113">
        <v>40.89103201690547</v>
      </c>
      <c r="N62" s="113">
        <v>38.66357637801692</v>
      </c>
      <c r="O62" s="113">
        <v>18.912328530239343</v>
      </c>
      <c r="P62" s="113">
        <v>18.909305408046848</v>
      </c>
      <c r="Q62" s="113">
        <v>40.372514256940406</v>
      </c>
      <c r="R62" s="113">
        <v>54.457671792390208</v>
      </c>
      <c r="S62" s="113">
        <v>17.727483077334465</v>
      </c>
      <c r="T62" s="113">
        <v>20.539187551604947</v>
      </c>
      <c r="U62" s="113">
        <v>14.444420491809414</v>
      </c>
      <c r="V62" s="113">
        <v>39.03315614385599</v>
      </c>
      <c r="W62" s="113">
        <v>13.378760151969187</v>
      </c>
      <c r="X62" s="113">
        <v>12.085269391058139</v>
      </c>
      <c r="Y62" s="113">
        <v>26.139678568666888</v>
      </c>
      <c r="Z62" s="113">
        <v>23.075132242487818</v>
      </c>
      <c r="AA62" s="115">
        <v>12.782944549846906</v>
      </c>
      <c r="AB62" s="113">
        <v>51.110059012077926</v>
      </c>
      <c r="AC62" s="113">
        <v>7.8598639040863629</v>
      </c>
      <c r="AD62" s="113">
        <v>44.301448607083906</v>
      </c>
      <c r="AE62" s="105">
        <v>0</v>
      </c>
      <c r="AF62" s="111">
        <v>2.4047871371298331</v>
      </c>
      <c r="AG62" s="105">
        <v>40.507375684827892</v>
      </c>
      <c r="AH62" s="173">
        <v>1</v>
      </c>
      <c r="AI62" s="175">
        <f t="shared" si="16"/>
        <v>100</v>
      </c>
      <c r="AJ62" s="112">
        <v>5.8881891818527379</v>
      </c>
      <c r="AK62" s="112">
        <v>0</v>
      </c>
      <c r="AL62" s="112">
        <v>3.5561675631004936</v>
      </c>
      <c r="AM62" s="112">
        <v>0.27083865252066247</v>
      </c>
      <c r="AN62" s="112">
        <v>86.104884842949403</v>
      </c>
      <c r="AO62" s="112">
        <v>2.6349749245089806</v>
      </c>
      <c r="AP62" s="112">
        <v>5.2139525855191229</v>
      </c>
      <c r="AQ62" s="112">
        <v>0.44325598139060829</v>
      </c>
      <c r="AR62" s="111">
        <v>0.97098477466712063</v>
      </c>
      <c r="AS62" s="111">
        <v>0.6172170422360076</v>
      </c>
      <c r="AT62" s="111">
        <v>99.205618884162575</v>
      </c>
      <c r="AU62" s="111">
        <v>47.732043109085282</v>
      </c>
      <c r="AV62" s="105">
        <v>58.797625885506612</v>
      </c>
      <c r="AW62" s="107">
        <v>0.48364581845906807</v>
      </c>
      <c r="AX62" s="107">
        <v>2.6821600986051251</v>
      </c>
      <c r="AY62" s="103">
        <v>52.428790913900272</v>
      </c>
      <c r="AZ62" s="103">
        <v>89.763101424554733</v>
      </c>
      <c r="BA62" s="111">
        <v>0.71839707226136951</v>
      </c>
      <c r="BB62" s="105">
        <v>99.682195019735801</v>
      </c>
      <c r="BC62" s="158">
        <v>1.8380241240666284</v>
      </c>
      <c r="BD62" s="111">
        <v>1.5829775278165263</v>
      </c>
      <c r="BE62">
        <v>68.812710324086524</v>
      </c>
      <c r="BF62" s="111">
        <v>0.30840919262489347</v>
      </c>
      <c r="BG62" s="106">
        <v>38.228330594543024</v>
      </c>
      <c r="BH62" s="111">
        <v>59.807069836524683</v>
      </c>
      <c r="BI62" s="114">
        <v>5.0171777641019641</v>
      </c>
      <c r="BJ62" s="116">
        <v>74.946045415029019</v>
      </c>
      <c r="BK62" s="157">
        <f t="shared" si="17"/>
        <v>5.9379349038520228</v>
      </c>
      <c r="BL62" s="102">
        <v>20.525969501126077</v>
      </c>
      <c r="BM62" s="118">
        <v>32.045045585434998</v>
      </c>
      <c r="BN62" s="102">
        <v>22.14872231518158</v>
      </c>
      <c r="BO62">
        <v>2.4047871371298331</v>
      </c>
      <c r="BP62" s="111">
        <v>0.24862727440883617</v>
      </c>
      <c r="BQ62" s="102">
        <v>56.58845633742785</v>
      </c>
      <c r="BR62" s="112">
        <f t="shared" si="18"/>
        <v>0.33943545278916265</v>
      </c>
      <c r="BS62" s="112">
        <f t="shared" si="19"/>
        <v>1.3577418111566506</v>
      </c>
      <c r="BT62" s="112">
        <v>0.60977676758727106</v>
      </c>
      <c r="BU62" s="119">
        <v>1.2858819885062942</v>
      </c>
      <c r="BV62" s="105">
        <v>25.423517123851333</v>
      </c>
      <c r="BW62" s="111">
        <v>0.71839707226136951</v>
      </c>
      <c r="BX62" s="121">
        <v>0.27903672817739567</v>
      </c>
      <c r="BY62" s="102">
        <v>1.9952388896264446</v>
      </c>
      <c r="BZ62" s="104">
        <v>72.868436875936084</v>
      </c>
      <c r="CA62" s="104">
        <v>65.448196656483915</v>
      </c>
      <c r="CB62" s="105">
        <v>38.477886272257322</v>
      </c>
      <c r="CC62" s="102">
        <v>0.23639958412696976</v>
      </c>
      <c r="CD62" s="106">
        <v>37.280960670428207</v>
      </c>
      <c r="CE62" s="105">
        <v>0.27903672817739567</v>
      </c>
      <c r="CF62" s="102">
        <v>1.410490334005075</v>
      </c>
      <c r="CG62" s="102">
        <v>0.51641354821427021</v>
      </c>
      <c r="CH62" s="102">
        <f t="shared" si="20"/>
        <v>2.3057667736708236</v>
      </c>
      <c r="CI62" s="102">
        <v>0.5764416934177059</v>
      </c>
      <c r="CJ62" s="105">
        <v>52.609778572328651</v>
      </c>
      <c r="CK62" s="104">
        <v>87.470025917916615</v>
      </c>
      <c r="CL62" s="111">
        <v>15.370476737507179</v>
      </c>
      <c r="CM62" s="105">
        <v>41.621169750349061</v>
      </c>
      <c r="CN62" s="105">
        <v>43.773693279724299</v>
      </c>
      <c r="CO62" s="111">
        <v>29.913842619184376</v>
      </c>
      <c r="CP62" s="104">
        <v>96.440665390153811</v>
      </c>
      <c r="CQ62" s="105">
        <v>76.955772544514645</v>
      </c>
      <c r="CR62" s="105">
        <v>12.227137104750572</v>
      </c>
      <c r="CT62" s="179">
        <v>18.571428571428577</v>
      </c>
      <c r="CV62" s="105">
        <v>0</v>
      </c>
      <c r="CW62" s="119">
        <v>98.545312798746053</v>
      </c>
      <c r="CZ62" s="105">
        <v>99.270660372568386</v>
      </c>
      <c r="DA62" s="105">
        <v>40</v>
      </c>
      <c r="DB62" s="105">
        <v>11.692809098434344</v>
      </c>
      <c r="DC62" s="105">
        <v>1.0291448972371966</v>
      </c>
      <c r="DD62" s="105">
        <v>60.338198247647611</v>
      </c>
      <c r="DE62" s="105">
        <v>34.782874617737001</v>
      </c>
      <c r="DF62" s="164">
        <v>74.850539087545187</v>
      </c>
      <c r="DG62" s="102">
        <v>25.11774842044802</v>
      </c>
      <c r="DH62" s="102">
        <v>2.1588538238384256</v>
      </c>
      <c r="DI62" s="111">
        <v>0.85589227007011592</v>
      </c>
      <c r="DJ62" s="103">
        <v>7.7293892414899563</v>
      </c>
      <c r="DK62" s="103">
        <v>3.9568112294001936</v>
      </c>
      <c r="DL62" s="103">
        <v>4.0389682363166903</v>
      </c>
      <c r="DM62" s="103">
        <v>1.8942052572537924</v>
      </c>
      <c r="DN62">
        <v>5.4397594291367586</v>
      </c>
      <c r="DO62" s="111">
        <v>86.089114824259596</v>
      </c>
      <c r="DP62" s="105">
        <v>3.6300976450315909</v>
      </c>
      <c r="DQ62" s="111">
        <v>98.627222558072788</v>
      </c>
      <c r="DR62" s="104">
        <v>92.328127579328424</v>
      </c>
      <c r="DS62" s="105">
        <v>0</v>
      </c>
      <c r="DT62" s="103">
        <v>98.616061147320778</v>
      </c>
      <c r="DU62" s="102">
        <v>56.267307294668299</v>
      </c>
      <c r="DW62" s="102">
        <v>0</v>
      </c>
      <c r="DX62" s="102">
        <v>2.8411684057883377</v>
      </c>
      <c r="DY62" s="105">
        <v>4.2274554853532456</v>
      </c>
      <c r="DZ62" s="105">
        <v>99.219852517882074</v>
      </c>
      <c r="EA62">
        <v>99.119741164407728</v>
      </c>
      <c r="EB62" s="105">
        <v>58.740187631629709</v>
      </c>
      <c r="EC62" s="111">
        <v>0.3180561867673854</v>
      </c>
      <c r="ED62" s="111">
        <v>0.29309413367872872</v>
      </c>
      <c r="EE62" s="111">
        <v>0.25409105855845776</v>
      </c>
      <c r="EF62" s="111">
        <v>0.2594369170870135</v>
      </c>
      <c r="EG62" s="111">
        <v>0.29876219848240199</v>
      </c>
      <c r="EH62" s="120">
        <v>0.22415639766367026</v>
      </c>
      <c r="EI62" s="102">
        <v>0.13882056940502518</v>
      </c>
      <c r="EJ62" s="102">
        <f t="shared" si="21"/>
        <v>0.58304639150110582</v>
      </c>
      <c r="EK62" s="102">
        <v>0.27934084087031286</v>
      </c>
      <c r="EL62" s="102">
        <v>1.8929644839345618</v>
      </c>
      <c r="EM62" s="102">
        <v>0</v>
      </c>
      <c r="EN62" s="102">
        <v>0.14121027990568621</v>
      </c>
      <c r="EO62" s="102">
        <v>0</v>
      </c>
      <c r="EP62" s="102">
        <v>7.1033776538586654E-2</v>
      </c>
      <c r="EQ62" s="102">
        <v>0.41539902901000736</v>
      </c>
      <c r="ER62" s="102">
        <v>0</v>
      </c>
      <c r="ES62" s="102">
        <v>0.19487605292445909</v>
      </c>
      <c r="ET62" s="111">
        <v>0.29679715344392432</v>
      </c>
      <c r="EU62" s="111">
        <v>0.27309815115400271</v>
      </c>
      <c r="EV62" s="111">
        <v>0.26127630291086645</v>
      </c>
      <c r="EW62" s="120">
        <v>95.981930877939604</v>
      </c>
      <c r="EX62" s="120">
        <v>1.6542217116599656</v>
      </c>
      <c r="EY62" s="120">
        <v>0</v>
      </c>
      <c r="EZ62" s="120">
        <v>74.832889854141712</v>
      </c>
      <c r="FA62" s="120">
        <v>190060.7607337737</v>
      </c>
      <c r="FC62" s="104">
        <v>92.403149096731539</v>
      </c>
      <c r="FD62" s="111">
        <v>0</v>
      </c>
      <c r="FE62" s="105">
        <v>98.332981227534617</v>
      </c>
      <c r="FF62" s="104">
        <v>1.6007792023454417</v>
      </c>
      <c r="FG62" s="111">
        <v>0.82711085582998278</v>
      </c>
      <c r="FH62" s="105">
        <v>50</v>
      </c>
      <c r="FI62">
        <v>3.3543940264215966</v>
      </c>
      <c r="FJ62" s="105">
        <v>20</v>
      </c>
      <c r="FK62" s="105">
        <v>98.655580665137705</v>
      </c>
      <c r="FL62" s="105">
        <v>8.5934264185630216</v>
      </c>
      <c r="FM62" s="105">
        <v>57.184753291993395</v>
      </c>
      <c r="FN62">
        <v>98.659254196534846</v>
      </c>
      <c r="FO62" s="104">
        <v>98.682896832496453</v>
      </c>
      <c r="FP62" s="102">
        <v>0</v>
      </c>
      <c r="FQ62">
        <v>22.418697449203744</v>
      </c>
      <c r="FR62" s="102">
        <v>0</v>
      </c>
      <c r="FS62" s="105">
        <v>0</v>
      </c>
      <c r="FT62" s="117">
        <v>35.983160971278856</v>
      </c>
      <c r="FU62" s="117">
        <v>44.294954356685828</v>
      </c>
      <c r="FV62" s="117">
        <v>27.342801434135907</v>
      </c>
      <c r="FW62" s="104">
        <v>99.52832114187899</v>
      </c>
      <c r="FX62" s="105">
        <v>66.248680923820899</v>
      </c>
      <c r="FY62" s="105">
        <v>0</v>
      </c>
      <c r="FZ62">
        <v>0.8152446208238382</v>
      </c>
      <c r="GA62" s="105">
        <v>96.233144032647544</v>
      </c>
      <c r="GB62" s="102">
        <v>6.977575131027109</v>
      </c>
      <c r="GC62" s="102">
        <v>0</v>
      </c>
      <c r="GD62" s="102">
        <v>5.8964989849128955</v>
      </c>
      <c r="GE62" s="102">
        <v>0.41240765492599213</v>
      </c>
      <c r="GF62" s="102">
        <v>1.1893062363106452</v>
      </c>
      <c r="GG62" s="102">
        <v>2.6021125478934808</v>
      </c>
      <c r="GH62" s="102">
        <v>0.40188480960610329</v>
      </c>
      <c r="GI62" s="111">
        <v>2.4075002514363626</v>
      </c>
      <c r="GJ62" s="104">
        <v>4.4273116282222711</v>
      </c>
      <c r="GK62">
        <v>100</v>
      </c>
      <c r="GL62" s="105">
        <v>0</v>
      </c>
      <c r="GM62" s="123">
        <v>35.813288867945317</v>
      </c>
      <c r="GN62" s="105">
        <v>80</v>
      </c>
      <c r="GO62" s="105">
        <v>90.814474439977019</v>
      </c>
      <c r="GQ62">
        <v>73.957495692130962</v>
      </c>
      <c r="GR62" s="110">
        <v>36.136166005059721</v>
      </c>
      <c r="GS62" s="110">
        <v>41.91515764729651</v>
      </c>
      <c r="GT62" s="110">
        <v>55.139778836835369</v>
      </c>
      <c r="GU62" s="110">
        <v>47.513220794574544</v>
      </c>
      <c r="GV62" s="110">
        <v>41.169097033015646</v>
      </c>
      <c r="GW62" s="110">
        <v>24.433382310592854</v>
      </c>
      <c r="GX62" s="110">
        <v>37.765745703576293</v>
      </c>
      <c r="GY62" s="110">
        <v>10.22887833076282</v>
      </c>
      <c r="GZ62" s="110">
        <v>29.143537473005889</v>
      </c>
      <c r="HA62" s="105">
        <v>50</v>
      </c>
      <c r="HB62" s="105">
        <v>0</v>
      </c>
      <c r="HC62" s="109">
        <v>48.425227847053051</v>
      </c>
      <c r="HD62" s="109">
        <v>35.028021218691649</v>
      </c>
      <c r="HE62" s="109">
        <v>53.667625267923086</v>
      </c>
      <c r="HF62" s="109">
        <v>45.860393040305084</v>
      </c>
      <c r="HG62" s="109">
        <v>2.452836039244175</v>
      </c>
      <c r="HH62" s="109">
        <v>12.637765950650669</v>
      </c>
      <c r="HI62" s="109">
        <v>31.569403635938947</v>
      </c>
      <c r="HJ62" s="109">
        <v>63.10132107983938</v>
      </c>
      <c r="HK62" s="109">
        <v>38.842365086994086</v>
      </c>
      <c r="HL62" s="122">
        <v>36.28830354959203</v>
      </c>
      <c r="HM62" s="109">
        <v>0</v>
      </c>
      <c r="HN62" s="109">
        <v>18.920326132632333</v>
      </c>
      <c r="HO62" s="109">
        <v>31.265603795953929</v>
      </c>
      <c r="HP62" s="109">
        <v>43.668474095229705</v>
      </c>
      <c r="HQ62" s="109">
        <v>23.266289794586594</v>
      </c>
      <c r="HR62" s="109">
        <v>58.742983740793662</v>
      </c>
      <c r="HS62" s="109">
        <v>4.1920614288112334</v>
      </c>
      <c r="HT62" s="109">
        <v>43.867163615603701</v>
      </c>
      <c r="HU62" s="109">
        <v>15.773713751047366</v>
      </c>
      <c r="HV62" s="109">
        <v>58.282918462335992</v>
      </c>
      <c r="HW62" s="109">
        <v>49.171623065511625</v>
      </c>
      <c r="HX62" s="109">
        <v>31.584448613430034</v>
      </c>
      <c r="HY62" s="109">
        <v>26.489233658948237</v>
      </c>
      <c r="HZ62" s="109">
        <v>52.82409066588761</v>
      </c>
      <c r="IA62" s="109">
        <v>67.568452919256899</v>
      </c>
      <c r="IB62" s="109">
        <v>54.675336055901433</v>
      </c>
      <c r="IC62" s="111">
        <v>67.030820422580632</v>
      </c>
      <c r="ID62" s="105">
        <v>26.353401684174269</v>
      </c>
      <c r="IE62" s="105">
        <v>0.64330844342331994</v>
      </c>
      <c r="IF62" s="105">
        <v>20</v>
      </c>
      <c r="IG62">
        <v>23.241717363357765</v>
      </c>
      <c r="IH62">
        <v>40.264215967834581</v>
      </c>
      <c r="II62" s="105">
        <v>93.789309738834035</v>
      </c>
      <c r="IJ62" s="105">
        <v>1.6542217116599656</v>
      </c>
      <c r="IK62" s="105">
        <v>0</v>
      </c>
      <c r="IL62" s="105">
        <v>5.5555555555556317</v>
      </c>
      <c r="IM62" s="105">
        <v>22.418697449203744</v>
      </c>
      <c r="IP62" s="186">
        <v>0</v>
      </c>
      <c r="IQ62" s="129">
        <v>59.146039581423295</v>
      </c>
      <c r="IR62" s="186">
        <v>90.98</v>
      </c>
      <c r="IS62" s="186">
        <v>66.942459571267392</v>
      </c>
      <c r="IT62" s="156">
        <v>0</v>
      </c>
      <c r="IU62" s="168">
        <v>9.4744195706490615</v>
      </c>
      <c r="IV62" s="160">
        <v>1.8863785917964466</v>
      </c>
      <c r="IW62" s="166">
        <v>60</v>
      </c>
      <c r="IX62" s="155">
        <v>70.307692307692321</v>
      </c>
      <c r="IY62" s="169">
        <v>8.3800000000000008</v>
      </c>
      <c r="IZ62" s="169">
        <v>60.442759999999993</v>
      </c>
      <c r="JA62" s="155">
        <v>69.033530571992102</v>
      </c>
      <c r="JB62" s="167">
        <v>77.688787185354684</v>
      </c>
      <c r="JC62" s="182">
        <v>22.074140546853805</v>
      </c>
      <c r="JD62" s="182">
        <v>2.9761904761904758</v>
      </c>
      <c r="JE62" s="192">
        <v>1.1189392836545158</v>
      </c>
      <c r="JF62" s="192">
        <v>0</v>
      </c>
      <c r="JG62" s="192">
        <v>0.21387415859222078</v>
      </c>
      <c r="JH62" s="192">
        <v>0.92402464065708423</v>
      </c>
      <c r="JI62" s="192">
        <v>0</v>
      </c>
      <c r="JJ62" s="4"/>
      <c r="JK62" s="192">
        <v>24.424477526165127</v>
      </c>
      <c r="JL62" s="192">
        <v>15.905706748600506</v>
      </c>
      <c r="JM62" s="192">
        <v>0.34222045364106646</v>
      </c>
      <c r="JN62" s="4"/>
      <c r="JO62" s="192">
        <v>26.358682170542618</v>
      </c>
      <c r="JP62" s="192">
        <v>42.237411659123694</v>
      </c>
      <c r="JQ62" s="4"/>
      <c r="JR62" s="194">
        <v>0.23834879104008888</v>
      </c>
    </row>
    <row r="63" spans="1:278" x14ac:dyDescent="0.35">
      <c r="A63">
        <v>61</v>
      </c>
      <c r="B63" t="s">
        <v>452</v>
      </c>
      <c r="C63" s="105">
        <v>39.137775165141406</v>
      </c>
      <c r="D63" s="108">
        <v>56.312129878150458</v>
      </c>
      <c r="E63" s="105">
        <v>0</v>
      </c>
      <c r="F63" s="111">
        <v>65.238154937490478</v>
      </c>
      <c r="G63">
        <v>50</v>
      </c>
      <c r="H63" s="105">
        <v>49.258383490971624</v>
      </c>
      <c r="I63" s="105">
        <v>37.067518322892923</v>
      </c>
      <c r="J63" s="105">
        <v>63.002770612400539</v>
      </c>
      <c r="K63" s="102">
        <v>1.9827017464210439</v>
      </c>
      <c r="L63">
        <v>26.173755200778299</v>
      </c>
      <c r="M63" s="113">
        <v>46.096759174310485</v>
      </c>
      <c r="N63" s="113">
        <v>33.474479898439697</v>
      </c>
      <c r="O63" s="113">
        <v>23.536216400847625</v>
      </c>
      <c r="P63" s="113">
        <v>19.105283547973933</v>
      </c>
      <c r="Q63" s="113">
        <v>44.027864568483004</v>
      </c>
      <c r="R63" s="113">
        <v>55.08889564083001</v>
      </c>
      <c r="S63" s="113">
        <v>16.829635258222066</v>
      </c>
      <c r="T63" s="113">
        <v>18.152540815818575</v>
      </c>
      <c r="U63" s="113">
        <v>16.018001699430727</v>
      </c>
      <c r="V63" s="113">
        <v>35.209330103874017</v>
      </c>
      <c r="W63" s="113">
        <v>14.29688063023392</v>
      </c>
      <c r="X63" s="113">
        <v>13.979009510807582</v>
      </c>
      <c r="Y63" s="113">
        <v>26.397392893009378</v>
      </c>
      <c r="Z63" s="113">
        <v>25.078336464908592</v>
      </c>
      <c r="AA63" s="115">
        <v>16.890534149903733</v>
      </c>
      <c r="AB63" s="113">
        <v>48.145792022602095</v>
      </c>
      <c r="AC63" s="113">
        <v>11.69835995479016</v>
      </c>
      <c r="AD63" s="113">
        <v>43.186347090467557</v>
      </c>
      <c r="AE63" s="105">
        <v>0</v>
      </c>
      <c r="AF63" s="111">
        <v>8.6855455165478688</v>
      </c>
      <c r="AG63" s="105">
        <v>27.849529080125205</v>
      </c>
      <c r="AH63" s="173">
        <v>1</v>
      </c>
      <c r="AI63" s="175">
        <f t="shared" si="16"/>
        <v>100</v>
      </c>
      <c r="AJ63" s="112">
        <v>4.2360053231853509</v>
      </c>
      <c r="AK63" s="112">
        <v>0</v>
      </c>
      <c r="AL63" s="112">
        <v>2.2860070570068798</v>
      </c>
      <c r="AM63" s="112">
        <v>6.7600139540846564</v>
      </c>
      <c r="AN63" s="112">
        <v>78.929127924038056</v>
      </c>
      <c r="AO63" s="112">
        <v>3.011621263279268</v>
      </c>
      <c r="AP63" s="112">
        <v>1.9855688469938944</v>
      </c>
      <c r="AQ63" s="112">
        <v>2.0533929752406479</v>
      </c>
      <c r="AR63" s="111">
        <v>3.6564778390703614</v>
      </c>
      <c r="AS63" s="111">
        <v>0.26615330721422059</v>
      </c>
      <c r="AT63" s="111">
        <v>99.400837470278006</v>
      </c>
      <c r="AU63" s="111">
        <v>41.277438518275979</v>
      </c>
      <c r="AV63" s="105">
        <v>50.334384255278408</v>
      </c>
      <c r="AW63" s="107">
        <v>0.72412768529742289</v>
      </c>
      <c r="AX63" s="107">
        <v>3.2866139848820382</v>
      </c>
      <c r="AY63" s="103">
        <v>60.862224834858495</v>
      </c>
      <c r="AZ63" s="103">
        <v>98.859158690675329</v>
      </c>
      <c r="BA63" s="111">
        <v>0.87036518721641754</v>
      </c>
      <c r="BB63" s="105">
        <v>99.476257390885834</v>
      </c>
      <c r="BC63" s="158">
        <v>0.48151332760103183</v>
      </c>
      <c r="BD63" s="111">
        <v>3.6342725499290545</v>
      </c>
      <c r="BE63">
        <v>67.193835193368002</v>
      </c>
      <c r="BF63" s="111">
        <v>2.1062881469262509</v>
      </c>
      <c r="BG63" s="106">
        <v>38.738007728018793</v>
      </c>
      <c r="BH63" s="111">
        <v>64.884570902762817</v>
      </c>
      <c r="BI63" s="114">
        <v>6.8735882368219094</v>
      </c>
      <c r="BJ63" s="116">
        <v>75.099829552277328</v>
      </c>
      <c r="BK63" s="157">
        <f t="shared" si="17"/>
        <v>7.0904949312890508</v>
      </c>
      <c r="BL63" s="102">
        <v>21.283550265736107</v>
      </c>
      <c r="BM63" s="118">
        <v>32.325224382761618</v>
      </c>
      <c r="BN63" s="102">
        <v>22.466497053531377</v>
      </c>
      <c r="BO63">
        <v>8.6855455165478688</v>
      </c>
      <c r="BP63" s="111">
        <v>1.6980060695475159</v>
      </c>
      <c r="BQ63" s="102">
        <v>53.479521394458324</v>
      </c>
      <c r="BR63" s="112">
        <f t="shared" si="18"/>
        <v>1.5202937995337245</v>
      </c>
      <c r="BS63" s="112">
        <f t="shared" si="19"/>
        <v>6.0811751981348978</v>
      </c>
      <c r="BT63" s="112">
        <v>1.412808026907407</v>
      </c>
      <c r="BU63" s="119">
        <v>3.67140229476952</v>
      </c>
      <c r="BV63" s="105">
        <v>17.566248083826089</v>
      </c>
      <c r="BW63" s="111">
        <v>0.87036518721641754</v>
      </c>
      <c r="BX63" s="121">
        <v>1.9056881813526902</v>
      </c>
      <c r="BY63" s="102">
        <v>5.4053461062778183</v>
      </c>
      <c r="BZ63" s="104">
        <v>72.946517526337161</v>
      </c>
      <c r="CA63" s="104">
        <v>64.368315194601649</v>
      </c>
      <c r="CB63" s="105">
        <v>40</v>
      </c>
      <c r="CC63" s="102">
        <v>5.3359772515617347</v>
      </c>
      <c r="CD63" s="106">
        <v>36.040574365648581</v>
      </c>
      <c r="CE63" s="105">
        <v>1.9056881813526902</v>
      </c>
      <c r="CF63" s="102">
        <v>2.20473340892178</v>
      </c>
      <c r="CG63" s="102">
        <v>3.3829829101716129</v>
      </c>
      <c r="CH63" s="102">
        <f t="shared" si="20"/>
        <v>5.6205945206681189</v>
      </c>
      <c r="CI63" s="102">
        <v>1.4051486301670297</v>
      </c>
      <c r="CJ63" s="105">
        <v>60.812758260505817</v>
      </c>
      <c r="CK63" s="104">
        <v>88.985056503285762</v>
      </c>
      <c r="CL63" s="111">
        <v>17.318715964459731</v>
      </c>
      <c r="CM63" s="105">
        <v>40.980773980712435</v>
      </c>
      <c r="CN63" s="105">
        <v>37.226999140154774</v>
      </c>
      <c r="CO63" s="111">
        <v>28.217254227572369</v>
      </c>
      <c r="CP63" s="104">
        <v>97.830825767340428</v>
      </c>
      <c r="CQ63" s="105">
        <v>80</v>
      </c>
      <c r="CR63" s="105">
        <v>12.227137104750572</v>
      </c>
      <c r="CT63" s="179">
        <v>18.571428571428577</v>
      </c>
      <c r="CV63" s="105">
        <v>0</v>
      </c>
      <c r="CW63" s="119">
        <v>99.435754621961436</v>
      </c>
      <c r="CZ63" s="105">
        <v>99.197708124175023</v>
      </c>
      <c r="DA63" s="105">
        <v>40</v>
      </c>
      <c r="DB63" s="105">
        <v>12.160389274437046</v>
      </c>
      <c r="DC63" s="105">
        <v>6.9202586858112296</v>
      </c>
      <c r="DD63" s="105">
        <v>50.362355629397463</v>
      </c>
      <c r="DE63" s="105">
        <v>61.117557251908394</v>
      </c>
      <c r="DF63" s="164">
        <v>78.716051228261279</v>
      </c>
      <c r="DG63" s="102">
        <v>25.975924333619947</v>
      </c>
      <c r="DH63" s="102">
        <v>2.5140539942006939</v>
      </c>
      <c r="DI63" s="111">
        <v>3.5365286385282007</v>
      </c>
      <c r="DJ63" s="103">
        <v>13.293357250482943</v>
      </c>
      <c r="DK63" s="103">
        <v>9.5272488305038792</v>
      </c>
      <c r="DL63" s="103">
        <v>2.0404108577809277</v>
      </c>
      <c r="DM63" s="103">
        <v>6.3032573861755345</v>
      </c>
      <c r="DN63">
        <v>29.158490504270681</v>
      </c>
      <c r="DO63" s="111">
        <v>98.39308090768381</v>
      </c>
      <c r="DP63" s="105">
        <v>0.96302665520206365</v>
      </c>
      <c r="DQ63" s="111">
        <v>99.010669864711204</v>
      </c>
      <c r="DR63" s="104">
        <v>87.793025273834246</v>
      </c>
      <c r="DS63" s="105">
        <v>8.6901691028948118</v>
      </c>
      <c r="DT63" s="103">
        <v>98.79002840281531</v>
      </c>
      <c r="DU63" s="102">
        <v>46.001460482627522</v>
      </c>
      <c r="DW63" s="102">
        <v>0</v>
      </c>
      <c r="DX63" s="102">
        <v>22.663055695336151</v>
      </c>
      <c r="DY63" s="105">
        <v>0</v>
      </c>
      <c r="DZ63" s="105">
        <v>94.435714295504198</v>
      </c>
      <c r="EA63">
        <v>98.660430548311098</v>
      </c>
      <c r="EB63" s="105">
        <v>68.620426101080511</v>
      </c>
      <c r="EC63" s="111">
        <v>2.1721725295546506</v>
      </c>
      <c r="ED63" s="111">
        <v>2.0016935752068687</v>
      </c>
      <c r="EE63" s="111">
        <v>1.7353211180843662</v>
      </c>
      <c r="EF63" s="111">
        <v>1.7718307911507345</v>
      </c>
      <c r="EG63" s="111">
        <v>2.0404037642978494</v>
      </c>
      <c r="EH63" s="120">
        <v>1.5308816168086627</v>
      </c>
      <c r="EI63" s="102">
        <v>1.1228528329615117</v>
      </c>
      <c r="EJ63" s="102">
        <f t="shared" si="21"/>
        <v>4.7159818984383497</v>
      </c>
      <c r="EK63" s="102">
        <v>1.906268708744985</v>
      </c>
      <c r="EL63" s="102">
        <v>0.86601354005622855</v>
      </c>
      <c r="EM63" s="102">
        <v>0</v>
      </c>
      <c r="EN63" s="102">
        <v>0.62576172372401917</v>
      </c>
      <c r="EO63" s="102">
        <v>6.6074298415442554</v>
      </c>
      <c r="EP63" s="102">
        <v>0.53356013423664728</v>
      </c>
      <c r="EQ63" s="102">
        <v>1.3855986279169064</v>
      </c>
      <c r="ER63" s="102">
        <v>0.79556869165410715</v>
      </c>
      <c r="ES63" s="102">
        <v>1.348417837137631</v>
      </c>
      <c r="ET63" s="111">
        <v>2.0269834410981944</v>
      </c>
      <c r="EU63" s="111">
        <v>1.8651305222863712</v>
      </c>
      <c r="EV63" s="111">
        <v>1.7843929216071881</v>
      </c>
      <c r="EW63" s="120">
        <v>98.008964987683328</v>
      </c>
      <c r="EX63" s="120">
        <v>0.48151332760103183</v>
      </c>
      <c r="EY63" s="120">
        <v>8.2315849813700197</v>
      </c>
      <c r="EZ63" s="120">
        <v>89.029125038863199</v>
      </c>
      <c r="FA63" s="120">
        <v>226116.39434651763</v>
      </c>
      <c r="FC63" s="104">
        <v>86.947365293640416</v>
      </c>
      <c r="FD63" s="111">
        <v>0</v>
      </c>
      <c r="FE63" s="105">
        <v>76.295267624398818</v>
      </c>
      <c r="FF63" s="104">
        <v>3.686326750468599</v>
      </c>
      <c r="FG63" s="111">
        <v>6.4201777013470904</v>
      </c>
      <c r="FH63" s="105">
        <v>47.420464316423043</v>
      </c>
      <c r="FI63">
        <v>26.666666666666668</v>
      </c>
      <c r="FJ63" s="105">
        <v>20</v>
      </c>
      <c r="FK63" s="105">
        <v>99.035892061433586</v>
      </c>
      <c r="FL63" s="105">
        <v>7.1404200409092393</v>
      </c>
      <c r="FM63" s="105">
        <v>57.184753291993189</v>
      </c>
      <c r="FN63">
        <v>97.574692112016564</v>
      </c>
      <c r="FO63" s="104">
        <v>77.194330246425821</v>
      </c>
      <c r="FP63" s="102">
        <v>14.126724533765856</v>
      </c>
      <c r="FQ63">
        <v>39.230525177917087</v>
      </c>
      <c r="FR63" s="102">
        <v>27.027801662367441</v>
      </c>
      <c r="FS63" s="105">
        <v>0</v>
      </c>
      <c r="FT63" s="117">
        <v>37.502452657151316</v>
      </c>
      <c r="FU63" s="117">
        <v>41.051313514482366</v>
      </c>
      <c r="FV63" s="117">
        <v>26.173755200778299</v>
      </c>
      <c r="FW63" s="104">
        <v>99.545760780819606</v>
      </c>
      <c r="FX63" s="105">
        <v>64.103961286968328</v>
      </c>
      <c r="FY63" s="105">
        <v>0</v>
      </c>
      <c r="FZ63">
        <v>0.95412857904579129</v>
      </c>
      <c r="GA63" s="105">
        <v>55.658393579101798</v>
      </c>
      <c r="GB63" s="102">
        <v>5.8028987202937703</v>
      </c>
      <c r="GC63" s="102">
        <v>0</v>
      </c>
      <c r="GD63" s="102">
        <v>3.2066643737786018</v>
      </c>
      <c r="GE63" s="102">
        <v>7.8154543887610428</v>
      </c>
      <c r="GF63" s="102">
        <v>1.0983711990313028</v>
      </c>
      <c r="GG63" s="102">
        <v>2.2647000043592014</v>
      </c>
      <c r="GH63" s="102">
        <v>1.6513416378774175</v>
      </c>
      <c r="GI63" s="111">
        <v>7.1764196626265901</v>
      </c>
      <c r="GJ63" s="104">
        <v>6.4689938289287463</v>
      </c>
      <c r="GK63">
        <v>100</v>
      </c>
      <c r="GL63" s="105">
        <v>14.126724533765856</v>
      </c>
      <c r="GM63" s="123">
        <v>34.837991395848931</v>
      </c>
      <c r="GN63" s="105">
        <v>80</v>
      </c>
      <c r="GO63" s="105">
        <v>90.542275723703071</v>
      </c>
      <c r="GQ63">
        <v>43.915161937517915</v>
      </c>
      <c r="GR63" s="110">
        <v>33.743389958736827</v>
      </c>
      <c r="GS63" s="110">
        <v>38.888700034880642</v>
      </c>
      <c r="GT63" s="110">
        <v>50.749368120890757</v>
      </c>
      <c r="GU63" s="110">
        <v>48.571428997451171</v>
      </c>
      <c r="GV63" s="110">
        <v>43.194484329975708</v>
      </c>
      <c r="GW63" s="110">
        <v>22.109828788888855</v>
      </c>
      <c r="GX63" s="110">
        <v>38.419899510002942</v>
      </c>
      <c r="GY63" s="110">
        <v>8.1584917863106448</v>
      </c>
      <c r="GZ63" s="110">
        <v>31.00559410942482</v>
      </c>
      <c r="HA63" s="105">
        <v>35.399350339161188</v>
      </c>
      <c r="HB63" s="105">
        <v>0</v>
      </c>
      <c r="HC63" s="109">
        <v>47.264345206291644</v>
      </c>
      <c r="HD63" s="109">
        <v>25.238344132753085</v>
      </c>
      <c r="HE63" s="109">
        <v>50.828223801563567</v>
      </c>
      <c r="HF63" s="109">
        <v>45.490425219825404</v>
      </c>
      <c r="HG63" s="109">
        <v>5.4358987571561244</v>
      </c>
      <c r="HH63" s="109">
        <v>11.413545187758086</v>
      </c>
      <c r="HI63" s="109">
        <v>38.860021098005149</v>
      </c>
      <c r="HJ63" s="109">
        <v>61.227858985383868</v>
      </c>
      <c r="HK63" s="109">
        <v>42.700150031646857</v>
      </c>
      <c r="HL63" s="122">
        <v>37.201414972942885</v>
      </c>
      <c r="HM63" s="109">
        <v>0</v>
      </c>
      <c r="HN63" s="109">
        <v>23.954515627630766</v>
      </c>
      <c r="HO63" s="109">
        <v>32.683233410843883</v>
      </c>
      <c r="HP63" s="109">
        <v>43.588799851786348</v>
      </c>
      <c r="HQ63" s="109">
        <v>21.675532707471707</v>
      </c>
      <c r="HR63" s="109">
        <v>56.456202472015114</v>
      </c>
      <c r="HS63" s="109">
        <v>7.9981213297162981</v>
      </c>
      <c r="HT63" s="109">
        <v>38.65114780814271</v>
      </c>
      <c r="HU63" s="109">
        <v>15.612609343773611</v>
      </c>
      <c r="HV63" s="109">
        <v>49.546438304001263</v>
      </c>
      <c r="HW63" s="109">
        <v>51.951933531599899</v>
      </c>
      <c r="HX63" s="109">
        <v>28.827744868552958</v>
      </c>
      <c r="HY63" s="109">
        <v>16.504939883412042</v>
      </c>
      <c r="HZ63" s="109">
        <v>53.542767249090382</v>
      </c>
      <c r="IA63" s="109">
        <v>66.338406740429122</v>
      </c>
      <c r="IB63" s="109">
        <v>51.208063576246147</v>
      </c>
      <c r="IC63" s="111">
        <v>63.472105339489822</v>
      </c>
      <c r="ID63" s="105">
        <v>3.7341467794152123</v>
      </c>
      <c r="IE63" s="105">
        <v>6.878761822871883E-2</v>
      </c>
      <c r="IF63" s="105">
        <v>20</v>
      </c>
      <c r="IG63">
        <v>25.795916333940514</v>
      </c>
      <c r="IH63">
        <v>36.130696474634568</v>
      </c>
      <c r="II63" s="105">
        <v>98.118273213791895</v>
      </c>
      <c r="IJ63" s="105">
        <v>0.48151332760103183</v>
      </c>
      <c r="IK63" s="105">
        <v>0</v>
      </c>
      <c r="IL63" s="105">
        <v>3.3518040826725661</v>
      </c>
      <c r="IM63" s="105">
        <v>39.230525177917087</v>
      </c>
      <c r="IP63" s="186">
        <v>0</v>
      </c>
      <c r="IQ63" s="129">
        <v>54.617408904455786</v>
      </c>
      <c r="IR63" s="186">
        <v>93.81</v>
      </c>
      <c r="IS63" s="186">
        <v>66.190214403518425</v>
      </c>
      <c r="IT63" s="156">
        <v>1.03872121876623</v>
      </c>
      <c r="IU63" s="168">
        <v>9.4744195706490615</v>
      </c>
      <c r="IV63" s="160">
        <v>1.8863785917964466</v>
      </c>
      <c r="IW63" s="166">
        <v>61.636363636363647</v>
      </c>
      <c r="IX63" s="155">
        <v>56.769230769230774</v>
      </c>
      <c r="IY63" s="169">
        <v>8.3800000000000008</v>
      </c>
      <c r="IZ63" s="169">
        <v>60.442759999999993</v>
      </c>
      <c r="JA63" s="155">
        <v>98.619329388560161</v>
      </c>
      <c r="JB63" s="167">
        <v>67.505720823798626</v>
      </c>
      <c r="JC63" s="182">
        <v>11.79368900521891</v>
      </c>
      <c r="JD63" s="182">
        <v>5.9523809523809517</v>
      </c>
      <c r="JE63" s="192">
        <v>7.3300797146249081</v>
      </c>
      <c r="JF63" s="192">
        <v>0</v>
      </c>
      <c r="JG63" s="192">
        <v>1.4010721173887721</v>
      </c>
      <c r="JH63" s="192">
        <v>2.7720739219712529</v>
      </c>
      <c r="JI63" s="192">
        <v>0</v>
      </c>
      <c r="JJ63" s="4"/>
      <c r="JK63" s="192">
        <v>24.424477526165127</v>
      </c>
      <c r="JL63" s="192">
        <v>15.905706748600506</v>
      </c>
      <c r="JM63" s="192">
        <v>1.0266613609231994</v>
      </c>
      <c r="JN63" s="4"/>
      <c r="JO63" s="192">
        <v>23.525123837209293</v>
      </c>
      <c r="JP63" s="192">
        <v>42.237411659123694</v>
      </c>
      <c r="JQ63" s="4"/>
      <c r="JR63" s="194">
        <v>1.5614034324562753</v>
      </c>
    </row>
    <row r="64" spans="1:278" x14ac:dyDescent="0.35">
      <c r="B64" t="s">
        <v>830</v>
      </c>
      <c r="C64" s="233">
        <v>19.689478065459429</v>
      </c>
      <c r="D64" s="233">
        <v>78.125480756819186</v>
      </c>
      <c r="E64" s="233">
        <v>0</v>
      </c>
      <c r="F64" s="233">
        <v>23.366693827315938</v>
      </c>
      <c r="G64" s="233">
        <v>44.456993918331882</v>
      </c>
      <c r="H64" s="233">
        <v>44.078135262052776</v>
      </c>
      <c r="I64" s="233">
        <v>25.04014667479278</v>
      </c>
      <c r="J64" s="233">
        <v>70.423138461293448</v>
      </c>
      <c r="K64" s="233">
        <v>16.022040904392512</v>
      </c>
      <c r="L64" s="233">
        <v>26.507029711620845</v>
      </c>
      <c r="M64" s="233">
        <v>56.310345242089213</v>
      </c>
      <c r="N64" s="233">
        <v>38.939028845709757</v>
      </c>
      <c r="O64" s="233">
        <v>26.450383750933991</v>
      </c>
      <c r="P64" s="233">
        <v>21.662439614512717</v>
      </c>
      <c r="Q64" s="233">
        <v>40.842278679866169</v>
      </c>
      <c r="R64" s="233">
        <v>56.080127659177066</v>
      </c>
      <c r="S64" s="233">
        <v>16.748890695199162</v>
      </c>
      <c r="T64" s="233">
        <v>21.557007458097562</v>
      </c>
      <c r="U64" s="233">
        <v>19.798580622151647</v>
      </c>
      <c r="V64" s="233">
        <v>37.295091531444029</v>
      </c>
      <c r="W64" s="233">
        <v>16.273789249324562</v>
      </c>
      <c r="X64" s="233">
        <v>20.80805139922343</v>
      </c>
      <c r="Y64" s="233">
        <v>27.485958777827978</v>
      </c>
      <c r="Z64" s="233">
        <v>26.947449415129583</v>
      </c>
      <c r="AA64" s="233">
        <v>30.189901297770092</v>
      </c>
      <c r="AB64" s="233">
        <v>54.211070897027646</v>
      </c>
      <c r="AC64" s="233">
        <v>17.476591437960391</v>
      </c>
      <c r="AD64" s="233">
        <v>41.86208336563309</v>
      </c>
      <c r="AE64" s="233">
        <v>0</v>
      </c>
      <c r="AF64" s="233">
        <v>1.7727501312004654E-2</v>
      </c>
      <c r="AG64" s="233">
        <v>38.295818039727173</v>
      </c>
      <c r="AH64" s="233">
        <v>0.88913987836663766</v>
      </c>
      <c r="AI64" s="233">
        <v>88.913987836663765</v>
      </c>
      <c r="AJ64" s="233">
        <v>2.2263750380526153</v>
      </c>
      <c r="AK64" s="233">
        <v>8.0313061374464407</v>
      </c>
      <c r="AL64" s="233">
        <v>10.504853274617902</v>
      </c>
      <c r="AM64" s="233">
        <v>5.5079831007359887</v>
      </c>
      <c r="AN64" s="233">
        <v>73.064414102006836</v>
      </c>
      <c r="AO64" s="233">
        <v>16.271379839643615</v>
      </c>
      <c r="AP64" s="233">
        <v>5.3666805498016634</v>
      </c>
      <c r="AQ64" s="233">
        <v>2.8685549004535171</v>
      </c>
      <c r="AR64" s="233">
        <v>11.715596441083663</v>
      </c>
      <c r="AS64" s="233">
        <v>0.61196362125376946</v>
      </c>
      <c r="AT64" s="233">
        <v>88.589745043009032</v>
      </c>
      <c r="AU64" s="233">
        <v>16.625554147281569</v>
      </c>
      <c r="AV64" s="233">
        <v>69.088112720119227</v>
      </c>
      <c r="AW64" s="233">
        <v>23.604834449591962</v>
      </c>
      <c r="AX64" s="233">
        <v>33.756060609278052</v>
      </c>
      <c r="AY64" s="233">
        <v>69.224509771204339</v>
      </c>
      <c r="AZ64" s="233">
        <v>77.617256547318462</v>
      </c>
      <c r="BA64" s="233">
        <v>16.734096302293551</v>
      </c>
      <c r="BB64" s="233">
        <v>86.657284056766741</v>
      </c>
      <c r="BC64" s="233">
        <v>0.77427248073176125</v>
      </c>
      <c r="BD64" s="233">
        <v>5.1110938832290973</v>
      </c>
      <c r="BE64" s="233">
        <v>73.07098722027493</v>
      </c>
      <c r="BF64" s="233">
        <v>2.3287860278222174</v>
      </c>
      <c r="BG64" s="233">
        <v>25.601340249852559</v>
      </c>
      <c r="BH64" s="233">
        <v>80.209194041022343</v>
      </c>
      <c r="BI64" s="233">
        <v>12.370178071482544</v>
      </c>
      <c r="BJ64" s="233">
        <v>67.946398288158591</v>
      </c>
      <c r="BK64" s="233">
        <v>28.906600248672831</v>
      </c>
      <c r="BL64" s="233">
        <v>21.653922078233105</v>
      </c>
      <c r="BM64" s="233">
        <v>35.409072621179092</v>
      </c>
      <c r="BN64" s="233">
        <v>26.76007870114768</v>
      </c>
      <c r="BO64" s="233">
        <v>1.7727501312004654E-2</v>
      </c>
      <c r="BP64" s="233">
        <v>3.6336136262414498</v>
      </c>
      <c r="BQ64" s="233">
        <v>73.056148784036495</v>
      </c>
      <c r="BR64" s="233">
        <v>4.8926149697000767</v>
      </c>
      <c r="BS64" s="233">
        <v>19.570459878800307</v>
      </c>
      <c r="BT64" s="233">
        <v>8.2522647925226931</v>
      </c>
      <c r="BU64" s="233">
        <v>7.7907110087367375</v>
      </c>
      <c r="BV64" s="233">
        <v>18.545591709279392</v>
      </c>
      <c r="BW64" s="233">
        <v>16.734096302293551</v>
      </c>
      <c r="BX64" s="233">
        <v>3.1852945976858451</v>
      </c>
      <c r="BY64" s="233">
        <v>3.33419047294898</v>
      </c>
      <c r="BZ64" s="233">
        <v>67.644591319827654</v>
      </c>
      <c r="CA64" s="233">
        <v>59.830931695145559</v>
      </c>
      <c r="CB64" s="233">
        <v>67.404676192971621</v>
      </c>
      <c r="CC64" s="233">
        <v>8.3414945846176334</v>
      </c>
      <c r="CD64" s="233">
        <v>33.132305406636462</v>
      </c>
      <c r="CE64" s="233">
        <v>3.1852945976858451</v>
      </c>
      <c r="CF64" s="233">
        <v>19.176595558577358</v>
      </c>
      <c r="CG64" s="233">
        <v>4.4114993759806689</v>
      </c>
      <c r="CH64" s="233">
        <v>21.327991830071046</v>
      </c>
      <c r="CI64" s="233">
        <v>5.3319979575177614</v>
      </c>
      <c r="CJ64" s="233">
        <v>49.790873480449726</v>
      </c>
      <c r="CK64" s="233">
        <v>78.490835002325255</v>
      </c>
      <c r="CL64" s="233">
        <v>21.572657604598742</v>
      </c>
      <c r="CM64" s="233">
        <v>53.00841754813564</v>
      </c>
      <c r="CN64" s="233">
        <v>28.79198440273748</v>
      </c>
      <c r="CO64" s="233">
        <v>27.619114411365853</v>
      </c>
      <c r="CP64" s="233">
        <v>86.157817605876772</v>
      </c>
      <c r="CQ64" s="233">
        <v>62.955484140551562</v>
      </c>
      <c r="CR64" s="233">
        <v>85.190966420891158</v>
      </c>
      <c r="CS64" s="233">
        <v>0</v>
      </c>
      <c r="CT64" s="233">
        <v>16.512597741094705</v>
      </c>
      <c r="CU64" s="233">
        <v>0</v>
      </c>
      <c r="CV64" s="233">
        <v>0</v>
      </c>
      <c r="CW64" s="233">
        <v>88.250567072823301</v>
      </c>
      <c r="CX64" s="233">
        <v>0</v>
      </c>
      <c r="CY64" s="233">
        <v>0</v>
      </c>
      <c r="CZ64" s="233">
        <v>88.179776243198233</v>
      </c>
      <c r="DA64" s="233">
        <v>25.973785389810857</v>
      </c>
      <c r="DB64" s="233">
        <v>54.130062956572218</v>
      </c>
      <c r="DC64" s="233">
        <v>74.033117236841633</v>
      </c>
      <c r="DD64" s="233">
        <v>60.687643804004018</v>
      </c>
      <c r="DE64" s="233">
        <v>42.903821525956154</v>
      </c>
      <c r="DF64" s="233">
        <v>70.397082600076544</v>
      </c>
      <c r="DG64" s="233">
        <v>24.928262845928003</v>
      </c>
      <c r="DH64" s="233">
        <v>8.5565590074536271</v>
      </c>
      <c r="DI64" s="233">
        <v>10.055379731329623</v>
      </c>
      <c r="DJ64" s="233">
        <v>17.582843917291928</v>
      </c>
      <c r="DK64" s="233">
        <v>1.1723601526524721</v>
      </c>
      <c r="DL64" s="233">
        <v>9.2746868283833148</v>
      </c>
      <c r="DM64" s="233">
        <v>10.248438193897552</v>
      </c>
      <c r="DN64" s="233">
        <v>27.587981121067358</v>
      </c>
      <c r="DO64" s="233">
        <v>87.689887934863464</v>
      </c>
      <c r="DP64" s="233">
        <v>8.1502366392816966E-2</v>
      </c>
      <c r="DQ64" s="233">
        <v>88.197046010157024</v>
      </c>
      <c r="DR64" s="233">
        <v>79.358098209284108</v>
      </c>
      <c r="DS64" s="233">
        <v>18.582539537562269</v>
      </c>
      <c r="DT64" s="233">
        <v>87.839215920403163</v>
      </c>
      <c r="DU64" s="233">
        <v>54.816270686526032</v>
      </c>
      <c r="DV64" s="233">
        <v>0</v>
      </c>
      <c r="DW64" s="233">
        <v>71.131190269331015</v>
      </c>
      <c r="DX64" s="233">
        <v>47.009641254112708</v>
      </c>
      <c r="DY64" s="233">
        <v>0.42788742356228909</v>
      </c>
      <c r="DZ64" s="233">
        <v>57.799106018300769</v>
      </c>
      <c r="EA64" s="233">
        <v>87.605174470586022</v>
      </c>
      <c r="EB64" s="233">
        <v>59.309951210440239</v>
      </c>
      <c r="EC64" s="233">
        <v>3.0054168572976061</v>
      </c>
      <c r="ED64" s="233">
        <v>2.6778989111975537</v>
      </c>
      <c r="EE64" s="233">
        <v>4.3699302487165266</v>
      </c>
      <c r="EF64" s="233">
        <v>3.3065235249848026</v>
      </c>
      <c r="EG64" s="233">
        <v>1.6521551983468246</v>
      </c>
      <c r="EH64" s="233">
        <v>5.1759527948759265</v>
      </c>
      <c r="EI64" s="233">
        <v>4.5971305078766154</v>
      </c>
      <c r="EJ64" s="233">
        <v>19.307948133081787</v>
      </c>
      <c r="EK64" s="233">
        <v>3.3718943866846289</v>
      </c>
      <c r="EL64" s="233">
        <v>2.8835055256251043</v>
      </c>
      <c r="EM64" s="233">
        <v>2.1137898017354662</v>
      </c>
      <c r="EN64" s="233">
        <v>8.787087513916827</v>
      </c>
      <c r="EO64" s="233">
        <v>5.2942123090355144</v>
      </c>
      <c r="EP64" s="233">
        <v>8.4126678260613517</v>
      </c>
      <c r="EQ64" s="233">
        <v>5.2678850022904893</v>
      </c>
      <c r="ER64" s="233">
        <v>4.197475347277777</v>
      </c>
      <c r="ES64" s="233">
        <v>2.1842964316580864</v>
      </c>
      <c r="ET64" s="233">
        <v>2.7000221066883436</v>
      </c>
      <c r="EU64" s="233">
        <v>2.0912744576069624</v>
      </c>
      <c r="EV64" s="233">
        <v>3.670567088683343</v>
      </c>
      <c r="EW64" s="233">
        <v>76.676316357926041</v>
      </c>
      <c r="EX64" s="233">
        <v>0.65201893114253573</v>
      </c>
      <c r="EY64" s="233">
        <v>0</v>
      </c>
      <c r="EZ64" s="233">
        <v>54.054045239830906</v>
      </c>
      <c r="FA64" s="233">
        <v>137286.5992352356</v>
      </c>
      <c r="FB64" s="233">
        <v>0</v>
      </c>
      <c r="FC64" s="233">
        <v>78.407789745285115</v>
      </c>
      <c r="FD64" s="233">
        <v>0</v>
      </c>
      <c r="FE64" s="233">
        <v>88.120733655248699</v>
      </c>
      <c r="FF64" s="233">
        <v>3.8658255763897382</v>
      </c>
      <c r="FG64" s="233">
        <v>15.526200797831635</v>
      </c>
      <c r="FH64" s="233">
        <v>80.02258905299739</v>
      </c>
      <c r="FI64" s="233">
        <v>7.8853539485050419</v>
      </c>
      <c r="FJ64" s="233">
        <v>17.782797567332754</v>
      </c>
      <c r="FK64" s="233">
        <v>88.411862416077639</v>
      </c>
      <c r="FL64" s="233">
        <v>20.528103746851762</v>
      </c>
      <c r="FM64" s="233">
        <v>43.64641745063242</v>
      </c>
      <c r="FN64" s="233">
        <v>87.214417957462885</v>
      </c>
      <c r="FO64" s="233">
        <v>80.919834131884954</v>
      </c>
      <c r="FP64" s="233">
        <v>6.448601671189782</v>
      </c>
      <c r="FQ64" s="233">
        <v>14.680736520024992</v>
      </c>
      <c r="FR64" s="233">
        <v>88.913987836663765</v>
      </c>
      <c r="FS64" s="233">
        <v>0</v>
      </c>
      <c r="FT64" s="233">
        <v>42.927491809815066</v>
      </c>
      <c r="FU64" s="233">
        <v>44.136473127239235</v>
      </c>
      <c r="FV64" s="233">
        <v>26.507029711620845</v>
      </c>
      <c r="FW64" s="233">
        <v>85.924153546418978</v>
      </c>
      <c r="FX64" s="233">
        <v>55.579312672203407</v>
      </c>
      <c r="FY64" s="233">
        <v>0</v>
      </c>
      <c r="FZ64" s="233">
        <v>1.2263688339822429</v>
      </c>
      <c r="GA64" s="233">
        <v>49.698441410368467</v>
      </c>
      <c r="GB64" s="233">
        <v>0.83432175309703427</v>
      </c>
      <c r="GC64" s="233">
        <v>17.797601856580894</v>
      </c>
      <c r="GD64" s="233">
        <v>8.0805953562369588</v>
      </c>
      <c r="GE64" s="233">
        <v>5.3127130563856548</v>
      </c>
      <c r="GF64" s="233">
        <v>9.1470114246173146</v>
      </c>
      <c r="GG64" s="233">
        <v>16.523275662536857</v>
      </c>
      <c r="GH64" s="233">
        <v>2.4750716612643457</v>
      </c>
      <c r="GI64" s="233">
        <v>1.557287062668864</v>
      </c>
      <c r="GJ64" s="233">
        <v>4.8642718515404733</v>
      </c>
      <c r="GK64" s="233">
        <v>48.315621577241814</v>
      </c>
      <c r="GL64" s="233">
        <v>6.448601671189782</v>
      </c>
      <c r="GM64" s="233">
        <v>37.74962132093976</v>
      </c>
      <c r="GN64" s="233">
        <v>30.05399760735126</v>
      </c>
      <c r="GO64" s="233">
        <v>87.284959288387341</v>
      </c>
      <c r="GP64" s="233">
        <v>0</v>
      </c>
      <c r="GQ64" s="233">
        <v>88.913987836663765</v>
      </c>
      <c r="GR64" s="233">
        <v>40.554395058570336</v>
      </c>
      <c r="GS64" s="233">
        <v>43.449499469634844</v>
      </c>
      <c r="GT64" s="233">
        <v>48.971220109675407</v>
      </c>
      <c r="GU64" s="233">
        <v>47.620900259882632</v>
      </c>
      <c r="GV64" s="233">
        <v>47.644638521416496</v>
      </c>
      <c r="GW64" s="233">
        <v>25.382314423890765</v>
      </c>
      <c r="GX64" s="233">
        <v>45.607599127513993</v>
      </c>
      <c r="GY64" s="233">
        <v>7.1641780092349352</v>
      </c>
      <c r="GZ64" s="233">
        <v>35.659149167330902</v>
      </c>
      <c r="HA64" s="233">
        <v>59.275991891109889</v>
      </c>
      <c r="HB64" s="233">
        <v>0</v>
      </c>
      <c r="HC64" s="233">
        <v>42.939047073444556</v>
      </c>
      <c r="HD64" s="233">
        <v>26.494826982081651</v>
      </c>
      <c r="HE64" s="233">
        <v>52.347729025948986</v>
      </c>
      <c r="HF64" s="233">
        <v>45.344188492628554</v>
      </c>
      <c r="HG64" s="233">
        <v>7.9462809039389191</v>
      </c>
      <c r="HH64" s="233">
        <v>19.651910202138492</v>
      </c>
      <c r="HI64" s="233">
        <v>52.353740776109646</v>
      </c>
      <c r="HJ64" s="233">
        <v>60.722777752200194</v>
      </c>
      <c r="HK64" s="233">
        <v>43.156080300022211</v>
      </c>
      <c r="HL64" s="233">
        <v>42.970743607018299</v>
      </c>
      <c r="HM64" s="233">
        <v>0</v>
      </c>
      <c r="HN64" s="233">
        <v>23.791446331767379</v>
      </c>
      <c r="HO64" s="233">
        <v>48.644825040034746</v>
      </c>
      <c r="HP64" s="233">
        <v>47.784204707252016</v>
      </c>
      <c r="HQ64" s="233">
        <v>34.97099680914507</v>
      </c>
      <c r="HR64" s="233">
        <v>48.144639848295263</v>
      </c>
      <c r="HS64" s="233">
        <v>3.0183160020964697</v>
      </c>
      <c r="HT64" s="233">
        <v>47.363340728850602</v>
      </c>
      <c r="HU64" s="233">
        <v>25.723529455856362</v>
      </c>
      <c r="HV64" s="233">
        <v>48.624975332032982</v>
      </c>
      <c r="HW64" s="233">
        <v>48.536960152475032</v>
      </c>
      <c r="HX64" s="233">
        <v>34.466244310762931</v>
      </c>
      <c r="HY64" s="233">
        <v>18.520660280221556</v>
      </c>
      <c r="HZ64" s="233">
        <v>57.56955624640306</v>
      </c>
      <c r="IA64" s="233">
        <v>61.236622453401829</v>
      </c>
      <c r="IB64" s="233">
        <v>51.312666033636674</v>
      </c>
      <c r="IC64" s="233">
        <v>27.698081406688669</v>
      </c>
      <c r="ID64" s="233">
        <v>8.9386478869232562</v>
      </c>
      <c r="IE64" s="233">
        <v>0</v>
      </c>
      <c r="IF64" s="233">
        <v>17.782797567332754</v>
      </c>
      <c r="IG64" s="233">
        <v>38.724550025641541</v>
      </c>
      <c r="IH64" s="233">
        <v>17.905051116921978</v>
      </c>
      <c r="II64" s="233">
        <v>83.708476351677604</v>
      </c>
      <c r="IJ64" s="233">
        <v>0.65201893114253573</v>
      </c>
      <c r="IK64" s="233">
        <v>0</v>
      </c>
      <c r="IL64" s="233">
        <v>5.5056546464313882</v>
      </c>
      <c r="IM64" s="233">
        <v>14.680736520024992</v>
      </c>
      <c r="IN64" s="233">
        <v>0</v>
      </c>
      <c r="IO64" s="233">
        <v>0</v>
      </c>
      <c r="IP64" s="233">
        <v>40.827851557651734</v>
      </c>
      <c r="IQ64" s="233">
        <v>51.179387445100687</v>
      </c>
      <c r="IR64" s="233">
        <v>81.434759339704598</v>
      </c>
      <c r="IS64" s="233">
        <v>47.56159159338879</v>
      </c>
      <c r="IT64" s="233">
        <v>0.46178422905532568</v>
      </c>
      <c r="IU64" s="233">
        <v>17.862986970489597</v>
      </c>
      <c r="IV64" s="233">
        <v>9.8143307498698196</v>
      </c>
      <c r="IW64" s="233">
        <v>13.337098175499566</v>
      </c>
      <c r="IX64" s="233">
        <v>60.051139477377525</v>
      </c>
      <c r="IY64" s="233">
        <v>8.2156524761077314</v>
      </c>
      <c r="IZ64" s="233">
        <v>33.34927172545612</v>
      </c>
      <c r="JA64" s="233">
        <v>87.686378537143753</v>
      </c>
      <c r="JB64" s="233">
        <v>44.863922924449334</v>
      </c>
      <c r="JC64" s="233">
        <v>6.8926551803121265</v>
      </c>
      <c r="JD64" s="233">
        <v>7.9387489139878369</v>
      </c>
      <c r="JE64" s="236">
        <v>15.984578206282441</v>
      </c>
      <c r="JF64" s="236">
        <v>28.017250885245716</v>
      </c>
      <c r="JG64" s="236">
        <v>8.7664224505476653</v>
      </c>
      <c r="JH64" s="236">
        <v>18.074917445235553</v>
      </c>
      <c r="JI64" s="236">
        <v>19.881388584595623</v>
      </c>
      <c r="JJ64" s="236">
        <v>0</v>
      </c>
      <c r="JK64" s="236">
        <v>76.050482451388646</v>
      </c>
      <c r="JL64" s="236">
        <v>68.826337730425493</v>
      </c>
      <c r="JM64" s="236">
        <v>32.101735441386801</v>
      </c>
      <c r="JN64" s="236">
        <v>0</v>
      </c>
      <c r="JO64" s="236">
        <v>44.177907040254823</v>
      </c>
      <c r="JP64" s="236">
        <v>67.279511919874011</v>
      </c>
      <c r="JQ64" s="236">
        <v>0</v>
      </c>
      <c r="JR64" s="236">
        <v>5.5886207813184576</v>
      </c>
    </row>
    <row r="65" spans="1:278" x14ac:dyDescent="0.35">
      <c r="A65">
        <v>62</v>
      </c>
      <c r="B65" t="s">
        <v>453</v>
      </c>
      <c r="C65" s="105">
        <v>29.167242760056002</v>
      </c>
      <c r="D65" s="108">
        <v>74.771272091155353</v>
      </c>
      <c r="E65" s="105">
        <v>0</v>
      </c>
      <c r="F65" s="111">
        <v>58.215568085934251</v>
      </c>
      <c r="G65">
        <v>0</v>
      </c>
      <c r="H65" s="105">
        <v>42.918882978723403</v>
      </c>
      <c r="I65" s="105">
        <v>23.062310030395082</v>
      </c>
      <c r="J65" s="105">
        <v>78.900709219858271</v>
      </c>
      <c r="K65" s="102">
        <v>29.73507911322449</v>
      </c>
      <c r="L65">
        <v>39.199932361544413</v>
      </c>
      <c r="M65" s="113">
        <v>69.295538255856883</v>
      </c>
      <c r="N65" s="113">
        <v>42.300929987907452</v>
      </c>
      <c r="O65" s="113">
        <v>38.202864757759798</v>
      </c>
      <c r="P65" s="113">
        <v>49.146612297398988</v>
      </c>
      <c r="Q65" s="113">
        <v>51.90326367441773</v>
      </c>
      <c r="R65" s="113">
        <v>73.946252036950725</v>
      </c>
      <c r="S65" s="113">
        <v>41.042883717514911</v>
      </c>
      <c r="T65" s="113">
        <v>18.307318468861926</v>
      </c>
      <c r="U65" s="113">
        <v>38.203901963198696</v>
      </c>
      <c r="V65" s="113">
        <v>50.317093770002117</v>
      </c>
      <c r="W65" s="113">
        <v>32.367323748290097</v>
      </c>
      <c r="X65" s="113">
        <v>27.764797057304577</v>
      </c>
      <c r="Y65" s="113">
        <v>37.794658820942431</v>
      </c>
      <c r="Z65" s="113">
        <v>37.907594079689183</v>
      </c>
      <c r="AA65" s="115">
        <v>20.665572771664586</v>
      </c>
      <c r="AB65" s="113">
        <v>58.70042490656602</v>
      </c>
      <c r="AC65" s="113">
        <v>14.993614605938168</v>
      </c>
      <c r="AD65" s="113">
        <v>49.043453058878335</v>
      </c>
      <c r="AE65" s="105">
        <v>0</v>
      </c>
      <c r="AF65" s="111">
        <v>10.554171620681361</v>
      </c>
      <c r="AG65" s="105">
        <v>62.31845781705087</v>
      </c>
      <c r="AH65" s="173">
        <v>1</v>
      </c>
      <c r="AI65" s="175">
        <f t="shared" ref="AI65:AI99" si="22">AH65*100</f>
        <v>100</v>
      </c>
      <c r="AJ65" s="112">
        <v>84.788948881265952</v>
      </c>
      <c r="AK65" s="112">
        <v>0</v>
      </c>
      <c r="AL65" s="112">
        <v>27.494742239070348</v>
      </c>
      <c r="AM65" s="112">
        <v>72.970405350799609</v>
      </c>
      <c r="AN65" s="112">
        <v>74.051875943502253</v>
      </c>
      <c r="AO65" s="112">
        <v>37.233759580581975</v>
      </c>
      <c r="AP65" s="112">
        <v>11.472364889147777</v>
      </c>
      <c r="AQ65" s="112">
        <v>14.257511065665287</v>
      </c>
      <c r="AR65" s="111">
        <v>16.296304616694574</v>
      </c>
      <c r="AS65" s="111">
        <v>21.602247984573275</v>
      </c>
      <c r="AT65" s="111">
        <v>98.427989757642649</v>
      </c>
      <c r="AU65" s="111">
        <v>38.986024450748523</v>
      </c>
      <c r="AV65" s="105">
        <v>66.799645390070978</v>
      </c>
      <c r="AW65" s="107">
        <v>23.594691620273281</v>
      </c>
      <c r="AX65" s="107">
        <v>29.854195261204659</v>
      </c>
      <c r="AY65" s="103">
        <v>70.832757239944002</v>
      </c>
      <c r="AZ65" s="103">
        <v>97.105165085550766</v>
      </c>
      <c r="BA65" s="111">
        <v>34.240681654490345</v>
      </c>
      <c r="BB65" s="105">
        <v>99.424090691066809</v>
      </c>
      <c r="BC65" s="158">
        <v>0.85106382978723405</v>
      </c>
      <c r="BD65" s="111">
        <v>19.42711949593696</v>
      </c>
      <c r="BE65">
        <v>87.956095414689429</v>
      </c>
      <c r="BF65" s="111">
        <v>2.8163004434499932</v>
      </c>
      <c r="BG65" s="106">
        <v>36.592566286427349</v>
      </c>
      <c r="BH65" s="111">
        <v>97.543918533057109</v>
      </c>
      <c r="BI65" s="114">
        <v>13.388425290506628</v>
      </c>
      <c r="BJ65" s="116">
        <v>78.950253243956524</v>
      </c>
      <c r="BK65" s="157">
        <f>AVERAGE(CG65,AX65,AW65,BD65,JK65)</f>
        <v>17.75573797065077</v>
      </c>
      <c r="BL65" s="102">
        <v>25.376171494010176</v>
      </c>
      <c r="BM65" s="118">
        <v>33.066431336931821</v>
      </c>
      <c r="BN65" s="102">
        <v>30.585763765816292</v>
      </c>
      <c r="BO65">
        <v>10.554171620681361</v>
      </c>
      <c r="BP65" s="111">
        <v>2.3002460069013835</v>
      </c>
      <c r="BQ65" s="102">
        <v>92.319677976346725</v>
      </c>
      <c r="BR65" s="112">
        <f>SUM(EL65*0.125,EM65*0.125,EN65*0.125,EO65*0.125,EP65*0.125,EQ65*0.125,ER65*0.125,ES65*0.125)</f>
        <v>4.7241377758844481</v>
      </c>
      <c r="BS65" s="112">
        <f>BR65*4</f>
        <v>18.896551103537792</v>
      </c>
      <c r="BT65" s="112">
        <v>8.2338943366788495</v>
      </c>
      <c r="BU65" s="119">
        <v>19.683575119972939</v>
      </c>
      <c r="BV65" s="105">
        <v>29.977232001560242</v>
      </c>
      <c r="BW65" s="111">
        <v>34.240681654490345</v>
      </c>
      <c r="BX65" s="121">
        <v>2.5282090142643079</v>
      </c>
      <c r="BY65" s="102">
        <v>21.773685309301275</v>
      </c>
      <c r="BZ65" s="104">
        <v>81.017993591529915</v>
      </c>
      <c r="CA65" s="104">
        <v>72.584217751904035</v>
      </c>
      <c r="CB65" s="105">
        <v>45.977499153402121</v>
      </c>
      <c r="CC65" s="102">
        <v>11.386970038505766</v>
      </c>
      <c r="CD65" s="106">
        <v>43.76035786584611</v>
      </c>
      <c r="CE65" s="105">
        <v>2.5282090142643079</v>
      </c>
      <c r="CF65" s="102">
        <v>15.972407179813043</v>
      </c>
      <c r="CG65" s="102">
        <v>0.16768353109795583</v>
      </c>
      <c r="CH65" s="102">
        <f>+CI65*4</f>
        <v>35.557818537505192</v>
      </c>
      <c r="CI65" s="102">
        <v>8.8894546343762979</v>
      </c>
      <c r="CJ65" s="105">
        <v>43.932747731784254</v>
      </c>
      <c r="CK65" s="104">
        <v>88.247861202365073</v>
      </c>
      <c r="CL65" s="111">
        <v>15.066489361702128</v>
      </c>
      <c r="CM65" s="105">
        <v>37.721179680162123</v>
      </c>
      <c r="CN65" s="105">
        <v>24.800531914893618</v>
      </c>
      <c r="CO65" s="111">
        <v>30.132978723404257</v>
      </c>
      <c r="CP65" s="104">
        <v>96.720947422338639</v>
      </c>
      <c r="CQ65" s="105">
        <v>80</v>
      </c>
      <c r="CR65" s="105">
        <v>11.954998306804235</v>
      </c>
      <c r="CT65" s="179">
        <v>18.571428571428577</v>
      </c>
      <c r="CV65" s="105">
        <v>0</v>
      </c>
      <c r="CW65" s="119">
        <v>98.913195309933528</v>
      </c>
      <c r="CZ65" s="105">
        <v>97.433758701251989</v>
      </c>
      <c r="DA65" s="105">
        <v>19.999999999999996</v>
      </c>
      <c r="DB65" s="105">
        <v>81.111217574079973</v>
      </c>
      <c r="DC65" s="105">
        <v>1.8692038038028655</v>
      </c>
      <c r="DD65" s="105">
        <v>99.55496303427546</v>
      </c>
      <c r="DE65" s="105">
        <v>19.97319034852546</v>
      </c>
      <c r="DF65" s="164">
        <v>77.788260377593687</v>
      </c>
      <c r="DG65" s="102">
        <v>25</v>
      </c>
      <c r="DH65" s="102">
        <v>26.880857470050877</v>
      </c>
      <c r="DI65" s="111">
        <v>18.37819259056694</v>
      </c>
      <c r="DJ65" s="103">
        <v>38.392717577684735</v>
      </c>
      <c r="DK65" s="103">
        <v>43.292951616417319</v>
      </c>
      <c r="DL65" s="103">
        <v>36.945756952195573</v>
      </c>
      <c r="DM65" s="103">
        <v>42.407538715372958</v>
      </c>
      <c r="DN65">
        <v>32.422961397661901</v>
      </c>
      <c r="DO65" s="111">
        <v>95.65591932501431</v>
      </c>
      <c r="DP65" s="105">
        <v>0</v>
      </c>
      <c r="DQ65" s="111">
        <v>98.395516954780405</v>
      </c>
      <c r="DR65" s="104">
        <v>97.569270728883524</v>
      </c>
      <c r="DS65" s="105">
        <v>0</v>
      </c>
      <c r="DT65" s="103">
        <v>97.695097299487742</v>
      </c>
      <c r="DU65" s="102">
        <v>97.820581652819939</v>
      </c>
      <c r="DW65" s="102">
        <v>80</v>
      </c>
      <c r="DX65" s="102">
        <v>92.552060634700183</v>
      </c>
      <c r="DY65" s="105">
        <v>1.2765957446808511</v>
      </c>
      <c r="DZ65" s="105">
        <v>99.394444833651349</v>
      </c>
      <c r="EA65">
        <v>98.123083722289337</v>
      </c>
      <c r="EB65" s="105">
        <v>66.666666666666529</v>
      </c>
      <c r="EC65" s="111">
        <v>2.8523644651162918</v>
      </c>
      <c r="ED65" s="111">
        <v>2.7240042757220952</v>
      </c>
      <c r="EE65" s="111">
        <v>2.4240342565120878</v>
      </c>
      <c r="EF65" s="111">
        <v>2.6480892127579079</v>
      </c>
      <c r="EG65" s="111">
        <v>2.7802364217836955</v>
      </c>
      <c r="EH65" s="120">
        <v>3.0132905897830153</v>
      </c>
      <c r="EI65" s="102">
        <v>2.0906190984214148</v>
      </c>
      <c r="EJ65" s="102">
        <f>EI65*4.2</f>
        <v>8.7806002133699419</v>
      </c>
      <c r="EK65" s="102">
        <v>2.6601167581161298</v>
      </c>
      <c r="EL65" s="102">
        <v>23.564381514736652</v>
      </c>
      <c r="EM65" s="102">
        <v>0</v>
      </c>
      <c r="EN65" s="102">
        <v>2.3835821881723089</v>
      </c>
      <c r="EO65" s="102">
        <v>3.9468432514401788</v>
      </c>
      <c r="EP65" s="102">
        <v>1.7192316225154121</v>
      </c>
      <c r="EQ65" s="102">
        <v>2.6768013600321718</v>
      </c>
      <c r="ER65" s="102">
        <v>1.6882574198558962</v>
      </c>
      <c r="ES65" s="102">
        <v>1.8140048503229649</v>
      </c>
      <c r="ET65" s="111">
        <v>2.4918233932686635</v>
      </c>
      <c r="EU65" s="111">
        <v>1.5872014240197518</v>
      </c>
      <c r="EV65" s="111">
        <v>2.56459463525995</v>
      </c>
      <c r="EW65" s="120">
        <v>98.402926405657624</v>
      </c>
      <c r="EX65" s="120">
        <v>0</v>
      </c>
      <c r="EY65" s="120">
        <v>0</v>
      </c>
      <c r="EZ65" s="120">
        <v>30.931160109602466</v>
      </c>
      <c r="FA65" s="120">
        <v>78559.037774268611</v>
      </c>
      <c r="FC65" s="104">
        <v>96.957502832464272</v>
      </c>
      <c r="FD65" s="111">
        <v>0</v>
      </c>
      <c r="FE65" s="105">
        <v>98.222639261529423</v>
      </c>
      <c r="FF65" s="104">
        <v>23.070845623251362</v>
      </c>
      <c r="FG65" s="111">
        <v>0</v>
      </c>
      <c r="FH65" s="105">
        <v>83.351063829787236</v>
      </c>
      <c r="FI65">
        <v>27.021276595744681</v>
      </c>
      <c r="FJ65" s="105">
        <v>20</v>
      </c>
      <c r="FK65" s="105">
        <v>98.51690301141312</v>
      </c>
      <c r="FL65" s="105">
        <v>46.875</v>
      </c>
      <c r="FM65" s="105">
        <v>16.339615131850586</v>
      </c>
      <c r="FN65">
        <v>96.252327951690148</v>
      </c>
      <c r="FO65" s="104">
        <v>95.635467514322244</v>
      </c>
      <c r="FP65" s="102">
        <v>17.793244451310169</v>
      </c>
      <c r="FQ65">
        <v>72.595844532581083</v>
      </c>
      <c r="FR65" s="102">
        <v>100</v>
      </c>
      <c r="FS65" s="105">
        <v>0</v>
      </c>
      <c r="FT65" s="117">
        <v>51.72966288044924</v>
      </c>
      <c r="FU65" s="117">
        <v>50.592032481302816</v>
      </c>
      <c r="FV65" s="117">
        <v>39.199932361544413</v>
      </c>
      <c r="FW65" s="104">
        <v>98.913240152594256</v>
      </c>
      <c r="FX65" s="105">
        <v>26.740578096651848</v>
      </c>
      <c r="FY65" s="105">
        <v>0</v>
      </c>
      <c r="FZ65">
        <v>5.3252243626179396</v>
      </c>
      <c r="GA65" s="105">
        <v>96.831933435835992</v>
      </c>
      <c r="GB65" s="102">
        <v>96.224555366765074</v>
      </c>
      <c r="GC65" s="102">
        <v>0</v>
      </c>
      <c r="GD65" s="102">
        <v>37.501030080904705</v>
      </c>
      <c r="GE65" s="102">
        <v>78.009618805246845</v>
      </c>
      <c r="GF65" s="102">
        <v>40.273956610128764</v>
      </c>
      <c r="GG65" s="102">
        <v>37.147551928594133</v>
      </c>
      <c r="GH65" s="102">
        <v>16.169143216775467</v>
      </c>
      <c r="GI65" s="111">
        <v>24.120251122665572</v>
      </c>
      <c r="GJ65" s="104">
        <v>25.668795040924525</v>
      </c>
      <c r="GK65">
        <v>65.691489361702125</v>
      </c>
      <c r="GL65" s="105">
        <v>17.793244451310169</v>
      </c>
      <c r="GM65" s="123">
        <v>47.123196370534806</v>
      </c>
      <c r="GN65" s="105">
        <v>28.936170212765958</v>
      </c>
      <c r="GO65" s="105">
        <v>97.638297872340431</v>
      </c>
      <c r="GQ65">
        <v>100</v>
      </c>
      <c r="GR65" s="110">
        <v>46.301139363406001</v>
      </c>
      <c r="GS65" s="110">
        <v>47.020933370456554</v>
      </c>
      <c r="GT65" s="110">
        <v>58.625001840062609</v>
      </c>
      <c r="GU65" s="110">
        <v>56.415647588060011</v>
      </c>
      <c r="GV65" s="110">
        <v>56.510162549502191</v>
      </c>
      <c r="GW65" s="110">
        <v>37.726668637949047</v>
      </c>
      <c r="GX65" s="110">
        <v>53.575650776442693</v>
      </c>
      <c r="GY65" s="110">
        <v>23.582152354441885</v>
      </c>
      <c r="GZ65" s="110">
        <v>45.258519648377089</v>
      </c>
      <c r="HA65" s="105">
        <v>75</v>
      </c>
      <c r="HB65" s="105">
        <v>0.74468085106382975</v>
      </c>
      <c r="HC65" s="109">
        <v>46.98995041268617</v>
      </c>
      <c r="HD65" s="109">
        <v>39.49035441171705</v>
      </c>
      <c r="HE65" s="109">
        <v>54.090626084074991</v>
      </c>
      <c r="HF65" s="109">
        <v>56.961531589671132</v>
      </c>
      <c r="HG65" s="109">
        <v>23.577762472308958</v>
      </c>
      <c r="HH65" s="109">
        <v>28.162929793328324</v>
      </c>
      <c r="HI65" s="109">
        <v>73.16220176290976</v>
      </c>
      <c r="HJ65" s="109">
        <v>68.268085106383012</v>
      </c>
      <c r="HK65" s="109">
        <v>51.802870009280447</v>
      </c>
      <c r="HL65" s="122">
        <v>46.475169676485976</v>
      </c>
      <c r="HM65" s="109">
        <v>0</v>
      </c>
      <c r="HN65" s="109">
        <v>34.734287935170222</v>
      </c>
      <c r="HO65" s="109">
        <v>57.451138903340485</v>
      </c>
      <c r="HP65" s="109">
        <v>49.548035660746955</v>
      </c>
      <c r="HQ65" s="109">
        <v>42.917201071552498</v>
      </c>
      <c r="HR65" s="109">
        <v>47.017703653922638</v>
      </c>
      <c r="HS65" s="109">
        <v>34.480873328670917</v>
      </c>
      <c r="HT65" s="109">
        <v>51.269099390010041</v>
      </c>
      <c r="HU65" s="109">
        <v>33.118617218749726</v>
      </c>
      <c r="HV65" s="109">
        <v>61.552606947422944</v>
      </c>
      <c r="HW65" s="109">
        <v>60.827601421215284</v>
      </c>
      <c r="HX65" s="109">
        <v>42.034633395141299</v>
      </c>
      <c r="HY65" s="109">
        <v>36.339573999417915</v>
      </c>
      <c r="HZ65" s="109">
        <v>68.05856526162691</v>
      </c>
      <c r="IA65" s="109">
        <v>68.302595579115192</v>
      </c>
      <c r="IB65" s="109">
        <v>56.78588769280757</v>
      </c>
      <c r="IC65" s="111">
        <v>65.39951668394373</v>
      </c>
      <c r="ID65" s="105">
        <v>0</v>
      </c>
      <c r="IE65" s="105">
        <v>0</v>
      </c>
      <c r="IF65" s="105">
        <v>20.74468085106383</v>
      </c>
      <c r="IG65">
        <v>19.391950493935678</v>
      </c>
      <c r="IH65">
        <v>20</v>
      </c>
      <c r="II65" s="105">
        <v>88.842767289344295</v>
      </c>
      <c r="IJ65" s="105">
        <v>0</v>
      </c>
      <c r="IK65" s="105">
        <v>0</v>
      </c>
      <c r="IL65" s="105">
        <v>5.5555555555555554</v>
      </c>
      <c r="IM65" s="105">
        <v>72.595844532581083</v>
      </c>
      <c r="IP65" s="186">
        <v>0</v>
      </c>
      <c r="IQ65" s="129">
        <v>67.805541662090036</v>
      </c>
      <c r="IR65" s="186">
        <v>94.86</v>
      </c>
      <c r="IS65" s="186">
        <v>70.2377458174347</v>
      </c>
      <c r="IT65" s="156">
        <v>0</v>
      </c>
      <c r="IU65" s="168">
        <v>31.038258932223979</v>
      </c>
      <c r="IV65" s="160">
        <v>2</v>
      </c>
      <c r="IW65" s="166">
        <v>33.272727272727273</v>
      </c>
      <c r="IX65" s="155">
        <v>77.692307692307693</v>
      </c>
      <c r="IY65" s="169">
        <v>6.9</v>
      </c>
      <c r="IZ65" s="169">
        <v>44.956229999999998</v>
      </c>
      <c r="JA65" s="155">
        <v>69.033530571992102</v>
      </c>
      <c r="JB65" s="167">
        <v>36.72768878718535</v>
      </c>
      <c r="JC65" s="182">
        <v>0</v>
      </c>
      <c r="JD65" s="182">
        <v>0</v>
      </c>
      <c r="JE65" s="192">
        <v>3.9979246612434771</v>
      </c>
      <c r="JF65" s="192">
        <v>1.1950301136687328E-2</v>
      </c>
      <c r="JG65" s="192">
        <v>0.11501016747682431</v>
      </c>
      <c r="JH65" s="192">
        <v>0</v>
      </c>
      <c r="JI65" s="192">
        <v>0</v>
      </c>
      <c r="JJ65" s="4"/>
      <c r="JK65" s="192">
        <v>15.734999944740997</v>
      </c>
      <c r="JL65" s="192">
        <v>9.013233824206953</v>
      </c>
      <c r="JM65" s="192">
        <v>0</v>
      </c>
      <c r="JN65" s="4"/>
      <c r="JO65" s="192">
        <v>26.358682170542618</v>
      </c>
      <c r="JP65" s="192">
        <v>0</v>
      </c>
      <c r="JQ65" s="4"/>
      <c r="JR65" s="194">
        <v>9.796727064403038E-2</v>
      </c>
    </row>
    <row r="66" spans="1:278" x14ac:dyDescent="0.35">
      <c r="A66">
        <v>63</v>
      </c>
      <c r="B66" t="s">
        <v>454</v>
      </c>
      <c r="C66" s="105">
        <v>4.1125704680811843</v>
      </c>
      <c r="D66" s="108">
        <v>63.623980295592247</v>
      </c>
      <c r="E66" s="105">
        <v>0</v>
      </c>
      <c r="F66" s="111">
        <v>70.129140979525289</v>
      </c>
      <c r="G66">
        <v>0</v>
      </c>
      <c r="H66" s="105">
        <v>33.719512195121951</v>
      </c>
      <c r="I66" s="105">
        <v>20.805231964030078</v>
      </c>
      <c r="J66" s="105">
        <v>55.839706819630052</v>
      </c>
      <c r="K66" s="102">
        <v>0.40579750188863045</v>
      </c>
      <c r="L66">
        <v>27.127649466226309</v>
      </c>
      <c r="M66" s="113">
        <v>44.905309132211556</v>
      </c>
      <c r="N66" s="113">
        <v>42.825016887906713</v>
      </c>
      <c r="O66" s="113">
        <v>22.109225297954502</v>
      </c>
      <c r="P66" s="113">
        <v>13.496184985593546</v>
      </c>
      <c r="Q66" s="113">
        <v>46.494680713862294</v>
      </c>
      <c r="R66" s="113">
        <v>50.325662782209292</v>
      </c>
      <c r="S66" s="113">
        <v>19.693605339438083</v>
      </c>
      <c r="T66" s="113">
        <v>20.576175702229655</v>
      </c>
      <c r="U66" s="113">
        <v>14.099887692647314</v>
      </c>
      <c r="V66" s="113">
        <v>33.159729751889124</v>
      </c>
      <c r="W66" s="113">
        <v>11.000048113446443</v>
      </c>
      <c r="X66" s="113">
        <v>11.847616299846919</v>
      </c>
      <c r="Y66" s="113">
        <v>26.091250630455523</v>
      </c>
      <c r="Z66" s="113">
        <v>22.110589978971113</v>
      </c>
      <c r="AA66" s="115">
        <v>8.5520753308826372</v>
      </c>
      <c r="AB66" s="113">
        <v>44.243370580061097</v>
      </c>
      <c r="AC66" s="113">
        <v>10.47703925702044</v>
      </c>
      <c r="AD66" s="113">
        <v>40.087527324013998</v>
      </c>
      <c r="AE66" s="105">
        <v>0</v>
      </c>
      <c r="AF66" s="111">
        <v>0</v>
      </c>
      <c r="AG66" s="105">
        <v>78.772342756396228</v>
      </c>
      <c r="AH66" s="173">
        <v>1</v>
      </c>
      <c r="AI66" s="175">
        <f t="shared" si="22"/>
        <v>100</v>
      </c>
      <c r="AJ66" s="112">
        <v>4.1668360785903404</v>
      </c>
      <c r="AK66" s="112">
        <v>0</v>
      </c>
      <c r="AL66" s="112">
        <v>0</v>
      </c>
      <c r="AM66" s="112">
        <v>0.29241003309882074</v>
      </c>
      <c r="AN66" s="112">
        <v>26.173918084015071</v>
      </c>
      <c r="AO66" s="112">
        <v>1.5269416648298388</v>
      </c>
      <c r="AP66" s="112">
        <v>1.1620560618976068</v>
      </c>
      <c r="AQ66" s="112">
        <v>0.57464244277394017</v>
      </c>
      <c r="AR66" s="111">
        <v>0.92559094564765731</v>
      </c>
      <c r="AS66" s="111">
        <v>0.83911029259309677</v>
      </c>
      <c r="AT66" s="111">
        <v>92.304407053213481</v>
      </c>
      <c r="AU66" s="111">
        <v>48.679434220637859</v>
      </c>
      <c r="AV66" s="105">
        <v>29.402515723270341</v>
      </c>
      <c r="AW66" s="107">
        <v>0.73998906026649414</v>
      </c>
      <c r="AX66" s="107">
        <v>5.5135766566256903</v>
      </c>
      <c r="AY66" s="103">
        <v>95.887429531918855</v>
      </c>
      <c r="AZ66" s="103">
        <v>86.667094064420709</v>
      </c>
      <c r="BA66" s="111">
        <v>2.2887534540773378</v>
      </c>
      <c r="BB66" s="105">
        <v>99.82447119678227</v>
      </c>
      <c r="BC66" s="158">
        <v>8.7037824054398634</v>
      </c>
      <c r="BD66" s="111">
        <v>1.0587469169238122</v>
      </c>
      <c r="BE66">
        <v>91.049723265291647</v>
      </c>
      <c r="BF66" s="111">
        <v>0.77281269426936339</v>
      </c>
      <c r="BG66" s="106">
        <v>41.561146326329691</v>
      </c>
      <c r="BH66" s="111">
        <v>60.815053173648444</v>
      </c>
      <c r="BI66" s="114">
        <v>6.6756269364759735</v>
      </c>
      <c r="BJ66" s="116">
        <v>72.481106723404807</v>
      </c>
      <c r="BK66" s="157">
        <f>AVERAGE(CG66,AX66,AW66,BD66,JK66)</f>
        <v>3.9911543410966162</v>
      </c>
      <c r="BL66" s="102">
        <v>20.217946649236133</v>
      </c>
      <c r="BM66" s="118">
        <v>35.733860601146517</v>
      </c>
      <c r="BN66" s="102">
        <v>22.940364284033972</v>
      </c>
      <c r="BO66">
        <v>0</v>
      </c>
      <c r="BP66" s="111">
        <v>0.73372012588872959</v>
      </c>
      <c r="BQ66" s="102">
        <v>46.100972831441844</v>
      </c>
      <c r="BR66" s="112">
        <f>SUM(EL66*0.125,EM66*0.125,EN66*0.125,EO66*0.125,EP66*0.125,EQ66*0.125,ER66*0.125,ES66*0.125)</f>
        <v>1.7692272267285858</v>
      </c>
      <c r="BS66" s="112">
        <f>BR66*4</f>
        <v>7.0769089069143432</v>
      </c>
      <c r="BT66" s="112">
        <v>2.0214516262340592</v>
      </c>
      <c r="BU66" s="119">
        <v>1.2839796716937364</v>
      </c>
      <c r="BV66" s="105">
        <v>34.151764274746824</v>
      </c>
      <c r="BW66" s="111">
        <v>2.2887534540773378</v>
      </c>
      <c r="BX66" s="121">
        <v>0.64550265257970429</v>
      </c>
      <c r="BY66" s="102">
        <v>1.4280269099376126</v>
      </c>
      <c r="BZ66" s="104">
        <v>77.287322998308156</v>
      </c>
      <c r="CA66" s="104">
        <v>66.233586645124561</v>
      </c>
      <c r="CB66" s="105">
        <v>50.961720918476054</v>
      </c>
      <c r="CC66" s="102">
        <v>0.51099662319359407</v>
      </c>
      <c r="CD66" s="106">
        <v>37.206082764878559</v>
      </c>
      <c r="CE66" s="105">
        <v>0.64550265257970429</v>
      </c>
      <c r="CF66" s="102">
        <v>2.9505316397833665</v>
      </c>
      <c r="CG66" s="102">
        <v>0.90092179947230777</v>
      </c>
      <c r="CH66" s="102">
        <f>+CI66*4</f>
        <v>10.861741050740305</v>
      </c>
      <c r="CI66" s="102">
        <v>2.7154352626850762</v>
      </c>
      <c r="CJ66" s="105">
        <v>33.214192960097279</v>
      </c>
      <c r="CK66" s="104">
        <v>79.997515073974867</v>
      </c>
      <c r="CL66" s="111">
        <v>22.180195495112621</v>
      </c>
      <c r="CM66" s="105">
        <v>38.224584136298489</v>
      </c>
      <c r="CN66" s="105">
        <v>20.146621334466637</v>
      </c>
      <c r="CO66" s="111">
        <v>31.440713982150445</v>
      </c>
      <c r="CP66" s="104">
        <v>96.266965729446298</v>
      </c>
      <c r="CQ66" s="105">
        <v>80</v>
      </c>
      <c r="CR66" s="105">
        <v>21.923441836952151</v>
      </c>
      <c r="CT66" s="179">
        <v>46.428571428571431</v>
      </c>
      <c r="CV66" s="105">
        <v>0</v>
      </c>
      <c r="CW66" s="119">
        <v>89.085710496369401</v>
      </c>
      <c r="CZ66" s="105">
        <v>69.546336068156009</v>
      </c>
      <c r="DA66" s="105">
        <v>19.999999999999996</v>
      </c>
      <c r="DB66" s="105">
        <v>20.801493787768909</v>
      </c>
      <c r="DC66" s="105">
        <v>2.7542781129869058</v>
      </c>
      <c r="DD66" s="105">
        <v>77.399874759603136</v>
      </c>
      <c r="DE66" s="105">
        <v>6.6804597701149326</v>
      </c>
      <c r="DF66" s="164">
        <v>58.234235671070998</v>
      </c>
      <c r="DG66" s="102">
        <v>25.22099447513812</v>
      </c>
      <c r="DH66" s="102">
        <v>0.20575534562826833</v>
      </c>
      <c r="DI66" s="111">
        <v>0.9657031130133753</v>
      </c>
      <c r="DJ66" s="103">
        <v>4.5190377139677143</v>
      </c>
      <c r="DK66" s="103">
        <v>0.63057238537356419</v>
      </c>
      <c r="DL66" s="103">
        <v>1.216029919521334</v>
      </c>
      <c r="DM66" s="103">
        <v>1.0221771665107455</v>
      </c>
      <c r="DN66">
        <v>0.6910896443125969</v>
      </c>
      <c r="DO66" s="111">
        <v>88.470082529773876</v>
      </c>
      <c r="DP66" s="105">
        <v>5.3038674033149169</v>
      </c>
      <c r="DQ66" s="111">
        <v>57.539604100414465</v>
      </c>
      <c r="DR66" s="104">
        <v>70.213457291523909</v>
      </c>
      <c r="DS66" s="105">
        <v>0</v>
      </c>
      <c r="DT66" s="103">
        <v>98.55083094784851</v>
      </c>
      <c r="DU66" s="102">
        <v>60.94146134726482</v>
      </c>
      <c r="DW66" s="102">
        <v>0</v>
      </c>
      <c r="DX66" s="102">
        <v>42.008667156588729</v>
      </c>
      <c r="DY66" s="105">
        <v>5.541861453463663</v>
      </c>
      <c r="DZ66" s="105">
        <v>99.549404661640139</v>
      </c>
      <c r="EA66">
        <v>99.233170066280692</v>
      </c>
      <c r="EB66" s="105">
        <v>79.865248226949831</v>
      </c>
      <c r="EC66" s="111">
        <v>0.72936308869944755</v>
      </c>
      <c r="ED66" s="111">
        <v>0.63774210995855174</v>
      </c>
      <c r="EE66" s="111">
        <v>0.72405143873565592</v>
      </c>
      <c r="EF66" s="111">
        <v>0.73121899336922225</v>
      </c>
      <c r="EG66" s="111">
        <v>0.81626229983927945</v>
      </c>
      <c r="EH66" s="120">
        <v>0.91023473345762496</v>
      </c>
      <c r="EI66" s="102">
        <v>0.38748662294104863</v>
      </c>
      <c r="EJ66" s="102">
        <f>EI66*4.2</f>
        <v>1.6274438163524043</v>
      </c>
      <c r="EK66" s="102">
        <v>0.72599762228059106</v>
      </c>
      <c r="EL66" s="102">
        <v>12.83823316744504</v>
      </c>
      <c r="EM66" s="102">
        <v>0</v>
      </c>
      <c r="EN66" s="102">
        <v>0</v>
      </c>
      <c r="EO66" s="102">
        <v>0.18353195270814232</v>
      </c>
      <c r="EP66" s="102">
        <v>0.19650987839202294</v>
      </c>
      <c r="EQ66" s="102">
        <v>0.29048183423117013</v>
      </c>
      <c r="ER66" s="102">
        <v>0.30603189424636934</v>
      </c>
      <c r="ES66" s="102">
        <v>0.33902908680594146</v>
      </c>
      <c r="ET66" s="111">
        <v>0.57402508715044676</v>
      </c>
      <c r="EU66" s="111">
        <v>0.55720551831983489</v>
      </c>
      <c r="EV66" s="111">
        <v>0.7169802180089625</v>
      </c>
      <c r="EW66" s="120">
        <v>97.175693932554523</v>
      </c>
      <c r="EX66" s="120">
        <v>5.7458563535911606</v>
      </c>
      <c r="EY66" s="120">
        <v>2.1079473013174672</v>
      </c>
      <c r="EZ66" s="120">
        <v>27.167647190320697</v>
      </c>
      <c r="FA66" s="120">
        <v>69000.458253094461</v>
      </c>
      <c r="FC66" s="104">
        <v>60.030627480517623</v>
      </c>
      <c r="FD66" s="111">
        <v>0</v>
      </c>
      <c r="FE66" s="105">
        <v>81.144133644778293</v>
      </c>
      <c r="FF66" s="104">
        <v>1.6423683977397876</v>
      </c>
      <c r="FG66" s="111">
        <v>12.919677008074798</v>
      </c>
      <c r="FH66" s="105">
        <v>70</v>
      </c>
      <c r="FI66">
        <v>66.060348491287712</v>
      </c>
      <c r="FJ66" s="105">
        <v>20</v>
      </c>
      <c r="FK66" s="105">
        <v>88.618058013661667</v>
      </c>
      <c r="FL66" s="105">
        <v>50</v>
      </c>
      <c r="FM66" s="105">
        <v>7.3313786271789834</v>
      </c>
      <c r="FN66">
        <v>85.969888050068022</v>
      </c>
      <c r="FO66" s="104">
        <v>97.98618048093013</v>
      </c>
      <c r="FP66" s="102">
        <v>0</v>
      </c>
      <c r="FQ66">
        <v>75.24889735956674</v>
      </c>
      <c r="FR66" s="102">
        <v>0</v>
      </c>
      <c r="FS66" s="105">
        <v>0</v>
      </c>
      <c r="FT66" s="117">
        <v>34.688539658022002</v>
      </c>
      <c r="FU66" s="117">
        <v>42.96966722841681</v>
      </c>
      <c r="FV66" s="117">
        <v>27.127649466226309</v>
      </c>
      <c r="FW66" s="104">
        <v>72.299249307035168</v>
      </c>
      <c r="FX66" s="105">
        <v>12.276262860870307</v>
      </c>
      <c r="FY66" s="105">
        <v>0</v>
      </c>
      <c r="FZ66">
        <v>0.49649381245027746</v>
      </c>
      <c r="GA66" s="105">
        <v>97.351584010134573</v>
      </c>
      <c r="GB66" s="102">
        <v>3.8057497762888519</v>
      </c>
      <c r="GC66" s="102">
        <v>0</v>
      </c>
      <c r="GD66" s="102">
        <v>0</v>
      </c>
      <c r="GE66" s="102">
        <v>0.41887873829022526</v>
      </c>
      <c r="GF66" s="102">
        <v>0.32824949842104667</v>
      </c>
      <c r="GG66" s="102">
        <v>1.1304823046144548</v>
      </c>
      <c r="GH66" s="102">
        <v>0.44691624204719255</v>
      </c>
      <c r="GI66" s="111">
        <v>1.7973069029514113</v>
      </c>
      <c r="GJ66" s="104">
        <v>2.4350817951943653</v>
      </c>
      <c r="GK66">
        <v>67.530811729706755</v>
      </c>
      <c r="GL66" s="105">
        <v>0</v>
      </c>
      <c r="GM66" s="123">
        <v>34.800704611029175</v>
      </c>
      <c r="GN66" s="105">
        <v>80</v>
      </c>
      <c r="GO66" s="105">
        <v>93.35996600084998</v>
      </c>
      <c r="GQ66">
        <v>100</v>
      </c>
      <c r="GR66" s="110">
        <v>40.193687665638151</v>
      </c>
      <c r="GS66" s="110">
        <v>31.938149507900498</v>
      </c>
      <c r="GT66" s="110">
        <v>57.047275759956968</v>
      </c>
      <c r="GU66" s="110">
        <v>49.215031200818451</v>
      </c>
      <c r="GV66" s="110">
        <v>39.944344416044878</v>
      </c>
      <c r="GW66" s="110">
        <v>19.335560135341883</v>
      </c>
      <c r="GX66" s="110">
        <v>37.297374509200864</v>
      </c>
      <c r="GY66" s="110">
        <v>12.964043546571355</v>
      </c>
      <c r="GZ66" s="110">
        <v>26.871460738058865</v>
      </c>
      <c r="HA66" s="105">
        <v>78.798483522892809</v>
      </c>
      <c r="HB66" s="105">
        <v>3.2129196770080748</v>
      </c>
      <c r="HC66" s="109">
        <v>40.051478738109516</v>
      </c>
      <c r="HD66" s="109">
        <v>44.009095066487411</v>
      </c>
      <c r="HE66" s="109">
        <v>54.759394830977136</v>
      </c>
      <c r="HF66" s="109">
        <v>47.600876488032114</v>
      </c>
      <c r="HG66" s="109">
        <v>2.358857906673351</v>
      </c>
      <c r="HH66" s="109">
        <v>4.3903610674731084</v>
      </c>
      <c r="HI66" s="109">
        <v>36.525032970869241</v>
      </c>
      <c r="HJ66" s="109">
        <v>67.961806981518322</v>
      </c>
      <c r="HK66" s="109">
        <v>47.634163455815347</v>
      </c>
      <c r="HL66" s="122">
        <v>33.956295045004175</v>
      </c>
      <c r="HM66" s="109">
        <v>0</v>
      </c>
      <c r="HN66" s="109">
        <v>23.273339739845479</v>
      </c>
      <c r="HO66" s="109">
        <v>30.651772497347118</v>
      </c>
      <c r="HP66" s="109">
        <v>43.338753393054695</v>
      </c>
      <c r="HQ66" s="109">
        <v>22.265143875091173</v>
      </c>
      <c r="HR66" s="109">
        <v>32.843215791744825</v>
      </c>
      <c r="HS66" s="109">
        <v>1.5328270902839649</v>
      </c>
      <c r="HT66" s="109">
        <v>41.239203479025015</v>
      </c>
      <c r="HU66" s="109">
        <v>8.1531310216758364</v>
      </c>
      <c r="HV66" s="109">
        <v>51.315526177030378</v>
      </c>
      <c r="HW66" s="109">
        <v>50.572927412795323</v>
      </c>
      <c r="HX66" s="109">
        <v>43.70336135878015</v>
      </c>
      <c r="HY66" s="109">
        <v>37.391092912898877</v>
      </c>
      <c r="HZ66" s="109">
        <v>49.268606529946794</v>
      </c>
      <c r="IA66" s="109">
        <v>60.047486409989887</v>
      </c>
      <c r="IB66" s="109">
        <v>49.532517470892493</v>
      </c>
      <c r="IC66" s="111">
        <v>75.581743340060598</v>
      </c>
      <c r="ID66" s="105">
        <v>11.666628954022416</v>
      </c>
      <c r="IE66" s="105">
        <v>0</v>
      </c>
      <c r="IF66" s="105">
        <v>24.798551380715256</v>
      </c>
      <c r="IG66">
        <v>15.549227874332287</v>
      </c>
      <c r="IH66">
        <v>66.110638297872342</v>
      </c>
      <c r="II66" s="105">
        <v>74.373878707593931</v>
      </c>
      <c r="IJ66" s="105">
        <v>5.7458563535911606</v>
      </c>
      <c r="IK66" s="105">
        <v>0</v>
      </c>
      <c r="IL66" s="105">
        <v>9.8768158617983293</v>
      </c>
      <c r="IM66" s="105">
        <v>75.24889735956674</v>
      </c>
      <c r="IP66" s="186">
        <v>0</v>
      </c>
      <c r="IQ66" s="129">
        <v>52.129017820446087</v>
      </c>
      <c r="IR66" s="186">
        <v>96.12</v>
      </c>
      <c r="IS66" s="186">
        <v>62.268803945745987</v>
      </c>
      <c r="IT66" s="156">
        <v>0</v>
      </c>
      <c r="IU66" s="168">
        <v>5.069513062413856</v>
      </c>
      <c r="IV66" s="160">
        <v>0.79545454545454541</v>
      </c>
      <c r="IW66" s="166">
        <v>34</v>
      </c>
      <c r="IX66" s="155">
        <v>66.769230769230774</v>
      </c>
      <c r="IY66" s="169">
        <v>6.04</v>
      </c>
      <c r="IZ66" s="169">
        <v>52.843200000000003</v>
      </c>
      <c r="JA66" s="155">
        <v>49.30966469428008</v>
      </c>
      <c r="JB66" s="167">
        <v>12.128146453089251</v>
      </c>
      <c r="JC66" s="182">
        <v>12.653024102933424</v>
      </c>
      <c r="JD66" s="182">
        <v>2.9761904761904758</v>
      </c>
      <c r="JE66" s="192">
        <v>13.037469724579445</v>
      </c>
      <c r="JF66" s="192">
        <v>5.3395366550755963</v>
      </c>
      <c r="JG66" s="192">
        <v>0.42785434186238785</v>
      </c>
      <c r="JH66" s="192">
        <v>1.8480492813141685</v>
      </c>
      <c r="JI66" s="192">
        <v>0</v>
      </c>
      <c r="JJ66" s="4"/>
      <c r="JK66" s="192">
        <v>11.742537272194774</v>
      </c>
      <c r="JL66" s="192">
        <v>13.254755623833752</v>
      </c>
      <c r="JM66" s="192">
        <v>0.51333068046159969</v>
      </c>
      <c r="JN66" s="4"/>
      <c r="JO66" s="192">
        <v>26.358682170542618</v>
      </c>
      <c r="JP66" s="192">
        <v>52.570988593811293</v>
      </c>
      <c r="JQ66" s="4"/>
      <c r="JR66" s="194">
        <v>1.6449467707840739</v>
      </c>
    </row>
    <row r="67" spans="1:278" x14ac:dyDescent="0.35">
      <c r="A67">
        <v>64</v>
      </c>
      <c r="B67" t="s">
        <v>455</v>
      </c>
      <c r="C67" s="105">
        <v>29.798823712172375</v>
      </c>
      <c r="D67" s="108">
        <v>92.670258475999248</v>
      </c>
      <c r="E67" s="105">
        <v>0</v>
      </c>
      <c r="F67" s="111">
        <v>60.417437969165718</v>
      </c>
      <c r="G67">
        <v>50</v>
      </c>
      <c r="H67" s="105">
        <v>54.114405169137207</v>
      </c>
      <c r="I67" s="105">
        <v>33.170440354020819</v>
      </c>
      <c r="J67" s="105">
        <v>74.85113391612748</v>
      </c>
      <c r="K67" s="102">
        <v>1.5630475155924177</v>
      </c>
      <c r="L67">
        <v>25.934004817619535</v>
      </c>
      <c r="M67" s="113">
        <v>60.05946910520629</v>
      </c>
      <c r="N67" s="113">
        <v>41.292513569126321</v>
      </c>
      <c r="O67" s="113">
        <v>23.001891247921844</v>
      </c>
      <c r="P67" s="113">
        <v>18.769770088295342</v>
      </c>
      <c r="Q67" s="113">
        <v>40.352594089857263</v>
      </c>
      <c r="R67" s="113">
        <v>60.000893238994635</v>
      </c>
      <c r="S67" s="113">
        <v>18.178920778123683</v>
      </c>
      <c r="T67" s="113">
        <v>20.577695442223554</v>
      </c>
      <c r="U67" s="113">
        <v>13.964801139551973</v>
      </c>
      <c r="V67" s="113">
        <v>36.779239456590261</v>
      </c>
      <c r="W67" s="113">
        <v>13.305362253144414</v>
      </c>
      <c r="X67" s="113">
        <v>11.347591606011189</v>
      </c>
      <c r="Y67" s="113">
        <v>27.45464751285969</v>
      </c>
      <c r="Z67" s="113">
        <v>23.069536969030466</v>
      </c>
      <c r="AA67" s="115">
        <v>19.588782738934825</v>
      </c>
      <c r="AB67" s="113">
        <v>48.753936443984998</v>
      </c>
      <c r="AC67" s="113">
        <v>7.8704458920617455</v>
      </c>
      <c r="AD67" s="113">
        <v>44.064921956825486</v>
      </c>
      <c r="AE67" s="105">
        <v>0</v>
      </c>
      <c r="AF67" s="111">
        <v>2.8749890773709397</v>
      </c>
      <c r="AG67" s="105">
        <v>47.843867646241868</v>
      </c>
      <c r="AH67" s="173">
        <v>1</v>
      </c>
      <c r="AI67" s="175">
        <f t="shared" si="22"/>
        <v>100</v>
      </c>
      <c r="AJ67" s="112">
        <v>8.8670692284010109</v>
      </c>
      <c r="AK67" s="112">
        <v>0</v>
      </c>
      <c r="AL67" s="112">
        <v>1.3487580426761587</v>
      </c>
      <c r="AM67" s="112">
        <v>1.5503378318424075</v>
      </c>
      <c r="AN67" s="112">
        <v>84.653430636699142</v>
      </c>
      <c r="AO67" s="112">
        <v>0.54411230227421969</v>
      </c>
      <c r="AP67" s="112">
        <v>0</v>
      </c>
      <c r="AQ67" s="112">
        <v>0.42545426532452524</v>
      </c>
      <c r="AR67" s="111">
        <v>0.17567391802668916</v>
      </c>
      <c r="AS67" s="111">
        <v>0.80830523566402057</v>
      </c>
      <c r="AT67" s="111">
        <v>99.224182424523846</v>
      </c>
      <c r="AU67" s="111">
        <v>13.068360517524304</v>
      </c>
      <c r="AV67" s="105">
        <v>77.296338527809326</v>
      </c>
      <c r="AW67" s="107">
        <v>0.57459888968438022</v>
      </c>
      <c r="AX67" s="107">
        <v>5.0882965024111373</v>
      </c>
      <c r="AY67" s="103">
        <v>70.201176287827636</v>
      </c>
      <c r="AZ67" s="103">
        <v>87.909990455028364</v>
      </c>
      <c r="BA67" s="111">
        <v>7.2199272779627233E-2</v>
      </c>
      <c r="BB67" s="105">
        <v>98.651918249975708</v>
      </c>
      <c r="BC67" s="158">
        <v>1.9156214367160775</v>
      </c>
      <c r="BD67" s="111">
        <v>0.11973151114819829</v>
      </c>
      <c r="BE67">
        <v>75.192816047709186</v>
      </c>
      <c r="BF67" s="111">
        <v>0.27379863712162889</v>
      </c>
      <c r="BG67" s="106">
        <v>39.070300969265737</v>
      </c>
      <c r="BH67" s="111">
        <v>75.321396481997141</v>
      </c>
      <c r="BI67" s="114">
        <v>6.9034618369909735</v>
      </c>
      <c r="BJ67" s="116">
        <v>70.885936451028812</v>
      </c>
      <c r="BK67" s="157">
        <f>AVERAGE(CG67,AX67,AW67,BD67,JK67)</f>
        <v>10.774587183745448</v>
      </c>
      <c r="BL67" s="102">
        <v>20.485588918513159</v>
      </c>
      <c r="BM67" s="118">
        <v>37.035176958018077</v>
      </c>
      <c r="BN67" s="102">
        <v>23.126840397482457</v>
      </c>
      <c r="BO67">
        <v>2.8749890773709397</v>
      </c>
      <c r="BP67" s="111">
        <v>0.21015079113914067</v>
      </c>
      <c r="BQ67" s="102">
        <v>62.264971354320494</v>
      </c>
      <c r="BR67" s="112">
        <f>SUM(EL67*0.125,EM67*0.125,EN67*0.125,EO67*0.125,EP67*0.125,EQ67*0.125,ER67*0.125,ES67*0.125)</f>
        <v>1.2437783545784067</v>
      </c>
      <c r="BS67" s="112">
        <f>BR67*4</f>
        <v>4.9751134183136267</v>
      </c>
      <c r="BT67" s="112">
        <v>1.5514372571574941</v>
      </c>
      <c r="BU67" s="119">
        <v>1.5081929585467635</v>
      </c>
      <c r="BV67" s="105">
        <v>22.197146066746296</v>
      </c>
      <c r="BW67" s="111">
        <v>7.2199272779627233E-2</v>
      </c>
      <c r="BX67" s="121">
        <v>0.22023020209893926</v>
      </c>
      <c r="BY67" s="102">
        <v>5.9865755574099143E-2</v>
      </c>
      <c r="BZ67" s="104">
        <v>67.71710152443238</v>
      </c>
      <c r="CA67" s="104">
        <v>60.961502787859359</v>
      </c>
      <c r="CB67" s="105">
        <v>78.342067729031626</v>
      </c>
      <c r="CC67" s="102">
        <v>6.0660634725138678</v>
      </c>
      <c r="CD67" s="106">
        <v>42.246722120709201</v>
      </c>
      <c r="CE67" s="105">
        <v>0.22023020209893926</v>
      </c>
      <c r="CF67" s="102">
        <v>2.6862232991096144</v>
      </c>
      <c r="CG67" s="102">
        <v>0.60348828672786159</v>
      </c>
      <c r="CH67" s="102">
        <f>+CI67*4</f>
        <v>7.2507058031626288</v>
      </c>
      <c r="CI67" s="102">
        <v>1.8126764507906572</v>
      </c>
      <c r="CJ67" s="105">
        <v>40.436948149755693</v>
      </c>
      <c r="CK67" s="104">
        <v>82.970587685666501</v>
      </c>
      <c r="CL67" s="111">
        <v>14.462181679969593</v>
      </c>
      <c r="CM67" s="105">
        <v>40.177859671336535</v>
      </c>
      <c r="CN67" s="105">
        <v>43.675408589889777</v>
      </c>
      <c r="CO67" s="111">
        <v>24.941087039148613</v>
      </c>
      <c r="CP67" s="104">
        <v>96.101707161632817</v>
      </c>
      <c r="CQ67" s="105">
        <v>80</v>
      </c>
      <c r="CR67" s="105">
        <v>26.684135458063</v>
      </c>
      <c r="CT67" s="179">
        <v>92.857142857142861</v>
      </c>
      <c r="CV67" s="105">
        <v>0</v>
      </c>
      <c r="CW67" s="119">
        <v>90.008933083567911</v>
      </c>
      <c r="CZ67" s="105">
        <v>99.263198833506976</v>
      </c>
      <c r="DA67" s="105">
        <v>19.999999999999996</v>
      </c>
      <c r="DB67" s="105">
        <v>15.200235772174462</v>
      </c>
      <c r="DC67" s="105">
        <v>0.63351657061004563</v>
      </c>
      <c r="DD67" s="105">
        <v>82.911706966729994</v>
      </c>
      <c r="DE67" s="105">
        <v>45.856515373352856</v>
      </c>
      <c r="DF67" s="164">
        <v>71.476667009148272</v>
      </c>
      <c r="DG67" s="102">
        <v>25.592930444697835</v>
      </c>
      <c r="DH67" s="102">
        <v>5.622281377441149E-2</v>
      </c>
      <c r="DI67" s="111">
        <v>0.82512107384357347</v>
      </c>
      <c r="DJ67" s="103">
        <v>9.6714767557463297</v>
      </c>
      <c r="DK67" s="103">
        <v>1.2964197948883665</v>
      </c>
      <c r="DL67" s="103">
        <v>0.98268832339732404</v>
      </c>
      <c r="DM67" s="103">
        <v>1.9567794387340112</v>
      </c>
      <c r="DN67">
        <v>0.17795917155752608</v>
      </c>
      <c r="DO67" s="111">
        <v>98.614487689560605</v>
      </c>
      <c r="DP67" s="105">
        <v>15.902698593690612</v>
      </c>
      <c r="DQ67" s="111">
        <v>84.671196285932822</v>
      </c>
      <c r="DR67" s="104">
        <v>91.317840761173485</v>
      </c>
      <c r="DS67" s="105">
        <v>4.6826301786393003</v>
      </c>
      <c r="DT67" s="103">
        <v>68.01551591993298</v>
      </c>
      <c r="DU67" s="102">
        <v>75.198972736392108</v>
      </c>
      <c r="DW67" s="102">
        <v>0</v>
      </c>
      <c r="DX67" s="102">
        <v>8.5694937435265484</v>
      </c>
      <c r="DY67" s="105">
        <v>11.402508551881414</v>
      </c>
      <c r="DZ67" s="105">
        <v>99.323788922252902</v>
      </c>
      <c r="EA67">
        <v>77.986173215225406</v>
      </c>
      <c r="EB67" s="105">
        <v>66.66666666666795</v>
      </c>
      <c r="EC67" s="111">
        <v>0.26381080598165663</v>
      </c>
      <c r="ED67" s="111">
        <v>0.22932029068449175</v>
      </c>
      <c r="EE67" s="111">
        <v>0.19938338908202005</v>
      </c>
      <c r="EF67" s="111">
        <v>0.24793206935956838</v>
      </c>
      <c r="EG67" s="111">
        <v>0.28378646826160037</v>
      </c>
      <c r="EH67" s="120">
        <v>0.26170813848851238</v>
      </c>
      <c r="EI67" s="102">
        <v>0.2841500958080912</v>
      </c>
      <c r="EJ67" s="102">
        <f>EI67*4.2</f>
        <v>1.193430402393983</v>
      </c>
      <c r="EK67" s="102">
        <v>0.23994148014402386</v>
      </c>
      <c r="EL67" s="102">
        <v>6.9457126807803222</v>
      </c>
      <c r="EM67" s="102">
        <v>1.2788068856409079E-6</v>
      </c>
      <c r="EN67" s="102">
        <v>1.1171459123633596</v>
      </c>
      <c r="EO67" s="102">
        <v>0.93003416458991206</v>
      </c>
      <c r="EP67" s="102">
        <v>0.1306824344470002</v>
      </c>
      <c r="EQ67" s="102">
        <v>0.53376517335363582</v>
      </c>
      <c r="ER67" s="102">
        <v>0</v>
      </c>
      <c r="ES67" s="102">
        <v>0.29288519228613868</v>
      </c>
      <c r="ET67" s="111">
        <v>0.21483373834820499</v>
      </c>
      <c r="EU67" s="111">
        <v>0.158593443789769</v>
      </c>
      <c r="EV67" s="111">
        <v>0.2256266658496735</v>
      </c>
      <c r="EW67" s="120">
        <v>96.406738572988658</v>
      </c>
      <c r="EX67" s="120">
        <v>1.733181299885975</v>
      </c>
      <c r="EY67" s="120">
        <v>0</v>
      </c>
      <c r="EZ67" s="120">
        <v>26.241236458261</v>
      </c>
      <c r="FA67" s="120">
        <v>66647.557959782396</v>
      </c>
      <c r="FC67" s="104">
        <v>91.014707931329042</v>
      </c>
      <c r="FD67" s="111">
        <v>0</v>
      </c>
      <c r="FE67" s="105">
        <v>83.713418946029734</v>
      </c>
      <c r="FF67" s="104">
        <v>2.8407119990667891</v>
      </c>
      <c r="FG67" s="111">
        <v>3.9832763207905741</v>
      </c>
      <c r="FH67" s="105">
        <v>63.394146712276701</v>
      </c>
      <c r="FI67">
        <v>0.15203344735841884</v>
      </c>
      <c r="FJ67" s="105">
        <v>20</v>
      </c>
      <c r="FK67" s="105">
        <v>85.099887295905688</v>
      </c>
      <c r="FL67" s="105">
        <v>24.505928853800306</v>
      </c>
      <c r="FM67" s="105">
        <v>57.184753291993388</v>
      </c>
      <c r="FN67">
        <v>97.58194954634952</v>
      </c>
      <c r="FO67" s="104">
        <v>83.779282756944085</v>
      </c>
      <c r="FP67" s="102">
        <v>19.437243181683318</v>
      </c>
      <c r="FQ67">
        <v>13.217352477464781</v>
      </c>
      <c r="FR67" s="102">
        <v>100</v>
      </c>
      <c r="FS67" s="105">
        <v>0</v>
      </c>
      <c r="FT67" s="117">
        <v>40.30629620318863</v>
      </c>
      <c r="FU67" s="117">
        <v>45.642056545750037</v>
      </c>
      <c r="FV67" s="117">
        <v>25.934004817619535</v>
      </c>
      <c r="FW67" s="104">
        <v>94.391997879911997</v>
      </c>
      <c r="FX67" s="105">
        <v>54.112637338354034</v>
      </c>
      <c r="FY67" s="105">
        <v>0</v>
      </c>
      <c r="FZ67">
        <v>1.1464235327804206</v>
      </c>
      <c r="GA67" s="105">
        <v>96.631392383400637</v>
      </c>
      <c r="GB67" s="102">
        <v>10.379447292131404</v>
      </c>
      <c r="GC67" s="102">
        <v>0</v>
      </c>
      <c r="GD67" s="102">
        <v>1.1145464959867222</v>
      </c>
      <c r="GE67" s="102">
        <v>1.593749473848497</v>
      </c>
      <c r="GF67" s="102">
        <v>0.32883758713758116</v>
      </c>
      <c r="GG67" s="102">
        <v>0.53904059510073177</v>
      </c>
      <c r="GH67" s="102">
        <v>0.35702358933674277</v>
      </c>
      <c r="GI67" s="111">
        <v>0</v>
      </c>
      <c r="GJ67" s="104">
        <v>5.4893452346670406</v>
      </c>
      <c r="GK67">
        <v>100</v>
      </c>
      <c r="GL67" s="105">
        <v>19.437243181683318</v>
      </c>
      <c r="GM67" s="123">
        <v>37.201620633701062</v>
      </c>
      <c r="GN67" s="105">
        <v>80</v>
      </c>
      <c r="GO67" s="105">
        <v>96.893956670467503</v>
      </c>
      <c r="GQ67">
        <v>69.935385784872679</v>
      </c>
      <c r="GR67" s="110">
        <v>41.77197453755992</v>
      </c>
      <c r="GS67" s="110">
        <v>41.727272118207019</v>
      </c>
      <c r="GT67" s="110">
        <v>53.937824207902516</v>
      </c>
      <c r="GU67" s="110">
        <v>47.108321348250534</v>
      </c>
      <c r="GV67" s="110">
        <v>50.48218684102843</v>
      </c>
      <c r="GW67" s="110">
        <v>22.513468518429267</v>
      </c>
      <c r="GX67" s="110">
        <v>39.661814532131416</v>
      </c>
      <c r="GY67" s="110">
        <v>8.3811442152711368</v>
      </c>
      <c r="GZ67" s="110">
        <v>30.902536786925772</v>
      </c>
      <c r="HA67" s="105">
        <v>58.333333333332405</v>
      </c>
      <c r="HB67" s="105">
        <v>0</v>
      </c>
      <c r="HC67" s="109">
        <v>49.241299303689843</v>
      </c>
      <c r="HD67" s="109">
        <v>31.884015185420647</v>
      </c>
      <c r="HE67" s="109">
        <v>58.373842306114213</v>
      </c>
      <c r="HF67" s="109">
        <v>47.471661900832991</v>
      </c>
      <c r="HG67" s="109">
        <v>4.2662079937068542</v>
      </c>
      <c r="HH67" s="109">
        <v>11.254561125304312</v>
      </c>
      <c r="HI67" s="109">
        <v>50.734955675999288</v>
      </c>
      <c r="HJ67" s="109">
        <v>64.465526415811709</v>
      </c>
      <c r="HK67" s="109">
        <v>39.120935666409444</v>
      </c>
      <c r="HL67" s="122">
        <v>40.472654723636687</v>
      </c>
      <c r="HM67" s="109">
        <v>0</v>
      </c>
      <c r="HN67" s="109">
        <v>23.510622056211602</v>
      </c>
      <c r="HO67" s="109">
        <v>31.161789872829385</v>
      </c>
      <c r="HP67" s="109">
        <v>51.646710280693391</v>
      </c>
      <c r="HQ67" s="109">
        <v>32.000476451742415</v>
      </c>
      <c r="HR67" s="109">
        <v>53.026984197215995</v>
      </c>
      <c r="HS67" s="109">
        <v>3.3928825147777042</v>
      </c>
      <c r="HT67" s="109">
        <v>40.289485513604575</v>
      </c>
      <c r="HU67" s="109">
        <v>15.538940585486523</v>
      </c>
      <c r="HV67" s="109">
        <v>52.087244449845329</v>
      </c>
      <c r="HW67" s="109">
        <v>47.887443120059366</v>
      </c>
      <c r="HX67" s="109">
        <v>35.067485616698455</v>
      </c>
      <c r="HY67" s="109">
        <v>21.787946285446683</v>
      </c>
      <c r="HZ67" s="109">
        <v>53.750848129850816</v>
      </c>
      <c r="IA67" s="109">
        <v>65.781157225210478</v>
      </c>
      <c r="IB67" s="109">
        <v>54.459795324934937</v>
      </c>
      <c r="IC67" s="111">
        <v>33.492024029130405</v>
      </c>
      <c r="ID67" s="105">
        <v>13.252327098491641</v>
      </c>
      <c r="IE67" s="105">
        <v>0.24325351577347015</v>
      </c>
      <c r="IF67" s="105">
        <v>21.03382744203725</v>
      </c>
      <c r="IG67">
        <v>17.434150434426634</v>
      </c>
      <c r="IH67">
        <v>52.588369441277081</v>
      </c>
      <c r="II67" s="105">
        <v>82.823287737682179</v>
      </c>
      <c r="IJ67" s="105">
        <v>1.733181299885975</v>
      </c>
      <c r="IK67" s="105">
        <v>0</v>
      </c>
      <c r="IL67" s="105">
        <v>5.5555555555555145</v>
      </c>
      <c r="IM67" s="105">
        <v>13.217352477464781</v>
      </c>
      <c r="IP67" s="186">
        <v>0</v>
      </c>
      <c r="IQ67" s="129">
        <v>50.227912768387988</v>
      </c>
      <c r="IR67" s="186">
        <v>99.14</v>
      </c>
      <c r="IS67" s="186">
        <v>80.026490066225193</v>
      </c>
      <c r="IT67" s="156">
        <v>0.51936060938311501</v>
      </c>
      <c r="IU67" s="168">
        <v>5.9503055553807336</v>
      </c>
      <c r="IV67" s="160">
        <v>7.4358411932441335</v>
      </c>
      <c r="IW67" s="166">
        <v>47.454545454545446</v>
      </c>
      <c r="IX67" s="155">
        <v>77.538461538461533</v>
      </c>
      <c r="IY67" s="169">
        <v>5.25</v>
      </c>
      <c r="IZ67" s="169">
        <v>60.066070000000003</v>
      </c>
      <c r="JA67" s="155">
        <v>98.619329388560161</v>
      </c>
      <c r="JB67" s="167">
        <v>72.196796338672769</v>
      </c>
      <c r="JC67" s="182">
        <v>0</v>
      </c>
      <c r="JD67" s="182">
        <v>0</v>
      </c>
      <c r="JE67" s="192">
        <v>3.0765695332426257</v>
      </c>
      <c r="JF67" s="192">
        <v>0.16390588385121557</v>
      </c>
      <c r="JG67" s="192">
        <v>0.30425467464173278</v>
      </c>
      <c r="JH67" s="192">
        <v>1.8480492813141685</v>
      </c>
      <c r="JI67" s="192">
        <v>0</v>
      </c>
      <c r="JJ67" s="4"/>
      <c r="JK67" s="192">
        <v>47.48682072875566</v>
      </c>
      <c r="JL67" s="192">
        <v>79.528533743002512</v>
      </c>
      <c r="JM67" s="192">
        <v>0</v>
      </c>
      <c r="JN67" s="4"/>
      <c r="JO67" s="192">
        <v>62.601870155038718</v>
      </c>
      <c r="JP67" s="192">
        <v>68.595753062867175</v>
      </c>
      <c r="JQ67" s="4"/>
      <c r="JR67" s="194">
        <v>0.21409628807728207</v>
      </c>
    </row>
    <row r="68" spans="1:278" x14ac:dyDescent="0.35">
      <c r="A68">
        <v>6</v>
      </c>
      <c r="B68" t="s">
        <v>456</v>
      </c>
      <c r="C68" s="105">
        <v>81.714203475632459</v>
      </c>
      <c r="D68" s="108">
        <v>63.381946782520181</v>
      </c>
      <c r="E68" s="105">
        <v>0</v>
      </c>
      <c r="F68" s="111">
        <v>63.946074107175725</v>
      </c>
      <c r="G68">
        <v>50</v>
      </c>
      <c r="H68" s="105">
        <v>70.533712530100473</v>
      </c>
      <c r="I68" s="105">
        <v>49.540337599791847</v>
      </c>
      <c r="J68" s="105">
        <v>79.430651277366835</v>
      </c>
      <c r="K68" s="102">
        <v>17.31312222496296</v>
      </c>
      <c r="L68">
        <v>40.618708213933992</v>
      </c>
      <c r="M68" s="113">
        <v>49.747912272162289</v>
      </c>
      <c r="N68" s="113">
        <v>42.899825160339226</v>
      </c>
      <c r="O68" s="113">
        <v>48.313487219266456</v>
      </c>
      <c r="P68" s="113">
        <v>34.674762931755986</v>
      </c>
      <c r="Q68" s="113">
        <v>50.643216455097161</v>
      </c>
      <c r="R68" s="113">
        <v>67.517548942775093</v>
      </c>
      <c r="S68" s="113">
        <v>31.402234315964098</v>
      </c>
      <c r="T68" s="113">
        <v>21.993498871953772</v>
      </c>
      <c r="U68" s="113">
        <v>28.962101786482773</v>
      </c>
      <c r="V68" s="113">
        <v>47.081169941430119</v>
      </c>
      <c r="W68" s="113">
        <v>39.956312662637579</v>
      </c>
      <c r="X68" s="113">
        <v>19.978215171809598</v>
      </c>
      <c r="Y68" s="113">
        <v>39.674296863961061</v>
      </c>
      <c r="Z68" s="113">
        <v>35.420091705547165</v>
      </c>
      <c r="AA68" s="115">
        <v>7.5532888612855569</v>
      </c>
      <c r="AB68" s="113">
        <v>57.598876656195699</v>
      </c>
      <c r="AC68" s="113">
        <v>32.309361088239868</v>
      </c>
      <c r="AD68" s="113">
        <v>53.789148630132637</v>
      </c>
      <c r="AE68" s="105">
        <v>0</v>
      </c>
      <c r="AF68" s="111">
        <v>85.235200579150174</v>
      </c>
      <c r="AG68" s="105">
        <v>47.515821592888358</v>
      </c>
      <c r="AH68" s="173">
        <v>1</v>
      </c>
      <c r="AI68" s="175">
        <f t="shared" si="22"/>
        <v>100</v>
      </c>
      <c r="AJ68" s="112">
        <v>62.186460955342007</v>
      </c>
      <c r="AK68" s="112">
        <v>1.1885354196702962</v>
      </c>
      <c r="AL68" s="112">
        <v>6.7676844903776772</v>
      </c>
      <c r="AM68" s="112">
        <v>39.449558919575438</v>
      </c>
      <c r="AN68" s="112">
        <v>76.863240874450142</v>
      </c>
      <c r="AO68" s="112">
        <v>6.9891049710250925</v>
      </c>
      <c r="AP68" s="112">
        <v>1.3536158239211442</v>
      </c>
      <c r="AQ68" s="112">
        <v>5.5051590307729805</v>
      </c>
      <c r="AR68" s="111">
        <v>12.145189602263121</v>
      </c>
      <c r="AS68" s="111">
        <v>47.657538233239286</v>
      </c>
      <c r="AT68" s="111">
        <v>98.909914704221777</v>
      </c>
      <c r="AU68" s="111">
        <v>37.560255943751358</v>
      </c>
      <c r="AV68" s="105">
        <v>83.275208281435852</v>
      </c>
      <c r="AW68" s="107">
        <v>13.543444784401453</v>
      </c>
      <c r="AX68" s="107">
        <v>3.85015682232584</v>
      </c>
      <c r="AY68" s="103">
        <v>18.285796524367477</v>
      </c>
      <c r="AZ68" s="103">
        <v>98.340585253544248</v>
      </c>
      <c r="BA68" s="111">
        <v>12.886133829337938</v>
      </c>
      <c r="BB68" s="105">
        <v>99.445136572586662</v>
      </c>
      <c r="BC68" s="158">
        <v>0.79714356887818649</v>
      </c>
      <c r="BD68" s="111">
        <v>23.019405243512306</v>
      </c>
      <c r="BE68">
        <v>74.308470638256139</v>
      </c>
      <c r="BF68" s="111">
        <v>3.5815924228082068</v>
      </c>
      <c r="BG68" s="106">
        <v>53.768950114557356</v>
      </c>
      <c r="BH68" s="111">
        <v>58.96481442069701</v>
      </c>
      <c r="BI68" s="114">
        <v>14.652813871136804</v>
      </c>
      <c r="BJ68" s="116">
        <v>79.381552011703448</v>
      </c>
      <c r="BK68" s="157">
        <f>AVERAGE(CG68,AX68,AW68,BD68,JK68)</f>
        <v>12.956703274639704</v>
      </c>
      <c r="BL68" s="102">
        <v>25.299889321091698</v>
      </c>
      <c r="BM68" s="118">
        <v>38.914433194463847</v>
      </c>
      <c r="BN68" s="102">
        <v>25.468596316778594</v>
      </c>
      <c r="BO68">
        <v>85.235200579150174</v>
      </c>
      <c r="BP68" s="111">
        <v>3.1970343305212827</v>
      </c>
      <c r="BQ68" s="102">
        <v>63.184376141669041</v>
      </c>
      <c r="BR68" s="112">
        <f>SUM(EL68*0.125,EM68*0.125,EN68*0.125,EO68*0.125,EP68*0.125,EQ68*0.125,ER68*0.125,ES68*0.125)</f>
        <v>6.2292436117561039</v>
      </c>
      <c r="BS68" s="112">
        <f>BR68*4</f>
        <v>24.916974447024415</v>
      </c>
      <c r="BT68" s="112">
        <v>6.0194613370082681</v>
      </c>
      <c r="BU68" s="119">
        <v>44.219657667915008</v>
      </c>
      <c r="BV68" s="105">
        <v>20.616079195154899</v>
      </c>
      <c r="BW68" s="111">
        <v>12.886133829337938</v>
      </c>
      <c r="BX68" s="121">
        <v>3.3479900532035467</v>
      </c>
      <c r="BY68" s="102">
        <v>16.925915688201723</v>
      </c>
      <c r="BZ68" s="104">
        <v>77.392463008277289</v>
      </c>
      <c r="CA68" s="104">
        <v>72.776091767224813</v>
      </c>
      <c r="CB68" s="105">
        <v>73.778073966641116</v>
      </c>
      <c r="CC68" s="102">
        <v>27.531468122553033</v>
      </c>
      <c r="CD68" s="106">
        <v>52.418595728586439</v>
      </c>
      <c r="CE68" s="105">
        <v>3.3479900532035467</v>
      </c>
      <c r="CF68" s="102">
        <v>2.8694049601210492</v>
      </c>
      <c r="CG68" s="102">
        <v>0.9793752767469297</v>
      </c>
      <c r="CH68" s="102">
        <f>+CI68*4</f>
        <v>39.845614653250102</v>
      </c>
      <c r="CI68" s="102">
        <v>9.9614036633125256</v>
      </c>
      <c r="CJ68" s="105">
        <v>45.353610800744335</v>
      </c>
      <c r="CK68" s="104">
        <v>87.981972103202835</v>
      </c>
      <c r="CL68" s="111">
        <v>11.283318110105455</v>
      </c>
      <c r="CM68" s="105">
        <v>43.374908952328425</v>
      </c>
      <c r="CN68" s="105">
        <v>66.629577347836914</v>
      </c>
      <c r="CO68" s="111">
        <v>18.20227518060284</v>
      </c>
      <c r="CP68" s="104">
        <v>95.783017873252518</v>
      </c>
      <c r="CQ68" s="105">
        <v>80</v>
      </c>
      <c r="CR68" s="105">
        <v>37.556147933282297</v>
      </c>
      <c r="CT68" s="179">
        <v>18.571428571428577</v>
      </c>
      <c r="CV68" s="105">
        <v>0</v>
      </c>
      <c r="CW68" s="119">
        <v>98.760735541915992</v>
      </c>
      <c r="CZ68" s="105">
        <v>98.773625861093308</v>
      </c>
      <c r="DA68" s="105">
        <v>40</v>
      </c>
      <c r="DB68" s="105">
        <v>36.099302022203716</v>
      </c>
      <c r="DC68" s="105">
        <v>7.0998820444968596</v>
      </c>
      <c r="DD68" s="105">
        <v>99.844365913116206</v>
      </c>
      <c r="DE68" s="105">
        <v>51.286419359974524</v>
      </c>
      <c r="DF68" s="164">
        <v>77.781856379299981</v>
      </c>
      <c r="DG68" s="102">
        <v>25.814996263389521</v>
      </c>
      <c r="DH68" s="102">
        <v>23.239461551900462</v>
      </c>
      <c r="DI68" s="111">
        <v>11.076409231780135</v>
      </c>
      <c r="DJ68" s="103">
        <v>76.282799991426202</v>
      </c>
      <c r="DK68" s="103">
        <v>48.550626561817225</v>
      </c>
      <c r="DL68" s="103">
        <v>5.8936307885837111</v>
      </c>
      <c r="DM68" s="103">
        <v>18.781790246029058</v>
      </c>
      <c r="DN68">
        <v>46.54515935751224</v>
      </c>
      <c r="DO68" s="111">
        <v>97.797203352434892</v>
      </c>
      <c r="DP68" s="105">
        <v>35.041102715270284</v>
      </c>
      <c r="DQ68" s="111">
        <v>98.0041656909344</v>
      </c>
      <c r="DR68" s="104">
        <v>75.341638390834262</v>
      </c>
      <c r="DS68" s="105">
        <v>0</v>
      </c>
      <c r="DT68" s="103">
        <v>97.896618750639206</v>
      </c>
      <c r="DU68" s="102">
        <v>78.916419324105746</v>
      </c>
      <c r="DW68" s="102">
        <v>0</v>
      </c>
      <c r="DX68" s="102">
        <v>0.29308919428989971</v>
      </c>
      <c r="DY68" s="105">
        <v>41.723822967699078</v>
      </c>
      <c r="DZ68" s="105">
        <v>98.435471969784629</v>
      </c>
      <c r="EA68">
        <v>96.482820235793909</v>
      </c>
      <c r="EB68" s="105">
        <v>33.333333333332511</v>
      </c>
      <c r="EC68" s="111">
        <v>3.7303099976914549</v>
      </c>
      <c r="ED68" s="111">
        <v>3.5343939160951496</v>
      </c>
      <c r="EE68" s="111">
        <v>3.1322280267900644</v>
      </c>
      <c r="EF68" s="111">
        <v>3.3105928406582841</v>
      </c>
      <c r="EG68" s="111">
        <v>3.4328748479249609</v>
      </c>
      <c r="EH68" s="120">
        <v>3.096607137226457</v>
      </c>
      <c r="EI68" s="102">
        <v>1.888653097916267</v>
      </c>
      <c r="EJ68" s="102">
        <f>EI68*4.2</f>
        <v>7.9323430112483218</v>
      </c>
      <c r="EK68" s="102">
        <v>3.4080247145058848</v>
      </c>
      <c r="EL68" s="102">
        <v>34.184696124789255</v>
      </c>
      <c r="EM68" s="102">
        <v>6.248656609083645E-2</v>
      </c>
      <c r="EN68" s="102">
        <v>0.4949770790695765</v>
      </c>
      <c r="EO68" s="102">
        <v>9.5676161134000104</v>
      </c>
      <c r="EP68" s="102">
        <v>3.1699842556372966</v>
      </c>
      <c r="EQ68" s="102">
        <v>0.39045009789555979</v>
      </c>
      <c r="ER68" s="102">
        <v>0.24665577559361579</v>
      </c>
      <c r="ES68" s="102">
        <v>1.7170828815726702</v>
      </c>
      <c r="ET68" s="111">
        <v>3.4321742588109565</v>
      </c>
      <c r="EU68" s="111">
        <v>3.2974615238161111</v>
      </c>
      <c r="EV68" s="111">
        <v>3.2638058475961405</v>
      </c>
      <c r="EW68" s="120">
        <v>96.936236626459689</v>
      </c>
      <c r="EX68" s="120">
        <v>1.7205015361620859</v>
      </c>
      <c r="EY68" s="120">
        <v>0</v>
      </c>
      <c r="EZ68" s="120">
        <v>33.953375724493696</v>
      </c>
      <c r="FA68" s="120">
        <v>86234.868548508472</v>
      </c>
      <c r="FC68" s="104">
        <v>79.204184757977686</v>
      </c>
      <c r="FD68" s="111">
        <v>21.495695474761227</v>
      </c>
      <c r="FE68" s="105">
        <v>97.465574949272067</v>
      </c>
      <c r="FF68" s="104">
        <v>76.294125733567867</v>
      </c>
      <c r="FG68" s="111">
        <v>4.3643610396080712</v>
      </c>
      <c r="FH68" s="105">
        <v>89.073320601179105</v>
      </c>
      <c r="FI68">
        <v>2.3449306651166655</v>
      </c>
      <c r="FJ68" s="105">
        <v>20</v>
      </c>
      <c r="FK68" s="105">
        <v>98.155493255702012</v>
      </c>
      <c r="FL68" s="105">
        <v>33.640055064114016</v>
      </c>
      <c r="FM68" s="105">
        <v>57.184753291997282</v>
      </c>
      <c r="FN68">
        <v>97.661785582621974</v>
      </c>
      <c r="FO68" s="104">
        <v>97.637802186493545</v>
      </c>
      <c r="FP68" s="102">
        <v>77.062556028066041</v>
      </c>
      <c r="FQ68">
        <v>14.676575884503858</v>
      </c>
      <c r="FR68" s="102">
        <v>0</v>
      </c>
      <c r="FS68" s="105">
        <v>0</v>
      </c>
      <c r="FT68" s="117">
        <v>44.302823613188096</v>
      </c>
      <c r="FU68" s="117">
        <v>50.695567938801538</v>
      </c>
      <c r="FV68" s="117">
        <v>40.618708213933992</v>
      </c>
      <c r="FW68" s="104">
        <v>98.758418855761178</v>
      </c>
      <c r="FX68" s="105">
        <v>77.124187424004646</v>
      </c>
      <c r="FY68" s="105">
        <v>0</v>
      </c>
      <c r="FZ68">
        <v>47.619668406206969</v>
      </c>
      <c r="GA68" s="105">
        <v>85.260424470072195</v>
      </c>
      <c r="GB68" s="102">
        <v>52.432456696400138</v>
      </c>
      <c r="GC68" s="102">
        <v>0.56458280960269491</v>
      </c>
      <c r="GD68" s="102">
        <v>10.027096715072393</v>
      </c>
      <c r="GE68" s="102">
        <v>34.151422310608446</v>
      </c>
      <c r="GF68" s="102">
        <v>10.853908195501941</v>
      </c>
      <c r="GG68" s="102">
        <v>6.595804758147076</v>
      </c>
      <c r="GH68" s="102">
        <v>6.3047122582876582</v>
      </c>
      <c r="GI68" s="111">
        <v>10.832426132891163</v>
      </c>
      <c r="GJ68" s="104">
        <v>79.4784939919696</v>
      </c>
      <c r="GK68">
        <v>28.082703645271113</v>
      </c>
      <c r="GL68" s="105">
        <v>77.062556028066041</v>
      </c>
      <c r="GM68" s="123">
        <v>44.956793603302437</v>
      </c>
      <c r="GN68" s="105">
        <v>64.628414846798975</v>
      </c>
      <c r="GO68" s="105">
        <v>97.810180187660876</v>
      </c>
      <c r="GQ68">
        <v>68.956240139500125</v>
      </c>
      <c r="GR68" s="110">
        <v>43.172759134131809</v>
      </c>
      <c r="GS68" s="110">
        <v>51.783194368047887</v>
      </c>
      <c r="GT68" s="110">
        <v>56.885809141584446</v>
      </c>
      <c r="GU68" s="110">
        <v>54.336494249556395</v>
      </c>
      <c r="GV68" s="110">
        <v>50.271681689279447</v>
      </c>
      <c r="GW68" s="110">
        <v>39.572477578730293</v>
      </c>
      <c r="GX68" s="110">
        <v>43.267363058977494</v>
      </c>
      <c r="GY68" s="110">
        <v>29.023798051752419</v>
      </c>
      <c r="GZ68" s="110">
        <v>39.500363247301834</v>
      </c>
      <c r="HA68" s="105">
        <v>65.862603448751429</v>
      </c>
      <c r="HB68" s="105">
        <v>0</v>
      </c>
      <c r="HC68" s="109">
        <v>57.892066009183701</v>
      </c>
      <c r="HD68" s="109">
        <v>30.05779466714219</v>
      </c>
      <c r="HE68" s="109">
        <v>54.553792243683624</v>
      </c>
      <c r="HF68" s="109">
        <v>54.021176264276541</v>
      </c>
      <c r="HG68" s="109">
        <v>35.27378952350881</v>
      </c>
      <c r="HH68" s="109">
        <v>16.892400243948657</v>
      </c>
      <c r="HI68" s="109">
        <v>42.408141288350407</v>
      </c>
      <c r="HJ68" s="109">
        <v>66.460582911236941</v>
      </c>
      <c r="HK68" s="109">
        <v>41.960059347561462</v>
      </c>
      <c r="HL68" s="122">
        <v>41.781171662428342</v>
      </c>
      <c r="HM68" s="109">
        <v>0</v>
      </c>
      <c r="HN68" s="109">
        <v>36.912181523334503</v>
      </c>
      <c r="HO68" s="109">
        <v>34.128691176370424</v>
      </c>
      <c r="HP68" s="109">
        <v>50.657392927065516</v>
      </c>
      <c r="HQ68" s="109">
        <v>39.206552709123066</v>
      </c>
      <c r="HR68" s="109">
        <v>68.698211470545061</v>
      </c>
      <c r="HS68" s="109">
        <v>64.014560276893363</v>
      </c>
      <c r="HT68" s="109">
        <v>47.600453703651198</v>
      </c>
      <c r="HU68" s="109">
        <v>22.600440569385693</v>
      </c>
      <c r="HV68" s="109">
        <v>66.670079237738676</v>
      </c>
      <c r="HW68" s="109">
        <v>59.177699885703916</v>
      </c>
      <c r="HX68" s="109">
        <v>35.887194789074385</v>
      </c>
      <c r="HY68" s="109">
        <v>24.251593062009238</v>
      </c>
      <c r="HZ68" s="109">
        <v>59.107087358636669</v>
      </c>
      <c r="IA68" s="109">
        <v>75.606595155115357</v>
      </c>
      <c r="IB68" s="109">
        <v>62.03431743158589</v>
      </c>
      <c r="IC68" s="111">
        <v>59.118144527499602</v>
      </c>
      <c r="ID68" s="105">
        <v>25.896561577142482</v>
      </c>
      <c r="IE68" s="105">
        <v>9.3000083035788425E-2</v>
      </c>
      <c r="IF68" s="105">
        <v>20</v>
      </c>
      <c r="IG68">
        <v>13.733252475064289</v>
      </c>
      <c r="IH68">
        <v>31.727974757120318</v>
      </c>
      <c r="II68" s="105">
        <v>93.74576186790307</v>
      </c>
      <c r="IJ68" s="105">
        <v>1.7205015361620859</v>
      </c>
      <c r="IK68" s="105">
        <v>0</v>
      </c>
      <c r="IL68" s="105">
        <v>5.5615525847192018</v>
      </c>
      <c r="IM68" s="105">
        <v>14.676575884503858</v>
      </c>
      <c r="IP68" s="186">
        <v>0</v>
      </c>
      <c r="IQ68" s="129">
        <v>86.102245084129578</v>
      </c>
      <c r="IR68" s="186">
        <v>49.250000000000007</v>
      </c>
      <c r="IS68" s="186">
        <v>55.734767025089603</v>
      </c>
      <c r="IT68" s="156">
        <v>0</v>
      </c>
      <c r="IU68" s="168">
        <v>24.876487655059126</v>
      </c>
      <c r="IV68" s="160">
        <v>0.68226120857699801</v>
      </c>
      <c r="IW68" s="166">
        <v>26</v>
      </c>
      <c r="IX68" s="155">
        <v>81.07692307692308</v>
      </c>
      <c r="IY68" s="169">
        <v>9.7100000000000009</v>
      </c>
      <c r="IZ68" s="169">
        <v>56.70582000000001</v>
      </c>
      <c r="JA68" s="155">
        <v>69.033530571992102</v>
      </c>
      <c r="JB68" s="167">
        <v>71.967963386727689</v>
      </c>
      <c r="JC68" s="182">
        <v>23.27889117529125</v>
      </c>
      <c r="JD68" s="182">
        <v>2.9761904761904758</v>
      </c>
      <c r="JE68" s="192">
        <v>7.746213081900696</v>
      </c>
      <c r="JF68" s="192">
        <v>0.21263328311576837</v>
      </c>
      <c r="JG68" s="192">
        <v>1.0463261105574992</v>
      </c>
      <c r="JH68" s="192">
        <v>8.3162217659137578</v>
      </c>
      <c r="JI68" s="192">
        <v>0</v>
      </c>
      <c r="JJ68" s="4"/>
      <c r="JK68" s="192">
        <v>23.391134246211987</v>
      </c>
      <c r="JL68" s="192">
        <v>6.8924729243935516</v>
      </c>
      <c r="JM68" s="192">
        <v>2.0533227218463987</v>
      </c>
      <c r="JN68" s="4"/>
      <c r="JO68" s="192">
        <v>52.256087403100757</v>
      </c>
      <c r="JP68" s="193">
        <v>58.020116876479847</v>
      </c>
      <c r="JQ68" s="4"/>
      <c r="JR68" s="194">
        <v>6.4473129687924582E-2</v>
      </c>
    </row>
    <row r="69" spans="1:278" x14ac:dyDescent="0.35">
      <c r="B69" t="s">
        <v>832</v>
      </c>
      <c r="C69" s="105">
        <v>4.1125704680811843</v>
      </c>
      <c r="D69" s="233">
        <v>75.191976712972661</v>
      </c>
      <c r="E69" s="233">
        <v>0</v>
      </c>
      <c r="F69" s="111">
        <v>70.129140979525289</v>
      </c>
      <c r="G69" s="233">
        <v>0</v>
      </c>
      <c r="H69" s="105">
        <v>33.719512195121951</v>
      </c>
      <c r="I69" s="105">
        <v>20.805231964030078</v>
      </c>
      <c r="J69" s="105">
        <v>55.839706819630052</v>
      </c>
      <c r="K69" s="233">
        <v>0.47957886586838144</v>
      </c>
      <c r="L69" s="233">
        <v>32.05994936917655</v>
      </c>
      <c r="M69" s="113">
        <v>44.905309132211556</v>
      </c>
      <c r="N69" s="113">
        <v>42.825016887906713</v>
      </c>
      <c r="O69" s="113">
        <v>22.109225297954502</v>
      </c>
      <c r="P69" s="113">
        <v>13.496184985593546</v>
      </c>
      <c r="Q69" s="113">
        <v>46.494680713862294</v>
      </c>
      <c r="R69" s="113">
        <v>50.325662782209292</v>
      </c>
      <c r="S69" s="113">
        <v>19.693605339438083</v>
      </c>
      <c r="T69" s="113">
        <v>20.576175702229655</v>
      </c>
      <c r="U69" s="113">
        <v>14.099887692647314</v>
      </c>
      <c r="V69" s="113">
        <v>33.159729751889124</v>
      </c>
      <c r="W69" s="113">
        <v>11.000048113446443</v>
      </c>
      <c r="X69" s="113">
        <v>11.847616299846919</v>
      </c>
      <c r="Y69" s="113">
        <v>26.091250630455523</v>
      </c>
      <c r="Z69" s="113">
        <v>22.110589978971113</v>
      </c>
      <c r="AA69" s="233">
        <v>10.106998118315845</v>
      </c>
      <c r="AB69" s="113">
        <v>44.243370580061097</v>
      </c>
      <c r="AC69" s="113">
        <v>10.47703925702044</v>
      </c>
      <c r="AD69" s="113">
        <v>40.087527324013998</v>
      </c>
      <c r="AE69" s="105">
        <v>0</v>
      </c>
      <c r="AF69" s="111">
        <v>0</v>
      </c>
      <c r="AG69" s="105">
        <v>78.772342756396228</v>
      </c>
      <c r="AH69" s="173">
        <v>1</v>
      </c>
      <c r="AI69" s="175">
        <f t="shared" si="22"/>
        <v>100</v>
      </c>
      <c r="AJ69" s="233">
        <v>4.9244426383340389</v>
      </c>
      <c r="AK69" s="233">
        <v>0</v>
      </c>
      <c r="AL69" s="233">
        <v>0</v>
      </c>
      <c r="AM69" s="233">
        <v>0.34557549366224272</v>
      </c>
      <c r="AN69" s="233">
        <v>30.93281228110872</v>
      </c>
      <c r="AO69" s="233">
        <v>1.8045674220716279</v>
      </c>
      <c r="AP69" s="233">
        <v>1.3733389822426263</v>
      </c>
      <c r="AQ69" s="233">
        <v>0.67912288691465661</v>
      </c>
      <c r="AR69" s="111">
        <v>0.92559094564765731</v>
      </c>
      <c r="AS69" s="111">
        <v>0.83911029259309677</v>
      </c>
      <c r="AT69" s="233">
        <v>109.08702651743413</v>
      </c>
      <c r="AU69" s="111">
        <v>48.679434220637859</v>
      </c>
      <c r="AV69" s="105">
        <v>29.402515723270341</v>
      </c>
      <c r="AW69" s="233">
        <v>0.87453252576949314</v>
      </c>
      <c r="AX69" s="233">
        <v>6.5160451396485435</v>
      </c>
      <c r="AY69" s="233">
        <v>113.32150762863138</v>
      </c>
      <c r="AZ69" s="233">
        <v>102.42474753067903</v>
      </c>
      <c r="BA69" s="111">
        <v>2.2887534540773378</v>
      </c>
      <c r="BB69" s="233">
        <v>117.97437505074269</v>
      </c>
      <c r="BC69" s="158">
        <v>8.7037824054398634</v>
      </c>
      <c r="BD69" s="111">
        <v>1.0587469169238122</v>
      </c>
      <c r="BE69" s="233">
        <v>107.60421840443558</v>
      </c>
      <c r="BF69" s="111">
        <v>0.77281269426936339</v>
      </c>
      <c r="BG69" s="233">
        <v>49.117718385662364</v>
      </c>
      <c r="BH69" s="233">
        <v>71.872335568857252</v>
      </c>
      <c r="BI69" s="233">
        <v>7.8893772885625149</v>
      </c>
      <c r="BJ69" s="233">
        <v>85.65948976402386</v>
      </c>
      <c r="BK69" s="233">
        <v>4.6414838712589059</v>
      </c>
      <c r="BL69" s="233">
        <v>23.893936949097249</v>
      </c>
      <c r="BM69" s="233">
        <v>42.230926164991338</v>
      </c>
      <c r="BN69" s="233">
        <v>27.111339608403785</v>
      </c>
      <c r="BO69" s="233">
        <v>0</v>
      </c>
      <c r="BP69" s="233">
        <v>0.8671237851412259</v>
      </c>
      <c r="BQ69" s="233">
        <v>54.482967891704</v>
      </c>
      <c r="BR69" s="233">
        <v>2.0909049043156016</v>
      </c>
      <c r="BS69" s="233">
        <v>8.3636196172624064</v>
      </c>
      <c r="BT69" s="233">
        <v>2.3889882855493427</v>
      </c>
      <c r="BU69" s="233">
        <v>1.5174305210925976</v>
      </c>
      <c r="BV69" s="233">
        <v>40.361175961064433</v>
      </c>
      <c r="BW69" s="233">
        <v>2.7048904457277629</v>
      </c>
      <c r="BX69" s="233">
        <v>0.76286677123055968</v>
      </c>
      <c r="BY69" s="233">
        <v>1.6876681662899058</v>
      </c>
      <c r="BZ69" s="233">
        <v>91.3395635434551</v>
      </c>
      <c r="CA69" s="233">
        <v>78.276056944238121</v>
      </c>
      <c r="CB69" s="233">
        <v>60.227488358198976</v>
      </c>
      <c r="CC69" s="233">
        <v>0.6039051001378839</v>
      </c>
      <c r="CD69" s="233">
        <v>43.970825085765568</v>
      </c>
      <c r="CE69" s="233">
        <v>0.76286677123055968</v>
      </c>
      <c r="CF69" s="233">
        <v>3.4869919379257968</v>
      </c>
      <c r="CG69" s="233">
        <v>1.0647257630127274</v>
      </c>
      <c r="CH69" s="233">
        <v>12.836603059965816</v>
      </c>
      <c r="CI69" s="233">
        <v>3.2091507649914539</v>
      </c>
      <c r="CJ69" s="233">
        <v>39.25313713466042</v>
      </c>
      <c r="CK69" s="233">
        <v>94.542517814697575</v>
      </c>
      <c r="CL69" s="233">
        <v>26.212958312405824</v>
      </c>
      <c r="CM69" s="233">
        <v>45.174508524716401</v>
      </c>
      <c r="CN69" s="233">
        <v>23.809643395278755</v>
      </c>
      <c r="CO69" s="233">
        <v>37.15720743345053</v>
      </c>
      <c r="CP69" s="233">
        <v>113.77005040752745</v>
      </c>
      <c r="CQ69" s="233">
        <v>94.545454545454547</v>
      </c>
      <c r="CR69" s="233">
        <v>25.90952217094345</v>
      </c>
      <c r="CS69" s="233">
        <v>0</v>
      </c>
      <c r="CT69" s="233">
        <v>54.870129870129873</v>
      </c>
      <c r="CU69" s="233">
        <v>0</v>
      </c>
      <c r="CV69" s="233">
        <v>0</v>
      </c>
      <c r="CW69" s="233">
        <v>105.28311240480021</v>
      </c>
      <c r="CX69" s="233">
        <v>0</v>
      </c>
      <c r="CY69" s="233">
        <v>0</v>
      </c>
      <c r="CZ69" s="233">
        <v>82.191124444184382</v>
      </c>
      <c r="DA69" s="233">
        <v>23.636363636363633</v>
      </c>
      <c r="DB69" s="233">
        <v>24.583583567363256</v>
      </c>
      <c r="DC69" s="233">
        <v>3.2550559517117978</v>
      </c>
      <c r="DD69" s="233">
        <v>91.472579261349168</v>
      </c>
      <c r="DE69" s="233">
        <v>7.8950888192267392</v>
      </c>
      <c r="DF69" s="233">
        <v>68.822278520356633</v>
      </c>
      <c r="DG69" s="233">
        <v>29.806629834254142</v>
      </c>
      <c r="DH69" s="233">
        <v>0.24316540846977167</v>
      </c>
      <c r="DI69" s="233">
        <v>1.1412854971976254</v>
      </c>
      <c r="DJ69" s="233">
        <v>5.3406809346891171</v>
      </c>
      <c r="DK69" s="233">
        <v>0.74522190998693949</v>
      </c>
      <c r="DL69" s="233">
        <v>1.4371262685252131</v>
      </c>
      <c r="DM69" s="233">
        <v>1.2080275604217903</v>
      </c>
      <c r="DN69" s="233">
        <v>0.81674230691488725</v>
      </c>
      <c r="DO69" s="233">
        <v>104.55555208064186</v>
      </c>
      <c r="DP69" s="233">
        <v>6.268206931190357</v>
      </c>
      <c r="DQ69" s="233">
        <v>68.001350300489833</v>
      </c>
      <c r="DR69" s="233">
        <v>82.979540435437357</v>
      </c>
      <c r="DS69" s="233">
        <v>0</v>
      </c>
      <c r="DT69" s="233">
        <v>116.46916384745734</v>
      </c>
      <c r="DU69" s="233">
        <v>72.021727046767523</v>
      </c>
      <c r="DV69" s="233">
        <v>0</v>
      </c>
      <c r="DW69" s="233">
        <v>0</v>
      </c>
      <c r="DX69" s="233">
        <v>49.646606639604862</v>
      </c>
      <c r="DY69" s="233">
        <v>6.5494726268206929</v>
      </c>
      <c r="DZ69" s="233">
        <v>117.64929641830199</v>
      </c>
      <c r="EA69" s="233">
        <v>117.27556462378628</v>
      </c>
      <c r="EB69" s="233">
        <v>94.386202450031618</v>
      </c>
      <c r="EC69" s="233">
        <v>0.86197455937207446</v>
      </c>
      <c r="ED69" s="233">
        <v>0.75369522086010665</v>
      </c>
      <c r="EE69" s="233">
        <v>0.85569715486941156</v>
      </c>
      <c r="EF69" s="233">
        <v>0.86416790125453546</v>
      </c>
      <c r="EG69" s="233">
        <v>0.96467362708278481</v>
      </c>
      <c r="EH69" s="233">
        <v>1.0757319577226476</v>
      </c>
      <c r="EI69" s="233">
        <v>0.45793873620305747</v>
      </c>
      <c r="EJ69" s="233">
        <v>1.9233426920528416</v>
      </c>
      <c r="EK69" s="233">
        <v>0.85799718996797125</v>
      </c>
      <c r="EL69" s="233">
        <v>15.172457379707776</v>
      </c>
      <c r="EM69" s="233">
        <v>0</v>
      </c>
      <c r="EN69" s="233">
        <v>0</v>
      </c>
      <c r="EO69" s="233">
        <v>0.21690139865507729</v>
      </c>
      <c r="EP69" s="233">
        <v>0.23223894719057259</v>
      </c>
      <c r="EQ69" s="233">
        <v>0.34329671318229199</v>
      </c>
      <c r="ER69" s="233">
        <v>0.36167405683661835</v>
      </c>
      <c r="ES69" s="233">
        <v>0.40067073895247629</v>
      </c>
      <c r="ET69" s="233">
        <v>0.67839328481416439</v>
      </c>
      <c r="EU69" s="233">
        <v>0.65851561255980495</v>
      </c>
      <c r="EV69" s="233">
        <v>0.84734025764695575</v>
      </c>
      <c r="EW69" s="233">
        <v>114.84400192029172</v>
      </c>
      <c r="EX69" s="233">
        <v>6.7905575087895542</v>
      </c>
      <c r="EY69" s="233">
        <v>2.4912104470115524</v>
      </c>
      <c r="EZ69" s="233">
        <v>32.107219406742644</v>
      </c>
      <c r="FA69" s="233">
        <v>81545.996117293456</v>
      </c>
      <c r="FB69" s="233">
        <v>0</v>
      </c>
      <c r="FC69" s="233">
        <v>70.945287022429923</v>
      </c>
      <c r="FD69" s="233">
        <v>0</v>
      </c>
      <c r="FE69" s="233">
        <v>95.897612489283446</v>
      </c>
      <c r="FF69" s="233">
        <v>1.9409808336924763</v>
      </c>
      <c r="FG69" s="233">
        <v>15.268709191361125</v>
      </c>
      <c r="FH69" s="233">
        <v>82.727272727272734</v>
      </c>
      <c r="FI69" s="233">
        <v>78.071320944249123</v>
      </c>
      <c r="FJ69" s="233">
        <v>23.636363636363637</v>
      </c>
      <c r="FK69" s="233">
        <v>104.73043219796379</v>
      </c>
      <c r="FL69" s="233">
        <v>59.090909090909093</v>
      </c>
      <c r="FM69" s="233">
        <v>8.6643565593933438</v>
      </c>
      <c r="FN69" s="233">
        <v>101.60077678644403</v>
      </c>
      <c r="FO69" s="233">
        <v>115.80184965928107</v>
      </c>
      <c r="FP69" s="233">
        <v>0</v>
      </c>
      <c r="FQ69" s="233">
        <v>88.930515061306153</v>
      </c>
      <c r="FR69" s="233">
        <v>0</v>
      </c>
      <c r="FS69" s="233">
        <v>0</v>
      </c>
      <c r="FT69" s="233">
        <v>40.995546868571459</v>
      </c>
      <c r="FU69" s="233">
        <v>50.782333997219872</v>
      </c>
      <c r="FV69" s="233">
        <v>32.05994936917655</v>
      </c>
      <c r="FW69" s="233">
        <v>85.444567362859743</v>
      </c>
      <c r="FX69" s="233">
        <v>14.508310653755819</v>
      </c>
      <c r="FY69" s="233">
        <v>0</v>
      </c>
      <c r="FZ69" s="233">
        <v>0.58676541471396426</v>
      </c>
      <c r="GA69" s="233">
        <v>115.05187201197722</v>
      </c>
      <c r="GB69" s="233">
        <v>4.4977042810686436</v>
      </c>
      <c r="GC69" s="233">
        <v>0</v>
      </c>
      <c r="GD69" s="233">
        <v>0</v>
      </c>
      <c r="GE69" s="233">
        <v>0.49503850888844808</v>
      </c>
      <c r="GF69" s="233">
        <v>0.38793122540669156</v>
      </c>
      <c r="GG69" s="233">
        <v>1.3360245418170829</v>
      </c>
      <c r="GH69" s="233">
        <v>0.52817374060122757</v>
      </c>
      <c r="GI69" s="233">
        <v>2.1240899762153043</v>
      </c>
      <c r="GJ69" s="233">
        <v>2.8778239397751593</v>
      </c>
      <c r="GK69" s="233">
        <v>79.809141135107993</v>
      </c>
      <c r="GL69" s="233">
        <v>0</v>
      </c>
      <c r="GM69" s="233">
        <v>41.12810544939812</v>
      </c>
      <c r="GN69" s="233">
        <v>94.545454545454547</v>
      </c>
      <c r="GO69" s="233">
        <v>110.33450527373179</v>
      </c>
      <c r="GP69" s="233">
        <v>0</v>
      </c>
      <c r="GQ69" s="233">
        <v>118.18181818181819</v>
      </c>
      <c r="GR69" s="233">
        <v>47.50163087757236</v>
      </c>
      <c r="GS69" s="233">
        <v>37.74508578206423</v>
      </c>
      <c r="GT69" s="233">
        <v>67.419507716312779</v>
      </c>
      <c r="GU69" s="233">
        <v>58.163218691876352</v>
      </c>
      <c r="GV69" s="233">
        <v>47.206952491689407</v>
      </c>
      <c r="GW69" s="233">
        <v>22.851116523585862</v>
      </c>
      <c r="GX69" s="233">
        <v>44.078715329055569</v>
      </c>
      <c r="GY69" s="233">
        <v>15.321142373220694</v>
      </c>
      <c r="GZ69" s="233">
        <v>31.757180872251386</v>
      </c>
      <c r="HA69" s="233">
        <v>93.125480527055146</v>
      </c>
      <c r="HB69" s="233">
        <v>3.7970868910095432</v>
      </c>
      <c r="HC69" s="233">
        <v>47.333565781402157</v>
      </c>
      <c r="HD69" s="233">
        <v>52.010748714939673</v>
      </c>
      <c r="HE69" s="233">
        <v>64.715648436609342</v>
      </c>
      <c r="HF69" s="233">
        <v>56.255581304037953</v>
      </c>
      <c r="HG69" s="233">
        <v>2.7877411624321424</v>
      </c>
      <c r="HH69" s="233">
        <v>5.1886085342864012</v>
      </c>
      <c r="HI69" s="233">
        <v>43.165948056481831</v>
      </c>
      <c r="HJ69" s="233">
        <v>80.318499159976199</v>
      </c>
      <c r="HK69" s="233">
        <v>56.294920447781777</v>
      </c>
      <c r="HL69" s="233">
        <v>40.130166871368573</v>
      </c>
      <c r="HM69" s="233">
        <v>0</v>
      </c>
      <c r="HN69" s="233">
        <v>27.504856056181023</v>
      </c>
      <c r="HO69" s="233">
        <v>36.224822042319325</v>
      </c>
      <c r="HP69" s="233">
        <v>51.218526737246464</v>
      </c>
      <c r="HQ69" s="233">
        <v>26.313351852380478</v>
      </c>
      <c r="HR69" s="233">
        <v>38.814709572062071</v>
      </c>
      <c r="HS69" s="233">
        <v>1.8115229248810496</v>
      </c>
      <c r="HT69" s="233">
        <v>48.737240475211387</v>
      </c>
      <c r="HU69" s="233">
        <v>9.6355184801623519</v>
      </c>
      <c r="HV69" s="233">
        <v>60.64562184558136</v>
      </c>
      <c r="HW69" s="233">
        <v>59.768005124212657</v>
      </c>
      <c r="HX69" s="233">
        <v>51.649427060376546</v>
      </c>
      <c r="HY69" s="233">
        <v>44.189473442516856</v>
      </c>
      <c r="HZ69" s="233">
        <v>58.226534989937122</v>
      </c>
      <c r="IA69" s="233">
        <v>70.965211211806235</v>
      </c>
      <c r="IB69" s="233">
        <v>58.538429738327494</v>
      </c>
      <c r="IC69" s="233">
        <v>89.323878492798897</v>
      </c>
      <c r="ID69" s="233">
        <v>13.787834218390129</v>
      </c>
      <c r="IE69" s="233">
        <v>0</v>
      </c>
      <c r="IF69" s="233">
        <v>29.30737890448167</v>
      </c>
      <c r="IG69" s="233">
        <v>18.376360215119977</v>
      </c>
      <c r="IH69" s="233">
        <v>78.130754352030948</v>
      </c>
      <c r="II69" s="233">
        <v>87.896402108974655</v>
      </c>
      <c r="IJ69" s="233">
        <v>6.7905575087895542</v>
      </c>
      <c r="IK69" s="233">
        <v>0</v>
      </c>
      <c r="IL69" s="233">
        <v>11.672600563943481</v>
      </c>
      <c r="IM69" s="233">
        <v>88.930515061306153</v>
      </c>
      <c r="IN69" s="233">
        <v>0</v>
      </c>
      <c r="IO69" s="233">
        <v>0</v>
      </c>
      <c r="IP69" s="233">
        <v>0</v>
      </c>
      <c r="IQ69" s="233">
        <v>61.607021060527195</v>
      </c>
      <c r="IR69" s="233">
        <v>95.414545454545447</v>
      </c>
      <c r="IS69" s="233">
        <v>73.590404663154345</v>
      </c>
      <c r="IT69" s="233">
        <v>0</v>
      </c>
      <c r="IU69" s="233">
        <v>5.9912427101254666</v>
      </c>
      <c r="IV69" s="233">
        <v>0.94008264462809921</v>
      </c>
      <c r="IW69" s="233">
        <v>40.181818181818187</v>
      </c>
      <c r="IX69" s="233">
        <v>78.909090909090921</v>
      </c>
      <c r="IY69" s="233">
        <v>7.1381818181818186</v>
      </c>
      <c r="IZ69" s="233">
        <v>62.451054545454554</v>
      </c>
      <c r="JA69" s="233">
        <v>58.275058275058278</v>
      </c>
      <c r="JB69" s="233">
        <v>14.33326399001457</v>
      </c>
      <c r="JC69" s="233">
        <v>25.42771189916429</v>
      </c>
      <c r="JD69" s="233">
        <v>3.5173160173160172</v>
      </c>
      <c r="JE69" s="236">
        <v>15.407918765412072</v>
      </c>
      <c r="JF69" s="236">
        <v>6.3103615014529781</v>
      </c>
      <c r="JG69" s="236">
        <v>0.50564604038282202</v>
      </c>
      <c r="JH69" s="236">
        <v>2.1840582415531085</v>
      </c>
      <c r="JI69" s="236">
        <v>0</v>
      </c>
      <c r="JJ69" s="236">
        <v>0</v>
      </c>
      <c r="JK69" s="236">
        <v>13.877544048957461</v>
      </c>
      <c r="JL69" s="236">
        <v>15.664711191803526</v>
      </c>
      <c r="JM69" s="236">
        <v>0.60666353145461782</v>
      </c>
      <c r="JN69" s="236">
        <v>0</v>
      </c>
      <c r="JO69" s="236">
        <v>31.151169837914004</v>
      </c>
      <c r="JP69" s="236">
        <v>62.129350156322438</v>
      </c>
      <c r="JQ69" s="236">
        <v>0</v>
      </c>
      <c r="JR69" s="236">
        <v>1.9440280018357239</v>
      </c>
    </row>
    <row r="70" spans="1:278" x14ac:dyDescent="0.35">
      <c r="A70">
        <v>65</v>
      </c>
      <c r="B70" t="s">
        <v>457</v>
      </c>
      <c r="C70" s="105">
        <v>39.545238811140038</v>
      </c>
      <c r="D70" s="108">
        <v>52.702833956285552</v>
      </c>
      <c r="E70" s="105">
        <v>0</v>
      </c>
      <c r="F70" s="111">
        <v>77.913754091442968</v>
      </c>
      <c r="G70">
        <v>50</v>
      </c>
      <c r="H70" s="105">
        <v>53.835145964510588</v>
      </c>
      <c r="I70" s="105">
        <v>35.464878567340172</v>
      </c>
      <c r="J70" s="105">
        <v>68.43159702346864</v>
      </c>
      <c r="K70" s="102">
        <v>2.4572535275813325</v>
      </c>
      <c r="L70">
        <v>28.133967537985676</v>
      </c>
      <c r="M70" s="113">
        <v>60.036534814949398</v>
      </c>
      <c r="N70" s="113">
        <v>36.845116848865224</v>
      </c>
      <c r="O70" s="113">
        <v>20.828089639556065</v>
      </c>
      <c r="P70" s="113">
        <v>18.776352076753859</v>
      </c>
      <c r="Q70" s="113">
        <v>37.639036461815856</v>
      </c>
      <c r="R70" s="113">
        <v>60.54720007921906</v>
      </c>
      <c r="S70" s="113">
        <v>20.450835656663568</v>
      </c>
      <c r="T70" s="113">
        <v>19.440450699026119</v>
      </c>
      <c r="U70" s="113">
        <v>16.918354101333069</v>
      </c>
      <c r="V70" s="113">
        <v>37.066829420121891</v>
      </c>
      <c r="W70" s="113">
        <v>14.034591435876813</v>
      </c>
      <c r="X70" s="113">
        <v>12.972672855193228</v>
      </c>
      <c r="Y70" s="113">
        <v>28.830424632728686</v>
      </c>
      <c r="Z70" s="113">
        <v>23.256887193808453</v>
      </c>
      <c r="AA70" s="115">
        <v>19.883434503047994</v>
      </c>
      <c r="AB70" s="113">
        <v>53.000366882357277</v>
      </c>
      <c r="AC70" s="113">
        <v>17.046860695219017</v>
      </c>
      <c r="AD70" s="113">
        <v>45.748023122258395</v>
      </c>
      <c r="AE70" s="105">
        <v>0</v>
      </c>
      <c r="AF70" s="111">
        <v>0.30577360435996098</v>
      </c>
      <c r="AG70" s="105">
        <v>43.218550328903206</v>
      </c>
      <c r="AH70" s="173">
        <v>1</v>
      </c>
      <c r="AI70" s="175">
        <f t="shared" si="22"/>
        <v>100</v>
      </c>
      <c r="AJ70" s="112">
        <v>4.9293962238816542</v>
      </c>
      <c r="AK70" s="112">
        <v>0</v>
      </c>
      <c r="AL70" s="112">
        <v>1.9486825772846448</v>
      </c>
      <c r="AM70" s="112">
        <v>11.959539378437192</v>
      </c>
      <c r="AN70" s="112">
        <v>88.448664770524914</v>
      </c>
      <c r="AO70" s="112">
        <v>1.3234546030440903</v>
      </c>
      <c r="AP70" s="112">
        <v>0.44426723737264789</v>
      </c>
      <c r="AQ70" s="112">
        <v>0.89833483891545596</v>
      </c>
      <c r="AR70" s="111">
        <v>1.7364214272804699</v>
      </c>
      <c r="AS70" s="111">
        <v>1.2266341661062363</v>
      </c>
      <c r="AT70" s="111">
        <v>99.070648513257467</v>
      </c>
      <c r="AU70" s="111">
        <v>36.282809822408041</v>
      </c>
      <c r="AV70" s="105">
        <v>39.534439992367119</v>
      </c>
      <c r="AW70" s="107">
        <v>4.5078862168860487</v>
      </c>
      <c r="AX70" s="107">
        <v>8.4142552586314512</v>
      </c>
      <c r="AY70" s="103">
        <v>60.454761188859976</v>
      </c>
      <c r="AZ70" s="103">
        <v>76.106405969058102</v>
      </c>
      <c r="BA70" s="111">
        <v>1.6078431072857238</v>
      </c>
      <c r="BB70" s="105">
        <v>99.70032133805222</v>
      </c>
      <c r="BC70" s="158">
        <v>0.11448196908986835</v>
      </c>
      <c r="BD70" s="111">
        <v>2.5712359203875832</v>
      </c>
      <c r="BE70">
        <v>74.006843552863756</v>
      </c>
      <c r="BF70" s="111">
        <v>1.3679426354699491</v>
      </c>
      <c r="BG70" s="106">
        <v>42.436915405580976</v>
      </c>
      <c r="BH70" s="111">
        <v>82.035976487877676</v>
      </c>
      <c r="BI70" s="114">
        <v>6.6134552647791418</v>
      </c>
      <c r="BJ70" s="116">
        <v>67.681009297141514</v>
      </c>
      <c r="BK70" s="157">
        <f t="shared" ref="BK70:BK77" si="23">AVERAGE(CG70,AX70,AW70,BD70,JK70)</f>
        <v>7.3055413294460418</v>
      </c>
      <c r="BL70" s="102">
        <v>20.738244741711362</v>
      </c>
      <c r="BM70" s="118">
        <v>38.11372256974844</v>
      </c>
      <c r="BN70" s="102">
        <v>23.210746378278259</v>
      </c>
      <c r="BO70">
        <v>0.30577360435996098</v>
      </c>
      <c r="BP70" s="111">
        <v>0.97813363974393464</v>
      </c>
      <c r="BQ70" s="102">
        <v>60.722365939713491</v>
      </c>
      <c r="BR70" s="112">
        <f t="shared" ref="BR70:BR77" si="24">SUM(EL70*0.125,EM70*0.125,EN70*0.125,EO70*0.125,EP70*0.125,EQ70*0.125,ER70*0.125,ES70*0.125)</f>
        <v>0.7813235685844766</v>
      </c>
      <c r="BS70" s="112">
        <f t="shared" ref="BS70:BS77" si="25">BR70*4</f>
        <v>3.1252942743379064</v>
      </c>
      <c r="BT70" s="112">
        <v>1.4695384078943874</v>
      </c>
      <c r="BU70" s="119">
        <v>2.3174861222020704</v>
      </c>
      <c r="BV70" s="105">
        <v>32.060759897506856</v>
      </c>
      <c r="BW70" s="111">
        <v>1.6078431072857238</v>
      </c>
      <c r="BX70" s="121">
        <v>1.0633116611397064</v>
      </c>
      <c r="BY70" s="102">
        <v>5.1545719347962393</v>
      </c>
      <c r="BZ70" s="104">
        <v>63.201836534599174</v>
      </c>
      <c r="CA70" s="104">
        <v>57.289802729764475</v>
      </c>
      <c r="CB70" s="105">
        <v>58.841327804690245</v>
      </c>
      <c r="CC70" s="102">
        <v>3.9124773259448853</v>
      </c>
      <c r="CD70" s="106">
        <v>43.666080527552509</v>
      </c>
      <c r="CE70" s="105">
        <v>1.0633116611397064</v>
      </c>
      <c r="CF70" s="102">
        <v>4.4164227141870889</v>
      </c>
      <c r="CG70" s="102">
        <v>2.2462696158134907</v>
      </c>
      <c r="CH70" s="102">
        <f t="shared" ref="CH70:CH77" si="26">+CI70*4</f>
        <v>3.7090079407825427</v>
      </c>
      <c r="CI70" s="102">
        <v>0.92725198519563568</v>
      </c>
      <c r="CJ70" s="105">
        <v>43.198166246759442</v>
      </c>
      <c r="CK70" s="104">
        <v>80.375263516298915</v>
      </c>
      <c r="CL70" s="111">
        <v>16.815970234688038</v>
      </c>
      <c r="CM70" s="105">
        <v>39.757439429965693</v>
      </c>
      <c r="CN70" s="105">
        <v>28.92959358900973</v>
      </c>
      <c r="CO70" s="111">
        <v>28.182598740698339</v>
      </c>
      <c r="CP70" s="104">
        <v>96.571297416218272</v>
      </c>
      <c r="CQ70" s="105">
        <v>80</v>
      </c>
      <c r="CR70" s="105">
        <v>37.682655609380227</v>
      </c>
      <c r="CT70" s="179">
        <v>18.571428571428577</v>
      </c>
      <c r="CV70" s="105">
        <v>0</v>
      </c>
      <c r="CW70" s="119">
        <v>80.050467039358338</v>
      </c>
      <c r="CZ70" s="105">
        <v>99.017702419685108</v>
      </c>
      <c r="DA70" s="105">
        <v>40</v>
      </c>
      <c r="DB70" s="105">
        <v>17.052505462107984</v>
      </c>
      <c r="DC70" s="105">
        <v>1.3092584288087001</v>
      </c>
      <c r="DD70" s="105">
        <v>77.358876140397555</v>
      </c>
      <c r="DE70" s="105">
        <v>12.436085806641206</v>
      </c>
      <c r="DF70" s="164">
        <v>78.741878591725879</v>
      </c>
      <c r="DG70" s="102">
        <v>25.46937607326846</v>
      </c>
      <c r="DH70" s="102">
        <v>1.8137194154830087</v>
      </c>
      <c r="DI70" s="111">
        <v>3.0721242442833376</v>
      </c>
      <c r="DJ70" s="103">
        <v>4.1855876793396902</v>
      </c>
      <c r="DK70" s="103">
        <v>6.0717946871887918</v>
      </c>
      <c r="DL70" s="103">
        <v>2.0051919738471411</v>
      </c>
      <c r="DM70" s="103">
        <v>2.9514237455356027</v>
      </c>
      <c r="DN70">
        <v>19.926875729252874</v>
      </c>
      <c r="DO70" s="111">
        <v>98.478991900906649</v>
      </c>
      <c r="DP70" s="105">
        <v>0.13737836290784203</v>
      </c>
      <c r="DQ70" s="111">
        <v>98.921642359495436</v>
      </c>
      <c r="DR70" s="104">
        <v>82.922596372025197</v>
      </c>
      <c r="DS70" s="105">
        <v>26.422438465941614</v>
      </c>
      <c r="DT70" s="103">
        <v>64.0515900836904</v>
      </c>
      <c r="DU70" s="102">
        <v>70.384283239464807</v>
      </c>
      <c r="DW70" s="102">
        <v>0</v>
      </c>
      <c r="DX70" s="102">
        <v>13.575282345687004</v>
      </c>
      <c r="DY70" s="105">
        <v>0.27475672581568406</v>
      </c>
      <c r="DZ70" s="105">
        <v>97.311760584612614</v>
      </c>
      <c r="EA70">
        <v>85.964771634447544</v>
      </c>
      <c r="EB70" s="105">
        <v>67.344018317115911</v>
      </c>
      <c r="EC70" s="111">
        <v>1.3827870646195966</v>
      </c>
      <c r="ED70" s="111">
        <v>1.0332589895300639</v>
      </c>
      <c r="EE70" s="111">
        <v>0.92578844954639261</v>
      </c>
      <c r="EF70" s="111">
        <v>1.1404585019948497</v>
      </c>
      <c r="EG70" s="111">
        <v>1.3530982063202979</v>
      </c>
      <c r="EH70" s="120">
        <v>1.0425724667980083</v>
      </c>
      <c r="EI70" s="102">
        <v>0.41859016974272417</v>
      </c>
      <c r="EJ70" s="102">
        <f t="shared" ref="EJ70:EJ77" si="27">EI70*4.2</f>
        <v>1.7580787129194415</v>
      </c>
      <c r="EK70" s="102">
        <v>1.1516076174447272</v>
      </c>
      <c r="EL70" s="102">
        <v>1.1457652499242497</v>
      </c>
      <c r="EM70" s="102">
        <v>0</v>
      </c>
      <c r="EN70" s="102">
        <v>0.48737298617416241</v>
      </c>
      <c r="EO70" s="102">
        <v>2.9787424025961662</v>
      </c>
      <c r="EP70" s="102">
        <v>0.48897385750995237</v>
      </c>
      <c r="EQ70" s="102">
        <v>0.67320109094012059</v>
      </c>
      <c r="ER70" s="102">
        <v>6.8745979239066418E-2</v>
      </c>
      <c r="ES70" s="102">
        <v>0.40778698229209426</v>
      </c>
      <c r="ET70" s="111">
        <v>1.0879122967116048</v>
      </c>
      <c r="EU70" s="111">
        <v>0.91369481268986097</v>
      </c>
      <c r="EV70" s="111">
        <v>1.0387110255678049</v>
      </c>
      <c r="EW70" s="120">
        <v>95.797236261022519</v>
      </c>
      <c r="EX70" s="120">
        <v>0.27475672581568406</v>
      </c>
      <c r="EY70" s="120">
        <v>3.457355466514024</v>
      </c>
      <c r="EZ70" s="120">
        <v>39.563818593429851</v>
      </c>
      <c r="FA70" s="120">
        <v>100484.28537313966</v>
      </c>
      <c r="FC70" s="104">
        <v>82.372081144916649</v>
      </c>
      <c r="FD70" s="111">
        <v>0</v>
      </c>
      <c r="FE70" s="105">
        <v>98.411224359942381</v>
      </c>
      <c r="FF70" s="104">
        <v>2.8985508171236107</v>
      </c>
      <c r="FG70" s="111">
        <v>5.4493417286777337</v>
      </c>
      <c r="FH70" s="105">
        <v>49.856897538637668</v>
      </c>
      <c r="FI70">
        <v>44.350314825414998</v>
      </c>
      <c r="FJ70" s="105">
        <v>20</v>
      </c>
      <c r="FK70" s="105">
        <v>99.122727220501957</v>
      </c>
      <c r="FL70" s="105">
        <v>24.505928853800341</v>
      </c>
      <c r="FM70" s="105">
        <v>57.184753291993246</v>
      </c>
      <c r="FN70">
        <v>98.465855207901527</v>
      </c>
      <c r="FO70" s="104">
        <v>94.501213573001067</v>
      </c>
      <c r="FP70" s="102">
        <v>8.1169875794843733</v>
      </c>
      <c r="FQ70">
        <v>55.897036061125888</v>
      </c>
      <c r="FR70" s="102">
        <v>100</v>
      </c>
      <c r="FS70" s="105">
        <v>0</v>
      </c>
      <c r="FT70" s="117">
        <v>39.056942638099429</v>
      </c>
      <c r="FU70" s="117">
        <v>46.283508559317028</v>
      </c>
      <c r="FV70" s="117">
        <v>28.133967537985676</v>
      </c>
      <c r="FW70" s="104">
        <v>86.801971366581824</v>
      </c>
      <c r="FX70" s="105">
        <v>63.1314257442437</v>
      </c>
      <c r="FY70" s="105">
        <v>0</v>
      </c>
      <c r="FZ70">
        <v>1.6036739481502618</v>
      </c>
      <c r="GA70" s="105">
        <v>87.693477246070572</v>
      </c>
      <c r="GB70" s="102">
        <v>5.8908851751190356</v>
      </c>
      <c r="GC70" s="102">
        <v>0</v>
      </c>
      <c r="GD70" s="102">
        <v>2.0351950583744629</v>
      </c>
      <c r="GE70" s="102">
        <v>10.193595350639082</v>
      </c>
      <c r="GF70" s="102">
        <v>0.81172238380458894</v>
      </c>
      <c r="GG70" s="102">
        <v>1.3504890327833838</v>
      </c>
      <c r="GH70" s="102">
        <v>0.72480244187674825</v>
      </c>
      <c r="GI70" s="111">
        <v>7.7379079492049003</v>
      </c>
      <c r="GJ70" s="104">
        <v>4.4459662389044565</v>
      </c>
      <c r="GK70">
        <v>100</v>
      </c>
      <c r="GL70" s="105">
        <v>8.1169875794843733</v>
      </c>
      <c r="GM70" s="123">
        <v>37.763775888173726</v>
      </c>
      <c r="GN70" s="105">
        <v>80</v>
      </c>
      <c r="GO70" s="105">
        <v>95.131654264453346</v>
      </c>
      <c r="GQ70">
        <v>54.436176302232397</v>
      </c>
      <c r="GR70" s="110">
        <v>38.318573318381659</v>
      </c>
      <c r="GS70" s="110">
        <v>43.365912294188064</v>
      </c>
      <c r="GT70" s="110">
        <v>57.377400167036036</v>
      </c>
      <c r="GU70" s="110">
        <v>47.389623922818672</v>
      </c>
      <c r="GV70" s="110">
        <v>49.096646369832101</v>
      </c>
      <c r="GW70" s="110">
        <v>23.62394616739077</v>
      </c>
      <c r="GX70" s="110">
        <v>38.350025566252761</v>
      </c>
      <c r="GY70" s="110">
        <v>13.616532426727403</v>
      </c>
      <c r="GZ70" s="110">
        <v>29.841444094243641</v>
      </c>
      <c r="HA70" s="105">
        <v>50.868154932264794</v>
      </c>
      <c r="HB70" s="105">
        <v>0</v>
      </c>
      <c r="HC70" s="109">
        <v>48.728940198358458</v>
      </c>
      <c r="HD70" s="109">
        <v>43.034493740732124</v>
      </c>
      <c r="HE70" s="109">
        <v>52.979398063103311</v>
      </c>
      <c r="HF70" s="109">
        <v>47.401193976181332</v>
      </c>
      <c r="HG70" s="109">
        <v>3.517697321051275</v>
      </c>
      <c r="HH70" s="109">
        <v>12.939937976001644</v>
      </c>
      <c r="HI70" s="109">
        <v>51.940192113937471</v>
      </c>
      <c r="HJ70" s="109">
        <v>62.21591299370445</v>
      </c>
      <c r="HK70" s="109">
        <v>36.175731827408207</v>
      </c>
      <c r="HL70" s="122">
        <v>37.216132315626197</v>
      </c>
      <c r="HM70" s="109">
        <v>0</v>
      </c>
      <c r="HN70" s="109">
        <v>21.7731388476303</v>
      </c>
      <c r="HO70" s="109">
        <v>30.547915648891266</v>
      </c>
      <c r="HP70" s="109">
        <v>46.768244173686178</v>
      </c>
      <c r="HQ70" s="109">
        <v>28.558774199445285</v>
      </c>
      <c r="HR70" s="109">
        <v>56.329871791391483</v>
      </c>
      <c r="HS70" s="109">
        <v>5.2588804630466202</v>
      </c>
      <c r="HT70" s="109">
        <v>45.339318856574792</v>
      </c>
      <c r="HU70" s="109">
        <v>17.918562056461056</v>
      </c>
      <c r="HV70" s="109">
        <v>54.485145986402777</v>
      </c>
      <c r="HW70" s="109">
        <v>49.715861756402418</v>
      </c>
      <c r="HX70" s="109">
        <v>33.5326184833417</v>
      </c>
      <c r="HY70" s="109">
        <v>35.632545225872157</v>
      </c>
      <c r="HZ70" s="109">
        <v>49.922245324868669</v>
      </c>
      <c r="IA70" s="109">
        <v>67.261810846630695</v>
      </c>
      <c r="IB70" s="109">
        <v>56.419589367596956</v>
      </c>
      <c r="IC70" s="111">
        <v>69.013112717242535</v>
      </c>
      <c r="ID70" s="105">
        <v>18.319264880206763</v>
      </c>
      <c r="IE70" s="105">
        <v>0</v>
      </c>
      <c r="IF70" s="105">
        <v>20</v>
      </c>
      <c r="IG70">
        <v>17.969880914632565</v>
      </c>
      <c r="IH70">
        <v>39.748139668002288</v>
      </c>
      <c r="II70" s="105">
        <v>91.81286364524243</v>
      </c>
      <c r="IJ70" s="105">
        <v>0.27475672581568406</v>
      </c>
      <c r="IK70" s="105">
        <v>0</v>
      </c>
      <c r="IL70" s="105">
        <v>5.5555555555554959</v>
      </c>
      <c r="IM70" s="105">
        <v>55.897036061125888</v>
      </c>
      <c r="IP70" s="186">
        <v>0</v>
      </c>
      <c r="IQ70" s="129">
        <v>49.653880371527237</v>
      </c>
      <c r="IR70" s="186">
        <v>92.17</v>
      </c>
      <c r="IS70" s="186">
        <v>60.124826629680996</v>
      </c>
      <c r="IT70" s="156">
        <v>0</v>
      </c>
      <c r="IU70" s="168">
        <v>3.6364551799661409</v>
      </c>
      <c r="IV70" s="160">
        <v>0.4700352526439483</v>
      </c>
      <c r="IW70" s="166">
        <v>51.81818181818182</v>
      </c>
      <c r="IX70" s="155">
        <v>70</v>
      </c>
      <c r="IY70" s="169">
        <v>6.36</v>
      </c>
      <c r="IZ70" s="169">
        <v>66.931780000000003</v>
      </c>
      <c r="JA70" s="155">
        <v>98.619329388560161</v>
      </c>
      <c r="JB70" s="167">
        <v>73.226544622425621</v>
      </c>
      <c r="JC70" s="182">
        <v>7.6122108160998447</v>
      </c>
      <c r="JD70" s="182">
        <v>5.9523809523809517</v>
      </c>
      <c r="JE70" s="192">
        <v>9.3611085168556691</v>
      </c>
      <c r="JF70" s="192">
        <v>0</v>
      </c>
      <c r="JG70" s="192">
        <v>0.97382837283006385</v>
      </c>
      <c r="JH70" s="192">
        <v>3.6960985626283369</v>
      </c>
      <c r="JI70" s="192">
        <v>0</v>
      </c>
      <c r="JJ70" s="4"/>
      <c r="JK70" s="192">
        <v>18.788059635511637</v>
      </c>
      <c r="JL70" s="192">
        <v>25.449130797760805</v>
      </c>
      <c r="JM70" s="192">
        <v>0.51333068046159969</v>
      </c>
      <c r="JN70" s="4"/>
      <c r="JO70" s="192">
        <v>48.434078488372059</v>
      </c>
      <c r="JP70" s="192">
        <v>23.093328336965893</v>
      </c>
      <c r="JQ70" s="4"/>
      <c r="JR70" s="194">
        <v>0.94588120260318664</v>
      </c>
    </row>
    <row r="71" spans="1:278" x14ac:dyDescent="0.35">
      <c r="A71">
        <v>66</v>
      </c>
      <c r="B71" t="s">
        <v>458</v>
      </c>
      <c r="C71" s="105">
        <v>4.954852245444874</v>
      </c>
      <c r="D71" s="108">
        <v>50.077592031593653</v>
      </c>
      <c r="E71" s="105">
        <v>0</v>
      </c>
      <c r="F71" s="111">
        <v>77.198445417956165</v>
      </c>
      <c r="G71">
        <v>0</v>
      </c>
      <c r="H71" s="105">
        <v>50.56590257879656</v>
      </c>
      <c r="I71" s="105">
        <v>29.234547687269234</v>
      </c>
      <c r="J71" s="105">
        <v>92.378223495701945</v>
      </c>
      <c r="K71" s="102">
        <v>1.1065388045602051</v>
      </c>
      <c r="L71">
        <v>25.275237333165247</v>
      </c>
      <c r="M71" s="113">
        <v>38.628221059019751</v>
      </c>
      <c r="N71" s="113">
        <v>41.332115582200863</v>
      </c>
      <c r="O71" s="113">
        <v>17.70448238941789</v>
      </c>
      <c r="P71" s="113">
        <v>14.023071957455242</v>
      </c>
      <c r="Q71" s="113">
        <v>38.863077610530652</v>
      </c>
      <c r="R71" s="113">
        <v>43.818453071966672</v>
      </c>
      <c r="S71" s="113">
        <v>20.958680444796702</v>
      </c>
      <c r="T71" s="113">
        <v>21.523278101476873</v>
      </c>
      <c r="U71" s="113">
        <v>11.07272970371427</v>
      </c>
      <c r="V71" s="113">
        <v>29.727349795229259</v>
      </c>
      <c r="W71" s="113">
        <v>11.822710530582727</v>
      </c>
      <c r="X71" s="113">
        <v>10.476874254573614</v>
      </c>
      <c r="Y71" s="113">
        <v>28.284580134196631</v>
      </c>
      <c r="Z71" s="113">
        <v>19.784635266310129</v>
      </c>
      <c r="AA71" s="115">
        <v>10.894985432520407</v>
      </c>
      <c r="AB71" s="113">
        <v>51.548292527559482</v>
      </c>
      <c r="AC71" s="113">
        <v>7.3133240142611848</v>
      </c>
      <c r="AD71" s="113">
        <v>38.330343684950854</v>
      </c>
      <c r="AE71" s="105">
        <v>0</v>
      </c>
      <c r="AF71" s="111">
        <v>2.2695817063177888</v>
      </c>
      <c r="AG71" s="105">
        <v>61.503958941357304</v>
      </c>
      <c r="AH71" s="173">
        <v>1</v>
      </c>
      <c r="AI71" s="175">
        <f t="shared" si="22"/>
        <v>100</v>
      </c>
      <c r="AJ71" s="112">
        <v>1.3625989958945179</v>
      </c>
      <c r="AK71" s="112">
        <v>0</v>
      </c>
      <c r="AL71" s="112">
        <v>0</v>
      </c>
      <c r="AM71" s="112">
        <v>0</v>
      </c>
      <c r="AN71" s="112">
        <v>71.094567552538138</v>
      </c>
      <c r="AO71" s="112">
        <v>0</v>
      </c>
      <c r="AP71" s="112">
        <v>0.48454556670322785</v>
      </c>
      <c r="AQ71" s="112">
        <v>0.26519015541607455</v>
      </c>
      <c r="AR71" s="111">
        <v>0.99382964322931133</v>
      </c>
      <c r="AS71" s="111">
        <v>2.262612682418168</v>
      </c>
      <c r="AT71" s="111">
        <v>42.542578959247805</v>
      </c>
      <c r="AU71" s="111">
        <v>34.398374156350734</v>
      </c>
      <c r="AV71" s="105">
        <v>25</v>
      </c>
      <c r="AW71" s="107">
        <v>6.6654330203414474E-3</v>
      </c>
      <c r="AX71" s="107">
        <v>2.3953937285476186</v>
      </c>
      <c r="AY71" s="103">
        <v>95.045147754555032</v>
      </c>
      <c r="AZ71" s="103">
        <v>37.550939718261546</v>
      </c>
      <c r="BA71" s="111">
        <v>0.24731106075129106</v>
      </c>
      <c r="BB71" s="105">
        <v>99.682863427802474</v>
      </c>
      <c r="BC71" s="158">
        <v>0.41260744985673353</v>
      </c>
      <c r="BD71" s="111">
        <v>1.1322753965952774</v>
      </c>
      <c r="BE71">
        <v>94.204458401933266</v>
      </c>
      <c r="BF71" s="111">
        <v>0.34692342858051728</v>
      </c>
      <c r="BG71" s="106">
        <v>38.154661174762374</v>
      </c>
      <c r="BH71" s="111">
        <v>46.419325580784275</v>
      </c>
      <c r="BI71" s="114">
        <v>4.8056340884007236</v>
      </c>
      <c r="BJ71" s="116">
        <v>62.228903391510585</v>
      </c>
      <c r="BK71" s="157">
        <f t="shared" si="23"/>
        <v>3.6652418400414319</v>
      </c>
      <c r="BL71" s="102">
        <v>20.269760549123344</v>
      </c>
      <c r="BM71" s="118">
        <v>35.345033881163502</v>
      </c>
      <c r="BN71" s="102">
        <v>22.128407675682983</v>
      </c>
      <c r="BO71">
        <v>2.2695817063177888</v>
      </c>
      <c r="BP71" s="111">
        <v>0.17310834975182679</v>
      </c>
      <c r="BQ71" s="102">
        <v>36.961669144668583</v>
      </c>
      <c r="BR71" s="112">
        <f t="shared" si="24"/>
        <v>5.6218967745302509E-2</v>
      </c>
      <c r="BS71" s="112">
        <f t="shared" si="25"/>
        <v>0.22487587098121004</v>
      </c>
      <c r="BT71" s="112">
        <v>0.3463505343950688</v>
      </c>
      <c r="BU71" s="119">
        <v>2.3085089936845429</v>
      </c>
      <c r="BV71" s="105">
        <v>30.886872052077067</v>
      </c>
      <c r="BW71" s="111">
        <v>0.24731106075129106</v>
      </c>
      <c r="BX71" s="121">
        <v>0.27202979933999344</v>
      </c>
      <c r="BY71" s="102">
        <v>3.326646325760183</v>
      </c>
      <c r="BZ71" s="104">
        <v>66.080119995561887</v>
      </c>
      <c r="CA71" s="104">
        <v>57.01873246077092</v>
      </c>
      <c r="CB71" s="105">
        <v>41.460988874217762</v>
      </c>
      <c r="CC71" s="102">
        <v>0.13362049217413058</v>
      </c>
      <c r="CD71" s="106">
        <v>39.175348592800638</v>
      </c>
      <c r="CE71" s="105">
        <v>0.27202979933999344</v>
      </c>
      <c r="CF71" s="102">
        <v>1.2193936879939913</v>
      </c>
      <c r="CG71" s="102">
        <v>0.4659791699662989</v>
      </c>
      <c r="CH71" s="102">
        <f t="shared" si="26"/>
        <v>0.74352453709338762</v>
      </c>
      <c r="CI71" s="102">
        <v>0.1858811342733469</v>
      </c>
      <c r="CJ71" s="105">
        <v>46.335045318695983</v>
      </c>
      <c r="CK71" s="104">
        <v>69.007619399097578</v>
      </c>
      <c r="CL71" s="111">
        <v>15.982808022922637</v>
      </c>
      <c r="CM71" s="105">
        <v>37.007779726707412</v>
      </c>
      <c r="CN71" s="105">
        <v>17.213467048710601</v>
      </c>
      <c r="CO71" s="111">
        <v>30.498567335243553</v>
      </c>
      <c r="CP71" s="104">
        <v>96.774677548540211</v>
      </c>
      <c r="CQ71" s="105">
        <v>80</v>
      </c>
      <c r="CR71" s="105">
        <v>2.921977748435344</v>
      </c>
      <c r="CT71" s="179">
        <v>92.857142857142861</v>
      </c>
      <c r="CV71" s="105">
        <v>0</v>
      </c>
      <c r="CW71" s="119">
        <v>61.481880263448609</v>
      </c>
      <c r="CZ71" s="105">
        <v>49.542809122788817</v>
      </c>
      <c r="DA71" s="105">
        <v>19.999999999999996</v>
      </c>
      <c r="DB71" s="105">
        <v>34.058712877566691</v>
      </c>
      <c r="DC71" s="105">
        <v>30.500713816011572</v>
      </c>
      <c r="DD71" s="105">
        <v>56.180869865954207</v>
      </c>
      <c r="DE71" s="105">
        <v>13.646313364055306</v>
      </c>
      <c r="DF71" s="164">
        <v>55.822597638440101</v>
      </c>
      <c r="DG71" s="102">
        <v>25.126074498567334</v>
      </c>
      <c r="DH71" s="102">
        <v>0.84450475134736214</v>
      </c>
      <c r="DI71" s="111">
        <v>0.97150752173801291</v>
      </c>
      <c r="DJ71" s="103">
        <v>3.5924302000819446</v>
      </c>
      <c r="DK71" s="103">
        <v>4.822982368035575</v>
      </c>
      <c r="DL71" s="103">
        <v>0.3500253505982594</v>
      </c>
      <c r="DM71" s="103">
        <v>3.9213655183093103</v>
      </c>
      <c r="DN71">
        <v>19.386655025911974</v>
      </c>
      <c r="DO71" s="111">
        <v>94.818696797867361</v>
      </c>
      <c r="DP71" s="105">
        <v>0</v>
      </c>
      <c r="DQ71" s="111">
        <v>91.04166464961861</v>
      </c>
      <c r="DR71" s="104">
        <v>51.197952576280741</v>
      </c>
      <c r="DS71" s="105">
        <v>0</v>
      </c>
      <c r="DT71" s="103">
        <v>98.528969972473035</v>
      </c>
      <c r="DU71" s="102">
        <v>57.14848498517695</v>
      </c>
      <c r="DW71" s="102">
        <v>0</v>
      </c>
      <c r="DX71" s="102">
        <v>0</v>
      </c>
      <c r="DY71" s="105">
        <v>0</v>
      </c>
      <c r="DZ71" s="105">
        <v>55.699381064417096</v>
      </c>
      <c r="EA71">
        <v>74.350696611132832</v>
      </c>
      <c r="EB71" s="105">
        <v>66.666666666667794</v>
      </c>
      <c r="EC71" s="111">
        <v>0.32718382274750885</v>
      </c>
      <c r="ED71" s="111">
        <v>0.26813100068372614</v>
      </c>
      <c r="EE71" s="111">
        <v>0.19015718463288739</v>
      </c>
      <c r="EF71" s="111">
        <v>0.25529767726104646</v>
      </c>
      <c r="EG71" s="111">
        <v>0.36666303441352582</v>
      </c>
      <c r="EH71" s="120">
        <v>0.17622050899946656</v>
      </c>
      <c r="EI71" s="102">
        <v>4.3393647440367424E-2</v>
      </c>
      <c r="EJ71" s="102">
        <f t="shared" si="27"/>
        <v>0.18225331924954319</v>
      </c>
      <c r="EK71" s="102">
        <v>0.26457481114012443</v>
      </c>
      <c r="EL71" s="102">
        <v>0.31295459844637202</v>
      </c>
      <c r="EM71" s="102">
        <v>0</v>
      </c>
      <c r="EN71" s="102">
        <v>0</v>
      </c>
      <c r="EO71" s="102">
        <v>0</v>
      </c>
      <c r="EP71" s="102">
        <v>2.0867604471053097E-2</v>
      </c>
      <c r="EQ71" s="102">
        <v>0</v>
      </c>
      <c r="ER71" s="102">
        <v>9.2965534549613746E-2</v>
      </c>
      <c r="ES71" s="102">
        <v>2.2964004495381191E-2</v>
      </c>
      <c r="ET71" s="111">
        <v>0.31416272660491573</v>
      </c>
      <c r="EU71" s="111">
        <v>0.16999619050418718</v>
      </c>
      <c r="EV71" s="111">
        <v>0.22989687207507165</v>
      </c>
      <c r="EW71" s="120">
        <v>38.463566584815339</v>
      </c>
      <c r="EX71" s="120">
        <v>41.214899713467048</v>
      </c>
      <c r="EY71" s="120">
        <v>0</v>
      </c>
      <c r="EZ71" s="120">
        <v>23.459389801037855</v>
      </c>
      <c r="FA71" s="120">
        <v>59582.216865150433</v>
      </c>
      <c r="FC71" s="104">
        <v>49.897306749469635</v>
      </c>
      <c r="FD71" s="111">
        <v>0</v>
      </c>
      <c r="FE71" s="105">
        <v>98.356935362750832</v>
      </c>
      <c r="FF71" s="104">
        <v>3.6231883441397015</v>
      </c>
      <c r="FG71" s="111">
        <v>1.4670487106017192</v>
      </c>
      <c r="FH71" s="105">
        <v>90</v>
      </c>
      <c r="FI71">
        <v>13.04297994269341</v>
      </c>
      <c r="FJ71" s="105">
        <v>20</v>
      </c>
      <c r="FK71" s="105">
        <v>91.197113581922935</v>
      </c>
      <c r="FL71" s="105">
        <v>51.582278481000557</v>
      </c>
      <c r="FM71" s="105">
        <v>7.3313786271790358</v>
      </c>
      <c r="FN71">
        <v>95.966265021391237</v>
      </c>
      <c r="FO71" s="104">
        <v>95.316953034641728</v>
      </c>
      <c r="FP71" s="102">
        <v>0</v>
      </c>
      <c r="FQ71">
        <v>92.907342739159873</v>
      </c>
      <c r="FR71" s="102">
        <v>0</v>
      </c>
      <c r="FS71" s="105">
        <v>0</v>
      </c>
      <c r="FT71" s="117">
        <v>29.83406198487241</v>
      </c>
      <c r="FU71" s="117">
        <v>42.301799645373514</v>
      </c>
      <c r="FV71" s="117">
        <v>25.275237333165247</v>
      </c>
      <c r="FW71" s="104">
        <v>61.262352003724423</v>
      </c>
      <c r="FX71" s="105">
        <v>30.168754581195312</v>
      </c>
      <c r="FY71" s="105">
        <v>0</v>
      </c>
      <c r="FZ71">
        <v>0.43552568513060491</v>
      </c>
      <c r="GA71" s="105">
        <v>12.3108775936862</v>
      </c>
      <c r="GB71" s="102">
        <v>0.1400117176631254</v>
      </c>
      <c r="GC71" s="102">
        <v>0</v>
      </c>
      <c r="GD71" s="102">
        <v>0</v>
      </c>
      <c r="GE71" s="102">
        <v>0</v>
      </c>
      <c r="GF71" s="102">
        <v>0.56122360134759064</v>
      </c>
      <c r="GG71" s="102">
        <v>0</v>
      </c>
      <c r="GH71" s="102">
        <v>0.22649867454276601</v>
      </c>
      <c r="GI71" s="111">
        <v>5.5210172549250824</v>
      </c>
      <c r="GJ71" s="104">
        <v>3.7855658424044494</v>
      </c>
      <c r="GK71">
        <v>78.223495702005735</v>
      </c>
      <c r="GL71" s="105">
        <v>0</v>
      </c>
      <c r="GM71" s="123">
        <v>32.431481155451266</v>
      </c>
      <c r="GN71" s="105">
        <v>80</v>
      </c>
      <c r="GO71" s="105">
        <v>99.005157593123215</v>
      </c>
      <c r="GQ71">
        <v>100</v>
      </c>
      <c r="GR71" s="110">
        <v>38.246495309963123</v>
      </c>
      <c r="GS71" s="110">
        <v>32.607851809674344</v>
      </c>
      <c r="GT71" s="110">
        <v>56.193758730781319</v>
      </c>
      <c r="GU71" s="110">
        <v>43.086758514478952</v>
      </c>
      <c r="GV71" s="110">
        <v>32.352108570664591</v>
      </c>
      <c r="GW71" s="110">
        <v>19.755744449213154</v>
      </c>
      <c r="GX71" s="110">
        <v>31.714151463542393</v>
      </c>
      <c r="GY71" s="110">
        <v>13.096138697515419</v>
      </c>
      <c r="GZ71" s="110">
        <v>25.525517698142529</v>
      </c>
      <c r="HA71" s="105">
        <v>75</v>
      </c>
      <c r="HB71" s="105">
        <v>0</v>
      </c>
      <c r="HC71" s="109">
        <v>33.395240844693937</v>
      </c>
      <c r="HD71" s="109">
        <v>43.11832978093657</v>
      </c>
      <c r="HE71" s="109">
        <v>53.873004386831212</v>
      </c>
      <c r="HF71" s="109">
        <v>44.266446528272049</v>
      </c>
      <c r="HG71" s="109">
        <v>1.7367278036815372</v>
      </c>
      <c r="HH71" s="109">
        <v>9.2035933383999282</v>
      </c>
      <c r="HI71" s="109">
        <v>27.858439021217993</v>
      </c>
      <c r="HJ71" s="109">
        <v>68.873352435531473</v>
      </c>
      <c r="HK71" s="109">
        <v>36.918915971924456</v>
      </c>
      <c r="HL71" s="122">
        <v>25.887406139523829</v>
      </c>
      <c r="HM71" s="109">
        <v>0</v>
      </c>
      <c r="HN71" s="109">
        <v>22.960303930827237</v>
      </c>
      <c r="HO71" s="109">
        <v>25.083839414914198</v>
      </c>
      <c r="HP71" s="109">
        <v>35.899799325272966</v>
      </c>
      <c r="HQ71" s="109">
        <v>16.759775442651659</v>
      </c>
      <c r="HR71" s="109">
        <v>36.004780533794069</v>
      </c>
      <c r="HS71" s="109">
        <v>4.3042741052200082</v>
      </c>
      <c r="HT71" s="109">
        <v>45.15692092948332</v>
      </c>
      <c r="HU71" s="109">
        <v>13.20039953376037</v>
      </c>
      <c r="HV71" s="109">
        <v>48.386238765465635</v>
      </c>
      <c r="HW71" s="109">
        <v>45.119026365246469</v>
      </c>
      <c r="HX71" s="109">
        <v>44.221560440676512</v>
      </c>
      <c r="HY71" s="109">
        <v>35.02373614335179</v>
      </c>
      <c r="HZ71" s="109">
        <v>40.492502836140737</v>
      </c>
      <c r="IA71" s="109">
        <v>56.819740943780204</v>
      </c>
      <c r="IB71" s="109">
        <v>47.3517228714746</v>
      </c>
      <c r="IC71" s="111">
        <v>73.638459165731604</v>
      </c>
      <c r="ID71" s="105">
        <v>0</v>
      </c>
      <c r="IE71" s="105">
        <v>0</v>
      </c>
      <c r="IF71" s="105">
        <v>20</v>
      </c>
      <c r="IG71">
        <v>19.80906442276417</v>
      </c>
      <c r="IH71">
        <v>20</v>
      </c>
      <c r="II71" s="105">
        <v>93.914767095352659</v>
      </c>
      <c r="IJ71" s="105">
        <v>41.214899713467048</v>
      </c>
      <c r="IK71" s="105">
        <v>0</v>
      </c>
      <c r="IL71" s="105">
        <v>6.2161731932504765</v>
      </c>
      <c r="IM71" s="105">
        <v>92.907342739159873</v>
      </c>
      <c r="IP71" s="186">
        <v>0</v>
      </c>
      <c r="IQ71" s="129">
        <v>50.230396788625704</v>
      </c>
      <c r="IR71" s="186">
        <v>97.69</v>
      </c>
      <c r="IS71" s="186">
        <v>71.026490066225165</v>
      </c>
      <c r="IT71" s="156">
        <v>0</v>
      </c>
      <c r="IU71" s="168">
        <v>1.7408160311156706</v>
      </c>
      <c r="IV71" s="160">
        <v>3.6036036036036037</v>
      </c>
      <c r="IW71" s="166">
        <v>7.9090909090909101</v>
      </c>
      <c r="IX71" s="155">
        <v>59.230769230769234</v>
      </c>
      <c r="IY71" s="169">
        <v>4.29</v>
      </c>
      <c r="IZ71" s="169">
        <v>74.135249999999999</v>
      </c>
      <c r="JA71" s="155">
        <v>0</v>
      </c>
      <c r="JB71" s="167">
        <v>4.3478260869565188</v>
      </c>
      <c r="JC71" s="182">
        <v>12.231646797007798</v>
      </c>
      <c r="JD71" s="182">
        <v>2.9761904761904758</v>
      </c>
      <c r="JE71" s="192">
        <v>1.124367628820925</v>
      </c>
      <c r="JF71" s="192">
        <v>3.4297895828107376E-2</v>
      </c>
      <c r="JG71" s="192">
        <v>0.46413654514184016</v>
      </c>
      <c r="JH71" s="192">
        <v>0.92402464065708423</v>
      </c>
      <c r="JI71" s="192">
        <v>0</v>
      </c>
      <c r="JJ71" s="4"/>
      <c r="JK71" s="192">
        <v>14.325895472077624</v>
      </c>
      <c r="JL71" s="192">
        <v>5.3019022495335006</v>
      </c>
      <c r="JM71" s="192">
        <v>0.85555113410266614</v>
      </c>
      <c r="JN71" s="4"/>
      <c r="JO71" s="192">
        <v>26.358682170542618</v>
      </c>
      <c r="JP71" s="192">
        <v>17.48272822034733</v>
      </c>
      <c r="JQ71" s="4"/>
      <c r="JR71" s="194">
        <v>0.57387832399575445</v>
      </c>
    </row>
    <row r="72" spans="1:278" x14ac:dyDescent="0.35">
      <c r="A72">
        <v>67</v>
      </c>
      <c r="B72" t="s">
        <v>459</v>
      </c>
      <c r="C72" s="105">
        <v>51.816903556451003</v>
      </c>
      <c r="D72" s="108">
        <v>73.043090183254776</v>
      </c>
      <c r="E72" s="105">
        <v>0</v>
      </c>
      <c r="F72" s="111">
        <v>69.007502021232256</v>
      </c>
      <c r="G72">
        <v>50</v>
      </c>
      <c r="H72" s="105">
        <v>56.792466342022344</v>
      </c>
      <c r="I72" s="105">
        <v>38.605393460735939</v>
      </c>
      <c r="J72" s="105">
        <v>70.719946529170173</v>
      </c>
      <c r="K72" s="102">
        <v>0.92993492910912179</v>
      </c>
      <c r="L72">
        <v>26.745411717369588</v>
      </c>
      <c r="M72" s="113">
        <v>58.334477577055907</v>
      </c>
      <c r="N72" s="113">
        <v>35.613349976877096</v>
      </c>
      <c r="O72" s="113">
        <v>17.898999858026862</v>
      </c>
      <c r="P72" s="113">
        <v>16.996619377733495</v>
      </c>
      <c r="Q72" s="113">
        <v>38.692548410041354</v>
      </c>
      <c r="R72" s="113">
        <v>60.280909626019216</v>
      </c>
      <c r="S72" s="113">
        <v>18.624577569404696</v>
      </c>
      <c r="T72" s="113">
        <v>19.622276991271985</v>
      </c>
      <c r="U72" s="113">
        <v>14.685573052452474</v>
      </c>
      <c r="V72" s="113">
        <v>34.161079070645528</v>
      </c>
      <c r="W72" s="113">
        <v>12.853871126212923</v>
      </c>
      <c r="X72" s="113">
        <v>12.819202226377403</v>
      </c>
      <c r="Y72" s="113">
        <v>25.797141080412299</v>
      </c>
      <c r="Z72" s="113">
        <v>22.726885380147799</v>
      </c>
      <c r="AA72" s="115">
        <v>20.717535181050103</v>
      </c>
      <c r="AB72" s="113">
        <v>53.290120281824912</v>
      </c>
      <c r="AC72" s="113">
        <v>21.126898008440893</v>
      </c>
      <c r="AD72" s="113">
        <v>44.677030417857075</v>
      </c>
      <c r="AE72" s="105">
        <v>0.31509596104268117</v>
      </c>
      <c r="AF72" s="111">
        <v>1.1459930073250946</v>
      </c>
      <c r="AG72" s="105">
        <v>35.711943406346172</v>
      </c>
      <c r="AH72" s="173">
        <v>1</v>
      </c>
      <c r="AI72" s="175">
        <f t="shared" si="22"/>
        <v>100</v>
      </c>
      <c r="AJ72" s="112">
        <v>2.5231517735712723</v>
      </c>
      <c r="AK72" s="112">
        <v>0</v>
      </c>
      <c r="AL72" s="112">
        <v>0</v>
      </c>
      <c r="AM72" s="112">
        <v>3.1113896301010131</v>
      </c>
      <c r="AN72" s="112">
        <v>84.60388233413083</v>
      </c>
      <c r="AO72" s="112">
        <v>0</v>
      </c>
      <c r="AP72" s="112">
        <v>0.22259707679317453</v>
      </c>
      <c r="AQ72" s="112">
        <v>0.75311518732055094</v>
      </c>
      <c r="AR72" s="111">
        <v>0.93771167788388632</v>
      </c>
      <c r="AS72" s="111">
        <v>0.4649822760113213</v>
      </c>
      <c r="AT72" s="111">
        <v>97.897900344797364</v>
      </c>
      <c r="AU72" s="111">
        <v>38.650045077145457</v>
      </c>
      <c r="AV72" s="105">
        <v>55.351857156497886</v>
      </c>
      <c r="AW72" s="107">
        <v>0.10094277282667334</v>
      </c>
      <c r="AX72" s="107">
        <v>2.5444753525659811</v>
      </c>
      <c r="AY72" s="103">
        <v>48.183096443549005</v>
      </c>
      <c r="AZ72" s="103">
        <v>83.696244663789997</v>
      </c>
      <c r="BA72" s="111">
        <v>5.7179768751510249E-2</v>
      </c>
      <c r="BB72" s="105">
        <v>99.480258688349494</v>
      </c>
      <c r="BC72" s="158">
        <v>12.718418791177314</v>
      </c>
      <c r="BD72" s="111">
        <v>0.88904700271330572</v>
      </c>
      <c r="BE72">
        <v>74.73033633225262</v>
      </c>
      <c r="BF72" s="111">
        <v>0.93547637007912288</v>
      </c>
      <c r="BG72" s="106">
        <v>38.995002078906133</v>
      </c>
      <c r="BH72" s="111">
        <v>92.595406290899447</v>
      </c>
      <c r="BI72" s="114">
        <v>5.3981004752841857</v>
      </c>
      <c r="BJ72" s="116">
        <v>68.504133955083574</v>
      </c>
      <c r="BK72" s="157">
        <f t="shared" si="23"/>
        <v>4.2003626341672469</v>
      </c>
      <c r="BL72" s="102">
        <v>20.656678840308587</v>
      </c>
      <c r="BM72" s="118">
        <v>34.983594211359353</v>
      </c>
      <c r="BN72" s="102">
        <v>22.882076423381008</v>
      </c>
      <c r="BO72">
        <v>1.1459930073250946</v>
      </c>
      <c r="BP72" s="111">
        <v>0.66890298096706513</v>
      </c>
      <c r="BQ72" s="102">
        <v>58.377782225143712</v>
      </c>
      <c r="BR72" s="112">
        <f t="shared" si="24"/>
        <v>0.47775620117859391</v>
      </c>
      <c r="BS72" s="112">
        <f t="shared" si="25"/>
        <v>1.9110248047143756</v>
      </c>
      <c r="BT72" s="112">
        <v>0.63426440112440186</v>
      </c>
      <c r="BU72" s="119">
        <v>1.5558123658191856</v>
      </c>
      <c r="BV72" s="105">
        <v>29.880305375616921</v>
      </c>
      <c r="BW72" s="111">
        <v>5.7179768751510249E-2</v>
      </c>
      <c r="BX72" s="121">
        <v>0.72715251869868514</v>
      </c>
      <c r="BY72" s="102">
        <v>5.8092185935509377</v>
      </c>
      <c r="BZ72" s="104">
        <v>63.066951218261508</v>
      </c>
      <c r="CA72" s="104">
        <v>56.909230316938746</v>
      </c>
      <c r="CB72" s="105">
        <v>46.400873443461109</v>
      </c>
      <c r="CC72" s="102">
        <v>0.64406730346430441</v>
      </c>
      <c r="CD72" s="106">
        <v>41.59941553138831</v>
      </c>
      <c r="CE72" s="105">
        <v>0.72715251869868514</v>
      </c>
      <c r="CF72" s="102">
        <v>1.4246089491985117</v>
      </c>
      <c r="CG72" s="102">
        <v>1.4505272034566101</v>
      </c>
      <c r="CH72" s="102">
        <f t="shared" si="26"/>
        <v>2.2913372323608465</v>
      </c>
      <c r="CI72" s="102">
        <v>0.57283430809021163</v>
      </c>
      <c r="CJ72" s="105">
        <v>49.484116271784309</v>
      </c>
      <c r="CK72" s="104">
        <v>83.132000310840695</v>
      </c>
      <c r="CL72" s="111">
        <v>18.023488971641363</v>
      </c>
      <c r="CM72" s="105">
        <v>43.80016008598254</v>
      </c>
      <c r="CN72" s="105">
        <v>34.96992265826411</v>
      </c>
      <c r="CO72" s="111">
        <v>29.424233743912918</v>
      </c>
      <c r="CP72" s="104">
        <v>97.478316376267955</v>
      </c>
      <c r="CQ72" s="105">
        <v>80</v>
      </c>
      <c r="CR72" s="105">
        <v>12.801746886922276</v>
      </c>
      <c r="CT72" s="179">
        <v>18.571428571428577</v>
      </c>
      <c r="CV72" s="105">
        <v>0</v>
      </c>
      <c r="CW72" s="119">
        <v>86.326272128281744</v>
      </c>
      <c r="CZ72" s="105">
        <v>99.216744828409119</v>
      </c>
      <c r="DA72" s="105">
        <v>28.14093382984818</v>
      </c>
      <c r="DB72" s="105">
        <v>17.980535276670015</v>
      </c>
      <c r="DC72" s="105">
        <v>3.1686466910847866</v>
      </c>
      <c r="DD72" s="105">
        <v>68.735215820047387</v>
      </c>
      <c r="DE72" s="105">
        <v>19.999999999999996</v>
      </c>
      <c r="DF72" s="164">
        <v>78.75384149549906</v>
      </c>
      <c r="DG72" s="102">
        <v>25.454024634775138</v>
      </c>
      <c r="DH72" s="102">
        <v>1.4672956624423714</v>
      </c>
      <c r="DI72" s="111">
        <v>2.2161958497162448</v>
      </c>
      <c r="DJ72" s="103">
        <v>6.6331489951836602</v>
      </c>
      <c r="DK72" s="103">
        <v>9.5250763344863305</v>
      </c>
      <c r="DL72" s="103">
        <v>1.2987180718302584</v>
      </c>
      <c r="DM72" s="103">
        <v>1.8710025567149473</v>
      </c>
      <c r="DN72">
        <v>21.191230293700098</v>
      </c>
      <c r="DO72" s="111">
        <v>98.446349919999093</v>
      </c>
      <c r="DP72" s="105">
        <v>0.84789458607848756</v>
      </c>
      <c r="DQ72" s="111">
        <v>98.973337982049713</v>
      </c>
      <c r="DR72" s="104">
        <v>84.46961009884987</v>
      </c>
      <c r="DS72" s="105">
        <v>11.824692065310799</v>
      </c>
      <c r="DT72" s="103">
        <v>79.187593652801297</v>
      </c>
      <c r="DU72" s="102">
        <v>62.303614312599898</v>
      </c>
      <c r="DW72" s="102">
        <v>0</v>
      </c>
      <c r="DX72" s="102">
        <v>67.418968170297035</v>
      </c>
      <c r="DY72" s="105">
        <v>2.2916069894013177E-2</v>
      </c>
      <c r="DZ72" s="105">
        <v>89.508418813381525</v>
      </c>
      <c r="EA72">
        <v>98.897233775563947</v>
      </c>
      <c r="EB72" s="105">
        <v>66.776472834909498</v>
      </c>
      <c r="EC72" s="111">
        <v>0.94562782842983972</v>
      </c>
      <c r="ED72" s="111">
        <v>0.70660080591994556</v>
      </c>
      <c r="EE72" s="111">
        <v>0.63310638548244191</v>
      </c>
      <c r="EF72" s="111">
        <v>0.77990988116888949</v>
      </c>
      <c r="EG72" s="111">
        <v>0.92532491172840403</v>
      </c>
      <c r="EH72" s="120">
        <v>0.71296988787893745</v>
      </c>
      <c r="EI72" s="102">
        <v>0.3047425458310376</v>
      </c>
      <c r="EJ72" s="102">
        <f t="shared" si="27"/>
        <v>1.2799186924903581</v>
      </c>
      <c r="EK72" s="102">
        <v>0.7875771052166215</v>
      </c>
      <c r="EL72" s="102">
        <v>1.1178399378936621</v>
      </c>
      <c r="EM72" s="102">
        <v>0</v>
      </c>
      <c r="EN72" s="102">
        <v>0</v>
      </c>
      <c r="EO72" s="102">
        <v>1.8605683674881275</v>
      </c>
      <c r="EP72" s="102">
        <v>0.25160669044330775</v>
      </c>
      <c r="EQ72" s="102">
        <v>3.1356100615541421E-2</v>
      </c>
      <c r="ER72" s="102">
        <v>0.13156321838440707</v>
      </c>
      <c r="ES72" s="102">
        <v>0.4291152946037059</v>
      </c>
      <c r="ET72" s="111">
        <v>0.74397582110612648</v>
      </c>
      <c r="EU72" s="111">
        <v>0.62483607405519259</v>
      </c>
      <c r="EV72" s="111">
        <v>0.71032921629124246</v>
      </c>
      <c r="EW72" s="120">
        <v>97.614953750770312</v>
      </c>
      <c r="EX72" s="120">
        <v>0.41248925809223719</v>
      </c>
      <c r="EY72" s="120">
        <v>0</v>
      </c>
      <c r="EZ72" s="120">
        <v>52.990344150290476</v>
      </c>
      <c r="FA72" s="120">
        <v>134585.00854876827</v>
      </c>
      <c r="FC72" s="104">
        <v>87.912516733686019</v>
      </c>
      <c r="FD72" s="111">
        <v>0</v>
      </c>
      <c r="FE72" s="105">
        <v>98.668270067328436</v>
      </c>
      <c r="FF72" s="104">
        <v>2.1739130537544415</v>
      </c>
      <c r="FG72" s="111">
        <v>6.6227441993698077</v>
      </c>
      <c r="FH72" s="105">
        <v>50.189057576625608</v>
      </c>
      <c r="FI72">
        <v>2.3832712689773703</v>
      </c>
      <c r="FJ72" s="105">
        <v>20</v>
      </c>
      <c r="FK72" s="105">
        <v>98.991892872074004</v>
      </c>
      <c r="FL72" s="105">
        <v>22.444924335014719</v>
      </c>
      <c r="FM72" s="105">
        <v>57.184753291993246</v>
      </c>
      <c r="FN72">
        <v>98.421332934378484</v>
      </c>
      <c r="FO72" s="104">
        <v>77.339936910787486</v>
      </c>
      <c r="FP72" s="102">
        <v>0.76696732096886244</v>
      </c>
      <c r="FQ72">
        <v>53.449664053347348</v>
      </c>
      <c r="FR72" s="102">
        <v>100</v>
      </c>
      <c r="FS72" s="105">
        <v>0</v>
      </c>
      <c r="FT72" s="117">
        <v>38.266673658379737</v>
      </c>
      <c r="FU72" s="117">
        <v>46.380110170993795</v>
      </c>
      <c r="FV72" s="117">
        <v>26.745411717369588</v>
      </c>
      <c r="FW72" s="104">
        <v>90.249975116139126</v>
      </c>
      <c r="FX72" s="105">
        <v>58.721429856174787</v>
      </c>
      <c r="FY72" s="105">
        <v>0</v>
      </c>
      <c r="FZ72">
        <v>0.65421427232627927</v>
      </c>
      <c r="GA72" s="105">
        <v>57.764068903893602</v>
      </c>
      <c r="GB72" s="102">
        <v>2.9416975063789437</v>
      </c>
      <c r="GC72" s="102">
        <v>0</v>
      </c>
      <c r="GD72" s="102">
        <v>0</v>
      </c>
      <c r="GE72" s="102">
        <v>2.5322776912747069</v>
      </c>
      <c r="GF72" s="102">
        <v>0.26281954513089534</v>
      </c>
      <c r="GG72" s="102">
        <v>3.8429702208645741E-7</v>
      </c>
      <c r="GH72" s="102">
        <v>0.57660122806416148</v>
      </c>
      <c r="GI72" s="111">
        <v>10.729390184388562</v>
      </c>
      <c r="GJ72" s="104">
        <v>3.0754803749783277</v>
      </c>
      <c r="GK72">
        <v>100</v>
      </c>
      <c r="GL72" s="105">
        <v>0.76696732096886244</v>
      </c>
      <c r="GM72" s="123">
        <v>37.06125747323253</v>
      </c>
      <c r="GN72" s="105">
        <v>80</v>
      </c>
      <c r="GO72" s="105">
        <v>96.254368375823546</v>
      </c>
      <c r="GQ72">
        <v>50.209109137782868</v>
      </c>
      <c r="GR72" s="110">
        <v>38.727276000383029</v>
      </c>
      <c r="GS72" s="110">
        <v>43.587696698209818</v>
      </c>
      <c r="GT72" s="110">
        <v>57.05278512934234</v>
      </c>
      <c r="GU72" s="110">
        <v>46.796163567673936</v>
      </c>
      <c r="GV72" s="110">
        <v>48.701163400811453</v>
      </c>
      <c r="GW72" s="110">
        <v>20.622252264942411</v>
      </c>
      <c r="GX72" s="110">
        <v>37.96576386161265</v>
      </c>
      <c r="GY72" s="110">
        <v>13.070678615026795</v>
      </c>
      <c r="GZ72" s="110">
        <v>28.248008648626097</v>
      </c>
      <c r="HA72" s="105">
        <v>41.633247398071525</v>
      </c>
      <c r="HB72" s="105">
        <v>0</v>
      </c>
      <c r="HC72" s="109">
        <v>48.488255443447791</v>
      </c>
      <c r="HD72" s="109">
        <v>40.870424377398237</v>
      </c>
      <c r="HE72" s="109">
        <v>55.761955817627225</v>
      </c>
      <c r="HF72" s="109">
        <v>46.471105758090921</v>
      </c>
      <c r="HG72" s="109">
        <v>2.1555783745407222</v>
      </c>
      <c r="HH72" s="109">
        <v>10.989406656518057</v>
      </c>
      <c r="HI72" s="109">
        <v>53.286602062014587</v>
      </c>
      <c r="HJ72" s="109">
        <v>61.962990547122217</v>
      </c>
      <c r="HK72" s="109">
        <v>35.801069405433012</v>
      </c>
      <c r="HL72" s="122">
        <v>36.067242674430894</v>
      </c>
      <c r="HM72" s="109">
        <v>0</v>
      </c>
      <c r="HN72" s="109">
        <v>18.762025895823736</v>
      </c>
      <c r="HO72" s="109">
        <v>31.472954455203894</v>
      </c>
      <c r="HP72" s="109">
        <v>44.474882436914314</v>
      </c>
      <c r="HQ72" s="109">
        <v>28.135565483649913</v>
      </c>
      <c r="HR72" s="109">
        <v>55.832930876520706</v>
      </c>
      <c r="HS72" s="109">
        <v>6.300278354732332</v>
      </c>
      <c r="HT72" s="109">
        <v>46.925487718537433</v>
      </c>
      <c r="HU72" s="109">
        <v>15.721364421074973</v>
      </c>
      <c r="HV72" s="109">
        <v>48.783700449248791</v>
      </c>
      <c r="HW72" s="109">
        <v>48.343525721483054</v>
      </c>
      <c r="HX72" s="109">
        <v>32.40060482599889</v>
      </c>
      <c r="HY72" s="109">
        <v>32.95213428126047</v>
      </c>
      <c r="HZ72" s="109">
        <v>50.345464483780347</v>
      </c>
      <c r="IA72" s="109">
        <v>68.785638604598844</v>
      </c>
      <c r="IB72" s="109">
        <v>56.384424595828236</v>
      </c>
      <c r="IC72" s="111">
        <v>68.305888879405018</v>
      </c>
      <c r="ID72" s="105">
        <v>10.544123988287923</v>
      </c>
      <c r="IE72" s="105">
        <v>0</v>
      </c>
      <c r="IF72" s="105">
        <v>20</v>
      </c>
      <c r="IG72">
        <v>19.486427601909483</v>
      </c>
      <c r="IH72">
        <v>65.0472643941564</v>
      </c>
      <c r="II72" s="105">
        <v>94.256565807542501</v>
      </c>
      <c r="IJ72" s="105">
        <v>0.41248925809223719</v>
      </c>
      <c r="IK72" s="105">
        <v>0</v>
      </c>
      <c r="IL72" s="105">
        <v>5.5555555555554914</v>
      </c>
      <c r="IM72" s="105">
        <v>53.449664053347348</v>
      </c>
      <c r="IP72" s="186">
        <v>45.91836734693878</v>
      </c>
      <c r="IQ72" s="129">
        <v>49.937888145201512</v>
      </c>
      <c r="IR72" s="186">
        <v>93.16</v>
      </c>
      <c r="IS72" s="186">
        <v>71.973684210526315</v>
      </c>
      <c r="IT72" s="156">
        <v>1.5580818281493449</v>
      </c>
      <c r="IU72" s="168">
        <v>3.6364551799661409</v>
      </c>
      <c r="IV72" s="160">
        <v>2.2073578595317724</v>
      </c>
      <c r="IW72" s="166">
        <v>55.63636363636364</v>
      </c>
      <c r="IX72" s="155">
        <v>63.384615384615387</v>
      </c>
      <c r="IY72" s="169">
        <v>6.36</v>
      </c>
      <c r="IZ72" s="169">
        <v>66.931780000000003</v>
      </c>
      <c r="JA72" s="155">
        <v>69.033530571992102</v>
      </c>
      <c r="JB72" s="167">
        <v>68.764302059496572</v>
      </c>
      <c r="JC72" s="182">
        <v>7.8587876300537456</v>
      </c>
      <c r="JD72" s="182">
        <v>2.9761904761904758</v>
      </c>
      <c r="JE72" s="192">
        <v>2.0582951962919083</v>
      </c>
      <c r="JF72" s="192">
        <v>0</v>
      </c>
      <c r="JG72" s="192">
        <v>0.21412274606150578</v>
      </c>
      <c r="JH72" s="192">
        <v>3.6960985626283369</v>
      </c>
      <c r="JI72" s="192">
        <v>3.7267080745341614</v>
      </c>
      <c r="JJ72" s="4"/>
      <c r="JK72" s="192">
        <v>16.016820839273667</v>
      </c>
      <c r="JL72" s="192">
        <v>37.113315746734507</v>
      </c>
      <c r="JM72" s="192">
        <v>1.7111022682053323</v>
      </c>
      <c r="JN72" s="4"/>
      <c r="JO72" s="192">
        <v>51.267636821705395</v>
      </c>
      <c r="JP72" s="192">
        <v>24.839565642210907</v>
      </c>
      <c r="JQ72" s="4"/>
      <c r="JR72" s="194">
        <v>0.20797779793657417</v>
      </c>
    </row>
    <row r="73" spans="1:278" x14ac:dyDescent="0.35">
      <c r="A73">
        <v>68</v>
      </c>
      <c r="B73" t="s">
        <v>460</v>
      </c>
      <c r="C73" s="105">
        <v>52.309790770664129</v>
      </c>
      <c r="D73" s="108">
        <v>82.125658818985471</v>
      </c>
      <c r="E73" s="105">
        <v>0</v>
      </c>
      <c r="F73" s="111">
        <v>63.932958702371593</v>
      </c>
      <c r="G73">
        <v>36.805157593123212</v>
      </c>
      <c r="H73" s="105">
        <v>52.148997134670488</v>
      </c>
      <c r="I73" s="105">
        <v>37.060990585346332</v>
      </c>
      <c r="J73" s="105">
        <v>69.197707736389361</v>
      </c>
      <c r="K73" s="102">
        <v>0.46174260410703927</v>
      </c>
      <c r="L73">
        <v>29.130921707326461</v>
      </c>
      <c r="M73" s="113">
        <v>42.451195425429624</v>
      </c>
      <c r="N73" s="113">
        <v>40.720318848382959</v>
      </c>
      <c r="O73" s="113">
        <v>30.898750694914238</v>
      </c>
      <c r="P73" s="113">
        <v>20.94314920949045</v>
      </c>
      <c r="Q73" s="113">
        <v>39.709648304994133</v>
      </c>
      <c r="R73" s="113">
        <v>58.392744873689765</v>
      </c>
      <c r="S73" s="113">
        <v>21.051409350759922</v>
      </c>
      <c r="T73" s="113">
        <v>19.103356689332507</v>
      </c>
      <c r="U73" s="113">
        <v>15.61228384661047</v>
      </c>
      <c r="V73" s="113">
        <v>39.532506465475727</v>
      </c>
      <c r="W73" s="113">
        <v>15.285024750721631</v>
      </c>
      <c r="X73" s="113">
        <v>15.864193218168184</v>
      </c>
      <c r="Y73" s="113">
        <v>29.034398945432322</v>
      </c>
      <c r="Z73" s="113">
        <v>23.758908462901143</v>
      </c>
      <c r="AA73" s="115">
        <v>6.8975180220697325</v>
      </c>
      <c r="AB73" s="113">
        <v>50.877328761186405</v>
      </c>
      <c r="AC73" s="113">
        <v>18.679128962346361</v>
      </c>
      <c r="AD73" s="113">
        <v>48.480390554187608</v>
      </c>
      <c r="AE73" s="105">
        <v>0</v>
      </c>
      <c r="AF73" s="111">
        <v>4.2239733450824462</v>
      </c>
      <c r="AG73" s="105">
        <v>49.682553400833775</v>
      </c>
      <c r="AH73" s="173">
        <v>1</v>
      </c>
      <c r="AI73" s="175">
        <f t="shared" si="22"/>
        <v>100</v>
      </c>
      <c r="AJ73" s="112">
        <v>9.229623118260335</v>
      </c>
      <c r="AK73" s="112">
        <v>3.1316180491090098E-2</v>
      </c>
      <c r="AL73" s="112">
        <v>0</v>
      </c>
      <c r="AM73" s="112">
        <v>0</v>
      </c>
      <c r="AN73" s="112">
        <v>89.341356279350833</v>
      </c>
      <c r="AO73" s="112">
        <v>7.9880975147763822E-2</v>
      </c>
      <c r="AP73" s="112">
        <v>0</v>
      </c>
      <c r="AQ73" s="112">
        <v>0.69422467214674344</v>
      </c>
      <c r="AR73" s="111">
        <v>9.2732063397378703E-2</v>
      </c>
      <c r="AS73" s="111">
        <v>0.66878643571859864</v>
      </c>
      <c r="AT73" s="111">
        <v>94.729785237796662</v>
      </c>
      <c r="AU73" s="111">
        <v>24.554964382532333</v>
      </c>
      <c r="AV73" s="105">
        <v>73.562559694364836</v>
      </c>
      <c r="AW73" s="107">
        <v>2.2647199227731563E-2</v>
      </c>
      <c r="AX73" s="107">
        <v>55.321256946928678</v>
      </c>
      <c r="AY73" s="103">
        <v>47.690209229335885</v>
      </c>
      <c r="AZ73" s="103">
        <v>85.27294333850665</v>
      </c>
      <c r="BA73" s="111">
        <v>0.12128203893508793</v>
      </c>
      <c r="BB73" s="105">
        <v>97.530272541813616</v>
      </c>
      <c r="BC73" s="158">
        <v>0.29799426934097423</v>
      </c>
      <c r="BD73" s="111">
        <v>0.10783110620058878</v>
      </c>
      <c r="BE73">
        <v>73.220808132964237</v>
      </c>
      <c r="BF73" s="111">
        <v>2.2931767740658041E-2</v>
      </c>
      <c r="BG73" s="106">
        <v>38.394177157776937</v>
      </c>
      <c r="BH73" s="111">
        <v>61.254224662042347</v>
      </c>
      <c r="BI73" s="114">
        <v>12.276155251976032</v>
      </c>
      <c r="BJ73" s="116">
        <v>71.247654748985724</v>
      </c>
      <c r="BK73" s="157">
        <f t="shared" si="23"/>
        <v>17.285252843043185</v>
      </c>
      <c r="BL73" s="102">
        <v>20.184396783952586</v>
      </c>
      <c r="BM73" s="118">
        <v>40.361155855516238</v>
      </c>
      <c r="BN73" s="102">
        <v>23.554075697275064</v>
      </c>
      <c r="BO73">
        <v>4.2239733450824462</v>
      </c>
      <c r="BP73" s="111">
        <v>1.6476506597634229E-2</v>
      </c>
      <c r="BQ73" s="102">
        <v>63.199242934319699</v>
      </c>
      <c r="BR73" s="112">
        <f t="shared" si="24"/>
        <v>0.26094911553318106</v>
      </c>
      <c r="BS73" s="112">
        <f t="shared" si="25"/>
        <v>1.0437964621327243</v>
      </c>
      <c r="BT73" s="112">
        <v>5.78141994990676</v>
      </c>
      <c r="BU73" s="119">
        <v>1.4336630662868939</v>
      </c>
      <c r="BV73" s="105">
        <v>33.175393451269159</v>
      </c>
      <c r="BW73" s="111">
        <v>0.12128203893508793</v>
      </c>
      <c r="BX73" s="121">
        <v>2.0250730764793522E-2</v>
      </c>
      <c r="BY73" s="102">
        <v>0.50458778361009127</v>
      </c>
      <c r="BZ73" s="104">
        <v>67.872121393455586</v>
      </c>
      <c r="CA73" s="104">
        <v>61.407465205429709</v>
      </c>
      <c r="CB73" s="105">
        <v>81.465052387458115</v>
      </c>
      <c r="CC73" s="102">
        <v>10.754905418932861</v>
      </c>
      <c r="CD73" s="106">
        <v>46.142999821369699</v>
      </c>
      <c r="CE73" s="105">
        <v>2.0250730764793522E-2</v>
      </c>
      <c r="CF73" s="102">
        <v>27.734019895179813</v>
      </c>
      <c r="CG73" s="102">
        <v>0.25605145879739272</v>
      </c>
      <c r="CH73" s="102">
        <f t="shared" si="26"/>
        <v>1.6222201165424797</v>
      </c>
      <c r="CI73" s="102">
        <v>0.40555502913561992</v>
      </c>
      <c r="CJ73" s="105">
        <v>28.89502147624605</v>
      </c>
      <c r="CK73" s="104">
        <v>83.751599163325523</v>
      </c>
      <c r="CL73" s="111">
        <v>15.578796561604584</v>
      </c>
      <c r="CM73" s="105">
        <v>42.49502962290925</v>
      </c>
      <c r="CN73" s="105">
        <v>35.179083094555871</v>
      </c>
      <c r="CO73" s="111">
        <v>30.401146131805156</v>
      </c>
      <c r="CP73" s="104">
        <v>96.250667584742956</v>
      </c>
      <c r="CQ73" s="105">
        <v>80</v>
      </c>
      <c r="CR73" s="105">
        <v>72.930104774916302</v>
      </c>
      <c r="CT73" s="179">
        <v>46.428571428571431</v>
      </c>
      <c r="CV73" s="105">
        <v>0</v>
      </c>
      <c r="CW73" s="119">
        <v>91.246419752507279</v>
      </c>
      <c r="CZ73" s="105">
        <v>91.938142598724369</v>
      </c>
      <c r="DA73" s="105">
        <v>19.999999999999996</v>
      </c>
      <c r="DB73" s="105">
        <v>23.536622693850703</v>
      </c>
      <c r="DC73" s="105">
        <v>10.228453709426354</v>
      </c>
      <c r="DD73" s="105">
        <v>92.549783663729031</v>
      </c>
      <c r="DE73" s="105">
        <v>8.9722061378112237</v>
      </c>
      <c r="DF73" s="164">
        <v>74.551448914968844</v>
      </c>
      <c r="DG73" s="102">
        <v>25</v>
      </c>
      <c r="DH73" s="102">
        <v>0.92198391976298988</v>
      </c>
      <c r="DI73" s="111">
        <v>0.23212894886677848</v>
      </c>
      <c r="DJ73" s="103">
        <v>11.581999359939307</v>
      </c>
      <c r="DK73" s="103">
        <v>0.73438689594272244</v>
      </c>
      <c r="DL73" s="103">
        <v>0.86948400544861448</v>
      </c>
      <c r="DM73" s="103">
        <v>0.93022024066678155</v>
      </c>
      <c r="DN73">
        <v>0.18072058712218031</v>
      </c>
      <c r="DO73" s="111">
        <v>92.122514811302736</v>
      </c>
      <c r="DP73" s="105">
        <v>0.59598853868194845</v>
      </c>
      <c r="DQ73" s="111">
        <v>85.060140724478117</v>
      </c>
      <c r="DR73" s="104">
        <v>91.971104761158585</v>
      </c>
      <c r="DS73" s="105">
        <v>49.558739255014324</v>
      </c>
      <c r="DT73" s="103">
        <v>85.057872622887515</v>
      </c>
      <c r="DU73" s="102">
        <v>88.079952982766457</v>
      </c>
      <c r="DW73" s="102">
        <v>0</v>
      </c>
      <c r="DX73" s="102">
        <v>13.990508487843959</v>
      </c>
      <c r="DY73" s="105">
        <v>0.4355300859598854</v>
      </c>
      <c r="DZ73" s="105">
        <v>99.021676014628369</v>
      </c>
      <c r="EA73">
        <v>88.755803133814766</v>
      </c>
      <c r="EB73" s="105">
        <v>63.92072588347736</v>
      </c>
      <c r="EC73" s="111">
        <v>2.3061390401488479E-2</v>
      </c>
      <c r="ED73" s="111">
        <v>2.1222696149376798E-2</v>
      </c>
      <c r="EE73" s="111">
        <v>1.827622786225741E-2</v>
      </c>
      <c r="EF73" s="111">
        <v>1.9766946543883002E-2</v>
      </c>
      <c r="EG73" s="111">
        <v>2.2802145079827744E-2</v>
      </c>
      <c r="EH73" s="120">
        <v>2.0205919470323592E-2</v>
      </c>
      <c r="EI73" s="102">
        <v>0.14678284343103556</v>
      </c>
      <c r="EJ73" s="102">
        <f t="shared" si="27"/>
        <v>0.61648794241034943</v>
      </c>
      <c r="EK73" s="102">
        <v>2.1264464531485918E-2</v>
      </c>
      <c r="EL73" s="102">
        <v>1.5838976605227599</v>
      </c>
      <c r="EM73" s="102">
        <v>6.5585626570144676E-3</v>
      </c>
      <c r="EN73" s="102">
        <v>0</v>
      </c>
      <c r="EO73" s="102">
        <v>6.1697729121124797E-2</v>
      </c>
      <c r="EP73" s="102">
        <v>0.13878877086030864</v>
      </c>
      <c r="EQ73" s="102">
        <v>2.9694149531812014E-2</v>
      </c>
      <c r="ER73" s="102">
        <v>0</v>
      </c>
      <c r="ES73" s="102">
        <v>0.26695605157242913</v>
      </c>
      <c r="ET73" s="111">
        <v>2.1175482767961447E-2</v>
      </c>
      <c r="EU73" s="111">
        <v>1.274709372494486E-2</v>
      </c>
      <c r="EV73" s="111">
        <v>1.9325978761625628E-2</v>
      </c>
      <c r="EW73" s="120">
        <v>94.721696994387841</v>
      </c>
      <c r="EX73" s="120">
        <v>0.66475644699140402</v>
      </c>
      <c r="EY73" s="120">
        <v>0</v>
      </c>
      <c r="EZ73" s="120">
        <v>3.0398459542253433</v>
      </c>
      <c r="FA73" s="120">
        <v>7720.6083541564067</v>
      </c>
      <c r="FC73" s="104">
        <v>88.727901430213507</v>
      </c>
      <c r="FD73" s="111">
        <v>0</v>
      </c>
      <c r="FE73" s="105">
        <v>98.686588651118527</v>
      </c>
      <c r="FF73" s="104">
        <v>2.7745940691763882</v>
      </c>
      <c r="FG73" s="111">
        <v>0.7564469914040115</v>
      </c>
      <c r="FH73" s="105">
        <v>90</v>
      </c>
      <c r="FI73">
        <v>0</v>
      </c>
      <c r="FJ73" s="105">
        <v>22.05157593123209</v>
      </c>
      <c r="FK73" s="105">
        <v>98.864240933452734</v>
      </c>
      <c r="FL73" s="105">
        <v>31.308111178021623</v>
      </c>
      <c r="FM73" s="105">
        <v>33.724341685022914</v>
      </c>
      <c r="FN73">
        <v>84.549371993534777</v>
      </c>
      <c r="FO73" s="104">
        <v>98.475897520667402</v>
      </c>
      <c r="FP73" s="102">
        <v>35.799145822738481</v>
      </c>
      <c r="FQ73">
        <v>38.4625559470715</v>
      </c>
      <c r="FR73" s="102">
        <v>0</v>
      </c>
      <c r="FS73" s="105">
        <v>0</v>
      </c>
      <c r="FT73" s="117">
        <v>39.845629784446757</v>
      </c>
      <c r="FU73" s="117">
        <v>48.535325118783227</v>
      </c>
      <c r="FV73" s="117">
        <v>29.130921707326461</v>
      </c>
      <c r="FW73" s="104">
        <v>92.448387459412686</v>
      </c>
      <c r="FX73" s="105">
        <v>61.145076741964949</v>
      </c>
      <c r="FY73" s="105">
        <v>0</v>
      </c>
      <c r="FZ73">
        <v>1.0295926640702004</v>
      </c>
      <c r="GA73" s="105">
        <v>70.051701060834702</v>
      </c>
      <c r="GB73" s="102">
        <v>17.316024538182369</v>
      </c>
      <c r="GC73" s="102">
        <v>3.2799609730206361E-2</v>
      </c>
      <c r="GD73" s="102">
        <v>7.9956065865344282E-4</v>
      </c>
      <c r="GE73" s="102">
        <v>8.6855142219644118E-4</v>
      </c>
      <c r="GF73" s="102">
        <v>0.27614539593801374</v>
      </c>
      <c r="GG73" s="102">
        <v>5.7597816081827811E-2</v>
      </c>
      <c r="GH73" s="102">
        <v>0.46213150058067992</v>
      </c>
      <c r="GI73" s="111">
        <v>0.90134446101959376</v>
      </c>
      <c r="GJ73" s="104">
        <v>4.1582772279202347</v>
      </c>
      <c r="GK73">
        <v>57.965616045845273</v>
      </c>
      <c r="GL73" s="105">
        <v>35.799145822738481</v>
      </c>
      <c r="GM73" s="123">
        <v>39.132050329726951</v>
      </c>
      <c r="GN73" s="105">
        <v>75.988538681948427</v>
      </c>
      <c r="GO73" s="105">
        <v>95.355873925501427</v>
      </c>
      <c r="GQ73">
        <v>77.51862464183381</v>
      </c>
      <c r="GR73" s="110">
        <v>42.261638533450039</v>
      </c>
      <c r="GS73" s="110">
        <v>45.83340078800817</v>
      </c>
      <c r="GT73" s="110">
        <v>57.684652898293535</v>
      </c>
      <c r="GU73" s="110">
        <v>47.1706375684996</v>
      </c>
      <c r="GV73" s="110">
        <v>45.513209637488288</v>
      </c>
      <c r="GW73" s="110">
        <v>27.340593756923241</v>
      </c>
      <c r="GX73" s="110">
        <v>38.83259554394963</v>
      </c>
      <c r="GY73" s="110">
        <v>12.964889154771894</v>
      </c>
      <c r="GZ73" s="110">
        <v>35.310740717801529</v>
      </c>
      <c r="HA73" s="105">
        <v>64.407831900668683</v>
      </c>
      <c r="HB73" s="105">
        <v>0</v>
      </c>
      <c r="HC73" s="109">
        <v>48.946965457157582</v>
      </c>
      <c r="HD73" s="109">
        <v>43.64402397989069</v>
      </c>
      <c r="HE73" s="109">
        <v>55.577867402570718</v>
      </c>
      <c r="HF73" s="109">
        <v>47.105066145443466</v>
      </c>
      <c r="HG73" s="109">
        <v>5.1559889845602047</v>
      </c>
      <c r="HH73" s="109">
        <v>19.250714608118237</v>
      </c>
      <c r="HI73" s="109">
        <v>35.57924872569312</v>
      </c>
      <c r="HJ73" s="109">
        <v>67.203438395414594</v>
      </c>
      <c r="HK73" s="109">
        <v>37.346733568721355</v>
      </c>
      <c r="HL73" s="122">
        <v>39.533766913544198</v>
      </c>
      <c r="HM73" s="109">
        <v>0</v>
      </c>
      <c r="HN73" s="109">
        <v>25.610543401998417</v>
      </c>
      <c r="HO73" s="109">
        <v>29.975567973894218</v>
      </c>
      <c r="HP73" s="109">
        <v>52.150091034831895</v>
      </c>
      <c r="HQ73" s="109">
        <v>36.045502393568867</v>
      </c>
      <c r="HR73" s="109">
        <v>56.309098432096633</v>
      </c>
      <c r="HS73" s="109">
        <v>2.4463320619314772</v>
      </c>
      <c r="HT73" s="109">
        <v>45.283239378563231</v>
      </c>
      <c r="HU73" s="109">
        <v>26.259595778889697</v>
      </c>
      <c r="HV73" s="109">
        <v>57.697181563247135</v>
      </c>
      <c r="HW73" s="109">
        <v>49.457984970910552</v>
      </c>
      <c r="HX73" s="109">
        <v>35.288457631638558</v>
      </c>
      <c r="HY73" s="109">
        <v>36.4849713841053</v>
      </c>
      <c r="HZ73" s="109">
        <v>54.168121232930289</v>
      </c>
      <c r="IA73" s="109">
        <v>62.365464699590852</v>
      </c>
      <c r="IB73" s="109">
        <v>54.848847732138793</v>
      </c>
      <c r="IC73" s="111">
        <v>78.342945437718257</v>
      </c>
      <c r="ID73" s="105">
        <v>4.8625467294162936</v>
      </c>
      <c r="IE73" s="105">
        <v>0</v>
      </c>
      <c r="IF73" s="105">
        <v>22.160458452722064</v>
      </c>
      <c r="IG73">
        <v>12.540941858308642</v>
      </c>
      <c r="IH73">
        <v>20</v>
      </c>
      <c r="II73" s="105">
        <v>66.370137815284181</v>
      </c>
      <c r="IJ73" s="105">
        <v>0.66475644699140402</v>
      </c>
      <c r="IK73" s="105">
        <v>0</v>
      </c>
      <c r="IL73" s="105">
        <v>8.6087233365169826</v>
      </c>
      <c r="IM73" s="105">
        <v>38.4625559470715</v>
      </c>
      <c r="IP73" s="186">
        <v>0</v>
      </c>
      <c r="IQ73" s="129">
        <v>55.838908574173004</v>
      </c>
      <c r="IR73" s="186">
        <v>94.11</v>
      </c>
      <c r="IS73" s="186">
        <v>55.030652722683016</v>
      </c>
      <c r="IT73" s="156">
        <v>0</v>
      </c>
      <c r="IU73" s="168">
        <v>13.370486685841238</v>
      </c>
      <c r="IV73" s="160">
        <v>2.5763557033035527</v>
      </c>
      <c r="IW73" s="166">
        <v>37.81818181818182</v>
      </c>
      <c r="IX73" s="155">
        <v>90</v>
      </c>
      <c r="IY73" s="169">
        <v>6.5099999999999989</v>
      </c>
      <c r="IZ73" s="169">
        <v>60.523530000000001</v>
      </c>
      <c r="JA73" s="155">
        <v>49.30966469428008</v>
      </c>
      <c r="JB73" s="167">
        <v>74.141876430205954</v>
      </c>
      <c r="JC73" s="182">
        <v>22.259949810716208</v>
      </c>
      <c r="JD73" s="182">
        <v>2.9761904761904758</v>
      </c>
      <c r="JE73" s="192">
        <v>1.8909119873265472</v>
      </c>
      <c r="JF73" s="192">
        <v>0.22011724218220013</v>
      </c>
      <c r="JG73" s="192">
        <v>0.11478072150942771</v>
      </c>
      <c r="JH73" s="192">
        <v>0</v>
      </c>
      <c r="JI73" s="192">
        <v>0</v>
      </c>
      <c r="JJ73" s="4"/>
      <c r="JK73" s="192">
        <v>30.718477504061525</v>
      </c>
      <c r="JL73" s="192">
        <v>16.435896973553852</v>
      </c>
      <c r="JM73" s="192">
        <v>1.3688818145642658</v>
      </c>
      <c r="JN73" s="4"/>
      <c r="JO73" s="192">
        <v>55.15554244186044</v>
      </c>
      <c r="JP73" s="192">
        <v>25.617503653899941</v>
      </c>
      <c r="JQ73" s="4"/>
      <c r="JR73" s="194">
        <v>0.13437227048483266</v>
      </c>
    </row>
    <row r="74" spans="1:278" x14ac:dyDescent="0.35">
      <c r="A74">
        <v>69</v>
      </c>
      <c r="B74" t="s">
        <v>461</v>
      </c>
      <c r="C74" s="105">
        <v>5.482959614212402</v>
      </c>
      <c r="D74" s="108">
        <v>54.398439059164438</v>
      </c>
      <c r="E74" s="105">
        <v>0</v>
      </c>
      <c r="F74" s="111">
        <v>62.406251953335222</v>
      </c>
      <c r="G74">
        <v>0</v>
      </c>
      <c r="H74" s="105">
        <v>38.44001148105626</v>
      </c>
      <c r="I74" s="105">
        <v>19.325077907167401</v>
      </c>
      <c r="J74" s="105">
        <v>69.168580176043022</v>
      </c>
      <c r="K74" s="102">
        <v>1.4881969735771674</v>
      </c>
      <c r="L74">
        <v>28.26198375816222</v>
      </c>
      <c r="M74" s="113">
        <v>60.985483749682658</v>
      </c>
      <c r="N74" s="113">
        <v>40.004807461240944</v>
      </c>
      <c r="O74" s="113">
        <v>23.727869593581264</v>
      </c>
      <c r="P74" s="113">
        <v>18.095414878884984</v>
      </c>
      <c r="Q74" s="113">
        <v>46.670422554454021</v>
      </c>
      <c r="R74" s="113">
        <v>56.898296241937572</v>
      </c>
      <c r="S74" s="113">
        <v>19.744841385162761</v>
      </c>
      <c r="T74" s="113">
        <v>16.632695807550153</v>
      </c>
      <c r="U74" s="113">
        <v>16.240338807014915</v>
      </c>
      <c r="V74" s="113">
        <v>33.167496671732032</v>
      </c>
      <c r="W74" s="113">
        <v>13.861962419933356</v>
      </c>
      <c r="X74" s="113">
        <v>13.262828562742159</v>
      </c>
      <c r="Y74" s="113">
        <v>30.100790531948167</v>
      </c>
      <c r="Z74" s="113">
        <v>23.939717369031289</v>
      </c>
      <c r="AA74" s="115">
        <v>24.023026268910783</v>
      </c>
      <c r="AB74" s="113">
        <v>44.129244104793301</v>
      </c>
      <c r="AC74" s="113">
        <v>21.62393216844649</v>
      </c>
      <c r="AD74" s="113">
        <v>41.141642633416822</v>
      </c>
      <c r="AE74" s="105">
        <v>0</v>
      </c>
      <c r="AF74" s="111">
        <v>0.20172952816169792</v>
      </c>
      <c r="AG74" s="105">
        <v>53.799576985676602</v>
      </c>
      <c r="AH74" s="173">
        <v>1</v>
      </c>
      <c r="AI74" s="175">
        <f t="shared" si="22"/>
        <v>100</v>
      </c>
      <c r="AJ74" s="112">
        <v>2.2256851443345989</v>
      </c>
      <c r="AK74" s="112">
        <v>0</v>
      </c>
      <c r="AL74" s="112">
        <v>5.8241641774769768</v>
      </c>
      <c r="AM74" s="112">
        <v>2.5528081676995216</v>
      </c>
      <c r="AN74" s="112">
        <v>88.659029537241977</v>
      </c>
      <c r="AO74" s="112">
        <v>9.0174828734610522</v>
      </c>
      <c r="AP74" s="112">
        <v>0.87460250256589955</v>
      </c>
      <c r="AQ74" s="112">
        <v>1.5154026157809977</v>
      </c>
      <c r="AR74" s="111">
        <v>1.3672834029120804</v>
      </c>
      <c r="AS74" s="111">
        <v>0.56117783803044474</v>
      </c>
      <c r="AT74" s="111">
        <v>99.258366490494325</v>
      </c>
      <c r="AU74" s="111">
        <v>43.881421901602145</v>
      </c>
      <c r="AV74" s="105">
        <v>25.770187523919084</v>
      </c>
      <c r="AW74" s="107">
        <v>0.72021479904341701</v>
      </c>
      <c r="AX74" s="107">
        <v>7.5270939919855477</v>
      </c>
      <c r="AY74" s="103">
        <v>94.517040385787553</v>
      </c>
      <c r="AZ74" s="103">
        <v>98.831502748716076</v>
      </c>
      <c r="BA74" s="111">
        <v>1.2517876331061237</v>
      </c>
      <c r="BB74" s="105">
        <v>99.774378378100479</v>
      </c>
      <c r="BC74" s="158">
        <v>0.91848450057405284</v>
      </c>
      <c r="BD74" s="111">
        <v>1.8895928885837179</v>
      </c>
      <c r="BE74">
        <v>96.938229543115625</v>
      </c>
      <c r="BF74" s="111">
        <v>0.74531801225536976</v>
      </c>
      <c r="BG74" s="106">
        <v>41.376530531791126</v>
      </c>
      <c r="BH74" s="111">
        <v>85.001043831931014</v>
      </c>
      <c r="BI74" s="114">
        <v>6.111206976812495</v>
      </c>
      <c r="BJ74" s="116">
        <v>75.037477786316913</v>
      </c>
      <c r="BK74" s="157">
        <f t="shared" si="23"/>
        <v>5.2510925258050332</v>
      </c>
      <c r="BL74" s="102">
        <v>20.825228630295793</v>
      </c>
      <c r="BM74" s="118">
        <v>36.808863371156086</v>
      </c>
      <c r="BN74" s="102">
        <v>22.863554665874776</v>
      </c>
      <c r="BO74">
        <v>0.20172952816169792</v>
      </c>
      <c r="BP74" s="111">
        <v>0.70761625686729135</v>
      </c>
      <c r="BQ74" s="102">
        <v>46.418809318553365</v>
      </c>
      <c r="BR74" s="112">
        <f t="shared" si="24"/>
        <v>1.3232587424920159</v>
      </c>
      <c r="BS74" s="112">
        <f t="shared" si="25"/>
        <v>5.2930349699680637</v>
      </c>
      <c r="BT74" s="112">
        <v>1.8861841062461391</v>
      </c>
      <c r="BU74" s="119">
        <v>2.1327091198446961</v>
      </c>
      <c r="BV74" s="105">
        <v>33.174085424315599</v>
      </c>
      <c r="BW74" s="111">
        <v>1.2517876331061237</v>
      </c>
      <c r="BX74" s="121">
        <v>0.62253733404072087</v>
      </c>
      <c r="BY74" s="102">
        <v>2.7433360516431087</v>
      </c>
      <c r="BZ74" s="104">
        <v>79.892613000744191</v>
      </c>
      <c r="CA74" s="104">
        <v>68.429455689946877</v>
      </c>
      <c r="CB74" s="105">
        <v>53.425223999379853</v>
      </c>
      <c r="CC74" s="102">
        <v>0.49408608509074853</v>
      </c>
      <c r="CD74" s="106">
        <v>37.806348831116352</v>
      </c>
      <c r="CE74" s="105">
        <v>0.62253733404072087</v>
      </c>
      <c r="CF74" s="102">
        <v>4.0623674244798584</v>
      </c>
      <c r="CG74" s="102">
        <v>1.4169042846246294</v>
      </c>
      <c r="CH74" s="102">
        <f t="shared" si="26"/>
        <v>5.288575784178021</v>
      </c>
      <c r="CI74" s="102">
        <v>1.3221439460445052</v>
      </c>
      <c r="CJ74" s="105">
        <v>40.939695608677873</v>
      </c>
      <c r="CK74" s="104">
        <v>82.236358358398334</v>
      </c>
      <c r="CL74" s="111">
        <v>17.146957520091849</v>
      </c>
      <c r="CM74" s="105">
        <v>34.835722481470597</v>
      </c>
      <c r="CN74" s="105">
        <v>14.974167623421355</v>
      </c>
      <c r="CO74" s="111">
        <v>30.114810562571758</v>
      </c>
      <c r="CP74" s="104">
        <v>97.373829507376229</v>
      </c>
      <c r="CQ74" s="105">
        <v>77.043628013777266</v>
      </c>
      <c r="CR74" s="105">
        <v>29.806819984982432</v>
      </c>
      <c r="CT74" s="179">
        <v>65.000000000000014</v>
      </c>
      <c r="CV74" s="105">
        <v>0</v>
      </c>
      <c r="CW74" s="119">
        <v>99.365819391963058</v>
      </c>
      <c r="CZ74" s="105">
        <v>70.512826187029788</v>
      </c>
      <c r="DA74" s="105">
        <v>19.999999999999996</v>
      </c>
      <c r="DB74" s="105">
        <v>15.42922743056312</v>
      </c>
      <c r="DC74" s="105">
        <v>8.785158620450801</v>
      </c>
      <c r="DD74" s="105">
        <v>76.511808663762253</v>
      </c>
      <c r="DE74" s="105">
        <v>9.0622235328811644</v>
      </c>
      <c r="DF74" s="164">
        <v>78.9015476588838</v>
      </c>
      <c r="DG74" s="102">
        <v>25.668771526980482</v>
      </c>
      <c r="DH74" s="102">
        <v>1.4510570435570269</v>
      </c>
      <c r="DI74" s="111">
        <v>1.9111876086142423</v>
      </c>
      <c r="DJ74" s="103">
        <v>7.5273303179744628</v>
      </c>
      <c r="DK74" s="103">
        <v>1.3122957942451856</v>
      </c>
      <c r="DL74" s="103">
        <v>2.4125548033864477</v>
      </c>
      <c r="DM74" s="103">
        <v>1.5404206865663868</v>
      </c>
      <c r="DN74">
        <v>1.3567362940982104</v>
      </c>
      <c r="DO74" s="111">
        <v>87.083122488301612</v>
      </c>
      <c r="DP74" s="105">
        <v>4.5924225028702644E-2</v>
      </c>
      <c r="DQ74" s="111">
        <v>52.626715459345661</v>
      </c>
      <c r="DR74" s="104">
        <v>71.118463694153618</v>
      </c>
      <c r="DS74" s="105">
        <v>0</v>
      </c>
      <c r="DT74" s="103">
        <v>98.49136590754722</v>
      </c>
      <c r="DU74" s="102">
        <v>60.712262812471401</v>
      </c>
      <c r="DW74" s="102">
        <v>0</v>
      </c>
      <c r="DX74" s="102">
        <v>41.40558412306266</v>
      </c>
      <c r="DY74" s="105">
        <v>0</v>
      </c>
      <c r="DZ74" s="105">
        <v>93.756248771729076</v>
      </c>
      <c r="EA74">
        <v>98.871954834280302</v>
      </c>
      <c r="EB74" s="105">
        <v>69.804822043628803</v>
      </c>
      <c r="EC74" s="111">
        <v>0.70341423149518989</v>
      </c>
      <c r="ED74" s="111">
        <v>0.61505289123349971</v>
      </c>
      <c r="EE74" s="111">
        <v>0.69829155574217161</v>
      </c>
      <c r="EF74" s="111">
        <v>0.70520410886732487</v>
      </c>
      <c r="EG74" s="111">
        <v>0.78722179301555029</v>
      </c>
      <c r="EH74" s="120">
        <v>0.87785093023602501</v>
      </c>
      <c r="EI74" s="102">
        <v>0.59764085697416969</v>
      </c>
      <c r="EJ74" s="102">
        <f t="shared" si="27"/>
        <v>2.5100915992915129</v>
      </c>
      <c r="EK74" s="102">
        <v>0.70008625056413021</v>
      </c>
      <c r="EL74" s="102">
        <v>1.998307403656576</v>
      </c>
      <c r="EM74" s="102">
        <v>0</v>
      </c>
      <c r="EN74" s="102">
        <v>5.6120467221446724</v>
      </c>
      <c r="EO74" s="102">
        <v>0.72637258152748818</v>
      </c>
      <c r="EP74" s="102">
        <v>0.64487701155685373</v>
      </c>
      <c r="EQ74" s="102">
        <v>1.057392701892764</v>
      </c>
      <c r="ER74" s="102">
        <v>7.5224976463887899E-2</v>
      </c>
      <c r="ES74" s="102">
        <v>0.47184854269388354</v>
      </c>
      <c r="ET74" s="111">
        <v>0.55360275594104402</v>
      </c>
      <c r="EU74" s="111">
        <v>0.53738158349855947</v>
      </c>
      <c r="EV74" s="111">
        <v>0.69147191214039549</v>
      </c>
      <c r="EW74" s="120">
        <v>97.864999074115261</v>
      </c>
      <c r="EX74" s="120">
        <v>0</v>
      </c>
      <c r="EY74" s="120">
        <v>13.869115958668198</v>
      </c>
      <c r="EZ74" s="120">
        <v>33.180658845651841</v>
      </c>
      <c r="FA74" s="120">
        <v>84272.320287833674</v>
      </c>
      <c r="FC74" s="104">
        <v>62.576762826106062</v>
      </c>
      <c r="FD74" s="111">
        <v>0</v>
      </c>
      <c r="FE74" s="105">
        <v>85.59287740877555</v>
      </c>
      <c r="FF74" s="104">
        <v>2.8981348367772433</v>
      </c>
      <c r="FG74" s="111">
        <v>4.1791044776119399</v>
      </c>
      <c r="FH74" s="105">
        <v>86.268656716417908</v>
      </c>
      <c r="FI74">
        <v>61.35476463834673</v>
      </c>
      <c r="FJ74" s="105">
        <v>20</v>
      </c>
      <c r="FK74" s="105">
        <v>98.748391137322173</v>
      </c>
      <c r="FL74" s="105">
        <v>17.966845932263968</v>
      </c>
      <c r="FM74" s="105">
        <v>7.331378627179034</v>
      </c>
      <c r="FN74">
        <v>98.441135544185855</v>
      </c>
      <c r="FO74" s="104">
        <v>98.450582061983397</v>
      </c>
      <c r="FP74" s="102">
        <v>0</v>
      </c>
      <c r="FQ74">
        <v>87.341923275716539</v>
      </c>
      <c r="FR74" s="102">
        <v>100</v>
      </c>
      <c r="FS74" s="105">
        <v>0</v>
      </c>
      <c r="FT74" s="117">
        <v>37.799940509582498</v>
      </c>
      <c r="FU74" s="117">
        <v>43.312576678867856</v>
      </c>
      <c r="FV74" s="117">
        <v>28.26198375816222</v>
      </c>
      <c r="FW74" s="104">
        <v>66.132298623066319</v>
      </c>
      <c r="FX74" s="105">
        <v>20.832053952064445</v>
      </c>
      <c r="FY74" s="105">
        <v>0</v>
      </c>
      <c r="FZ74">
        <v>0.18499681093183967</v>
      </c>
      <c r="GA74" s="105">
        <v>59.451032369442501</v>
      </c>
      <c r="GB74" s="102">
        <v>1.0674632469093361</v>
      </c>
      <c r="GC74" s="102">
        <v>0</v>
      </c>
      <c r="GD74" s="102">
        <v>4.2950048278164612</v>
      </c>
      <c r="GE74" s="102">
        <v>2.1076205326336184</v>
      </c>
      <c r="GF74" s="102">
        <v>1.9037891980190877</v>
      </c>
      <c r="GG74" s="102">
        <v>6.7560918067874409</v>
      </c>
      <c r="GH74" s="102">
        <v>1.2020643436320753</v>
      </c>
      <c r="GI74" s="111">
        <v>3.5970792147025068</v>
      </c>
      <c r="GJ74" s="104">
        <v>3.3291173361728985</v>
      </c>
      <c r="GK74">
        <v>77.497129735935701</v>
      </c>
      <c r="GL74" s="105">
        <v>0</v>
      </c>
      <c r="GM74" s="123">
        <v>36.389208501858718</v>
      </c>
      <c r="GN74" s="105">
        <v>66.750861079219291</v>
      </c>
      <c r="GO74" s="105">
        <v>96.818025258323772</v>
      </c>
      <c r="GQ74">
        <v>100</v>
      </c>
      <c r="GR74" s="110">
        <v>39.610355197332439</v>
      </c>
      <c r="GS74" s="110">
        <v>32.562393962241984</v>
      </c>
      <c r="GT74" s="110">
        <v>57.97524502372503</v>
      </c>
      <c r="GU74" s="110">
        <v>49.533960063043992</v>
      </c>
      <c r="GV74" s="110">
        <v>44.889257188356062</v>
      </c>
      <c r="GW74" s="110">
        <v>22.579420853791643</v>
      </c>
      <c r="GX74" s="110">
        <v>38.07971878630218</v>
      </c>
      <c r="GY74" s="110">
        <v>12.929471119758794</v>
      </c>
      <c r="GZ74" s="110">
        <v>30.54435888895274</v>
      </c>
      <c r="HA74" s="105">
        <v>58.333333333332661</v>
      </c>
      <c r="HB74" s="105">
        <v>0</v>
      </c>
      <c r="HC74" s="109">
        <v>39.05719339948714</v>
      </c>
      <c r="HD74" s="109">
        <v>42.848163414159814</v>
      </c>
      <c r="HE74" s="109">
        <v>52.244873104977621</v>
      </c>
      <c r="HF74" s="109">
        <v>46.708730170834322</v>
      </c>
      <c r="HG74" s="109">
        <v>2.2736120289883774</v>
      </c>
      <c r="HH74" s="109">
        <v>13.31361773502965</v>
      </c>
      <c r="HI74" s="109">
        <v>52.367007925353803</v>
      </c>
      <c r="HJ74" s="109">
        <v>68.266991963262058</v>
      </c>
      <c r="HK74" s="109">
        <v>48.75564598054433</v>
      </c>
      <c r="HL74" s="122">
        <v>35.910628838711233</v>
      </c>
      <c r="HM74" s="109">
        <v>0</v>
      </c>
      <c r="HN74" s="109">
        <v>23.475716196518128</v>
      </c>
      <c r="HO74" s="109">
        <v>31.734150859229995</v>
      </c>
      <c r="HP74" s="109">
        <v>43.378372814366365</v>
      </c>
      <c r="HQ74" s="109">
        <v>24.026762162536976</v>
      </c>
      <c r="HR74" s="109">
        <v>34.03223082280207</v>
      </c>
      <c r="HS74" s="109">
        <v>2.3207065652090426</v>
      </c>
      <c r="HT74" s="109">
        <v>39.725973868240445</v>
      </c>
      <c r="HU74" s="109">
        <v>17.539301735499532</v>
      </c>
      <c r="HV74" s="109">
        <v>52.218838865986797</v>
      </c>
      <c r="HW74" s="109">
        <v>51.810998037051739</v>
      </c>
      <c r="HX74" s="109">
        <v>42.67838034009015</v>
      </c>
      <c r="HY74" s="109">
        <v>36.506327186803439</v>
      </c>
      <c r="HZ74" s="109">
        <v>50.709783536308919</v>
      </c>
      <c r="IA74" s="109">
        <v>63.294630500733284</v>
      </c>
      <c r="IB74" s="109">
        <v>48.183986802355967</v>
      </c>
      <c r="IC74" s="111">
        <v>61.667961522440685</v>
      </c>
      <c r="ID74" s="105">
        <v>12.542157404964941</v>
      </c>
      <c r="IE74" s="105">
        <v>0</v>
      </c>
      <c r="IF74" s="105">
        <v>20</v>
      </c>
      <c r="IG74">
        <v>25.496411398020712</v>
      </c>
      <c r="IH74">
        <v>28.214695752009185</v>
      </c>
      <c r="II74" s="105">
        <v>98.031807841444405</v>
      </c>
      <c r="IJ74" s="105">
        <v>0</v>
      </c>
      <c r="IK74" s="105">
        <v>0</v>
      </c>
      <c r="IL74" s="105">
        <v>10.081005230258821</v>
      </c>
      <c r="IM74" s="105">
        <v>87.341923275716539</v>
      </c>
      <c r="IP74" s="186">
        <v>45.91836734693878</v>
      </c>
      <c r="IQ74" s="129">
        <v>53.149192593717359</v>
      </c>
      <c r="IR74" s="186">
        <v>88.59</v>
      </c>
      <c r="IS74" s="186">
        <v>49.949186991869922</v>
      </c>
      <c r="IT74" s="156">
        <v>0.51936060938311501</v>
      </c>
      <c r="IU74" s="168">
        <v>5.069513062413856</v>
      </c>
      <c r="IV74" s="160">
        <v>1.1218568665377175</v>
      </c>
      <c r="IW74" s="166">
        <v>37.545454545454547</v>
      </c>
      <c r="IX74" s="155">
        <v>65.999999999999986</v>
      </c>
      <c r="IY74" s="169">
        <v>6.04</v>
      </c>
      <c r="IZ74" s="169">
        <v>52.843200000000003</v>
      </c>
      <c r="JA74" s="155">
        <v>98.619329388560161</v>
      </c>
      <c r="JB74" s="167">
        <v>18.764302059496561</v>
      </c>
      <c r="JC74" s="182">
        <v>16.090550882343084</v>
      </c>
      <c r="JD74" s="182">
        <v>5.9523809523809517</v>
      </c>
      <c r="JE74" s="192">
        <v>20.504384203202218</v>
      </c>
      <c r="JF74" s="192">
        <v>8.3976349211643466</v>
      </c>
      <c r="JG74" s="192">
        <v>0.67289819220175562</v>
      </c>
      <c r="JH74" s="192">
        <v>3.6960985626283369</v>
      </c>
      <c r="JI74" s="192">
        <v>0</v>
      </c>
      <c r="JJ74" s="4"/>
      <c r="JK74" s="192">
        <v>14.701656664787857</v>
      </c>
      <c r="JL74" s="192">
        <v>40.294457096454614</v>
      </c>
      <c r="JM74" s="192">
        <v>3.7644249900517304</v>
      </c>
      <c r="JN74" s="4"/>
      <c r="JO74" s="192">
        <v>55.616819379844927</v>
      </c>
      <c r="JP74" s="192">
        <v>17.109625398566326</v>
      </c>
      <c r="JQ74" s="4"/>
      <c r="JR74" s="194">
        <v>2.5870526485967709</v>
      </c>
    </row>
    <row r="75" spans="1:278" x14ac:dyDescent="0.35">
      <c r="A75">
        <v>70</v>
      </c>
      <c r="B75" t="s">
        <v>462</v>
      </c>
      <c r="C75" s="105">
        <v>11.300126670619857</v>
      </c>
      <c r="D75" s="108">
        <v>78.792464131673171</v>
      </c>
      <c r="E75" s="105">
        <v>0</v>
      </c>
      <c r="F75" s="111">
        <v>54.877795132954915</v>
      </c>
      <c r="G75">
        <v>35.887640449438202</v>
      </c>
      <c r="H75" s="105">
        <v>73.46198156682027</v>
      </c>
      <c r="I75" s="105">
        <v>70.730446024563349</v>
      </c>
      <c r="J75" s="105">
        <v>70.300015076134528</v>
      </c>
      <c r="K75" s="102">
        <v>3.0621891193030617</v>
      </c>
      <c r="L75">
        <v>25.871257222447809</v>
      </c>
      <c r="M75" s="113">
        <v>55.006196270834131</v>
      </c>
      <c r="N75" s="113">
        <v>38.146198003299631</v>
      </c>
      <c r="O75" s="113">
        <v>21.521523480771965</v>
      </c>
      <c r="P75" s="113">
        <v>11.598769984867635</v>
      </c>
      <c r="Q75" s="113">
        <v>40.747053881409556</v>
      </c>
      <c r="R75" s="113">
        <v>51.396651141810352</v>
      </c>
      <c r="S75" s="113">
        <v>26.941254355681032</v>
      </c>
      <c r="T75" s="113">
        <v>18.68360932574841</v>
      </c>
      <c r="U75" s="113">
        <v>11.892097054146735</v>
      </c>
      <c r="V75" s="113">
        <v>32.062386010287355</v>
      </c>
      <c r="W75" s="113">
        <v>11.696888134059355</v>
      </c>
      <c r="X75" s="113">
        <v>13.320341353211086</v>
      </c>
      <c r="Y75" s="113">
        <v>31.605600858663511</v>
      </c>
      <c r="Z75" s="113">
        <v>21.694705147268234</v>
      </c>
      <c r="AA75" s="115">
        <v>28.574004693457059</v>
      </c>
      <c r="AB75" s="113">
        <v>42.145154601378778</v>
      </c>
      <c r="AC75" s="113">
        <v>32.964852509585498</v>
      </c>
      <c r="AD75" s="113">
        <v>40.922498612184441</v>
      </c>
      <c r="AE75" s="105">
        <v>0</v>
      </c>
      <c r="AF75" s="111">
        <v>0</v>
      </c>
      <c r="AG75" s="105">
        <v>98.41033255993824</v>
      </c>
      <c r="AH75" s="173">
        <v>1</v>
      </c>
      <c r="AI75" s="175">
        <f t="shared" si="22"/>
        <v>100</v>
      </c>
      <c r="AJ75" s="112">
        <v>5.9664167510732451</v>
      </c>
      <c r="AK75" s="112">
        <v>0</v>
      </c>
      <c r="AL75" s="112">
        <v>4.9612335400838453E-2</v>
      </c>
      <c r="AM75" s="112">
        <v>0.84627949907298927</v>
      </c>
      <c r="AN75" s="112">
        <v>36.577450345923118</v>
      </c>
      <c r="AO75" s="112">
        <v>1.1459756069195965</v>
      </c>
      <c r="AP75" s="112">
        <v>4.1634060153280439</v>
      </c>
      <c r="AQ75" s="112">
        <v>1.4353704488561001</v>
      </c>
      <c r="AR75" s="111">
        <v>1.2634212414670081</v>
      </c>
      <c r="AS75" s="111">
        <v>0.32597178426355033</v>
      </c>
      <c r="AT75" s="111">
        <v>99.212903136357255</v>
      </c>
      <c r="AU75" s="111">
        <v>38.610478972964813</v>
      </c>
      <c r="AV75" s="105">
        <v>29.00216751819168</v>
      </c>
      <c r="AW75" s="107">
        <v>2.7909204117038984</v>
      </c>
      <c r="AX75" s="107">
        <v>5.313852512822514</v>
      </c>
      <c r="AY75" s="103">
        <v>88.69987332938004</v>
      </c>
      <c r="AZ75" s="103">
        <v>84.479831635560686</v>
      </c>
      <c r="BA75" s="111">
        <v>0.2514508801507534</v>
      </c>
      <c r="BB75" s="105">
        <v>94.979859001124225</v>
      </c>
      <c r="BC75" s="158">
        <v>2.2400000000000002</v>
      </c>
      <c r="BD75" s="111">
        <v>1.8888327764157629</v>
      </c>
      <c r="BE75">
        <v>68.718053622094942</v>
      </c>
      <c r="BF75" s="111">
        <v>2.0776672435201884</v>
      </c>
      <c r="BG75" s="106">
        <v>42.928401532354478</v>
      </c>
      <c r="BH75" s="111">
        <v>72.327712599836076</v>
      </c>
      <c r="BI75" s="114">
        <v>7.3478881370493587</v>
      </c>
      <c r="BJ75" s="116">
        <v>69.872885139101967</v>
      </c>
      <c r="BK75" s="157">
        <f t="shared" si="23"/>
        <v>11.805229834809202</v>
      </c>
      <c r="BL75" s="102">
        <v>21.141545078513939</v>
      </c>
      <c r="BM75" s="118">
        <v>34.675099150886183</v>
      </c>
      <c r="BN75" s="102">
        <v>20.816149106646918</v>
      </c>
      <c r="BO75">
        <v>0</v>
      </c>
      <c r="BP75" s="111">
        <v>2.0837174655838564</v>
      </c>
      <c r="BQ75" s="102">
        <v>36.393854704857979</v>
      </c>
      <c r="BR75" s="112">
        <f t="shared" si="24"/>
        <v>2.950668980800724</v>
      </c>
      <c r="BS75" s="112">
        <f t="shared" si="25"/>
        <v>11.802675923202896</v>
      </c>
      <c r="BT75" s="112">
        <v>3.1893125297328888</v>
      </c>
      <c r="BU75" s="119">
        <v>1.7186671476107469</v>
      </c>
      <c r="BV75" s="105">
        <v>35.733723276788155</v>
      </c>
      <c r="BW75" s="111">
        <v>0.2514508801507534</v>
      </c>
      <c r="BX75" s="121">
        <v>1.8195002681261019</v>
      </c>
      <c r="BY75" s="102">
        <v>2.6433373844004104</v>
      </c>
      <c r="BZ75" s="104">
        <v>69.021361791536222</v>
      </c>
      <c r="CA75" s="104">
        <v>60.446465695629051</v>
      </c>
      <c r="CB75" s="105">
        <v>59.449970518677702</v>
      </c>
      <c r="CC75" s="102">
        <v>1.5573898153679211</v>
      </c>
      <c r="CD75" s="106">
        <v>28.470629645184772</v>
      </c>
      <c r="CE75" s="105">
        <v>1.8195002681261019</v>
      </c>
      <c r="CF75" s="102">
        <v>3.4159959793248333</v>
      </c>
      <c r="CG75" s="102">
        <v>2.6260361733900952</v>
      </c>
      <c r="CH75" s="102">
        <f t="shared" si="26"/>
        <v>16.928553070596937</v>
      </c>
      <c r="CI75" s="102">
        <v>4.2321382676492343</v>
      </c>
      <c r="CJ75" s="105">
        <v>41.891863077759595</v>
      </c>
      <c r="CK75" s="104">
        <v>82.246626221646366</v>
      </c>
      <c r="CL75" s="111">
        <v>18.22</v>
      </c>
      <c r="CM75" s="105">
        <v>34.98528643257827</v>
      </c>
      <c r="CN75" s="105">
        <v>29.375555555555554</v>
      </c>
      <c r="CO75" s="111">
        <v>27.835555555555555</v>
      </c>
      <c r="CP75" s="104">
        <v>97.110664430229519</v>
      </c>
      <c r="CQ75" s="105">
        <v>33.422222222222224</v>
      </c>
      <c r="CR75" s="105">
        <v>25.477718815133233</v>
      </c>
      <c r="CT75" s="179">
        <v>92.857142857142861</v>
      </c>
      <c r="CV75" s="105">
        <v>0</v>
      </c>
      <c r="CW75" s="119">
        <v>77.773975715176547</v>
      </c>
      <c r="CZ75" s="105">
        <v>80.993988251295804</v>
      </c>
      <c r="DA75" s="105">
        <v>0</v>
      </c>
      <c r="DB75" s="105">
        <v>7.105516145305617</v>
      </c>
      <c r="DC75" s="105">
        <v>2.1519770839793368</v>
      </c>
      <c r="DD75" s="105">
        <v>25.370374818765193</v>
      </c>
      <c r="DE75" s="105">
        <v>0</v>
      </c>
      <c r="DF75" s="164">
        <v>78.405910826523552</v>
      </c>
      <c r="DG75" s="102">
        <v>25.857777777777777</v>
      </c>
      <c r="DH75" s="102">
        <v>2.2766142814586274</v>
      </c>
      <c r="DI75" s="111">
        <v>4.6811192816955414</v>
      </c>
      <c r="DJ75" s="103">
        <v>4.4828725854506581</v>
      </c>
      <c r="DK75" s="103">
        <v>1.0709129072006283</v>
      </c>
      <c r="DL75" s="103">
        <v>1.0040640344613287</v>
      </c>
      <c r="DM75" s="103">
        <v>0.91938231956977023</v>
      </c>
      <c r="DN75">
        <v>30.380908047178274</v>
      </c>
      <c r="DO75" s="111">
        <v>95.734668853890369</v>
      </c>
      <c r="DP75" s="105">
        <v>0</v>
      </c>
      <c r="DQ75" s="111">
        <v>98.991749609024581</v>
      </c>
      <c r="DR75" s="104">
        <v>15.992525868771592</v>
      </c>
      <c r="DS75" s="105">
        <v>0</v>
      </c>
      <c r="DT75" s="103">
        <v>73.407788251339142</v>
      </c>
      <c r="DU75" s="102">
        <v>13.320864681132262</v>
      </c>
      <c r="DW75" s="102">
        <v>0</v>
      </c>
      <c r="DX75" s="102">
        <v>0</v>
      </c>
      <c r="DY75" s="105">
        <v>0</v>
      </c>
      <c r="DZ75" s="105">
        <v>80.544165216493781</v>
      </c>
      <c r="EA75">
        <v>98.972755856828442</v>
      </c>
      <c r="EB75" s="105">
        <v>66.666666666666359</v>
      </c>
      <c r="EC75" s="111">
        <v>1.8401389222785069</v>
      </c>
      <c r="ED75" s="111">
        <v>1.5774976545724506</v>
      </c>
      <c r="EE75" s="111">
        <v>1.8289144266651536</v>
      </c>
      <c r="EF75" s="111">
        <v>2.3420546295851241</v>
      </c>
      <c r="EG75" s="111">
        <v>2.3151955647618676</v>
      </c>
      <c r="EH75" s="120">
        <v>2.6352741354687339</v>
      </c>
      <c r="EI75" s="102">
        <v>1.5181394458271544</v>
      </c>
      <c r="EJ75" s="102">
        <f t="shared" si="27"/>
        <v>6.3761856724740493</v>
      </c>
      <c r="EK75" s="102">
        <v>1.9984114660542833</v>
      </c>
      <c r="EL75" s="102">
        <v>17.148531630927398</v>
      </c>
      <c r="EM75" s="102">
        <v>0</v>
      </c>
      <c r="EN75" s="102">
        <v>6.2061874575481853E-2</v>
      </c>
      <c r="EO75" s="102">
        <v>0.79518574505896888</v>
      </c>
      <c r="EP75" s="102">
        <v>2.1158000047634418</v>
      </c>
      <c r="EQ75" s="102">
        <v>0.87357983552437024</v>
      </c>
      <c r="ER75" s="102">
        <v>1.6234467414549762</v>
      </c>
      <c r="ES75" s="102">
        <v>0.98674601410115392</v>
      </c>
      <c r="ET75" s="111">
        <v>1.6010929173243542</v>
      </c>
      <c r="EU75" s="111">
        <v>1.5321607956989771</v>
      </c>
      <c r="EV75" s="111">
        <v>2.0379076189278473</v>
      </c>
      <c r="EW75" s="120">
        <v>93.67112301408045</v>
      </c>
      <c r="EX75" s="120">
        <v>2.9155555555555557</v>
      </c>
      <c r="EY75" s="120">
        <v>33.244444444444447</v>
      </c>
      <c r="EZ75" s="120">
        <v>34.434080427732269</v>
      </c>
      <c r="FA75" s="120">
        <v>87455.763555555561</v>
      </c>
      <c r="FC75" s="104">
        <v>75.089571298135681</v>
      </c>
      <c r="FD75" s="111">
        <v>0</v>
      </c>
      <c r="FE75" s="105">
        <v>98.830688148472518</v>
      </c>
      <c r="FF75" s="104">
        <v>2.1739130537544442</v>
      </c>
      <c r="FG75" s="111">
        <v>8.6044444444444448</v>
      </c>
      <c r="FH75" s="105">
        <v>90</v>
      </c>
      <c r="FI75">
        <v>1.4933333333333334</v>
      </c>
      <c r="FJ75" s="105">
        <v>20</v>
      </c>
      <c r="FK75" s="105">
        <v>99.239416158795066</v>
      </c>
      <c r="FL75" s="105">
        <v>0</v>
      </c>
      <c r="FM75" s="105">
        <v>0</v>
      </c>
      <c r="FN75">
        <v>98.568117954119046</v>
      </c>
      <c r="FO75" s="104">
        <v>78.427318794411917</v>
      </c>
      <c r="FP75" s="102">
        <v>0</v>
      </c>
      <c r="FQ75">
        <v>54.846525874243845</v>
      </c>
      <c r="FR75" s="102">
        <v>64.355555555555554</v>
      </c>
      <c r="FS75" s="105">
        <v>0</v>
      </c>
      <c r="FT75" s="117">
        <v>35.094782614718241</v>
      </c>
      <c r="FU75" s="117">
        <v>39.329802561368993</v>
      </c>
      <c r="FV75" s="117">
        <v>25.871257222447809</v>
      </c>
      <c r="FW75" s="104">
        <v>99.454114572083341</v>
      </c>
      <c r="FX75" s="105">
        <v>8.9329888027562063</v>
      </c>
      <c r="FY75" s="105">
        <v>0</v>
      </c>
      <c r="FZ75">
        <v>0.10451722903710094</v>
      </c>
      <c r="GA75" s="105">
        <v>61.066809873886598</v>
      </c>
      <c r="GB75" s="102">
        <v>3.8786906216420638</v>
      </c>
      <c r="GC75" s="102">
        <v>0</v>
      </c>
      <c r="GD75" s="102">
        <v>0</v>
      </c>
      <c r="GE75" s="102">
        <v>0.82901546094181988</v>
      </c>
      <c r="GF75" s="102">
        <v>4.0643794642500346</v>
      </c>
      <c r="GG75" s="102">
        <v>0.68623570126856082</v>
      </c>
      <c r="GH75" s="102">
        <v>1.2732428630983212</v>
      </c>
      <c r="GI75" s="111">
        <v>3.3978419923850578</v>
      </c>
      <c r="GJ75" s="104">
        <v>2.8720546620325607</v>
      </c>
      <c r="GK75">
        <v>6.5777777777777775</v>
      </c>
      <c r="GL75" s="105">
        <v>0</v>
      </c>
      <c r="GM75" s="123">
        <v>33.390748323704344</v>
      </c>
      <c r="GN75" s="105">
        <v>80</v>
      </c>
      <c r="GO75" s="105">
        <v>98.319111111111113</v>
      </c>
      <c r="GQ75">
        <v>100</v>
      </c>
      <c r="GR75" s="110">
        <v>34.1658080506799</v>
      </c>
      <c r="GS75" s="110">
        <v>29.573103914131998</v>
      </c>
      <c r="GT75" s="110">
        <v>54.470392660657531</v>
      </c>
      <c r="GU75" s="110">
        <v>45.584925151978183</v>
      </c>
      <c r="GV75" s="110">
        <v>39.880410960265756</v>
      </c>
      <c r="GW75" s="110">
        <v>18.324244802543291</v>
      </c>
      <c r="GX75" s="110">
        <v>39.076598316987209</v>
      </c>
      <c r="GY75" s="110">
        <v>14.010551930786098</v>
      </c>
      <c r="GZ75" s="110">
        <v>26.627087745950732</v>
      </c>
      <c r="HA75" s="105">
        <v>66.666666666666018</v>
      </c>
      <c r="HB75" s="105">
        <v>0</v>
      </c>
      <c r="HC75" s="109">
        <v>38.766773245240707</v>
      </c>
      <c r="HD75" s="109">
        <v>45.824281739064602</v>
      </c>
      <c r="HE75" s="109">
        <v>53.450060040353243</v>
      </c>
      <c r="HF75" s="109">
        <v>51.290554494419204</v>
      </c>
      <c r="HG75" s="109">
        <v>2.1894279130804093</v>
      </c>
      <c r="HH75" s="109">
        <v>6.1624183895561213</v>
      </c>
      <c r="HI75" s="109">
        <v>39.543578157032591</v>
      </c>
      <c r="HJ75" s="109">
        <v>61.485248713551421</v>
      </c>
      <c r="HK75" s="109">
        <v>43.52869540186618</v>
      </c>
      <c r="HL75" s="122">
        <v>36.073674706075771</v>
      </c>
      <c r="HM75" s="109">
        <v>0</v>
      </c>
      <c r="HN75" s="109">
        <v>23.00265251290579</v>
      </c>
      <c r="HO75" s="109">
        <v>30.128608580164503</v>
      </c>
      <c r="HP75" s="109">
        <v>41.664885266786733</v>
      </c>
      <c r="HQ75" s="109">
        <v>14.508805978181465</v>
      </c>
      <c r="HR75" s="109">
        <v>32.152759160762578</v>
      </c>
      <c r="HS75" s="109">
        <v>1.9714837846165949</v>
      </c>
      <c r="HT75" s="109">
        <v>42.236233353425874</v>
      </c>
      <c r="HU75" s="109">
        <v>10.226542462622572</v>
      </c>
      <c r="HV75" s="109">
        <v>46.67591586716307</v>
      </c>
      <c r="HW75" s="109">
        <v>49.688028323176745</v>
      </c>
      <c r="HX75" s="109">
        <v>34.18622580333863</v>
      </c>
      <c r="HY75" s="109">
        <v>40.106646924935063</v>
      </c>
      <c r="HZ75" s="109">
        <v>46.732029486786146</v>
      </c>
      <c r="IA75" s="109">
        <v>56.916091499148756</v>
      </c>
      <c r="IB75" s="109">
        <v>43.896484879060516</v>
      </c>
      <c r="IC75" s="111">
        <v>48.344440197202893</v>
      </c>
      <c r="ID75" s="105">
        <v>0.15799841921293367</v>
      </c>
      <c r="IE75" s="105">
        <v>0</v>
      </c>
      <c r="IF75" s="105">
        <v>20</v>
      </c>
      <c r="IG75">
        <v>40.388690095899392</v>
      </c>
      <c r="IH75">
        <v>20</v>
      </c>
      <c r="II75" s="105">
        <v>98.967270914713538</v>
      </c>
      <c r="IJ75" s="105">
        <v>2.9155555555555557</v>
      </c>
      <c r="IK75" s="105">
        <v>0</v>
      </c>
      <c r="IL75" s="105">
        <v>5.5555555555556362</v>
      </c>
      <c r="IM75" s="105">
        <v>54.846525874243845</v>
      </c>
      <c r="IP75" s="186">
        <v>45.91836734693878</v>
      </c>
      <c r="IQ75" s="129">
        <v>46.394129211934754</v>
      </c>
      <c r="IR75" s="186">
        <v>88.53</v>
      </c>
      <c r="IS75" s="186">
        <v>61.151481274455001</v>
      </c>
      <c r="IT75" s="156">
        <v>1.03872121876623</v>
      </c>
      <c r="IU75" s="168">
        <v>5.0921701040335829</v>
      </c>
      <c r="IV75" s="160">
        <v>2.6113157013726145</v>
      </c>
      <c r="IW75" s="166">
        <v>43.36363636363636</v>
      </c>
      <c r="IX75" s="155">
        <v>18.307692307692303</v>
      </c>
      <c r="IY75" s="169">
        <v>6.09</v>
      </c>
      <c r="IZ75" s="169">
        <v>47.758839999999999</v>
      </c>
      <c r="JA75" s="155">
        <v>98.619329388560161</v>
      </c>
      <c r="JB75" s="167">
        <v>20.480549199084663</v>
      </c>
      <c r="JC75" s="182">
        <v>6.5113641764110772</v>
      </c>
      <c r="JD75" s="182">
        <v>5.9523809523809517</v>
      </c>
      <c r="JE75" s="192">
        <v>3.7768200463961383</v>
      </c>
      <c r="JF75" s="192">
        <v>8.275693277783077</v>
      </c>
      <c r="JG75" s="192">
        <v>0.83011506755345121</v>
      </c>
      <c r="JH75" s="192">
        <v>2.7720739219712529</v>
      </c>
      <c r="JI75" s="192">
        <v>0</v>
      </c>
      <c r="JJ75" s="4"/>
      <c r="JK75" s="192">
        <v>46.406507299713738</v>
      </c>
      <c r="JL75" s="192">
        <v>33.163398570832051</v>
      </c>
      <c r="JM75" s="192">
        <v>3.9355352168722644</v>
      </c>
      <c r="JN75" s="4"/>
      <c r="JO75" s="192">
        <v>54.891955620155009</v>
      </c>
      <c r="JP75" s="192">
        <v>27.518590578332869</v>
      </c>
      <c r="JQ75" s="4"/>
      <c r="JR75" s="194">
        <v>1.4966136931571714</v>
      </c>
    </row>
    <row r="76" spans="1:278" x14ac:dyDescent="0.35">
      <c r="A76">
        <v>7</v>
      </c>
      <c r="B76" t="s">
        <v>463</v>
      </c>
      <c r="C76" s="105">
        <v>18.795597151884998</v>
      </c>
      <c r="D76" s="108">
        <v>76.284784752970296</v>
      </c>
      <c r="E76" s="105">
        <v>0</v>
      </c>
      <c r="F76" s="111">
        <v>41.777494005312953</v>
      </c>
      <c r="G76">
        <v>50</v>
      </c>
      <c r="H76" s="105">
        <v>47.364085667215818</v>
      </c>
      <c r="I76" s="105">
        <v>26.907609974726601</v>
      </c>
      <c r="J76" s="105">
        <v>75.231000644653832</v>
      </c>
      <c r="K76" s="102">
        <v>12.143512156599549</v>
      </c>
      <c r="L76">
        <v>31.195887211633444</v>
      </c>
      <c r="M76" s="113">
        <v>63.038956143393349</v>
      </c>
      <c r="N76" s="113">
        <v>44.237258570784945</v>
      </c>
      <c r="O76" s="113">
        <v>25.750977214174945</v>
      </c>
      <c r="P76" s="113">
        <v>22.770664011293039</v>
      </c>
      <c r="Q76" s="113">
        <v>47.888568969437422</v>
      </c>
      <c r="R76" s="113">
        <v>62.573654291807046</v>
      </c>
      <c r="S76" s="113">
        <v>18.801919115192909</v>
      </c>
      <c r="T76" s="113">
        <v>22.980294526354243</v>
      </c>
      <c r="U76" s="113">
        <v>21.352103815789537</v>
      </c>
      <c r="V76" s="113">
        <v>39.226376785443748</v>
      </c>
      <c r="W76" s="113">
        <v>17.219301239328203</v>
      </c>
      <c r="X76" s="113">
        <v>18.286582718820217</v>
      </c>
      <c r="Y76" s="113">
        <v>30.041993318146343</v>
      </c>
      <c r="Z76" s="113">
        <v>26.985489100620942</v>
      </c>
      <c r="AA76" s="115">
        <v>34.810223141202798</v>
      </c>
      <c r="AB76" s="113">
        <v>58.927352958095256</v>
      </c>
      <c r="AC76" s="113">
        <v>20.492650285427089</v>
      </c>
      <c r="AD76" s="113">
        <v>43.351680403398106</v>
      </c>
      <c r="AE76" s="105">
        <v>0</v>
      </c>
      <c r="AF76" s="111">
        <v>7.4856092359657129</v>
      </c>
      <c r="AG76" s="105">
        <v>37.629009948329781</v>
      </c>
      <c r="AH76" s="173">
        <v>0.28400544373612202</v>
      </c>
      <c r="AI76" s="175">
        <f t="shared" si="22"/>
        <v>28.400544373612203</v>
      </c>
      <c r="AJ76" s="112">
        <v>2.8098195003993869</v>
      </c>
      <c r="AK76" s="112">
        <v>10.651207811200857</v>
      </c>
      <c r="AL76" s="112">
        <v>6.0762434609742684</v>
      </c>
      <c r="AM76" s="112">
        <v>8.2828649921149324</v>
      </c>
      <c r="AN76" s="112">
        <v>89.438015969726834</v>
      </c>
      <c r="AO76" s="112">
        <v>11.689022739025139</v>
      </c>
      <c r="AP76" s="112">
        <v>5.1419946911940428</v>
      </c>
      <c r="AQ76" s="112">
        <v>3.7506789271128511</v>
      </c>
      <c r="AR76" s="111">
        <v>10.646918473285409</v>
      </c>
      <c r="AS76" s="111">
        <v>10.799036102617443</v>
      </c>
      <c r="AT76" s="111">
        <v>99.085596015674099</v>
      </c>
      <c r="AU76" s="111">
        <v>29.698475783730501</v>
      </c>
      <c r="AV76" s="105">
        <v>68.317097629110449</v>
      </c>
      <c r="AW76" s="107">
        <v>15.683052604644045</v>
      </c>
      <c r="AX76" s="107">
        <v>6.0678076025250167</v>
      </c>
      <c r="AY76" s="103">
        <v>81.204402848114853</v>
      </c>
      <c r="AZ76" s="103">
        <v>97.883685961999788</v>
      </c>
      <c r="BA76" s="111">
        <v>20.840269782898062</v>
      </c>
      <c r="BB76" s="105">
        <v>99.087080412886408</v>
      </c>
      <c r="BC76" s="158">
        <v>0.97414225342024208</v>
      </c>
      <c r="BD76" s="111">
        <v>9.4071211363890406</v>
      </c>
      <c r="BE76">
        <v>81.793320218794747</v>
      </c>
      <c r="BF76" s="111">
        <v>2.1141027651860891</v>
      </c>
      <c r="BG76" s="106">
        <v>32.450586879191022</v>
      </c>
      <c r="BH76" s="111">
        <v>85.861882197746709</v>
      </c>
      <c r="BI76" s="114">
        <v>7.5120390724285384</v>
      </c>
      <c r="BJ76" s="116">
        <v>75.182394720625112</v>
      </c>
      <c r="BK76" s="157">
        <f t="shared" si="23"/>
        <v>19.224838571160827</v>
      </c>
      <c r="BL76" s="102">
        <v>22.380523237240844</v>
      </c>
      <c r="BM76" s="118">
        <v>33.398134471266658</v>
      </c>
      <c r="BN76" s="102">
        <v>27.948857891702016</v>
      </c>
      <c r="BO76">
        <v>7.4856092359657129</v>
      </c>
      <c r="BP76" s="111">
        <v>2.3267307220955895</v>
      </c>
      <c r="BQ76" s="102">
        <v>83.062782330535626</v>
      </c>
      <c r="BR76" s="112">
        <f t="shared" si="24"/>
        <v>2.2441163604885559</v>
      </c>
      <c r="BS76" s="112">
        <f t="shared" si="25"/>
        <v>8.9764654419542236</v>
      </c>
      <c r="BT76" s="112">
        <v>3.0366647278806957</v>
      </c>
      <c r="BU76" s="119">
        <v>9.5662048232763155</v>
      </c>
      <c r="BV76" s="105">
        <v>22.086787648905862</v>
      </c>
      <c r="BW76" s="111">
        <v>20.840269782898062</v>
      </c>
      <c r="BX76" s="121">
        <v>2.1976017974086157</v>
      </c>
      <c r="BY76" s="102">
        <v>8.440790570485019</v>
      </c>
      <c r="BZ76" s="104">
        <v>78.860979518786053</v>
      </c>
      <c r="CA76" s="104">
        <v>68.831638420909542</v>
      </c>
      <c r="CB76" s="105">
        <v>51.814217298061401</v>
      </c>
      <c r="CC76" s="102">
        <v>4.2828238809181052</v>
      </c>
      <c r="CD76" s="106">
        <v>38.562375725246532</v>
      </c>
      <c r="CE76" s="105">
        <v>2.1976017974086157</v>
      </c>
      <c r="CF76" s="102">
        <v>3.7260876392912712</v>
      </c>
      <c r="CG76" s="102">
        <v>12.970256470967593</v>
      </c>
      <c r="CH76" s="102">
        <f t="shared" si="26"/>
        <v>13.669868130531059</v>
      </c>
      <c r="CI76" s="102">
        <v>3.4174670326327647</v>
      </c>
      <c r="CJ76" s="105">
        <v>50.257311659509639</v>
      </c>
      <c r="CK76" s="104">
        <v>84.597635784454113</v>
      </c>
      <c r="CL76" s="111">
        <v>17.235871355920064</v>
      </c>
      <c r="CM76" s="105">
        <v>41.808529450772937</v>
      </c>
      <c r="CN76" s="105">
        <v>33.490079507198622</v>
      </c>
      <c r="CO76" s="111">
        <v>28.426330492085093</v>
      </c>
      <c r="CP76" s="104">
        <v>96.158791312483075</v>
      </c>
      <c r="CQ76" s="105">
        <v>48.7987966478046</v>
      </c>
      <c r="CR76" s="105">
        <v>80.829637948318194</v>
      </c>
      <c r="CT76" s="179">
        <v>18.571428571428577</v>
      </c>
      <c r="CV76" s="105">
        <v>0</v>
      </c>
      <c r="CW76" s="119">
        <v>87.147303632852626</v>
      </c>
      <c r="CZ76" s="105">
        <v>97.864753367533311</v>
      </c>
      <c r="DA76" s="105">
        <v>19.999999999999996</v>
      </c>
      <c r="DB76" s="105">
        <v>55.171739048865525</v>
      </c>
      <c r="DC76" s="105">
        <v>17.752026071298051</v>
      </c>
      <c r="DD76" s="105">
        <v>78.349659054732285</v>
      </c>
      <c r="DE76" s="105">
        <v>45.863479586107324</v>
      </c>
      <c r="DF76" s="164">
        <v>77.832841386314428</v>
      </c>
      <c r="DG76" s="102">
        <v>25.718429911897427</v>
      </c>
      <c r="DH76" s="102">
        <v>9.0288965386144664</v>
      </c>
      <c r="DI76" s="111">
        <v>12.449850286314392</v>
      </c>
      <c r="DJ76" s="103">
        <v>20.176228272911896</v>
      </c>
      <c r="DK76" s="103">
        <v>26.688374331303581</v>
      </c>
      <c r="DL76" s="103">
        <v>9.1328875804872158</v>
      </c>
      <c r="DM76" s="103">
        <v>19.371320389550366</v>
      </c>
      <c r="DN76">
        <v>20.254844195090882</v>
      </c>
      <c r="DO76" s="111">
        <v>98.083324472723774</v>
      </c>
      <c r="DP76" s="105">
        <v>0.10314447389155505</v>
      </c>
      <c r="DQ76" s="111">
        <v>97.956511846429507</v>
      </c>
      <c r="DR76" s="104">
        <v>98.472395640016018</v>
      </c>
      <c r="DS76" s="105">
        <v>19.173411646730177</v>
      </c>
      <c r="DT76" s="103">
        <v>97.32986061934588</v>
      </c>
      <c r="DU76" s="102">
        <v>66.389603278407648</v>
      </c>
      <c r="DW76" s="102">
        <v>80</v>
      </c>
      <c r="DX76" s="102">
        <v>34.128414893333385</v>
      </c>
      <c r="DY76" s="105">
        <v>5.1572236945777526E-2</v>
      </c>
      <c r="DZ76" s="105">
        <v>75.716975030512927</v>
      </c>
      <c r="EA76">
        <v>97.469121961712347</v>
      </c>
      <c r="EB76" s="105">
        <v>67.399660960292209</v>
      </c>
      <c r="EC76" s="111">
        <v>2.3022462198150948</v>
      </c>
      <c r="ED76" s="111">
        <v>2.1193086899822497</v>
      </c>
      <c r="EE76" s="111">
        <v>2.5014335530517267</v>
      </c>
      <c r="EF76" s="111">
        <v>2.2095414517254484</v>
      </c>
      <c r="EG76" s="111">
        <v>1.9259593105570822</v>
      </c>
      <c r="EH76" s="120">
        <v>2.6757237643682776</v>
      </c>
      <c r="EI76" s="102">
        <v>1.3843676760575303</v>
      </c>
      <c r="EJ76" s="102">
        <f t="shared" si="27"/>
        <v>5.8143442394416276</v>
      </c>
      <c r="EK76" s="102">
        <v>2.2922733052456752</v>
      </c>
      <c r="EL76" s="102">
        <v>1.5751894164022757</v>
      </c>
      <c r="EM76" s="102">
        <v>4.4041225877628269</v>
      </c>
      <c r="EN76" s="102">
        <v>4.943590821163891</v>
      </c>
      <c r="EO76" s="102">
        <v>1.163626117193145</v>
      </c>
      <c r="EP76" s="102">
        <v>1.360997953858802</v>
      </c>
      <c r="EQ76" s="102">
        <v>2.4411714828319542</v>
      </c>
      <c r="ER76" s="102">
        <v>0.89713743809467306</v>
      </c>
      <c r="ES76" s="102">
        <v>1.1670950666008788</v>
      </c>
      <c r="ET76" s="111">
        <v>2.0758400302748448</v>
      </c>
      <c r="EU76" s="111">
        <v>1.9777376798228901</v>
      </c>
      <c r="EV76" s="111">
        <v>2.3193635645423925</v>
      </c>
      <c r="EW76" s="120">
        <v>96.026724979670732</v>
      </c>
      <c r="EX76" s="120">
        <v>0.77931380273619366</v>
      </c>
      <c r="EY76" s="120">
        <v>0</v>
      </c>
      <c r="EZ76" s="120">
        <v>50.412278504121069</v>
      </c>
      <c r="FA76" s="120">
        <v>128037.2309754629</v>
      </c>
      <c r="FC76" s="104">
        <v>75.831127471930699</v>
      </c>
      <c r="FD76" s="111">
        <v>0</v>
      </c>
      <c r="FE76" s="105">
        <v>97.650991350502238</v>
      </c>
      <c r="FF76" s="104">
        <v>8.485491173267171</v>
      </c>
      <c r="FG76" s="111">
        <v>6.0454122197550317</v>
      </c>
      <c r="FH76" s="105">
        <v>90</v>
      </c>
      <c r="FI76">
        <v>13.913043478260869</v>
      </c>
      <c r="FJ76" s="105">
        <v>20.022920994198124</v>
      </c>
      <c r="FK76" s="105">
        <v>98.444408729225302</v>
      </c>
      <c r="FL76" s="105">
        <v>20.662241103296456</v>
      </c>
      <c r="FM76" s="105">
        <v>53.423982836255391</v>
      </c>
      <c r="FN76">
        <v>96.791850533593163</v>
      </c>
      <c r="FO76" s="104">
        <v>96.954126359286519</v>
      </c>
      <c r="FP76" s="102">
        <v>2.5569122151907408E-4</v>
      </c>
      <c r="FQ76">
        <v>35.969701394405654</v>
      </c>
      <c r="FR76" s="102">
        <v>100</v>
      </c>
      <c r="FS76" s="105">
        <v>0</v>
      </c>
      <c r="FT76" s="117">
        <v>44.857390628946916</v>
      </c>
      <c r="FU76" s="117">
        <v>46.768509227833754</v>
      </c>
      <c r="FV76" s="117">
        <v>31.195887211633444</v>
      </c>
      <c r="FW76" s="104">
        <v>98.817380427615177</v>
      </c>
      <c r="FX76" s="105">
        <v>57.940433733173663</v>
      </c>
      <c r="FY76" s="105">
        <v>0</v>
      </c>
      <c r="FZ76">
        <v>11.804923936881261</v>
      </c>
      <c r="GA76" s="105">
        <v>65.094900175797306</v>
      </c>
      <c r="GB76" s="102">
        <v>0.6328836903047057</v>
      </c>
      <c r="GC76" s="102">
        <v>8.3658791045735779</v>
      </c>
      <c r="GD76" s="102">
        <v>7.1030007854044568</v>
      </c>
      <c r="GE76" s="102">
        <v>7.0547986764253947</v>
      </c>
      <c r="GF76" s="102">
        <v>4.5405416541419159</v>
      </c>
      <c r="GG76" s="102">
        <v>12.324225811832694</v>
      </c>
      <c r="GH76" s="102">
        <v>3.9139544363331846</v>
      </c>
      <c r="GI76" s="111">
        <v>7.474460004581009</v>
      </c>
      <c r="GJ76" s="104">
        <v>9.67438621205274</v>
      </c>
      <c r="GK76">
        <v>83.561349473533411</v>
      </c>
      <c r="GL76" s="105">
        <v>2.5569122151907408E-4</v>
      </c>
      <c r="GM76" s="123">
        <v>40.866839822822485</v>
      </c>
      <c r="GN76" s="105">
        <v>21.419669078146264</v>
      </c>
      <c r="GO76" s="105">
        <v>96.985746006733038</v>
      </c>
      <c r="GQ76">
        <v>99.600315163670231</v>
      </c>
      <c r="GR76" s="110">
        <v>44.246649466313762</v>
      </c>
      <c r="GS76" s="110">
        <v>45.319685100137235</v>
      </c>
      <c r="GT76" s="110">
        <v>50.953803631259468</v>
      </c>
      <c r="GU76" s="110">
        <v>52.587864900154194</v>
      </c>
      <c r="GV76" s="110">
        <v>50.590402972460758</v>
      </c>
      <c r="GW76" s="110">
        <v>27.210572665355322</v>
      </c>
      <c r="GX76" s="110">
        <v>48.674666434026541</v>
      </c>
      <c r="GY76" s="110">
        <v>14.152817189479585</v>
      </c>
      <c r="GZ76" s="110">
        <v>35.441809359118949</v>
      </c>
      <c r="HA76" s="105">
        <v>58.262302127356932</v>
      </c>
      <c r="HB76" s="105">
        <v>0</v>
      </c>
      <c r="HC76" s="109">
        <v>45.560148729296181</v>
      </c>
      <c r="HD76" s="109">
        <v>31.053378126999103</v>
      </c>
      <c r="HE76" s="109">
        <v>60.358140963350777</v>
      </c>
      <c r="HF76" s="109">
        <v>48.284281679364568</v>
      </c>
      <c r="HG76" s="109">
        <v>8.4634048283169925</v>
      </c>
      <c r="HH76" s="109">
        <v>17.803453852056546</v>
      </c>
      <c r="HI76" s="109">
        <v>57.373659970421819</v>
      </c>
      <c r="HJ76" s="109">
        <v>53.031731251341419</v>
      </c>
      <c r="HK76" s="109">
        <v>49.8875247810563</v>
      </c>
      <c r="HL76" s="122">
        <v>45.599711105949567</v>
      </c>
      <c r="HM76" s="109">
        <v>0</v>
      </c>
      <c r="HN76" s="109">
        <v>25.555538001558165</v>
      </c>
      <c r="HO76" s="109">
        <v>52.286176686236985</v>
      </c>
      <c r="HP76" s="109">
        <v>48.989323349713722</v>
      </c>
      <c r="HQ76" s="109">
        <v>35.147672861129315</v>
      </c>
      <c r="HR76" s="109">
        <v>52.105647528376529</v>
      </c>
      <c r="HS76" s="109">
        <v>18.181380271678165</v>
      </c>
      <c r="HT76" s="109">
        <v>48.84183006135671</v>
      </c>
      <c r="HU76" s="109">
        <v>21.030142235113825</v>
      </c>
      <c r="HV76" s="109">
        <v>55.446572747119887</v>
      </c>
      <c r="HW76" s="109">
        <v>53.46783120696</v>
      </c>
      <c r="HX76" s="109">
        <v>37.367007395679579</v>
      </c>
      <c r="HY76" s="109">
        <v>24.320724269373898</v>
      </c>
      <c r="HZ76" s="109">
        <v>59.846179700622024</v>
      </c>
      <c r="IA76" s="109">
        <v>69.365150883319686</v>
      </c>
      <c r="IB76" s="109">
        <v>54.566160228662866</v>
      </c>
      <c r="IC76" s="111">
        <v>48.867210260580727</v>
      </c>
      <c r="ID76" s="105">
        <v>0</v>
      </c>
      <c r="IE76" s="105">
        <v>0</v>
      </c>
      <c r="IF76" s="105">
        <v>20</v>
      </c>
      <c r="IG76">
        <v>45.109496620368155</v>
      </c>
      <c r="IH76">
        <v>23.227562495523244</v>
      </c>
      <c r="II76" s="105">
        <v>91.528675882430875</v>
      </c>
      <c r="IJ76" s="105">
        <v>0.77931380273619366</v>
      </c>
      <c r="IK76" s="105">
        <v>0</v>
      </c>
      <c r="IL76" s="105">
        <v>5.030282771848209</v>
      </c>
      <c r="IM76" s="105">
        <v>35.969701394405654</v>
      </c>
      <c r="IP76" s="186">
        <v>45.91836734693878</v>
      </c>
      <c r="IQ76" s="129">
        <v>57.65499836717661</v>
      </c>
      <c r="IR76" s="186">
        <v>94.33</v>
      </c>
      <c r="IS76" s="186">
        <v>65.756097560975618</v>
      </c>
      <c r="IT76" s="156">
        <v>0</v>
      </c>
      <c r="IU76" s="168">
        <v>14.675154665777169</v>
      </c>
      <c r="IV76" s="160">
        <v>5.1136363636363642</v>
      </c>
      <c r="IW76" s="166">
        <v>22.45454545454545</v>
      </c>
      <c r="IX76" s="155">
        <v>69.84615384615384</v>
      </c>
      <c r="IY76" s="169">
        <v>8.3800000000000008</v>
      </c>
      <c r="IZ76" s="169">
        <v>48.415050000000001</v>
      </c>
      <c r="JA76" s="155">
        <v>98.619329388560161</v>
      </c>
      <c r="JB76" s="167">
        <v>60.183066361556058</v>
      </c>
      <c r="JC76" s="182">
        <v>3.9549899195084204</v>
      </c>
      <c r="JD76" s="182">
        <v>14.880952380952381</v>
      </c>
      <c r="JE76" s="192">
        <v>62.466326620045088</v>
      </c>
      <c r="JF76" s="192">
        <v>64.060281553166263</v>
      </c>
      <c r="JG76" s="192">
        <v>8.5871181637771681</v>
      </c>
      <c r="JH76" s="192">
        <v>19.404517453798768</v>
      </c>
      <c r="JI76" s="192">
        <v>14.906832298136646</v>
      </c>
      <c r="JJ76" s="4"/>
      <c r="JK76" s="192">
        <v>51.995955041278449</v>
      </c>
      <c r="JL76" s="192">
        <v>15.905706748600506</v>
      </c>
      <c r="JM76" s="192">
        <v>4.4488658973338637</v>
      </c>
      <c r="JN76" s="4"/>
      <c r="JO76" s="192">
        <v>56.440528197674389</v>
      </c>
      <c r="JP76" s="192">
        <v>48.707772562063553</v>
      </c>
      <c r="JQ76" s="4"/>
      <c r="JR76" s="194">
        <v>8.6790014522081211</v>
      </c>
    </row>
    <row r="77" spans="1:278" x14ac:dyDescent="0.35">
      <c r="A77">
        <v>71</v>
      </c>
      <c r="B77" t="s">
        <v>464</v>
      </c>
      <c r="C77" s="105">
        <v>8.3870643102992801</v>
      </c>
      <c r="D77" s="108">
        <v>67.538910072970097</v>
      </c>
      <c r="E77" s="105">
        <v>0</v>
      </c>
      <c r="F77" s="111">
        <v>61.022802664230966</v>
      </c>
      <c r="G77">
        <v>0</v>
      </c>
      <c r="H77" s="105">
        <v>42.125645438898452</v>
      </c>
      <c r="I77" s="105">
        <v>23.584132448159878</v>
      </c>
      <c r="J77" s="105">
        <v>65.437942245171229</v>
      </c>
      <c r="K77" s="102">
        <v>5.0179402236218227</v>
      </c>
      <c r="L77">
        <v>30.43044143541437</v>
      </c>
      <c r="M77" s="113">
        <v>53.569959553438345</v>
      </c>
      <c r="N77" s="113">
        <v>39.791473227882385</v>
      </c>
      <c r="O77" s="113">
        <v>26.36052427059953</v>
      </c>
      <c r="P77" s="113">
        <v>21.138481282839091</v>
      </c>
      <c r="Q77" s="113">
        <v>50.333864647136728</v>
      </c>
      <c r="R77" s="113">
        <v>61.465328054279695</v>
      </c>
      <c r="S77" s="113">
        <v>19.717442657457436</v>
      </c>
      <c r="T77" s="113">
        <v>17.129191118682979</v>
      </c>
      <c r="U77" s="113">
        <v>19.070856192247195</v>
      </c>
      <c r="V77" s="113">
        <v>34.689290649021949</v>
      </c>
      <c r="W77" s="113">
        <v>15.391605224482658</v>
      </c>
      <c r="X77" s="113">
        <v>13.921955588414532</v>
      </c>
      <c r="Y77" s="113">
        <v>28.731578989213229</v>
      </c>
      <c r="Z77" s="113">
        <v>26.510921917578919</v>
      </c>
      <c r="AA77" s="115">
        <v>10.474283201595808</v>
      </c>
      <c r="AB77" s="113">
        <v>50.942488696136849</v>
      </c>
      <c r="AC77" s="113">
        <v>11.63416485841023</v>
      </c>
      <c r="AD77" s="113">
        <v>43.697874280257984</v>
      </c>
      <c r="AE77" s="105">
        <v>0</v>
      </c>
      <c r="AF77" s="111">
        <v>0.86699603611447607</v>
      </c>
      <c r="AG77" s="105">
        <v>54.672278773695972</v>
      </c>
      <c r="AH77" s="173">
        <v>1</v>
      </c>
      <c r="AI77" s="175">
        <f t="shared" si="22"/>
        <v>100</v>
      </c>
      <c r="AJ77" s="112">
        <v>11.050364148690743</v>
      </c>
      <c r="AK77" s="112">
        <v>4.4032361680528674E-2</v>
      </c>
      <c r="AL77" s="112">
        <v>7.0133098703491887</v>
      </c>
      <c r="AM77" s="112">
        <v>1.1818149893159269</v>
      </c>
      <c r="AN77" s="112">
        <v>85.639794394560738</v>
      </c>
      <c r="AO77" s="112">
        <v>1.7754286114758637</v>
      </c>
      <c r="AP77" s="112">
        <v>4.0601345495353343</v>
      </c>
      <c r="AQ77" s="112">
        <v>3.6430362601892106</v>
      </c>
      <c r="AR77" s="111">
        <v>4.0741526613946331</v>
      </c>
      <c r="AS77" s="111">
        <v>2.684901356917579</v>
      </c>
      <c r="AT77" s="111">
        <v>98.356297882433594</v>
      </c>
      <c r="AU77" s="111">
        <v>45.611445571934432</v>
      </c>
      <c r="AV77" s="105">
        <v>65.598106712564402</v>
      </c>
      <c r="AW77" s="107">
        <v>6.1239964685358572</v>
      </c>
      <c r="AX77" s="107">
        <v>2.5373470170469172</v>
      </c>
      <c r="AY77" s="103">
        <v>91.612935689700777</v>
      </c>
      <c r="AZ77" s="103">
        <v>98.905050504532326</v>
      </c>
      <c r="BA77" s="111">
        <v>5.2913461048617672</v>
      </c>
      <c r="BB77" s="105">
        <v>99.742782991519547</v>
      </c>
      <c r="BC77" s="158">
        <v>1.9047619047619047</v>
      </c>
      <c r="BD77" s="111">
        <v>5.0595733188547971</v>
      </c>
      <c r="BE77">
        <v>81.401910660154613</v>
      </c>
      <c r="BF77" s="111">
        <v>3.1844552531468504</v>
      </c>
      <c r="BG77" s="106">
        <v>38.364102184881702</v>
      </c>
      <c r="BH77" s="111">
        <v>78.293436300651805</v>
      </c>
      <c r="BI77" s="114">
        <v>8.1632887330917416</v>
      </c>
      <c r="BJ77" s="116">
        <v>76.914495406136112</v>
      </c>
      <c r="BK77" s="157">
        <f t="shared" si="23"/>
        <v>10.942738361765919</v>
      </c>
      <c r="BL77" s="102">
        <v>22.689926673272922</v>
      </c>
      <c r="BM77" s="118">
        <v>31.210404066737105</v>
      </c>
      <c r="BN77" s="102">
        <v>28.508030013903092</v>
      </c>
      <c r="BO77">
        <v>0.86699603611447607</v>
      </c>
      <c r="BP77" s="111">
        <v>2.2019057461773155</v>
      </c>
      <c r="BQ77" s="102">
        <v>81.981078713764973</v>
      </c>
      <c r="BR77" s="112">
        <f t="shared" si="24"/>
        <v>1.861975443583971</v>
      </c>
      <c r="BS77" s="112">
        <f t="shared" si="25"/>
        <v>7.4479017743358842</v>
      </c>
      <c r="BT77" s="112">
        <v>2.0833828544228852</v>
      </c>
      <c r="BU77" s="119">
        <v>4.0624656661708833</v>
      </c>
      <c r="BV77" s="105">
        <v>33.333286245971472</v>
      </c>
      <c r="BW77" s="111">
        <v>5.2913461048617672</v>
      </c>
      <c r="BX77" s="121">
        <v>2.6759945612079297</v>
      </c>
      <c r="BY77" s="102">
        <v>5.2207532524960536</v>
      </c>
      <c r="BZ77" s="104">
        <v>78.168579928471615</v>
      </c>
      <c r="CA77" s="104">
        <v>67.324057212487631</v>
      </c>
      <c r="CB77" s="105">
        <v>21.163335150500764</v>
      </c>
      <c r="CC77" s="102">
        <v>8.032746648399657</v>
      </c>
      <c r="CD77" s="106">
        <v>36.533785109663093</v>
      </c>
      <c r="CE77" s="105">
        <v>2.6759945612079297</v>
      </c>
      <c r="CF77" s="102">
        <v>1.9327581947802774</v>
      </c>
      <c r="CG77" s="102">
        <v>6.1409243805179408</v>
      </c>
      <c r="CH77" s="102">
        <f t="shared" si="26"/>
        <v>9.9548426707589641</v>
      </c>
      <c r="CI77" s="102">
        <v>2.488710667689741</v>
      </c>
      <c r="CJ77" s="105">
        <v>50.679923727130557</v>
      </c>
      <c r="CK77" s="104">
        <v>88.877258431326041</v>
      </c>
      <c r="CL77" s="111">
        <v>21.817269076305219</v>
      </c>
      <c r="CM77" s="105">
        <v>39.696946849370775</v>
      </c>
      <c r="CN77" s="105">
        <v>50.120481927710841</v>
      </c>
      <c r="CO77" s="111">
        <v>34.087779690189329</v>
      </c>
      <c r="CP77" s="104">
        <v>97.753361832192454</v>
      </c>
      <c r="CQ77" s="105">
        <v>30</v>
      </c>
      <c r="CR77" s="105">
        <v>52.326670301001599</v>
      </c>
      <c r="CT77" s="179">
        <v>18.571428571428577</v>
      </c>
      <c r="CV77" s="105">
        <v>0</v>
      </c>
      <c r="CW77" s="119">
        <v>99.23481421390224</v>
      </c>
      <c r="CZ77" s="105">
        <v>99.115990945551161</v>
      </c>
      <c r="DA77" s="105">
        <v>19.999999999999996</v>
      </c>
      <c r="DB77" s="105">
        <v>11.629547505553932</v>
      </c>
      <c r="DC77" s="105">
        <v>3.9467197034580384</v>
      </c>
      <c r="DD77" s="105">
        <v>81.397640534411892</v>
      </c>
      <c r="DE77" s="105">
        <v>9.5034756703078482</v>
      </c>
      <c r="DF77" s="164">
        <v>88.896109760826604</v>
      </c>
      <c r="DG77" s="102">
        <v>26.418531267928859</v>
      </c>
      <c r="DH77" s="102">
        <v>7.7755082946492458</v>
      </c>
      <c r="DI77" s="111">
        <v>6.0733164618791893</v>
      </c>
      <c r="DJ77" s="103">
        <v>14.024644413842919</v>
      </c>
      <c r="DK77" s="103">
        <v>14.566233237410819</v>
      </c>
      <c r="DL77" s="103">
        <v>2.4758235050910038</v>
      </c>
      <c r="DM77" s="103">
        <v>11.386384550237734</v>
      </c>
      <c r="DN77">
        <v>36.694287511533354</v>
      </c>
      <c r="DO77" s="111">
        <v>98.268734935691924</v>
      </c>
      <c r="DP77" s="105">
        <v>5.9896729776247852</v>
      </c>
      <c r="DQ77" s="111">
        <v>99.161468613098904</v>
      </c>
      <c r="DR77" s="104">
        <v>99.189172611018961</v>
      </c>
      <c r="DS77" s="105">
        <v>0</v>
      </c>
      <c r="DT77" s="103">
        <v>98.629849915992111</v>
      </c>
      <c r="DU77" s="102">
        <v>61.115607785148477</v>
      </c>
      <c r="DW77" s="102">
        <v>80</v>
      </c>
      <c r="DX77" s="102">
        <v>40.993752088339207</v>
      </c>
      <c r="DY77" s="105">
        <v>4.4750430292598971</v>
      </c>
      <c r="DZ77" s="105">
        <v>99.497126741017908</v>
      </c>
      <c r="EA77">
        <v>87.603163177488284</v>
      </c>
      <c r="EB77" s="105">
        <v>67.823675655002177</v>
      </c>
      <c r="EC77" s="111">
        <v>3.1607621070194205</v>
      </c>
      <c r="ED77" s="111">
        <v>2.6607130650308664</v>
      </c>
      <c r="EE77" s="111">
        <v>2.2098686795224975</v>
      </c>
      <c r="EF77" s="111">
        <v>2.8014069960425187</v>
      </c>
      <c r="EG77" s="111">
        <v>3.2081483992742856</v>
      </c>
      <c r="EH77" s="120">
        <v>2.5643823269315646</v>
      </c>
      <c r="EI77" s="102">
        <v>1.3281693725136368</v>
      </c>
      <c r="EJ77" s="102">
        <f t="shared" si="27"/>
        <v>5.5783113645572744</v>
      </c>
      <c r="EK77" s="102">
        <v>2.7489832458891836</v>
      </c>
      <c r="EL77" s="102">
        <v>6.4863151492562405</v>
      </c>
      <c r="EM77" s="102">
        <v>9.0518636594615377E-3</v>
      </c>
      <c r="EN77" s="102">
        <v>2.4842124457767234</v>
      </c>
      <c r="EO77" s="102">
        <v>0.9308613238873219</v>
      </c>
      <c r="EP77" s="102">
        <v>1.7737771563687104</v>
      </c>
      <c r="EQ77" s="102">
        <v>1.270231060255117</v>
      </c>
      <c r="ER77" s="102">
        <v>0.27608929435021823</v>
      </c>
      <c r="ES77" s="102">
        <v>1.6652652551179739</v>
      </c>
      <c r="ET77" s="111">
        <v>2.8121961588557203</v>
      </c>
      <c r="EU77" s="111">
        <v>1.8394291654230674</v>
      </c>
      <c r="EV77" s="111">
        <v>2.5397929635601355</v>
      </c>
      <c r="EW77" s="120">
        <v>98.143509434759892</v>
      </c>
      <c r="EX77" s="120">
        <v>2.6391279403327594</v>
      </c>
      <c r="EY77" s="120">
        <v>9.1107286288009188</v>
      </c>
      <c r="EZ77" s="120">
        <v>61.261867072655242</v>
      </c>
      <c r="FA77" s="120">
        <v>155593.04314579748</v>
      </c>
      <c r="FC77" s="104">
        <v>72.25738179054791</v>
      </c>
      <c r="FD77" s="111">
        <v>0</v>
      </c>
      <c r="FE77" s="105">
        <v>98.710567813060948</v>
      </c>
      <c r="FF77" s="104">
        <v>4.0507786709470368</v>
      </c>
      <c r="FG77" s="111">
        <v>9.5467584624211135</v>
      </c>
      <c r="FH77" s="105">
        <v>77.997705106138838</v>
      </c>
      <c r="FI77">
        <v>39.609868043602987</v>
      </c>
      <c r="FJ77" s="105">
        <v>30.567986230636834</v>
      </c>
      <c r="FK77" s="105">
        <v>99.18969624954542</v>
      </c>
      <c r="FL77" s="105">
        <v>57.798752211593374</v>
      </c>
      <c r="FM77" s="105">
        <v>21.994135881536479</v>
      </c>
      <c r="FN77">
        <v>98.064753369447317</v>
      </c>
      <c r="FO77" s="104">
        <v>82.44773830741957</v>
      </c>
      <c r="FP77" s="102">
        <v>18.111519105826304</v>
      </c>
      <c r="FQ77">
        <v>63.346666360407539</v>
      </c>
      <c r="FR77" s="102">
        <v>54.216867469879517</v>
      </c>
      <c r="FS77" s="105">
        <v>0</v>
      </c>
      <c r="FT77" s="117">
        <v>43.845658591974313</v>
      </c>
      <c r="FU77" s="117">
        <v>45.165076920016574</v>
      </c>
      <c r="FV77" s="117">
        <v>30.43044143541437</v>
      </c>
      <c r="FW77" s="104">
        <v>99.160571802550606</v>
      </c>
      <c r="FX77" s="105">
        <v>37.789641400596899</v>
      </c>
      <c r="FY77" s="105">
        <v>0</v>
      </c>
      <c r="FZ77">
        <v>2.2687190942055113</v>
      </c>
      <c r="GA77" s="105">
        <v>97.345292027934065</v>
      </c>
      <c r="GB77" s="102">
        <v>10.319142278840653</v>
      </c>
      <c r="GC77" s="102">
        <v>2.7554293556693924E-2</v>
      </c>
      <c r="GD77" s="102">
        <v>5.4151018718040378</v>
      </c>
      <c r="GE77" s="102">
        <v>1.465956569959171</v>
      </c>
      <c r="GF77" s="102">
        <v>4.3563557409937594</v>
      </c>
      <c r="GG77" s="102">
        <v>1.3726686524508434</v>
      </c>
      <c r="GH77" s="102">
        <v>2.8814882023921045</v>
      </c>
      <c r="GI77" s="111">
        <v>5.3819331861373119</v>
      </c>
      <c r="GJ77" s="104">
        <v>4.9740918750582415</v>
      </c>
      <c r="GK77">
        <v>61.58921399885255</v>
      </c>
      <c r="GL77" s="105">
        <v>18.111519105826304</v>
      </c>
      <c r="GM77" s="123">
        <v>39.742697361822366</v>
      </c>
      <c r="GN77" s="105">
        <v>38.118187033849686</v>
      </c>
      <c r="GO77" s="105">
        <v>94.491681009753293</v>
      </c>
      <c r="GQ77">
        <v>92.363740676993686</v>
      </c>
      <c r="GR77" s="110">
        <v>39.629446607342686</v>
      </c>
      <c r="GS77" s="110">
        <v>40.204595156172282</v>
      </c>
      <c r="GT77" s="110">
        <v>55.937456022913636</v>
      </c>
      <c r="GU77" s="110">
        <v>53.107092032952913</v>
      </c>
      <c r="GV77" s="110">
        <v>47.573181307560546</v>
      </c>
      <c r="GW77" s="110">
        <v>22.761983112581213</v>
      </c>
      <c r="GX77" s="110">
        <v>48.426898019994105</v>
      </c>
      <c r="GY77" s="110">
        <v>15.788434026602035</v>
      </c>
      <c r="GZ77" s="110">
        <v>35.668565092788533</v>
      </c>
      <c r="HA77" s="105">
        <v>65.731975521133123</v>
      </c>
      <c r="HB77" s="105">
        <v>0</v>
      </c>
      <c r="HC77" s="109">
        <v>45.724846661073734</v>
      </c>
      <c r="HD77" s="109">
        <v>44.573936866919674</v>
      </c>
      <c r="HE77" s="109">
        <v>52.356149846797798</v>
      </c>
      <c r="HF77" s="109">
        <v>48.703142765196851</v>
      </c>
      <c r="HG77" s="109">
        <v>6.4359855594580697</v>
      </c>
      <c r="HH77" s="109">
        <v>13.672439545200238</v>
      </c>
      <c r="HI77" s="109">
        <v>49.99432892627442</v>
      </c>
      <c r="HJ77" s="109">
        <v>61.051692484222741</v>
      </c>
      <c r="HK77" s="109">
        <v>49.859531383601421</v>
      </c>
      <c r="HL77" s="122">
        <v>43.237259819545798</v>
      </c>
      <c r="HM77" s="109">
        <v>0</v>
      </c>
      <c r="HN77" s="109">
        <v>29.53090925880225</v>
      </c>
      <c r="HO77" s="109">
        <v>53.485717595419537</v>
      </c>
      <c r="HP77" s="109">
        <v>47.14323074166257</v>
      </c>
      <c r="HQ77" s="109">
        <v>28.300732263175473</v>
      </c>
      <c r="HR77" s="109">
        <v>46.036699957880693</v>
      </c>
      <c r="HS77" s="109">
        <v>9.7701625562345331</v>
      </c>
      <c r="HT77" s="109">
        <v>46.397087767449143</v>
      </c>
      <c r="HU77" s="109">
        <v>18.841018465669016</v>
      </c>
      <c r="HV77" s="109">
        <v>48.245878536726664</v>
      </c>
      <c r="HW77" s="109">
        <v>54.13408389810926</v>
      </c>
      <c r="HX77" s="109">
        <v>38.350465059223936</v>
      </c>
      <c r="HY77" s="109">
        <v>37.654192669644132</v>
      </c>
      <c r="HZ77" s="109">
        <v>58.7408803619808</v>
      </c>
      <c r="IA77" s="109">
        <v>63.214661052573888</v>
      </c>
      <c r="IB77" s="109">
        <v>55.487141574003985</v>
      </c>
      <c r="IC77" s="111">
        <v>64.177589657794996</v>
      </c>
      <c r="ID77" s="105">
        <v>7.4216391207001911</v>
      </c>
      <c r="IE77" s="105">
        <v>0.25243832472748134</v>
      </c>
      <c r="IF77" s="105">
        <v>23.757888697647733</v>
      </c>
      <c r="IG77">
        <v>9.1865390083778564</v>
      </c>
      <c r="IH77">
        <v>27.538726333907057</v>
      </c>
      <c r="II77" s="105">
        <v>97.507605718458379</v>
      </c>
      <c r="IJ77" s="105">
        <v>2.6391279403327594</v>
      </c>
      <c r="IK77" s="105">
        <v>0</v>
      </c>
      <c r="IL77" s="105">
        <v>5.6208962835468412</v>
      </c>
      <c r="IM77" s="105">
        <v>63.346666360407539</v>
      </c>
      <c r="IP77" s="186">
        <v>45.91836734693878</v>
      </c>
      <c r="IQ77" s="129">
        <v>52.471968111992979</v>
      </c>
      <c r="IR77" s="186">
        <v>91.78</v>
      </c>
      <c r="IS77" s="186">
        <v>66.946064139941683</v>
      </c>
      <c r="IT77" s="156">
        <v>1.5580818281493449</v>
      </c>
      <c r="IU77" s="168">
        <v>6.9311666488347354</v>
      </c>
      <c r="IV77" s="160">
        <v>0.34327964087668339</v>
      </c>
      <c r="IW77" s="166">
        <v>34.636363636363633</v>
      </c>
      <c r="IX77" s="155">
        <v>63.692307692307693</v>
      </c>
      <c r="IY77" s="169">
        <v>5.55</v>
      </c>
      <c r="IZ77" s="169">
        <v>63.335169999999998</v>
      </c>
      <c r="JA77" s="155">
        <v>98.619329388560161</v>
      </c>
      <c r="JB77" s="167">
        <v>53.546910755148744</v>
      </c>
      <c r="JC77" s="182">
        <v>5.5688938035513527</v>
      </c>
      <c r="JD77" s="182">
        <v>5.9523809523809517</v>
      </c>
      <c r="JE77" s="192">
        <v>28.508483057146933</v>
      </c>
      <c r="JF77" s="192">
        <v>2.9396599711170359</v>
      </c>
      <c r="JG77" s="192">
        <v>2.5586448622204263</v>
      </c>
      <c r="JH77" s="192">
        <v>5.5441478439425058</v>
      </c>
      <c r="JI77" s="192">
        <v>7.4534161490683228</v>
      </c>
      <c r="JJ77" s="4"/>
      <c r="JK77" s="192">
        <v>34.851850623874085</v>
      </c>
      <c r="JL77" s="192">
        <v>76.612487505759091</v>
      </c>
      <c r="JM77" s="192">
        <v>3.5933147632311977</v>
      </c>
      <c r="JN77" s="4"/>
      <c r="JO77" s="192">
        <v>63.42557897286818</v>
      </c>
      <c r="JP77" s="192">
        <v>18.785564997004698</v>
      </c>
      <c r="JQ77" s="4"/>
      <c r="JR77" s="194">
        <v>4.436768594374918</v>
      </c>
    </row>
    <row r="78" spans="1:278" x14ac:dyDescent="0.35">
      <c r="B78" t="s">
        <v>825</v>
      </c>
      <c r="C78" s="105">
        <v>4.7485581339978298</v>
      </c>
      <c r="D78" s="233">
        <v>17.400048645395206</v>
      </c>
      <c r="E78" s="233">
        <v>0</v>
      </c>
      <c r="F78" s="111">
        <v>59.33036956321429</v>
      </c>
      <c r="G78" s="233">
        <v>0</v>
      </c>
      <c r="H78" s="105">
        <v>48.921232876712331</v>
      </c>
      <c r="I78" s="105">
        <v>29.35619822700145</v>
      </c>
      <c r="J78" s="105">
        <v>85.209675596246271</v>
      </c>
      <c r="K78" s="233">
        <v>0.3505676416281247</v>
      </c>
      <c r="L78" s="233">
        <v>7.0208977996734205</v>
      </c>
      <c r="M78" s="113">
        <v>38.68343107608333</v>
      </c>
      <c r="N78" s="113">
        <v>40.623142491098164</v>
      </c>
      <c r="O78" s="113">
        <v>17.792857556343961</v>
      </c>
      <c r="P78" s="113">
        <v>12.634958679287239</v>
      </c>
      <c r="Q78" s="113">
        <v>38.769153468913949</v>
      </c>
      <c r="R78" s="113">
        <v>43.498505424231517</v>
      </c>
      <c r="S78" s="113">
        <v>18.718689112733873</v>
      </c>
      <c r="T78" s="113">
        <v>19.046747398780056</v>
      </c>
      <c r="U78" s="113">
        <v>10.488534187811306</v>
      </c>
      <c r="V78" s="113">
        <v>30.253917806049689</v>
      </c>
      <c r="W78" s="113">
        <v>11.378043279182817</v>
      </c>
      <c r="X78" s="113">
        <v>10.747391170720693</v>
      </c>
      <c r="Y78" s="113">
        <v>27.190503990698829</v>
      </c>
      <c r="Z78" s="113">
        <v>19.832489933279422</v>
      </c>
      <c r="AA78" s="115">
        <v>9.5882528367337141</v>
      </c>
      <c r="AB78" s="113">
        <v>51.498306356336911</v>
      </c>
      <c r="AC78" s="113">
        <v>9.2423691212219179</v>
      </c>
      <c r="AD78" s="113">
        <v>36.633233231314776</v>
      </c>
      <c r="AE78" s="105">
        <v>0</v>
      </c>
      <c r="AF78" s="111">
        <v>1.9162981353183424</v>
      </c>
      <c r="AG78" s="105">
        <v>60.308053750046412</v>
      </c>
      <c r="AH78" s="173">
        <v>1</v>
      </c>
      <c r="AI78" s="175">
        <f t="shared" si="22"/>
        <v>100</v>
      </c>
      <c r="AJ78" s="233">
        <v>0.31684354239996981</v>
      </c>
      <c r="AK78" s="233">
        <v>0</v>
      </c>
      <c r="AL78" s="233">
        <v>0</v>
      </c>
      <c r="AM78" s="233">
        <v>0</v>
      </c>
      <c r="AN78" s="233">
        <v>15.195688684585065</v>
      </c>
      <c r="AO78" s="233">
        <v>0</v>
      </c>
      <c r="AP78" s="233">
        <v>0.13917412301495963</v>
      </c>
      <c r="AQ78" s="233">
        <v>0.11368403449698972</v>
      </c>
      <c r="AR78" s="111">
        <v>1.2457167768538127</v>
      </c>
      <c r="AS78" s="111">
        <v>2.1363711212702774</v>
      </c>
      <c r="AT78" s="111">
        <v>40.697373255861741</v>
      </c>
      <c r="AU78" s="111">
        <v>38.561978910930605</v>
      </c>
      <c r="AV78" s="105">
        <v>25</v>
      </c>
      <c r="AW78" s="233">
        <v>6.6475159069623755E-5</v>
      </c>
      <c r="AX78" s="233">
        <v>0.76457819607095434</v>
      </c>
      <c r="AY78" s="233">
        <v>28.828827150024178</v>
      </c>
      <c r="AZ78" s="233">
        <v>10.736175440679286</v>
      </c>
      <c r="BA78" s="111">
        <v>0.29409913627302059</v>
      </c>
      <c r="BB78" s="105">
        <v>99.707064656605397</v>
      </c>
      <c r="BC78" s="158">
        <v>1.19362495761275</v>
      </c>
      <c r="BD78" s="233">
        <v>0.39263404189701134</v>
      </c>
      <c r="BE78" s="233">
        <v>28.64151241146098</v>
      </c>
      <c r="BF78" s="111">
        <v>0.63345500291375301</v>
      </c>
      <c r="BG78" s="233">
        <v>11.382243792171851</v>
      </c>
      <c r="BH78" s="233">
        <v>13.810442898875877</v>
      </c>
      <c r="BI78" s="233">
        <v>1.5266871787159046</v>
      </c>
      <c r="BJ78" s="233">
        <v>18.717238601695676</v>
      </c>
      <c r="BK78" s="233">
        <v>1.119099951630564</v>
      </c>
      <c r="BL78" s="233">
        <v>6.2016164220907584</v>
      </c>
      <c r="BM78" s="233">
        <v>9.8941958052353485</v>
      </c>
      <c r="BN78" s="233">
        <v>6.7782045339243551</v>
      </c>
      <c r="BO78" s="233">
        <v>0.57998731177973384</v>
      </c>
      <c r="BP78" s="111">
        <v>0.3160822852958392</v>
      </c>
      <c r="BQ78" s="233">
        <v>10.757995851482569</v>
      </c>
      <c r="BR78" s="233">
        <v>2.5077579566453137E-2</v>
      </c>
      <c r="BS78" s="233">
        <v>0.10031031826581255</v>
      </c>
      <c r="BT78" s="233">
        <v>0.11944631720207778</v>
      </c>
      <c r="BU78" s="233">
        <v>0.73681207020705408</v>
      </c>
      <c r="BV78" s="233">
        <v>4.7390006963304598</v>
      </c>
      <c r="BW78" s="233">
        <v>8.9012124105310203E-2</v>
      </c>
      <c r="BX78" s="233">
        <v>0.15033290082999259</v>
      </c>
      <c r="BY78" s="233">
        <v>1.2842032518460877</v>
      </c>
      <c r="BZ78" s="233">
        <v>19.7886802623809</v>
      </c>
      <c r="CA78" s="233">
        <v>17.084124322729242</v>
      </c>
      <c r="CB78" s="105">
        <v>40.271090173571984</v>
      </c>
      <c r="CC78" s="102">
        <v>0.24155705596892443</v>
      </c>
      <c r="CD78" s="233">
        <v>10.822122653710787</v>
      </c>
      <c r="CE78" s="105">
        <v>0.49670510317460087</v>
      </c>
      <c r="CF78" s="233">
        <v>0.40028260423685547</v>
      </c>
      <c r="CG78" s="233">
        <v>0.29915776499224001</v>
      </c>
      <c r="CH78" s="233">
        <v>0.24574877373482645</v>
      </c>
      <c r="CI78" s="233">
        <v>6.1437193433706613E-2</v>
      </c>
      <c r="CJ78" s="105">
        <v>43.307888648681036</v>
      </c>
      <c r="CK78" s="233">
        <v>20.819347598365255</v>
      </c>
      <c r="CL78" s="233">
        <v>5.3547981035948089</v>
      </c>
      <c r="CM78" s="105">
        <v>36.142203828697376</v>
      </c>
      <c r="CN78" s="105">
        <v>16.051203797897593</v>
      </c>
      <c r="CO78" s="233">
        <v>9.4041236268786257</v>
      </c>
      <c r="CP78" s="233">
        <v>29.288265815736509</v>
      </c>
      <c r="CQ78" s="105">
        <v>80</v>
      </c>
      <c r="CR78" s="105">
        <v>0.54218034714398566</v>
      </c>
      <c r="CS78" s="233">
        <v>0</v>
      </c>
      <c r="CT78" s="179">
        <v>92.857142857142861</v>
      </c>
      <c r="CU78" s="233">
        <v>0</v>
      </c>
      <c r="CV78" s="233">
        <v>0</v>
      </c>
      <c r="CW78" s="119">
        <v>49.582171905081601</v>
      </c>
      <c r="CX78" s="233">
        <v>0</v>
      </c>
      <c r="CY78" s="233">
        <v>0</v>
      </c>
      <c r="CZ78" s="105">
        <v>47.378906677812395</v>
      </c>
      <c r="DA78" s="105">
        <v>30</v>
      </c>
      <c r="DB78" s="233">
        <v>9.7165937277660852</v>
      </c>
      <c r="DC78" s="105">
        <v>31.526492098703542</v>
      </c>
      <c r="DD78" s="233">
        <v>16.486762110372855</v>
      </c>
      <c r="DE78" s="105">
        <v>77.359667359667398</v>
      </c>
      <c r="DF78" s="164">
        <v>48.761758475506099</v>
      </c>
      <c r="DG78" s="233">
        <v>7.6829935033082384</v>
      </c>
      <c r="DH78" s="233">
        <v>0.27610809722083923</v>
      </c>
      <c r="DI78" s="233">
        <v>0.43039132473828978</v>
      </c>
      <c r="DJ78" s="233">
        <v>1.2717583657329794</v>
      </c>
      <c r="DK78" s="233">
        <v>1.5110749559164254</v>
      </c>
      <c r="DL78" s="233">
        <v>0.10895138674233988</v>
      </c>
      <c r="DM78" s="233">
        <v>1.2573442351328901</v>
      </c>
      <c r="DN78" s="233">
        <v>6.4533221661311835</v>
      </c>
      <c r="DO78" s="233">
        <v>29.630275899975256</v>
      </c>
      <c r="DP78" s="233">
        <v>0</v>
      </c>
      <c r="DQ78" s="233">
        <v>26.962878758781894</v>
      </c>
      <c r="DR78" s="233">
        <v>14.856492112788123</v>
      </c>
      <c r="DS78" s="233">
        <v>0</v>
      </c>
      <c r="DT78" s="233">
        <v>28.967849689704842</v>
      </c>
      <c r="DU78" s="233">
        <v>16.740369230540502</v>
      </c>
      <c r="DV78" s="233">
        <v>0</v>
      </c>
      <c r="DW78" s="233">
        <v>0</v>
      </c>
      <c r="DX78" s="233">
        <v>0</v>
      </c>
      <c r="DY78" s="233">
        <v>0</v>
      </c>
      <c r="DZ78" s="233">
        <v>16.346115566644396</v>
      </c>
      <c r="EA78" s="233">
        <v>21.748253458971764</v>
      </c>
      <c r="EB78" s="233">
        <v>20.177351359209386</v>
      </c>
      <c r="EC78" s="111">
        <v>0.5974120294131956</v>
      </c>
      <c r="ED78" s="111">
        <v>0.48958620188217161</v>
      </c>
      <c r="EE78" s="111">
        <v>0.34721212223269449</v>
      </c>
      <c r="EF78" s="111">
        <v>0.46615355830293259</v>
      </c>
      <c r="EG78" s="111">
        <v>0.66949797641431008</v>
      </c>
      <c r="EH78" s="233">
        <v>9.7385434693637793E-2</v>
      </c>
      <c r="EI78" s="233">
        <v>3.5987012402757347E-2</v>
      </c>
      <c r="EJ78" s="233">
        <v>0.1511454520915809</v>
      </c>
      <c r="EK78" s="233">
        <v>0.14619285768380655</v>
      </c>
      <c r="EL78" s="233">
        <v>8.229527904382436E-2</v>
      </c>
      <c r="EM78" s="233">
        <v>0</v>
      </c>
      <c r="EN78" s="233">
        <v>0</v>
      </c>
      <c r="EO78" s="233">
        <v>0</v>
      </c>
      <c r="EP78" s="233">
        <v>3.8223245733016893E-2</v>
      </c>
      <c r="EQ78" s="233">
        <v>0</v>
      </c>
      <c r="ER78" s="233">
        <v>4.0806090405403513E-2</v>
      </c>
      <c r="ES78" s="233">
        <v>3.9296021349380331E-2</v>
      </c>
      <c r="ET78" s="111">
        <v>0.57363652802862086</v>
      </c>
      <c r="EU78" s="111">
        <v>0.31039972656788622</v>
      </c>
      <c r="EV78" s="111">
        <v>0.41977367832058099</v>
      </c>
      <c r="EW78" s="120">
        <v>27.489179957711158</v>
      </c>
      <c r="EX78" s="120">
        <v>9.5761275008477451</v>
      </c>
      <c r="EY78" s="233">
        <v>0</v>
      </c>
      <c r="EZ78" s="120">
        <v>23.060046025455279</v>
      </c>
      <c r="FA78" s="120">
        <v>58567.962545566297</v>
      </c>
      <c r="FB78" s="233">
        <v>0</v>
      </c>
      <c r="FC78" s="233">
        <v>14.441733487375899</v>
      </c>
      <c r="FD78" s="233">
        <v>0</v>
      </c>
      <c r="FE78" s="233">
        <v>29.733832544644574</v>
      </c>
      <c r="FF78" s="233">
        <v>1.096595163904474</v>
      </c>
      <c r="FG78" s="233">
        <v>1.3054725803109912</v>
      </c>
      <c r="FH78" s="105">
        <v>90</v>
      </c>
      <c r="FI78" s="233">
        <v>0.34484181366705424</v>
      </c>
      <c r="FJ78" s="105">
        <v>20</v>
      </c>
      <c r="FK78" s="105">
        <v>89.21192041955868</v>
      </c>
      <c r="FL78" s="105">
        <v>51.582278481000543</v>
      </c>
      <c r="FM78" s="105">
        <v>7.3313786271790189</v>
      </c>
      <c r="FN78" s="233">
        <v>29.825122768072095</v>
      </c>
      <c r="FO78" s="233">
        <v>29.830393308114477</v>
      </c>
      <c r="FP78" s="233">
        <v>0</v>
      </c>
      <c r="FQ78">
        <v>90.027392871503551</v>
      </c>
      <c r="FR78" s="233">
        <v>0</v>
      </c>
      <c r="FS78" s="233">
        <v>0</v>
      </c>
      <c r="FT78" s="233">
        <v>8.9023185909241267</v>
      </c>
      <c r="FU78" s="233">
        <v>12.177616502934759</v>
      </c>
      <c r="FV78" s="233">
        <v>7.0208977996734205</v>
      </c>
      <c r="FW78" s="233">
        <v>17.961168891880757</v>
      </c>
      <c r="FX78" s="105">
        <v>29.606478476639314</v>
      </c>
      <c r="FY78" s="233">
        <v>50</v>
      </c>
      <c r="FZ78">
        <v>0.43581538639670503</v>
      </c>
      <c r="GA78" s="105">
        <v>12.022619104707699</v>
      </c>
      <c r="GB78" s="233">
        <v>3.5778320255037521E-2</v>
      </c>
      <c r="GC78" s="233">
        <v>0</v>
      </c>
      <c r="GD78" s="233">
        <v>0</v>
      </c>
      <c r="GE78" s="233">
        <v>0</v>
      </c>
      <c r="GF78" s="233">
        <v>0.20019184776605056</v>
      </c>
      <c r="GG78" s="233">
        <v>0</v>
      </c>
      <c r="GH78" s="233">
        <v>8.2140384127770832E-2</v>
      </c>
      <c r="GI78" s="233">
        <v>2.1757724617951619</v>
      </c>
      <c r="GJ78" s="233">
        <v>1.0891830756295977</v>
      </c>
      <c r="GK78" s="233">
        <v>22.794454409360938</v>
      </c>
      <c r="GL78" s="105">
        <v>0</v>
      </c>
      <c r="GM78" s="123">
        <v>30.893182314756313</v>
      </c>
      <c r="GN78" s="105">
        <v>80</v>
      </c>
      <c r="GO78" s="233">
        <v>29.779631219666108</v>
      </c>
      <c r="GP78" s="233">
        <v>0</v>
      </c>
      <c r="GQ78" s="233">
        <v>30.266027038813782</v>
      </c>
      <c r="GR78" s="233">
        <v>11.383970515798751</v>
      </c>
      <c r="GS78" s="233">
        <v>9.6761510117362253</v>
      </c>
      <c r="GT78" s="233">
        <v>15.303052842597463</v>
      </c>
      <c r="GU78" s="233">
        <v>12.778337723258243</v>
      </c>
      <c r="GV78" s="233">
        <v>9.590541019145542</v>
      </c>
      <c r="GW78" s="233">
        <v>5.8439542462741469</v>
      </c>
      <c r="GX78" s="233">
        <v>9.5930155795071279</v>
      </c>
      <c r="GY78" s="233">
        <v>2.2024240958513821</v>
      </c>
      <c r="GZ78" s="233">
        <v>7.4541474554618183</v>
      </c>
      <c r="HA78" s="233">
        <v>22.699520279110335</v>
      </c>
      <c r="HB78" s="233">
        <v>0</v>
      </c>
      <c r="HC78" s="233">
        <v>9.5911801457110748</v>
      </c>
      <c r="HD78" s="233">
        <v>7.7809909545325961</v>
      </c>
      <c r="HE78" s="233">
        <v>15.875072240844107</v>
      </c>
      <c r="HF78" s="233">
        <v>13.384618499176888</v>
      </c>
      <c r="HG78" s="233">
        <v>0.6074974606492648</v>
      </c>
      <c r="HH78" s="233">
        <v>2.0406751315258491</v>
      </c>
      <c r="HI78" s="233">
        <v>8.4968856326301516</v>
      </c>
      <c r="HJ78" s="233">
        <v>20.889471867449572</v>
      </c>
      <c r="HK78" s="233">
        <v>11.081076220385468</v>
      </c>
      <c r="HL78" s="233">
        <v>7.7492768879389669</v>
      </c>
      <c r="HM78" s="233">
        <v>0</v>
      </c>
      <c r="HN78" s="233">
        <v>7.1156807327041722</v>
      </c>
      <c r="HO78" s="233">
        <v>7.6706046427560288</v>
      </c>
      <c r="HP78" s="233">
        <v>10.690456579763964</v>
      </c>
      <c r="HQ78" s="233">
        <v>4.8793232080958635</v>
      </c>
      <c r="HR78" s="233">
        <v>10.524638515781358</v>
      </c>
      <c r="HS78" s="233">
        <v>1.3001290157730108</v>
      </c>
      <c r="HT78" s="233">
        <v>13.583586437942815</v>
      </c>
      <c r="HU78" s="233">
        <v>3.1635930019475982</v>
      </c>
      <c r="HV78" s="233">
        <v>14.901239558798302</v>
      </c>
      <c r="HW78" s="233">
        <v>13.379048135138797</v>
      </c>
      <c r="HX78" s="233">
        <v>13.422896170901369</v>
      </c>
      <c r="HY78" s="233">
        <v>5.3133516318238616</v>
      </c>
      <c r="HZ78" s="233">
        <v>12.105553458927266</v>
      </c>
      <c r="IA78" s="233">
        <v>17.332959102705285</v>
      </c>
      <c r="IB78" s="233">
        <v>13.832388607078462</v>
      </c>
      <c r="IC78" s="111">
        <v>68.602054087579674</v>
      </c>
      <c r="ID78" s="105">
        <v>0</v>
      </c>
      <c r="IE78" s="105">
        <v>0</v>
      </c>
      <c r="IF78" s="105">
        <v>20</v>
      </c>
      <c r="IG78" s="233">
        <v>5.2763330838465698</v>
      </c>
      <c r="IH78" s="233">
        <v>6.0532054077627562</v>
      </c>
      <c r="II78" s="105">
        <v>94.690912191727961</v>
      </c>
      <c r="IJ78" s="105">
        <v>9.5761275008477451</v>
      </c>
      <c r="IK78" s="105">
        <v>0</v>
      </c>
      <c r="IL78" s="105">
        <v>6.4833672776646729</v>
      </c>
      <c r="IM78" s="105">
        <v>90.027392871503551</v>
      </c>
      <c r="IN78" s="233">
        <v>0</v>
      </c>
      <c r="IO78" s="233">
        <v>0</v>
      </c>
      <c r="IP78" s="186">
        <v>0</v>
      </c>
      <c r="IQ78" s="233">
        <v>15.085150944945859</v>
      </c>
      <c r="IR78" s="186">
        <v>91.54</v>
      </c>
      <c r="IS78" s="186">
        <v>71.026490066225165</v>
      </c>
      <c r="IT78" s="156">
        <v>0.51936060938311501</v>
      </c>
      <c r="IU78" s="168">
        <v>1.7408160311156706</v>
      </c>
      <c r="IV78" s="160">
        <v>1.3419216317767042</v>
      </c>
      <c r="IW78" s="166">
        <v>8.7272727272727284</v>
      </c>
      <c r="IX78" s="155">
        <v>59.230769230769234</v>
      </c>
      <c r="IY78" s="169">
        <v>4.29</v>
      </c>
      <c r="IZ78" s="169">
        <v>74.135249999999999</v>
      </c>
      <c r="JA78" s="155">
        <v>0</v>
      </c>
      <c r="JB78" s="167">
        <v>2.7459954233409634</v>
      </c>
      <c r="JC78" s="182">
        <v>17.299271941864934</v>
      </c>
      <c r="JD78" s="182">
        <v>0</v>
      </c>
      <c r="JE78" s="192">
        <v>2.384990724224219</v>
      </c>
      <c r="JF78" s="192">
        <v>7.2752150910129709E-2</v>
      </c>
      <c r="JG78" s="192">
        <v>0.98451905458856559</v>
      </c>
      <c r="JH78" s="192">
        <v>1.8480492813141685</v>
      </c>
      <c r="JI78" s="192">
        <v>0</v>
      </c>
      <c r="JJ78" s="236">
        <v>0</v>
      </c>
      <c r="JK78" s="236">
        <v>14.325895472077624</v>
      </c>
      <c r="JL78" s="236">
        <v>4.7717120245801512</v>
      </c>
      <c r="JM78" s="236">
        <v>0.17111022682053323</v>
      </c>
      <c r="JN78" s="236">
        <v>0</v>
      </c>
      <c r="JO78" s="236">
        <v>44.348482751937951</v>
      </c>
      <c r="JP78" s="236">
        <v>28.393786524931642</v>
      </c>
      <c r="JQ78" s="236"/>
      <c r="JR78" s="236">
        <v>1.2173015697708278</v>
      </c>
    </row>
    <row r="79" spans="1:278" x14ac:dyDescent="0.35">
      <c r="A79">
        <v>72</v>
      </c>
      <c r="B79" t="s">
        <v>465</v>
      </c>
      <c r="C79" s="105">
        <v>4.7485581339978298</v>
      </c>
      <c r="D79" s="108">
        <v>57.490362455174655</v>
      </c>
      <c r="E79" s="105">
        <v>0</v>
      </c>
      <c r="F79" s="111">
        <v>59.33036956321429</v>
      </c>
      <c r="G79">
        <v>0</v>
      </c>
      <c r="H79" s="105">
        <v>48.921232876712331</v>
      </c>
      <c r="I79" s="105">
        <v>29.35619822700145</v>
      </c>
      <c r="J79" s="105">
        <v>85.209675596246271</v>
      </c>
      <c r="K79" s="102">
        <v>1.1582876113159797</v>
      </c>
      <c r="L79">
        <v>23.197289127739413</v>
      </c>
      <c r="M79" s="113">
        <v>38.68343107608333</v>
      </c>
      <c r="N79" s="113">
        <v>40.623142491098164</v>
      </c>
      <c r="O79" s="113">
        <v>17.792857556343961</v>
      </c>
      <c r="P79" s="113">
        <v>12.634958679287239</v>
      </c>
      <c r="Q79" s="113">
        <v>38.769153468913949</v>
      </c>
      <c r="R79" s="113">
        <v>43.498505424231517</v>
      </c>
      <c r="S79" s="113">
        <v>18.718689112733873</v>
      </c>
      <c r="T79" s="113">
        <v>19.046747398780056</v>
      </c>
      <c r="U79" s="113">
        <v>10.488534187811306</v>
      </c>
      <c r="V79" s="113">
        <v>30.253917806049689</v>
      </c>
      <c r="W79" s="113">
        <v>11.378043279182817</v>
      </c>
      <c r="X79" s="113">
        <v>10.747391170720693</v>
      </c>
      <c r="Y79" s="113">
        <v>27.190503990698829</v>
      </c>
      <c r="Z79" s="113">
        <v>19.832489933279422</v>
      </c>
      <c r="AA79" s="115">
        <v>9.5882528367337141</v>
      </c>
      <c r="AB79" s="113">
        <v>51.498306356336911</v>
      </c>
      <c r="AC79" s="113">
        <v>9.2423691212219179</v>
      </c>
      <c r="AD79" s="113">
        <v>36.633233231314776</v>
      </c>
      <c r="AE79" s="105">
        <v>0</v>
      </c>
      <c r="AF79" s="111">
        <v>1.9162981353183424</v>
      </c>
      <c r="AG79" s="105">
        <v>60.308053750046412</v>
      </c>
      <c r="AH79" s="173">
        <v>1</v>
      </c>
      <c r="AI79" s="175">
        <f t="shared" si="22"/>
        <v>100</v>
      </c>
      <c r="AJ79" s="112">
        <v>1.0468620212148858</v>
      </c>
      <c r="AK79" s="112">
        <v>0</v>
      </c>
      <c r="AL79" s="112">
        <v>0</v>
      </c>
      <c r="AM79" s="112">
        <v>0</v>
      </c>
      <c r="AN79" s="112">
        <v>50.207080913189557</v>
      </c>
      <c r="AO79" s="112">
        <v>0</v>
      </c>
      <c r="AP79" s="112">
        <v>0.45983611537939828</v>
      </c>
      <c r="AQ79" s="112">
        <v>0.3756159814144055</v>
      </c>
      <c r="AR79" s="111">
        <v>1.2457167768538127</v>
      </c>
      <c r="AS79" s="111">
        <v>2.1363711212702774</v>
      </c>
      <c r="AT79" s="111">
        <v>40.697373255861741</v>
      </c>
      <c r="AU79" s="111">
        <v>38.561978910930605</v>
      </c>
      <c r="AV79" s="105">
        <v>25</v>
      </c>
      <c r="AW79" s="107">
        <v>2.1963622441880008E-4</v>
      </c>
      <c r="AX79" s="107">
        <v>2.5261928005629657</v>
      </c>
      <c r="AY79" s="103">
        <v>95.251441866002082</v>
      </c>
      <c r="AZ79" s="103">
        <v>35.47269493584669</v>
      </c>
      <c r="BA79" s="111">
        <v>0.29409913627302059</v>
      </c>
      <c r="BB79" s="105">
        <v>99.707064656605397</v>
      </c>
      <c r="BC79" s="158">
        <v>1.19362495761275</v>
      </c>
      <c r="BD79" s="111">
        <v>1.2972764525502118</v>
      </c>
      <c r="BE79">
        <v>94.632547492046143</v>
      </c>
      <c r="BF79" s="111">
        <v>0.63345500291375301</v>
      </c>
      <c r="BG79" s="106">
        <v>37.607327111599503</v>
      </c>
      <c r="BH79" s="111">
        <v>45.630180932453008</v>
      </c>
      <c r="BI79" s="114">
        <v>5.0442272345757484</v>
      </c>
      <c r="BJ79" s="116">
        <v>61.842403622029089</v>
      </c>
      <c r="BK79" s="157">
        <f t="shared" ref="BK79:BK99" si="28">AVERAGE(CG79,AX79,AW79,BD79,JK79)</f>
        <v>3.8276023924926137</v>
      </c>
      <c r="BL79" s="102">
        <v>20.49035512370909</v>
      </c>
      <c r="BM79" s="118">
        <v>32.690765102888548</v>
      </c>
      <c r="BN79" s="102">
        <v>22.395422184853814</v>
      </c>
      <c r="BO79">
        <v>1.9162981353183424</v>
      </c>
      <c r="BP79" s="111">
        <v>0.3160822852958392</v>
      </c>
      <c r="BQ79" s="102">
        <v>35.544790327737076</v>
      </c>
      <c r="BR79" s="112">
        <f t="shared" ref="BR79:BR99" si="29">SUM(EL79*0.125,EM79*0.125,EN79*0.125,EO79*0.125,EP79*0.125,EQ79*0.125,ER79*0.125,ES79*0.125)</f>
        <v>8.2857190123742139E-2</v>
      </c>
      <c r="BS79" s="112">
        <f t="shared" ref="BS79:BS99" si="30">BR79*4</f>
        <v>0.33142876049496856</v>
      </c>
      <c r="BT79" s="112">
        <v>0.39465476274404088</v>
      </c>
      <c r="BU79" s="119">
        <v>2.4344525604967941</v>
      </c>
      <c r="BV79" s="105">
        <v>15.657822185426145</v>
      </c>
      <c r="BW79" s="111">
        <v>0.29409913627302059</v>
      </c>
      <c r="BX79" s="121">
        <v>0.49670510317460087</v>
      </c>
      <c r="BY79" s="102">
        <v>4.2430519545865693</v>
      </c>
      <c r="BZ79" s="104">
        <v>65.382483921670612</v>
      </c>
      <c r="CA79" s="104">
        <v>56.446537567749495</v>
      </c>
      <c r="CB79" s="105">
        <v>40.271090173571984</v>
      </c>
      <c r="CC79" s="102">
        <v>0.24155705596892443</v>
      </c>
      <c r="CD79" s="106">
        <v>35.756667499940683</v>
      </c>
      <c r="CE79" s="105">
        <v>0.49670510317460087</v>
      </c>
      <c r="CF79" s="102">
        <v>1.3225475670246536</v>
      </c>
      <c r="CG79" s="102">
        <v>0.98842760104784766</v>
      </c>
      <c r="CH79" s="102">
        <f t="shared" ref="CH79:CH99" si="31">+CI79*4</f>
        <v>0.81196244693653752</v>
      </c>
      <c r="CI79" s="102">
        <v>0.20299061173413438</v>
      </c>
      <c r="CJ79" s="105">
        <v>43.307888648681036</v>
      </c>
      <c r="CK79" s="104">
        <v>68.787844442437361</v>
      </c>
      <c r="CL79" s="111">
        <v>17.692438114615125</v>
      </c>
      <c r="CM79" s="105">
        <v>36.142203828697376</v>
      </c>
      <c r="CN79" s="105">
        <v>16.051203797897593</v>
      </c>
      <c r="CO79" s="111">
        <v>31.0715496778569</v>
      </c>
      <c r="CP79" s="104">
        <v>96.769443105884463</v>
      </c>
      <c r="CQ79" s="105">
        <v>80</v>
      </c>
      <c r="CR79" s="105">
        <v>0.54218034714398566</v>
      </c>
      <c r="CT79" s="179">
        <v>92.857142857142861</v>
      </c>
      <c r="CV79" s="105">
        <v>0</v>
      </c>
      <c r="CW79" s="119">
        <v>59.582171905081623</v>
      </c>
      <c r="CZ79" s="105">
        <v>47.378906677812395</v>
      </c>
      <c r="DA79" s="105">
        <v>19.999999999999996</v>
      </c>
      <c r="DB79" s="105">
        <v>32.103961697071519</v>
      </c>
      <c r="DC79" s="105">
        <v>31.526492098703542</v>
      </c>
      <c r="DD79" s="105">
        <v>54.472832160064776</v>
      </c>
      <c r="DE79" s="105">
        <v>57.359667359667355</v>
      </c>
      <c r="DF79" s="164">
        <v>48.761758475506099</v>
      </c>
      <c r="DG79" s="102">
        <v>25.384876229230247</v>
      </c>
      <c r="DH79" s="102">
        <v>0.91227070162447321</v>
      </c>
      <c r="DI79" s="111">
        <v>1.4220278207851562</v>
      </c>
      <c r="DJ79" s="103">
        <v>4.2019336204981581</v>
      </c>
      <c r="DK79" s="103">
        <v>4.9926439105423102</v>
      </c>
      <c r="DL79" s="103">
        <v>0.35997914956799043</v>
      </c>
      <c r="DM79" s="103">
        <v>4.1543088345240875</v>
      </c>
      <c r="DN79">
        <v>21.321999606540064</v>
      </c>
      <c r="DO79" s="111">
        <v>97.899456251647351</v>
      </c>
      <c r="DP79" s="105">
        <v>0</v>
      </c>
      <c r="DQ79" s="111">
        <v>89.086283852862948</v>
      </c>
      <c r="DR79" s="104">
        <v>49.086363709831652</v>
      </c>
      <c r="DS79" s="105">
        <v>0</v>
      </c>
      <c r="DT79" s="103">
        <v>95.71077714480289</v>
      </c>
      <c r="DU79" s="102">
        <v>55.310758855373734</v>
      </c>
      <c r="DW79" s="102">
        <v>0</v>
      </c>
      <c r="DX79" s="102">
        <v>0</v>
      </c>
      <c r="DY79" s="105">
        <v>0</v>
      </c>
      <c r="DZ79" s="105">
        <v>54.008131115728531</v>
      </c>
      <c r="EA79">
        <v>71.856981529426875</v>
      </c>
      <c r="EB79" s="105">
        <v>66.666666666667325</v>
      </c>
      <c r="EC79" s="111">
        <v>0.5974120294131956</v>
      </c>
      <c r="ED79" s="111">
        <v>0.48958620188217161</v>
      </c>
      <c r="EE79" s="111">
        <v>0.34721212223269449</v>
      </c>
      <c r="EF79" s="111">
        <v>0.46615355830293259</v>
      </c>
      <c r="EG79" s="111">
        <v>0.66949797641431008</v>
      </c>
      <c r="EH79" s="120">
        <v>0.32176484402379174</v>
      </c>
      <c r="EI79" s="102">
        <v>0.11890233348634381</v>
      </c>
      <c r="EJ79" s="102">
        <f t="shared" ref="EJ79:EJ99" si="32">EI79*4.2</f>
        <v>0.49938980064264404</v>
      </c>
      <c r="EK79" s="102">
        <v>0.48302625744808125</v>
      </c>
      <c r="EL79" s="102">
        <v>0.27190644790704505</v>
      </c>
      <c r="EM79" s="102">
        <v>0</v>
      </c>
      <c r="EN79" s="102">
        <v>0</v>
      </c>
      <c r="EO79" s="102">
        <v>0</v>
      </c>
      <c r="EP79" s="102">
        <v>0.1262909257432388</v>
      </c>
      <c r="EQ79" s="102">
        <v>0</v>
      </c>
      <c r="ER79" s="102">
        <v>0.13482473386108107</v>
      </c>
      <c r="ES79" s="102">
        <v>0.12983541347857219</v>
      </c>
      <c r="ET79" s="111">
        <v>0.57363652802862086</v>
      </c>
      <c r="EU79" s="111">
        <v>0.31039972656788622</v>
      </c>
      <c r="EV79" s="111">
        <v>0.41977367832058099</v>
      </c>
      <c r="EW79" s="120">
        <v>27.489179957711158</v>
      </c>
      <c r="EX79" s="120">
        <v>9.5761275008477451</v>
      </c>
      <c r="EY79" s="120">
        <v>0</v>
      </c>
      <c r="EZ79" s="120">
        <v>23.060046025455279</v>
      </c>
      <c r="FA79" s="120">
        <v>58567.962545566297</v>
      </c>
      <c r="FC79" s="104">
        <v>47.715986868231894</v>
      </c>
      <c r="FD79" s="111">
        <v>0</v>
      </c>
      <c r="FE79" s="105">
        <v>98.241610986844393</v>
      </c>
      <c r="FF79" s="104">
        <v>3.6231883441397099</v>
      </c>
      <c r="FG79" s="111">
        <v>4.313326551373347</v>
      </c>
      <c r="FH79" s="105">
        <v>90</v>
      </c>
      <c r="FI79">
        <v>1.1393692777212614</v>
      </c>
      <c r="FJ79" s="105">
        <v>20</v>
      </c>
      <c r="FK79" s="105">
        <v>89.21192041955868</v>
      </c>
      <c r="FL79" s="105">
        <v>51.582278481000543</v>
      </c>
      <c r="FM79" s="105">
        <v>7.3313786271790189</v>
      </c>
      <c r="FN79">
        <v>98.54323704205953</v>
      </c>
      <c r="FO79" s="104">
        <v>98.560651088626074</v>
      </c>
      <c r="FP79" s="102">
        <v>0</v>
      </c>
      <c r="FQ79">
        <v>90.027392871503551</v>
      </c>
      <c r="FR79" s="102">
        <v>0</v>
      </c>
      <c r="FS79" s="105">
        <v>0</v>
      </c>
      <c r="FT79" s="117">
        <v>29.41356848557496</v>
      </c>
      <c r="FU79" s="117">
        <v>40.235266053644672</v>
      </c>
      <c r="FV79" s="117">
        <v>23.197289127739413</v>
      </c>
      <c r="FW79" s="104">
        <v>59.344323154297662</v>
      </c>
      <c r="FX79" s="105">
        <v>29.606478476639314</v>
      </c>
      <c r="FY79" s="105">
        <v>0</v>
      </c>
      <c r="FZ79">
        <v>0.43581538639670503</v>
      </c>
      <c r="GA79" s="105">
        <v>12.022619104707699</v>
      </c>
      <c r="GB79" s="102">
        <v>0.11821280741325799</v>
      </c>
      <c r="GC79" s="102">
        <v>0</v>
      </c>
      <c r="GD79" s="102">
        <v>0</v>
      </c>
      <c r="GE79" s="102">
        <v>0</v>
      </c>
      <c r="GF79" s="102">
        <v>0.66144078808004891</v>
      </c>
      <c r="GG79" s="102">
        <v>0</v>
      </c>
      <c r="GH79" s="102">
        <v>0.27139466974780768</v>
      </c>
      <c r="GI79" s="111">
        <v>7.1888274566229198</v>
      </c>
      <c r="GJ79" s="104">
        <v>3.5986985481536999</v>
      </c>
      <c r="GK79">
        <v>75.313665649372666</v>
      </c>
      <c r="GL79" s="105">
        <v>0</v>
      </c>
      <c r="GM79" s="123">
        <v>30.893182314756313</v>
      </c>
      <c r="GN79" s="105">
        <v>80</v>
      </c>
      <c r="GO79" s="105">
        <v>98.392931392931388</v>
      </c>
      <c r="GQ79">
        <v>100</v>
      </c>
      <c r="GR79" s="110">
        <v>37.613032266176567</v>
      </c>
      <c r="GS79" s="110">
        <v>31.970337564713496</v>
      </c>
      <c r="GT79" s="110">
        <v>50.561815804144068</v>
      </c>
      <c r="GU79" s="110">
        <v>42.220069739814342</v>
      </c>
      <c r="GV79" s="110">
        <v>31.687479188617761</v>
      </c>
      <c r="GW79" s="110">
        <v>19.308626926090231</v>
      </c>
      <c r="GX79" s="110">
        <v>31.695655221628019</v>
      </c>
      <c r="GY79" s="110">
        <v>7.2768853772150131</v>
      </c>
      <c r="GZ79" s="110">
        <v>24.62876097316131</v>
      </c>
      <c r="HA79" s="105">
        <v>75</v>
      </c>
      <c r="HB79" s="105">
        <v>0</v>
      </c>
      <c r="HC79" s="109">
        <v>31.689590884892642</v>
      </c>
      <c r="HD79" s="109">
        <v>25.708663197036373</v>
      </c>
      <c r="HE79" s="109">
        <v>52.451787677601637</v>
      </c>
      <c r="HF79" s="109">
        <v>44.223242389931706</v>
      </c>
      <c r="HG79" s="109">
        <v>2.0071926185428879</v>
      </c>
      <c r="HH79" s="109">
        <v>6.7424612054593256</v>
      </c>
      <c r="HI79" s="109">
        <v>28.07400397063536</v>
      </c>
      <c r="HJ79" s="109">
        <v>69.019537452538714</v>
      </c>
      <c r="HK79" s="109">
        <v>36.612259039400399</v>
      </c>
      <c r="HL79" s="122">
        <v>25.603878824270968</v>
      </c>
      <c r="HM79" s="109">
        <v>0</v>
      </c>
      <c r="HN79" s="109">
        <v>23.510455216268973</v>
      </c>
      <c r="HO79" s="109">
        <v>25.343943005532527</v>
      </c>
      <c r="HP79" s="109">
        <v>35.321638238326756</v>
      </c>
      <c r="HQ79" s="109">
        <v>16.121452616950741</v>
      </c>
      <c r="HR79" s="109">
        <v>34.773769620585959</v>
      </c>
      <c r="HS79" s="109">
        <v>4.2956712293480024</v>
      </c>
      <c r="HT79" s="109">
        <v>44.880639340349965</v>
      </c>
      <c r="HU79" s="109">
        <v>10.452620682227439</v>
      </c>
      <c r="HV79" s="109">
        <v>49.234210818911393</v>
      </c>
      <c r="HW79" s="109">
        <v>44.204837714514788</v>
      </c>
      <c r="HX79" s="109">
        <v>44.349713141032908</v>
      </c>
      <c r="HY79" s="109">
        <v>17.555497538576535</v>
      </c>
      <c r="HZ79" s="109">
        <v>39.997167264150178</v>
      </c>
      <c r="IA79" s="109">
        <v>57.268696286027698</v>
      </c>
      <c r="IB79" s="109">
        <v>45.702690311283739</v>
      </c>
      <c r="IC79" s="111">
        <v>68.602054087579674</v>
      </c>
      <c r="ID79" s="105">
        <v>0</v>
      </c>
      <c r="IE79" s="105">
        <v>0</v>
      </c>
      <c r="IF79" s="105">
        <v>20</v>
      </c>
      <c r="IG79">
        <v>17.433186975879227</v>
      </c>
      <c r="IH79">
        <v>20</v>
      </c>
      <c r="II79" s="105">
        <v>94.690912191727961</v>
      </c>
      <c r="IJ79" s="105">
        <v>9.5761275008477451</v>
      </c>
      <c r="IK79" s="105">
        <v>0</v>
      </c>
      <c r="IL79" s="105">
        <v>6.4833672776646729</v>
      </c>
      <c r="IM79" s="105">
        <v>90.027392871503551</v>
      </c>
      <c r="IP79" s="186">
        <v>0</v>
      </c>
      <c r="IQ79" s="129">
        <v>49.841860398790857</v>
      </c>
      <c r="IR79" s="186">
        <v>91.54</v>
      </c>
      <c r="IS79" s="186">
        <v>71.026490066225165</v>
      </c>
      <c r="IT79" s="156">
        <v>0.51936060938311501</v>
      </c>
      <c r="IU79" s="168">
        <v>1.7408160311156706</v>
      </c>
      <c r="IV79" s="160">
        <v>1.3419216317767042</v>
      </c>
      <c r="IW79" s="166">
        <v>8.7272727272727284</v>
      </c>
      <c r="IX79" s="155">
        <v>59.230769230769234</v>
      </c>
      <c r="IY79" s="169">
        <v>4.29</v>
      </c>
      <c r="IZ79" s="169">
        <v>74.135249999999999</v>
      </c>
      <c r="JA79" s="155">
        <v>0</v>
      </c>
      <c r="JB79" s="167">
        <v>2.7459954233409634</v>
      </c>
      <c r="JC79" s="182">
        <v>17.299271941864934</v>
      </c>
      <c r="JD79" s="182">
        <v>0</v>
      </c>
      <c r="JE79" s="192">
        <v>2.384990724224219</v>
      </c>
      <c r="JF79" s="192">
        <v>7.2752150910129709E-2</v>
      </c>
      <c r="JG79" s="192">
        <v>0.98451905458856559</v>
      </c>
      <c r="JH79" s="192">
        <v>1.8480492813141685</v>
      </c>
      <c r="JI79" s="192">
        <v>0</v>
      </c>
      <c r="JJ79" s="4"/>
      <c r="JK79" s="192">
        <v>14.325895472077624</v>
      </c>
      <c r="JL79" s="192">
        <v>4.7717120245801512</v>
      </c>
      <c r="JM79" s="192">
        <v>0.17111022682053323</v>
      </c>
      <c r="JN79" s="4"/>
      <c r="JO79" s="192">
        <v>44.348482751937951</v>
      </c>
      <c r="JP79" s="192">
        <v>28.393786524931642</v>
      </c>
      <c r="JQ79" s="4"/>
      <c r="JR79" s="194">
        <v>1.2173015697708278</v>
      </c>
    </row>
    <row r="80" spans="1:278" x14ac:dyDescent="0.35">
      <c r="A80">
        <v>73</v>
      </c>
      <c r="B80" t="s">
        <v>466</v>
      </c>
      <c r="C80" s="105">
        <v>63.765964257129589</v>
      </c>
      <c r="D80" s="108">
        <v>67.048483866030352</v>
      </c>
      <c r="E80" s="105">
        <v>0</v>
      </c>
      <c r="F80" s="111">
        <v>73.10127158023127</v>
      </c>
      <c r="G80">
        <v>45.93821510297483</v>
      </c>
      <c r="H80" s="105">
        <v>57.962671624713956</v>
      </c>
      <c r="I80" s="105">
        <v>32.968290290945582</v>
      </c>
      <c r="J80" s="105">
        <v>82.027078565979579</v>
      </c>
      <c r="K80" s="102">
        <v>5.0359865508631332</v>
      </c>
      <c r="L80">
        <v>33.059566822851373</v>
      </c>
      <c r="M80" s="113">
        <v>60.924708574100173</v>
      </c>
      <c r="N80" s="113">
        <v>41.52064943560044</v>
      </c>
      <c r="O80" s="113">
        <v>30.598970567919977</v>
      </c>
      <c r="P80" s="113">
        <v>26.530174848603611</v>
      </c>
      <c r="Q80" s="113">
        <v>47.622350030456758</v>
      </c>
      <c r="R80" s="113">
        <v>69.28757817596734</v>
      </c>
      <c r="S80" s="113">
        <v>23.985196338492322</v>
      </c>
      <c r="T80" s="113">
        <v>20.681727309065778</v>
      </c>
      <c r="U80" s="113">
        <v>23.59689799905129</v>
      </c>
      <c r="V80" s="113">
        <v>42.144542299664131</v>
      </c>
      <c r="W80" s="113">
        <v>20.778238300635564</v>
      </c>
      <c r="X80" s="113">
        <v>15.843231890398794</v>
      </c>
      <c r="Y80" s="113">
        <v>31.813863456040497</v>
      </c>
      <c r="Z80" s="113">
        <v>30.210035511670625</v>
      </c>
      <c r="AA80" s="115">
        <v>23.746588568011667</v>
      </c>
      <c r="AB80" s="113">
        <v>57.767466863214324</v>
      </c>
      <c r="AC80" s="113">
        <v>19.076251361216709</v>
      </c>
      <c r="AD80" s="113">
        <v>48.675979995360706</v>
      </c>
      <c r="AE80" s="105">
        <v>0</v>
      </c>
      <c r="AF80" s="111">
        <v>4.289970316388267</v>
      </c>
      <c r="AG80" s="105">
        <v>47.742969094278202</v>
      </c>
      <c r="AH80" s="173">
        <v>1</v>
      </c>
      <c r="AI80" s="175">
        <f t="shared" si="22"/>
        <v>100</v>
      </c>
      <c r="AJ80" s="112">
        <v>23.261477737467526</v>
      </c>
      <c r="AK80" s="112">
        <v>1.0900435685945899E-2</v>
      </c>
      <c r="AL80" s="112">
        <v>4.6484286892889299</v>
      </c>
      <c r="AM80" s="112">
        <v>5.4817586872499788</v>
      </c>
      <c r="AN80" s="112">
        <v>86.610614762764243</v>
      </c>
      <c r="AO80" s="112">
        <v>8.5074937320502269</v>
      </c>
      <c r="AP80" s="112">
        <v>5.1475529107870388</v>
      </c>
      <c r="AQ80" s="112">
        <v>5.8253968977726638</v>
      </c>
      <c r="AR80" s="111">
        <v>7.0749110989186823</v>
      </c>
      <c r="AS80" s="111">
        <v>9.1788804657723535</v>
      </c>
      <c r="AT80" s="111">
        <v>99.590570794462408</v>
      </c>
      <c r="AU80" s="111">
        <v>35.260963101681639</v>
      </c>
      <c r="AV80" s="105">
        <v>88.319984744469878</v>
      </c>
      <c r="AW80" s="107">
        <v>12.469250380830813</v>
      </c>
      <c r="AX80" s="107">
        <v>4.1722783253252214</v>
      </c>
      <c r="AY80" s="103">
        <v>36.234035742870418</v>
      </c>
      <c r="AZ80" s="103">
        <v>90.117474055996865</v>
      </c>
      <c r="BA80" s="111">
        <v>18.933947319286375</v>
      </c>
      <c r="BB80" s="105">
        <v>98.102075778678156</v>
      </c>
      <c r="BC80" s="158">
        <v>1.6933638443935928</v>
      </c>
      <c r="BD80" s="111">
        <v>5.9162109133647878</v>
      </c>
      <c r="BE80">
        <v>73.315399071823848</v>
      </c>
      <c r="BF80" s="111">
        <v>2.8947894352820791</v>
      </c>
      <c r="BG80" s="106">
        <v>38.544169538684734</v>
      </c>
      <c r="BH80" s="111">
        <v>82.405458306157243</v>
      </c>
      <c r="BI80" s="114">
        <v>10.239141850555638</v>
      </c>
      <c r="BJ80" s="116">
        <v>74.32040239590718</v>
      </c>
      <c r="BK80" s="157">
        <f t="shared" si="28"/>
        <v>15.420685781090842</v>
      </c>
      <c r="BL80" s="102">
        <v>21.868683461223096</v>
      </c>
      <c r="BM80" s="118">
        <v>40.392082917298197</v>
      </c>
      <c r="BN80" s="102">
        <v>28.129386185036974</v>
      </c>
      <c r="BO80">
        <v>4.289970316388267</v>
      </c>
      <c r="BP80" s="111">
        <v>2.8867336512434254</v>
      </c>
      <c r="BQ80" s="102">
        <v>84.255194415772465</v>
      </c>
      <c r="BR80" s="112">
        <f t="shared" si="29"/>
        <v>3.8117959518079352</v>
      </c>
      <c r="BS80" s="112">
        <f t="shared" si="30"/>
        <v>15.247183807231741</v>
      </c>
      <c r="BT80" s="112">
        <v>3.5245390620294161</v>
      </c>
      <c r="BU80" s="119">
        <v>7.7004948798912061</v>
      </c>
      <c r="BV80" s="105">
        <v>31.277456136318015</v>
      </c>
      <c r="BW80" s="111">
        <v>18.933947319286375</v>
      </c>
      <c r="BX80" s="121">
        <v>2.891443658336041</v>
      </c>
      <c r="BY80" s="102">
        <v>7.9417604527716419</v>
      </c>
      <c r="BZ80" s="104">
        <v>69.754679424289137</v>
      </c>
      <c r="CA80" s="104">
        <v>63.120412804882356</v>
      </c>
      <c r="CB80" s="105">
        <v>85.201193695052652</v>
      </c>
      <c r="CC80" s="102">
        <v>15.958321282827985</v>
      </c>
      <c r="CD80" s="106">
        <v>48.550088462994118</v>
      </c>
      <c r="CE80" s="105">
        <v>2.891443658336041</v>
      </c>
      <c r="CF80" s="102">
        <v>2.9642873328607777</v>
      </c>
      <c r="CG80" s="102">
        <v>6.401286469934818</v>
      </c>
      <c r="CH80" s="102">
        <f t="shared" si="31"/>
        <v>18.836457410875806</v>
      </c>
      <c r="CI80" s="102">
        <v>4.7091143527189514</v>
      </c>
      <c r="CJ80" s="105">
        <v>35.67576087675566</v>
      </c>
      <c r="CK80" s="104">
        <v>88.789640317359243</v>
      </c>
      <c r="CL80" s="111">
        <v>18.376716247139587</v>
      </c>
      <c r="CM80" s="105">
        <v>42.607060021594208</v>
      </c>
      <c r="CN80" s="105">
        <v>42.857551487414185</v>
      </c>
      <c r="CO80" s="111">
        <v>30.483409610983983</v>
      </c>
      <c r="CP80" s="104">
        <v>97.611773524694854</v>
      </c>
      <c r="CQ80" s="105">
        <v>80</v>
      </c>
      <c r="CR80" s="105">
        <v>70.402387390105602</v>
      </c>
      <c r="CT80" s="179">
        <v>92.857142857142861</v>
      </c>
      <c r="CV80" s="105">
        <v>0</v>
      </c>
      <c r="CW80" s="119">
        <v>99.164628980252076</v>
      </c>
      <c r="CZ80" s="105">
        <v>98.975191076596317</v>
      </c>
      <c r="DA80" s="105">
        <v>39.759725400457668</v>
      </c>
      <c r="DB80" s="105">
        <v>20.37754074794908</v>
      </c>
      <c r="DC80" s="105">
        <v>5.7738352351125268</v>
      </c>
      <c r="DD80" s="105">
        <v>99.408943249347089</v>
      </c>
      <c r="DE80" s="105">
        <v>15.923180592991915</v>
      </c>
      <c r="DF80" s="164">
        <v>78.76218094520587</v>
      </c>
      <c r="DG80" s="102">
        <v>26.377288329519452</v>
      </c>
      <c r="DH80" s="102">
        <v>3.8342639880376379</v>
      </c>
      <c r="DI80" s="111">
        <v>7.7429541873215939</v>
      </c>
      <c r="DJ80" s="103">
        <v>19.845942867736156</v>
      </c>
      <c r="DK80" s="103">
        <v>14.162568191394396</v>
      </c>
      <c r="DL80" s="103">
        <v>30.34706750711646</v>
      </c>
      <c r="DM80" s="103">
        <v>7.3304567021222571</v>
      </c>
      <c r="DN80">
        <v>9.9543341342731608</v>
      </c>
      <c r="DO80" s="111">
        <v>97.827167508848461</v>
      </c>
      <c r="DP80" s="105">
        <v>7.276887871853547</v>
      </c>
      <c r="DQ80" s="111">
        <v>99.15866514129425</v>
      </c>
      <c r="DR80" s="104">
        <v>99.228561015973426</v>
      </c>
      <c r="DS80" s="105">
        <v>13.295194508009153</v>
      </c>
      <c r="DT80" s="103">
        <v>98.499751754413651</v>
      </c>
      <c r="DU80" s="102">
        <v>92.796770095374157</v>
      </c>
      <c r="DW80" s="102">
        <v>56.086956521739133</v>
      </c>
      <c r="DX80" s="102">
        <v>14.561091597699534</v>
      </c>
      <c r="DY80" s="105">
        <v>10.274599542334096</v>
      </c>
      <c r="DZ80" s="105">
        <v>99.500375630471979</v>
      </c>
      <c r="EA80">
        <v>98.854688044310834</v>
      </c>
      <c r="EB80" s="105">
        <v>60.974446987033801</v>
      </c>
      <c r="EC80" s="111">
        <v>2.8949511395158303</v>
      </c>
      <c r="ED80" s="111">
        <v>2.8926565786269212</v>
      </c>
      <c r="EE80" s="111">
        <v>2.8889795592031384</v>
      </c>
      <c r="EF80" s="111">
        <v>2.8908398815084086</v>
      </c>
      <c r="EG80" s="111">
        <v>2.8946277310483217</v>
      </c>
      <c r="EH80" s="120">
        <v>2.8913876491674921</v>
      </c>
      <c r="EI80" s="102">
        <v>1.7562963403963312</v>
      </c>
      <c r="EJ80" s="102">
        <f t="shared" si="32"/>
        <v>7.3764446296645918</v>
      </c>
      <c r="EK80" s="102">
        <v>2.8979530951430852</v>
      </c>
      <c r="EL80" s="102">
        <v>14.452734131030679</v>
      </c>
      <c r="EM80" s="102">
        <v>1.7246998525505305E-2</v>
      </c>
      <c r="EN80" s="102">
        <v>3.9691562946905976</v>
      </c>
      <c r="EO80" s="102">
        <v>3.4844504554005327</v>
      </c>
      <c r="EP80" s="102">
        <v>0.15544777974577761</v>
      </c>
      <c r="EQ80" s="102">
        <v>5.6629357556407776</v>
      </c>
      <c r="ER80" s="102">
        <v>0.77958122975738631</v>
      </c>
      <c r="ES80" s="102">
        <v>1.9728149696722217</v>
      </c>
      <c r="ET80" s="111">
        <v>2.8925975800539474</v>
      </c>
      <c r="EU80" s="111">
        <v>2.8820796533193693</v>
      </c>
      <c r="EV80" s="111">
        <v>2.890289736618131</v>
      </c>
      <c r="EW80" s="120">
        <v>97.301149471286692</v>
      </c>
      <c r="EX80" s="120">
        <v>2.8375286041189933</v>
      </c>
      <c r="EY80" s="120">
        <v>0</v>
      </c>
      <c r="EZ80" s="120">
        <v>7.1623236259089138</v>
      </c>
      <c r="FA80" s="120">
        <v>18190.887450892536</v>
      </c>
      <c r="FC80" s="104">
        <v>92.145966929095067</v>
      </c>
      <c r="FD80" s="111">
        <v>9.9811180248322584E-3</v>
      </c>
      <c r="FE80" s="105">
        <v>98.654362672003984</v>
      </c>
      <c r="FF80" s="104">
        <v>8.3260786608635478</v>
      </c>
      <c r="FG80" s="111">
        <v>6.2700228832951943</v>
      </c>
      <c r="FH80" s="105">
        <v>90</v>
      </c>
      <c r="FI80">
        <v>29.679633867276888</v>
      </c>
      <c r="FJ80" s="105">
        <v>22.740274599542335</v>
      </c>
      <c r="FK80" s="105">
        <v>99.221266466620307</v>
      </c>
      <c r="FL80" s="105">
        <v>71.204861304930262</v>
      </c>
      <c r="FM80" s="105">
        <v>34.784623445292461</v>
      </c>
      <c r="FN80">
        <v>98.125624697323374</v>
      </c>
      <c r="FO80" s="104">
        <v>84.064579693099716</v>
      </c>
      <c r="FP80" s="102">
        <v>40.051648863634227</v>
      </c>
      <c r="FQ80">
        <v>42.389785211882817</v>
      </c>
      <c r="FR80" s="102">
        <v>100</v>
      </c>
      <c r="FS80" s="105">
        <v>0</v>
      </c>
      <c r="FT80" s="117">
        <v>46.901008598004111</v>
      </c>
      <c r="FU80" s="117">
        <v>50.97543707213881</v>
      </c>
      <c r="FV80" s="117">
        <v>33.059566822851373</v>
      </c>
      <c r="FW80" s="104">
        <v>99.13675841021653</v>
      </c>
      <c r="FX80" s="105">
        <v>65.840306973196604</v>
      </c>
      <c r="FY80" s="105">
        <v>0</v>
      </c>
      <c r="FZ80">
        <v>4.1942941372802069</v>
      </c>
      <c r="GA80" s="105">
        <v>97.46988393921319</v>
      </c>
      <c r="GB80" s="102">
        <v>23.249383970268298</v>
      </c>
      <c r="GC80" s="102">
        <v>6.7618217369029537E-2</v>
      </c>
      <c r="GD80" s="102">
        <v>4.7970555764274945</v>
      </c>
      <c r="GE80" s="102">
        <v>7.3351930895409669</v>
      </c>
      <c r="GF80" s="102">
        <v>0.8106657538823</v>
      </c>
      <c r="GG80" s="102">
        <v>9.5075507467580458</v>
      </c>
      <c r="GH80" s="102">
        <v>6.2206080555959229</v>
      </c>
      <c r="GI80" s="111">
        <v>9.9673099921784729</v>
      </c>
      <c r="GJ80" s="104">
        <v>19.734289778390352</v>
      </c>
      <c r="GK80">
        <v>49.084668192219681</v>
      </c>
      <c r="GL80" s="105">
        <v>40.051648863634227</v>
      </c>
      <c r="GM80" s="123">
        <v>43.487235935337651</v>
      </c>
      <c r="GN80" s="105">
        <v>80</v>
      </c>
      <c r="GO80" s="105">
        <v>98.930205949656752</v>
      </c>
      <c r="GQ80">
        <v>85.737986270022887</v>
      </c>
      <c r="GR80" s="110">
        <v>43.632698000159529</v>
      </c>
      <c r="GS80" s="110">
        <v>49.731261604641098</v>
      </c>
      <c r="GT80" s="110">
        <v>60.115910718482525</v>
      </c>
      <c r="GU80" s="110">
        <v>52.611781893188507</v>
      </c>
      <c r="GV80" s="110">
        <v>55.483752053842196</v>
      </c>
      <c r="GW80" s="110">
        <v>29.786880374500054</v>
      </c>
      <c r="GX80" s="110">
        <v>48.709072349199161</v>
      </c>
      <c r="GY80" s="110">
        <v>17.338786722677689</v>
      </c>
      <c r="GZ80" s="110">
        <v>36.651045260634582</v>
      </c>
      <c r="HA80" s="105">
        <v>58.333333333332362</v>
      </c>
      <c r="HB80" s="105">
        <v>0</v>
      </c>
      <c r="HC80" s="109">
        <v>51.265907293734166</v>
      </c>
      <c r="HD80" s="109">
        <v>42.361067755469875</v>
      </c>
      <c r="HE80" s="109">
        <v>54.004688941124584</v>
      </c>
      <c r="HF80" s="109">
        <v>52.97686056455909</v>
      </c>
      <c r="HG80" s="109">
        <v>18.369704191994501</v>
      </c>
      <c r="HH80" s="109">
        <v>17.430287236665638</v>
      </c>
      <c r="HI80" s="109">
        <v>56.477810308371808</v>
      </c>
      <c r="HJ80" s="109">
        <v>68.191762013730226</v>
      </c>
      <c r="HK80" s="109">
        <v>39.993649571474037</v>
      </c>
      <c r="HL80" s="122">
        <v>46.204535652329845</v>
      </c>
      <c r="HM80" s="109">
        <v>0</v>
      </c>
      <c r="HN80" s="109">
        <v>28.776541393215489</v>
      </c>
      <c r="HO80" s="109">
        <v>47.092094321246762</v>
      </c>
      <c r="HP80" s="109">
        <v>58.87415643345615</v>
      </c>
      <c r="HQ80" s="109">
        <v>42.614044507338932</v>
      </c>
      <c r="HR80" s="109">
        <v>58.698278564432485</v>
      </c>
      <c r="HS80" s="109">
        <v>16.948428984892363</v>
      </c>
      <c r="HT80" s="109">
        <v>48.030804870093789</v>
      </c>
      <c r="HU80" s="109">
        <v>18.182481986074123</v>
      </c>
      <c r="HV80" s="109">
        <v>53.650099786054689</v>
      </c>
      <c r="HW80" s="109">
        <v>57.764616570997859</v>
      </c>
      <c r="HX80" s="109">
        <v>34.410389675139243</v>
      </c>
      <c r="HY80" s="109">
        <v>35.060132069288365</v>
      </c>
      <c r="HZ80" s="109">
        <v>63.104175601594989</v>
      </c>
      <c r="IA80" s="109">
        <v>70.78726629465632</v>
      </c>
      <c r="IB80" s="109">
        <v>60.235072876111943</v>
      </c>
      <c r="IC80" s="111">
        <v>70.146946503859638</v>
      </c>
      <c r="ID80" s="105">
        <v>14.359088399809808</v>
      </c>
      <c r="IE80" s="105">
        <v>0</v>
      </c>
      <c r="IF80" s="105">
        <v>22.740274599542335</v>
      </c>
      <c r="IG80">
        <v>24.993797396385535</v>
      </c>
      <c r="IH80">
        <v>20</v>
      </c>
      <c r="II80" s="105">
        <v>97.887463034972441</v>
      </c>
      <c r="IJ80" s="105">
        <v>2.8375286041189933</v>
      </c>
      <c r="IK80" s="105">
        <v>0</v>
      </c>
      <c r="IL80" s="105">
        <v>5.5555555555555269</v>
      </c>
      <c r="IM80" s="105">
        <v>42.389785211882817</v>
      </c>
      <c r="IP80" s="186">
        <v>0</v>
      </c>
      <c r="IQ80" s="129">
        <v>60.554133363172468</v>
      </c>
      <c r="IR80" s="186">
        <v>98.08</v>
      </c>
      <c r="IS80" s="186">
        <v>65.477338476374157</v>
      </c>
      <c r="IT80" s="156">
        <v>0</v>
      </c>
      <c r="IU80" s="168">
        <v>97.890692361430169</v>
      </c>
      <c r="IV80" s="160">
        <v>3.98801529083583</v>
      </c>
      <c r="IW80" s="166">
        <v>40.090909090909086</v>
      </c>
      <c r="IX80" s="155">
        <v>93.84615384615384</v>
      </c>
      <c r="IY80" s="169">
        <v>9.16</v>
      </c>
      <c r="IZ80" s="169">
        <v>50.185789999999997</v>
      </c>
      <c r="JA80" s="155">
        <v>98.619329388560161</v>
      </c>
      <c r="JB80" s="167">
        <v>78.94736842105263</v>
      </c>
      <c r="JC80" s="182">
        <v>5.3423879545718904</v>
      </c>
      <c r="JD80" s="182">
        <v>5.9523809523809517</v>
      </c>
      <c r="JE80" s="192">
        <v>3.4570487420293277</v>
      </c>
      <c r="JF80" s="192">
        <v>4.4688923859208796</v>
      </c>
      <c r="JG80" s="192">
        <v>6.4090097115928693</v>
      </c>
      <c r="JH80" s="192">
        <v>3.6960985626283369</v>
      </c>
      <c r="JI80" s="192">
        <v>3.7267080745341614</v>
      </c>
      <c r="JK80" s="192">
        <v>48.144402815998568</v>
      </c>
      <c r="JL80" s="192">
        <v>34.462364621967758</v>
      </c>
      <c r="JM80" s="192">
        <v>2.2244329486669319</v>
      </c>
      <c r="JO80" s="192">
        <v>62.008799806201509</v>
      </c>
      <c r="JP80" s="192">
        <v>42.375829374968525</v>
      </c>
      <c r="JR80" s="196">
        <v>6.4970073263189212</v>
      </c>
    </row>
    <row r="81" spans="1:278" x14ac:dyDescent="0.35">
      <c r="A81">
        <v>74</v>
      </c>
      <c r="B81" t="s">
        <v>467</v>
      </c>
      <c r="C81" s="105">
        <v>8.3563696640904084</v>
      </c>
      <c r="D81" s="108">
        <v>89.398925215705304</v>
      </c>
      <c r="E81" s="105">
        <v>0</v>
      </c>
      <c r="F81" s="111">
        <v>38.725355622696071</v>
      </c>
      <c r="G81">
        <v>1.9605037206639955</v>
      </c>
      <c r="H81" s="105">
        <v>50.443617630223237</v>
      </c>
      <c r="I81" s="105">
        <v>26.948237795403994</v>
      </c>
      <c r="J81" s="105">
        <v>81.005533295171716</v>
      </c>
      <c r="K81" s="102">
        <v>1.4773854103044697</v>
      </c>
      <c r="L81">
        <v>28.378243581516362</v>
      </c>
      <c r="M81" s="113">
        <v>48.16274698479377</v>
      </c>
      <c r="N81" s="113">
        <v>41.462984214127658</v>
      </c>
      <c r="O81" s="113">
        <v>36.864015373674754</v>
      </c>
      <c r="P81" s="113">
        <v>17.594867322566451</v>
      </c>
      <c r="Q81" s="113">
        <v>41.888165176754377</v>
      </c>
      <c r="R81" s="113">
        <v>53.933127903636716</v>
      </c>
      <c r="S81" s="113">
        <v>18.94293135352601</v>
      </c>
      <c r="T81" s="113">
        <v>25.515083591323737</v>
      </c>
      <c r="U81" s="113">
        <v>18.38813070051155</v>
      </c>
      <c r="V81" s="113">
        <v>37.620908646816289</v>
      </c>
      <c r="W81" s="113">
        <v>17.876689492359041</v>
      </c>
      <c r="X81" s="113">
        <v>21.388616503138483</v>
      </c>
      <c r="Y81" s="113">
        <v>28.940898764930754</v>
      </c>
      <c r="Z81" s="113">
        <v>23.05330590297314</v>
      </c>
      <c r="AA81" s="115">
        <v>27.113895237617815</v>
      </c>
      <c r="AB81" s="113">
        <v>53.371982641540804</v>
      </c>
      <c r="AC81" s="113">
        <v>10.362736233420302</v>
      </c>
      <c r="AD81" s="113">
        <v>39.942128168366587</v>
      </c>
      <c r="AE81" s="105">
        <v>0</v>
      </c>
      <c r="AF81" s="111">
        <v>3.0060715600131753</v>
      </c>
      <c r="AG81" s="105">
        <v>50.960028261906032</v>
      </c>
      <c r="AH81" s="173">
        <v>1</v>
      </c>
      <c r="AI81" s="175">
        <f t="shared" si="22"/>
        <v>100</v>
      </c>
      <c r="AJ81" s="112">
        <v>0.87303013780822092</v>
      </c>
      <c r="AK81" s="112">
        <v>12.39810440340956</v>
      </c>
      <c r="AL81" s="112">
        <v>0.82594407660711588</v>
      </c>
      <c r="AM81" s="112">
        <v>2.4382575578603936</v>
      </c>
      <c r="AN81" s="112">
        <v>86.409730346487436</v>
      </c>
      <c r="AO81" s="112">
        <v>1.8841306760547505</v>
      </c>
      <c r="AP81" s="112">
        <v>1.0068901259802414</v>
      </c>
      <c r="AQ81" s="112">
        <v>0.3056507952916131</v>
      </c>
      <c r="AR81" s="111">
        <v>7.4133217815058439E-2</v>
      </c>
      <c r="AS81" s="111">
        <v>0.639610932645996</v>
      </c>
      <c r="AT81" s="111">
        <v>99.168306638142482</v>
      </c>
      <c r="AU81" s="111">
        <v>26.894154807398095</v>
      </c>
      <c r="AV81" s="105">
        <v>61.152451822171287</v>
      </c>
      <c r="AW81" s="107">
        <v>0</v>
      </c>
      <c r="AX81" s="107">
        <v>94.853331203127411</v>
      </c>
      <c r="AY81" s="103">
        <v>91.643630335909606</v>
      </c>
      <c r="AZ81" s="103">
        <v>82.450809257827714</v>
      </c>
      <c r="BA81" s="111">
        <v>0.12349985320212521</v>
      </c>
      <c r="BB81" s="105">
        <v>88.346945473155102</v>
      </c>
      <c r="BC81" s="158">
        <v>6.8689181453921014E-2</v>
      </c>
      <c r="BD81" s="111">
        <v>0.21534807001538406</v>
      </c>
      <c r="BE81">
        <v>83.683021918139318</v>
      </c>
      <c r="BF81" s="111">
        <v>8.9339783246496635E-2</v>
      </c>
      <c r="BG81" s="106">
        <v>31.235872314207686</v>
      </c>
      <c r="BH81" s="111">
        <v>63.013433277826806</v>
      </c>
      <c r="BI81" s="114">
        <v>15.33613724937215</v>
      </c>
      <c r="BJ81" s="116">
        <v>74.172229178656877</v>
      </c>
      <c r="BK81" s="157">
        <f t="shared" si="28"/>
        <v>27.413645986135826</v>
      </c>
      <c r="BL81" s="102">
        <v>21.612587706211773</v>
      </c>
      <c r="BM81" s="118">
        <v>29.516508094837906</v>
      </c>
      <c r="BN81" s="102">
        <v>26.787852685089074</v>
      </c>
      <c r="BO81">
        <v>3.0060715600131753</v>
      </c>
      <c r="BP81" s="111">
        <v>3.1329907019357943E-2</v>
      </c>
      <c r="BQ81" s="102">
        <v>75.006726271720211</v>
      </c>
      <c r="BR81" s="112">
        <f t="shared" si="29"/>
        <v>1.8875953649005759</v>
      </c>
      <c r="BS81" s="112">
        <f t="shared" si="30"/>
        <v>7.5503814596023036</v>
      </c>
      <c r="BT81" s="112">
        <v>11.069278076080259</v>
      </c>
      <c r="BU81" s="119">
        <v>3.6903273021241798</v>
      </c>
      <c r="BV81" s="105">
        <v>12.976728878708883</v>
      </c>
      <c r="BW81" s="111">
        <v>0.12349985320212521</v>
      </c>
      <c r="BX81" s="121">
        <v>7.955745731933403E-2</v>
      </c>
      <c r="BY81" s="102">
        <v>0.12747468688957472</v>
      </c>
      <c r="BZ81" s="104">
        <v>76.490122631672051</v>
      </c>
      <c r="CA81" s="104">
        <v>67.50145615116142</v>
      </c>
      <c r="CB81" s="105">
        <v>51.095409044838689</v>
      </c>
      <c r="CC81" s="102">
        <v>0.61139595205887576</v>
      </c>
      <c r="CD81" s="106">
        <v>33.03716537040718</v>
      </c>
      <c r="CE81" s="105">
        <v>7.955745731933403E-2</v>
      </c>
      <c r="CF81" s="102">
        <v>47.603367655889627</v>
      </c>
      <c r="CG81" s="102">
        <v>0.14914781943417152</v>
      </c>
      <c r="CH81" s="102">
        <f t="shared" si="31"/>
        <v>10.721218911210675</v>
      </c>
      <c r="CI81" s="102">
        <v>2.6803047278026688</v>
      </c>
      <c r="CJ81" s="105">
        <v>65.7667635899506</v>
      </c>
      <c r="CK81" s="104">
        <v>83.924620898484534</v>
      </c>
      <c r="CL81" s="111">
        <v>15.177447052089295</v>
      </c>
      <c r="CM81" s="105">
        <v>37.016135106814097</v>
      </c>
      <c r="CN81" s="105">
        <v>34.816828849456208</v>
      </c>
      <c r="CO81" s="111">
        <v>30.354894104178591</v>
      </c>
      <c r="CP81" s="104">
        <v>96.240133128191374</v>
      </c>
      <c r="CQ81" s="105">
        <v>41.648540354894102</v>
      </c>
      <c r="CR81" s="105">
        <v>70.542277734783497</v>
      </c>
      <c r="CT81" s="179">
        <v>18.571428571428577</v>
      </c>
      <c r="CV81" s="105">
        <v>0</v>
      </c>
      <c r="CW81" s="119">
        <v>83.838150809208457</v>
      </c>
      <c r="CZ81" s="105">
        <v>84.328207097663523</v>
      </c>
      <c r="DA81" s="105">
        <v>19.999999999999996</v>
      </c>
      <c r="DB81" s="105">
        <v>62.548267130926952</v>
      </c>
      <c r="DC81" s="105">
        <v>5.2018638440768823E-2</v>
      </c>
      <c r="DD81" s="105">
        <v>59.994161919978552</v>
      </c>
      <c r="DE81" s="105">
        <v>75.275883446993191</v>
      </c>
      <c r="DF81" s="164">
        <v>78.68884239851937</v>
      </c>
      <c r="DG81" s="102">
        <v>25.281911848883801</v>
      </c>
      <c r="DH81" s="102">
        <v>6.9352911355236015</v>
      </c>
      <c r="DI81" s="111">
        <v>0.85200450237198566</v>
      </c>
      <c r="DJ81" s="103">
        <v>11.6496140884311</v>
      </c>
      <c r="DK81" s="103">
        <v>14.817340307499679</v>
      </c>
      <c r="DL81" s="103">
        <v>9.1863547270018415</v>
      </c>
      <c r="DM81" s="103">
        <v>7.118179774541006</v>
      </c>
      <c r="DN81">
        <v>3.8259848546920385</v>
      </c>
      <c r="DO81" s="111">
        <v>98.601487746270138</v>
      </c>
      <c r="DP81" s="105">
        <v>0</v>
      </c>
      <c r="DQ81" s="111">
        <v>90.825803285312773</v>
      </c>
      <c r="DR81" s="104">
        <v>83.956876158848772</v>
      </c>
      <c r="DS81" s="105">
        <v>0</v>
      </c>
      <c r="DT81" s="103">
        <v>89.183996903023342</v>
      </c>
      <c r="DU81" s="102">
        <v>57.584811442182549</v>
      </c>
      <c r="DW81" s="102">
        <v>80</v>
      </c>
      <c r="DX81" s="102">
        <v>27.160963569577831</v>
      </c>
      <c r="DY81" s="105">
        <v>0</v>
      </c>
      <c r="DZ81" s="105">
        <v>54.844734419969356</v>
      </c>
      <c r="EA81">
        <v>98.845602249206877</v>
      </c>
      <c r="EB81" s="105">
        <v>66.666666666668164</v>
      </c>
      <c r="EC81" s="111">
        <v>9.8813009982404554E-2</v>
      </c>
      <c r="ED81" s="111">
        <v>8.1854135804184977E-2</v>
      </c>
      <c r="EE81" s="111">
        <v>5.1650374991443898E-2</v>
      </c>
      <c r="EF81" s="111">
        <v>5.7752043278161629E-2</v>
      </c>
      <c r="EG81" s="111">
        <v>7.9866556510588535E-2</v>
      </c>
      <c r="EH81" s="120">
        <v>2.8167828023628744E-2</v>
      </c>
      <c r="EI81" s="102">
        <v>0.35340410865198424</v>
      </c>
      <c r="EJ81" s="102">
        <f t="shared" si="32"/>
        <v>1.4842972563383339</v>
      </c>
      <c r="EK81" s="102">
        <v>7.1504697131652598E-2</v>
      </c>
      <c r="EL81" s="102">
        <v>0.343061722657035</v>
      </c>
      <c r="EM81" s="102">
        <v>10.412615267437776</v>
      </c>
      <c r="EN81" s="102">
        <v>2.6238326900268198</v>
      </c>
      <c r="EO81" s="102">
        <v>3.2770904970478319E-2</v>
      </c>
      <c r="EP81" s="102">
        <v>3.4102528805805887E-2</v>
      </c>
      <c r="EQ81" s="102">
        <v>1.0274535543486181</v>
      </c>
      <c r="ER81" s="102">
        <v>0.5743531926394787</v>
      </c>
      <c r="ES81" s="102">
        <v>5.2573058318597342E-2</v>
      </c>
      <c r="ET81" s="111">
        <v>0.10098355132679869</v>
      </c>
      <c r="EU81" s="111">
        <v>3.4491986015087149E-2</v>
      </c>
      <c r="EV81" s="111">
        <v>5.8131363311869397E-2</v>
      </c>
      <c r="EW81" s="120">
        <v>91.181878375925223</v>
      </c>
      <c r="EX81" s="120">
        <v>6.8689181453921014E-2</v>
      </c>
      <c r="EY81" s="120">
        <v>8.2427017744705218</v>
      </c>
      <c r="EZ81" s="120">
        <v>83.411375679703781</v>
      </c>
      <c r="FA81" s="120">
        <v>211848.42047975099</v>
      </c>
      <c r="FC81" s="104">
        <v>83.505106886546102</v>
      </c>
      <c r="FD81" s="111">
        <v>0</v>
      </c>
      <c r="FE81" s="105">
        <v>90.285380252056981</v>
      </c>
      <c r="FF81" s="104">
        <v>7.3065213864331344</v>
      </c>
      <c r="FG81" s="111">
        <v>0</v>
      </c>
      <c r="FH81" s="105">
        <v>90</v>
      </c>
      <c r="FI81">
        <v>2.2896393817973669E-2</v>
      </c>
      <c r="FJ81" s="105">
        <v>20</v>
      </c>
      <c r="FK81" s="105">
        <v>98.452515929356736</v>
      </c>
      <c r="FL81" s="105">
        <v>22.623847953711216</v>
      </c>
      <c r="FM81" s="105">
        <v>6.2709096065217205</v>
      </c>
      <c r="FN81">
        <v>75.741163563322004</v>
      </c>
      <c r="FO81" s="104">
        <v>95.228773388700859</v>
      </c>
      <c r="FP81" s="102">
        <v>1.9188120116435001</v>
      </c>
      <c r="FQ81">
        <v>24.522227834822726</v>
      </c>
      <c r="FR81" s="102">
        <v>0</v>
      </c>
      <c r="FS81" s="105">
        <v>0</v>
      </c>
      <c r="FT81" s="117">
        <v>43.580433664648424</v>
      </c>
      <c r="FU81" s="117">
        <v>44.042828674767208</v>
      </c>
      <c r="FV81" s="117">
        <v>28.378243581516362</v>
      </c>
      <c r="FW81" s="104">
        <v>99.264692152268793</v>
      </c>
      <c r="FX81" s="105">
        <v>55.600242719523948</v>
      </c>
      <c r="FY81" s="105">
        <v>0</v>
      </c>
      <c r="FZ81">
        <v>0.78503495792360833</v>
      </c>
      <c r="GA81" s="105">
        <v>51.733194962197999</v>
      </c>
      <c r="GB81" s="102">
        <v>0.25210339981738672</v>
      </c>
      <c r="GC81" s="102">
        <v>9.0661235314517619</v>
      </c>
      <c r="GD81" s="102">
        <v>1.406422704618463</v>
      </c>
      <c r="GE81" s="102">
        <v>3.9759622699898971</v>
      </c>
      <c r="GF81" s="102">
        <v>0.50364100043087334</v>
      </c>
      <c r="GG81" s="102">
        <v>0.87454016474056351</v>
      </c>
      <c r="GH81" s="102">
        <v>0.27346044893799237</v>
      </c>
      <c r="GI81" s="111">
        <v>3.9601303763765527E-2</v>
      </c>
      <c r="GJ81" s="104">
        <v>7.9973909024011185</v>
      </c>
      <c r="GK81">
        <v>0.2289639381797367</v>
      </c>
      <c r="GL81" s="105">
        <v>1.9188120116435001</v>
      </c>
      <c r="GM81" s="123">
        <v>38.63017111913333</v>
      </c>
      <c r="GN81" s="105">
        <v>79.496279336004577</v>
      </c>
      <c r="GO81" s="105">
        <v>98.752718946765881</v>
      </c>
      <c r="GQ81">
        <v>100</v>
      </c>
      <c r="GR81" s="110">
        <v>43.66358162900994</v>
      </c>
      <c r="GS81" s="110">
        <v>43.122655726673869</v>
      </c>
      <c r="GT81" s="110">
        <v>45.504821021570663</v>
      </c>
      <c r="GU81" s="110">
        <v>48.232143360001928</v>
      </c>
      <c r="GV81" s="110">
        <v>45.148816436633929</v>
      </c>
      <c r="GW81" s="110">
        <v>29.536699004860264</v>
      </c>
      <c r="GX81" s="110">
        <v>47.667422085851776</v>
      </c>
      <c r="GY81" s="110">
        <v>7.5357016783077437</v>
      </c>
      <c r="GZ81" s="110">
        <v>38.055934644626554</v>
      </c>
      <c r="HA81" s="105">
        <v>74.370349170005952</v>
      </c>
      <c r="HB81" s="105">
        <v>0</v>
      </c>
      <c r="HC81" s="109">
        <v>39.945680785712938</v>
      </c>
      <c r="HD81" s="109">
        <v>18.990519328983559</v>
      </c>
      <c r="HE81" s="109">
        <v>57.987301831408196</v>
      </c>
      <c r="HF81" s="109">
        <v>48.426799392736029</v>
      </c>
      <c r="HG81" s="109">
        <v>4.8841913949512614</v>
      </c>
      <c r="HH81" s="109">
        <v>28.660336367590638</v>
      </c>
      <c r="HI81" s="109">
        <v>40.156201391317019</v>
      </c>
      <c r="HJ81" s="109">
        <v>63.04728105323597</v>
      </c>
      <c r="HK81" s="109">
        <v>49.19669055906494</v>
      </c>
      <c r="HL81" s="122">
        <v>44.480421501699439</v>
      </c>
      <c r="HM81" s="109">
        <v>0</v>
      </c>
      <c r="HN81" s="109">
        <v>24.179493632767997</v>
      </c>
      <c r="HO81" s="109">
        <v>50.238190774789018</v>
      </c>
      <c r="HP81" s="109">
        <v>55.480149164213117</v>
      </c>
      <c r="HQ81" s="109">
        <v>32.689954875525835</v>
      </c>
      <c r="HR81" s="109">
        <v>51.785480264781299</v>
      </c>
      <c r="HS81" s="109">
        <v>11.407365604950371</v>
      </c>
      <c r="HT81" s="109">
        <v>45.022029504358997</v>
      </c>
      <c r="HU81" s="109">
        <v>34.526715534407288</v>
      </c>
      <c r="HV81" s="109">
        <v>55.154268047849321</v>
      </c>
      <c r="HW81" s="109">
        <v>49.83327020927392</v>
      </c>
      <c r="HX81" s="109">
        <v>40.444610046850308</v>
      </c>
      <c r="HY81" s="109">
        <v>11.353166714843908</v>
      </c>
      <c r="HZ81" s="109">
        <v>55.575876852724306</v>
      </c>
      <c r="IA81" s="109">
        <v>54.485848340090691</v>
      </c>
      <c r="IB81" s="109">
        <v>45.811310583018084</v>
      </c>
      <c r="IC81" s="111">
        <v>48.663368992622608</v>
      </c>
      <c r="ID81" s="105">
        <v>12.716666239019206</v>
      </c>
      <c r="IE81" s="105">
        <v>0</v>
      </c>
      <c r="IF81" s="105">
        <v>20</v>
      </c>
      <c r="IG81">
        <v>49.2979913411246</v>
      </c>
      <c r="IH81">
        <v>20</v>
      </c>
      <c r="II81" s="105">
        <v>85.373624686998298</v>
      </c>
      <c r="IJ81" s="105">
        <v>6.8689181453921014E-2</v>
      </c>
      <c r="IK81" s="105">
        <v>0</v>
      </c>
      <c r="IL81" s="105">
        <v>5.641417032372904</v>
      </c>
      <c r="IM81" s="105">
        <v>24.522227834822726</v>
      </c>
      <c r="IP81" s="186">
        <v>0</v>
      </c>
      <c r="IQ81" s="129">
        <v>56.64435789342091</v>
      </c>
      <c r="IR81" s="186">
        <v>94.51</v>
      </c>
      <c r="IS81" s="186">
        <v>57.67103347889374</v>
      </c>
      <c r="IT81" s="156">
        <v>0</v>
      </c>
      <c r="IU81" s="168">
        <v>16.344223398430369</v>
      </c>
      <c r="IV81" s="160">
        <v>3.6895487285021318</v>
      </c>
      <c r="IW81" s="166">
        <v>9.5454545454545467</v>
      </c>
      <c r="IX81" s="155">
        <v>56.153846153846153</v>
      </c>
      <c r="IY81" s="169">
        <v>9.1</v>
      </c>
      <c r="IZ81" s="169">
        <v>81.711669999999998</v>
      </c>
      <c r="JA81" s="155">
        <v>19.723865877712029</v>
      </c>
      <c r="JB81" s="167">
        <v>45.423340961098404</v>
      </c>
      <c r="JC81" s="182">
        <v>38.21505834556482</v>
      </c>
      <c r="JD81" s="182">
        <v>5.9523809523809517</v>
      </c>
      <c r="JE81" s="192">
        <v>14.167214636034311</v>
      </c>
      <c r="JF81" s="192">
        <v>19.143403248640091</v>
      </c>
      <c r="JG81" s="192">
        <v>0.6945338928232172</v>
      </c>
      <c r="JH81" s="192">
        <v>0</v>
      </c>
      <c r="JI81" s="192">
        <v>0</v>
      </c>
      <c r="JK81" s="192">
        <v>41.85040283810217</v>
      </c>
      <c r="JL81" s="192">
        <v>15.905706748600506</v>
      </c>
      <c r="JM81" s="192">
        <v>0.34222045364106646</v>
      </c>
      <c r="JO81" s="192">
        <v>23.063846899224792</v>
      </c>
      <c r="JP81" s="192">
        <v>30.918142270351716</v>
      </c>
      <c r="JR81" s="196">
        <v>0.61375326327662072</v>
      </c>
    </row>
    <row r="82" spans="1:278" x14ac:dyDescent="0.35">
      <c r="A82">
        <v>75</v>
      </c>
      <c r="B82" t="s">
        <v>468</v>
      </c>
      <c r="C82" s="105">
        <v>30.199589437532659</v>
      </c>
      <c r="D82" s="108">
        <v>77.417447275377015</v>
      </c>
      <c r="E82" s="105">
        <v>0</v>
      </c>
      <c r="F82" s="111">
        <v>70.707885078870717</v>
      </c>
      <c r="G82">
        <v>0</v>
      </c>
      <c r="H82" s="105">
        <v>50.533136482939632</v>
      </c>
      <c r="I82" s="105">
        <v>40.80427446569184</v>
      </c>
      <c r="J82" s="105">
        <v>74.54068241469831</v>
      </c>
      <c r="K82" s="102">
        <v>6.3949493097269041</v>
      </c>
      <c r="L82">
        <v>33.735011767591111</v>
      </c>
      <c r="M82" s="113">
        <v>63.940267363826948</v>
      </c>
      <c r="N82" s="113">
        <v>48.000312765346727</v>
      </c>
      <c r="O82" s="113">
        <v>30.20808360471403</v>
      </c>
      <c r="P82" s="113">
        <v>30.259493958149385</v>
      </c>
      <c r="Q82" s="113">
        <v>50.446936462291873</v>
      </c>
      <c r="R82" s="113">
        <v>67.728965460390455</v>
      </c>
      <c r="S82" s="113">
        <v>45.041360656360062</v>
      </c>
      <c r="T82" s="113">
        <v>24.09590821857697</v>
      </c>
      <c r="U82" s="113">
        <v>23.227147849717785</v>
      </c>
      <c r="V82" s="113">
        <v>45.79466277249346</v>
      </c>
      <c r="W82" s="113">
        <v>27.522878895470516</v>
      </c>
      <c r="X82" s="113">
        <v>18.062427846083363</v>
      </c>
      <c r="Y82" s="113">
        <v>34.038370238351625</v>
      </c>
      <c r="Z82" s="113">
        <v>31.17137661547935</v>
      </c>
      <c r="AA82" s="115">
        <v>24.29168776498155</v>
      </c>
      <c r="AB82" s="113">
        <v>59.560759469091984</v>
      </c>
      <c r="AC82" s="113">
        <v>8.6694977070122405</v>
      </c>
      <c r="AD82" s="113">
        <v>50.013062946757337</v>
      </c>
      <c r="AE82" s="105">
        <v>0</v>
      </c>
      <c r="AF82" s="111">
        <v>47.366789620292977</v>
      </c>
      <c r="AG82" s="105">
        <v>64.087606798570008</v>
      </c>
      <c r="AH82" s="173">
        <v>1</v>
      </c>
      <c r="AI82" s="175">
        <f t="shared" si="22"/>
        <v>100</v>
      </c>
      <c r="AJ82" s="112">
        <v>95.283425232918177</v>
      </c>
      <c r="AK82" s="112">
        <v>0</v>
      </c>
      <c r="AL82" s="112">
        <v>1.231701184660333</v>
      </c>
      <c r="AM82" s="112">
        <v>5.1039269858812109</v>
      </c>
      <c r="AN82" s="112">
        <v>81.819307177458413</v>
      </c>
      <c r="AO82" s="112">
        <v>0.85885909237330715</v>
      </c>
      <c r="AP82" s="112">
        <v>1.7303692759635485</v>
      </c>
      <c r="AQ82" s="112">
        <v>2.0934475914678159</v>
      </c>
      <c r="AR82" s="111">
        <v>2.9450710294789828</v>
      </c>
      <c r="AS82" s="111">
        <v>11.153534884385268</v>
      </c>
      <c r="AT82" s="111">
        <v>99.022725188510108</v>
      </c>
      <c r="AU82" s="111">
        <v>29.750552624855143</v>
      </c>
      <c r="AV82" s="105">
        <v>87.439851268591411</v>
      </c>
      <c r="AW82" s="107">
        <v>1.1169865647169679</v>
      </c>
      <c r="AX82" s="107">
        <v>17.088058352320257</v>
      </c>
      <c r="AY82" s="103">
        <v>69.800410562467363</v>
      </c>
      <c r="AZ82" s="103">
        <v>97.548263849609697</v>
      </c>
      <c r="BA82" s="111">
        <v>5.416250648800097</v>
      </c>
      <c r="BB82" s="105">
        <v>99.866229984973216</v>
      </c>
      <c r="BC82" s="158">
        <v>2.8346456692913384</v>
      </c>
      <c r="BD82" s="111">
        <v>3.7862111040597131</v>
      </c>
      <c r="BE82">
        <v>88.016938244610301</v>
      </c>
      <c r="BF82" s="111">
        <v>1.6429850273974858</v>
      </c>
      <c r="BG82" s="106">
        <v>41.024747135987873</v>
      </c>
      <c r="BH82" s="111">
        <v>96.406097091491986</v>
      </c>
      <c r="BI82" s="114">
        <v>11.188139538899318</v>
      </c>
      <c r="BJ82" s="116">
        <v>78.067809895130935</v>
      </c>
      <c r="BK82" s="157">
        <f t="shared" si="28"/>
        <v>9.5072617624729681</v>
      </c>
      <c r="BL82" s="102">
        <v>21.504034160236323</v>
      </c>
      <c r="BM82" s="118">
        <v>34.842642602379428</v>
      </c>
      <c r="BN82" s="102">
        <v>25.759411714479089</v>
      </c>
      <c r="BO82">
        <v>47.366789620292977</v>
      </c>
      <c r="BP82" s="111">
        <v>1.6759430616605666</v>
      </c>
      <c r="BQ82" s="102">
        <v>67.327909455071079</v>
      </c>
      <c r="BR82" s="112">
        <f t="shared" si="29"/>
        <v>4.4258870837327438</v>
      </c>
      <c r="BS82" s="112">
        <f t="shared" si="30"/>
        <v>17.703548334930975</v>
      </c>
      <c r="BT82" s="112">
        <v>5.6052042027403974</v>
      </c>
      <c r="BU82" s="119">
        <v>7.5387610357453836</v>
      </c>
      <c r="BV82" s="105">
        <v>36.116972834219588</v>
      </c>
      <c r="BW82" s="111">
        <v>5.416250648800097</v>
      </c>
      <c r="BX82" s="121">
        <v>1.5487167745656676</v>
      </c>
      <c r="BY82" s="102">
        <v>8.0578077549748421</v>
      </c>
      <c r="BZ82" s="104">
        <v>79.322567227800391</v>
      </c>
      <c r="CA82" s="104">
        <v>70.661380116322903</v>
      </c>
      <c r="CB82" s="105">
        <v>48.080881293091771</v>
      </c>
      <c r="CC82" s="102">
        <v>5.3033675881746962</v>
      </c>
      <c r="CD82" s="106">
        <v>46.802515372592815</v>
      </c>
      <c r="CE82" s="105">
        <v>1.5487167745656676</v>
      </c>
      <c r="CF82" s="102">
        <v>9.019341519974768</v>
      </c>
      <c r="CG82" s="102">
        <v>0.5569334760374266</v>
      </c>
      <c r="CH82" s="102">
        <f t="shared" si="31"/>
        <v>28.854463821910279</v>
      </c>
      <c r="CI82" s="102">
        <v>7.2136159554775698</v>
      </c>
      <c r="CJ82" s="105">
        <v>39.659431109300328</v>
      </c>
      <c r="CK82" s="104">
        <v>88.336488799403554</v>
      </c>
      <c r="CL82" s="111">
        <v>28.152887139107612</v>
      </c>
      <c r="CM82" s="105">
        <v>38.431113854287943</v>
      </c>
      <c r="CN82" s="105">
        <v>46.820866141732282</v>
      </c>
      <c r="CO82" s="111">
        <v>33.051181102362207</v>
      </c>
      <c r="CP82" s="104">
        <v>95.977771550718529</v>
      </c>
      <c r="CQ82" s="105">
        <v>80</v>
      </c>
      <c r="CR82" s="105">
        <v>16.161762586183485</v>
      </c>
      <c r="CT82" s="179">
        <v>46.428571428571431</v>
      </c>
      <c r="CV82" s="105">
        <v>0</v>
      </c>
      <c r="CW82" s="119">
        <v>99.198812950906159</v>
      </c>
      <c r="CZ82" s="105">
        <v>98.587791130137603</v>
      </c>
      <c r="DA82" s="105">
        <v>19.999999999999996</v>
      </c>
      <c r="DB82" s="105">
        <v>78.872040753809983</v>
      </c>
      <c r="DC82" s="105">
        <v>3.1246015697246419</v>
      </c>
      <c r="DD82" s="105">
        <v>99.186127149851572</v>
      </c>
      <c r="DE82" s="105">
        <v>10.438799076212479</v>
      </c>
      <c r="DF82" s="164">
        <v>78.091045942254283</v>
      </c>
      <c r="DG82" s="102">
        <v>25.144356955380577</v>
      </c>
      <c r="DH82" s="102">
        <v>6.9427429796592985</v>
      </c>
      <c r="DI82" s="111">
        <v>6.5472053139852093</v>
      </c>
      <c r="DJ82" s="103">
        <v>31.346994340592058</v>
      </c>
      <c r="DK82" s="103">
        <v>11.715161429161387</v>
      </c>
      <c r="DL82" s="103">
        <v>22.001485081355412</v>
      </c>
      <c r="DM82" s="103">
        <v>21.891154449189692</v>
      </c>
      <c r="DN82">
        <v>20.910351646524347</v>
      </c>
      <c r="DO82" s="111">
        <v>97.612449323288502</v>
      </c>
      <c r="DP82" s="105">
        <v>11.181102362204724</v>
      </c>
      <c r="DQ82" s="111">
        <v>98.856729074461271</v>
      </c>
      <c r="DR82" s="104">
        <v>98.496807758199708</v>
      </c>
      <c r="DS82" s="105">
        <v>0</v>
      </c>
      <c r="DT82" s="103">
        <v>97.147834423478443</v>
      </c>
      <c r="DU82" s="102">
        <v>92.975976676719824</v>
      </c>
      <c r="DW82" s="102">
        <v>0</v>
      </c>
      <c r="DX82" s="102">
        <v>86.481213203050928</v>
      </c>
      <c r="DY82" s="105">
        <v>32.283464566929133</v>
      </c>
      <c r="DZ82" s="105">
        <v>99.619197834697104</v>
      </c>
      <c r="EA82">
        <v>98.304887055061158</v>
      </c>
      <c r="EB82" s="105">
        <v>69.061679790025977</v>
      </c>
      <c r="EC82" s="111">
        <v>1.5550071027187766</v>
      </c>
      <c r="ED82" s="111">
        <v>1.8153256422440565</v>
      </c>
      <c r="EE82" s="111">
        <v>1.9046245818485044</v>
      </c>
      <c r="EF82" s="111">
        <v>1.7012617513761075</v>
      </c>
      <c r="EG82" s="111">
        <v>1.7309629520761962</v>
      </c>
      <c r="EH82" s="120">
        <v>2.7094931831334037</v>
      </c>
      <c r="EI82" s="102">
        <v>0.95062468762926255</v>
      </c>
      <c r="EJ82" s="102">
        <f t="shared" si="32"/>
        <v>3.9926236880429027</v>
      </c>
      <c r="EK82" s="102">
        <v>1.7316679944606483</v>
      </c>
      <c r="EL82" s="102">
        <v>31.005771867706788</v>
      </c>
      <c r="EM82" s="102">
        <v>0</v>
      </c>
      <c r="EN82" s="102">
        <v>0.19013985995370286</v>
      </c>
      <c r="EO82" s="102">
        <v>1.5504749953013282</v>
      </c>
      <c r="EP82" s="102">
        <v>0.76074221817008714</v>
      </c>
      <c r="EQ82" s="102">
        <v>0.58257436686983788</v>
      </c>
      <c r="ER82" s="102">
        <v>0.39023095456339252</v>
      </c>
      <c r="ES82" s="102">
        <v>0.92716240729681865</v>
      </c>
      <c r="ET82" s="111">
        <v>1.2983272676165341</v>
      </c>
      <c r="EU82" s="111">
        <v>0.64239294018772841</v>
      </c>
      <c r="EV82" s="111">
        <v>1.7991062815148</v>
      </c>
      <c r="EW82" s="120">
        <v>97.078251436151561</v>
      </c>
      <c r="EX82" s="120">
        <v>25.144356955380577</v>
      </c>
      <c r="EY82" s="120">
        <v>0</v>
      </c>
      <c r="EZ82" s="120">
        <v>24.607895358552579</v>
      </c>
      <c r="FA82" s="120">
        <v>62499.194151390257</v>
      </c>
      <c r="FC82" s="104">
        <v>91.272766606006115</v>
      </c>
      <c r="FD82" s="111">
        <v>0</v>
      </c>
      <c r="FE82" s="105">
        <v>97.665928634205002</v>
      </c>
      <c r="FF82" s="104">
        <v>12.132451042011661</v>
      </c>
      <c r="FG82" s="111">
        <v>23.254593175853017</v>
      </c>
      <c r="FH82" s="105">
        <v>90</v>
      </c>
      <c r="FI82">
        <v>1.1548556430446195</v>
      </c>
      <c r="FJ82" s="105">
        <v>20</v>
      </c>
      <c r="FK82" s="105">
        <v>98.860618431694235</v>
      </c>
      <c r="FL82" s="105">
        <v>46.875</v>
      </c>
      <c r="FM82" s="105">
        <v>11.583963080214284</v>
      </c>
      <c r="FN82">
        <v>97.60520190951361</v>
      </c>
      <c r="FO82" s="104">
        <v>97.417676016731164</v>
      </c>
      <c r="FP82" s="102">
        <v>14.047120926669923</v>
      </c>
      <c r="FQ82">
        <v>86.473420773904152</v>
      </c>
      <c r="FR82" s="102">
        <v>100</v>
      </c>
      <c r="FS82" s="105">
        <v>0</v>
      </c>
      <c r="FT82" s="117">
        <v>43.124216612563032</v>
      </c>
      <c r="FU82" s="117">
        <v>50.158860821665144</v>
      </c>
      <c r="FV82" s="117">
        <v>33.735011767591111</v>
      </c>
      <c r="FW82" s="104">
        <v>99.292645592122355</v>
      </c>
      <c r="FX82" s="105">
        <v>25.334442206352261</v>
      </c>
      <c r="FY82" s="105">
        <v>0</v>
      </c>
      <c r="FZ82">
        <v>9.4885433666391492</v>
      </c>
      <c r="GA82" s="105">
        <v>97.175627402457678</v>
      </c>
      <c r="GB82" s="102">
        <v>95.219929893379415</v>
      </c>
      <c r="GC82" s="102">
        <v>0</v>
      </c>
      <c r="GD82" s="102">
        <v>1.0634256084583316</v>
      </c>
      <c r="GE82" s="102">
        <v>4.8245661620243769</v>
      </c>
      <c r="GF82" s="102">
        <v>3.3728453179475379</v>
      </c>
      <c r="GG82" s="102">
        <v>1.1271083834170885</v>
      </c>
      <c r="GH82" s="102">
        <v>1.8564514369381755</v>
      </c>
      <c r="GI82" s="111">
        <v>12.329404405889973</v>
      </c>
      <c r="GJ82" s="104">
        <v>17.888915983859828</v>
      </c>
      <c r="GK82">
        <v>92.913385826771659</v>
      </c>
      <c r="GL82" s="105">
        <v>14.047120926669923</v>
      </c>
      <c r="GM82" s="123">
        <v>42.20677150175576</v>
      </c>
      <c r="GN82" s="105">
        <v>68.346456692913392</v>
      </c>
      <c r="GO82" s="105">
        <v>97.438320209973753</v>
      </c>
      <c r="GQ82">
        <v>100</v>
      </c>
      <c r="GR82" s="110">
        <v>44.61021241646813</v>
      </c>
      <c r="GS82" s="110">
        <v>44.405028109702272</v>
      </c>
      <c r="GT82" s="110">
        <v>61.944837270023989</v>
      </c>
      <c r="GU82" s="110">
        <v>52.830617697885032</v>
      </c>
      <c r="GV82" s="110">
        <v>52.985599542427934</v>
      </c>
      <c r="GW82" s="110">
        <v>31.500262880003394</v>
      </c>
      <c r="GX82" s="110">
        <v>40.913515412711426</v>
      </c>
      <c r="GY82" s="110">
        <v>17.3368247371852</v>
      </c>
      <c r="GZ82" s="110">
        <v>35.603037034539312</v>
      </c>
      <c r="HA82" s="105">
        <v>73.780621172353449</v>
      </c>
      <c r="HB82" s="105">
        <v>28.33989501312336</v>
      </c>
      <c r="HC82" s="109">
        <v>51.008079593479216</v>
      </c>
      <c r="HD82" s="109">
        <v>46.265277541687922</v>
      </c>
      <c r="HE82" s="109">
        <v>59.180284334050093</v>
      </c>
      <c r="HF82" s="109">
        <v>51.240832761303238</v>
      </c>
      <c r="HG82" s="109">
        <v>15.29218427098917</v>
      </c>
      <c r="HH82" s="109">
        <v>16.926207544828472</v>
      </c>
      <c r="HI82" s="109">
        <v>60.001196840749977</v>
      </c>
      <c r="HJ82" s="109">
        <v>69.962729658793151</v>
      </c>
      <c r="HK82" s="109">
        <v>48.666847297624152</v>
      </c>
      <c r="HL82" s="122">
        <v>38.179635834146453</v>
      </c>
      <c r="HM82" s="109">
        <v>0</v>
      </c>
      <c r="HN82" s="109">
        <v>26.50816131119117</v>
      </c>
      <c r="HO82" s="109">
        <v>33.442941052332444</v>
      </c>
      <c r="HP82" s="109">
        <v>48.106638107596368</v>
      </c>
      <c r="HQ82" s="109">
        <v>32.91129595573895</v>
      </c>
      <c r="HR82" s="109">
        <v>47.066725939042037</v>
      </c>
      <c r="HS82" s="109">
        <v>14.802038706510602</v>
      </c>
      <c r="HT82" s="109">
        <v>53.370410867087593</v>
      </c>
      <c r="HU82" s="109">
        <v>21.906951631043416</v>
      </c>
      <c r="HV82" s="109">
        <v>62.376992208216642</v>
      </c>
      <c r="HW82" s="109">
        <v>52.845307548900188</v>
      </c>
      <c r="HX82" s="109">
        <v>41.873021561466473</v>
      </c>
      <c r="HY82" s="109">
        <v>37.025687015513462</v>
      </c>
      <c r="HZ82" s="109">
        <v>58.500914188513981</v>
      </c>
      <c r="IA82" s="109">
        <v>70.532155876918978</v>
      </c>
      <c r="IB82" s="109">
        <v>57.138348750728042</v>
      </c>
      <c r="IC82" s="111">
        <v>66.99957663368366</v>
      </c>
      <c r="ID82" s="105">
        <v>0</v>
      </c>
      <c r="IE82" s="105">
        <v>0</v>
      </c>
      <c r="IF82" s="105">
        <v>40.83989501312336</v>
      </c>
      <c r="IG82">
        <v>25.98488684542091</v>
      </c>
      <c r="IH82">
        <v>28.622047244094489</v>
      </c>
      <c r="II82" s="105">
        <v>47.882124757073363</v>
      </c>
      <c r="IJ82" s="105">
        <v>25.144356955380577</v>
      </c>
      <c r="IK82" s="105">
        <v>0</v>
      </c>
      <c r="IL82" s="105">
        <v>9.4706911636046627</v>
      </c>
      <c r="IM82" s="105">
        <v>86.473420773904152</v>
      </c>
      <c r="IP82" s="186">
        <v>0</v>
      </c>
      <c r="IQ82" s="129">
        <v>63.171928814417448</v>
      </c>
      <c r="IR82" s="186">
        <v>97.68</v>
      </c>
      <c r="IS82" s="186">
        <v>57.67103347889374</v>
      </c>
      <c r="IT82" s="156">
        <v>0</v>
      </c>
      <c r="IU82" s="168">
        <v>31.038258932223979</v>
      </c>
      <c r="IV82" s="160">
        <v>0.83038869257950532</v>
      </c>
      <c r="IW82" s="166">
        <v>35.636363636363633</v>
      </c>
      <c r="IX82" s="155">
        <v>92.615384615384613</v>
      </c>
      <c r="IY82" s="169">
        <v>6.9</v>
      </c>
      <c r="IZ82" s="169">
        <v>44.956229999999998</v>
      </c>
      <c r="JA82" s="155">
        <v>69.033530571992102</v>
      </c>
      <c r="JB82" s="167">
        <v>30.205949656750576</v>
      </c>
      <c r="JC82" s="182">
        <v>0</v>
      </c>
      <c r="JD82" s="182">
        <v>2.9761904761904758</v>
      </c>
      <c r="JE82" s="192">
        <v>13.278454144798388</v>
      </c>
      <c r="JF82" s="192">
        <v>3.9690974469408814E-2</v>
      </c>
      <c r="JG82" s="192">
        <v>0.38198749712096919</v>
      </c>
      <c r="JH82" s="192">
        <v>0</v>
      </c>
      <c r="JI82" s="192">
        <v>0</v>
      </c>
      <c r="JK82" s="192">
        <v>24.988119315230474</v>
      </c>
      <c r="JL82" s="192">
        <v>23.858560122900755</v>
      </c>
      <c r="JM82" s="192">
        <v>0.68444090728213292</v>
      </c>
      <c r="JO82" s="192">
        <v>26.358682170542618</v>
      </c>
      <c r="JP82" s="192">
        <v>31.001592047059823</v>
      </c>
      <c r="JR82" s="196">
        <v>0.32538229735755075</v>
      </c>
    </row>
    <row r="83" spans="1:278" x14ac:dyDescent="0.35">
      <c r="A83">
        <v>76</v>
      </c>
      <c r="B83" t="s">
        <v>469</v>
      </c>
      <c r="C83" s="105">
        <v>5.2509273436422781</v>
      </c>
      <c r="D83" s="108">
        <v>79.596313328880655</v>
      </c>
      <c r="E83" s="105">
        <v>0</v>
      </c>
      <c r="F83" s="111">
        <v>42.278705572518774</v>
      </c>
      <c r="G83">
        <v>50</v>
      </c>
      <c r="H83" s="105">
        <v>27.866633858267715</v>
      </c>
      <c r="I83" s="105">
        <v>22.764341957255382</v>
      </c>
      <c r="J83" s="105">
        <v>35.454943132108376</v>
      </c>
      <c r="K83" s="102">
        <v>15.098595172396795</v>
      </c>
      <c r="L83">
        <v>32.599725954611152</v>
      </c>
      <c r="M83" s="113">
        <v>61.65944018654082</v>
      </c>
      <c r="N83" s="113">
        <v>34.641687558963497</v>
      </c>
      <c r="O83" s="113">
        <v>28.791534457223229</v>
      </c>
      <c r="P83" s="113">
        <v>19.737289024344307</v>
      </c>
      <c r="Q83" s="113">
        <v>48.546587625094581</v>
      </c>
      <c r="R83" s="113">
        <v>59.617373342149861</v>
      </c>
      <c r="S83" s="113">
        <v>16.956723645219697</v>
      </c>
      <c r="T83" s="113">
        <v>18.617823176596556</v>
      </c>
      <c r="U83" s="113">
        <v>21.532114808124948</v>
      </c>
      <c r="V83" s="113">
        <v>44.971184135502341</v>
      </c>
      <c r="W83" s="113">
        <v>17.649024701190715</v>
      </c>
      <c r="X83" s="113">
        <v>20.786453186511036</v>
      </c>
      <c r="Y83" s="113">
        <v>26.113134264628926</v>
      </c>
      <c r="Z83" s="113">
        <v>28.538273397142429</v>
      </c>
      <c r="AA83" s="115">
        <v>22.209016828907956</v>
      </c>
      <c r="AB83" s="113">
        <v>53.651179789806491</v>
      </c>
      <c r="AC83" s="113">
        <v>13.518714699960306</v>
      </c>
      <c r="AD83" s="113">
        <v>42.083645939822404</v>
      </c>
      <c r="AE83" s="105">
        <v>0</v>
      </c>
      <c r="AF83" s="111">
        <v>12.528071128874403</v>
      </c>
      <c r="AG83" s="105">
        <v>56.659830949205691</v>
      </c>
      <c r="AH83" s="173">
        <v>1</v>
      </c>
      <c r="AI83" s="175">
        <f t="shared" si="22"/>
        <v>100</v>
      </c>
      <c r="AJ83" s="112">
        <v>1.482048705996907</v>
      </c>
      <c r="AK83" s="112">
        <v>0</v>
      </c>
      <c r="AL83" s="112">
        <v>0.65282705505999838</v>
      </c>
      <c r="AM83" s="112">
        <v>11.087881294923934</v>
      </c>
      <c r="AN83" s="112">
        <v>72.76901764753454</v>
      </c>
      <c r="AO83" s="112">
        <v>2.2394549495669835</v>
      </c>
      <c r="AP83" s="112">
        <v>9.0349116569079957</v>
      </c>
      <c r="AQ83" s="112">
        <v>10.630012976205174</v>
      </c>
      <c r="AR83" s="111">
        <v>3.9349813166488232</v>
      </c>
      <c r="AS83" s="111">
        <v>6.1593319880081108</v>
      </c>
      <c r="AT83" s="111">
        <v>99.337509804856268</v>
      </c>
      <c r="AU83" s="111">
        <v>41.98956013914794</v>
      </c>
      <c r="AV83" s="105">
        <v>37.921041119859687</v>
      </c>
      <c r="AW83" s="107">
        <v>7.9898842177234011</v>
      </c>
      <c r="AX83" s="107">
        <v>20.227848171834019</v>
      </c>
      <c r="AY83" s="103">
        <v>94.74907265635774</v>
      </c>
      <c r="AZ83" s="103">
        <v>99.046026485596428</v>
      </c>
      <c r="BA83" s="111">
        <v>2.126164717902022</v>
      </c>
      <c r="BB83" s="105">
        <v>99.666226287316817</v>
      </c>
      <c r="BC83" s="158">
        <v>0.13123359580052493</v>
      </c>
      <c r="BD83" s="111">
        <v>7.2658629836667057</v>
      </c>
      <c r="BE83">
        <v>90.827653651860658</v>
      </c>
      <c r="BF83" s="111">
        <v>5.3160454874797285</v>
      </c>
      <c r="BG83" s="106">
        <v>36.223395518938496</v>
      </c>
      <c r="BH83" s="111">
        <v>80.812293948275965</v>
      </c>
      <c r="BI83" s="114">
        <v>11.256512626556988</v>
      </c>
      <c r="BJ83" s="116">
        <v>80.80796110544685</v>
      </c>
      <c r="BK83" s="157">
        <f t="shared" si="28"/>
        <v>23.981262268326404</v>
      </c>
      <c r="BL83" s="102">
        <v>25.322009501895341</v>
      </c>
      <c r="BM83" s="118">
        <v>40.712539795468992</v>
      </c>
      <c r="BN83" s="102">
        <v>29.021634550547155</v>
      </c>
      <c r="BO83">
        <v>12.528071128874403</v>
      </c>
      <c r="BP83" s="111">
        <v>3.7791945256276209</v>
      </c>
      <c r="BQ83" s="102">
        <v>72.411749926605424</v>
      </c>
      <c r="BR83" s="112">
        <f t="shared" si="29"/>
        <v>4.5139807182975389</v>
      </c>
      <c r="BS83" s="112">
        <f t="shared" si="30"/>
        <v>18.055922873190156</v>
      </c>
      <c r="BT83" s="112">
        <v>5.8471488891991203</v>
      </c>
      <c r="BU83" s="119">
        <v>8.1045634217114948</v>
      </c>
      <c r="BV83" s="105">
        <v>34.532253228486042</v>
      </c>
      <c r="BW83" s="111">
        <v>2.126164717902022</v>
      </c>
      <c r="BX83" s="121">
        <v>4.4098317112874064</v>
      </c>
      <c r="BY83" s="102">
        <v>9.7727317636120468</v>
      </c>
      <c r="BZ83" s="104">
        <v>85.274181452144362</v>
      </c>
      <c r="CA83" s="104">
        <v>75.601713556327155</v>
      </c>
      <c r="CB83" s="105">
        <v>60.201656493741183</v>
      </c>
      <c r="CC83" s="102">
        <v>3.793502465406533</v>
      </c>
      <c r="CD83" s="106">
        <v>28.252013402098328</v>
      </c>
      <c r="CE83" s="105">
        <v>4.4098317112874064</v>
      </c>
      <c r="CF83" s="102">
        <v>12.08545592883805</v>
      </c>
      <c r="CG83" s="102">
        <v>5.512865499259016</v>
      </c>
      <c r="CH83" s="102">
        <f t="shared" si="31"/>
        <v>19.045426113728897</v>
      </c>
      <c r="CI83" s="102">
        <v>4.7613565284322243</v>
      </c>
      <c r="CJ83" s="105">
        <v>19.548943934765095</v>
      </c>
      <c r="CK83" s="104">
        <v>88.855232941524136</v>
      </c>
      <c r="CL83" s="111">
        <v>28.184055118110237</v>
      </c>
      <c r="CM83" s="105">
        <v>51.135274264786737</v>
      </c>
      <c r="CN83" s="105">
        <v>36.770013123359583</v>
      </c>
      <c r="CO83" s="111">
        <v>36.761811023622045</v>
      </c>
      <c r="CP83" s="104">
        <v>98.24793965269555</v>
      </c>
      <c r="CQ83" s="105">
        <v>80</v>
      </c>
      <c r="CR83" s="105">
        <v>40.403312987482352</v>
      </c>
      <c r="CT83" s="179">
        <v>92.857142857142861</v>
      </c>
      <c r="CV83" s="105">
        <v>0</v>
      </c>
      <c r="CW83" s="119">
        <v>99.430932463474662</v>
      </c>
      <c r="CZ83" s="105">
        <v>99.224750657166823</v>
      </c>
      <c r="DA83" s="105">
        <v>19.999999999999996</v>
      </c>
      <c r="DB83" s="105">
        <v>68.844738337757235</v>
      </c>
      <c r="DC83" s="105">
        <v>56.875187204122099</v>
      </c>
      <c r="DD83" s="105">
        <v>42.081354889537764</v>
      </c>
      <c r="DE83" s="105">
        <v>4.5382107931908671</v>
      </c>
      <c r="DF83" s="164">
        <v>88.9146761124276</v>
      </c>
      <c r="DG83" s="102">
        <v>26.961942257217849</v>
      </c>
      <c r="DH83" s="102">
        <v>18.762278480605183</v>
      </c>
      <c r="DI83" s="111">
        <v>9.2102357299117266</v>
      </c>
      <c r="DJ83" s="103">
        <v>22.054398194549254</v>
      </c>
      <c r="DK83" s="103">
        <v>3.2848791542075664</v>
      </c>
      <c r="DL83" s="103">
        <v>4.1560651281277075</v>
      </c>
      <c r="DM83" s="103">
        <v>15.616782520431038</v>
      </c>
      <c r="DN83">
        <v>57.99352881033559</v>
      </c>
      <c r="DO83" s="111">
        <v>98.115128238307122</v>
      </c>
      <c r="DP83" s="105">
        <v>0.6824146981627297</v>
      </c>
      <c r="DQ83" s="111">
        <v>97.189420586050701</v>
      </c>
      <c r="DR83" s="104">
        <v>34.794187141442286</v>
      </c>
      <c r="DS83" s="105">
        <v>0</v>
      </c>
      <c r="DT83" s="103">
        <v>98.836110310470957</v>
      </c>
      <c r="DU83" s="102">
        <v>29.072832212462085</v>
      </c>
      <c r="DW83" s="102">
        <v>80</v>
      </c>
      <c r="DX83" s="102">
        <v>6.7614318341958057</v>
      </c>
      <c r="DY83" s="105">
        <v>0</v>
      </c>
      <c r="DZ83" s="105">
        <v>78.39256254173641</v>
      </c>
      <c r="EA83">
        <v>98.773310490133625</v>
      </c>
      <c r="EB83" s="105">
        <v>66.694006999125932</v>
      </c>
      <c r="EC83" s="111">
        <v>4.002075608290669</v>
      </c>
      <c r="ED83" s="111">
        <v>4.1784049519079147</v>
      </c>
      <c r="EE83" s="111">
        <v>3.4948767171193897</v>
      </c>
      <c r="EF83" s="111">
        <v>5.170450822234403</v>
      </c>
      <c r="EG83" s="111">
        <v>6.6300153666687711</v>
      </c>
      <c r="EH83" s="120">
        <v>4.9459987715237395</v>
      </c>
      <c r="EI83" s="102">
        <v>3.9430636858420476</v>
      </c>
      <c r="EJ83" s="102">
        <f t="shared" si="32"/>
        <v>16.560867480536601</v>
      </c>
      <c r="EK83" s="102">
        <v>4.3910512437237115</v>
      </c>
      <c r="EL83" s="102">
        <v>0.22364220242114102</v>
      </c>
      <c r="EM83" s="102">
        <v>0</v>
      </c>
      <c r="EN83" s="102">
        <v>0.90774926576585258</v>
      </c>
      <c r="EO83" s="102">
        <v>21.858282536645572</v>
      </c>
      <c r="EP83" s="102">
        <v>6.8351219280283528</v>
      </c>
      <c r="EQ83" s="102">
        <v>0.80591374572353924</v>
      </c>
      <c r="ER83" s="102">
        <v>2.245336268299202</v>
      </c>
      <c r="ES83" s="102">
        <v>3.2357997994966476</v>
      </c>
      <c r="ET83" s="111">
        <v>4.4615441209069333</v>
      </c>
      <c r="EU83" s="111">
        <v>2.6123902797315086</v>
      </c>
      <c r="EV83" s="111">
        <v>4.3581193016678847</v>
      </c>
      <c r="EW83" s="120">
        <v>97.850977015147492</v>
      </c>
      <c r="EX83" s="120">
        <v>0</v>
      </c>
      <c r="EY83" s="120">
        <v>0</v>
      </c>
      <c r="EZ83" s="120">
        <v>13.417416704804241</v>
      </c>
      <c r="FA83" s="120">
        <v>34077.588490403541</v>
      </c>
      <c r="FC83" s="104">
        <v>99.181851536079066</v>
      </c>
      <c r="FD83" s="111">
        <v>0</v>
      </c>
      <c r="FE83" s="105">
        <v>98.7569059922359</v>
      </c>
      <c r="FF83" s="104">
        <v>12.274145526774145</v>
      </c>
      <c r="FG83" s="111">
        <v>19.606299212598426</v>
      </c>
      <c r="FH83" s="105">
        <v>50</v>
      </c>
      <c r="FI83">
        <v>48.556430446194227</v>
      </c>
      <c r="FJ83" s="105">
        <v>20</v>
      </c>
      <c r="FK83" s="105">
        <v>99.205622110092037</v>
      </c>
      <c r="FL83" s="105">
        <v>3.5714285714300162</v>
      </c>
      <c r="FM83" s="105">
        <v>7.3313786271789727</v>
      </c>
      <c r="FN83">
        <v>98.445931349026822</v>
      </c>
      <c r="FO83" s="104">
        <v>98.435198124655827</v>
      </c>
      <c r="FP83" s="102">
        <v>0</v>
      </c>
      <c r="FQ83">
        <v>73.812525516107016</v>
      </c>
      <c r="FR83" s="102">
        <v>100</v>
      </c>
      <c r="FS83" s="105">
        <v>3.2808398950131233E-2</v>
      </c>
      <c r="FT83" s="117">
        <v>46.045202692443091</v>
      </c>
      <c r="FU83" s="117">
        <v>44.156857512085629</v>
      </c>
      <c r="FV83" s="117">
        <v>32.599725954611152</v>
      </c>
      <c r="FW83" s="104">
        <v>98.23848121917861</v>
      </c>
      <c r="FX83" s="105">
        <v>29.13977140938772</v>
      </c>
      <c r="FY83" s="105">
        <v>0</v>
      </c>
      <c r="FZ83">
        <v>0.84230868076931786</v>
      </c>
      <c r="GA83" s="105">
        <v>43.6200556412917</v>
      </c>
      <c r="GB83" s="102">
        <v>7.6048761805194959E-2</v>
      </c>
      <c r="GC83" s="102">
        <v>0</v>
      </c>
      <c r="GD83" s="102">
        <v>0.5466749379247442</v>
      </c>
      <c r="GE83" s="102">
        <v>9.7590065821657319</v>
      </c>
      <c r="GF83" s="102">
        <v>21.690006563932659</v>
      </c>
      <c r="GG83" s="102">
        <v>1.9835627544204903</v>
      </c>
      <c r="GH83" s="102">
        <v>9.7686131461770298</v>
      </c>
      <c r="GI83" s="111">
        <v>12.279600543557402</v>
      </c>
      <c r="GJ83" s="104">
        <v>13.763164595687561</v>
      </c>
      <c r="GK83">
        <v>74.770341207349077</v>
      </c>
      <c r="GL83" s="105">
        <v>0</v>
      </c>
      <c r="GM83" s="123">
        <v>40.81731532656498</v>
      </c>
      <c r="GN83" s="105">
        <v>80</v>
      </c>
      <c r="GO83" s="105">
        <v>84.152887139107605</v>
      </c>
      <c r="GQ83">
        <v>80</v>
      </c>
      <c r="GR83" s="110">
        <v>38.179203979128388</v>
      </c>
      <c r="GS83" s="110">
        <v>38.473660126694419</v>
      </c>
      <c r="GT83" s="110">
        <v>56.079661407122558</v>
      </c>
      <c r="GU83" s="110">
        <v>53.361241288122756</v>
      </c>
      <c r="GV83" s="110">
        <v>49.879339967012704</v>
      </c>
      <c r="GW83" s="110">
        <v>29.327198934676218</v>
      </c>
      <c r="GX83" s="110">
        <v>49.492718871619061</v>
      </c>
      <c r="GY83" s="110">
        <v>15.664031906427816</v>
      </c>
      <c r="GZ83" s="110">
        <v>38.901823120656879</v>
      </c>
      <c r="HA83" s="105">
        <v>46.538713910761281</v>
      </c>
      <c r="HB83" s="105">
        <v>0</v>
      </c>
      <c r="HC83" s="109">
        <v>42.790903131703836</v>
      </c>
      <c r="HD83" s="109">
        <v>43.360805066362715</v>
      </c>
      <c r="HE83" s="109">
        <v>52.61212980190853</v>
      </c>
      <c r="HF83" s="109">
        <v>50.757124908424551</v>
      </c>
      <c r="HG83" s="109">
        <v>9.4859577714953609</v>
      </c>
      <c r="HH83" s="109">
        <v>15.994449433797168</v>
      </c>
      <c r="HI83" s="109">
        <v>55.451598839327929</v>
      </c>
      <c r="HJ83" s="109">
        <v>64.980314960629926</v>
      </c>
      <c r="HK83" s="109">
        <v>52.397369166045934</v>
      </c>
      <c r="HL83" s="122">
        <v>44.444128555562287</v>
      </c>
      <c r="HM83" s="109">
        <v>0</v>
      </c>
      <c r="HN83" s="109">
        <v>28.831846695837509</v>
      </c>
      <c r="HO83" s="109">
        <v>53.425529934268461</v>
      </c>
      <c r="HP83" s="109">
        <v>51.545305737715118</v>
      </c>
      <c r="HQ83" s="109">
        <v>23.269648534912818</v>
      </c>
      <c r="HR83" s="109">
        <v>40.934729197079641</v>
      </c>
      <c r="HS83" s="109">
        <v>8.5240218749475609</v>
      </c>
      <c r="HT83" s="109">
        <v>51.332139164987858</v>
      </c>
      <c r="HU83" s="109">
        <v>26.478567468552527</v>
      </c>
      <c r="HV83" s="109">
        <v>62.589259265206557</v>
      </c>
      <c r="HW83" s="109">
        <v>55.868959382015134</v>
      </c>
      <c r="HX83" s="109">
        <v>38.770485864765483</v>
      </c>
      <c r="HY83" s="109">
        <v>38.513297993059624</v>
      </c>
      <c r="HZ83" s="109">
        <v>61.511877489234109</v>
      </c>
      <c r="IA83" s="109">
        <v>60.78505108347624</v>
      </c>
      <c r="IB83" s="109">
        <v>51.977639284139201</v>
      </c>
      <c r="IC83" s="111">
        <v>52.227341563057088</v>
      </c>
      <c r="ID83" s="105">
        <v>6.6377016560426458</v>
      </c>
      <c r="IE83" s="105">
        <v>0</v>
      </c>
      <c r="IF83" s="105">
        <v>20</v>
      </c>
      <c r="IG83">
        <v>22.198212416196167</v>
      </c>
      <c r="IH83">
        <v>77.047244094488192</v>
      </c>
      <c r="II83" s="105">
        <v>98.537241485175187</v>
      </c>
      <c r="IJ83" s="105">
        <v>0</v>
      </c>
      <c r="IK83" s="105">
        <v>0</v>
      </c>
      <c r="IL83" s="105">
        <v>5.810731991834337</v>
      </c>
      <c r="IM83" s="105">
        <v>73.812525516107016</v>
      </c>
      <c r="IP83" s="186">
        <v>91.83673469387756</v>
      </c>
      <c r="IQ83" s="129">
        <v>64.498094018733511</v>
      </c>
      <c r="IR83" s="186">
        <v>92.18</v>
      </c>
      <c r="IS83" s="186">
        <v>62.646450723638871</v>
      </c>
      <c r="IT83" s="156">
        <v>4.1548848750649201</v>
      </c>
      <c r="IU83" s="168">
        <v>17.953817396831791</v>
      </c>
      <c r="IV83" s="160">
        <v>9.7509829619921362</v>
      </c>
      <c r="IW83" s="166">
        <v>53.090909090909086</v>
      </c>
      <c r="IX83" s="155">
        <v>42.307692307692314</v>
      </c>
      <c r="IY83" s="169">
        <v>5.08</v>
      </c>
      <c r="IZ83" s="169">
        <v>52.081730000000007</v>
      </c>
      <c r="JA83" s="155">
        <v>98.619329388560161</v>
      </c>
      <c r="JB83" s="167">
        <v>36.270022883295198</v>
      </c>
      <c r="JC83" s="182">
        <v>8.2711143561281908</v>
      </c>
      <c r="JD83" s="182">
        <v>8.9285714285714288</v>
      </c>
      <c r="JE83" s="192">
        <v>25.000925653512347</v>
      </c>
      <c r="JF83" s="192">
        <v>43.55890208718349</v>
      </c>
      <c r="JG83" s="192">
        <v>4.0149051186220497</v>
      </c>
      <c r="JH83" s="192">
        <v>19.404517453798768</v>
      </c>
      <c r="JI83" s="192">
        <v>14.906832298136646</v>
      </c>
      <c r="JK83" s="192">
        <v>78.909850469148878</v>
      </c>
      <c r="JL83" s="192">
        <v>26.509511247667504</v>
      </c>
      <c r="JM83" s="192">
        <v>7.0155192996418618</v>
      </c>
      <c r="JO83" s="192">
        <v>55.485025968992218</v>
      </c>
      <c r="JP83" s="192">
        <v>77.981246124346768</v>
      </c>
      <c r="JR83" s="196">
        <v>7.7821323467582912</v>
      </c>
    </row>
    <row r="84" spans="1:278" x14ac:dyDescent="0.35">
      <c r="A84">
        <v>77</v>
      </c>
      <c r="B84" t="s">
        <v>470</v>
      </c>
      <c r="C84" s="105">
        <v>7.8027830110812992</v>
      </c>
      <c r="D84" s="108">
        <v>55.332928013023455</v>
      </c>
      <c r="E84" s="105">
        <v>0</v>
      </c>
      <c r="F84" s="111">
        <v>63.745438045804221</v>
      </c>
      <c r="G84">
        <v>8.3023189235614083</v>
      </c>
      <c r="H84" s="105">
        <v>33.495562553678788</v>
      </c>
      <c r="I84" s="105">
        <v>23.242403173694349</v>
      </c>
      <c r="J84" s="105">
        <v>50.276743964119021</v>
      </c>
      <c r="K84" s="102">
        <v>3.7307095574334652</v>
      </c>
      <c r="L84">
        <v>28.489317358920328</v>
      </c>
      <c r="M84" s="113">
        <v>60.685597688191045</v>
      </c>
      <c r="N84" s="113">
        <v>35.757804253325752</v>
      </c>
      <c r="O84" s="113">
        <v>22.845181756337006</v>
      </c>
      <c r="P84" s="113">
        <v>16.662786650878484</v>
      </c>
      <c r="Q84" s="113">
        <v>45.356508608864686</v>
      </c>
      <c r="R84" s="113">
        <v>56.875579676518655</v>
      </c>
      <c r="S84" s="113">
        <v>17.133146036868688</v>
      </c>
      <c r="T84" s="113">
        <v>15.537654609920985</v>
      </c>
      <c r="U84" s="113">
        <v>13.252159417217914</v>
      </c>
      <c r="V84" s="113">
        <v>38.424724173046343</v>
      </c>
      <c r="W84" s="113">
        <v>13.242665256966339</v>
      </c>
      <c r="X84" s="113">
        <v>12.312857402068957</v>
      </c>
      <c r="Y84" s="113">
        <v>26.072992608301117</v>
      </c>
      <c r="Z84" s="113">
        <v>23.814288100250575</v>
      </c>
      <c r="AA84" s="115">
        <v>16.966926282933052</v>
      </c>
      <c r="AB84" s="113">
        <v>49.448141516213667</v>
      </c>
      <c r="AC84" s="113">
        <v>11.378239042606898</v>
      </c>
      <c r="AD84" s="113">
        <v>39.71975828707734</v>
      </c>
      <c r="AE84" s="105">
        <v>0</v>
      </c>
      <c r="AF84" s="111">
        <v>2.3110598586747588E-3</v>
      </c>
      <c r="AG84" s="105">
        <v>58.458116099617285</v>
      </c>
      <c r="AH84" s="173">
        <v>1</v>
      </c>
      <c r="AI84" s="175">
        <f t="shared" si="22"/>
        <v>100</v>
      </c>
      <c r="AJ84" s="112">
        <v>1.9177254141374369</v>
      </c>
      <c r="AK84" s="112">
        <v>2.020096926571874</v>
      </c>
      <c r="AL84" s="112">
        <v>0.66996400586129223</v>
      </c>
      <c r="AM84" s="112">
        <v>0.56207701295048396</v>
      </c>
      <c r="AN84" s="112">
        <v>85.127741743084883</v>
      </c>
      <c r="AO84" s="112">
        <v>1.2806604397439054</v>
      </c>
      <c r="AP84" s="112">
        <v>1.3666356196475828</v>
      </c>
      <c r="AQ84" s="112">
        <v>2.2478642541964913</v>
      </c>
      <c r="AR84" s="111">
        <v>1.7822234859684227</v>
      </c>
      <c r="AS84" s="111">
        <v>1.5991561660773332</v>
      </c>
      <c r="AT84" s="111">
        <v>97.542545172836</v>
      </c>
      <c r="AU84" s="111">
        <v>41.081117565647908</v>
      </c>
      <c r="AV84" s="105">
        <v>41.595094951809287</v>
      </c>
      <c r="AW84" s="107">
        <v>1.172049546461492</v>
      </c>
      <c r="AX84" s="107">
        <v>2.6907911650304506</v>
      </c>
      <c r="AY84" s="103">
        <v>92.19721698891874</v>
      </c>
      <c r="AZ84" s="103">
        <v>98.931771725506323</v>
      </c>
      <c r="BA84" s="111">
        <v>0.16925016867818868</v>
      </c>
      <c r="BB84" s="105">
        <v>99.717489740516072</v>
      </c>
      <c r="BC84" s="158">
        <v>0.32064128256513025</v>
      </c>
      <c r="BD84" s="111">
        <v>3.2246161769084036</v>
      </c>
      <c r="BE84">
        <v>92.544658847131075</v>
      </c>
      <c r="BF84" s="111">
        <v>1.7687271710877916</v>
      </c>
      <c r="BG84" s="106">
        <v>36.51608362302418</v>
      </c>
      <c r="BH84" s="111">
        <v>79.33992062169979</v>
      </c>
      <c r="BI84" s="114">
        <v>5.4811651113619586</v>
      </c>
      <c r="BJ84" s="116">
        <v>78.474240785225248</v>
      </c>
      <c r="BK84" s="157">
        <f t="shared" si="28"/>
        <v>8.8854542422775094</v>
      </c>
      <c r="BL84" s="102">
        <v>20.728674369500432</v>
      </c>
      <c r="BM84" s="118">
        <v>38.17345576222327</v>
      </c>
      <c r="BN84" s="102">
        <v>21.313279719708881</v>
      </c>
      <c r="BO84">
        <v>2.3110598586747588E-3</v>
      </c>
      <c r="BP84" s="111">
        <v>1.2573940634425691</v>
      </c>
      <c r="BQ84" s="102">
        <v>48.435024838705537</v>
      </c>
      <c r="BR84" s="112">
        <f t="shared" si="29"/>
        <v>0.63642983860838021</v>
      </c>
      <c r="BS84" s="112">
        <f t="shared" si="30"/>
        <v>2.5457193544335208</v>
      </c>
      <c r="BT84" s="112">
        <v>0.96143901573831159</v>
      </c>
      <c r="BU84" s="119">
        <v>1.9780682698614531</v>
      </c>
      <c r="BV84" s="105">
        <v>35.568728664198552</v>
      </c>
      <c r="BW84" s="111">
        <v>0.16925016867818868</v>
      </c>
      <c r="BX84" s="121">
        <v>1.4672164068509543</v>
      </c>
      <c r="BY84" s="102">
        <v>1.6123080884542018</v>
      </c>
      <c r="BZ84" s="104">
        <v>82.120340747888761</v>
      </c>
      <c r="CA84" s="104">
        <v>72.072812648458438</v>
      </c>
      <c r="CB84" s="105">
        <v>66.807326499540167</v>
      </c>
      <c r="CC84" s="102">
        <v>0.96455590719645101</v>
      </c>
      <c r="CD84" s="106">
        <v>28.688883055835039</v>
      </c>
      <c r="CE84" s="105">
        <v>1.4672164068509543</v>
      </c>
      <c r="CF84" s="102">
        <v>1.6156518883961686</v>
      </c>
      <c r="CG84" s="102">
        <v>3.3803965317999221</v>
      </c>
      <c r="CH84" s="102">
        <f t="shared" si="31"/>
        <v>3.7563267394237925</v>
      </c>
      <c r="CI84" s="102">
        <v>0.93908168485594812</v>
      </c>
      <c r="CJ84" s="105">
        <v>31.508898636761344</v>
      </c>
      <c r="CK84" s="104">
        <v>87.321716310405392</v>
      </c>
      <c r="CL84" s="111">
        <v>17.679645004294304</v>
      </c>
      <c r="CM84" s="105">
        <v>35.328758816031865</v>
      </c>
      <c r="CN84" s="105">
        <v>33.335241912396221</v>
      </c>
      <c r="CO84" s="111">
        <v>31.030632693959348</v>
      </c>
      <c r="CP84" s="104">
        <v>96.931409903997249</v>
      </c>
      <c r="CQ84" s="105">
        <v>80</v>
      </c>
      <c r="CR84" s="105">
        <v>53.614652999080306</v>
      </c>
      <c r="CT84" s="179">
        <v>92.857142857142861</v>
      </c>
      <c r="CV84" s="105">
        <v>0</v>
      </c>
      <c r="CW84" s="119">
        <v>99.404938059710801</v>
      </c>
      <c r="CZ84" s="105">
        <v>99.22244783419346</v>
      </c>
      <c r="DA84" s="105">
        <v>19.999999999999996</v>
      </c>
      <c r="DB84" s="105">
        <v>53.404786029172207</v>
      </c>
      <c r="DC84" s="105">
        <v>8.7075985735331844</v>
      </c>
      <c r="DD84" s="105">
        <v>42.617733044069595</v>
      </c>
      <c r="DE84" s="105">
        <v>1.0537251409913906</v>
      </c>
      <c r="DF84" s="164">
        <v>68.627907254940595</v>
      </c>
      <c r="DG84" s="102">
        <v>25.744345834526197</v>
      </c>
      <c r="DH84" s="102">
        <v>0.66598850939732779</v>
      </c>
      <c r="DI84" s="111">
        <v>3.9767084251172133</v>
      </c>
      <c r="DJ84" s="103">
        <v>2.6834809367111743</v>
      </c>
      <c r="DK84" s="103">
        <v>0.27550490506829561</v>
      </c>
      <c r="DL84" s="103">
        <v>0.30492588173722812</v>
      </c>
      <c r="DM84" s="103">
        <v>1.4815994002425412</v>
      </c>
      <c r="DN84">
        <v>45.663062851371912</v>
      </c>
      <c r="DO84" s="111">
        <v>98.490348916317899</v>
      </c>
      <c r="DP84" s="105">
        <v>0</v>
      </c>
      <c r="DQ84" s="111">
        <v>83.732524297766759</v>
      </c>
      <c r="DR84" s="104">
        <v>34.393217472573319</v>
      </c>
      <c r="DS84" s="105">
        <v>0</v>
      </c>
      <c r="DT84" s="103">
        <v>98.548639485483548</v>
      </c>
      <c r="DU84" s="102">
        <v>29.153485683427046</v>
      </c>
      <c r="DW84" s="102">
        <v>0</v>
      </c>
      <c r="DX84" s="102">
        <v>1.9995684896640904</v>
      </c>
      <c r="DY84" s="105">
        <v>0</v>
      </c>
      <c r="DZ84" s="105">
        <v>87.107511116112292</v>
      </c>
      <c r="EA84">
        <v>98.547426164107407</v>
      </c>
      <c r="EB84" s="105">
        <v>66.666666666667354</v>
      </c>
      <c r="EC84" s="111">
        <v>1.3315499040312557</v>
      </c>
      <c r="ED84" s="111">
        <v>1.3902172949352589</v>
      </c>
      <c r="EE84" s="111">
        <v>1.1627973132332465</v>
      </c>
      <c r="EF84" s="111">
        <v>1.7202856663299029</v>
      </c>
      <c r="EG84" s="111">
        <v>2.2059044381443327</v>
      </c>
      <c r="EH84" s="120">
        <v>1.6456071404176849</v>
      </c>
      <c r="EI84" s="102">
        <v>0.54051261176188925</v>
      </c>
      <c r="EJ84" s="102">
        <f t="shared" si="32"/>
        <v>2.2701529693999349</v>
      </c>
      <c r="EK84" s="102">
        <v>1.4602919958083052</v>
      </c>
      <c r="EL84" s="102">
        <v>0.80798593523063711</v>
      </c>
      <c r="EM84" s="102">
        <v>0.28918058208120628</v>
      </c>
      <c r="EN84" s="102">
        <v>0.76500262778439643</v>
      </c>
      <c r="EO84" s="102">
        <v>1.1468142168446451</v>
      </c>
      <c r="EP84" s="102">
        <v>0.51588326120250072</v>
      </c>
      <c r="EQ84" s="102">
        <v>0.54111260890323176</v>
      </c>
      <c r="ER84" s="102">
        <v>0.35235647904865791</v>
      </c>
      <c r="ES84" s="102">
        <v>0.67310299777176674</v>
      </c>
      <c r="ET84" s="111">
        <v>1.4844218920109014</v>
      </c>
      <c r="EU84" s="111">
        <v>0.86918098646745345</v>
      </c>
      <c r="EV84" s="111">
        <v>1.4500109216910031</v>
      </c>
      <c r="EW84" s="120">
        <v>97.582191416271954</v>
      </c>
      <c r="EX84" s="120">
        <v>0.16032064128256512</v>
      </c>
      <c r="EY84" s="120">
        <v>24.918408245061553</v>
      </c>
      <c r="EZ84" s="120">
        <v>28.495502627784706</v>
      </c>
      <c r="FA84" s="120">
        <v>72372.948812804185</v>
      </c>
      <c r="FC84" s="104">
        <v>88.727066211300595</v>
      </c>
      <c r="FD84" s="111">
        <v>0</v>
      </c>
      <c r="FE84" s="105">
        <v>98.216244177216396</v>
      </c>
      <c r="FF84" s="104">
        <v>2.1739130537544415</v>
      </c>
      <c r="FG84" s="111">
        <v>4.3286573146292584</v>
      </c>
      <c r="FH84" s="105">
        <v>78.903521328371028</v>
      </c>
      <c r="FI84">
        <v>0.61837961637560834</v>
      </c>
      <c r="FJ84" s="105">
        <v>20</v>
      </c>
      <c r="FK84" s="105">
        <v>98.941245268782637</v>
      </c>
      <c r="FL84" s="105">
        <v>2.5371586263886923</v>
      </c>
      <c r="FM84" s="105">
        <v>7.331378627179002</v>
      </c>
      <c r="FN84">
        <v>98.226032169647596</v>
      </c>
      <c r="FO84" s="104">
        <v>98.473608576910109</v>
      </c>
      <c r="FP84" s="102">
        <v>0</v>
      </c>
      <c r="FQ84">
        <v>91.943813621025186</v>
      </c>
      <c r="FR84" s="102">
        <v>100</v>
      </c>
      <c r="FS84" s="105">
        <v>0</v>
      </c>
      <c r="FT84" s="117">
        <v>37.978037585118095</v>
      </c>
      <c r="FU84" s="117">
        <v>42.55104718350659</v>
      </c>
      <c r="FV84" s="117">
        <v>28.489317358920328</v>
      </c>
      <c r="FW84" s="104">
        <v>92.284880489787838</v>
      </c>
      <c r="FX84" s="105">
        <v>24.186745584191701</v>
      </c>
      <c r="FY84" s="105">
        <v>0</v>
      </c>
      <c r="FZ84">
        <v>0.13668041601185724</v>
      </c>
      <c r="GA84" s="105">
        <v>51.503722730753402</v>
      </c>
      <c r="GB84" s="102">
        <v>0.42758743461861293</v>
      </c>
      <c r="GC84" s="102">
        <v>1.5478528615864027</v>
      </c>
      <c r="GD84" s="102">
        <v>0.57532096731098892</v>
      </c>
      <c r="GE84" s="102">
        <v>0.42717531908171769</v>
      </c>
      <c r="GF84" s="102">
        <v>1.8387479926027845</v>
      </c>
      <c r="GG84" s="102">
        <v>1.1062640687563843</v>
      </c>
      <c r="GH84" s="102">
        <v>1.9709424863299845</v>
      </c>
      <c r="GI84" s="111">
        <v>0</v>
      </c>
      <c r="GJ84" s="104">
        <v>3.6071146682699298</v>
      </c>
      <c r="GK84">
        <v>58.202118522759804</v>
      </c>
      <c r="GL84" s="105">
        <v>0</v>
      </c>
      <c r="GM84" s="123">
        <v>36.264435945074048</v>
      </c>
      <c r="GN84" s="105">
        <v>66.326939593472659</v>
      </c>
      <c r="GO84" s="105">
        <v>91.795591182364731</v>
      </c>
      <c r="GQ84">
        <v>81.643286573146298</v>
      </c>
      <c r="GR84" s="110">
        <v>36.779142391064532</v>
      </c>
      <c r="GS84" s="110">
        <v>34.249531906931054</v>
      </c>
      <c r="GT84" s="110">
        <v>56.778681928134084</v>
      </c>
      <c r="GU84" s="110">
        <v>48.206622514271352</v>
      </c>
      <c r="GV84" s="110">
        <v>43.714886177540855</v>
      </c>
      <c r="GW84" s="110">
        <v>23.740727159142757</v>
      </c>
      <c r="GX84" s="110">
        <v>39.580721241430766</v>
      </c>
      <c r="GY84" s="110">
        <v>13.835403247737021</v>
      </c>
      <c r="GZ84" s="110">
        <v>30.752553497299019</v>
      </c>
      <c r="HA84" s="105">
        <v>52.679167859528008</v>
      </c>
      <c r="HB84" s="105">
        <v>0</v>
      </c>
      <c r="HC84" s="109">
        <v>37.430211472738144</v>
      </c>
      <c r="HD84" s="109">
        <v>45.231801056155987</v>
      </c>
      <c r="HE84" s="109">
        <v>49.198885332035246</v>
      </c>
      <c r="HF84" s="109">
        <v>47.239554656080792</v>
      </c>
      <c r="HG84" s="109">
        <v>2.0805171574785364</v>
      </c>
      <c r="HH84" s="109">
        <v>11.628297165052761</v>
      </c>
      <c r="HI84" s="109">
        <v>48.118025620803422</v>
      </c>
      <c r="HJ84" s="109">
        <v>66.66017749785226</v>
      </c>
      <c r="HK84" s="109">
        <v>47.96137234199599</v>
      </c>
      <c r="HL84" s="122">
        <v>39.630994862650418</v>
      </c>
      <c r="HM84" s="109">
        <v>0</v>
      </c>
      <c r="HN84" s="109">
        <v>23.38893460892767</v>
      </c>
      <c r="HO84" s="109">
        <v>31.990475230310125</v>
      </c>
      <c r="HP84" s="109">
        <v>45.727697373547834</v>
      </c>
      <c r="HQ84" s="109">
        <v>20.956483940781368</v>
      </c>
      <c r="HR84" s="109">
        <v>35.947862124659245</v>
      </c>
      <c r="HS84" s="109">
        <v>1.9413097866691134</v>
      </c>
      <c r="HT84" s="109">
        <v>45.947101102520584</v>
      </c>
      <c r="HU84" s="109">
        <v>16.286199462165555</v>
      </c>
      <c r="HV84" s="109">
        <v>57.584660629849346</v>
      </c>
      <c r="HW84" s="109">
        <v>50.026875063069227</v>
      </c>
      <c r="HX84" s="109">
        <v>40.292505775424964</v>
      </c>
      <c r="HY84" s="109">
        <v>39.6061002973237</v>
      </c>
      <c r="HZ84" s="109">
        <v>52.674876431306259</v>
      </c>
      <c r="IA84" s="109">
        <v>59.060954875145768</v>
      </c>
      <c r="IB84" s="109">
        <v>46.776384769923766</v>
      </c>
      <c r="IC84" s="111">
        <v>66.896313613511552</v>
      </c>
      <c r="ID84" s="105">
        <v>4.3965418819662974</v>
      </c>
      <c r="IE84" s="105">
        <v>2.2902948754652163E-2</v>
      </c>
      <c r="IF84" s="105">
        <v>20</v>
      </c>
      <c r="IG84">
        <v>12.667138696241926</v>
      </c>
      <c r="IH84">
        <v>47.225880332092757</v>
      </c>
      <c r="II84" s="105">
        <v>99.717626985014249</v>
      </c>
      <c r="IJ84" s="105">
        <v>0.16032064128256512</v>
      </c>
      <c r="IK84" s="105">
        <v>0</v>
      </c>
      <c r="IL84" s="105">
        <v>7.3941533861373072</v>
      </c>
      <c r="IM84" s="105">
        <v>91.943813621025186</v>
      </c>
      <c r="IP84" s="186">
        <v>0</v>
      </c>
      <c r="IQ84" s="129">
        <v>58.306068399143726</v>
      </c>
      <c r="IR84" s="186">
        <v>96.28</v>
      </c>
      <c r="IS84" s="186">
        <v>57.289002557544755</v>
      </c>
      <c r="IT84" s="156">
        <v>0.51936060938311501</v>
      </c>
      <c r="IU84" s="168">
        <v>17.953817396831791</v>
      </c>
      <c r="IV84" s="160">
        <v>1.0954902318787656</v>
      </c>
      <c r="IW84" s="166">
        <v>48.727272727272734</v>
      </c>
      <c r="IX84" s="155">
        <v>34.769230769230774</v>
      </c>
      <c r="IY84" s="169">
        <v>5.08</v>
      </c>
      <c r="IZ84" s="169">
        <v>52.081730000000007</v>
      </c>
      <c r="JA84" s="155">
        <v>98.619329388560161</v>
      </c>
      <c r="JB84" s="167">
        <v>30.549199084668189</v>
      </c>
      <c r="JC84" s="182">
        <v>8.4305089183661241</v>
      </c>
      <c r="JD84" s="182">
        <v>2.9761904761904758</v>
      </c>
      <c r="JE84" s="192">
        <v>15.33014770309202</v>
      </c>
      <c r="JF84" s="192">
        <v>26.709587158315184</v>
      </c>
      <c r="JG84" s="192">
        <v>2.4618723856622187</v>
      </c>
      <c r="JH84" s="192">
        <v>1.8480492813141685</v>
      </c>
      <c r="JI84" s="192">
        <v>0</v>
      </c>
      <c r="JK84" s="192">
        <v>33.959417791187278</v>
      </c>
      <c r="JL84" s="192">
        <v>18.556657873367254</v>
      </c>
      <c r="JM84" s="192">
        <v>0.51333068046159969</v>
      </c>
      <c r="JO84" s="192">
        <v>59.438828294573611</v>
      </c>
      <c r="JP84" s="192">
        <v>20.035869339264902</v>
      </c>
      <c r="JR84" s="196">
        <v>4.7718728487980711</v>
      </c>
    </row>
    <row r="85" spans="1:278" x14ac:dyDescent="0.35">
      <c r="A85">
        <v>78</v>
      </c>
      <c r="B85" t="s">
        <v>471</v>
      </c>
      <c r="C85" s="105">
        <v>26.074746066755893</v>
      </c>
      <c r="D85" s="108">
        <v>93.554073223292434</v>
      </c>
      <c r="E85" s="105">
        <v>0</v>
      </c>
      <c r="F85" s="111">
        <v>49.421085451121847</v>
      </c>
      <c r="G85">
        <v>0</v>
      </c>
      <c r="H85" s="105">
        <v>43.429844097995549</v>
      </c>
      <c r="I85" s="105">
        <v>30.639516385618766</v>
      </c>
      <c r="J85" s="105">
        <v>63.919821826280625</v>
      </c>
      <c r="K85" s="102">
        <v>25.811981248235178</v>
      </c>
      <c r="L85">
        <v>37.804848486438743</v>
      </c>
      <c r="M85" s="113">
        <v>68.105700385014558</v>
      </c>
      <c r="N85" s="113">
        <v>41.225671688550364</v>
      </c>
      <c r="O85" s="113">
        <v>35.094645759321246</v>
      </c>
      <c r="P85" s="113">
        <v>48.389927248417003</v>
      </c>
      <c r="Q85" s="113">
        <v>48.793371958733843</v>
      </c>
      <c r="R85" s="113">
        <v>73.304547083318724</v>
      </c>
      <c r="S85" s="113">
        <v>36.466659525841749</v>
      </c>
      <c r="T85" s="113">
        <v>19.153541313499357</v>
      </c>
      <c r="U85" s="113">
        <v>32.726750568659497</v>
      </c>
      <c r="V85" s="113">
        <v>48.78920057162113</v>
      </c>
      <c r="W85" s="113">
        <v>28.522425650285442</v>
      </c>
      <c r="X85" s="113">
        <v>21.97698864321476</v>
      </c>
      <c r="Y85" s="113">
        <v>35.918149731779465</v>
      </c>
      <c r="Z85" s="113">
        <v>36.04001573577851</v>
      </c>
      <c r="AA85" s="115">
        <v>20.182089573793942</v>
      </c>
      <c r="AB85" s="113">
        <v>57.401215271780416</v>
      </c>
      <c r="AC85" s="113">
        <v>10.935183868149736</v>
      </c>
      <c r="AD85" s="113">
        <v>48.002143895126018</v>
      </c>
      <c r="AE85" s="105">
        <v>0</v>
      </c>
      <c r="AF85" s="111">
        <v>2.5332833453582424</v>
      </c>
      <c r="AG85" s="105">
        <v>61.556953064040243</v>
      </c>
      <c r="AH85" s="173">
        <v>1</v>
      </c>
      <c r="AI85" s="175">
        <f t="shared" si="22"/>
        <v>100</v>
      </c>
      <c r="AJ85" s="112">
        <v>60.43509982540543</v>
      </c>
      <c r="AK85" s="112">
        <v>0</v>
      </c>
      <c r="AL85" s="112">
        <v>41.773318274911169</v>
      </c>
      <c r="AM85" s="112">
        <v>70.502906224670014</v>
      </c>
      <c r="AN85" s="112">
        <v>72.552430678609539</v>
      </c>
      <c r="AO85" s="112">
        <v>45.580907361871517</v>
      </c>
      <c r="AP85" s="112">
        <v>12.543432622061991</v>
      </c>
      <c r="AQ85" s="112">
        <v>12.239086343787118</v>
      </c>
      <c r="AR85" s="111">
        <v>4.9087347671070054</v>
      </c>
      <c r="AS85" s="111">
        <v>12.324287779221789</v>
      </c>
      <c r="AT85" s="111">
        <v>98.614132459296357</v>
      </c>
      <c r="AU85" s="111">
        <v>30.498492880228632</v>
      </c>
      <c r="AV85" s="105">
        <v>61.989606533036444</v>
      </c>
      <c r="AW85" s="107">
        <v>21.601553402295131</v>
      </c>
      <c r="AX85" s="107">
        <v>27.000500397337344</v>
      </c>
      <c r="AY85" s="103">
        <v>73.925253933244107</v>
      </c>
      <c r="AZ85" s="103">
        <v>97.088707716903571</v>
      </c>
      <c r="BA85" s="111">
        <v>9.3334139242476795</v>
      </c>
      <c r="BB85" s="105">
        <v>99.910630487091083</v>
      </c>
      <c r="BC85" s="158">
        <v>6.2360801781737196</v>
      </c>
      <c r="BD85" s="111">
        <v>11.521023198019739</v>
      </c>
      <c r="BE85">
        <v>87.520273182157851</v>
      </c>
      <c r="BF85" s="111">
        <v>1.4996220901437569</v>
      </c>
      <c r="BG85" s="106">
        <v>40.351145153241518</v>
      </c>
      <c r="BH85" s="111">
        <v>95.131831880214961</v>
      </c>
      <c r="BI85" s="114">
        <v>12.870582131000532</v>
      </c>
      <c r="BJ85" s="116">
        <v>78.956739513666321</v>
      </c>
      <c r="BK85" s="157">
        <f t="shared" si="28"/>
        <v>16.957700610156586</v>
      </c>
      <c r="BL85" s="102">
        <v>24.887277007678641</v>
      </c>
      <c r="BM85" s="118">
        <v>33.46632137535321</v>
      </c>
      <c r="BN85" s="102">
        <v>30.429747465803821</v>
      </c>
      <c r="BO85">
        <v>2.5332833453582424</v>
      </c>
      <c r="BP85" s="111">
        <v>1.2203815968802756</v>
      </c>
      <c r="BQ85" s="102">
        <v>92.566632369529827</v>
      </c>
      <c r="BR85" s="112">
        <f t="shared" si="29"/>
        <v>4.9595489520011151</v>
      </c>
      <c r="BS85" s="112">
        <f t="shared" si="30"/>
        <v>19.83819580800446</v>
      </c>
      <c r="BT85" s="112">
        <v>8.0106800098081603</v>
      </c>
      <c r="BU85" s="119">
        <v>12.236976243625222</v>
      </c>
      <c r="BV85" s="105">
        <v>31.964042448397336</v>
      </c>
      <c r="BW85" s="111">
        <v>9.3334139242476795</v>
      </c>
      <c r="BX85" s="121">
        <v>1.3452356450942486</v>
      </c>
      <c r="BY85" s="102">
        <v>8.6085150887356541</v>
      </c>
      <c r="BZ85" s="104">
        <v>80.65414281970024</v>
      </c>
      <c r="CA85" s="104">
        <v>72.185143188741549</v>
      </c>
      <c r="CB85" s="105">
        <v>43.945754028274408</v>
      </c>
      <c r="CC85" s="102">
        <v>10.329437147365862</v>
      </c>
      <c r="CD85" s="106">
        <v>45.465733301051877</v>
      </c>
      <c r="CE85" s="105">
        <v>1.3452356450942486</v>
      </c>
      <c r="CF85" s="102">
        <v>14.708984993432264</v>
      </c>
      <c r="CG85" s="102">
        <v>0.19397837787681266</v>
      </c>
      <c r="CH85" s="102">
        <f t="shared" si="31"/>
        <v>34.289526465506647</v>
      </c>
      <c r="CI85" s="102">
        <v>8.5723816163766617</v>
      </c>
      <c r="CJ85" s="105">
        <v>40.483799351460803</v>
      </c>
      <c r="CK85" s="104">
        <v>88.52887388196875</v>
      </c>
      <c r="CL85" s="111">
        <v>15.79064587973274</v>
      </c>
      <c r="CM85" s="105">
        <v>39.334064875720081</v>
      </c>
      <c r="CN85" s="105">
        <v>26.792873051224944</v>
      </c>
      <c r="CO85" s="111">
        <v>31.581291759465479</v>
      </c>
      <c r="CP85" s="104">
        <v>97.666922387876852</v>
      </c>
      <c r="CQ85" s="105">
        <v>80</v>
      </c>
      <c r="CR85" s="105">
        <v>7.8915080565488163</v>
      </c>
      <c r="CT85" s="179">
        <v>18.571428571428577</v>
      </c>
      <c r="CV85" s="105">
        <v>0</v>
      </c>
      <c r="CW85" s="119">
        <v>99.683232626790115</v>
      </c>
      <c r="CZ85" s="105">
        <v>97.810915313956315</v>
      </c>
      <c r="DA85" s="105">
        <v>19.999999999999996</v>
      </c>
      <c r="DB85" s="105">
        <v>78.087516769143591</v>
      </c>
      <c r="DC85" s="105">
        <v>1.4808134255230636</v>
      </c>
      <c r="DD85" s="105">
        <v>99.634776149091778</v>
      </c>
      <c r="DE85" s="105">
        <v>17.753623188405797</v>
      </c>
      <c r="DF85" s="164">
        <v>68.093692949516694</v>
      </c>
      <c r="DG85" s="102">
        <v>25</v>
      </c>
      <c r="DH85" s="102">
        <v>24.436385038393233</v>
      </c>
      <c r="DI85" s="111">
        <v>6.3668784007660593</v>
      </c>
      <c r="DJ85" s="103">
        <v>41.452978546930247</v>
      </c>
      <c r="DK85" s="103">
        <v>39.650719320828877</v>
      </c>
      <c r="DL85" s="103">
        <v>33.666631177178132</v>
      </c>
      <c r="DM85" s="103">
        <v>34.19988728992432</v>
      </c>
      <c r="DN85">
        <v>25.398266844403913</v>
      </c>
      <c r="DO85" s="111">
        <v>97.045954220934135</v>
      </c>
      <c r="DP85" s="105">
        <v>6.0579064587973273</v>
      </c>
      <c r="DQ85" s="111">
        <v>94.906584669342237</v>
      </c>
      <c r="DR85" s="104">
        <v>97.37006783257624</v>
      </c>
      <c r="DS85" s="105">
        <v>0.534521158129176</v>
      </c>
      <c r="DT85" s="103">
        <v>95.941436711266462</v>
      </c>
      <c r="DU85" s="102">
        <v>98.140887479824315</v>
      </c>
      <c r="DW85" s="102">
        <v>80</v>
      </c>
      <c r="DX85" s="102">
        <v>81.123508359150577</v>
      </c>
      <c r="DY85" s="105">
        <v>11.937639198218262</v>
      </c>
      <c r="DZ85" s="105">
        <v>99.667975235958181</v>
      </c>
      <c r="EA85">
        <v>93.665310644893609</v>
      </c>
      <c r="EB85" s="105">
        <v>66.666666666666757</v>
      </c>
      <c r="EC85" s="111">
        <v>1.5202785365369378</v>
      </c>
      <c r="ED85" s="111">
        <v>1.4474614455982311</v>
      </c>
      <c r="EE85" s="111">
        <v>1.2842107585617317</v>
      </c>
      <c r="EF85" s="111">
        <v>1.4079682945661238</v>
      </c>
      <c r="EG85" s="111">
        <v>1.4789656437505754</v>
      </c>
      <c r="EH85" s="120">
        <v>1.5918315395777711</v>
      </c>
      <c r="EI85" s="102">
        <v>2.4174695895272014</v>
      </c>
      <c r="EJ85" s="102">
        <f t="shared" si="32"/>
        <v>10.153372276014245</v>
      </c>
      <c r="EK85" s="102">
        <v>1.4153136385314398</v>
      </c>
      <c r="EL85" s="102">
        <v>22.633239837308889</v>
      </c>
      <c r="EM85" s="102">
        <v>0</v>
      </c>
      <c r="EN85" s="102">
        <v>4.9308305436474802</v>
      </c>
      <c r="EO85" s="102">
        <v>2.4244379521275889</v>
      </c>
      <c r="EP85" s="102">
        <v>1.0154571803542507</v>
      </c>
      <c r="EQ85" s="102">
        <v>3.7801358952185145</v>
      </c>
      <c r="ER85" s="102">
        <v>3.6403012863949025</v>
      </c>
      <c r="ES85" s="102">
        <v>1.251988920957297</v>
      </c>
      <c r="ET85" s="111">
        <v>1.328915572608947</v>
      </c>
      <c r="EU85" s="111">
        <v>0.84893165418278149</v>
      </c>
      <c r="EV85" s="111">
        <v>1.3615557175795496</v>
      </c>
      <c r="EW85" s="120">
        <v>97.835206629578479</v>
      </c>
      <c r="EX85" s="120">
        <v>9.6213808463251667</v>
      </c>
      <c r="EY85" s="120">
        <v>0</v>
      </c>
      <c r="EZ85" s="120">
        <v>37.28967655237139</v>
      </c>
      <c r="FA85" s="120">
        <v>94708.413731904235</v>
      </c>
      <c r="FC85" s="104">
        <v>97.575405742240378</v>
      </c>
      <c r="FD85" s="111">
        <v>0</v>
      </c>
      <c r="FE85" s="105">
        <v>98.313031623086474</v>
      </c>
      <c r="FF85" s="104">
        <v>19.565217720143437</v>
      </c>
      <c r="FG85" s="111">
        <v>0</v>
      </c>
      <c r="FH85" s="105">
        <v>60.066815144766146</v>
      </c>
      <c r="FI85">
        <v>6.770601336302895</v>
      </c>
      <c r="FJ85" s="105">
        <v>20</v>
      </c>
      <c r="FK85" s="105">
        <v>97.608486959541395</v>
      </c>
      <c r="FL85" s="105">
        <v>37.729677060133632</v>
      </c>
      <c r="FM85" s="105">
        <v>9.7479577737766654</v>
      </c>
      <c r="FN85">
        <v>95.046308647486512</v>
      </c>
      <c r="FO85" s="104">
        <v>95.113455885162111</v>
      </c>
      <c r="FP85" s="102">
        <v>17.671565492137045</v>
      </c>
      <c r="FQ85">
        <v>47.097452108472389</v>
      </c>
      <c r="FR85" s="102">
        <v>100</v>
      </c>
      <c r="FS85" s="105">
        <v>0</v>
      </c>
      <c r="FT85" s="117">
        <v>52.111860259494556</v>
      </c>
      <c r="FU85" s="117">
        <v>50.456972197592144</v>
      </c>
      <c r="FV85" s="117">
        <v>37.804848486438743</v>
      </c>
      <c r="FW85" s="104">
        <v>97.835481894885845</v>
      </c>
      <c r="FX85" s="105">
        <v>30.403048980507883</v>
      </c>
      <c r="FY85" s="105">
        <v>0</v>
      </c>
      <c r="FZ85">
        <v>3.8729675316483614</v>
      </c>
      <c r="GA85" s="105">
        <v>85.9614299215703</v>
      </c>
      <c r="GB85" s="102">
        <v>81.306555316516381</v>
      </c>
      <c r="GC85" s="102">
        <v>0</v>
      </c>
      <c r="GD85" s="102">
        <v>47.632173413408438</v>
      </c>
      <c r="GE85" s="102">
        <v>76.127205172002277</v>
      </c>
      <c r="GF85" s="102">
        <v>39.385045491218321</v>
      </c>
      <c r="GG85" s="102">
        <v>41.770795891663788</v>
      </c>
      <c r="GH85" s="102">
        <v>13.864483750129379</v>
      </c>
      <c r="GI85" s="111">
        <v>5.6960069794515693</v>
      </c>
      <c r="GJ85" s="104">
        <v>21.590027936127207</v>
      </c>
      <c r="GK85">
        <v>96.436525612472167</v>
      </c>
      <c r="GL85" s="105">
        <v>17.671565492137045</v>
      </c>
      <c r="GM85" s="123">
        <v>46.726205795775101</v>
      </c>
      <c r="GN85" s="105">
        <v>80</v>
      </c>
      <c r="GO85" s="105">
        <v>95.817371937639194</v>
      </c>
      <c r="GQ85">
        <v>100</v>
      </c>
      <c r="GR85" s="110">
        <v>46.342308228279023</v>
      </c>
      <c r="GS85" s="110">
        <v>47.371357700971863</v>
      </c>
      <c r="GT85" s="110">
        <v>57.971012392734437</v>
      </c>
      <c r="GU85" s="110">
        <v>55.252243980658399</v>
      </c>
      <c r="GV85" s="110">
        <v>57.942772957395128</v>
      </c>
      <c r="GW85" s="110">
        <v>35.799302622875295</v>
      </c>
      <c r="GX85" s="110">
        <v>54.665044993043786</v>
      </c>
      <c r="GY85" s="110">
        <v>22.483271845764925</v>
      </c>
      <c r="GZ85" s="110">
        <v>43.884254900896032</v>
      </c>
      <c r="HA85" s="105">
        <v>68.225686711210173</v>
      </c>
      <c r="HB85" s="105">
        <v>10.289532293986637</v>
      </c>
      <c r="HC85" s="109">
        <v>48.359958011074148</v>
      </c>
      <c r="HD85" s="109">
        <v>41.443297460510877</v>
      </c>
      <c r="HE85" s="109">
        <v>54.458426178635548</v>
      </c>
      <c r="HF85" s="109">
        <v>56.361486882252414</v>
      </c>
      <c r="HG85" s="109">
        <v>19.38850747093726</v>
      </c>
      <c r="HH85" s="109">
        <v>27.85529670516441</v>
      </c>
      <c r="HI85" s="109">
        <v>72.006098888202104</v>
      </c>
      <c r="HJ85" s="109">
        <v>66.405345211581206</v>
      </c>
      <c r="HK85" s="109">
        <v>50.982210990774355</v>
      </c>
      <c r="HL85" s="122">
        <v>48.272567881723177</v>
      </c>
      <c r="HM85" s="109">
        <v>0</v>
      </c>
      <c r="HN85" s="109">
        <v>32.996899732046877</v>
      </c>
      <c r="HO85" s="109">
        <v>59.525239509429134</v>
      </c>
      <c r="HP85" s="109">
        <v>53.636264294102659</v>
      </c>
      <c r="HQ85" s="109">
        <v>43.841715976540492</v>
      </c>
      <c r="HR85" s="109">
        <v>47.754289616855957</v>
      </c>
      <c r="HS85" s="109">
        <v>30.620373628478049</v>
      </c>
      <c r="HT85" s="109">
        <v>50.660323838951392</v>
      </c>
      <c r="HU85" s="109">
        <v>30.69971566419493</v>
      </c>
      <c r="HV85" s="109">
        <v>60.261609105806194</v>
      </c>
      <c r="HW85" s="109">
        <v>57.869416077713886</v>
      </c>
      <c r="HX85" s="109">
        <v>40.865948620436562</v>
      </c>
      <c r="HY85" s="109">
        <v>36.867263729184565</v>
      </c>
      <c r="HZ85" s="109">
        <v>68.087933855698125</v>
      </c>
      <c r="IA85" s="109">
        <v>66.197137409151637</v>
      </c>
      <c r="IB85" s="109">
        <v>57.071027528083512</v>
      </c>
      <c r="IC85" s="111">
        <v>53.757691797541085</v>
      </c>
      <c r="ID85" s="105">
        <v>0</v>
      </c>
      <c r="IE85" s="105">
        <v>0</v>
      </c>
      <c r="IF85" s="105">
        <v>29.888641425389753</v>
      </c>
      <c r="IG85">
        <v>18.512890134170821</v>
      </c>
      <c r="IH85">
        <v>20</v>
      </c>
      <c r="II85" s="105">
        <v>80.014337943232135</v>
      </c>
      <c r="IJ85" s="105">
        <v>9.6213808463251667</v>
      </c>
      <c r="IK85" s="105">
        <v>0</v>
      </c>
      <c r="IL85" s="105">
        <v>5.5555555555555785</v>
      </c>
      <c r="IM85" s="105">
        <v>47.097452108472389</v>
      </c>
      <c r="IP85" s="186">
        <v>0</v>
      </c>
      <c r="IQ85" s="129">
        <v>65.957108798987917</v>
      </c>
      <c r="IR85" s="186">
        <v>94</v>
      </c>
      <c r="IS85" s="186">
        <v>62.711864406779661</v>
      </c>
      <c r="IT85" s="156">
        <v>0</v>
      </c>
      <c r="IU85" s="168">
        <v>35.036282734704919</v>
      </c>
      <c r="IV85" s="160">
        <v>1.3419216317767042</v>
      </c>
      <c r="IW85" s="166">
        <v>31.545454545454543</v>
      </c>
      <c r="IX85" s="155">
        <v>96.92307692307692</v>
      </c>
      <c r="IY85" s="169">
        <v>6.17</v>
      </c>
      <c r="IZ85" s="169">
        <v>56.298659999999998</v>
      </c>
      <c r="JA85" s="155">
        <v>98.619329388560161</v>
      </c>
      <c r="JB85" s="167">
        <v>36.95652173913043</v>
      </c>
      <c r="JC85" s="182">
        <v>0</v>
      </c>
      <c r="JD85" s="182">
        <v>2.9761904761904758</v>
      </c>
      <c r="JE85" s="192">
        <v>0.46805312948142114</v>
      </c>
      <c r="JF85" s="192">
        <v>1.4277569956196409E-2</v>
      </c>
      <c r="JG85" s="192">
        <v>0.19321132776487332</v>
      </c>
      <c r="JH85" s="192">
        <v>0</v>
      </c>
      <c r="JI85" s="192">
        <v>0</v>
      </c>
      <c r="JK85" s="192">
        <v>24.471447675253906</v>
      </c>
      <c r="JL85" s="192">
        <v>23.858560122900755</v>
      </c>
      <c r="JM85" s="192">
        <v>0.34222045364106646</v>
      </c>
      <c r="JO85" s="192">
        <v>42.832858527131755</v>
      </c>
      <c r="JP85" s="192">
        <v>21.133655951326784</v>
      </c>
      <c r="JR85" s="196">
        <v>0.23889476947094307</v>
      </c>
    </row>
    <row r="86" spans="1:278" x14ac:dyDescent="0.35">
      <c r="A86">
        <v>79</v>
      </c>
      <c r="B86" t="s">
        <v>472</v>
      </c>
      <c r="C86" s="105">
        <v>22.885784571530014</v>
      </c>
      <c r="D86" s="108">
        <v>59.812045409412988</v>
      </c>
      <c r="E86" s="105">
        <v>0</v>
      </c>
      <c r="F86" s="111">
        <v>61.971391532482592</v>
      </c>
      <c r="G86">
        <v>41.704871060171918</v>
      </c>
      <c r="H86" s="105">
        <v>53.631805157593121</v>
      </c>
      <c r="I86" s="105">
        <v>31.911584117888019</v>
      </c>
      <c r="J86" s="105">
        <v>76.723973256924282</v>
      </c>
      <c r="K86" s="102">
        <v>0.96851992334445935</v>
      </c>
      <c r="L86">
        <v>28.2055798567431</v>
      </c>
      <c r="M86" s="113">
        <v>39.375805009585463</v>
      </c>
      <c r="N86" s="113">
        <v>35.361586321971792</v>
      </c>
      <c r="O86" s="113">
        <v>21.219044097302383</v>
      </c>
      <c r="P86" s="113">
        <v>18.544760101141762</v>
      </c>
      <c r="Q86" s="113">
        <v>43.562107333940865</v>
      </c>
      <c r="R86" s="113">
        <v>53.503806845020769</v>
      </c>
      <c r="S86" s="113">
        <v>20.052200459390185</v>
      </c>
      <c r="T86" s="113">
        <v>18.070011853615604</v>
      </c>
      <c r="U86" s="113">
        <v>14.43113581523453</v>
      </c>
      <c r="V86" s="113">
        <v>38.465505997181523</v>
      </c>
      <c r="W86" s="113">
        <v>12.391089384381468</v>
      </c>
      <c r="X86" s="113">
        <v>12.75664763972617</v>
      </c>
      <c r="Y86" s="113">
        <v>27.975568582825154</v>
      </c>
      <c r="Z86" s="113">
        <v>23.855431055642757</v>
      </c>
      <c r="AA86" s="115">
        <v>11.844322355329728</v>
      </c>
      <c r="AB86" s="113">
        <v>49.205313331885051</v>
      </c>
      <c r="AC86" s="113">
        <v>16.170447745277173</v>
      </c>
      <c r="AD86" s="113">
        <v>43.935115317633425</v>
      </c>
      <c r="AE86" s="105">
        <v>0</v>
      </c>
      <c r="AF86" s="111">
        <v>4.1952964338480827E-3</v>
      </c>
      <c r="AG86" s="105">
        <v>48.796162718805562</v>
      </c>
      <c r="AH86" s="173">
        <v>1</v>
      </c>
      <c r="AI86" s="175">
        <f t="shared" si="22"/>
        <v>100</v>
      </c>
      <c r="AJ86" s="112">
        <v>0.81191579330962582</v>
      </c>
      <c r="AK86" s="112">
        <v>0</v>
      </c>
      <c r="AL86" s="112">
        <v>0</v>
      </c>
      <c r="AM86" s="112">
        <v>1.1313975891383863</v>
      </c>
      <c r="AN86" s="112">
        <v>91.80164890877306</v>
      </c>
      <c r="AO86" s="112">
        <v>0</v>
      </c>
      <c r="AP86" s="112">
        <v>1.6313667994277745</v>
      </c>
      <c r="AQ86" s="112">
        <v>0.55835548499822152</v>
      </c>
      <c r="AR86" s="111">
        <v>1.2225011145814042</v>
      </c>
      <c r="AS86" s="111">
        <v>2.0827305614321339</v>
      </c>
      <c r="AT86" s="111">
        <v>85.560184038693137</v>
      </c>
      <c r="AU86" s="111">
        <v>33.161261540497613</v>
      </c>
      <c r="AV86" s="105">
        <v>36.972301814708594</v>
      </c>
      <c r="AW86" s="107">
        <v>0.52762016868462336</v>
      </c>
      <c r="AX86" s="107">
        <v>4.1572797613639638</v>
      </c>
      <c r="AY86" s="103">
        <v>77.114215428469905</v>
      </c>
      <c r="AZ86" s="103">
        <v>82.802717404293816</v>
      </c>
      <c r="BA86" s="111">
        <v>1.5447965600813365</v>
      </c>
      <c r="BB86" s="105">
        <v>99.071603945793797</v>
      </c>
      <c r="BC86" s="158">
        <v>4.4011461318051577</v>
      </c>
      <c r="BD86" s="111">
        <v>1.3956267024094737</v>
      </c>
      <c r="BE86">
        <v>78.415180744308884</v>
      </c>
      <c r="BF86" s="111">
        <v>0.60115041681506542</v>
      </c>
      <c r="BG86" s="106">
        <v>42.71291559146028</v>
      </c>
      <c r="BH86" s="111">
        <v>59.479467842039043</v>
      </c>
      <c r="BI86" s="114">
        <v>5.6198314086593362</v>
      </c>
      <c r="BJ86" s="116">
        <v>75.691083617560054</v>
      </c>
      <c r="BK86" s="157">
        <f t="shared" si="28"/>
        <v>4.7427447762786539</v>
      </c>
      <c r="BL86" s="102">
        <v>20.4524401331579</v>
      </c>
      <c r="BM86" s="118">
        <v>39.244450775476295</v>
      </c>
      <c r="BN86" s="102">
        <v>22.77179305500168</v>
      </c>
      <c r="BO86">
        <v>4.1952964338480827E-3</v>
      </c>
      <c r="BP86" s="111">
        <v>0.46152072357692542</v>
      </c>
      <c r="BQ86" s="102">
        <v>59.5177126335523</v>
      </c>
      <c r="BR86" s="112">
        <f t="shared" si="29"/>
        <v>0.2776940526524449</v>
      </c>
      <c r="BS86" s="112">
        <f t="shared" si="30"/>
        <v>1.1107762106097796</v>
      </c>
      <c r="BT86" s="112">
        <v>0.69460879211604021</v>
      </c>
      <c r="BU86" s="119">
        <v>0.97356940943116199</v>
      </c>
      <c r="BV86" s="105">
        <v>32.167671719586941</v>
      </c>
      <c r="BW86" s="111">
        <v>1.5447965600813365</v>
      </c>
      <c r="BX86" s="121">
        <v>0.48359521001282985</v>
      </c>
      <c r="BY86" s="102">
        <v>3.4030781869621798</v>
      </c>
      <c r="BZ86" s="104">
        <v>75.342586590792706</v>
      </c>
      <c r="CA86" s="104">
        <v>66.785627439690913</v>
      </c>
      <c r="CB86" s="105">
        <v>67.279423129555511</v>
      </c>
      <c r="CC86" s="102">
        <v>2.5310246177942224</v>
      </c>
      <c r="CD86" s="106">
        <v>43.184415924712965</v>
      </c>
      <c r="CE86" s="105">
        <v>0.48359521001282985</v>
      </c>
      <c r="CF86" s="102">
        <v>2.2394587323753488</v>
      </c>
      <c r="CG86" s="102">
        <v>1.2875853660400876</v>
      </c>
      <c r="CH86" s="102">
        <f t="shared" si="31"/>
        <v>1.3425214032738948</v>
      </c>
      <c r="CI86" s="102">
        <v>0.3356303508184737</v>
      </c>
      <c r="CJ86" s="105">
        <v>46.645283675117533</v>
      </c>
      <c r="CK86" s="104">
        <v>86.813487953846746</v>
      </c>
      <c r="CL86" s="111">
        <v>16.445558739255013</v>
      </c>
      <c r="CM86" s="105">
        <v>36.692436887177195</v>
      </c>
      <c r="CN86" s="105">
        <v>33.891117478510026</v>
      </c>
      <c r="CO86" s="111">
        <v>30.46131805157593</v>
      </c>
      <c r="CP86" s="104">
        <v>98.18550323141028</v>
      </c>
      <c r="CQ86" s="105">
        <v>80</v>
      </c>
      <c r="CR86" s="105">
        <v>34.558846259111</v>
      </c>
      <c r="CT86" s="179">
        <v>92.857142857142861</v>
      </c>
      <c r="CV86" s="105">
        <v>0</v>
      </c>
      <c r="CW86" s="119">
        <v>99.397344250942211</v>
      </c>
      <c r="CZ86" s="105">
        <v>99.145787044072193</v>
      </c>
      <c r="DA86" s="105">
        <v>19.999999999999996</v>
      </c>
      <c r="DB86" s="105">
        <v>9.8959778318260039</v>
      </c>
      <c r="DC86" s="105">
        <v>1.3564171252886978</v>
      </c>
      <c r="DD86" s="105">
        <v>81.262627529020548</v>
      </c>
      <c r="DE86" s="105">
        <v>11.886792452830196</v>
      </c>
      <c r="DF86" s="164">
        <v>78.725722504077169</v>
      </c>
      <c r="DG86" s="102">
        <v>25.303724928366762</v>
      </c>
      <c r="DH86" s="102">
        <v>1.0473009523223491</v>
      </c>
      <c r="DI86" s="111">
        <v>1.4164106559348479</v>
      </c>
      <c r="DJ86" s="103">
        <v>8.5950502593254434</v>
      </c>
      <c r="DK86" s="103">
        <v>5.0458456474639002</v>
      </c>
      <c r="DL86" s="103">
        <v>4.5474757365320198</v>
      </c>
      <c r="DM86" s="103">
        <v>1.5012560368180947</v>
      </c>
      <c r="DN86">
        <v>5.480583003480092</v>
      </c>
      <c r="DO86" s="111">
        <v>77.303473887049435</v>
      </c>
      <c r="DP86" s="105">
        <v>0</v>
      </c>
      <c r="DQ86" s="111">
        <v>98.816293906666331</v>
      </c>
      <c r="DR86" s="104">
        <v>87.785396435350762</v>
      </c>
      <c r="DS86" s="105">
        <v>2.2922636103151862E-2</v>
      </c>
      <c r="DT86" s="103">
        <v>98.52478698006388</v>
      </c>
      <c r="DU86" s="102">
        <v>66.197992719744633</v>
      </c>
      <c r="DW86" s="102">
        <v>0</v>
      </c>
      <c r="DX86" s="102">
        <v>14.300944953003725</v>
      </c>
      <c r="DY86" s="105">
        <v>0</v>
      </c>
      <c r="DZ86" s="105">
        <v>86.358450628394479</v>
      </c>
      <c r="EA86">
        <v>69.515835826714905</v>
      </c>
      <c r="EB86" s="105">
        <v>68.815663801337749</v>
      </c>
      <c r="EC86" s="111">
        <v>0.5791174477124531</v>
      </c>
      <c r="ED86" s="111">
        <v>0.50367428560545124</v>
      </c>
      <c r="EE86" s="111">
        <v>0.43787756443247366</v>
      </c>
      <c r="EF86" s="111">
        <v>0.54451540473581217</v>
      </c>
      <c r="EG86" s="111">
        <v>0.62318338591767852</v>
      </c>
      <c r="EH86" s="120">
        <v>0.57502920877623243</v>
      </c>
      <c r="EI86" s="102">
        <v>0.32163770338673281</v>
      </c>
      <c r="EJ86" s="102">
        <f t="shared" si="32"/>
        <v>1.3508783542242779</v>
      </c>
      <c r="EK86" s="102">
        <v>0.52580380419257144</v>
      </c>
      <c r="EL86" s="102">
        <v>0.38737985425325766</v>
      </c>
      <c r="EM86" s="102">
        <v>0</v>
      </c>
      <c r="EN86" s="102">
        <v>0</v>
      </c>
      <c r="EO86" s="102">
        <v>0.77718200442973406</v>
      </c>
      <c r="EP86" s="102">
        <v>0.42055782934394181</v>
      </c>
      <c r="EQ86" s="102">
        <v>2.1739551921139754E-2</v>
      </c>
      <c r="ER86" s="102">
        <v>0.28108262920421173</v>
      </c>
      <c r="ES86" s="102">
        <v>0.33361055206727408</v>
      </c>
      <c r="ET86" s="111">
        <v>0.47166414186270306</v>
      </c>
      <c r="EU86" s="111">
        <v>0.34801223837761763</v>
      </c>
      <c r="EV86" s="111">
        <v>0.4955262781629558</v>
      </c>
      <c r="EW86" s="120">
        <v>89.758978263985924</v>
      </c>
      <c r="EX86" s="120">
        <v>4.8595988538681949</v>
      </c>
      <c r="EY86" s="120">
        <v>0</v>
      </c>
      <c r="EZ86" s="120">
        <v>39.889235930869262</v>
      </c>
      <c r="FA86" s="120">
        <v>101310.78114031161</v>
      </c>
      <c r="FC86" s="104">
        <v>87.302536790793638</v>
      </c>
      <c r="FD86" s="111">
        <v>0</v>
      </c>
      <c r="FE86" s="105">
        <v>98.697826237870871</v>
      </c>
      <c r="FF86" s="104">
        <v>0.72463770428090268</v>
      </c>
      <c r="FG86" s="111">
        <v>2.4297994269340975</v>
      </c>
      <c r="FH86" s="105">
        <v>50</v>
      </c>
      <c r="FI86">
        <v>7.4040114613180519</v>
      </c>
      <c r="FJ86" s="105">
        <v>20</v>
      </c>
      <c r="FK86" s="105">
        <v>98.838383980627427</v>
      </c>
      <c r="FL86" s="105">
        <v>25.711823482707082</v>
      </c>
      <c r="FM86" s="105">
        <v>33.724341685022864</v>
      </c>
      <c r="FN86">
        <v>98.473887386024444</v>
      </c>
      <c r="FO86" s="104">
        <v>98.499302064999156</v>
      </c>
      <c r="FP86" s="102">
        <v>7.2086622732033678</v>
      </c>
      <c r="FQ86">
        <v>83.116725146668003</v>
      </c>
      <c r="FR86" s="102">
        <v>0</v>
      </c>
      <c r="FS86" s="105">
        <v>0</v>
      </c>
      <c r="FT86" s="117">
        <v>36.313977741913362</v>
      </c>
      <c r="FU86" s="117">
        <v>44.39754388709823</v>
      </c>
      <c r="FV86" s="117">
        <v>28.2055798567431</v>
      </c>
      <c r="FW86" s="104">
        <v>88.378767031313402</v>
      </c>
      <c r="FX86" s="105">
        <v>43.495702005730706</v>
      </c>
      <c r="FY86" s="105">
        <v>0</v>
      </c>
      <c r="FZ86">
        <v>1.3477734118027689</v>
      </c>
      <c r="GA86" s="105">
        <v>55.394749265079902</v>
      </c>
      <c r="GB86" s="102">
        <v>0.16909882540868404</v>
      </c>
      <c r="GC86" s="102">
        <v>0</v>
      </c>
      <c r="GD86" s="102">
        <v>0</v>
      </c>
      <c r="GE86" s="102">
        <v>0.83656192917731587</v>
      </c>
      <c r="GF86" s="102">
        <v>1.4474497201054604</v>
      </c>
      <c r="GG86" s="102">
        <v>0</v>
      </c>
      <c r="GH86" s="102">
        <v>0.46165803206817058</v>
      </c>
      <c r="GI86" s="111">
        <v>5.4105296715148885</v>
      </c>
      <c r="GJ86" s="104">
        <v>0.99395759598595468</v>
      </c>
      <c r="GK86">
        <v>70.429799426934096</v>
      </c>
      <c r="GL86" s="105">
        <v>7.2086622732033678</v>
      </c>
      <c r="GM86" s="123">
        <v>36.256437120214372</v>
      </c>
      <c r="GN86" s="105">
        <v>69.455587392550143</v>
      </c>
      <c r="GO86" s="105">
        <v>97.40687679083095</v>
      </c>
      <c r="GQ86">
        <v>77.05444126074498</v>
      </c>
      <c r="GR86" s="110">
        <v>38.357726724751835</v>
      </c>
      <c r="GS86" s="110">
        <v>39.317088545128911</v>
      </c>
      <c r="GT86" s="110">
        <v>55.678437961731852</v>
      </c>
      <c r="GU86" s="110">
        <v>47.846254955975297</v>
      </c>
      <c r="GV86" s="110">
        <v>40.612817835717166</v>
      </c>
      <c r="GW86" s="110">
        <v>24.02300737710538</v>
      </c>
      <c r="GX86" s="110">
        <v>37.144034107071739</v>
      </c>
      <c r="GY86" s="110">
        <v>12.910135280748316</v>
      </c>
      <c r="GZ86" s="110">
        <v>31.294132267161075</v>
      </c>
      <c r="HA86" s="105">
        <v>58.333333333332646</v>
      </c>
      <c r="HB86" s="105">
        <v>0</v>
      </c>
      <c r="HC86" s="109">
        <v>43.799096723669344</v>
      </c>
      <c r="HD86" s="109">
        <v>42.707031847217941</v>
      </c>
      <c r="HE86" s="109">
        <v>51.036883712251132</v>
      </c>
      <c r="HF86" s="109">
        <v>45.239349300209348</v>
      </c>
      <c r="HG86" s="109">
        <v>2.4733797359676921</v>
      </c>
      <c r="HH86" s="109">
        <v>12.69546474784171</v>
      </c>
      <c r="HI86" s="109">
        <v>31.677416712425174</v>
      </c>
      <c r="HJ86" s="109">
        <v>63.885845272206467</v>
      </c>
      <c r="HK86" s="109">
        <v>42.404443438538614</v>
      </c>
      <c r="HL86" s="122">
        <v>36.826593940196204</v>
      </c>
      <c r="HM86" s="109">
        <v>0</v>
      </c>
      <c r="HN86" s="109">
        <v>23.180069752337356</v>
      </c>
      <c r="HO86" s="109">
        <v>29.477702726776982</v>
      </c>
      <c r="HP86" s="109">
        <v>46.483900484978001</v>
      </c>
      <c r="HQ86" s="109">
        <v>27.956171570039132</v>
      </c>
      <c r="HR86" s="109">
        <v>46.416125988389226</v>
      </c>
      <c r="HS86" s="109">
        <v>3.019901621724923</v>
      </c>
      <c r="HT86" s="109">
        <v>43.697037411928633</v>
      </c>
      <c r="HU86" s="109">
        <v>16.963297924569282</v>
      </c>
      <c r="HV86" s="109">
        <v>56.972318810801411</v>
      </c>
      <c r="HW86" s="109">
        <v>48.810523988288331</v>
      </c>
      <c r="HX86" s="109">
        <v>36.195313260507163</v>
      </c>
      <c r="HY86" s="109">
        <v>35.749767287759816</v>
      </c>
      <c r="HZ86" s="109">
        <v>53.833005497751302</v>
      </c>
      <c r="IA86" s="109">
        <v>60.751913724630299</v>
      </c>
      <c r="IB86" s="109">
        <v>52.467479888414253</v>
      </c>
      <c r="IC86" s="111">
        <v>73.417287826538086</v>
      </c>
      <c r="ID86" s="105">
        <v>2.1924716434917291</v>
      </c>
      <c r="IE86" s="105">
        <v>0</v>
      </c>
      <c r="IF86" s="105">
        <v>20</v>
      </c>
      <c r="IG86">
        <v>21.53513155514506</v>
      </c>
      <c r="IH86">
        <v>20</v>
      </c>
      <c r="II86" s="105">
        <v>97.997832976507937</v>
      </c>
      <c r="IJ86" s="105">
        <v>4.8595988538681949</v>
      </c>
      <c r="IK86" s="105">
        <v>0</v>
      </c>
      <c r="IL86" s="105">
        <v>5.64469914040109</v>
      </c>
      <c r="IM86" s="105">
        <v>83.116725146668003</v>
      </c>
      <c r="IP86" s="186">
        <v>0</v>
      </c>
      <c r="IQ86" s="129">
        <v>57.209044227224709</v>
      </c>
      <c r="IR86" s="186">
        <v>88.48</v>
      </c>
      <c r="IS86" s="186">
        <v>64.614661654135347</v>
      </c>
      <c r="IT86" s="156">
        <v>0.51936060938311501</v>
      </c>
      <c r="IU86" s="168">
        <v>5.9503055553807336</v>
      </c>
      <c r="IV86" s="160">
        <v>1.0463800904977374</v>
      </c>
      <c r="IW86" s="166">
        <v>45.545454545454547</v>
      </c>
      <c r="IX86" s="155">
        <v>72.615384615384613</v>
      </c>
      <c r="IY86" s="169">
        <v>5.25</v>
      </c>
      <c r="IZ86" s="169">
        <v>60.066070000000003</v>
      </c>
      <c r="JA86" s="155">
        <v>98.619329388560161</v>
      </c>
      <c r="JB86" s="167">
        <v>60.068649885583525</v>
      </c>
      <c r="JC86" s="182">
        <v>13.279956666453394</v>
      </c>
      <c r="JD86" s="182">
        <v>2.9761904761904758</v>
      </c>
      <c r="JE86" s="192">
        <v>6.564080854139803</v>
      </c>
      <c r="JF86" s="192">
        <v>0.34970491075970067</v>
      </c>
      <c r="JG86" s="192">
        <v>0.6491490808248972</v>
      </c>
      <c r="JH86" s="192">
        <v>4.6201232032854209</v>
      </c>
      <c r="JI86" s="192">
        <v>3.7267080745341614</v>
      </c>
      <c r="JK86" s="192">
        <v>16.345611882895124</v>
      </c>
      <c r="JL86" s="192">
        <v>13.784945848787103</v>
      </c>
      <c r="JM86" s="192">
        <v>0.34222045364106646</v>
      </c>
      <c r="JO86" s="192">
        <v>62.601870155038718</v>
      </c>
      <c r="JP86" s="192">
        <v>21.771046101024861</v>
      </c>
      <c r="JR86" s="196">
        <v>0.45678972320488692</v>
      </c>
    </row>
    <row r="87" spans="1:278" x14ac:dyDescent="0.35">
      <c r="A87">
        <v>80</v>
      </c>
      <c r="B87" t="s">
        <v>473</v>
      </c>
      <c r="C87" s="105">
        <v>13.855411049982091</v>
      </c>
      <c r="D87" s="108">
        <v>75.559363411002082</v>
      </c>
      <c r="E87" s="105">
        <v>0</v>
      </c>
      <c r="F87" s="111">
        <v>56.4746377222598</v>
      </c>
      <c r="G87">
        <v>35.726544622425628</v>
      </c>
      <c r="H87" s="105">
        <v>35.358266590389015</v>
      </c>
      <c r="I87" s="105">
        <v>21.256946714612592</v>
      </c>
      <c r="J87" s="105">
        <v>49.394546147978652</v>
      </c>
      <c r="K87" s="102">
        <v>1.1947962201237017</v>
      </c>
      <c r="L87">
        <v>27.115202750784608</v>
      </c>
      <c r="M87" s="113">
        <v>57.481305233168278</v>
      </c>
      <c r="N87" s="113">
        <v>31.927613380566282</v>
      </c>
      <c r="O87" s="113">
        <v>22.287774349785089</v>
      </c>
      <c r="P87" s="113">
        <v>12.999688459797044</v>
      </c>
      <c r="Q87" s="113">
        <v>41.028220456139643</v>
      </c>
      <c r="R87" s="113">
        <v>50.192116437781259</v>
      </c>
      <c r="S87" s="113">
        <v>17.431149284491301</v>
      </c>
      <c r="T87" s="113">
        <v>15.167288438947834</v>
      </c>
      <c r="U87" s="113">
        <v>12.269328738726026</v>
      </c>
      <c r="V87" s="113">
        <v>29.034128831183413</v>
      </c>
      <c r="W87" s="113">
        <v>12.201076696502739</v>
      </c>
      <c r="X87" s="113">
        <v>8.9059918142049206</v>
      </c>
      <c r="Y87" s="113">
        <v>24.490889975522492</v>
      </c>
      <c r="Z87" s="113">
        <v>19.199594412974186</v>
      </c>
      <c r="AA87" s="115">
        <v>21.353745552580371</v>
      </c>
      <c r="AB87" s="113">
        <v>48.863536810142207</v>
      </c>
      <c r="AC87" s="113">
        <v>9.8807522685440485</v>
      </c>
      <c r="AD87" s="113">
        <v>39.251919617407545</v>
      </c>
      <c r="AE87" s="105">
        <v>0</v>
      </c>
      <c r="AF87" s="111">
        <v>8.8632060457169634E-2</v>
      </c>
      <c r="AG87" s="105">
        <v>28.773951801727662</v>
      </c>
      <c r="AH87" s="173">
        <v>1</v>
      </c>
      <c r="AI87" s="175">
        <f t="shared" si="22"/>
        <v>100</v>
      </c>
      <c r="AJ87" s="112">
        <v>1.6425104525090564</v>
      </c>
      <c r="AK87" s="112">
        <v>0</v>
      </c>
      <c r="AL87" s="112">
        <v>1.6221805784810117</v>
      </c>
      <c r="AM87" s="112">
        <v>0.19092948595307133</v>
      </c>
      <c r="AN87" s="112">
        <v>78.953587457628103</v>
      </c>
      <c r="AO87" s="112">
        <v>0.64245163727395882</v>
      </c>
      <c r="AP87" s="112">
        <v>0.39628373443446485</v>
      </c>
      <c r="AQ87" s="112">
        <v>1.0340054837778259</v>
      </c>
      <c r="AR87" s="111">
        <v>0.24007020770571422</v>
      </c>
      <c r="AS87" s="111">
        <v>2.722448346241932</v>
      </c>
      <c r="AT87" s="111">
        <v>99.215709091388192</v>
      </c>
      <c r="AU87" s="111">
        <v>45.484654873950532</v>
      </c>
      <c r="AV87" s="105">
        <v>28.556445461480131</v>
      </c>
      <c r="AW87" s="107">
        <v>1.6940148038237228</v>
      </c>
      <c r="AX87" s="107">
        <v>3.8082675544595337</v>
      </c>
      <c r="AY87" s="103">
        <v>86.144588950017948</v>
      </c>
      <c r="AZ87" s="103">
        <v>98.94836800290021</v>
      </c>
      <c r="BA87" s="111">
        <v>0.38575728124973968</v>
      </c>
      <c r="BB87" s="105">
        <v>99.615617685453628</v>
      </c>
      <c r="BC87" s="158">
        <v>1.2814645308924486</v>
      </c>
      <c r="BD87" s="111">
        <v>0.82224090719375442</v>
      </c>
      <c r="BE87">
        <v>77.764754993257029</v>
      </c>
      <c r="BF87" s="111">
        <v>0.96521467065336319</v>
      </c>
      <c r="BG87" s="106">
        <v>39.040641147434073</v>
      </c>
      <c r="BH87" s="111">
        <v>81.773909593846653</v>
      </c>
      <c r="BI87" s="114">
        <v>5.568587649099829</v>
      </c>
      <c r="BJ87" s="116">
        <v>59.372681079794752</v>
      </c>
      <c r="BK87" s="157">
        <f t="shared" si="28"/>
        <v>6.8733946477711472</v>
      </c>
      <c r="BL87" s="102">
        <v>20.872119686132525</v>
      </c>
      <c r="BM87" s="118">
        <v>31.280571026271886</v>
      </c>
      <c r="BN87" s="102">
        <v>20.470017338246326</v>
      </c>
      <c r="BO87">
        <v>8.8632060457169634E-2</v>
      </c>
      <c r="BP87" s="111">
        <v>0.50451896518189976</v>
      </c>
      <c r="BQ87" s="102">
        <v>43.371469586704151</v>
      </c>
      <c r="BR87" s="112">
        <f t="shared" si="29"/>
        <v>0.61000673413556139</v>
      </c>
      <c r="BS87" s="112">
        <f t="shared" si="30"/>
        <v>2.4400269365422456</v>
      </c>
      <c r="BT87" s="112">
        <v>0.96296280815027779</v>
      </c>
      <c r="BU87" s="119">
        <v>0.84467280813377643</v>
      </c>
      <c r="BV87" s="105">
        <v>35.329005180543838</v>
      </c>
      <c r="BW87" s="111">
        <v>0.38575728124973968</v>
      </c>
      <c r="BX87" s="121">
        <v>0.58514292641725185</v>
      </c>
      <c r="BY87" s="102">
        <v>0.85874727612612767</v>
      </c>
      <c r="BZ87" s="104">
        <v>67.602237593547287</v>
      </c>
      <c r="CA87" s="104">
        <v>57.4336791461578</v>
      </c>
      <c r="CB87" s="105">
        <v>15</v>
      </c>
      <c r="CC87" s="102">
        <v>0.66570511570284308</v>
      </c>
      <c r="CD87" s="106">
        <v>21.77381915414842</v>
      </c>
      <c r="CE87" s="105">
        <v>0.58514292641725185</v>
      </c>
      <c r="CF87" s="102">
        <v>2.1186918757676585</v>
      </c>
      <c r="CG87" s="102">
        <v>1.2224948436858682</v>
      </c>
      <c r="CH87" s="102">
        <f t="shared" si="31"/>
        <v>3.1891921600963489</v>
      </c>
      <c r="CI87" s="102">
        <v>0.79729804002408722</v>
      </c>
      <c r="CJ87" s="105">
        <v>27.2638708807672</v>
      </c>
      <c r="CK87" s="104">
        <v>63.902513413729409</v>
      </c>
      <c r="CL87" s="111">
        <v>17.665903890160184</v>
      </c>
      <c r="CM87" s="105">
        <v>41.175346953483661</v>
      </c>
      <c r="CN87" s="105">
        <v>33.408180778032033</v>
      </c>
      <c r="CO87" s="111">
        <v>30.869565217391305</v>
      </c>
      <c r="CP87" s="104">
        <v>97.014436629713131</v>
      </c>
      <c r="CQ87" s="105">
        <v>30</v>
      </c>
      <c r="CR87" s="105">
        <v>7.8915080565488163</v>
      </c>
      <c r="CT87" s="179">
        <v>92.857142857142861</v>
      </c>
      <c r="CV87" s="105">
        <v>0</v>
      </c>
      <c r="CW87" s="119">
        <v>37.336603628547778</v>
      </c>
      <c r="CZ87" s="105">
        <v>99.112818404047616</v>
      </c>
      <c r="DA87" s="105">
        <v>19.999999999999996</v>
      </c>
      <c r="DB87" s="105">
        <v>7.3821645040361563</v>
      </c>
      <c r="DC87" s="105">
        <v>6.6333759915412402</v>
      </c>
      <c r="DD87" s="105">
        <v>13.364797805653639</v>
      </c>
      <c r="DE87" s="105">
        <v>1.9970501474926294</v>
      </c>
      <c r="DF87" s="164">
        <v>68.626083379470899</v>
      </c>
      <c r="DG87" s="102">
        <v>25.487700228832953</v>
      </c>
      <c r="DH87" s="102">
        <v>2.4097975153308027</v>
      </c>
      <c r="DI87" s="111">
        <v>1.2865588805528554</v>
      </c>
      <c r="DJ87" s="103">
        <v>6.0377036237692225</v>
      </c>
      <c r="DK87" s="103">
        <v>3.9208073503250276</v>
      </c>
      <c r="DL87" s="103">
        <v>6.654903578325956</v>
      </c>
      <c r="DM87" s="103">
        <v>1.8016915069848969</v>
      </c>
      <c r="DN87">
        <v>5.15059909638686</v>
      </c>
      <c r="DO87" s="111">
        <v>98.480467208405869</v>
      </c>
      <c r="DP87" s="105">
        <v>0.36613272311212813</v>
      </c>
      <c r="DQ87" s="111">
        <v>39.976553387513377</v>
      </c>
      <c r="DR87" s="104">
        <v>18.009757744790431</v>
      </c>
      <c r="DS87" s="105">
        <v>0</v>
      </c>
      <c r="DT87" s="103">
        <v>57.911851827109579</v>
      </c>
      <c r="DU87" s="102">
        <v>12.421140750283639</v>
      </c>
      <c r="DW87" s="102">
        <v>0</v>
      </c>
      <c r="DX87" s="102">
        <v>12.508666975013018</v>
      </c>
      <c r="DY87" s="105">
        <v>0.32036613272311215</v>
      </c>
      <c r="DZ87" s="105">
        <v>88.597174704799073</v>
      </c>
      <c r="EA87">
        <v>98.871405102335856</v>
      </c>
      <c r="EB87" s="105">
        <v>66.666666666668092</v>
      </c>
      <c r="EC87" s="111">
        <v>0.67518553364288192</v>
      </c>
      <c r="ED87" s="111">
        <v>0.55228391294217827</v>
      </c>
      <c r="EE87" s="111">
        <v>0.42966201085316091</v>
      </c>
      <c r="EF87" s="111">
        <v>0.74983858036813289</v>
      </c>
      <c r="EG87" s="111">
        <v>1.2552438076638448</v>
      </c>
      <c r="EH87" s="120">
        <v>0.73344451031035729</v>
      </c>
      <c r="EI87" s="102">
        <v>0.42911619707578313</v>
      </c>
      <c r="EJ87" s="102">
        <f t="shared" si="32"/>
        <v>1.8022880277182893</v>
      </c>
      <c r="EK87" s="102">
        <v>0.65380430987619831</v>
      </c>
      <c r="EL87" s="102">
        <v>2.3512859402795079</v>
      </c>
      <c r="EM87" s="102">
        <v>0</v>
      </c>
      <c r="EN87" s="102">
        <v>0.82949831156683507</v>
      </c>
      <c r="EO87" s="102">
        <v>6.8645936911000058E-2</v>
      </c>
      <c r="EP87" s="102">
        <v>0.3754256999711203</v>
      </c>
      <c r="EQ87" s="102">
        <v>0.53088556652253904</v>
      </c>
      <c r="ER87" s="102">
        <v>0.11362389456964946</v>
      </c>
      <c r="ES87" s="102">
        <v>0.61068852326384016</v>
      </c>
      <c r="ET87" s="111">
        <v>0.57667243822279723</v>
      </c>
      <c r="EU87" s="111">
        <v>0.27559342005344217</v>
      </c>
      <c r="EV87" s="111">
        <v>0.59361341461170647</v>
      </c>
      <c r="EW87" s="120">
        <v>98.179575198077089</v>
      </c>
      <c r="EX87" s="120">
        <v>1.0297482837528604</v>
      </c>
      <c r="EY87" s="120">
        <v>0</v>
      </c>
      <c r="EZ87" s="120">
        <v>18.765131053939289</v>
      </c>
      <c r="FA87" s="120">
        <v>47659.726763622712</v>
      </c>
      <c r="FC87" s="104">
        <v>39.633639832237101</v>
      </c>
      <c r="FD87" s="111">
        <v>0</v>
      </c>
      <c r="FE87" s="105">
        <v>98.334286515328046</v>
      </c>
      <c r="FF87" s="104">
        <v>1.4492754085618014</v>
      </c>
      <c r="FG87" s="111">
        <v>4.4622425629290614</v>
      </c>
      <c r="FH87" s="105">
        <v>50</v>
      </c>
      <c r="FI87">
        <v>22.173913043478262</v>
      </c>
      <c r="FJ87" s="105">
        <v>20</v>
      </c>
      <c r="FK87" s="105">
        <v>98.810885387504115</v>
      </c>
      <c r="FL87" s="105">
        <v>1.3157894736800289</v>
      </c>
      <c r="FM87" s="105">
        <v>54.017329299290054</v>
      </c>
      <c r="FN87">
        <v>98.393306377301542</v>
      </c>
      <c r="FO87" s="104">
        <v>98.480187389498553</v>
      </c>
      <c r="FP87" s="102">
        <v>0</v>
      </c>
      <c r="FQ87">
        <v>73.211948386046103</v>
      </c>
      <c r="FR87" s="102">
        <v>100</v>
      </c>
      <c r="FS87" s="105">
        <v>0</v>
      </c>
      <c r="FT87" s="117">
        <v>33.205718900690009</v>
      </c>
      <c r="FU87" s="117">
        <v>41.301922639628458</v>
      </c>
      <c r="FV87" s="117">
        <v>27.115202750784608</v>
      </c>
      <c r="FW87" s="104">
        <v>68.210620771773705</v>
      </c>
      <c r="FX87" s="105">
        <v>59.704834317847236</v>
      </c>
      <c r="FY87" s="105">
        <v>0</v>
      </c>
      <c r="FZ87">
        <v>0.30697714250054819</v>
      </c>
      <c r="GA87" s="105">
        <v>40.114020536961</v>
      </c>
      <c r="GB87" s="102">
        <v>0.33923362232454762</v>
      </c>
      <c r="GC87" s="102">
        <v>0</v>
      </c>
      <c r="GD87" s="102">
        <v>1.7002297011175957</v>
      </c>
      <c r="GE87" s="102">
        <v>0</v>
      </c>
      <c r="GF87" s="102">
        <v>0.82575356122640742</v>
      </c>
      <c r="GG87" s="102">
        <v>0.7691563728395906</v>
      </c>
      <c r="GH87" s="102">
        <v>0.92917735767445808</v>
      </c>
      <c r="GI87" s="111">
        <v>0.89525364505850036</v>
      </c>
      <c r="GJ87" s="104">
        <v>1.7725583059557648</v>
      </c>
      <c r="GK87">
        <v>100</v>
      </c>
      <c r="GL87" s="105">
        <v>0</v>
      </c>
      <c r="GM87" s="123">
        <v>33.810640094260492</v>
      </c>
      <c r="GN87" s="105">
        <v>80</v>
      </c>
      <c r="GO87" s="105">
        <v>90.020022883295198</v>
      </c>
      <c r="GQ87">
        <v>67.677345537757432</v>
      </c>
      <c r="GR87" s="110">
        <v>32.01156215002468</v>
      </c>
      <c r="GS87" s="110">
        <v>37.727041237218209</v>
      </c>
      <c r="GT87" s="110">
        <v>54.361072014615928</v>
      </c>
      <c r="GU87" s="110">
        <v>46.923860572262939</v>
      </c>
      <c r="GV87" s="110">
        <v>41.67676291896138</v>
      </c>
      <c r="GW87" s="110">
        <v>20.521573219134279</v>
      </c>
      <c r="GX87" s="110">
        <v>34.402916280096306</v>
      </c>
      <c r="GY87" s="110">
        <v>14.132226824456874</v>
      </c>
      <c r="GZ87" s="110">
        <v>23.637194376587971</v>
      </c>
      <c r="HA87" s="105">
        <v>28.66847826086963</v>
      </c>
      <c r="HB87" s="105">
        <v>0</v>
      </c>
      <c r="HC87" s="109">
        <v>43.5958334624287</v>
      </c>
      <c r="HD87" s="109">
        <v>45.976767772764262</v>
      </c>
      <c r="HE87" s="109">
        <v>50.745056741561619</v>
      </c>
      <c r="HF87" s="109">
        <v>45.710288566784634</v>
      </c>
      <c r="HG87" s="109">
        <v>2.5283239776102922</v>
      </c>
      <c r="HH87" s="109">
        <v>11.563554800747902</v>
      </c>
      <c r="HI87" s="109">
        <v>46.403805827060104</v>
      </c>
      <c r="HJ87" s="109">
        <v>55.737299771167592</v>
      </c>
      <c r="HK87" s="109">
        <v>43.305652899247413</v>
      </c>
      <c r="HL87" s="122">
        <v>31.00203564293238</v>
      </c>
      <c r="HM87" s="109">
        <v>0</v>
      </c>
      <c r="HN87" s="109">
        <v>22.516580165306902</v>
      </c>
      <c r="HO87" s="109">
        <v>26.599736691472977</v>
      </c>
      <c r="HP87" s="109">
        <v>35.155804911596192</v>
      </c>
      <c r="HQ87" s="109">
        <v>13.867824539009401</v>
      </c>
      <c r="HR87" s="109">
        <v>56.164445114187728</v>
      </c>
      <c r="HS87" s="109">
        <v>2.846682828140398</v>
      </c>
      <c r="HT87" s="109">
        <v>43.262148476587157</v>
      </c>
      <c r="HU87" s="109">
        <v>15.274640317936173</v>
      </c>
      <c r="HV87" s="109">
        <v>47.534467225048054</v>
      </c>
      <c r="HW87" s="109">
        <v>47.901343807740375</v>
      </c>
      <c r="HX87" s="109">
        <v>31.517935986770301</v>
      </c>
      <c r="HY87" s="109">
        <v>39.593148805773161</v>
      </c>
      <c r="HZ87" s="109">
        <v>33.191345212216305</v>
      </c>
      <c r="IA87" s="109">
        <v>61.711480993381699</v>
      </c>
      <c r="IB87" s="109">
        <v>49.705497504011845</v>
      </c>
      <c r="IC87" s="111">
        <v>64.679230146604496</v>
      </c>
      <c r="ID87" s="105">
        <v>2.1926544978160294</v>
      </c>
      <c r="IE87" s="105">
        <v>0</v>
      </c>
      <c r="IF87" s="105">
        <v>20</v>
      </c>
      <c r="IG87">
        <v>20.643173731964513</v>
      </c>
      <c r="IH87">
        <v>24.685354691075514</v>
      </c>
      <c r="II87" s="105">
        <v>99.588288929151446</v>
      </c>
      <c r="IJ87" s="105">
        <v>1.0297482837528604</v>
      </c>
      <c r="IK87" s="105">
        <v>0</v>
      </c>
      <c r="IL87" s="105">
        <v>4.0713196033562093</v>
      </c>
      <c r="IM87" s="105">
        <v>73.211948386046103</v>
      </c>
      <c r="IP87" s="186">
        <v>0</v>
      </c>
      <c r="IQ87" s="129">
        <v>39.849502552672561</v>
      </c>
      <c r="IR87" s="186">
        <v>91.15</v>
      </c>
      <c r="IS87" s="186">
        <v>62.711864406779661</v>
      </c>
      <c r="IT87" s="156">
        <v>1.03872121876623</v>
      </c>
      <c r="IU87" s="168">
        <v>4.2821808661283525</v>
      </c>
      <c r="IV87" s="160">
        <v>2.7564102564102564</v>
      </c>
      <c r="IW87" s="166">
        <v>68.36363636363636</v>
      </c>
      <c r="IX87" s="155">
        <v>51.692307692307693</v>
      </c>
      <c r="IY87" s="169">
        <v>4.5999999999999996</v>
      </c>
      <c r="IZ87" s="169">
        <v>66.39855</v>
      </c>
      <c r="JA87" s="155">
        <v>19.723865877712029</v>
      </c>
      <c r="JB87" s="167">
        <v>60.640732265446218</v>
      </c>
      <c r="JC87" s="182">
        <v>13.987034754124222</v>
      </c>
      <c r="JD87" s="182">
        <v>5.9523809523809517</v>
      </c>
      <c r="JE87" s="192">
        <v>10.186485147185325</v>
      </c>
      <c r="JF87" s="192">
        <v>0</v>
      </c>
      <c r="JG87" s="192">
        <v>0.46897187486670372</v>
      </c>
      <c r="JH87" s="192">
        <v>5.5441478439425058</v>
      </c>
      <c r="JI87" s="192">
        <v>3.7267080745341614</v>
      </c>
      <c r="JK87" s="192">
        <v>26.819955129692858</v>
      </c>
      <c r="JL87" s="192">
        <v>63.622826994402025</v>
      </c>
      <c r="JM87" s="192">
        <v>1.0266613609231994</v>
      </c>
      <c r="JO87" s="192">
        <v>62.601870155038718</v>
      </c>
      <c r="JP87" s="192">
        <v>44.065226643140299</v>
      </c>
      <c r="JR87" s="196">
        <v>0.37560946916029286</v>
      </c>
    </row>
    <row r="88" spans="1:278" x14ac:dyDescent="0.35">
      <c r="A88">
        <v>81</v>
      </c>
      <c r="B88" t="s">
        <v>474</v>
      </c>
      <c r="C88" s="105">
        <v>42.854961320781968</v>
      </c>
      <c r="D88" s="108">
        <v>76.229908540695689</v>
      </c>
      <c r="E88" s="105">
        <v>0</v>
      </c>
      <c r="F88" s="111">
        <v>43.929082744964035</v>
      </c>
      <c r="G88">
        <v>47.93991416309013</v>
      </c>
      <c r="H88" s="105">
        <v>45.36838340486409</v>
      </c>
      <c r="I88" s="105">
        <v>22.926629879419352</v>
      </c>
      <c r="J88" s="105">
        <v>77.854077253218151</v>
      </c>
      <c r="K88" s="102">
        <v>2.6682139132147946</v>
      </c>
      <c r="L88">
        <v>30.341669983625437</v>
      </c>
      <c r="M88" s="113">
        <v>49.931969348121648</v>
      </c>
      <c r="N88" s="113">
        <v>47.411580034907431</v>
      </c>
      <c r="O88" s="113">
        <v>34.379477957440884</v>
      </c>
      <c r="P88" s="113">
        <v>22.305487365169007</v>
      </c>
      <c r="Q88" s="113">
        <v>42.220267300188468</v>
      </c>
      <c r="R88" s="113">
        <v>60.908694172314462</v>
      </c>
      <c r="S88" s="113">
        <v>20.066752779174113</v>
      </c>
      <c r="T88" s="113">
        <v>23.629503746128094</v>
      </c>
      <c r="U88" s="113">
        <v>18.526841160910735</v>
      </c>
      <c r="V88" s="113">
        <v>39.828150004918825</v>
      </c>
      <c r="W88" s="113">
        <v>17.779138972814405</v>
      </c>
      <c r="X88" s="113">
        <v>20.460642545769481</v>
      </c>
      <c r="Y88" s="113">
        <v>29.334692709002869</v>
      </c>
      <c r="Z88" s="113">
        <v>24.514367387732239</v>
      </c>
      <c r="AA88" s="115">
        <v>25.457069402258078</v>
      </c>
      <c r="AB88" s="113">
        <v>57.676975592000922</v>
      </c>
      <c r="AC88" s="113">
        <v>19.278374936928518</v>
      </c>
      <c r="AD88" s="113">
        <v>46.451332812154469</v>
      </c>
      <c r="AE88" s="105">
        <v>0</v>
      </c>
      <c r="AF88" s="111">
        <v>9.7047389609863384</v>
      </c>
      <c r="AG88" s="105">
        <v>47.470121386534991</v>
      </c>
      <c r="AH88" s="173">
        <v>0.32103004291845494</v>
      </c>
      <c r="AI88" s="175">
        <f t="shared" si="22"/>
        <v>32.103004291845494</v>
      </c>
      <c r="AJ88" s="112">
        <v>4.4372368521794812</v>
      </c>
      <c r="AK88" s="112">
        <v>4.4395081187777681</v>
      </c>
      <c r="AL88" s="112">
        <v>10.420774263767049</v>
      </c>
      <c r="AM88" s="112">
        <v>4.0807004663613498</v>
      </c>
      <c r="AN88" s="112">
        <v>78.952271732528843</v>
      </c>
      <c r="AO88" s="112">
        <v>7.8471407258533272</v>
      </c>
      <c r="AP88" s="112">
        <v>0.7620294679859978</v>
      </c>
      <c r="AQ88" s="112">
        <v>0.90089457203503431</v>
      </c>
      <c r="AR88" s="111">
        <v>1.1422188643629145</v>
      </c>
      <c r="AS88" s="111">
        <v>1.0241814418638897</v>
      </c>
      <c r="AT88" s="111">
        <v>99.768667102234147</v>
      </c>
      <c r="AU88" s="111">
        <v>25.084446170026482</v>
      </c>
      <c r="AV88" s="105">
        <v>72.91845493562208</v>
      </c>
      <c r="AW88" s="107">
        <v>0.28747534744662301</v>
      </c>
      <c r="AX88" s="107">
        <v>79.424208460191977</v>
      </c>
      <c r="AY88" s="103">
        <v>57.145038679218032</v>
      </c>
      <c r="AZ88" s="103">
        <v>88.150833294840197</v>
      </c>
      <c r="BA88" s="111">
        <v>0.60482111393870186</v>
      </c>
      <c r="BB88" s="105">
        <v>98.886075922007478</v>
      </c>
      <c r="BC88" s="158">
        <v>0.80114449213161665</v>
      </c>
      <c r="BD88" s="111">
        <v>2.5852528892672719</v>
      </c>
      <c r="BE88">
        <v>71.011299112679936</v>
      </c>
      <c r="BF88" s="111">
        <v>0.25758360766193006</v>
      </c>
      <c r="BG88" s="106">
        <v>36.457442463258303</v>
      </c>
      <c r="BH88" s="111">
        <v>65.807333423884486</v>
      </c>
      <c r="BI88" s="114">
        <v>14.56402895380802</v>
      </c>
      <c r="BJ88" s="116">
        <v>73.30439219417552</v>
      </c>
      <c r="BK88" s="157">
        <f t="shared" si="28"/>
        <v>26.906460941773076</v>
      </c>
      <c r="BL88" s="102">
        <v>20.821789816091314</v>
      </c>
      <c r="BM88" s="118">
        <v>36.282399521934082</v>
      </c>
      <c r="BN88" s="102">
        <v>25.855663440435585</v>
      </c>
      <c r="BO88">
        <v>9.7047389609863384</v>
      </c>
      <c r="BP88" s="111">
        <v>0.20311561300458925</v>
      </c>
      <c r="BQ88" s="102">
        <v>77.011020513952303</v>
      </c>
      <c r="BR88" s="112">
        <f t="shared" si="29"/>
        <v>2.1290180970480073</v>
      </c>
      <c r="BS88" s="112">
        <f t="shared" si="30"/>
        <v>8.5160723881920291</v>
      </c>
      <c r="BT88" s="112">
        <v>9.6466242376315616</v>
      </c>
      <c r="BU88" s="119">
        <v>3.2161925337918711</v>
      </c>
      <c r="BV88" s="105">
        <v>27.420366772306739</v>
      </c>
      <c r="BW88" s="111">
        <v>0.60482111393870186</v>
      </c>
      <c r="BX88" s="121">
        <v>0.27074639087630348</v>
      </c>
      <c r="BY88" s="102">
        <v>1.828954919994509</v>
      </c>
      <c r="BZ88" s="104">
        <v>72.172833361407129</v>
      </c>
      <c r="CA88" s="104">
        <v>64.763892146620506</v>
      </c>
      <c r="CB88" s="105">
        <v>69.758094002288999</v>
      </c>
      <c r="CC88" s="102">
        <v>5.6872905364592281</v>
      </c>
      <c r="CD88" s="106">
        <v>43.106946797857994</v>
      </c>
      <c r="CE88" s="105">
        <v>0.27074639087630348</v>
      </c>
      <c r="CF88" s="102">
        <v>40.1209520779298</v>
      </c>
      <c r="CG88" s="102">
        <v>0.75608461065762089</v>
      </c>
      <c r="CH88" s="102">
        <f t="shared" si="31"/>
        <v>7.5451020201487671</v>
      </c>
      <c r="CI88" s="102">
        <v>1.8862755050371918</v>
      </c>
      <c r="CJ88" s="105">
        <v>34.361502040014152</v>
      </c>
      <c r="CK88" s="104">
        <v>85.417755496369423</v>
      </c>
      <c r="CL88" s="111">
        <v>16.01859799713877</v>
      </c>
      <c r="CM88" s="105">
        <v>41.699055174028999</v>
      </c>
      <c r="CN88" s="105">
        <v>44.490701001430615</v>
      </c>
      <c r="CO88" s="111">
        <v>29.221745350500715</v>
      </c>
      <c r="CP88" s="104">
        <v>96.743421080375043</v>
      </c>
      <c r="CQ88" s="105">
        <v>30</v>
      </c>
      <c r="CR88" s="105">
        <v>89.516188004578112</v>
      </c>
      <c r="CT88" s="179">
        <v>18.571428571428577</v>
      </c>
      <c r="CV88" s="105">
        <v>0</v>
      </c>
      <c r="CW88" s="119">
        <v>88.528935997167366</v>
      </c>
      <c r="CZ88" s="105">
        <v>99.218684243237789</v>
      </c>
      <c r="DA88" s="105">
        <v>40</v>
      </c>
      <c r="DB88" s="105">
        <v>41.694058796052353</v>
      </c>
      <c r="DC88" s="105">
        <v>9.6851051488808562</v>
      </c>
      <c r="DD88" s="105">
        <v>97.324356571661056</v>
      </c>
      <c r="DE88" s="105">
        <v>28.196417541692398</v>
      </c>
      <c r="DF88" s="164">
        <v>78.546005411120746</v>
      </c>
      <c r="DG88" s="102">
        <v>25.40772532188841</v>
      </c>
      <c r="DH88" s="102">
        <v>2.478047792902855</v>
      </c>
      <c r="DI88" s="111">
        <v>1.1745947046641898</v>
      </c>
      <c r="DJ88" s="103">
        <v>16.669213659407681</v>
      </c>
      <c r="DK88" s="103">
        <v>8.1421104846642312</v>
      </c>
      <c r="DL88" s="103">
        <v>3.1525546894560237</v>
      </c>
      <c r="DM88" s="103">
        <v>10.370726262521568</v>
      </c>
      <c r="DN88">
        <v>8.9736385880056879</v>
      </c>
      <c r="DO88" s="111">
        <v>98.943373959249627</v>
      </c>
      <c r="DP88" s="105">
        <v>0.25178826895565093</v>
      </c>
      <c r="DQ88" s="111">
        <v>93.746067951281134</v>
      </c>
      <c r="DR88" s="104">
        <v>83.899701134658415</v>
      </c>
      <c r="DS88" s="105">
        <v>30.512160228898427</v>
      </c>
      <c r="DT88" s="103">
        <v>94.026904977497097</v>
      </c>
      <c r="DU88" s="102">
        <v>86.346014424622496</v>
      </c>
      <c r="DW88" s="102">
        <v>38.065808297567955</v>
      </c>
      <c r="DX88" s="102">
        <v>12.411163614821826</v>
      </c>
      <c r="DY88" s="105">
        <v>0</v>
      </c>
      <c r="DZ88" s="105">
        <v>97.619948519664234</v>
      </c>
      <c r="EA88">
        <v>94.989838018717037</v>
      </c>
      <c r="EB88" s="105">
        <v>56.986170720077062</v>
      </c>
      <c r="EC88" s="111">
        <v>0.27503481910963146</v>
      </c>
      <c r="ED88" s="111">
        <v>0.24707555296374892</v>
      </c>
      <c r="EE88" s="111">
        <v>0.23693718282145917</v>
      </c>
      <c r="EF88" s="111">
        <v>0.23343672853331329</v>
      </c>
      <c r="EG88" s="111">
        <v>0.24013239621422861</v>
      </c>
      <c r="EH88" s="120">
        <v>0.17660823636303402</v>
      </c>
      <c r="EI88" s="102">
        <v>0.81769569566761624</v>
      </c>
      <c r="EJ88" s="102">
        <f t="shared" si="32"/>
        <v>3.4343219218039884</v>
      </c>
      <c r="EK88" s="102">
        <v>0.24841977596303164</v>
      </c>
      <c r="EL88" s="102">
        <v>1.0068430226285385</v>
      </c>
      <c r="EM88" s="102">
        <v>0.22708193152116016</v>
      </c>
      <c r="EN88" s="102">
        <v>9.849861017225928</v>
      </c>
      <c r="EO88" s="102">
        <v>1.4780260114685182</v>
      </c>
      <c r="EP88" s="102">
        <v>0.5195604774833722</v>
      </c>
      <c r="EQ88" s="102">
        <v>3.6234967092698347</v>
      </c>
      <c r="ER88" s="102">
        <v>5.8391905940840323E-2</v>
      </c>
      <c r="ES88" s="102">
        <v>0.26888370084586483</v>
      </c>
      <c r="ET88" s="111">
        <v>0.30496678171249098</v>
      </c>
      <c r="EU88" s="111">
        <v>0.22962298964614491</v>
      </c>
      <c r="EV88" s="111">
        <v>0.2365260000401159</v>
      </c>
      <c r="EW88" s="120">
        <v>96.34102647560259</v>
      </c>
      <c r="EX88" s="120">
        <v>1.0987124463519313</v>
      </c>
      <c r="EY88" s="120">
        <v>0</v>
      </c>
      <c r="EZ88" s="120">
        <v>8.0496778468164543</v>
      </c>
      <c r="FA88" s="120">
        <v>20444.591919539074</v>
      </c>
      <c r="FC88" s="104">
        <v>91.143952655821664</v>
      </c>
      <c r="FD88" s="111">
        <v>0</v>
      </c>
      <c r="FE88" s="105">
        <v>92.53175755169346</v>
      </c>
      <c r="FF88" s="104">
        <v>5.2901662032207044</v>
      </c>
      <c r="FG88" s="111">
        <v>2.8154506437768241</v>
      </c>
      <c r="FH88" s="105">
        <v>90</v>
      </c>
      <c r="FI88">
        <v>0.22889842632331903</v>
      </c>
      <c r="FJ88" s="105">
        <v>20</v>
      </c>
      <c r="FK88" s="105">
        <v>99.203476561688475</v>
      </c>
      <c r="FL88" s="105">
        <v>32.323054736856662</v>
      </c>
      <c r="FM88" s="105">
        <v>65.473176650236297</v>
      </c>
      <c r="FN88">
        <v>94.30842813219661</v>
      </c>
      <c r="FO88" s="104">
        <v>93.905336631797553</v>
      </c>
      <c r="FP88" s="102">
        <v>18.351951929961253</v>
      </c>
      <c r="FQ88">
        <v>26.056291611580036</v>
      </c>
      <c r="FR88" s="102">
        <v>25.121602288984263</v>
      </c>
      <c r="FS88" s="105">
        <v>0</v>
      </c>
      <c r="FT88" s="117">
        <v>42.775200507789286</v>
      </c>
      <c r="FU88" s="117">
        <v>47.609322572385899</v>
      </c>
      <c r="FV88" s="117">
        <v>30.341669983625437</v>
      </c>
      <c r="FW88" s="104">
        <v>99.369445641820207</v>
      </c>
      <c r="FX88" s="105">
        <v>60.833749209834728</v>
      </c>
      <c r="FY88" s="105">
        <v>0</v>
      </c>
      <c r="FZ88">
        <v>2.0638888262457113</v>
      </c>
      <c r="GA88" s="105">
        <v>75.379732553316003</v>
      </c>
      <c r="GB88" s="102">
        <v>4.8836494477066905</v>
      </c>
      <c r="GC88" s="102">
        <v>2.013160625885718</v>
      </c>
      <c r="GD88" s="102">
        <v>13.604235718442476</v>
      </c>
      <c r="GE88" s="102">
        <v>4.4039447168163406</v>
      </c>
      <c r="GF88" s="102">
        <v>2.0565071983557544</v>
      </c>
      <c r="GG88" s="102">
        <v>5.0787766740380382</v>
      </c>
      <c r="GH88" s="102">
        <v>0.79353294002822516</v>
      </c>
      <c r="GI88" s="111">
        <v>1.0726569507217496</v>
      </c>
      <c r="GJ88" s="104">
        <v>7.3872147382953584</v>
      </c>
      <c r="GK88">
        <v>98.512160228898423</v>
      </c>
      <c r="GL88" s="105">
        <v>18.351951929961253</v>
      </c>
      <c r="GM88" s="123">
        <v>40.222328410014597</v>
      </c>
      <c r="GN88" s="105">
        <v>0.27467811158798283</v>
      </c>
      <c r="GO88" s="105">
        <v>97.360801144492129</v>
      </c>
      <c r="GQ88">
        <v>100</v>
      </c>
      <c r="GR88" s="110">
        <v>44.259537218613453</v>
      </c>
      <c r="GS88" s="110">
        <v>46.76018299079702</v>
      </c>
      <c r="GT88" s="110">
        <v>51.909881972922449</v>
      </c>
      <c r="GU88" s="110">
        <v>49.745885017850348</v>
      </c>
      <c r="GV88" s="110">
        <v>46.840464820447671</v>
      </c>
      <c r="GW88" s="110">
        <v>29.068187680246648</v>
      </c>
      <c r="GX88" s="110">
        <v>44.410429792587301</v>
      </c>
      <c r="GY88" s="110">
        <v>12.432386975154586</v>
      </c>
      <c r="GZ88" s="110">
        <v>37.203160965911927</v>
      </c>
      <c r="HA88" s="105">
        <v>65.410109680497101</v>
      </c>
      <c r="HB88" s="105">
        <v>0</v>
      </c>
      <c r="HC88" s="109">
        <v>50.3928941823727</v>
      </c>
      <c r="HD88" s="109">
        <v>37.478922947239163</v>
      </c>
      <c r="HE88" s="109">
        <v>59.011428320744287</v>
      </c>
      <c r="HF88" s="109">
        <v>45.334908536698762</v>
      </c>
      <c r="HG88" s="109">
        <v>5.8737707175630565</v>
      </c>
      <c r="HH88" s="109">
        <v>24.476506183683576</v>
      </c>
      <c r="HI88" s="109">
        <v>42.6012747811751</v>
      </c>
      <c r="HJ88" s="109">
        <v>48.599570815451976</v>
      </c>
      <c r="HK88" s="109">
        <v>42.75329861610291</v>
      </c>
      <c r="HL88" s="122">
        <v>45.625207445022092</v>
      </c>
      <c r="HM88" s="109">
        <v>0</v>
      </c>
      <c r="HN88" s="109">
        <v>24.341989641697413</v>
      </c>
      <c r="HO88" s="109">
        <v>42.404538050072752</v>
      </c>
      <c r="HP88" s="109">
        <v>47.667887554313019</v>
      </c>
      <c r="HQ88" s="109">
        <v>39.234623716762485</v>
      </c>
      <c r="HR88" s="109">
        <v>54.266470666743565</v>
      </c>
      <c r="HS88" s="109">
        <v>7.7646626114797925</v>
      </c>
      <c r="HT88" s="109">
        <v>46.919875558827322</v>
      </c>
      <c r="HU88" s="109">
        <v>30.558951886396333</v>
      </c>
      <c r="HV88" s="109">
        <v>56.941577994388929</v>
      </c>
      <c r="HW88" s="109">
        <v>49.678912982533667</v>
      </c>
      <c r="HX88" s="109">
        <v>34.665471141513081</v>
      </c>
      <c r="HY88" s="109">
        <v>29.539609802630157</v>
      </c>
      <c r="HZ88" s="109">
        <v>56.820262573743889</v>
      </c>
      <c r="IA88" s="109">
        <v>70.307428713763983</v>
      </c>
      <c r="IB88" s="109">
        <v>56.954830497010207</v>
      </c>
      <c r="IC88" s="111">
        <v>49.835515197186339</v>
      </c>
      <c r="ID88" s="105">
        <v>3.5653061825906535E-5</v>
      </c>
      <c r="IE88" s="105">
        <v>0</v>
      </c>
      <c r="IF88" s="105">
        <v>20</v>
      </c>
      <c r="IG88">
        <v>41.718016678836868</v>
      </c>
      <c r="IH88">
        <v>20</v>
      </c>
      <c r="II88" s="105">
        <v>95.177492295075552</v>
      </c>
      <c r="IJ88" s="105">
        <v>1.0987124463519313</v>
      </c>
      <c r="IK88" s="105">
        <v>0</v>
      </c>
      <c r="IL88" s="105">
        <v>5.4347480527737888</v>
      </c>
      <c r="IM88" s="105">
        <v>26.056291611580036</v>
      </c>
      <c r="IP88" s="186">
        <v>0</v>
      </c>
      <c r="IQ88" s="129">
        <v>58.350715041326474</v>
      </c>
      <c r="IR88" s="186">
        <v>97.43</v>
      </c>
      <c r="IS88" s="186">
        <v>70.2377458174347</v>
      </c>
      <c r="IT88" s="156">
        <v>0</v>
      </c>
      <c r="IU88" s="168">
        <v>14.471241291199627</v>
      </c>
      <c r="IV88" s="160">
        <v>2.620718118035493</v>
      </c>
      <c r="IW88" s="166">
        <v>34.36363636363636</v>
      </c>
      <c r="IX88" s="155">
        <v>90</v>
      </c>
      <c r="IY88" s="169">
        <v>8.99</v>
      </c>
      <c r="IZ88" s="169">
        <v>57.145290000000003</v>
      </c>
      <c r="JA88" s="155">
        <v>69.033530571992102</v>
      </c>
      <c r="JB88" s="167">
        <v>72.997711670480541</v>
      </c>
      <c r="JC88" s="182">
        <v>7.5384322620099367</v>
      </c>
      <c r="JD88" s="182">
        <v>0</v>
      </c>
      <c r="JE88" s="192">
        <v>1.9938733318197825</v>
      </c>
      <c r="JF88" s="192">
        <v>1.3785277404214609</v>
      </c>
      <c r="JG88" s="192">
        <v>0.27326980649132537</v>
      </c>
      <c r="JH88" s="192">
        <v>0</v>
      </c>
      <c r="JI88" s="192">
        <v>0</v>
      </c>
      <c r="JK88" s="192">
        <v>51.479283401301892</v>
      </c>
      <c r="JL88" s="192">
        <v>5.3019022495335006</v>
      </c>
      <c r="JM88" s="192">
        <v>0</v>
      </c>
      <c r="JO88" s="192">
        <v>26.358682170542618</v>
      </c>
      <c r="JP88" s="192">
        <v>35.612192210182442</v>
      </c>
      <c r="JR88" s="196">
        <v>0.48073680042116851</v>
      </c>
    </row>
    <row r="89" spans="1:278" x14ac:dyDescent="0.35">
      <c r="A89">
        <v>8</v>
      </c>
      <c r="B89" t="s">
        <v>475</v>
      </c>
      <c r="C89" s="105">
        <v>36.979369219457702</v>
      </c>
      <c r="D89" s="108">
        <v>78.586570390147514</v>
      </c>
      <c r="E89" s="105">
        <v>0</v>
      </c>
      <c r="F89" s="111">
        <v>48.047042585428891</v>
      </c>
      <c r="G89">
        <v>0</v>
      </c>
      <c r="H89" s="105">
        <v>48.908999713384901</v>
      </c>
      <c r="I89" s="105">
        <v>31.682676165909701</v>
      </c>
      <c r="J89" s="105">
        <v>88.743145122767601</v>
      </c>
      <c r="K89" s="102">
        <v>32.616176562826496</v>
      </c>
      <c r="L89">
        <v>39.078229207660868</v>
      </c>
      <c r="M89" s="113">
        <v>71.258937047377714</v>
      </c>
      <c r="N89" s="113">
        <v>42.29894037683701</v>
      </c>
      <c r="O89" s="113">
        <v>37.707794492462561</v>
      </c>
      <c r="P89" s="113">
        <v>53.282377842647961</v>
      </c>
      <c r="Q89" s="113">
        <v>53.736441836092759</v>
      </c>
      <c r="R89" s="113">
        <v>74.592568787797788</v>
      </c>
      <c r="S89" s="113">
        <v>37.672844496101959</v>
      </c>
      <c r="T89" s="113">
        <v>20.470400389179396</v>
      </c>
      <c r="U89" s="113">
        <v>39.861234452812866</v>
      </c>
      <c r="V89" s="113">
        <v>53.20324586251953</v>
      </c>
      <c r="W89" s="113">
        <v>32.995451999130594</v>
      </c>
      <c r="X89" s="113">
        <v>30.130566168605608</v>
      </c>
      <c r="Y89" s="113">
        <v>41.069284036630499</v>
      </c>
      <c r="Z89" s="113">
        <v>41.496842895689603</v>
      </c>
      <c r="AA89" s="115">
        <v>27.152725400675976</v>
      </c>
      <c r="AB89" s="113">
        <v>59.762426049864935</v>
      </c>
      <c r="AC89" s="113">
        <v>39.122167323159331</v>
      </c>
      <c r="AD89" s="113">
        <v>48.713586898647193</v>
      </c>
      <c r="AE89" s="105">
        <v>0</v>
      </c>
      <c r="AF89" s="111">
        <v>4.9391951839989412</v>
      </c>
      <c r="AG89" s="105">
        <v>61.498032596978661</v>
      </c>
      <c r="AH89" s="173">
        <v>1</v>
      </c>
      <c r="AI89" s="175">
        <f t="shared" si="22"/>
        <v>100</v>
      </c>
      <c r="AJ89" s="112">
        <v>66.49522323652856</v>
      </c>
      <c r="AK89" s="112">
        <v>0</v>
      </c>
      <c r="AL89" s="112">
        <v>47.296181414160316</v>
      </c>
      <c r="AM89" s="112">
        <v>87.75334578196977</v>
      </c>
      <c r="AN89" s="112">
        <v>71.284868455856014</v>
      </c>
      <c r="AO89" s="112">
        <v>51.559241697817903</v>
      </c>
      <c r="AP89" s="112">
        <v>15.725811465324576</v>
      </c>
      <c r="AQ89" s="112">
        <v>19.939449908822237</v>
      </c>
      <c r="AR89" s="111">
        <v>29.427603276344101</v>
      </c>
      <c r="AS89" s="111">
        <v>29.027087976292801</v>
      </c>
      <c r="AT89" s="111">
        <v>99.20194868560263</v>
      </c>
      <c r="AU89" s="111">
        <v>40.9095839302502</v>
      </c>
      <c r="AV89" s="105">
        <v>68.858698767555495</v>
      </c>
      <c r="AW89" s="107">
        <v>28.66044857702245</v>
      </c>
      <c r="AX89" s="107">
        <v>28.911826602197099</v>
      </c>
      <c r="AY89" s="103">
        <v>73.020630780542518</v>
      </c>
      <c r="AZ89" s="103">
        <v>98.169856914699338</v>
      </c>
      <c r="BA89" s="111">
        <v>32.387663800390428</v>
      </c>
      <c r="BB89" s="105">
        <v>99.020938751708798</v>
      </c>
      <c r="BC89" s="158">
        <v>2.287188306104901</v>
      </c>
      <c r="BD89" s="111">
        <v>19.840921001735097</v>
      </c>
      <c r="BE89">
        <v>88.08540705902783</v>
      </c>
      <c r="BF89" s="111">
        <v>6.2096780677257106</v>
      </c>
      <c r="BG89" s="106">
        <v>40.268437269886597</v>
      </c>
      <c r="BH89" s="111">
        <v>96.893318891592472</v>
      </c>
      <c r="BI89" s="114">
        <v>16.140790620461274</v>
      </c>
      <c r="BJ89" s="116">
        <v>79.472542740053797</v>
      </c>
      <c r="BK89" s="157">
        <f t="shared" si="28"/>
        <v>37.635797617358492</v>
      </c>
      <c r="BL89" s="102">
        <v>27.000240476845786</v>
      </c>
      <c r="BM89" s="118">
        <v>32.775879590313451</v>
      </c>
      <c r="BN89" s="102">
        <v>33.172322654372635</v>
      </c>
      <c r="BO89">
        <v>4.9391951839989412</v>
      </c>
      <c r="BP89" s="111">
        <v>6.0536081389568004</v>
      </c>
      <c r="BQ89" s="102">
        <v>92.967759622775105</v>
      </c>
      <c r="BR89" s="112">
        <f t="shared" si="29"/>
        <v>8.9144263610564529</v>
      </c>
      <c r="BS89" s="112">
        <f t="shared" si="30"/>
        <v>35.657705444225812</v>
      </c>
      <c r="BT89" s="112">
        <v>10.799726003598071</v>
      </c>
      <c r="BU89" s="119">
        <v>19.811687117559991</v>
      </c>
      <c r="BV89" s="105">
        <v>21.951831728285722</v>
      </c>
      <c r="BW89" s="111">
        <v>32.387663800390428</v>
      </c>
      <c r="BX89" s="121">
        <v>5.5704382254668339</v>
      </c>
      <c r="BY89" s="102">
        <v>20.61649392068983</v>
      </c>
      <c r="BZ89" s="104">
        <v>81.862758248270296</v>
      </c>
      <c r="CA89" s="104">
        <v>73.321734115796204</v>
      </c>
      <c r="CB89" s="105">
        <v>45.330643590603557</v>
      </c>
      <c r="CC89" s="102">
        <v>14.052477519909576</v>
      </c>
      <c r="CD89" s="106">
        <v>44.35590249511101</v>
      </c>
      <c r="CE89" s="105">
        <v>5.5704382254668339</v>
      </c>
      <c r="CF89" s="102">
        <v>15.415459559834641</v>
      </c>
      <c r="CG89" s="102">
        <v>29.131672789539724</v>
      </c>
      <c r="CH89" s="102">
        <f t="shared" si="31"/>
        <v>43.694861197002794</v>
      </c>
      <c r="CI89" s="102">
        <v>10.923715299250699</v>
      </c>
      <c r="CJ89" s="105">
        <v>44.370849468550702</v>
      </c>
      <c r="CK89" s="104">
        <v>88.596109798801081</v>
      </c>
      <c r="CL89" s="111">
        <v>27.067927773000861</v>
      </c>
      <c r="CM89" s="105">
        <v>37.907970777627881</v>
      </c>
      <c r="CN89" s="105">
        <v>30.041917454858126</v>
      </c>
      <c r="CO89" s="111">
        <v>31.395815419891086</v>
      </c>
      <c r="CP89" s="104">
        <v>96.882474302694149</v>
      </c>
      <c r="CQ89" s="105">
        <v>80</v>
      </c>
      <c r="CR89" s="105">
        <v>10.661287181207198</v>
      </c>
      <c r="CT89" s="179">
        <v>69.285714285714207</v>
      </c>
      <c r="CV89" s="105">
        <v>0</v>
      </c>
      <c r="CW89" s="119">
        <v>99.375674270651956</v>
      </c>
      <c r="CZ89" s="105">
        <v>98.423529627665502</v>
      </c>
      <c r="DA89" s="105">
        <v>19.999999999999996</v>
      </c>
      <c r="DB89" s="105">
        <v>76.938176409777725</v>
      </c>
      <c r="DC89" s="105">
        <v>1.8426607759375604</v>
      </c>
      <c r="DD89" s="105">
        <v>99.039217756200358</v>
      </c>
      <c r="DE89" s="105">
        <v>47.716225276567215</v>
      </c>
      <c r="DF89" s="164">
        <v>92.364695090366496</v>
      </c>
      <c r="DG89" s="102">
        <v>26.774505588993982</v>
      </c>
      <c r="DH89" s="102">
        <v>27.903180028253217</v>
      </c>
      <c r="DI89" s="111">
        <v>24.526748181438087</v>
      </c>
      <c r="DJ89" s="103">
        <v>44.065242139798862</v>
      </c>
      <c r="DK89" s="103">
        <v>43.64459830105006</v>
      </c>
      <c r="DL89" s="103">
        <v>36.24109148888919</v>
      </c>
      <c r="DM89" s="103">
        <v>40.100437581099612</v>
      </c>
      <c r="DN89">
        <v>31.052739977395447</v>
      </c>
      <c r="DO89" s="111">
        <v>97.695113510986445</v>
      </c>
      <c r="DP89" s="105">
        <v>5.6004585841215251</v>
      </c>
      <c r="DQ89" s="111">
        <v>97.614152032609212</v>
      </c>
      <c r="DR89" s="104">
        <v>98.470420513497743</v>
      </c>
      <c r="DS89" s="105">
        <v>5.1590713671539126</v>
      </c>
      <c r="DT89" s="103">
        <v>97.989169987730889</v>
      </c>
      <c r="DU89" s="102">
        <v>98.661159239028777</v>
      </c>
      <c r="DW89" s="102">
        <v>80</v>
      </c>
      <c r="DX89" s="102">
        <v>87.814766574026365</v>
      </c>
      <c r="DY89" s="105">
        <v>9.2519346517626833</v>
      </c>
      <c r="DZ89" s="105">
        <v>99.074352406191181</v>
      </c>
      <c r="EA89">
        <v>96.530695312567005</v>
      </c>
      <c r="EB89" s="105">
        <v>66.666666666664213</v>
      </c>
      <c r="EC89" s="111">
        <v>6.2951420129998059</v>
      </c>
      <c r="ED89" s="111">
        <v>5.9938367973141684</v>
      </c>
      <c r="EE89" s="111">
        <v>5.318015459573445</v>
      </c>
      <c r="EF89" s="111">
        <v>5.8302570590233813</v>
      </c>
      <c r="EG89" s="111">
        <v>6.1242141224516091</v>
      </c>
      <c r="EH89" s="120">
        <v>6.5921200933436568</v>
      </c>
      <c r="EI89" s="102">
        <v>5.919092517472194</v>
      </c>
      <c r="EJ89" s="102">
        <f t="shared" si="32"/>
        <v>24.860188573383216</v>
      </c>
      <c r="EK89" s="102">
        <v>5.8498260571243081</v>
      </c>
      <c r="EL89" s="102">
        <v>14.436522895210688</v>
      </c>
      <c r="EM89" s="102">
        <v>0</v>
      </c>
      <c r="EN89" s="102">
        <v>15.888908229152722</v>
      </c>
      <c r="EO89" s="102">
        <v>14.465463596086193</v>
      </c>
      <c r="EP89" s="102">
        <v>5.8939692794702543</v>
      </c>
      <c r="EQ89" s="102">
        <v>12.367945428493179</v>
      </c>
      <c r="ER89" s="102">
        <v>4.0237708965084114</v>
      </c>
      <c r="ES89" s="102">
        <v>4.2388305635301746</v>
      </c>
      <c r="ET89" s="111">
        <v>5.5027106540428568</v>
      </c>
      <c r="EU89" s="111">
        <v>3.515096184569948</v>
      </c>
      <c r="EV89" s="111">
        <v>5.6381657968908172</v>
      </c>
      <c r="EW89" s="120">
        <v>97.80550666609696</v>
      </c>
      <c r="EX89" s="120">
        <v>2.1209515620521637</v>
      </c>
      <c r="EY89" s="120">
        <v>0</v>
      </c>
      <c r="EZ89" s="120">
        <v>33.183978548609936</v>
      </c>
      <c r="FA89" s="120">
        <v>84280.751677705819</v>
      </c>
      <c r="FC89" s="104">
        <v>98.359175033493244</v>
      </c>
      <c r="FD89" s="111">
        <v>0</v>
      </c>
      <c r="FE89" s="105">
        <v>98.528134506614492</v>
      </c>
      <c r="FF89" s="104">
        <v>20.195770958775892</v>
      </c>
      <c r="FG89" s="111">
        <v>22.740040126110632</v>
      </c>
      <c r="FH89" s="105">
        <v>81.894525652049296</v>
      </c>
      <c r="FI89">
        <v>23.748925193465176</v>
      </c>
      <c r="FJ89" s="105">
        <v>20</v>
      </c>
      <c r="FK89" s="105">
        <v>98.92174469172015</v>
      </c>
      <c r="FL89" s="105">
        <v>46.756771281169392</v>
      </c>
      <c r="FM89" s="105">
        <v>10.710242723625784</v>
      </c>
      <c r="FN89">
        <v>96.364146341968237</v>
      </c>
      <c r="FO89" s="104">
        <v>97.311952419688993</v>
      </c>
      <c r="FP89" s="102">
        <v>17.984915919809854</v>
      </c>
      <c r="FQ89">
        <v>54.392460941157935</v>
      </c>
      <c r="FR89" s="102">
        <v>100</v>
      </c>
      <c r="FS89" s="105">
        <v>0</v>
      </c>
      <c r="FT89" s="117">
        <v>54.824861555103894</v>
      </c>
      <c r="FU89" s="117">
        <v>50.42700480552233</v>
      </c>
      <c r="FV89" s="117">
        <v>39.078229207660868</v>
      </c>
      <c r="FW89" s="104">
        <v>99.078694422373658</v>
      </c>
      <c r="FX89" s="105">
        <v>29.037773200823821</v>
      </c>
      <c r="FY89" s="105">
        <v>25</v>
      </c>
      <c r="FZ89">
        <v>4.2502217896343302</v>
      </c>
      <c r="GA89" s="105">
        <v>95.212685679989576</v>
      </c>
      <c r="GB89" s="102">
        <v>86.134113594536714</v>
      </c>
      <c r="GC89" s="102">
        <v>0</v>
      </c>
      <c r="GD89" s="102">
        <v>53.461553989140661</v>
      </c>
      <c r="GE89" s="102">
        <v>90.137784070996034</v>
      </c>
      <c r="GF89" s="102">
        <v>46.700916781968772</v>
      </c>
      <c r="GG89" s="102">
        <v>46.084993048609292</v>
      </c>
      <c r="GH89" s="102">
        <v>18.965124850721544</v>
      </c>
      <c r="GI89" s="111">
        <v>21.392066839644528</v>
      </c>
      <c r="GJ89" s="104">
        <v>23.960775635819893</v>
      </c>
      <c r="GK89">
        <v>38.499570077386068</v>
      </c>
      <c r="GL89" s="105">
        <v>17.984915919809854</v>
      </c>
      <c r="GM89" s="123">
        <v>47.928730286106116</v>
      </c>
      <c r="GN89" s="105">
        <v>65.921467469188883</v>
      </c>
      <c r="GO89" s="105">
        <v>97.943106907423328</v>
      </c>
      <c r="GQ89">
        <v>100</v>
      </c>
      <c r="GR89" s="110">
        <v>47.21208177054919</v>
      </c>
      <c r="GS89" s="110">
        <v>48.610415799340721</v>
      </c>
      <c r="GT89" s="110">
        <v>55.995186824013722</v>
      </c>
      <c r="GU89" s="110">
        <v>58.783728057836882</v>
      </c>
      <c r="GV89" s="110">
        <v>58.99212815678559</v>
      </c>
      <c r="GW89" s="110">
        <v>39.662590949283647</v>
      </c>
      <c r="GX89" s="110">
        <v>57.736246479146558</v>
      </c>
      <c r="GY89" s="110">
        <v>19.623733790612974</v>
      </c>
      <c r="GZ89" s="110">
        <v>47.910849253268708</v>
      </c>
      <c r="HA89" s="105">
        <v>73.848762778255477</v>
      </c>
      <c r="HB89" s="105">
        <v>2.6282602464889653</v>
      </c>
      <c r="HC89" s="109">
        <v>47.620031425596729</v>
      </c>
      <c r="HD89" s="109">
        <v>29.969399313396071</v>
      </c>
      <c r="HE89" s="109">
        <v>54.19288849443933</v>
      </c>
      <c r="HF89" s="109">
        <v>61.078343127166328</v>
      </c>
      <c r="HG89" s="109">
        <v>25.928688100609751</v>
      </c>
      <c r="HH89" s="109">
        <v>30.099766152230298</v>
      </c>
      <c r="HI89" s="109">
        <v>76.852436884186602</v>
      </c>
      <c r="HJ89" s="109">
        <v>69.288564058468907</v>
      </c>
      <c r="HK89" s="109">
        <v>55.023570318754629</v>
      </c>
      <c r="HL89" s="122">
        <v>50.067406577728633</v>
      </c>
      <c r="HM89" s="109">
        <v>0</v>
      </c>
      <c r="HN89" s="109">
        <v>36.528326582055108</v>
      </c>
      <c r="HO89" s="109">
        <v>62.236371854103766</v>
      </c>
      <c r="HP89" s="109">
        <v>52.681069698581723</v>
      </c>
      <c r="HQ89" s="109">
        <v>45.677927953144867</v>
      </c>
      <c r="HR89" s="109">
        <v>47.162561225893334</v>
      </c>
      <c r="HS89" s="109">
        <v>33.802686968434983</v>
      </c>
      <c r="HT89" s="109">
        <v>53.136735443606838</v>
      </c>
      <c r="HU89" s="109">
        <v>35.596183070592339</v>
      </c>
      <c r="HV89" s="109">
        <v>63.078425474738651</v>
      </c>
      <c r="HW89" s="109">
        <v>62.801724897024677</v>
      </c>
      <c r="HX89" s="109">
        <v>41.907206887398758</v>
      </c>
      <c r="HY89" s="109">
        <v>25.258046001588834</v>
      </c>
      <c r="HZ89" s="109">
        <v>71.751914531342734</v>
      </c>
      <c r="IA89" s="109">
        <v>69.714595883005771</v>
      </c>
      <c r="IB89" s="109">
        <v>58.702416669616618</v>
      </c>
      <c r="IC89" s="111">
        <v>52.612983570907957</v>
      </c>
      <c r="ID89" s="105">
        <v>0</v>
      </c>
      <c r="IE89" s="105">
        <v>0</v>
      </c>
      <c r="IF89" s="105">
        <v>24.494124390942964</v>
      </c>
      <c r="IG89">
        <v>31.186773455774738</v>
      </c>
      <c r="IH89">
        <v>20</v>
      </c>
      <c r="II89" s="105">
        <v>93.82550586646866</v>
      </c>
      <c r="IJ89" s="105">
        <v>2.1209515620521637</v>
      </c>
      <c r="IK89" s="105">
        <v>0</v>
      </c>
      <c r="IL89" s="105">
        <v>5.5555555555551255</v>
      </c>
      <c r="IM89" s="105">
        <v>54.392460941157935</v>
      </c>
      <c r="IP89" s="186">
        <v>91.83673469387756</v>
      </c>
      <c r="IQ89" s="129">
        <v>67.563368807101781</v>
      </c>
      <c r="IR89" s="186">
        <v>94.89</v>
      </c>
      <c r="IS89" s="186">
        <v>64.580845474086459</v>
      </c>
      <c r="IT89" s="156">
        <v>10.5968030469155</v>
      </c>
      <c r="IU89" s="168">
        <v>35.036282734704919</v>
      </c>
      <c r="IV89" s="160">
        <v>13.385362980415255</v>
      </c>
      <c r="IW89" s="166">
        <v>31.90909090909091</v>
      </c>
      <c r="IX89" s="155">
        <v>99.230769230769226</v>
      </c>
      <c r="IY89" s="169">
        <v>6.17</v>
      </c>
      <c r="IZ89" s="169">
        <v>56.298659999999998</v>
      </c>
      <c r="JA89" s="155">
        <v>98.619329388560161</v>
      </c>
      <c r="JB89" s="167">
        <v>36.384439359267738</v>
      </c>
      <c r="JC89" s="182">
        <v>5.282624925116032</v>
      </c>
      <c r="JD89" s="182">
        <v>26.785714285714285</v>
      </c>
      <c r="JE89" s="192">
        <v>70.292218985519824</v>
      </c>
      <c r="JF89" s="192">
        <v>2.1442054560215773</v>
      </c>
      <c r="JG89" s="192">
        <v>29.016477203728673</v>
      </c>
      <c r="JH89" s="192">
        <v>30.492813141683779</v>
      </c>
      <c r="JI89" s="192">
        <v>48.447204968944099</v>
      </c>
      <c r="JK89" s="192">
        <v>81.634119116298066</v>
      </c>
      <c r="JL89" s="192">
        <v>76.347392393282419</v>
      </c>
      <c r="JM89" s="192">
        <v>52.873060087544765</v>
      </c>
      <c r="JO89" s="192">
        <v>55.561905458656291</v>
      </c>
      <c r="JP89" s="192">
        <v>65.528937160036946</v>
      </c>
      <c r="JR89" s="196">
        <v>35.877216479146234</v>
      </c>
    </row>
    <row r="90" spans="1:278" x14ac:dyDescent="0.35">
      <c r="A90">
        <v>82</v>
      </c>
      <c r="B90" t="s">
        <v>476</v>
      </c>
      <c r="C90" s="105">
        <v>0.13799753039896573</v>
      </c>
      <c r="D90" s="108">
        <v>50.943644916696471</v>
      </c>
      <c r="E90" s="105">
        <v>0</v>
      </c>
      <c r="F90" s="111">
        <v>82.876193402418451</v>
      </c>
      <c r="G90">
        <v>0</v>
      </c>
      <c r="H90" s="105">
        <v>53.559127439724456</v>
      </c>
      <c r="I90" s="105">
        <v>41.126783664097296</v>
      </c>
      <c r="J90" s="105">
        <v>78.420398009950077</v>
      </c>
      <c r="K90" s="102">
        <v>0.51032931795599346</v>
      </c>
      <c r="L90">
        <v>24.339703647890385</v>
      </c>
      <c r="M90" s="113">
        <v>39.555167380694108</v>
      </c>
      <c r="N90" s="113">
        <v>35.110400150211248</v>
      </c>
      <c r="O90" s="113">
        <v>21.118388261038167</v>
      </c>
      <c r="P90" s="113">
        <v>17.262808435934982</v>
      </c>
      <c r="Q90" s="113">
        <v>42.603152440047715</v>
      </c>
      <c r="R90" s="113">
        <v>49.346899709812526</v>
      </c>
      <c r="S90" s="113">
        <v>17.137321068629397</v>
      </c>
      <c r="T90" s="113">
        <v>16.680891182758721</v>
      </c>
      <c r="U90" s="113">
        <v>15.427885483383983</v>
      </c>
      <c r="V90" s="113">
        <v>32.282348580498137</v>
      </c>
      <c r="W90" s="113">
        <v>12.017160260384379</v>
      </c>
      <c r="X90" s="113">
        <v>11.037425327027417</v>
      </c>
      <c r="Y90" s="113">
        <v>26.145032265868512</v>
      </c>
      <c r="Z90" s="113">
        <v>21.029383911366509</v>
      </c>
      <c r="AA90" s="115">
        <v>9.6944865755878595</v>
      </c>
      <c r="AB90" s="113">
        <v>42.953647962917778</v>
      </c>
      <c r="AD90" s="113">
        <v>39.462334911124422</v>
      </c>
      <c r="AE90" s="105">
        <v>0.7749712973593571</v>
      </c>
      <c r="AF90" s="111">
        <v>3.2981063903350023</v>
      </c>
      <c r="AG90" s="105">
        <v>54.599201920079999</v>
      </c>
      <c r="AH90" s="173">
        <v>1</v>
      </c>
      <c r="AI90" s="175">
        <f t="shared" si="22"/>
        <v>100</v>
      </c>
      <c r="AJ90" s="112">
        <v>0.92439565268962476</v>
      </c>
      <c r="AK90" s="112">
        <v>0</v>
      </c>
      <c r="AL90" s="112">
        <v>0.61325719160550285</v>
      </c>
      <c r="AM90" s="112">
        <v>0</v>
      </c>
      <c r="AN90" s="112">
        <v>83.423666084730499</v>
      </c>
      <c r="AO90" s="112">
        <v>0.6373526415865185</v>
      </c>
      <c r="AP90" s="112">
        <v>0.40091128930283759</v>
      </c>
      <c r="AQ90" s="112">
        <v>1.0286811840945871</v>
      </c>
      <c r="AR90" s="111">
        <v>0.15154046418897499</v>
      </c>
      <c r="AS90" s="111">
        <v>2.037059799109147</v>
      </c>
      <c r="AT90" s="111">
        <v>85.413894308777103</v>
      </c>
      <c r="AU90" s="111">
        <v>40.59560992222292</v>
      </c>
      <c r="AV90" s="105">
        <v>27.061806352851136</v>
      </c>
      <c r="AW90" s="107">
        <v>8.8391127843223019E-2</v>
      </c>
      <c r="AX90" s="107">
        <v>4.9760289878137307</v>
      </c>
      <c r="AY90" s="103">
        <v>99.86200246960108</v>
      </c>
      <c r="AZ90" s="103">
        <v>76.44588929135152</v>
      </c>
      <c r="BA90" s="111">
        <v>0.13065030216214837</v>
      </c>
      <c r="BB90" s="105">
        <v>99.513793976582733</v>
      </c>
      <c r="BC90" s="158">
        <v>5.5629139072847682</v>
      </c>
      <c r="BD90" s="111">
        <v>0.6386228234912511</v>
      </c>
      <c r="BE90">
        <v>84.594440591043949</v>
      </c>
      <c r="BF90" s="111">
        <v>0.50719152344045404</v>
      </c>
      <c r="BG90" s="106">
        <v>40.740031359053681</v>
      </c>
      <c r="BH90" s="111">
        <v>59.926445834697915</v>
      </c>
      <c r="BI90" s="114">
        <v>5.5511106763522919</v>
      </c>
      <c r="BJ90" s="116">
        <v>69.828456007794486</v>
      </c>
      <c r="BK90" s="157">
        <f t="shared" si="28"/>
        <v>6.6153954004198523</v>
      </c>
      <c r="BL90" s="102">
        <v>20.375727198052637</v>
      </c>
      <c r="BM90" s="118">
        <v>32.17198886858889</v>
      </c>
      <c r="BN90" s="102">
        <v>22.207272108444489</v>
      </c>
      <c r="BO90">
        <v>3.2981063903350023</v>
      </c>
      <c r="BP90" s="111">
        <v>0.29856100451574807</v>
      </c>
      <c r="BQ90" s="102">
        <v>56.712217152976109</v>
      </c>
      <c r="BR90" s="112">
        <f t="shared" si="29"/>
        <v>0.86860173370566851</v>
      </c>
      <c r="BS90" s="112">
        <f t="shared" si="30"/>
        <v>3.474406934822674</v>
      </c>
      <c r="BT90" s="112">
        <v>1.2370545165986644</v>
      </c>
      <c r="BU90" s="119">
        <v>0.43808908423494619</v>
      </c>
      <c r="BV90" s="105">
        <v>14.687042870411657</v>
      </c>
      <c r="BW90" s="111">
        <v>0.13065030216214837</v>
      </c>
      <c r="BX90" s="121">
        <v>0.34652555241302657</v>
      </c>
      <c r="BY90" s="102">
        <v>3.0173641278417791</v>
      </c>
      <c r="BZ90" s="104">
        <v>75.892483741661152</v>
      </c>
      <c r="CA90" s="104">
        <v>65.168486901059453</v>
      </c>
      <c r="CB90" s="105">
        <v>40.578562959338178</v>
      </c>
      <c r="CC90" s="102">
        <v>0.20375672019399058</v>
      </c>
      <c r="CD90" s="106">
        <v>38.618407981528151</v>
      </c>
      <c r="CE90" s="105">
        <v>0.34652555241302657</v>
      </c>
      <c r="CF90" s="102">
        <v>2.6011677348989846</v>
      </c>
      <c r="CG90" s="102">
        <v>0.74185952961332136</v>
      </c>
      <c r="CH90" s="102">
        <f t="shared" si="31"/>
        <v>5.1273594144800319</v>
      </c>
      <c r="CI90" s="102">
        <v>1.281839853620008</v>
      </c>
      <c r="CJ90" s="105">
        <v>63.226083128718571</v>
      </c>
      <c r="CK90" s="104">
        <v>76.949997735083301</v>
      </c>
      <c r="CL90" s="111">
        <v>16.008897818599312</v>
      </c>
      <c r="CM90" s="105">
        <v>42.191573581858073</v>
      </c>
      <c r="CN90" s="105">
        <v>23.355338691159588</v>
      </c>
      <c r="CO90" s="111">
        <v>29.285304247990815</v>
      </c>
      <c r="CP90" s="104">
        <v>97.862117459698482</v>
      </c>
      <c r="CQ90" s="105">
        <v>80</v>
      </c>
      <c r="CR90" s="105">
        <v>1.1571259186763159</v>
      </c>
      <c r="CT90" s="179">
        <v>18.571428571428577</v>
      </c>
      <c r="CV90" s="105">
        <v>0</v>
      </c>
      <c r="CW90" s="119">
        <v>71.968148911290555</v>
      </c>
      <c r="CZ90" s="105">
        <v>99.223341762407642</v>
      </c>
      <c r="DA90" s="105">
        <v>19.999999999999996</v>
      </c>
      <c r="DB90" s="105">
        <v>7.038415984005689</v>
      </c>
      <c r="DC90" s="105">
        <v>8.014489043046952</v>
      </c>
      <c r="DD90" s="105">
        <v>67.564663925957021</v>
      </c>
      <c r="DE90" s="105">
        <v>70.853543307086625</v>
      </c>
      <c r="DF90" s="164">
        <v>68.874316786857406</v>
      </c>
      <c r="DG90" s="102">
        <v>25.271239954075774</v>
      </c>
      <c r="DH90" s="102">
        <v>0.7936761739599919</v>
      </c>
      <c r="DI90" s="111">
        <v>0.94709905119084947</v>
      </c>
      <c r="DJ90" s="103">
        <v>3.2874776746570293</v>
      </c>
      <c r="DK90" s="103">
        <v>1.6807410315086886</v>
      </c>
      <c r="DL90" s="103">
        <v>1.1347128883861346</v>
      </c>
      <c r="DM90" s="103">
        <v>0.90035723371016219</v>
      </c>
      <c r="DN90">
        <v>7.4830449501383463</v>
      </c>
      <c r="DO90" s="111">
        <v>76.447572603780856</v>
      </c>
      <c r="DP90" s="105">
        <v>5.8553386911595871</v>
      </c>
      <c r="DQ90" s="111">
        <v>98.474165809167545</v>
      </c>
      <c r="DR90" s="104">
        <v>75.206027693947718</v>
      </c>
      <c r="DS90" s="105">
        <v>0</v>
      </c>
      <c r="DT90" s="103">
        <v>98.490626866099049</v>
      </c>
      <c r="DU90" s="102">
        <v>56.742934826710325</v>
      </c>
      <c r="DW90" s="102">
        <v>0</v>
      </c>
      <c r="DX90" s="102">
        <v>16.315924101299153</v>
      </c>
      <c r="DY90" s="105">
        <v>0</v>
      </c>
      <c r="DZ90" s="105">
        <v>71.361363268022501</v>
      </c>
      <c r="EA90">
        <v>76.272510226074644</v>
      </c>
      <c r="EB90" s="105">
        <v>66.66666666666741</v>
      </c>
      <c r="EC90" s="111">
        <v>0.41202845716570435</v>
      </c>
      <c r="ED90" s="111">
        <v>0.32937132111825496</v>
      </c>
      <c r="EE90" s="111">
        <v>0.25491948321948532</v>
      </c>
      <c r="EF90" s="111">
        <v>0.40949693442418955</v>
      </c>
      <c r="EG90" s="111">
        <v>0.60235458971520506</v>
      </c>
      <c r="EH90" s="120">
        <v>0.35191835344700373</v>
      </c>
      <c r="EI90" s="102">
        <v>0.22630648198423678</v>
      </c>
      <c r="EJ90" s="102">
        <f t="shared" si="32"/>
        <v>0.95048722433379451</v>
      </c>
      <c r="EK90" s="102">
        <v>0.37215698925069202</v>
      </c>
      <c r="EL90" s="102">
        <v>5.5574949944419751</v>
      </c>
      <c r="EM90" s="102">
        <v>0</v>
      </c>
      <c r="EN90" s="102">
        <v>0.65686963165187118</v>
      </c>
      <c r="EO90" s="102">
        <v>0</v>
      </c>
      <c r="EP90" s="102">
        <v>9.8635144832946969E-2</v>
      </c>
      <c r="EQ90" s="102">
        <v>0.29784414685354255</v>
      </c>
      <c r="ER90" s="102">
        <v>7.5335903664797865E-2</v>
      </c>
      <c r="ES90" s="102">
        <v>0.26263404820021358</v>
      </c>
      <c r="ET90" s="111">
        <v>0.35715024985789157</v>
      </c>
      <c r="EU90" s="111">
        <v>0.24520365558449167</v>
      </c>
      <c r="EV90" s="111">
        <v>0.33590085496816213</v>
      </c>
      <c r="EW90" s="120">
        <v>97.605989858235617</v>
      </c>
      <c r="EX90" s="120">
        <v>1.9977037887485649</v>
      </c>
      <c r="EY90" s="120">
        <v>0</v>
      </c>
      <c r="EZ90" s="120">
        <v>79.644809811846102</v>
      </c>
      <c r="FA90" s="120">
        <v>202282.08707215128</v>
      </c>
      <c r="FC90" s="104">
        <v>60.318581815017595</v>
      </c>
      <c r="FD90" s="111">
        <v>0</v>
      </c>
      <c r="FE90" s="105">
        <v>98.790936949442241</v>
      </c>
      <c r="FF90" s="104">
        <v>0.72463770428090268</v>
      </c>
      <c r="FG90" s="111">
        <v>2.7324913892078073</v>
      </c>
      <c r="FH90" s="105">
        <v>36.194029850746269</v>
      </c>
      <c r="FI90">
        <v>80</v>
      </c>
      <c r="FJ90" s="105">
        <v>20</v>
      </c>
      <c r="FK90" s="105">
        <v>99.11147381397123</v>
      </c>
      <c r="FL90" s="105">
        <v>26.436781609199997</v>
      </c>
      <c r="FM90" s="105">
        <v>21.994135881536284</v>
      </c>
      <c r="FN90">
        <v>66.758742971052968</v>
      </c>
      <c r="FO90" s="104">
        <v>98.454215672843034</v>
      </c>
      <c r="FP90" s="102">
        <v>0</v>
      </c>
      <c r="FQ90">
        <v>92.749838103109326</v>
      </c>
      <c r="FR90" s="102">
        <v>0</v>
      </c>
      <c r="FS90" s="105">
        <v>0</v>
      </c>
      <c r="FT90" s="117">
        <v>33.618997647976613</v>
      </c>
      <c r="FU90" s="117">
        <v>38.773657227556868</v>
      </c>
      <c r="FV90" s="117">
        <v>24.339703647890385</v>
      </c>
      <c r="FW90" s="104">
        <v>80.342751865210872</v>
      </c>
      <c r="FX90" s="105">
        <v>28.164466130883941</v>
      </c>
      <c r="FY90" s="105">
        <v>0</v>
      </c>
      <c r="FZ90">
        <v>0.11796787870212579</v>
      </c>
      <c r="GA90" s="105">
        <v>37.755665441668498</v>
      </c>
      <c r="GB90" s="102">
        <v>0.62724657691664931</v>
      </c>
      <c r="GC90" s="102">
        <v>0</v>
      </c>
      <c r="GD90" s="102">
        <v>0.55799201132821741</v>
      </c>
      <c r="GE90" s="102">
        <v>0</v>
      </c>
      <c r="GF90" s="102">
        <v>0.12640699400320965</v>
      </c>
      <c r="GG90" s="102">
        <v>0.8631212012431978</v>
      </c>
      <c r="GH90" s="102">
        <v>0.74065663752864008</v>
      </c>
      <c r="GI90" s="111">
        <v>5.3961054321923072</v>
      </c>
      <c r="GJ90" s="104">
        <v>0.88526322548430225</v>
      </c>
      <c r="GK90">
        <v>100</v>
      </c>
      <c r="GL90" s="105">
        <v>0</v>
      </c>
      <c r="GM90" s="123">
        <v>32.17916267155411</v>
      </c>
      <c r="GN90" s="105">
        <v>80</v>
      </c>
      <c r="GO90" s="105">
        <v>97.836969001148105</v>
      </c>
      <c r="GQ90">
        <v>99.615384615384613</v>
      </c>
      <c r="GR90" s="110">
        <v>36.607338878757986</v>
      </c>
      <c r="GS90" s="110">
        <v>35.025438454106222</v>
      </c>
      <c r="GT90" s="110">
        <v>44.922430241967838</v>
      </c>
      <c r="GU90" s="110">
        <v>47.483405649010955</v>
      </c>
      <c r="GV90" s="110">
        <v>38.19245336796569</v>
      </c>
      <c r="GW90" s="110">
        <v>21.346889237452402</v>
      </c>
      <c r="GX90" s="110">
        <v>34.679919096204358</v>
      </c>
      <c r="GY90" s="110">
        <v>4.3652892879982348</v>
      </c>
      <c r="GZ90" s="110">
        <v>28.085578430654536</v>
      </c>
      <c r="HA90" s="105">
        <v>58.333333333332533</v>
      </c>
      <c r="HB90" s="105">
        <v>0</v>
      </c>
      <c r="HC90" s="109">
        <v>43.452871917749967</v>
      </c>
      <c r="HD90" s="109">
        <v>21.880032414836528</v>
      </c>
      <c r="HE90" s="109">
        <v>52.047980296105074</v>
      </c>
      <c r="HF90" s="109">
        <v>45.272207849569277</v>
      </c>
      <c r="HG90" s="109">
        <v>0.93591108697426373</v>
      </c>
      <c r="HH90" s="109">
        <v>11.187911889874707</v>
      </c>
      <c r="HI90" s="109">
        <v>31.336895510172365</v>
      </c>
      <c r="HJ90" s="109">
        <v>64.601377726751466</v>
      </c>
      <c r="HK90" s="109">
        <v>45.638111277386294</v>
      </c>
      <c r="HL90" s="122">
        <v>31.36016842280219</v>
      </c>
      <c r="HM90" s="109">
        <v>0</v>
      </c>
      <c r="HN90" s="109">
        <v>23.627330881783905</v>
      </c>
      <c r="HO90" s="109">
        <v>27.511524917431295</v>
      </c>
      <c r="HP90" s="109">
        <v>39.90228472813083</v>
      </c>
      <c r="HQ90" s="109">
        <v>19.525914081887795</v>
      </c>
      <c r="HR90" s="109">
        <v>41.665926494477979</v>
      </c>
      <c r="HS90" s="109">
        <v>1.2830021284964956</v>
      </c>
      <c r="HT90" s="109">
        <v>43.989656282811978</v>
      </c>
      <c r="HU90" s="109">
        <v>15.474979774416814</v>
      </c>
      <c r="HV90" s="109">
        <v>51.980949507993095</v>
      </c>
      <c r="HW90" s="109">
        <v>49.063027732565466</v>
      </c>
      <c r="HX90" s="109">
        <v>38.35805420686588</v>
      </c>
      <c r="HY90" s="109">
        <v>11.826576763096632</v>
      </c>
      <c r="HZ90" s="109">
        <v>45.23876571213129</v>
      </c>
      <c r="IA90" s="109">
        <v>48.483462485074455</v>
      </c>
      <c r="IB90" s="109">
        <v>47.891670746837839</v>
      </c>
      <c r="IC90" s="111">
        <v>75.72748535235084</v>
      </c>
      <c r="ID90" s="105">
        <v>0.74010976060293177</v>
      </c>
      <c r="IE90" s="105">
        <v>0</v>
      </c>
      <c r="IF90" s="105">
        <v>20</v>
      </c>
      <c r="IG90">
        <v>17.626339228341482</v>
      </c>
      <c r="IH90">
        <v>33.295063145809415</v>
      </c>
      <c r="II90" s="105">
        <v>98.691805393906606</v>
      </c>
      <c r="IJ90" s="105">
        <v>1.9977037887485649</v>
      </c>
      <c r="IK90" s="105">
        <v>0</v>
      </c>
      <c r="IL90" s="105">
        <v>5.555555555555495</v>
      </c>
      <c r="IM90" s="105">
        <v>92.749838103109326</v>
      </c>
      <c r="IP90" s="186">
        <v>0</v>
      </c>
      <c r="IQ90" s="129">
        <v>51.774665056744979</v>
      </c>
      <c r="IR90" s="186">
        <v>90.41</v>
      </c>
      <c r="IS90" s="186">
        <v>65.042979942693407</v>
      </c>
      <c r="IT90" s="156">
        <v>0.51936060938311501</v>
      </c>
      <c r="IU90" s="168">
        <v>3.7129226954327184</v>
      </c>
      <c r="IV90" s="160">
        <v>1.1756569847856155</v>
      </c>
      <c r="IW90" s="166">
        <v>42.454545454545453</v>
      </c>
      <c r="IX90" s="155">
        <v>60.307692307692307</v>
      </c>
      <c r="IY90" s="169">
        <v>4.54</v>
      </c>
      <c r="IZ90" s="169">
        <v>66.997129999999999</v>
      </c>
      <c r="JA90" s="155">
        <v>69.033530571992102</v>
      </c>
      <c r="JB90" s="167">
        <v>38.901601830663616</v>
      </c>
      <c r="JC90" s="182">
        <v>23.048942802263966</v>
      </c>
      <c r="JD90" s="182">
        <v>5.9523809523809517</v>
      </c>
      <c r="JE90" s="192">
        <v>3.2141042058090172</v>
      </c>
      <c r="JF90" s="192">
        <v>1.4649483773255256E-2</v>
      </c>
      <c r="JG90" s="192">
        <v>0.28553170301710734</v>
      </c>
      <c r="JH90" s="192">
        <v>0.92402464065708423</v>
      </c>
      <c r="JI90" s="192">
        <v>0</v>
      </c>
      <c r="JK90" s="192">
        <v>26.63207453333774</v>
      </c>
      <c r="JL90" s="192">
        <v>22.798179672994056</v>
      </c>
      <c r="JM90" s="192">
        <v>0.51333068046159969</v>
      </c>
      <c r="JO90" s="192">
        <v>26.358682170542618</v>
      </c>
      <c r="JP90" s="192">
        <v>21.857954998750731</v>
      </c>
      <c r="JR90" s="196">
        <v>0.45141623032224537</v>
      </c>
    </row>
    <row r="91" spans="1:278" x14ac:dyDescent="0.35">
      <c r="A91">
        <v>83</v>
      </c>
      <c r="B91" t="s">
        <v>477</v>
      </c>
      <c r="C91" s="105">
        <v>0</v>
      </c>
      <c r="D91" s="108">
        <v>76.842914667673455</v>
      </c>
      <c r="E91" s="105">
        <v>0</v>
      </c>
      <c r="F91" s="111">
        <v>69.657253487330863</v>
      </c>
      <c r="G91">
        <v>0</v>
      </c>
      <c r="H91" s="105">
        <v>51.400831183720264</v>
      </c>
      <c r="I91" s="105">
        <v>32.641362649960506</v>
      </c>
      <c r="J91" s="105">
        <v>79.062768701632777</v>
      </c>
      <c r="K91" s="102">
        <v>0.45842462425029573</v>
      </c>
      <c r="L91">
        <v>26.176743254588043</v>
      </c>
      <c r="M91" s="113">
        <v>39.397466874520426</v>
      </c>
      <c r="N91" s="113">
        <v>43.715721217836467</v>
      </c>
      <c r="O91" s="113">
        <v>22.57178707064573</v>
      </c>
      <c r="P91" s="113">
        <v>15.688507430810045</v>
      </c>
      <c r="Q91" s="113">
        <v>47.076533566528227</v>
      </c>
      <c r="R91" s="113">
        <v>45.808633393472817</v>
      </c>
      <c r="S91" s="113">
        <v>22.009798852858321</v>
      </c>
      <c r="T91" s="113">
        <v>28.410638314658875</v>
      </c>
      <c r="U91" s="113">
        <v>12.578181713645636</v>
      </c>
      <c r="V91" s="113">
        <v>33.334566195370805</v>
      </c>
      <c r="W91" s="113">
        <v>11.660746972240549</v>
      </c>
      <c r="X91" s="113">
        <v>11.55692606192525</v>
      </c>
      <c r="Y91" s="113">
        <v>30.351620474626749</v>
      </c>
      <c r="Z91" s="113">
        <v>20.415192983711638</v>
      </c>
      <c r="AA91" s="115">
        <v>27.985913340264847</v>
      </c>
      <c r="AB91" s="113">
        <v>48.39440444255812</v>
      </c>
      <c r="AD91" s="113">
        <v>40.709306956589792</v>
      </c>
      <c r="AE91" s="105">
        <v>0</v>
      </c>
      <c r="AF91" s="111">
        <v>6.8906240778166372E-2</v>
      </c>
      <c r="AG91" s="105">
        <v>56.076911260381856</v>
      </c>
      <c r="AH91" s="173">
        <v>1</v>
      </c>
      <c r="AI91" s="175">
        <f t="shared" si="22"/>
        <v>100</v>
      </c>
      <c r="AJ91" s="112">
        <v>0.64085571074713088</v>
      </c>
      <c r="AK91" s="112">
        <v>0</v>
      </c>
      <c r="AL91" s="112">
        <v>0</v>
      </c>
      <c r="AM91" s="112">
        <v>0</v>
      </c>
      <c r="AN91" s="112">
        <v>81.569396591288765</v>
      </c>
      <c r="AO91" s="112">
        <v>0</v>
      </c>
      <c r="AP91" s="112">
        <v>1.7947692304226697E-2</v>
      </c>
      <c r="AQ91" s="112">
        <v>0.30485407585995622</v>
      </c>
      <c r="AR91" s="111">
        <v>0.12019292214810268</v>
      </c>
      <c r="AS91" s="111">
        <v>0.90035491031871817</v>
      </c>
      <c r="AT91" s="111">
        <v>74.702505848391965</v>
      </c>
      <c r="AU91" s="111">
        <v>27.800983600610987</v>
      </c>
      <c r="AV91" s="105">
        <v>35.420846469856329</v>
      </c>
      <c r="AW91" s="107">
        <v>0.78576055732665884</v>
      </c>
      <c r="AX91" s="107">
        <v>2.6987052120450596</v>
      </c>
      <c r="AY91" s="103">
        <v>100</v>
      </c>
      <c r="AZ91" s="103">
        <v>98.934718617732457</v>
      </c>
      <c r="BA91" s="111">
        <v>0.36579989792513695</v>
      </c>
      <c r="BB91" s="105">
        <v>96.988782402827141</v>
      </c>
      <c r="BC91" s="158">
        <v>0.89423903697334484</v>
      </c>
      <c r="BD91" s="111">
        <v>0.25493566861997352</v>
      </c>
      <c r="BE91">
        <v>87.747777039720134</v>
      </c>
      <c r="BF91" s="111">
        <v>0.36936732942090805</v>
      </c>
      <c r="BG91" s="106">
        <v>37.579769141602306</v>
      </c>
      <c r="BH91" s="111">
        <v>54.388053927797522</v>
      </c>
      <c r="BI91" s="114">
        <v>4.9518678307539723</v>
      </c>
      <c r="BJ91" s="116">
        <v>70.041439675158699</v>
      </c>
      <c r="BK91" s="157">
        <f t="shared" si="28"/>
        <v>9.1557219794454578</v>
      </c>
      <c r="BL91" s="102">
        <v>20.287266231046431</v>
      </c>
      <c r="BM91" s="118">
        <v>32.399267048254345</v>
      </c>
      <c r="BN91" s="102">
        <v>22.396140045344424</v>
      </c>
      <c r="BO91">
        <v>6.8906240778166372E-2</v>
      </c>
      <c r="BP91" s="111">
        <v>0.12953366604342312</v>
      </c>
      <c r="BQ91" s="102">
        <v>46.133999604604782</v>
      </c>
      <c r="BR91" s="112">
        <f t="shared" si="29"/>
        <v>0.23437980874227934</v>
      </c>
      <c r="BS91" s="112">
        <f t="shared" si="30"/>
        <v>0.93751923496911738</v>
      </c>
      <c r="BT91" s="112">
        <v>0.53781766116380569</v>
      </c>
      <c r="BU91" s="119">
        <v>0.4224153132145107</v>
      </c>
      <c r="BV91" s="105">
        <v>22.945527717955468</v>
      </c>
      <c r="BW91" s="111">
        <v>0.36579989792513695</v>
      </c>
      <c r="BX91" s="121">
        <v>0.32892338366456797</v>
      </c>
      <c r="BY91" s="102">
        <v>1.2992958760467019</v>
      </c>
      <c r="BZ91" s="104">
        <v>80.839800785119252</v>
      </c>
      <c r="CA91" s="104">
        <v>69.186853331962396</v>
      </c>
      <c r="CB91" s="105">
        <v>43.025550519736925</v>
      </c>
      <c r="CC91" s="102">
        <v>0.30363237469678567</v>
      </c>
      <c r="CD91" s="106">
        <v>36.921865060802894</v>
      </c>
      <c r="CE91" s="105">
        <v>0.32892338366456797</v>
      </c>
      <c r="CF91" s="102">
        <v>1.5410928118657368</v>
      </c>
      <c r="CG91" s="102">
        <v>0.188805621133431</v>
      </c>
      <c r="CH91" s="102">
        <f t="shared" si="31"/>
        <v>0.70618141696170877</v>
      </c>
      <c r="CI91" s="102">
        <v>0.17654535424042719</v>
      </c>
      <c r="CJ91" s="105">
        <v>54.186860024197323</v>
      </c>
      <c r="CK91" s="104">
        <v>74.045392472399456</v>
      </c>
      <c r="CL91" s="111">
        <v>16.112066494697622</v>
      </c>
      <c r="CM91" s="105">
        <v>38.826976535502922</v>
      </c>
      <c r="CN91" s="105">
        <v>34.732014903983952</v>
      </c>
      <c r="CO91" s="111">
        <v>30.068787618228718</v>
      </c>
      <c r="CP91" s="104">
        <v>97.67379048326066</v>
      </c>
      <c r="CQ91" s="105">
        <v>80</v>
      </c>
      <c r="CR91" s="105">
        <v>6.0511010394738838</v>
      </c>
      <c r="CT91" s="179">
        <v>65.000000000000014</v>
      </c>
      <c r="CV91" s="105">
        <v>0</v>
      </c>
      <c r="CW91" s="119">
        <v>64.417659921386985</v>
      </c>
      <c r="CZ91" s="105">
        <v>68.770094978209059</v>
      </c>
      <c r="DA91" s="105">
        <v>19.999999999999996</v>
      </c>
      <c r="DB91" s="105">
        <v>9.7786432859485508</v>
      </c>
      <c r="DC91" s="105">
        <v>1.3497313044977182</v>
      </c>
      <c r="DD91" s="105">
        <v>62.068702590476185</v>
      </c>
      <c r="DE91" s="105">
        <v>43.877668782458166</v>
      </c>
      <c r="DF91" s="164">
        <v>68.649862060060101</v>
      </c>
      <c r="DG91" s="102">
        <v>25.123244482659789</v>
      </c>
      <c r="DH91" s="102">
        <v>0.94335322459284265</v>
      </c>
      <c r="DI91" s="111">
        <v>0.86444657663634328</v>
      </c>
      <c r="DJ91" s="103">
        <v>5.6948546684667232</v>
      </c>
      <c r="DK91" s="103">
        <v>1.1210985564309797</v>
      </c>
      <c r="DL91" s="103">
        <v>1.5748556132328397</v>
      </c>
      <c r="DM91" s="103">
        <v>3.3844357168646213</v>
      </c>
      <c r="DN91">
        <v>1.9436154242440038</v>
      </c>
      <c r="DO91" s="111">
        <v>62.187477384998509</v>
      </c>
      <c r="DP91" s="105">
        <v>0</v>
      </c>
      <c r="DQ91" s="111">
        <v>98.737085420994305</v>
      </c>
      <c r="DR91" s="104">
        <v>65.541890628540543</v>
      </c>
      <c r="DS91" s="105">
        <v>0</v>
      </c>
      <c r="DT91" s="103">
        <v>98.538026538135014</v>
      </c>
      <c r="DU91" s="102">
        <v>62.086538711070752</v>
      </c>
      <c r="DW91" s="102">
        <v>0</v>
      </c>
      <c r="DX91" s="102">
        <v>0</v>
      </c>
      <c r="DY91" s="105">
        <v>0</v>
      </c>
      <c r="DZ91" s="105">
        <v>57.182610207725048</v>
      </c>
      <c r="EA91">
        <v>98.889265268407016</v>
      </c>
      <c r="EB91" s="105">
        <v>66.666666666668164</v>
      </c>
      <c r="EC91" s="111">
        <v>0.408533099846631</v>
      </c>
      <c r="ED91" s="111">
        <v>0.33841891306710753</v>
      </c>
      <c r="EE91" s="111">
        <v>0.21354581505120793</v>
      </c>
      <c r="EF91" s="111">
        <v>0.23877243779635049</v>
      </c>
      <c r="EG91" s="111">
        <v>0.33020155899518455</v>
      </c>
      <c r="EH91" s="120">
        <v>0.11646184782729432</v>
      </c>
      <c r="EI91" s="102">
        <v>0.38348041168641178</v>
      </c>
      <c r="EJ91" s="102">
        <f t="shared" si="32"/>
        <v>1.6106177290829296</v>
      </c>
      <c r="EK91" s="102">
        <v>0.29296052646290771</v>
      </c>
      <c r="EL91" s="102">
        <v>0.20430142605205615</v>
      </c>
      <c r="EM91" s="102">
        <v>0</v>
      </c>
      <c r="EN91" s="102">
        <v>0</v>
      </c>
      <c r="EO91" s="102">
        <v>0</v>
      </c>
      <c r="EP91" s="102">
        <v>1.5446219556726322</v>
      </c>
      <c r="EQ91" s="102">
        <v>0</v>
      </c>
      <c r="ER91" s="102">
        <v>1.619770124416272E-2</v>
      </c>
      <c r="ES91" s="102">
        <v>0.1099173869693837</v>
      </c>
      <c r="ET91" s="111">
        <v>0.41750616799610624</v>
      </c>
      <c r="EU91" s="111">
        <v>0.14260548425955202</v>
      </c>
      <c r="EV91" s="111">
        <v>0.24034059933303104</v>
      </c>
      <c r="EW91" s="120">
        <v>97.826155252997125</v>
      </c>
      <c r="EX91" s="120">
        <v>4.4482659787904844</v>
      </c>
      <c r="EY91" s="120">
        <v>0</v>
      </c>
      <c r="EZ91" s="120">
        <v>56.404381358859716</v>
      </c>
      <c r="FA91" s="120">
        <v>143255.98878618516</v>
      </c>
      <c r="FC91" s="104">
        <v>64.413796092731189</v>
      </c>
      <c r="FD91" s="111">
        <v>0</v>
      </c>
      <c r="FE91" s="105">
        <v>98.484103436904476</v>
      </c>
      <c r="FF91" s="104">
        <v>0.72463770428090024</v>
      </c>
      <c r="FG91" s="111">
        <v>2.1553453711665234</v>
      </c>
      <c r="FH91" s="105">
        <v>90</v>
      </c>
      <c r="FI91">
        <v>31.940384064201776</v>
      </c>
      <c r="FJ91" s="105">
        <v>20</v>
      </c>
      <c r="FK91" s="105">
        <v>98.75366035369143</v>
      </c>
      <c r="FL91" s="105">
        <v>21.602017388774282</v>
      </c>
      <c r="FM91" s="105">
        <v>0</v>
      </c>
      <c r="FN91">
        <v>98.459333759957602</v>
      </c>
      <c r="FO91" s="104">
        <v>98.472504221365668</v>
      </c>
      <c r="FP91" s="102">
        <v>0</v>
      </c>
      <c r="FQ91">
        <v>20.249435447218357</v>
      </c>
      <c r="FR91" s="102">
        <v>0</v>
      </c>
      <c r="FS91" s="105">
        <v>0</v>
      </c>
      <c r="FT91" s="117">
        <v>31.919923587341167</v>
      </c>
      <c r="FU91" s="117">
        <v>43.463215331512444</v>
      </c>
      <c r="FV91" s="117">
        <v>26.176743254588043</v>
      </c>
      <c r="FW91" s="104">
        <v>77.614354421581012</v>
      </c>
      <c r="FX91" s="105">
        <v>42.186295355725044</v>
      </c>
      <c r="FY91" s="105">
        <v>0</v>
      </c>
      <c r="FZ91">
        <v>0.51224765741402922</v>
      </c>
      <c r="GA91" s="105">
        <v>47.9620659056393</v>
      </c>
      <c r="GB91" s="102">
        <v>0</v>
      </c>
      <c r="GC91" s="102">
        <v>0</v>
      </c>
      <c r="GD91" s="102">
        <v>0</v>
      </c>
      <c r="GE91" s="102">
        <v>0</v>
      </c>
      <c r="GF91" s="102">
        <v>1.1655160725792248</v>
      </c>
      <c r="GG91" s="102">
        <v>0</v>
      </c>
      <c r="GH91" s="102">
        <v>0.21849362175655238</v>
      </c>
      <c r="GI91" s="111">
        <v>2.343656083473431</v>
      </c>
      <c r="GJ91" s="104">
        <v>0.88664340978564726</v>
      </c>
      <c r="GK91">
        <v>1.7770134709085699</v>
      </c>
      <c r="GL91" s="105">
        <v>0</v>
      </c>
      <c r="GM91" s="123">
        <v>33.812184514297918</v>
      </c>
      <c r="GN91" s="105">
        <v>76.560619088564053</v>
      </c>
      <c r="GO91" s="105">
        <v>98.18056749785039</v>
      </c>
      <c r="GQ91">
        <v>100</v>
      </c>
      <c r="GR91" s="110">
        <v>40.527005323682602</v>
      </c>
      <c r="GS91" s="110">
        <v>36.252187365718335</v>
      </c>
      <c r="GT91" s="110">
        <v>53.760413500106637</v>
      </c>
      <c r="GU91" s="110">
        <v>49.50782202205054</v>
      </c>
      <c r="GV91" s="110">
        <v>35.761907035651298</v>
      </c>
      <c r="GW91" s="110">
        <v>21.298664411297793</v>
      </c>
      <c r="GX91" s="110">
        <v>32.678572209897105</v>
      </c>
      <c r="GY91" s="110">
        <v>7.8470821714976031</v>
      </c>
      <c r="GZ91" s="110">
        <v>27.415147142863514</v>
      </c>
      <c r="HA91" s="105">
        <v>75</v>
      </c>
      <c r="HB91" s="105">
        <v>0</v>
      </c>
      <c r="HC91" s="109">
        <v>40.637249949610073</v>
      </c>
      <c r="HD91" s="109">
        <v>30.021848279379931</v>
      </c>
      <c r="HE91" s="109">
        <v>61.358788683446832</v>
      </c>
      <c r="HF91" s="109">
        <v>45.958016368347081</v>
      </c>
      <c r="HG91" s="109">
        <v>1.0801747871231544</v>
      </c>
      <c r="HH91" s="109">
        <v>10.540156053615057</v>
      </c>
      <c r="HI91" s="109">
        <v>28.239581916286912</v>
      </c>
      <c r="HJ91" s="109">
        <v>68.907767268560264</v>
      </c>
      <c r="HK91" s="109">
        <v>47.79886327157012</v>
      </c>
      <c r="HL91" s="122">
        <v>28.047272407075354</v>
      </c>
      <c r="HM91" s="109">
        <v>0</v>
      </c>
      <c r="HN91" s="109">
        <v>23.70708163072883</v>
      </c>
      <c r="HO91" s="109">
        <v>24.128561704749035</v>
      </c>
      <c r="HP91" s="109">
        <v>38.516282355277966</v>
      </c>
      <c r="HQ91" s="109">
        <v>18.382208042389149</v>
      </c>
      <c r="HR91" s="109">
        <v>47.708654800484361</v>
      </c>
      <c r="HS91" s="109">
        <v>1.0038709831083126</v>
      </c>
      <c r="HT91" s="109">
        <v>42.774564681806176</v>
      </c>
      <c r="HU91" s="109">
        <v>14.884389318527601</v>
      </c>
      <c r="HV91" s="109">
        <v>52.339622346342296</v>
      </c>
      <c r="HW91" s="109">
        <v>50.644167208143941</v>
      </c>
      <c r="HX91" s="109">
        <v>41.961721963902242</v>
      </c>
      <c r="HY91" s="109">
        <v>22.561030193201859</v>
      </c>
      <c r="HZ91" s="109">
        <v>43.736298248532037</v>
      </c>
      <c r="IA91" s="109">
        <v>62.58687415811201</v>
      </c>
      <c r="IB91" s="109">
        <v>50.229107724642056</v>
      </c>
      <c r="IC91" s="111">
        <v>77.267118627275423</v>
      </c>
      <c r="ID91" s="105">
        <v>5.1070321523778004</v>
      </c>
      <c r="IE91" s="105">
        <v>0</v>
      </c>
      <c r="IF91" s="105">
        <v>20</v>
      </c>
      <c r="IG91">
        <v>50.88347880048002</v>
      </c>
      <c r="IH91">
        <v>71.40154772141014</v>
      </c>
      <c r="II91" s="105">
        <v>88.294020327226107</v>
      </c>
      <c r="IJ91" s="105">
        <v>4.4482659787904844</v>
      </c>
      <c r="IK91" s="105">
        <v>0</v>
      </c>
      <c r="IL91" s="105">
        <v>6.0412088786980513</v>
      </c>
      <c r="IM91" s="105">
        <v>20.249435447218357</v>
      </c>
      <c r="IP91" s="186">
        <v>0</v>
      </c>
      <c r="IQ91" s="129">
        <v>52.607121593259684</v>
      </c>
      <c r="IR91" s="186">
        <v>94.98</v>
      </c>
      <c r="IS91" s="186">
        <v>55.067122927086075</v>
      </c>
      <c r="IT91" s="156">
        <v>0</v>
      </c>
      <c r="IU91" s="168">
        <v>16.344223398430369</v>
      </c>
      <c r="IV91" s="160">
        <v>3.6895487285021318</v>
      </c>
      <c r="IW91" s="166">
        <v>1.7272727272727217</v>
      </c>
      <c r="IX91" s="155">
        <v>38.46153846153846</v>
      </c>
      <c r="IY91" s="169">
        <v>9.1</v>
      </c>
      <c r="IZ91" s="169">
        <v>81.711669999999998</v>
      </c>
      <c r="JA91" s="155">
        <v>19.723865877712029</v>
      </c>
      <c r="JB91" s="167">
        <v>33.638443935926773</v>
      </c>
      <c r="JC91" s="182">
        <v>90.564453339489233</v>
      </c>
      <c r="JD91" s="182">
        <v>2.9761904761904758</v>
      </c>
      <c r="JE91" s="192">
        <v>17.934219683765981</v>
      </c>
      <c r="JF91" s="192">
        <v>24.233556713596418</v>
      </c>
      <c r="JG91" s="192">
        <v>0.87920764467216517</v>
      </c>
      <c r="JH91" s="192">
        <v>0.92402464065708423</v>
      </c>
      <c r="JI91" s="192">
        <v>0</v>
      </c>
      <c r="JK91" s="192">
        <v>41.85040283810217</v>
      </c>
      <c r="JL91" s="192">
        <v>9.013233824206953</v>
      </c>
      <c r="JM91" s="192">
        <v>0.85555113410266614</v>
      </c>
      <c r="JO91" s="192">
        <v>36.243187984496103</v>
      </c>
      <c r="JP91" s="192">
        <v>30.918142270351716</v>
      </c>
      <c r="JR91" s="196">
        <v>0.7769477725871673</v>
      </c>
    </row>
    <row r="92" spans="1:278" x14ac:dyDescent="0.35">
      <c r="A92">
        <v>84</v>
      </c>
      <c r="B92" t="s">
        <v>478</v>
      </c>
      <c r="C92" s="105">
        <v>38.032056623961481</v>
      </c>
      <c r="D92" s="108">
        <v>73.140693066135938</v>
      </c>
      <c r="E92" s="105">
        <v>0</v>
      </c>
      <c r="F92" s="111">
        <v>47.653165114636451</v>
      </c>
      <c r="G92">
        <v>50</v>
      </c>
      <c r="H92" s="105">
        <v>30.442880794701988</v>
      </c>
      <c r="I92" s="105">
        <v>18.60217596972543</v>
      </c>
      <c r="J92" s="105">
        <v>42.301324503311015</v>
      </c>
      <c r="K92" s="102">
        <v>2.6004663483250026</v>
      </c>
      <c r="L92">
        <v>29.383778649197005</v>
      </c>
      <c r="M92" s="113">
        <v>60.151006464100504</v>
      </c>
      <c r="N92" s="113">
        <v>39.61155617295087</v>
      </c>
      <c r="O92" s="113">
        <v>21.499242275927681</v>
      </c>
      <c r="P92" s="113">
        <v>19.331660052434096</v>
      </c>
      <c r="Q92" s="113">
        <v>37.6152811533075</v>
      </c>
      <c r="R92" s="113">
        <v>60.763720702677205</v>
      </c>
      <c r="S92" s="113">
        <v>23.165537763388155</v>
      </c>
      <c r="T92" s="113">
        <v>22.205334868520584</v>
      </c>
      <c r="U92" s="113">
        <v>17.898232820086999</v>
      </c>
      <c r="V92" s="113">
        <v>37.956051992199441</v>
      </c>
      <c r="W92" s="113">
        <v>14.517899976826371</v>
      </c>
      <c r="X92" s="113">
        <v>13.073488478105897</v>
      </c>
      <c r="Y92" s="113">
        <v>24.905701578689573</v>
      </c>
      <c r="Z92" s="113">
        <v>23.546367559637741</v>
      </c>
      <c r="AA92" s="115">
        <v>19.451508944556313</v>
      </c>
      <c r="AB92" s="113">
        <v>53.496638763488534</v>
      </c>
      <c r="AD92" s="113">
        <v>43.911829509809657</v>
      </c>
      <c r="AE92" s="105">
        <v>6.4983443708609272</v>
      </c>
      <c r="AF92" s="111">
        <v>0.6338915639188889</v>
      </c>
      <c r="AG92" s="105">
        <v>41.835866074584018</v>
      </c>
      <c r="AH92" s="173">
        <v>1</v>
      </c>
      <c r="AI92" s="175">
        <f t="shared" si="22"/>
        <v>100</v>
      </c>
      <c r="AJ92" s="112">
        <v>5.2699606276813755</v>
      </c>
      <c r="AK92" s="112">
        <v>0</v>
      </c>
      <c r="AL92" s="112">
        <v>1.8344357939547811</v>
      </c>
      <c r="AM92" s="112">
        <v>13.209297390921703</v>
      </c>
      <c r="AN92" s="112">
        <v>94.4068747188592</v>
      </c>
      <c r="AO92" s="112">
        <v>1.2644347265407454</v>
      </c>
      <c r="AP92" s="112">
        <v>0.68543135734384786</v>
      </c>
      <c r="AQ92" s="112">
        <v>0.68264750767707361</v>
      </c>
      <c r="AR92" s="111">
        <v>1.1099272740166013</v>
      </c>
      <c r="AS92" s="111">
        <v>1.138577223714526</v>
      </c>
      <c r="AT92" s="111">
        <v>99.036187371306809</v>
      </c>
      <c r="AU92" s="111">
        <v>30.5273402266155</v>
      </c>
      <c r="AV92" s="105">
        <v>67.149558498896255</v>
      </c>
      <c r="AW92" s="107">
        <v>3.0603043022615641</v>
      </c>
      <c r="AX92" s="107">
        <v>10.535044770505984</v>
      </c>
      <c r="AY92" s="103">
        <v>61.967943376038548</v>
      </c>
      <c r="AZ92" s="103">
        <v>75.639370026502249</v>
      </c>
      <c r="BA92" s="111">
        <v>0.80620297070469882</v>
      </c>
      <c r="BB92" s="105">
        <v>99.667132850386125</v>
      </c>
      <c r="BC92" s="158">
        <v>5.5629139072847682</v>
      </c>
      <c r="BD92" s="111">
        <v>2.0407234584986162</v>
      </c>
      <c r="BE92">
        <v>72.61475944909013</v>
      </c>
      <c r="BF92" s="111">
        <v>0.50087946289986218</v>
      </c>
      <c r="BG92" s="106">
        <v>35.328692104209566</v>
      </c>
      <c r="BH92" s="111">
        <v>80.745283911558644</v>
      </c>
      <c r="BI92" s="114">
        <v>7.2221056984329648</v>
      </c>
      <c r="BJ92" s="116">
        <v>67.788923707433383</v>
      </c>
      <c r="BK92" s="157">
        <f t="shared" si="28"/>
        <v>13.773185049789806</v>
      </c>
      <c r="BL92" s="102">
        <v>20.758138944071735</v>
      </c>
      <c r="BM92" s="118">
        <v>38.201129800298993</v>
      </c>
      <c r="BN92" s="102">
        <v>23.665304526310226</v>
      </c>
      <c r="BO92">
        <v>0.6338915639188889</v>
      </c>
      <c r="BP92" s="111">
        <v>0.35814882810918569</v>
      </c>
      <c r="BQ92" s="102">
        <v>61.244657479014187</v>
      </c>
      <c r="BR92" s="112">
        <f t="shared" si="29"/>
        <v>1.2520463376571467</v>
      </c>
      <c r="BS92" s="112">
        <f t="shared" si="30"/>
        <v>5.0081853506285867</v>
      </c>
      <c r="BT92" s="112">
        <v>1.9356649585675385</v>
      </c>
      <c r="BU92" s="119">
        <v>2.4605868153247918</v>
      </c>
      <c r="BV92" s="105">
        <v>43.340428218145433</v>
      </c>
      <c r="BW92" s="111">
        <v>0.80620297070469882</v>
      </c>
      <c r="BX92" s="121">
        <v>0.38933721359159273</v>
      </c>
      <c r="BY92" s="102">
        <v>4.8956935164148252</v>
      </c>
      <c r="BZ92" s="104">
        <v>63.775206126897352</v>
      </c>
      <c r="CA92" s="104">
        <v>57.857090247499116</v>
      </c>
      <c r="CB92" s="105">
        <v>59.516831644516159</v>
      </c>
      <c r="CC92" s="102">
        <v>3.8062684610261091</v>
      </c>
      <c r="CD92" s="106">
        <v>40.620083591304343</v>
      </c>
      <c r="CE92" s="105">
        <v>0.38933721359159273</v>
      </c>
      <c r="CF92" s="102">
        <v>5.5180844094107098</v>
      </c>
      <c r="CG92" s="102">
        <v>0.52934544007272433</v>
      </c>
      <c r="CH92" s="102">
        <f t="shared" si="31"/>
        <v>5.6585116370147999</v>
      </c>
      <c r="CI92" s="102">
        <v>1.4146279092537</v>
      </c>
      <c r="CJ92" s="105">
        <v>32.163869070027019</v>
      </c>
      <c r="CK92" s="104">
        <v>79.885249141392535</v>
      </c>
      <c r="CL92" s="111">
        <v>20.37458609271523</v>
      </c>
      <c r="CM92" s="105">
        <v>42.753685487713859</v>
      </c>
      <c r="CN92" s="105">
        <v>43.16639072847682</v>
      </c>
      <c r="CO92" s="111">
        <v>34.093543046357617</v>
      </c>
      <c r="CP92" s="104">
        <v>95.238104519287944</v>
      </c>
      <c r="CQ92" s="105">
        <v>80</v>
      </c>
      <c r="CR92" s="105">
        <v>29.0336632890325</v>
      </c>
      <c r="CT92" s="179">
        <v>65.000000000000014</v>
      </c>
      <c r="CV92" s="105">
        <v>0</v>
      </c>
      <c r="CW92" s="119">
        <v>80.331044070160303</v>
      </c>
      <c r="CZ92" s="105">
        <v>99.245477154942989</v>
      </c>
      <c r="DA92" s="105">
        <v>40</v>
      </c>
      <c r="DB92" s="105">
        <v>15.776070204800281</v>
      </c>
      <c r="DC92" s="105">
        <v>1.0654018878210547</v>
      </c>
      <c r="DD92" s="105">
        <v>78.764208178194295</v>
      </c>
      <c r="DE92" s="105">
        <v>1.3280562884784519</v>
      </c>
      <c r="DF92" s="164">
        <v>78.87661233680484</v>
      </c>
      <c r="DG92" s="102">
        <v>25.525662251655628</v>
      </c>
      <c r="DH92" s="102">
        <v>1.6880457137361404</v>
      </c>
      <c r="DI92" s="111">
        <v>2.106575057952488</v>
      </c>
      <c r="DJ92" s="103">
        <v>3.7067600459776853</v>
      </c>
      <c r="DK92" s="103">
        <v>5.5385335819417509</v>
      </c>
      <c r="DL92" s="103">
        <v>1.77678827646257</v>
      </c>
      <c r="DM92" s="103">
        <v>2.7396778069081273</v>
      </c>
      <c r="DN92">
        <v>17.962444367814864</v>
      </c>
      <c r="DO92" s="111">
        <v>98.419413634500003</v>
      </c>
      <c r="DP92" s="105">
        <v>2.7152317880794703</v>
      </c>
      <c r="DQ92" s="111">
        <v>98.992801869818479</v>
      </c>
      <c r="DR92" s="104">
        <v>82.582686639991636</v>
      </c>
      <c r="DS92" s="105">
        <v>0.16556291390728478</v>
      </c>
      <c r="DT92" s="103">
        <v>62.759598905361351</v>
      </c>
      <c r="DU92" s="102">
        <v>71.821555390123251</v>
      </c>
      <c r="DW92" s="102">
        <v>0</v>
      </c>
      <c r="DX92" s="102">
        <v>6.6885158164217202</v>
      </c>
      <c r="DY92" s="105">
        <v>1.8211920529801324</v>
      </c>
      <c r="DZ92" s="105">
        <v>99.181239397443875</v>
      </c>
      <c r="EA92">
        <v>82.824281838473027</v>
      </c>
      <c r="EB92" s="105">
        <v>77.235099337748125</v>
      </c>
      <c r="EC92" s="111">
        <v>0.50631482974181241</v>
      </c>
      <c r="ED92" s="111">
        <v>0.37833326822655833</v>
      </c>
      <c r="EE92" s="111">
        <v>0.33898235907577995</v>
      </c>
      <c r="EF92" s="111">
        <v>0.41758493891284792</v>
      </c>
      <c r="EG92" s="111">
        <v>0.4954440960579109</v>
      </c>
      <c r="EH92" s="120">
        <v>0.38174344727807907</v>
      </c>
      <c r="EI92" s="102">
        <v>0.50112404831544377</v>
      </c>
      <c r="EJ92" s="102">
        <f t="shared" si="32"/>
        <v>2.104721002924864</v>
      </c>
      <c r="EK92" s="102">
        <v>0.42180643998448325</v>
      </c>
      <c r="EL92" s="102">
        <v>2.0183262741311969</v>
      </c>
      <c r="EM92" s="102">
        <v>0</v>
      </c>
      <c r="EN92" s="102">
        <v>0.59402509279612059</v>
      </c>
      <c r="EO92" s="102">
        <v>5.7054907161079873</v>
      </c>
      <c r="EP92" s="102">
        <v>0.1898889130138619</v>
      </c>
      <c r="EQ92" s="102">
        <v>0.78787954933890314</v>
      </c>
      <c r="ER92" s="102">
        <v>0.44727002963190249</v>
      </c>
      <c r="ES92" s="102">
        <v>0.27349012623720131</v>
      </c>
      <c r="ET92" s="111">
        <v>0.39834486682452541</v>
      </c>
      <c r="EU92" s="111">
        <v>0.33455420894029148</v>
      </c>
      <c r="EV92" s="111">
        <v>0.38032956035865939</v>
      </c>
      <c r="EW92" s="120">
        <v>96.611532516116796</v>
      </c>
      <c r="EX92" s="120">
        <v>6.4238410596026494</v>
      </c>
      <c r="EY92" s="120">
        <v>0.76158940397350994</v>
      </c>
      <c r="EZ92" s="120">
        <v>38.108348171756234</v>
      </c>
      <c r="FA92" s="120">
        <v>96787.677957496897</v>
      </c>
      <c r="FC92" s="104">
        <v>82.004594719937927</v>
      </c>
      <c r="FD92" s="111">
        <v>0</v>
      </c>
      <c r="FE92" s="105">
        <v>98.744893306907855</v>
      </c>
      <c r="FF92" s="104">
        <v>3.8112463566329073</v>
      </c>
      <c r="FG92" s="111">
        <v>6.6556291390728477</v>
      </c>
      <c r="FH92" s="105">
        <v>49.528145695364238</v>
      </c>
      <c r="FI92">
        <v>70.662251655629134</v>
      </c>
      <c r="FJ92" s="105">
        <v>19.445364238410598</v>
      </c>
      <c r="FK92" s="105">
        <v>99.256823063156588</v>
      </c>
      <c r="FL92" s="105">
        <v>24.242932680547991</v>
      </c>
      <c r="FM92" s="105">
        <v>57.184753291993232</v>
      </c>
      <c r="FN92">
        <v>98.457910625633772</v>
      </c>
      <c r="FO92" s="104">
        <v>98.403297471857229</v>
      </c>
      <c r="FP92" s="102">
        <v>9.9443479352718711</v>
      </c>
      <c r="FQ92">
        <v>45.728562601354739</v>
      </c>
      <c r="FR92" s="102">
        <v>100</v>
      </c>
      <c r="FS92" s="105">
        <v>72.599337748344368</v>
      </c>
      <c r="FT92" s="117">
        <v>39.52714524778365</v>
      </c>
      <c r="FU92" s="117">
        <v>47.394806893293961</v>
      </c>
      <c r="FV92" s="117">
        <v>29.383778649197005</v>
      </c>
      <c r="FW92" s="104">
        <v>85.095809661427765</v>
      </c>
      <c r="FX92" s="105">
        <v>62.698691539606699</v>
      </c>
      <c r="FY92" s="105">
        <v>0</v>
      </c>
      <c r="FZ92">
        <v>1.4292465077747598</v>
      </c>
      <c r="GA92" s="105">
        <v>96.810813821183331</v>
      </c>
      <c r="GB92" s="102">
        <v>6.0510425826158274</v>
      </c>
      <c r="GC92" s="102">
        <v>0</v>
      </c>
      <c r="GD92" s="102">
        <v>1.9211842844101399</v>
      </c>
      <c r="GE92" s="102">
        <v>11.785678466608893</v>
      </c>
      <c r="GF92" s="102">
        <v>0.72451492221515668</v>
      </c>
      <c r="GG92" s="102">
        <v>1.277855568170944</v>
      </c>
      <c r="GH92" s="102">
        <v>0.6372551403896406</v>
      </c>
      <c r="GI92" s="111">
        <v>7.750663574331031</v>
      </c>
      <c r="GJ92" s="104">
        <v>4.9391304836309988</v>
      </c>
      <c r="GK92">
        <v>100</v>
      </c>
      <c r="GL92" s="105">
        <v>9.9443479352718711</v>
      </c>
      <c r="GM92" s="123">
        <v>38.684794332476727</v>
      </c>
      <c r="GN92" s="105">
        <v>80</v>
      </c>
      <c r="GO92" s="105">
        <v>86.344370860927157</v>
      </c>
      <c r="GQ92">
        <v>69.246688741721854</v>
      </c>
      <c r="GR92" s="110">
        <v>38.81699925481076</v>
      </c>
      <c r="GS92" s="110">
        <v>44.137378885531042</v>
      </c>
      <c r="GT92" s="110">
        <v>59.634451551611356</v>
      </c>
      <c r="GU92" s="110">
        <v>48.790334033527088</v>
      </c>
      <c r="GV92" s="110">
        <v>49.052070428684608</v>
      </c>
      <c r="GW92" s="110">
        <v>24.512457529082731</v>
      </c>
      <c r="GX92" s="110">
        <v>39.140778995169498</v>
      </c>
      <c r="GY92" s="110">
        <v>15.070262533275583</v>
      </c>
      <c r="GZ92" s="110">
        <v>30.560704486032929</v>
      </c>
      <c r="HA92" s="105">
        <v>53.159492273730677</v>
      </c>
      <c r="HB92" s="105">
        <v>0</v>
      </c>
      <c r="HC92" s="109">
        <v>47.950463956056517</v>
      </c>
      <c r="HD92" s="109">
        <v>48.909362875839733</v>
      </c>
      <c r="HE92" s="109">
        <v>54.758990400132269</v>
      </c>
      <c r="HF92" s="109">
        <v>48.519809773366056</v>
      </c>
      <c r="HG92" s="109">
        <v>3.777138077849</v>
      </c>
      <c r="HH92" s="109">
        <v>13.871688902312274</v>
      </c>
      <c r="HI92" s="109">
        <v>52.332776014906905</v>
      </c>
      <c r="HJ92" s="109">
        <v>63.390397350993723</v>
      </c>
      <c r="HK92" s="109">
        <v>36.333970330897046</v>
      </c>
      <c r="HL92" s="122">
        <v>37.61205968400008</v>
      </c>
      <c r="HM92" s="109">
        <v>0</v>
      </c>
      <c r="HN92" s="109">
        <v>22.550300502616953</v>
      </c>
      <c r="HO92" s="109">
        <v>31.408007405004778</v>
      </c>
      <c r="HP92" s="109">
        <v>47.100184024914071</v>
      </c>
      <c r="HQ92" s="109">
        <v>28.426199433253032</v>
      </c>
      <c r="HR92" s="109">
        <v>56.760093525456476</v>
      </c>
      <c r="HS92" s="109">
        <v>5.2388320327863722</v>
      </c>
      <c r="HT92" s="109">
        <v>47.376290814112664</v>
      </c>
      <c r="HU92" s="109">
        <v>19.494328756822405</v>
      </c>
      <c r="HV92" s="109">
        <v>55.962156590657727</v>
      </c>
      <c r="HW92" s="109">
        <v>51.550076593021657</v>
      </c>
      <c r="HX92" s="109">
        <v>33.385090619211937</v>
      </c>
      <c r="HY92" s="109">
        <v>40.023179973772407</v>
      </c>
      <c r="HZ92" s="109">
        <v>49.729258086004904</v>
      </c>
      <c r="IA92" s="109">
        <v>66.917475111422107</v>
      </c>
      <c r="IB92" s="109">
        <v>58.64410038090692</v>
      </c>
      <c r="IC92" s="111">
        <v>48.703192061541095</v>
      </c>
      <c r="ID92" s="105">
        <v>17.705279646179683</v>
      </c>
      <c r="IE92" s="105">
        <v>0</v>
      </c>
      <c r="IF92" s="105">
        <v>20.132450331125828</v>
      </c>
      <c r="IG92">
        <v>17.18456171737509</v>
      </c>
      <c r="IH92">
        <v>70.488410596026483</v>
      </c>
      <c r="II92" s="105">
        <v>96.186477136927721</v>
      </c>
      <c r="IJ92" s="105">
        <v>6.4238410596026494</v>
      </c>
      <c r="IK92" s="105">
        <v>0</v>
      </c>
      <c r="IL92" s="105">
        <v>6.0476453274466859</v>
      </c>
      <c r="IM92" s="105">
        <v>45.728562601354739</v>
      </c>
      <c r="IP92" s="186">
        <v>0</v>
      </c>
      <c r="IQ92" s="129">
        <v>50.383573587484086</v>
      </c>
      <c r="IR92" s="186">
        <v>95.11</v>
      </c>
      <c r="IS92" s="186">
        <v>80.997798972854</v>
      </c>
      <c r="IT92" s="156">
        <v>0</v>
      </c>
      <c r="IU92" s="168">
        <v>3.6364551799661409</v>
      </c>
      <c r="IV92" s="160">
        <v>4.918032786885246</v>
      </c>
      <c r="IW92" s="166">
        <v>50.090909090909093</v>
      </c>
      <c r="IX92" s="155">
        <v>71.538461538461533</v>
      </c>
      <c r="IY92" s="169">
        <v>6.36</v>
      </c>
      <c r="IZ92" s="169">
        <v>66.931780000000003</v>
      </c>
      <c r="JA92" s="155">
        <v>98.619329388560161</v>
      </c>
      <c r="JB92" s="167">
        <v>75.286041189931353</v>
      </c>
      <c r="JC92" s="182">
        <v>21.534870012321548</v>
      </c>
      <c r="JD92" s="182">
        <v>2.9761904761904758</v>
      </c>
      <c r="JE92" s="192">
        <v>0.75114011918171286</v>
      </c>
      <c r="JF92" s="192">
        <v>0</v>
      </c>
      <c r="JG92" s="192">
        <v>7.8140485041167634E-2</v>
      </c>
      <c r="JH92" s="192">
        <v>2.7720739219712529</v>
      </c>
      <c r="JI92" s="192">
        <v>0</v>
      </c>
      <c r="JK92" s="192">
        <v>52.700507277610143</v>
      </c>
      <c r="JL92" s="192">
        <v>5.832092474486851</v>
      </c>
      <c r="JM92" s="192">
        <v>1.1977715877437325</v>
      </c>
      <c r="JO92" s="192">
        <v>26.358682170542618</v>
      </c>
      <c r="JP92" s="192">
        <v>68.26991505596601</v>
      </c>
      <c r="JR92" s="196">
        <v>7.589798985620004E-2</v>
      </c>
    </row>
    <row r="93" spans="1:278" x14ac:dyDescent="0.35">
      <c r="A93">
        <v>85</v>
      </c>
      <c r="B93" t="s">
        <v>479</v>
      </c>
      <c r="C93" s="105">
        <v>19.004906223848945</v>
      </c>
      <c r="D93" s="108">
        <v>63.194201532015661</v>
      </c>
      <c r="E93" s="105">
        <v>0</v>
      </c>
      <c r="F93" s="111">
        <v>62.837011221385197</v>
      </c>
      <c r="G93">
        <v>0</v>
      </c>
      <c r="H93" s="105">
        <v>54.256233877901977</v>
      </c>
      <c r="I93" s="105">
        <v>38.729885763419851</v>
      </c>
      <c r="J93" s="105">
        <v>74.534250501576167</v>
      </c>
      <c r="K93" s="102">
        <v>2.6651319978685972</v>
      </c>
      <c r="L93">
        <v>29.54739681377638</v>
      </c>
      <c r="M93" s="113">
        <v>58.201303591214725</v>
      </c>
      <c r="N93" s="113">
        <v>30.119462202487803</v>
      </c>
      <c r="O93" s="113">
        <v>22.469711017161877</v>
      </c>
      <c r="P93" s="113">
        <v>16.719489964105879</v>
      </c>
      <c r="Q93" s="113">
        <v>46.121731804015923</v>
      </c>
      <c r="R93" s="113">
        <v>57.197962233373026</v>
      </c>
      <c r="S93" s="113">
        <v>19.675141314985201</v>
      </c>
      <c r="T93" s="113">
        <v>16.0729227652667</v>
      </c>
      <c r="U93" s="113">
        <v>15.998756668915251</v>
      </c>
      <c r="V93" s="113">
        <v>43.93142710314627</v>
      </c>
      <c r="W93" s="113">
        <v>13.516934738539284</v>
      </c>
      <c r="X93" s="113">
        <v>14.56239059092969</v>
      </c>
      <c r="Y93" s="113">
        <v>24.910850951500205</v>
      </c>
      <c r="Z93" s="113">
        <v>24.350450813711863</v>
      </c>
      <c r="AA93" s="115">
        <v>22.386044669184805</v>
      </c>
      <c r="AB93" s="113">
        <v>50.467257661286943</v>
      </c>
      <c r="AD93" s="113">
        <v>41.629629646235777</v>
      </c>
      <c r="AE93" s="105">
        <v>1.3757523645743766</v>
      </c>
      <c r="AF93" s="111">
        <v>0</v>
      </c>
      <c r="AG93" s="105">
        <v>40.011704003101535</v>
      </c>
      <c r="AH93" s="173">
        <v>1</v>
      </c>
      <c r="AI93" s="175">
        <f t="shared" si="22"/>
        <v>100</v>
      </c>
      <c r="AJ93" s="112">
        <v>2.1696377056020841</v>
      </c>
      <c r="AK93" s="112">
        <v>0</v>
      </c>
      <c r="AL93" s="112">
        <v>3.754611436347763</v>
      </c>
      <c r="AM93" s="112">
        <v>1.2759673755657546</v>
      </c>
      <c r="AN93" s="112">
        <v>78.404907427600705</v>
      </c>
      <c r="AO93" s="112">
        <v>0.70650020971765448</v>
      </c>
      <c r="AP93" s="112">
        <v>1.6044195114267392</v>
      </c>
      <c r="AQ93" s="112">
        <v>1.6052692732665457</v>
      </c>
      <c r="AR93" s="111">
        <v>2.7857722127216147</v>
      </c>
      <c r="AS93" s="111">
        <v>1.7983626832568291</v>
      </c>
      <c r="AT93" s="111">
        <v>95.776150315231021</v>
      </c>
      <c r="AU93" s="111">
        <v>43.884224136977934</v>
      </c>
      <c r="AV93" s="105">
        <v>39.999522308207581</v>
      </c>
      <c r="AW93" s="107">
        <v>3.0984529149917224</v>
      </c>
      <c r="AX93" s="107">
        <v>2.3509027970767518</v>
      </c>
      <c r="AY93" s="103">
        <v>80.995093776151023</v>
      </c>
      <c r="AZ93" s="103">
        <v>98.892254964787412</v>
      </c>
      <c r="BA93" s="111">
        <v>4.518311324071238</v>
      </c>
      <c r="BB93" s="105">
        <v>99.001375352183828</v>
      </c>
      <c r="BC93" s="158">
        <v>21.966179421037548</v>
      </c>
      <c r="BD93" s="111">
        <v>4.1112548786921979</v>
      </c>
      <c r="BE93">
        <v>75.798256855371164</v>
      </c>
      <c r="BF93" s="111">
        <v>2.2233797175669925</v>
      </c>
      <c r="BG93" s="106">
        <v>37.730197594545871</v>
      </c>
      <c r="BH93" s="111">
        <v>82.915837354456244</v>
      </c>
      <c r="BI93" s="114">
        <v>6.1117304051596877</v>
      </c>
      <c r="BJ93" s="116">
        <v>79.963314855877968</v>
      </c>
      <c r="BK93" s="157">
        <f t="shared" si="28"/>
        <v>6.9919448860731279</v>
      </c>
      <c r="BL93" s="102">
        <v>21.383235033211879</v>
      </c>
      <c r="BM93" s="118">
        <v>34.776693167217218</v>
      </c>
      <c r="BN93" s="102">
        <v>22.21708561609416</v>
      </c>
      <c r="BO93">
        <v>0</v>
      </c>
      <c r="BP93" s="111">
        <v>1.8517257082193772</v>
      </c>
      <c r="BQ93" s="102">
        <v>49.748862398028557</v>
      </c>
      <c r="BR93" s="112">
        <f t="shared" si="29"/>
        <v>1.2039678672793217</v>
      </c>
      <c r="BS93" s="112">
        <f t="shared" si="30"/>
        <v>4.8158714691172868</v>
      </c>
      <c r="BT93" s="112">
        <v>1.3677203068632804</v>
      </c>
      <c r="BU93" s="119">
        <v>3.2044802784306934</v>
      </c>
      <c r="BV93" s="105">
        <v>33.404072471975425</v>
      </c>
      <c r="BW93" s="111">
        <v>4.518311324071238</v>
      </c>
      <c r="BX93" s="121">
        <v>1.6340557664010062</v>
      </c>
      <c r="BY93" s="102">
        <v>5.3659552767304266</v>
      </c>
      <c r="BZ93" s="104">
        <v>81.084363615649124</v>
      </c>
      <c r="CA93" s="104">
        <v>73.684326105750557</v>
      </c>
      <c r="CB93" s="105">
        <v>40</v>
      </c>
      <c r="CC93" s="102">
        <v>1.5952037410422213</v>
      </c>
      <c r="CD93" s="106">
        <v>33.941179808382785</v>
      </c>
      <c r="CE93" s="105">
        <v>1.6340557664010062</v>
      </c>
      <c r="CF93" s="102">
        <v>1.6484853010710077</v>
      </c>
      <c r="CG93" s="102">
        <v>3.5579945133226922</v>
      </c>
      <c r="CH93" s="102">
        <f t="shared" si="31"/>
        <v>5.727316684185821</v>
      </c>
      <c r="CI93" s="102">
        <v>1.4318291710464552</v>
      </c>
      <c r="CJ93" s="105">
        <v>51.401810938300642</v>
      </c>
      <c r="CK93" s="104">
        <v>89.036870379352521</v>
      </c>
      <c r="CL93" s="111">
        <v>20.081685296646604</v>
      </c>
      <c r="CM93" s="105">
        <v>43.518044133736844</v>
      </c>
      <c r="CN93" s="105">
        <v>33.499570077386068</v>
      </c>
      <c r="CO93" s="111">
        <v>33.03238750358269</v>
      </c>
      <c r="CP93" s="104">
        <v>98.118709317398086</v>
      </c>
      <c r="CQ93" s="105">
        <v>80</v>
      </c>
      <c r="CR93" s="105">
        <v>7.8915080565488163</v>
      </c>
      <c r="CT93" s="179">
        <v>65.000000000000014</v>
      </c>
      <c r="CV93" s="105">
        <v>0</v>
      </c>
      <c r="CW93" s="119">
        <v>99.434387917819365</v>
      </c>
      <c r="CZ93" s="105">
        <v>99.052473281767391</v>
      </c>
      <c r="DA93" s="105">
        <v>19.999999999999996</v>
      </c>
      <c r="DB93" s="105">
        <v>16.276042672695215</v>
      </c>
      <c r="DC93" s="105">
        <v>6.2184623711063196</v>
      </c>
      <c r="DD93" s="105">
        <v>45.08686972097324</v>
      </c>
      <c r="DE93" s="105">
        <v>8.4473365617433451</v>
      </c>
      <c r="DF93" s="164">
        <v>78.765358897716197</v>
      </c>
      <c r="DG93" s="102">
        <v>26.097735740899971</v>
      </c>
      <c r="DH93" s="102">
        <v>2.5252322024595273</v>
      </c>
      <c r="DI93" s="111">
        <v>3.956925129415926</v>
      </c>
      <c r="DJ93" s="103">
        <v>10.183740420924348</v>
      </c>
      <c r="DK93" s="103">
        <v>4.4818372587565873</v>
      </c>
      <c r="DL93" s="103">
        <v>2.2660623957340866</v>
      </c>
      <c r="DM93" s="103">
        <v>8.5625357682149978</v>
      </c>
      <c r="DN93">
        <v>4.5082554194617943</v>
      </c>
      <c r="DO93" s="111">
        <v>98.469260711221608</v>
      </c>
      <c r="DP93" s="105">
        <v>0.36686729721983374</v>
      </c>
      <c r="DQ93" s="111">
        <v>98.996167564809554</v>
      </c>
      <c r="DR93" s="104">
        <v>55.570228488290887</v>
      </c>
      <c r="DS93" s="105">
        <v>8.1169389509888212</v>
      </c>
      <c r="DT93" s="103">
        <v>98.620459630094871</v>
      </c>
      <c r="DU93" s="102">
        <v>33.759576951071942</v>
      </c>
      <c r="DW93" s="102">
        <v>0</v>
      </c>
      <c r="DX93" s="102">
        <v>21.333069538493316</v>
      </c>
      <c r="DY93" s="105">
        <v>0</v>
      </c>
      <c r="DZ93" s="105">
        <v>67.315656139666345</v>
      </c>
      <c r="EA93">
        <v>98.858417127871348</v>
      </c>
      <c r="EB93" s="105">
        <v>67.555173402121326</v>
      </c>
      <c r="EC93" s="111">
        <v>2.3583479818911215</v>
      </c>
      <c r="ED93" s="111">
        <v>1.8812558934532921</v>
      </c>
      <c r="EE93" s="111">
        <v>1.5959592990980076</v>
      </c>
      <c r="EF93" s="111">
        <v>1.897144328261865</v>
      </c>
      <c r="EG93" s="111">
        <v>2.0884114532428666</v>
      </c>
      <c r="EH93" s="120">
        <v>2.0772364667336669</v>
      </c>
      <c r="EI93" s="102">
        <v>0.94606780506526855</v>
      </c>
      <c r="EJ93" s="102">
        <f t="shared" si="32"/>
        <v>3.9734847812741281</v>
      </c>
      <c r="EK93" s="102">
        <v>1.9510263160877566</v>
      </c>
      <c r="EL93" s="102">
        <v>3.5240855772968529</v>
      </c>
      <c r="EM93" s="102">
        <v>0</v>
      </c>
      <c r="EN93" s="102">
        <v>1.3136098110138463</v>
      </c>
      <c r="EO93" s="102">
        <v>0.52436112623899589</v>
      </c>
      <c r="EP93" s="102">
        <v>1.4154779856885003</v>
      </c>
      <c r="EQ93" s="102">
        <v>1.5898596201824711</v>
      </c>
      <c r="ER93" s="102">
        <v>0.28277100546554768</v>
      </c>
      <c r="ES93" s="102">
        <v>0.98157781234835806</v>
      </c>
      <c r="ET93" s="111">
        <v>1.4974060514397822</v>
      </c>
      <c r="EU93" s="111">
        <v>1.6262149497050853</v>
      </c>
      <c r="EV93" s="111">
        <v>1.7707054813622289</v>
      </c>
      <c r="EW93" s="120">
        <v>97.690491154599087</v>
      </c>
      <c r="EX93" s="120">
        <v>1.8114072800229293</v>
      </c>
      <c r="EY93" s="120">
        <v>0</v>
      </c>
      <c r="EZ93" s="120">
        <v>53.970276844175338</v>
      </c>
      <c r="FA93" s="120">
        <v>137073.84405452851</v>
      </c>
      <c r="FC93" s="104">
        <v>99.181885072373632</v>
      </c>
      <c r="FD93" s="111">
        <v>15.662586550345202</v>
      </c>
      <c r="FE93" s="105">
        <v>98.432978399179035</v>
      </c>
      <c r="FF93" s="104">
        <v>3.6231883441397139</v>
      </c>
      <c r="FG93" s="111">
        <v>7.1309830897105186</v>
      </c>
      <c r="FH93" s="105">
        <v>35.227858985382632</v>
      </c>
      <c r="FI93">
        <v>46.936084838062484</v>
      </c>
      <c r="FJ93" s="105">
        <v>20</v>
      </c>
      <c r="FK93" s="105">
        <v>99.036988519377616</v>
      </c>
      <c r="FL93" s="105">
        <v>18.731988472599841</v>
      </c>
      <c r="FM93" s="105">
        <v>33.7243416850228</v>
      </c>
      <c r="FN93">
        <v>98.30655993227343</v>
      </c>
      <c r="FO93" s="104">
        <v>98.415953904834836</v>
      </c>
      <c r="FP93" s="102">
        <v>0</v>
      </c>
      <c r="FQ93">
        <v>66.78649648467939</v>
      </c>
      <c r="FR93" s="102">
        <v>100</v>
      </c>
      <c r="FS93" s="105">
        <v>0</v>
      </c>
      <c r="FT93" s="117">
        <v>38.195402600557749</v>
      </c>
      <c r="FU93" s="117">
        <v>42.407575437392531</v>
      </c>
      <c r="FV93" s="117">
        <v>29.54739681377638</v>
      </c>
      <c r="FW93" s="104">
        <v>99.457362080490043</v>
      </c>
      <c r="FX93" s="105">
        <v>41.765815486545854</v>
      </c>
      <c r="FY93" s="105">
        <v>0</v>
      </c>
      <c r="FZ93">
        <v>0.84400125396588221</v>
      </c>
      <c r="GA93" s="105">
        <v>50.705072008026001</v>
      </c>
      <c r="GB93" s="102">
        <v>0.85021599588919672</v>
      </c>
      <c r="GC93" s="102">
        <v>0</v>
      </c>
      <c r="GD93" s="102">
        <v>4.4717145143240034</v>
      </c>
      <c r="GE93" s="102">
        <v>1.1050906936727403</v>
      </c>
      <c r="GF93" s="102">
        <v>2.0958195140531495</v>
      </c>
      <c r="GG93" s="102">
        <v>0.60277728329381075</v>
      </c>
      <c r="GH93" s="102">
        <v>1.4041155672366872</v>
      </c>
      <c r="GI93" s="111">
        <v>6.6206556747686633</v>
      </c>
      <c r="GJ93" s="104">
        <v>4.6814689898651514</v>
      </c>
      <c r="GK93">
        <v>100</v>
      </c>
      <c r="GL93" s="105">
        <v>0</v>
      </c>
      <c r="GM93" s="123">
        <v>36.635259196348464</v>
      </c>
      <c r="GN93" s="105">
        <v>80</v>
      </c>
      <c r="GO93" s="105">
        <v>96.476354256233876</v>
      </c>
      <c r="GQ93">
        <v>47.0621954714818</v>
      </c>
      <c r="GR93" s="110">
        <v>34.009854910649075</v>
      </c>
      <c r="GS93" s="110">
        <v>37.692543917132184</v>
      </c>
      <c r="GT93" s="110">
        <v>55.70850386858875</v>
      </c>
      <c r="GU93" s="110">
        <v>49.725288070205423</v>
      </c>
      <c r="GV93" s="110">
        <v>44.785673947890572</v>
      </c>
      <c r="GW93" s="110">
        <v>25.372106834694762</v>
      </c>
      <c r="GX93" s="110">
        <v>39.229037307623088</v>
      </c>
      <c r="GY93" s="110">
        <v>13.868995368367548</v>
      </c>
      <c r="GZ93" s="110">
        <v>30.686197454869991</v>
      </c>
      <c r="HA93" s="105">
        <v>41.666666666666835</v>
      </c>
      <c r="HB93" s="105">
        <v>0</v>
      </c>
      <c r="HC93" s="109">
        <v>43.551503964482229</v>
      </c>
      <c r="HD93" s="109">
        <v>44.35871898250538</v>
      </c>
      <c r="HE93" s="109">
        <v>50.958959918375399</v>
      </c>
      <c r="HF93" s="109">
        <v>46.516483761142055</v>
      </c>
      <c r="HG93" s="109">
        <v>3.6455978362860018</v>
      </c>
      <c r="HH93" s="109">
        <v>11.456844094718974</v>
      </c>
      <c r="HI93" s="109">
        <v>48.40141193982636</v>
      </c>
      <c r="HJ93" s="109">
        <v>60.539753511034021</v>
      </c>
      <c r="HK93" s="109">
        <v>46.371307356589107</v>
      </c>
      <c r="HL93" s="122">
        <v>37.251720473068779</v>
      </c>
      <c r="HM93" s="109">
        <v>0</v>
      </c>
      <c r="HN93" s="109">
        <v>23.110909371432815</v>
      </c>
      <c r="HO93" s="109">
        <v>34.036712605498252</v>
      </c>
      <c r="HP93" s="109">
        <v>42.538597452720268</v>
      </c>
      <c r="HQ93" s="109">
        <v>18.393346610620274</v>
      </c>
      <c r="HR93" s="109">
        <v>48.137152605256368</v>
      </c>
      <c r="HS93" s="109">
        <v>4.5816531243108685</v>
      </c>
      <c r="HT93" s="109">
        <v>46.660323358093784</v>
      </c>
      <c r="HU93" s="109">
        <v>16.019817302219412</v>
      </c>
      <c r="HV93" s="109">
        <v>61.090071086096422</v>
      </c>
      <c r="HW93" s="109">
        <v>52.045264857457738</v>
      </c>
      <c r="HX93" s="109">
        <v>32.779389899380512</v>
      </c>
      <c r="HY93" s="109">
        <v>37.068983360416276</v>
      </c>
      <c r="HZ93" s="109">
        <v>53.020016434065468</v>
      </c>
      <c r="IA93" s="109">
        <v>62.754537033458604</v>
      </c>
      <c r="IB93" s="109">
        <v>50.908617185969256</v>
      </c>
      <c r="IC93" s="111">
        <v>64.715710273954784</v>
      </c>
      <c r="ID93" s="105">
        <v>4.0459424419430174</v>
      </c>
      <c r="IE93" s="105">
        <v>0</v>
      </c>
      <c r="IF93" s="105">
        <v>20</v>
      </c>
      <c r="IG93">
        <v>22.520081216699428</v>
      </c>
      <c r="IH93">
        <v>30.5932932072227</v>
      </c>
      <c r="II93" s="105">
        <v>97.137294969370117</v>
      </c>
      <c r="IJ93" s="105">
        <v>1.8114072800229293</v>
      </c>
      <c r="IK93" s="105">
        <v>0</v>
      </c>
      <c r="IL93" s="105">
        <v>5.555555555555495</v>
      </c>
      <c r="IM93" s="105">
        <v>66.78649648467939</v>
      </c>
      <c r="IP93" s="186">
        <v>45.91836734693878</v>
      </c>
      <c r="IQ93" s="129">
        <v>60.904591188261634</v>
      </c>
      <c r="IR93" s="186">
        <v>92.54</v>
      </c>
      <c r="IS93" s="186">
        <v>66.195372750642676</v>
      </c>
      <c r="IT93" s="156">
        <v>58.16838825090889</v>
      </c>
      <c r="IU93" s="168">
        <v>7.1303598064081664</v>
      </c>
      <c r="IV93" s="160">
        <v>1.3084112149532712</v>
      </c>
      <c r="IW93" s="166">
        <v>60.545454545454547</v>
      </c>
      <c r="IX93" s="155">
        <v>49.230769230769234</v>
      </c>
      <c r="IY93" s="169">
        <v>5.61</v>
      </c>
      <c r="IZ93" s="169">
        <v>66.130560000000003</v>
      </c>
      <c r="JA93" s="155">
        <v>98.619329388560161</v>
      </c>
      <c r="JB93" s="167">
        <v>48.398169336384441</v>
      </c>
      <c r="JC93" s="182">
        <v>14.417457195067707</v>
      </c>
      <c r="JD93" s="182">
        <v>5.9523809523809517</v>
      </c>
      <c r="JE93" s="192">
        <v>32.934620731594819</v>
      </c>
      <c r="JF93" s="192">
        <v>0</v>
      </c>
      <c r="JG93" s="192">
        <v>2.8035863573382409</v>
      </c>
      <c r="JH93" s="192">
        <v>8.3162217659137578</v>
      </c>
      <c r="JI93" s="192">
        <v>3.7267080745341614</v>
      </c>
      <c r="JK93" s="192">
        <v>21.841119326282275</v>
      </c>
      <c r="JL93" s="192">
        <v>53.019022495335008</v>
      </c>
      <c r="JM93" s="192">
        <v>1.0266613609231994</v>
      </c>
      <c r="JO93" s="192">
        <v>60.493175581395306</v>
      </c>
      <c r="JP93" s="192">
        <v>17.898807247205013</v>
      </c>
      <c r="JR93" s="196">
        <v>2.9374066903876983</v>
      </c>
    </row>
    <row r="94" spans="1:278" x14ac:dyDescent="0.35">
      <c r="A94">
        <v>86</v>
      </c>
      <c r="B94" t="s">
        <v>480</v>
      </c>
      <c r="C94" s="105">
        <v>3.7864997532012135</v>
      </c>
      <c r="D94" s="108">
        <v>91.765178591261716</v>
      </c>
      <c r="E94" s="105">
        <v>0</v>
      </c>
      <c r="F94" s="111">
        <v>52.183777162746118</v>
      </c>
      <c r="G94">
        <v>0</v>
      </c>
      <c r="H94" s="105">
        <v>17.577955825032483</v>
      </c>
      <c r="I94" s="105">
        <v>16.558157005133044</v>
      </c>
      <c r="J94" s="105">
        <v>28.903508771929584</v>
      </c>
      <c r="K94" s="102">
        <v>0.570300486085352</v>
      </c>
      <c r="L94">
        <v>27.536444540833998</v>
      </c>
      <c r="M94" s="113">
        <v>42.583972055226951</v>
      </c>
      <c r="N94" s="113">
        <v>41.939025326075878</v>
      </c>
      <c r="O94" s="113">
        <v>29.637629797037945</v>
      </c>
      <c r="P94" s="113">
        <v>15.275609184165642</v>
      </c>
      <c r="Q94" s="113">
        <v>41.839337759510464</v>
      </c>
      <c r="R94" s="113">
        <v>49.125193546505962</v>
      </c>
      <c r="S94" s="113">
        <v>19.218427763753891</v>
      </c>
      <c r="T94" s="113">
        <v>16.682746894618603</v>
      </c>
      <c r="U94" s="113">
        <v>16.477221058158939</v>
      </c>
      <c r="V94" s="113">
        <v>35.194880352393973</v>
      </c>
      <c r="W94" s="113">
        <v>14.610120001334863</v>
      </c>
      <c r="X94" s="113">
        <v>17.050357694490184</v>
      </c>
      <c r="Y94" s="113">
        <v>26.409157281426406</v>
      </c>
      <c r="Z94" s="113">
        <v>22.595474299863437</v>
      </c>
      <c r="AA94" s="115">
        <v>7.3976626120416658</v>
      </c>
      <c r="AB94" s="113">
        <v>38.808370834457996</v>
      </c>
      <c r="AD94" s="113">
        <v>39.612060490502586</v>
      </c>
      <c r="AE94" s="105">
        <v>0</v>
      </c>
      <c r="AF94" s="111">
        <v>0</v>
      </c>
      <c r="AG94" s="105">
        <v>84.054514678369699</v>
      </c>
      <c r="AH94" s="173">
        <v>0.56385642737896502</v>
      </c>
      <c r="AI94" s="175">
        <f t="shared" si="22"/>
        <v>56.385642737896504</v>
      </c>
      <c r="AJ94" s="112">
        <v>9.7316225241602083</v>
      </c>
      <c r="AK94" s="112">
        <v>6.1904431631539962</v>
      </c>
      <c r="AL94" s="112">
        <v>0</v>
      </c>
      <c r="AM94" s="112">
        <v>0.54666331514305144</v>
      </c>
      <c r="AN94" s="112">
        <v>57.154574644839705</v>
      </c>
      <c r="AO94" s="112">
        <v>0.35510906103657291</v>
      </c>
      <c r="AP94" s="112">
        <v>4.3663597190049659</v>
      </c>
      <c r="AQ94" s="112">
        <v>1.753664275152151</v>
      </c>
      <c r="AR94" s="111">
        <v>0.2231211082031897</v>
      </c>
      <c r="AS94" s="111">
        <v>1.4396550567263997</v>
      </c>
      <c r="AT94" s="111">
        <v>85.916885308350658</v>
      </c>
      <c r="AU94" s="111">
        <v>35.363464212178783</v>
      </c>
      <c r="AV94" s="105">
        <v>18.434343434344104</v>
      </c>
      <c r="AW94" s="107">
        <v>0.975711802296367</v>
      </c>
      <c r="AX94" s="107">
        <v>59.482232710577009</v>
      </c>
      <c r="AY94" s="103">
        <v>96.213500246798745</v>
      </c>
      <c r="AZ94" s="103">
        <v>82.473201696572829</v>
      </c>
      <c r="BA94" s="111">
        <v>0.29428003504250799</v>
      </c>
      <c r="BB94" s="105">
        <v>99.897190060911754</v>
      </c>
      <c r="BC94" s="158">
        <v>21.966179421037548</v>
      </c>
      <c r="BD94" s="111">
        <v>9.241228244148221E-2</v>
      </c>
      <c r="BE94">
        <v>92.538105766669503</v>
      </c>
      <c r="BF94" s="111">
        <v>0.20814451759891087</v>
      </c>
      <c r="BG94" s="106">
        <v>40.894418899348373</v>
      </c>
      <c r="BH94" s="111">
        <v>53.641716006641929</v>
      </c>
      <c r="BI94" s="114">
        <v>10.991562894963602</v>
      </c>
      <c r="BJ94" s="116">
        <v>75.535267835364081</v>
      </c>
      <c r="BK94" s="157">
        <f t="shared" si="28"/>
        <v>18.953682484734241</v>
      </c>
      <c r="BL94" s="102">
        <v>20.190481790519446</v>
      </c>
      <c r="BM94" s="118">
        <v>37.065095301880909</v>
      </c>
      <c r="BN94" s="102">
        <v>20.722895891276028</v>
      </c>
      <c r="BO94">
        <v>0</v>
      </c>
      <c r="BP94" s="111">
        <v>0.14797063383427833</v>
      </c>
      <c r="BQ94" s="102">
        <v>43.448425043325315</v>
      </c>
      <c r="BR94" s="112">
        <f t="shared" si="29"/>
        <v>0.97755470326173111</v>
      </c>
      <c r="BS94" s="112">
        <f t="shared" si="30"/>
        <v>3.9102188130469244</v>
      </c>
      <c r="BT94" s="112">
        <v>6.8083901977786025</v>
      </c>
      <c r="BU94" s="119">
        <v>0.83619825838251349</v>
      </c>
      <c r="BV94" s="105">
        <v>34.442311292277623</v>
      </c>
      <c r="BW94" s="111">
        <v>0.29428003504250799</v>
      </c>
      <c r="BX94" s="121">
        <v>0.17266261089083643</v>
      </c>
      <c r="BY94" s="102">
        <v>1.1527380409227139</v>
      </c>
      <c r="BZ94" s="104">
        <v>78.092414747861923</v>
      </c>
      <c r="CA94" s="104">
        <v>68.02206262669462</v>
      </c>
      <c r="CB94" s="105">
        <v>62.85266726764241</v>
      </c>
      <c r="CC94" s="102">
        <v>0.28129060424048719</v>
      </c>
      <c r="CD94" s="106">
        <v>26.696075240668982</v>
      </c>
      <c r="CE94" s="105">
        <v>0.17266261089083643</v>
      </c>
      <c r="CF94" s="102">
        <v>30.081976069841406</v>
      </c>
      <c r="CG94" s="102">
        <v>0.25863783716908356</v>
      </c>
      <c r="CH94" s="102">
        <f t="shared" si="31"/>
        <v>5.2456744784232763</v>
      </c>
      <c r="CI94" s="102">
        <v>1.3114186196058191</v>
      </c>
      <c r="CJ94" s="105">
        <v>18.122138154451719</v>
      </c>
      <c r="CK94" s="104">
        <v>84.406578530307812</v>
      </c>
      <c r="CL94" s="111">
        <v>16.314691151919867</v>
      </c>
      <c r="CM94" s="105">
        <v>36.772501354374768</v>
      </c>
      <c r="CN94" s="105">
        <v>14.019198664440735</v>
      </c>
      <c r="CO94" s="111">
        <v>30.959933222036728</v>
      </c>
      <c r="CP94" s="104">
        <v>96.151580480377405</v>
      </c>
      <c r="CQ94" s="105">
        <v>80</v>
      </c>
      <c r="CR94" s="105">
        <v>35.705334535284898</v>
      </c>
      <c r="CT94" s="179">
        <v>92.857142857142861</v>
      </c>
      <c r="CV94" s="105">
        <v>0</v>
      </c>
      <c r="CW94" s="119">
        <v>99.358134072233085</v>
      </c>
      <c r="CZ94" s="105">
        <v>87.145511457717546</v>
      </c>
      <c r="DA94" s="105">
        <v>10.252737994945239</v>
      </c>
      <c r="DB94" s="105">
        <v>26.17129303742075</v>
      </c>
      <c r="DC94" s="105">
        <v>4.2263376307113392</v>
      </c>
      <c r="DD94" s="105">
        <v>42.003739972782363</v>
      </c>
      <c r="DE94" s="105">
        <v>5.6503014642549481</v>
      </c>
      <c r="DF94" s="164">
        <v>58.849929742301399</v>
      </c>
      <c r="DG94" s="102">
        <v>25.214941569282136</v>
      </c>
      <c r="DH94" s="102">
        <v>9.264267546853644E-2</v>
      </c>
      <c r="DI94" s="111">
        <v>0.65248890605613963</v>
      </c>
      <c r="DJ94" s="103">
        <v>2.201732899640136</v>
      </c>
      <c r="DK94" s="103">
        <v>0.52165509964330603</v>
      </c>
      <c r="DL94" s="103">
        <v>0.7134592896306764</v>
      </c>
      <c r="DM94" s="103">
        <v>0.37597129306495702</v>
      </c>
      <c r="DN94">
        <v>3.2366489320638112</v>
      </c>
      <c r="DO94" s="111">
        <v>78.877822289857207</v>
      </c>
      <c r="DP94" s="105">
        <v>1.5358931552587647</v>
      </c>
      <c r="DQ94" s="111">
        <v>95.719119485265225</v>
      </c>
      <c r="DR94" s="104">
        <v>32.797224943193299</v>
      </c>
      <c r="DS94" s="105">
        <v>0</v>
      </c>
      <c r="DT94" s="103">
        <v>98.575575846143124</v>
      </c>
      <c r="DU94" s="102">
        <v>28.634068200794001</v>
      </c>
      <c r="DW94" s="102">
        <v>0</v>
      </c>
      <c r="DX94" s="102">
        <v>0</v>
      </c>
      <c r="DY94" s="105">
        <v>4.1736227045075127</v>
      </c>
      <c r="DZ94" s="105">
        <v>99.440007883950713</v>
      </c>
      <c r="EA94">
        <v>88.632577055451364</v>
      </c>
      <c r="EB94" s="105">
        <v>81.630937368641455</v>
      </c>
      <c r="EC94" s="111">
        <v>0.15669732296421793</v>
      </c>
      <c r="ED94" s="111">
        <v>0.16360132455337648</v>
      </c>
      <c r="EE94" s="111">
        <v>0.1368384506929485</v>
      </c>
      <c r="EF94" s="111">
        <v>0.20244390160919912</v>
      </c>
      <c r="EG94" s="111">
        <v>0.25959171223360389</v>
      </c>
      <c r="EH94" s="120">
        <v>0.19365570322498371</v>
      </c>
      <c r="EI94" s="102">
        <v>0.6817194291057338</v>
      </c>
      <c r="EJ94" s="102">
        <f t="shared" si="32"/>
        <v>2.863221602244082</v>
      </c>
      <c r="EK94" s="102">
        <v>0.17229648756242841</v>
      </c>
      <c r="EL94" s="102">
        <v>2.7261824284333689</v>
      </c>
      <c r="EM94" s="102">
        <v>2.0557868029022086</v>
      </c>
      <c r="EN94" s="102">
        <v>0</v>
      </c>
      <c r="EO94" s="102">
        <v>0.9359531962591392</v>
      </c>
      <c r="EP94" s="102">
        <v>0</v>
      </c>
      <c r="EQ94" s="102">
        <v>0.11704229491315349</v>
      </c>
      <c r="ER94" s="102">
        <v>1.4675599893344924</v>
      </c>
      <c r="ES94" s="102">
        <v>0.51791291425148656</v>
      </c>
      <c r="ET94" s="111">
        <v>0.17468735914275099</v>
      </c>
      <c r="EU94" s="111">
        <v>0.10228556444357215</v>
      </c>
      <c r="EV94" s="111">
        <v>0.17063786263892136</v>
      </c>
      <c r="EW94" s="120">
        <v>98.11431586530756</v>
      </c>
      <c r="EX94" s="120">
        <v>3.5392320534223707</v>
      </c>
      <c r="EY94" s="120">
        <v>53.989983305509185</v>
      </c>
      <c r="EZ94" s="120">
        <v>16.367185737254474</v>
      </c>
      <c r="FA94" s="120">
        <v>41569.419253443237</v>
      </c>
      <c r="FC94" s="104">
        <v>75.855235366168301</v>
      </c>
      <c r="FD94" s="111">
        <v>0</v>
      </c>
      <c r="FE94" s="105">
        <v>98.487415578690559</v>
      </c>
      <c r="FF94" s="104">
        <v>1.4492754085618105</v>
      </c>
      <c r="FG94" s="111">
        <v>1.669449081803005</v>
      </c>
      <c r="FH94" s="105">
        <v>70</v>
      </c>
      <c r="FI94">
        <v>79.799666110183637</v>
      </c>
      <c r="FJ94" s="105">
        <v>20</v>
      </c>
      <c r="FK94" s="105">
        <v>83.804279146168199</v>
      </c>
      <c r="FL94" s="105">
        <v>1.7366337092157866</v>
      </c>
      <c r="FM94" s="105">
        <v>0</v>
      </c>
      <c r="FN94">
        <v>74.014303936246904</v>
      </c>
      <c r="FO94" s="104">
        <v>98.454576320509446</v>
      </c>
      <c r="FP94" s="102">
        <v>0</v>
      </c>
      <c r="FQ94">
        <v>75.210184632239233</v>
      </c>
      <c r="FR94" s="102">
        <v>0</v>
      </c>
      <c r="FS94" s="105">
        <v>0</v>
      </c>
      <c r="FT94" s="117">
        <v>33.842719317855455</v>
      </c>
      <c r="FU94" s="117">
        <v>37.362197707862485</v>
      </c>
      <c r="FV94" s="117">
        <v>27.536444540833998</v>
      </c>
      <c r="FW94" s="104">
        <v>78.281698884935253</v>
      </c>
      <c r="FX94" s="105">
        <v>4.6704941051623647</v>
      </c>
      <c r="FY94" s="105">
        <v>0</v>
      </c>
      <c r="FZ94">
        <v>0.6418475013733641</v>
      </c>
      <c r="GA94" s="105">
        <v>97.210776681968966</v>
      </c>
      <c r="GB94" s="102">
        <v>6.354122694628936</v>
      </c>
      <c r="GC94" s="102">
        <v>2.9047679452922055</v>
      </c>
      <c r="GD94" s="102">
        <v>0</v>
      </c>
      <c r="GE94" s="102">
        <v>0.81935564724613508</v>
      </c>
      <c r="GF94" s="102">
        <v>0</v>
      </c>
      <c r="GG94" s="102">
        <v>0.31946009849023216</v>
      </c>
      <c r="GH94" s="102">
        <v>1.7056613322034553</v>
      </c>
      <c r="GI94" s="111">
        <v>2.2130637994039475</v>
      </c>
      <c r="GJ94" s="104">
        <v>1.9083280351044152</v>
      </c>
      <c r="GK94">
        <v>100</v>
      </c>
      <c r="GL94" s="105">
        <v>0</v>
      </c>
      <c r="GM94" s="123">
        <v>32.812713636179083</v>
      </c>
      <c r="GN94" s="105">
        <v>30.65108514190317</v>
      </c>
      <c r="GO94" s="105">
        <v>82.542570951585972</v>
      </c>
      <c r="GQ94">
        <v>100</v>
      </c>
      <c r="GR94" s="110">
        <v>38.061659433796493</v>
      </c>
      <c r="GS94" s="110">
        <v>29.367421596859437</v>
      </c>
      <c r="GT94" s="110">
        <v>45.339544807169894</v>
      </c>
      <c r="GU94" s="110">
        <v>45.413452081569616</v>
      </c>
      <c r="GV94" s="110">
        <v>34.267755819102014</v>
      </c>
      <c r="GW94" s="110">
        <v>24.383281809585664</v>
      </c>
      <c r="GX94" s="110">
        <v>35.429873498195171</v>
      </c>
      <c r="GY94" s="110">
        <v>12.989974710986008</v>
      </c>
      <c r="GZ94" s="110">
        <v>31.957970331786019</v>
      </c>
      <c r="HA94" s="105">
        <v>77.967747382640425</v>
      </c>
      <c r="HB94" s="105">
        <v>1.7237061769616027</v>
      </c>
      <c r="HC94" s="109">
        <v>37.851379966452548</v>
      </c>
      <c r="HD94" s="109">
        <v>44.950909776879193</v>
      </c>
      <c r="HE94" s="109">
        <v>53.578283558112041</v>
      </c>
      <c r="HF94" s="109">
        <v>41.433485855365845</v>
      </c>
      <c r="HG94" s="109">
        <v>1.0967972856475117</v>
      </c>
      <c r="HH94" s="109">
        <v>17.222660755138996</v>
      </c>
      <c r="HI94" s="109">
        <v>29.377194230159233</v>
      </c>
      <c r="HJ94" s="109">
        <v>44.18275862068861</v>
      </c>
      <c r="HK94" s="109">
        <v>47.823217955487493</v>
      </c>
      <c r="HL94" s="122">
        <v>35.794188359981021</v>
      </c>
      <c r="HM94" s="109">
        <v>0</v>
      </c>
      <c r="HN94" s="109">
        <v>23.743101318686747</v>
      </c>
      <c r="HO94" s="109">
        <v>29.284157886513668</v>
      </c>
      <c r="HP94" s="109">
        <v>36.012800567978076</v>
      </c>
      <c r="HQ94" s="109">
        <v>16.764361303619708</v>
      </c>
      <c r="HR94" s="109">
        <v>30.300422443725491</v>
      </c>
      <c r="HS94" s="109">
        <v>1.2149915673738589</v>
      </c>
      <c r="HT94" s="109">
        <v>41.289105601555697</v>
      </c>
      <c r="HU94" s="109">
        <v>22.28500794424648</v>
      </c>
      <c r="HV94" s="109">
        <v>54.903610456467959</v>
      </c>
      <c r="HW94" s="109">
        <v>45.823154353376552</v>
      </c>
      <c r="HX94" s="109">
        <v>44.189905913213373</v>
      </c>
      <c r="HY94" s="109">
        <v>37.792169398874492</v>
      </c>
      <c r="HZ94" s="109">
        <v>49.941771613301142</v>
      </c>
      <c r="IA94" s="109">
        <v>47.62681951476852</v>
      </c>
      <c r="IB94" s="109">
        <v>42.789162356494614</v>
      </c>
      <c r="IC94" s="111">
        <v>65.268262715092888</v>
      </c>
      <c r="ID94" s="105">
        <v>11.178262455446054</v>
      </c>
      <c r="IE94" s="105">
        <v>0</v>
      </c>
      <c r="IF94" s="105">
        <v>22.541577825159916</v>
      </c>
      <c r="IG94">
        <v>13.450295658257588</v>
      </c>
      <c r="IH94">
        <v>34.880201765447666</v>
      </c>
      <c r="II94" s="105">
        <v>88.90831776015547</v>
      </c>
      <c r="IJ94" s="105">
        <v>3.5392320534223707</v>
      </c>
      <c r="IK94" s="105">
        <v>0</v>
      </c>
      <c r="IL94" s="105">
        <v>7.4734340044741616</v>
      </c>
      <c r="IM94" s="105">
        <v>75.210184632239233</v>
      </c>
      <c r="IP94" s="186">
        <v>0</v>
      </c>
      <c r="IQ94" s="129">
        <v>55.248598195297426</v>
      </c>
      <c r="IR94" s="186">
        <v>89</v>
      </c>
      <c r="IS94" s="186">
        <v>57.289002557544755</v>
      </c>
      <c r="IT94" s="156">
        <v>0</v>
      </c>
      <c r="IU94" s="168">
        <v>17.953817396831791</v>
      </c>
      <c r="IV94" s="160">
        <v>1.0954902318787656</v>
      </c>
      <c r="IW94" s="166">
        <v>47</v>
      </c>
      <c r="IX94" s="155">
        <v>22.923076923076923</v>
      </c>
      <c r="IY94" s="169">
        <v>5.08</v>
      </c>
      <c r="IZ94" s="169">
        <v>52.081730000000007</v>
      </c>
      <c r="JA94" s="155">
        <v>49.30966469428008</v>
      </c>
      <c r="JB94" s="167">
        <v>22.768878718535468</v>
      </c>
      <c r="JC94" s="182">
        <v>44.0747006252181</v>
      </c>
      <c r="JD94" s="182">
        <v>2.9761904761904758</v>
      </c>
      <c r="JE94" s="192">
        <v>1.1729263736107129</v>
      </c>
      <c r="JF94" s="192">
        <v>2.0435797366729296</v>
      </c>
      <c r="JG94" s="192">
        <v>0.18836054978287825</v>
      </c>
      <c r="JH94" s="192">
        <v>0</v>
      </c>
      <c r="JI94" s="192">
        <v>0</v>
      </c>
      <c r="JK94" s="192">
        <v>33.959417791187278</v>
      </c>
      <c r="JL94" s="192">
        <v>23.858560122900755</v>
      </c>
      <c r="JM94" s="192">
        <v>0.17111022682053323</v>
      </c>
      <c r="JO94" s="192">
        <v>29.653517441860451</v>
      </c>
      <c r="JP94" s="192">
        <v>20.035869339264902</v>
      </c>
      <c r="JR94" s="196">
        <v>0.36510121260888068</v>
      </c>
    </row>
    <row r="95" spans="1:278" x14ac:dyDescent="0.35">
      <c r="A95">
        <v>87</v>
      </c>
      <c r="B95" t="s">
        <v>481</v>
      </c>
      <c r="C95" s="105">
        <v>12.770166547459651</v>
      </c>
      <c r="D95" s="108">
        <v>80.22630905544861</v>
      </c>
      <c r="E95" s="105">
        <v>0</v>
      </c>
      <c r="F95" s="111">
        <v>45.925292653955495</v>
      </c>
      <c r="G95">
        <v>0</v>
      </c>
      <c r="H95" s="105">
        <v>56.371776504297998</v>
      </c>
      <c r="I95" s="105">
        <v>39.132214490380534</v>
      </c>
      <c r="J95" s="105">
        <v>80.382043935052181</v>
      </c>
      <c r="K95" s="102">
        <v>0.58466554347264044</v>
      </c>
      <c r="L95">
        <v>24.811599986146426</v>
      </c>
      <c r="M95" s="113">
        <v>38.822955564401525</v>
      </c>
      <c r="N95" s="113">
        <v>32.674209952098586</v>
      </c>
      <c r="O95" s="113">
        <v>21.345008076055041</v>
      </c>
      <c r="P95" s="113">
        <v>15.794401146726976</v>
      </c>
      <c r="Q95" s="113">
        <v>39.864491410448814</v>
      </c>
      <c r="R95" s="113">
        <v>50.56022480645008</v>
      </c>
      <c r="S95" s="113">
        <v>15.447060003585884</v>
      </c>
      <c r="T95" s="113">
        <v>14.099337350574089</v>
      </c>
      <c r="U95" s="113">
        <v>14.961357067577664</v>
      </c>
      <c r="V95" s="113">
        <v>36.039383686619864</v>
      </c>
      <c r="W95" s="113">
        <v>13.007222135531372</v>
      </c>
      <c r="X95" s="113">
        <v>12.236764913508367</v>
      </c>
      <c r="Y95" s="113">
        <v>25.495591943084598</v>
      </c>
      <c r="Z95" s="113">
        <v>22.566537479380017</v>
      </c>
      <c r="AA95" s="115">
        <v>4.3299689438422018</v>
      </c>
      <c r="AB95" s="113">
        <v>46.970420010492454</v>
      </c>
      <c r="AD95" s="113">
        <v>39.401608765725229</v>
      </c>
      <c r="AE95" s="105">
        <v>0</v>
      </c>
      <c r="AF95" s="111">
        <v>7.1964088785718241</v>
      </c>
      <c r="AG95" s="105">
        <v>46.928419946948267</v>
      </c>
      <c r="AH95" s="173">
        <v>1</v>
      </c>
      <c r="AI95" s="175">
        <f t="shared" si="22"/>
        <v>100</v>
      </c>
      <c r="AJ95" s="112">
        <v>0.25329147196614982</v>
      </c>
      <c r="AK95" s="112">
        <v>0</v>
      </c>
      <c r="AL95" s="112">
        <v>0</v>
      </c>
      <c r="AM95" s="112">
        <v>0</v>
      </c>
      <c r="AN95" s="112">
        <v>91.906964574038085</v>
      </c>
      <c r="AO95" s="112">
        <v>0.14235049454555651</v>
      </c>
      <c r="AP95" s="112">
        <v>0.52687666361448504</v>
      </c>
      <c r="AQ95" s="112">
        <v>1.2627420687148387</v>
      </c>
      <c r="AR95" s="111">
        <v>0.52979197041196224</v>
      </c>
      <c r="AS95" s="111">
        <v>0.13112694973259781</v>
      </c>
      <c r="AT95" s="111">
        <v>92.401386533922278</v>
      </c>
      <c r="AU95" s="111">
        <v>27.153205947001549</v>
      </c>
      <c r="AV95" s="105">
        <v>41.666666666667375</v>
      </c>
      <c r="AW95" s="107">
        <v>0</v>
      </c>
      <c r="AX95" s="107">
        <v>12.418876709398312</v>
      </c>
      <c r="AY95" s="103">
        <v>87.229833452540404</v>
      </c>
      <c r="AZ95" s="103">
        <v>73.19596517220063</v>
      </c>
      <c r="BA95" s="111">
        <v>0.28619522968521915</v>
      </c>
      <c r="BB95" s="105">
        <v>99.066769418072411</v>
      </c>
      <c r="BC95" s="158">
        <v>4.607449856733524</v>
      </c>
      <c r="BD95" s="111">
        <v>0.33576682543991426</v>
      </c>
      <c r="BE95">
        <v>80.629356718711222</v>
      </c>
      <c r="BF95" s="111">
        <v>0.3147500206842897</v>
      </c>
      <c r="BG95" s="106">
        <v>38.254585988376419</v>
      </c>
      <c r="BH95" s="111">
        <v>58.462023879511094</v>
      </c>
      <c r="BI95" s="114">
        <v>6.0152667171911283</v>
      </c>
      <c r="BJ95" s="116">
        <v>71.999808428311198</v>
      </c>
      <c r="BK95" s="157">
        <f t="shared" si="28"/>
        <v>8.9816524533159363</v>
      </c>
      <c r="BL95" s="102">
        <v>20.355501935900659</v>
      </c>
      <c r="BM95" s="118">
        <v>28.107667397227999</v>
      </c>
      <c r="BN95" s="102">
        <v>21.720686649031833</v>
      </c>
      <c r="BO95">
        <v>7.1964088785718241</v>
      </c>
      <c r="BP95" s="111">
        <v>0.18527928388809406</v>
      </c>
      <c r="BQ95" s="102">
        <v>53.468467890165627</v>
      </c>
      <c r="BR95" s="112">
        <f t="shared" si="29"/>
        <v>0.31656162031094137</v>
      </c>
      <c r="BS95" s="112">
        <f t="shared" si="30"/>
        <v>1.2662464812437655</v>
      </c>
      <c r="BT95" s="112">
        <v>1.557711088338763</v>
      </c>
      <c r="BU95" s="119">
        <v>1.3518525120832228</v>
      </c>
      <c r="BV95" s="105">
        <v>15.01728454112118</v>
      </c>
      <c r="BW95" s="111">
        <v>0.28619522968521915</v>
      </c>
      <c r="BX95" s="121">
        <v>0.21504484931712867</v>
      </c>
      <c r="BY95" s="102">
        <v>2.8731032340802436</v>
      </c>
      <c r="BZ95" s="104">
        <v>69.775850106267129</v>
      </c>
      <c r="CA95" s="104">
        <v>61.953377051331792</v>
      </c>
      <c r="CB95" s="105">
        <v>23.472634649695252</v>
      </c>
      <c r="CC95" s="102">
        <v>0.11772119203469057</v>
      </c>
      <c r="CD95" s="106">
        <v>35.27387459263656</v>
      </c>
      <c r="CE95" s="105">
        <v>0.21504484931712867</v>
      </c>
      <c r="CF95" s="102">
        <v>6.3298615969591374</v>
      </c>
      <c r="CG95" s="102">
        <v>0.54270839499312695</v>
      </c>
      <c r="CH95" s="102">
        <f t="shared" si="31"/>
        <v>1.7916485809257878</v>
      </c>
      <c r="CI95" s="102">
        <v>0.44791214523144696</v>
      </c>
      <c r="CJ95" s="105">
        <v>63.107415883532951</v>
      </c>
      <c r="CK95" s="104">
        <v>83.619301298983771</v>
      </c>
      <c r="CL95" s="111">
        <v>16.445558739255013</v>
      </c>
      <c r="CM95" s="105">
        <v>35.409967118683994</v>
      </c>
      <c r="CN95" s="105">
        <v>27.194842406876791</v>
      </c>
      <c r="CO95" s="111">
        <v>29.681948424068768</v>
      </c>
      <c r="CP95" s="104">
        <v>98.22404530520636</v>
      </c>
      <c r="CQ95" s="105">
        <v>30</v>
      </c>
      <c r="CR95" s="105">
        <v>16.945269299390525</v>
      </c>
      <c r="CT95" s="179">
        <v>46.428571428571431</v>
      </c>
      <c r="CV95" s="105">
        <v>0</v>
      </c>
      <c r="CW95" s="119">
        <v>89.055816362327022</v>
      </c>
      <c r="CZ95" s="105">
        <v>99.223409580824807</v>
      </c>
      <c r="DA95" s="105">
        <v>19.999999999999996</v>
      </c>
      <c r="DB95" s="105">
        <v>8.4923645754696242</v>
      </c>
      <c r="DC95" s="105">
        <v>1.115586589661266</v>
      </c>
      <c r="DD95" s="105">
        <v>62.077268554790464</v>
      </c>
      <c r="DE95" s="105">
        <v>68.251890634089591</v>
      </c>
      <c r="DF95" s="164">
        <v>68.677272545170794</v>
      </c>
      <c r="DG95" s="102">
        <v>25.339541547277936</v>
      </c>
      <c r="DH95" s="102">
        <v>0.41934349039171143</v>
      </c>
      <c r="DI95" s="111">
        <v>0.56396749483273856</v>
      </c>
      <c r="DJ95" s="103">
        <v>5.691534315255935</v>
      </c>
      <c r="DK95" s="103">
        <v>2.80265511148309</v>
      </c>
      <c r="DL95" s="103">
        <v>1.1477309861109843</v>
      </c>
      <c r="DM95" s="103">
        <v>3.0050003065315392</v>
      </c>
      <c r="DN95">
        <v>8.3473287961281315</v>
      </c>
      <c r="DO95" s="111">
        <v>76.664146830707807</v>
      </c>
      <c r="DP95" s="105">
        <v>4.5845272206303724E-2</v>
      </c>
      <c r="DQ95" s="111">
        <v>98.731179456244121</v>
      </c>
      <c r="DR95" s="104">
        <v>76.942871688836036</v>
      </c>
      <c r="DS95" s="105">
        <v>7.2206303724928365</v>
      </c>
      <c r="DT95" s="103">
        <v>73.76343942577769</v>
      </c>
      <c r="DU95" s="102">
        <v>45.93034685945215</v>
      </c>
      <c r="DW95" s="102">
        <v>0</v>
      </c>
      <c r="DX95" s="102">
        <v>2.7438895331935664</v>
      </c>
      <c r="DY95" s="105">
        <v>0</v>
      </c>
      <c r="DZ95" s="105">
        <v>75.695517728546676</v>
      </c>
      <c r="EA95">
        <v>98.843218553558884</v>
      </c>
      <c r="EB95" s="105">
        <v>67.32569245463327</v>
      </c>
      <c r="EC95" s="111">
        <v>0.25569426839044967</v>
      </c>
      <c r="ED95" s="111">
        <v>0.20439937461786242</v>
      </c>
      <c r="EE95" s="111">
        <v>0.15819647786580263</v>
      </c>
      <c r="EF95" s="111">
        <v>0.25412327035899396</v>
      </c>
      <c r="EG95" s="111">
        <v>0.37380577297812995</v>
      </c>
      <c r="EH95" s="120">
        <v>0.21839148277426823</v>
      </c>
      <c r="EI95" s="102">
        <v>0.24084648451995122</v>
      </c>
      <c r="EJ95" s="102">
        <f t="shared" si="32"/>
        <v>1.0115552349837951</v>
      </c>
      <c r="EK95" s="102">
        <v>0.23094271589090085</v>
      </c>
      <c r="EL95" s="102">
        <v>1.6168837791940367</v>
      </c>
      <c r="EM95" s="102">
        <v>0</v>
      </c>
      <c r="EN95" s="102">
        <v>0</v>
      </c>
      <c r="EO95" s="102">
        <v>0</v>
      </c>
      <c r="EP95" s="102">
        <v>0.45411909165053316</v>
      </c>
      <c r="EQ95" s="102">
        <v>5.5722574028960727E-2</v>
      </c>
      <c r="ER95" s="102">
        <v>0.1105799475708685</v>
      </c>
      <c r="ES95" s="102">
        <v>0.29518757004313217</v>
      </c>
      <c r="ET95" s="111">
        <v>0.22163826350720206</v>
      </c>
      <c r="EU95" s="111">
        <v>0.1521670850019195</v>
      </c>
      <c r="EV95" s="111">
        <v>0.20845143512705558</v>
      </c>
      <c r="EW95" s="120">
        <v>87.806520418392068</v>
      </c>
      <c r="EX95" s="120">
        <v>2.2005730659025788</v>
      </c>
      <c r="EY95" s="120">
        <v>0</v>
      </c>
      <c r="EZ95" s="120">
        <v>77.386495773779998</v>
      </c>
      <c r="FA95" s="120">
        <v>196546.41543248566</v>
      </c>
      <c r="FC95" s="104">
        <v>77.739776951813383</v>
      </c>
      <c r="FD95" s="111">
        <v>0</v>
      </c>
      <c r="FE95" s="105">
        <v>98.384128932115857</v>
      </c>
      <c r="FF95" s="104">
        <v>2.1739130537544353</v>
      </c>
      <c r="FG95" s="111">
        <v>3.2091690544412605</v>
      </c>
      <c r="FH95" s="105">
        <v>50</v>
      </c>
      <c r="FI95">
        <v>40.871060171919773</v>
      </c>
      <c r="FJ95" s="105">
        <v>20</v>
      </c>
      <c r="FK95" s="105">
        <v>98.780714398323838</v>
      </c>
      <c r="FL95" s="105">
        <v>24.505928853800278</v>
      </c>
      <c r="FM95" s="105">
        <v>21.994135881536444</v>
      </c>
      <c r="FN95">
        <v>98.406494510825084</v>
      </c>
      <c r="FO95" s="104">
        <v>98.481983674266843</v>
      </c>
      <c r="FP95" s="102">
        <v>7.4994469641338725E-3</v>
      </c>
      <c r="FQ95">
        <v>78.604551473797898</v>
      </c>
      <c r="FR95" s="102">
        <v>0</v>
      </c>
      <c r="FS95" s="105">
        <v>0</v>
      </c>
      <c r="FT95" s="117">
        <v>34.300537647727936</v>
      </c>
      <c r="FU95" s="117">
        <v>38.935494218626665</v>
      </c>
      <c r="FV95" s="117">
        <v>24.811599986146426</v>
      </c>
      <c r="FW95" s="104">
        <v>87.942145964758438</v>
      </c>
      <c r="FX95" s="105">
        <v>38.643966149130499</v>
      </c>
      <c r="FY95" s="105">
        <v>0</v>
      </c>
      <c r="FZ95">
        <v>0.19445343781230204</v>
      </c>
      <c r="GA95" s="105">
        <v>40.212200009295103</v>
      </c>
      <c r="GB95" s="102">
        <v>0.18856893315279222</v>
      </c>
      <c r="GC95" s="102">
        <v>0</v>
      </c>
      <c r="GD95" s="102">
        <v>0</v>
      </c>
      <c r="GE95" s="102">
        <v>0</v>
      </c>
      <c r="GF95" s="102">
        <v>0.97323459555480674</v>
      </c>
      <c r="GG95" s="102">
        <v>0.17353244462054748</v>
      </c>
      <c r="GH95" s="102">
        <v>0.8816878539920644</v>
      </c>
      <c r="GI95" s="111">
        <v>5.4104396427205685</v>
      </c>
      <c r="GJ95" s="104">
        <v>2.6115149989469062</v>
      </c>
      <c r="GK95">
        <v>100</v>
      </c>
      <c r="GL95" s="105">
        <v>7.4994469641338725E-3</v>
      </c>
      <c r="GM95" s="123">
        <v>32.635842686038508</v>
      </c>
      <c r="GN95" s="105">
        <v>80</v>
      </c>
      <c r="GO95" s="105">
        <v>98.126074498567334</v>
      </c>
      <c r="GQ95">
        <v>74.601719197707737</v>
      </c>
      <c r="GR95" s="110">
        <v>34.831579435400094</v>
      </c>
      <c r="GS95" s="110">
        <v>35.162585487810318</v>
      </c>
      <c r="GT95" s="110">
        <v>46.96192352766645</v>
      </c>
      <c r="GU95" s="110">
        <v>45.787635510961742</v>
      </c>
      <c r="GV95" s="110">
        <v>37.439475116843909</v>
      </c>
      <c r="GW95" s="110">
        <v>23.578424842557872</v>
      </c>
      <c r="GX95" s="110">
        <v>35.896220344147316</v>
      </c>
      <c r="GY95" s="110">
        <v>5.2234623814810064</v>
      </c>
      <c r="GZ95" s="110">
        <v>29.668922099753395</v>
      </c>
      <c r="HA95" s="105">
        <v>50</v>
      </c>
      <c r="HB95" s="105">
        <v>0</v>
      </c>
      <c r="HC95" s="109">
        <v>40.499926366598118</v>
      </c>
      <c r="HD95" s="109">
        <v>22.197627069734246</v>
      </c>
      <c r="HE95" s="109">
        <v>49.165282882050093</v>
      </c>
      <c r="HF95" s="109">
        <v>44.594632397624572</v>
      </c>
      <c r="HG95" s="109">
        <v>1.7111475854453164</v>
      </c>
      <c r="HH95" s="109">
        <v>13.181994861167139</v>
      </c>
      <c r="HI95" s="109">
        <v>30.250605997625112</v>
      </c>
      <c r="HJ95" s="109">
        <v>56.228595988538871</v>
      </c>
      <c r="HK95" s="109">
        <v>41.042696291414323</v>
      </c>
      <c r="HL95" s="122">
        <v>34.354992332849932</v>
      </c>
      <c r="HM95" s="109">
        <v>0</v>
      </c>
      <c r="HN95" s="109">
        <v>22.574982648326841</v>
      </c>
      <c r="HO95" s="109">
        <v>28.846832759457371</v>
      </c>
      <c r="HP95" s="109">
        <v>41.680323842515264</v>
      </c>
      <c r="HQ95" s="109">
        <v>19.71377991024519</v>
      </c>
      <c r="HR95" s="109">
        <v>42.889567926178344</v>
      </c>
      <c r="HS95" s="109">
        <v>2.7070850552150003</v>
      </c>
      <c r="HT95" s="109">
        <v>42.990001976820693</v>
      </c>
      <c r="HU95" s="109">
        <v>18.344859493943556</v>
      </c>
      <c r="HV95" s="109">
        <v>55.912938161669459</v>
      </c>
      <c r="HW95" s="109">
        <v>47.117726522954136</v>
      </c>
      <c r="HX95" s="109">
        <v>35.720274851548396</v>
      </c>
      <c r="HY95" s="109">
        <v>12.979453179742189</v>
      </c>
      <c r="HZ95" s="109">
        <v>48.176020019151181</v>
      </c>
      <c r="IA95" s="109">
        <v>62.725526787364544</v>
      </c>
      <c r="IB95" s="109">
        <v>49.339984125456468</v>
      </c>
      <c r="IC95" s="111">
        <v>67.118125299054782</v>
      </c>
      <c r="ID95" s="105">
        <v>1.0118764473162891</v>
      </c>
      <c r="IE95" s="105">
        <v>0</v>
      </c>
      <c r="IF95" s="105">
        <v>20</v>
      </c>
      <c r="IG95">
        <v>7.8726708069859557</v>
      </c>
      <c r="IH95">
        <v>20</v>
      </c>
      <c r="II95" s="105">
        <v>97.178872665361553</v>
      </c>
      <c r="IJ95" s="105">
        <v>2.2005730659025788</v>
      </c>
      <c r="IK95" s="105">
        <v>0</v>
      </c>
      <c r="IL95" s="105">
        <v>5.5555555555555118</v>
      </c>
      <c r="IM95" s="105">
        <v>78.604551473797898</v>
      </c>
      <c r="IP95" s="186">
        <v>0</v>
      </c>
      <c r="IQ95" s="129">
        <v>50.954125620911853</v>
      </c>
      <c r="IR95" s="186">
        <v>88.24</v>
      </c>
      <c r="IS95" s="186">
        <v>71.116315378610466</v>
      </c>
      <c r="IT95" s="156">
        <v>0</v>
      </c>
      <c r="IU95" s="168">
        <v>3.7129226954327184</v>
      </c>
      <c r="IV95" s="160">
        <v>3.6900369003690034</v>
      </c>
      <c r="IW95" s="166">
        <v>46.545454545454547</v>
      </c>
      <c r="IX95" s="155">
        <v>51.846153846153854</v>
      </c>
      <c r="IY95" s="169">
        <v>4.54</v>
      </c>
      <c r="IZ95" s="169">
        <v>66.997129999999999</v>
      </c>
      <c r="JA95" s="155">
        <v>49.30966469428008</v>
      </c>
      <c r="JB95" s="167">
        <v>48.283752860411902</v>
      </c>
      <c r="JC95" s="182">
        <v>10.502311507200499</v>
      </c>
      <c r="JD95" s="182">
        <v>2.9761904761904758</v>
      </c>
      <c r="JE95" s="192">
        <v>2.3512825073292003</v>
      </c>
      <c r="JF95" s="192">
        <v>1.0716850709197191E-2</v>
      </c>
      <c r="JG95" s="192">
        <v>0.20888112382250909</v>
      </c>
      <c r="JH95" s="192">
        <v>0.92402464065708423</v>
      </c>
      <c r="JI95" s="192">
        <v>0</v>
      </c>
      <c r="JK95" s="192">
        <v>31.610910336748326</v>
      </c>
      <c r="JL95" s="192">
        <v>16.435896973553852</v>
      </c>
      <c r="JM95" s="192">
        <v>0.51333068046159969</v>
      </c>
      <c r="JO95" s="192">
        <v>26.358682170542618</v>
      </c>
      <c r="JP95" s="192">
        <v>39.838800227345651</v>
      </c>
      <c r="JR95" s="196">
        <v>0.33023418592429221</v>
      </c>
    </row>
    <row r="96" spans="1:278" x14ac:dyDescent="0.35">
      <c r="A96">
        <v>9</v>
      </c>
      <c r="B96" t="s">
        <v>482</v>
      </c>
      <c r="C96" s="105">
        <v>70.537933873473733</v>
      </c>
      <c r="D96" s="108">
        <v>55.783873075295006</v>
      </c>
      <c r="E96" s="105">
        <v>0</v>
      </c>
      <c r="F96" s="111">
        <v>72.329179875282406</v>
      </c>
      <c r="G96">
        <v>50</v>
      </c>
      <c r="H96" s="105">
        <v>62.407585675779742</v>
      </c>
      <c r="I96" s="105">
        <v>30.842180537984945</v>
      </c>
      <c r="J96" s="105">
        <v>82.197407264793583</v>
      </c>
      <c r="K96" s="102">
        <v>7.3616436255903963</v>
      </c>
      <c r="L96">
        <v>32.274679964570652</v>
      </c>
      <c r="M96" s="113">
        <v>44.931938211690031</v>
      </c>
      <c r="N96" s="113">
        <v>45.350549854319851</v>
      </c>
      <c r="O96" s="113">
        <v>33.882989005310748</v>
      </c>
      <c r="P96" s="113">
        <v>27.53234648347124</v>
      </c>
      <c r="Q96" s="113">
        <v>45.743021809691392</v>
      </c>
      <c r="R96" s="113">
        <v>63.721822179509665</v>
      </c>
      <c r="S96" s="113">
        <v>19.73454362244977</v>
      </c>
      <c r="T96" s="113">
        <v>24.79099927440636</v>
      </c>
      <c r="U96" s="113">
        <v>20.522951849722009</v>
      </c>
      <c r="V96" s="113">
        <v>43.094079194284518</v>
      </c>
      <c r="W96" s="113">
        <v>20.499636401501235</v>
      </c>
      <c r="X96" s="113">
        <v>15.278489252921375</v>
      </c>
      <c r="Y96" s="113">
        <v>32.045431455703195</v>
      </c>
      <c r="Z96" s="113">
        <v>29.828987493881659</v>
      </c>
      <c r="AA96" s="115">
        <v>8.8061774735062048</v>
      </c>
      <c r="AB96" s="113">
        <v>58.300222892353446</v>
      </c>
      <c r="AC96" s="113">
        <v>20.969980862245194</v>
      </c>
      <c r="AD96" s="113">
        <v>48.827857228630876</v>
      </c>
      <c r="AE96" s="105">
        <v>1.6249518675394685</v>
      </c>
      <c r="AF96" s="111">
        <v>12.314982098992342</v>
      </c>
      <c r="AG96" s="105">
        <v>43.751292540830974</v>
      </c>
      <c r="AH96" s="173">
        <v>1</v>
      </c>
      <c r="AI96" s="175">
        <f t="shared" si="22"/>
        <v>100</v>
      </c>
      <c r="AJ96" s="112">
        <v>12.220271236042658</v>
      </c>
      <c r="AK96" s="112">
        <v>1.7297121211712001</v>
      </c>
      <c r="AL96" s="112">
        <v>6.6831227010933665</v>
      </c>
      <c r="AM96" s="112">
        <v>10.819733778908578</v>
      </c>
      <c r="AN96" s="112">
        <v>82.232432990220516</v>
      </c>
      <c r="AO96" s="112">
        <v>9.2144766207381092</v>
      </c>
      <c r="AP96" s="112">
        <v>4.7060050597728775</v>
      </c>
      <c r="AQ96" s="112">
        <v>3.522210146241211</v>
      </c>
      <c r="AR96" s="111">
        <v>7.6372927752112449</v>
      </c>
      <c r="AS96" s="111">
        <v>6.1693792472809843</v>
      </c>
      <c r="AT96" s="111">
        <v>99.308126477895485</v>
      </c>
      <c r="AU96" s="111">
        <v>40.854354615004006</v>
      </c>
      <c r="AV96" s="105">
        <v>94.683609292773767</v>
      </c>
      <c r="AW96" s="107">
        <v>12.067782850684301</v>
      </c>
      <c r="AX96" s="107">
        <v>4.2608462800062741</v>
      </c>
      <c r="AY96" s="103">
        <v>29.462066126526331</v>
      </c>
      <c r="AZ96" s="103">
        <v>97.936562989632662</v>
      </c>
      <c r="BA96" s="111">
        <v>6.9881962616545792</v>
      </c>
      <c r="BB96" s="105">
        <v>96.085083200023675</v>
      </c>
      <c r="BC96" s="158">
        <v>3.1544089333846745</v>
      </c>
      <c r="BD96" s="111">
        <v>10.825271324114956</v>
      </c>
      <c r="BE96">
        <v>73.787431542788113</v>
      </c>
      <c r="BF96" s="111">
        <v>2.4067559608735807</v>
      </c>
      <c r="BG96" s="106">
        <v>36.735278768504848</v>
      </c>
      <c r="BH96" s="111">
        <v>61.279693011625355</v>
      </c>
      <c r="BI96" s="114">
        <v>10.603234996690079</v>
      </c>
      <c r="BJ96" s="116">
        <v>75.07035623518</v>
      </c>
      <c r="BK96" s="157">
        <f t="shared" si="28"/>
        <v>12.676383396833808</v>
      </c>
      <c r="BL96" s="102">
        <v>22.611288610085634</v>
      </c>
      <c r="BM96" s="118">
        <v>36.918380371187098</v>
      </c>
      <c r="BN96" s="102">
        <v>25.029319723277883</v>
      </c>
      <c r="BO96">
        <v>12.314982098992342</v>
      </c>
      <c r="BP96" s="111">
        <v>1.6392545656175443</v>
      </c>
      <c r="BQ96" s="102">
        <v>65.170546394414274</v>
      </c>
      <c r="BR96" s="112">
        <f t="shared" si="29"/>
        <v>1.0400324760067092</v>
      </c>
      <c r="BS96" s="112">
        <f t="shared" si="30"/>
        <v>4.1601299040268369</v>
      </c>
      <c r="BT96" s="112">
        <v>1.5891446603973243</v>
      </c>
      <c r="BU96" s="119">
        <v>13.350799041757012</v>
      </c>
      <c r="BV96" s="105">
        <v>16.736595358341358</v>
      </c>
      <c r="BW96" s="111">
        <v>6.9881962616545792</v>
      </c>
      <c r="BX96" s="121">
        <v>2.3231413575430357</v>
      </c>
      <c r="BY96" s="102">
        <v>8.4999071582837864</v>
      </c>
      <c r="BZ96" s="104">
        <v>71.754334350541441</v>
      </c>
      <c r="CA96" s="104">
        <v>64.89939712931205</v>
      </c>
      <c r="CB96" s="105">
        <v>81.694485815272643</v>
      </c>
      <c r="CC96" s="102">
        <v>23.398622809652601</v>
      </c>
      <c r="CD96" s="106">
        <v>49.541788096197152</v>
      </c>
      <c r="CE96" s="105">
        <v>2.3231413575430357</v>
      </c>
      <c r="CF96" s="102">
        <v>2.5104402096604472</v>
      </c>
      <c r="CG96" s="102">
        <v>9.7368524432920989</v>
      </c>
      <c r="CH96" s="102">
        <f t="shared" si="31"/>
        <v>6.8011907111463952</v>
      </c>
      <c r="CI96" s="102">
        <v>1.7002976777865988</v>
      </c>
      <c r="CJ96" s="105">
        <v>42.419040009794081</v>
      </c>
      <c r="CK96" s="104">
        <v>88.239371799881894</v>
      </c>
      <c r="CL96" s="111">
        <v>17.676549865229109</v>
      </c>
      <c r="CM96" s="105">
        <v>42.42464497156417</v>
      </c>
      <c r="CN96" s="105">
        <v>41.455525606469003</v>
      </c>
      <c r="CO96" s="111">
        <v>31.995379283788989</v>
      </c>
      <c r="CP96" s="104">
        <v>96.763913757352285</v>
      </c>
      <c r="CQ96" s="105">
        <v>80</v>
      </c>
      <c r="CR96" s="105">
        <v>83.388971630545257</v>
      </c>
      <c r="CT96" s="179">
        <v>18.571428571428577</v>
      </c>
      <c r="CV96" s="105">
        <v>0</v>
      </c>
      <c r="CW96" s="119">
        <v>99.135306390335401</v>
      </c>
      <c r="CZ96" s="105">
        <v>98.217364862683098</v>
      </c>
      <c r="DA96" s="105">
        <v>40</v>
      </c>
      <c r="DB96" s="105">
        <v>43.027717753530077</v>
      </c>
      <c r="DC96" s="105">
        <v>2.0557154352062907</v>
      </c>
      <c r="DD96" s="105">
        <v>99.26362670225403</v>
      </c>
      <c r="DE96" s="105">
        <v>63.83729478069101</v>
      </c>
      <c r="DF96" s="164">
        <v>77.413707780101845</v>
      </c>
      <c r="DG96" s="102">
        <v>25.473623411628804</v>
      </c>
      <c r="DH96" s="102">
        <v>11.161949403912949</v>
      </c>
      <c r="DI96" s="111">
        <v>8.3512153654969712</v>
      </c>
      <c r="DJ96" s="103">
        <v>38.214908200040895</v>
      </c>
      <c r="DK96" s="103">
        <v>28.860222129759098</v>
      </c>
      <c r="DL96" s="103">
        <v>5.6338968304969059</v>
      </c>
      <c r="DM96" s="103">
        <v>13.193452829322961</v>
      </c>
      <c r="DN96">
        <v>75.289147688295813</v>
      </c>
      <c r="DO96" s="111">
        <v>98.028333195909184</v>
      </c>
      <c r="DP96" s="105">
        <v>1.3430881786676936</v>
      </c>
      <c r="DQ96" s="111">
        <v>97.884930823068373</v>
      </c>
      <c r="DR96" s="104">
        <v>83.849119757542312</v>
      </c>
      <c r="DS96" s="105">
        <v>7.9045051983057375</v>
      </c>
      <c r="DT96" s="103">
        <v>97.61081202837191</v>
      </c>
      <c r="DU96" s="102">
        <v>86.278668164470133</v>
      </c>
      <c r="DW96" s="102">
        <v>0</v>
      </c>
      <c r="DX96" s="102">
        <v>11.606122270815064</v>
      </c>
      <c r="DY96" s="105">
        <v>1.0904890257989988</v>
      </c>
      <c r="DZ96" s="105">
        <v>99.220345558299869</v>
      </c>
      <c r="EA96">
        <v>97.793736442682956</v>
      </c>
      <c r="EB96" s="105">
        <v>33.333333333332043</v>
      </c>
      <c r="EC96" s="111">
        <v>2.3730274141309771</v>
      </c>
      <c r="ED96" s="111">
        <v>2.1962928550319774</v>
      </c>
      <c r="EE96" s="111">
        <v>1.8779995281926758</v>
      </c>
      <c r="EF96" s="111">
        <v>1.9663110457934041</v>
      </c>
      <c r="EG96" s="111">
        <v>2.4404845076161745</v>
      </c>
      <c r="EH96" s="120">
        <v>1.2671414375740617</v>
      </c>
      <c r="EI96" s="102">
        <v>0.76003413931460562</v>
      </c>
      <c r="EJ96" s="102">
        <f t="shared" si="32"/>
        <v>3.1921433851213439</v>
      </c>
      <c r="EK96" s="102">
        <v>2.1000705018648231</v>
      </c>
      <c r="EL96" s="102">
        <v>2.3033075871559761</v>
      </c>
      <c r="EM96" s="102">
        <v>0.16345884285121834</v>
      </c>
      <c r="EN96" s="102">
        <v>0.92457533908078904</v>
      </c>
      <c r="EO96" s="102">
        <v>1.4792929965787904</v>
      </c>
      <c r="EP96" s="102">
        <v>0.74961415644168639</v>
      </c>
      <c r="EQ96" s="102">
        <v>1.5417720151288457</v>
      </c>
      <c r="ER96" s="102">
        <v>0.50614908310888818</v>
      </c>
      <c r="ES96" s="102">
        <v>0.65208978770747861</v>
      </c>
      <c r="ET96" s="111">
        <v>2.6888595506774009</v>
      </c>
      <c r="EU96" s="111">
        <v>2.0113676936610276</v>
      </c>
      <c r="EV96" s="111">
        <v>1.9574231644086784</v>
      </c>
      <c r="EW96" s="120">
        <v>95.39275865247815</v>
      </c>
      <c r="EX96" s="120">
        <v>3.9245283018867925</v>
      </c>
      <c r="EY96" s="120">
        <v>0.98575279168271079</v>
      </c>
      <c r="EZ96" s="120">
        <v>23.850192759692511</v>
      </c>
      <c r="FA96" s="120">
        <v>60574.779196548901</v>
      </c>
      <c r="FC96" s="104">
        <v>86.508557402403284</v>
      </c>
      <c r="FD96" s="111">
        <v>0.70106965876992999</v>
      </c>
      <c r="FE96" s="105">
        <v>97.488845933201276</v>
      </c>
      <c r="FF96" s="104">
        <v>19.064305308302973</v>
      </c>
      <c r="FG96" s="111">
        <v>3.3577204466692336</v>
      </c>
      <c r="FH96" s="105">
        <v>89.986137851366962</v>
      </c>
      <c r="FI96">
        <v>20.522140931844437</v>
      </c>
      <c r="FJ96" s="105">
        <v>20</v>
      </c>
      <c r="FK96" s="105">
        <v>97.995370376215845</v>
      </c>
      <c r="FL96" s="105">
        <v>31.296939114068536</v>
      </c>
      <c r="FM96" s="105">
        <v>57.184753291997247</v>
      </c>
      <c r="FN96">
        <v>96.962489377668518</v>
      </c>
      <c r="FO96" s="104">
        <v>97.050153635082339</v>
      </c>
      <c r="FP96" s="102">
        <v>66.450103295277785</v>
      </c>
      <c r="FQ96">
        <v>22.931551735649947</v>
      </c>
      <c r="FR96" s="102">
        <v>0</v>
      </c>
      <c r="FS96" s="105">
        <v>0</v>
      </c>
      <c r="FT96" s="117">
        <v>42.762144061023434</v>
      </c>
      <c r="FU96" s="117">
        <v>49.845745886207553</v>
      </c>
      <c r="FV96" s="117">
        <v>32.274679964570652</v>
      </c>
      <c r="FW96" s="104">
        <v>98.962850931424882</v>
      </c>
      <c r="FX96" s="105">
        <v>75.483055881413279</v>
      </c>
      <c r="FY96" s="105">
        <v>0</v>
      </c>
      <c r="FZ96">
        <v>11.236997588404293</v>
      </c>
      <c r="GA96" s="105">
        <v>95.680112741237309</v>
      </c>
      <c r="GB96" s="102">
        <v>24.861100042021999</v>
      </c>
      <c r="GC96" s="102">
        <v>0.81899515791550848</v>
      </c>
      <c r="GD96" s="102">
        <v>7.914657414381443</v>
      </c>
      <c r="GE96" s="102">
        <v>11.184867806538101</v>
      </c>
      <c r="GF96" s="102">
        <v>4.6388151642656901</v>
      </c>
      <c r="GG96" s="102">
        <v>8.2009186585542437</v>
      </c>
      <c r="GH96" s="102">
        <v>3.1920484264931805</v>
      </c>
      <c r="GI96" s="111">
        <v>6.1745429924526265</v>
      </c>
      <c r="GJ96" s="104">
        <v>23.627115574216706</v>
      </c>
      <c r="GK96">
        <v>97.227570273392374</v>
      </c>
      <c r="GL96" s="105">
        <v>66.450103295277785</v>
      </c>
      <c r="GM96" s="123">
        <v>41.540149999131977</v>
      </c>
      <c r="GN96" s="105">
        <v>65.780515979976897</v>
      </c>
      <c r="GO96" s="105">
        <v>98.775202156334231</v>
      </c>
      <c r="GQ96">
        <v>60</v>
      </c>
      <c r="GR96" s="110">
        <v>45.509220664984475</v>
      </c>
      <c r="GS96" s="110">
        <v>50.1195955052006</v>
      </c>
      <c r="GT96" s="110">
        <v>54.29215677730231</v>
      </c>
      <c r="GU96" s="110">
        <v>52.390306079772209</v>
      </c>
      <c r="GV96" s="110">
        <v>48.037253642647002</v>
      </c>
      <c r="GW96" s="110">
        <v>30.153543513391991</v>
      </c>
      <c r="GX96" s="110">
        <v>42.683631136574313</v>
      </c>
      <c r="GY96" s="110">
        <v>14.563306882363163</v>
      </c>
      <c r="GZ96" s="110">
        <v>37.694358091355411</v>
      </c>
      <c r="HA96" s="105">
        <v>59.77987421383736</v>
      </c>
      <c r="HB96" s="105">
        <v>0</v>
      </c>
      <c r="HC96" s="109">
        <v>52.013435919278045</v>
      </c>
      <c r="HD96" s="109">
        <v>25.358388941305723</v>
      </c>
      <c r="HE96" s="109">
        <v>62.279379998667181</v>
      </c>
      <c r="HF96" s="109">
        <v>51.652710770917984</v>
      </c>
      <c r="HG96" s="109">
        <v>17.160566401280324</v>
      </c>
      <c r="HH96" s="109">
        <v>15.262795181079445</v>
      </c>
      <c r="HI96" s="109">
        <v>39.332294481774781</v>
      </c>
      <c r="HJ96" s="109">
        <v>65.766777050446535</v>
      </c>
      <c r="HK96" s="109">
        <v>38.969184359384741</v>
      </c>
      <c r="HL96" s="122">
        <v>42.830872964532631</v>
      </c>
      <c r="HM96" s="109">
        <v>0</v>
      </c>
      <c r="HN96" s="109">
        <v>34.41865109149952</v>
      </c>
      <c r="HO96" s="109">
        <v>33.695543512085202</v>
      </c>
      <c r="HP96" s="109">
        <v>52.910147559624001</v>
      </c>
      <c r="HQ96" s="109">
        <v>39.590502425448939</v>
      </c>
      <c r="HR96" s="109">
        <v>62.409818875757225</v>
      </c>
      <c r="HS96" s="109">
        <v>26.243668851987927</v>
      </c>
      <c r="HT96" s="109">
        <v>48.508974510207032</v>
      </c>
      <c r="HU96" s="109">
        <v>19.539954793246753</v>
      </c>
      <c r="HV96" s="109">
        <v>58.127820139538088</v>
      </c>
      <c r="HW96" s="109">
        <v>58.015121669993533</v>
      </c>
      <c r="HX96" s="109">
        <v>34.79288337204882</v>
      </c>
      <c r="HY96" s="109">
        <v>17.363262315188564</v>
      </c>
      <c r="HZ96" s="109">
        <v>59.237664659864478</v>
      </c>
      <c r="IA96" s="109">
        <v>72.11453251657656</v>
      </c>
      <c r="IB96" s="109">
        <v>60.34431174909524</v>
      </c>
      <c r="IC96" s="111">
        <v>62.060595371744292</v>
      </c>
      <c r="ID96" s="105">
        <v>20.739178905132857</v>
      </c>
      <c r="IE96" s="105">
        <v>0.33885252214093187</v>
      </c>
      <c r="IF96" s="105">
        <v>20</v>
      </c>
      <c r="IG96">
        <v>16.011231770011438</v>
      </c>
      <c r="IH96">
        <v>80</v>
      </c>
      <c r="II96" s="105">
        <v>91.843225771865804</v>
      </c>
      <c r="IJ96" s="105">
        <v>3.9245283018867925</v>
      </c>
      <c r="IK96" s="105">
        <v>0</v>
      </c>
      <c r="IL96" s="105">
        <v>8.3540837718729577</v>
      </c>
      <c r="IM96" s="105">
        <v>22.931551735649947</v>
      </c>
      <c r="IP96" s="186">
        <v>45.91836734693878</v>
      </c>
      <c r="IQ96" s="129">
        <v>64.77218878967544</v>
      </c>
      <c r="IR96" s="186">
        <v>92.74</v>
      </c>
      <c r="IS96" s="186">
        <v>62.829736211031175</v>
      </c>
      <c r="IT96" s="156">
        <v>1.03872121876623</v>
      </c>
      <c r="IU96" s="168">
        <v>6.7829518349056892</v>
      </c>
      <c r="IV96" s="160">
        <v>1.6561775422325273</v>
      </c>
      <c r="IW96" s="166">
        <v>30.272727272727273</v>
      </c>
      <c r="IX96" s="155">
        <v>87.84615384615384</v>
      </c>
      <c r="IY96" s="169">
        <v>9.35</v>
      </c>
      <c r="IZ96" s="169">
        <v>61.365729999999999</v>
      </c>
      <c r="JA96" s="155">
        <v>98.619329388560161</v>
      </c>
      <c r="JB96" s="167">
        <v>78.260869565217391</v>
      </c>
      <c r="JC96" s="182">
        <v>5.2683589378470366</v>
      </c>
      <c r="JD96" s="182">
        <v>8.9285714285714288</v>
      </c>
      <c r="JE96" s="192">
        <v>20.518453118945366</v>
      </c>
      <c r="JF96" s="192">
        <v>19.516134214412666</v>
      </c>
      <c r="JG96" s="192">
        <v>3.6550772356594625</v>
      </c>
      <c r="JH96" s="192">
        <v>5.5441478439425058</v>
      </c>
      <c r="JI96" s="192">
        <v>7.4534161490683228</v>
      </c>
      <c r="JK96" s="192">
        <v>26.491164086071407</v>
      </c>
      <c r="JL96" s="192">
        <v>42.415217996268005</v>
      </c>
      <c r="JM96" s="192">
        <v>3.0799840827695979</v>
      </c>
      <c r="JO96" s="192">
        <v>60.064846996123997</v>
      </c>
      <c r="JP96" s="192">
        <v>26.259452756772678</v>
      </c>
      <c r="JR96" s="196">
        <v>5.0496027837719692</v>
      </c>
    </row>
    <row r="97" spans="1:278" x14ac:dyDescent="0.35">
      <c r="A97">
        <v>88</v>
      </c>
      <c r="B97" t="s">
        <v>483</v>
      </c>
      <c r="C97" s="105">
        <v>24.297020867375522</v>
      </c>
      <c r="D97" s="108">
        <v>37.401036428558591</v>
      </c>
      <c r="E97" s="105">
        <v>0</v>
      </c>
      <c r="F97" s="111">
        <v>75.736012018559862</v>
      </c>
      <c r="G97">
        <v>0</v>
      </c>
      <c r="H97" s="105">
        <v>46.391752577319586</v>
      </c>
      <c r="I97" s="105">
        <v>27.360497463590544</v>
      </c>
      <c r="J97" s="105">
        <v>74.999999999999844</v>
      </c>
      <c r="K97" s="102">
        <v>1.8417868509469641</v>
      </c>
      <c r="L97">
        <v>28.91568739435284</v>
      </c>
      <c r="M97" s="113">
        <v>61.546901256849949</v>
      </c>
      <c r="N97" s="113">
        <v>38.228830192014307</v>
      </c>
      <c r="O97" s="113">
        <v>21.259211987188319</v>
      </c>
      <c r="P97" s="113">
        <v>21.848762902684985</v>
      </c>
      <c r="Q97" s="113">
        <v>42.877621884476518</v>
      </c>
      <c r="R97" s="113">
        <v>65.708446632339673</v>
      </c>
      <c r="S97" s="113">
        <v>22.81358962322005</v>
      </c>
      <c r="T97" s="113">
        <v>17.506088936962104</v>
      </c>
      <c r="U97" s="113">
        <v>20.14702741396464</v>
      </c>
      <c r="V97" s="113">
        <v>36.542229451641575</v>
      </c>
      <c r="W97" s="113">
        <v>15.39330289334535</v>
      </c>
      <c r="X97" s="113">
        <v>12.736911469935851</v>
      </c>
      <c r="Y97" s="113">
        <v>26.985014535214262</v>
      </c>
      <c r="Z97" s="113">
        <v>23.889405508939465</v>
      </c>
      <c r="AA97" s="115">
        <v>17.928728110772187</v>
      </c>
      <c r="AB97" s="113">
        <v>55.097821682268801</v>
      </c>
      <c r="AD97" s="113">
        <v>44.55941911152383</v>
      </c>
      <c r="AE97" s="105">
        <v>0</v>
      </c>
      <c r="AF97" s="111">
        <v>8.8691990925553643</v>
      </c>
      <c r="AG97" s="105">
        <v>59.052258659501319</v>
      </c>
      <c r="AH97" s="173">
        <v>1</v>
      </c>
      <c r="AI97" s="175">
        <f t="shared" si="22"/>
        <v>100</v>
      </c>
      <c r="AJ97" s="112">
        <v>18.975579877959767</v>
      </c>
      <c r="AK97" s="112">
        <v>0</v>
      </c>
      <c r="AL97" s="112">
        <v>3.0569087265845907</v>
      </c>
      <c r="AM97" s="112">
        <v>4.9398655645791489</v>
      </c>
      <c r="AN97" s="112">
        <v>85.974785654576735</v>
      </c>
      <c r="AO97" s="112">
        <v>1.265519087337782</v>
      </c>
      <c r="AP97" s="112">
        <v>1.6816431644583776</v>
      </c>
      <c r="AQ97" s="112">
        <v>1.0309862120790494</v>
      </c>
      <c r="AR97" s="111">
        <v>1.1101932223432875</v>
      </c>
      <c r="AS97" s="111">
        <v>3.9268044544749579</v>
      </c>
      <c r="AT97" s="111">
        <v>98.646426460878558</v>
      </c>
      <c r="AU97" s="111">
        <v>41.516714423792472</v>
      </c>
      <c r="AV97" s="105">
        <v>61.965444826269533</v>
      </c>
      <c r="AW97" s="107">
        <v>2.4325001013281451</v>
      </c>
      <c r="AX97" s="107">
        <v>5.5842616848601878</v>
      </c>
      <c r="AY97" s="103">
        <v>75.702979132624506</v>
      </c>
      <c r="AZ97" s="103">
        <v>76.476991967622467</v>
      </c>
      <c r="BA97" s="111">
        <v>4.2098476382855132</v>
      </c>
      <c r="BB97" s="105">
        <v>99.856194545679514</v>
      </c>
      <c r="BC97" s="158">
        <v>5.7961053837342495</v>
      </c>
      <c r="BD97" s="111">
        <v>2.6725002591949449</v>
      </c>
      <c r="BE97">
        <v>87.413476001698541</v>
      </c>
      <c r="BF97" s="111">
        <v>0.60191820605440971</v>
      </c>
      <c r="BG97" s="106">
        <v>40.046110679717849</v>
      </c>
      <c r="BH97" s="111">
        <v>81.288017102013484</v>
      </c>
      <c r="BI97" s="114">
        <v>6.2282874972653559</v>
      </c>
      <c r="BJ97" s="116">
        <v>75.114800384467685</v>
      </c>
      <c r="BK97" s="157">
        <f t="shared" si="28"/>
        <v>6.431762847956989</v>
      </c>
      <c r="BL97" s="102">
        <v>20.661491983881316</v>
      </c>
      <c r="BM97" s="118">
        <v>33.959409256764758</v>
      </c>
      <c r="BN97" s="102">
        <v>27.716857235531958</v>
      </c>
      <c r="BO97">
        <v>8.8691990925553643</v>
      </c>
      <c r="BP97" s="111">
        <v>0.47101505264060334</v>
      </c>
      <c r="BQ97" s="102">
        <v>88.201556451949244</v>
      </c>
      <c r="BR97" s="112">
        <f t="shared" si="29"/>
        <v>1.4065203229456127</v>
      </c>
      <c r="BS97" s="112">
        <f t="shared" si="30"/>
        <v>5.6260812917824508</v>
      </c>
      <c r="BT97" s="112">
        <v>1.7835770003037257</v>
      </c>
      <c r="BU97" s="119">
        <v>3.8087033007264299</v>
      </c>
      <c r="BV97" s="105">
        <v>28.681484491057564</v>
      </c>
      <c r="BW97" s="111">
        <v>4.2098476382855132</v>
      </c>
      <c r="BX97" s="121">
        <v>0.48483622614785671</v>
      </c>
      <c r="BY97" s="102">
        <v>4.1994762288962066</v>
      </c>
      <c r="BZ97" s="104">
        <v>72.714381835006975</v>
      </c>
      <c r="CA97" s="104">
        <v>64.493657659240611</v>
      </c>
      <c r="CB97" s="105">
        <v>45.15596175913236</v>
      </c>
      <c r="CC97" s="102">
        <v>1.7094433670497124</v>
      </c>
      <c r="CD97" s="106">
        <v>44.869258004737027</v>
      </c>
      <c r="CE97" s="105">
        <v>0.48483622614785671</v>
      </c>
      <c r="CF97" s="102">
        <v>2.9177832306757718</v>
      </c>
      <c r="CG97" s="102">
        <v>0.94359704260520649</v>
      </c>
      <c r="CH97" s="102">
        <f t="shared" si="31"/>
        <v>9.093730297402784</v>
      </c>
      <c r="CI97" s="102">
        <v>2.273432574350696</v>
      </c>
      <c r="CJ97" s="105">
        <v>53.140402638988988</v>
      </c>
      <c r="CK97" s="104">
        <v>87.899946583546821</v>
      </c>
      <c r="CL97" s="111">
        <v>15.923539518900343</v>
      </c>
      <c r="CM97" s="105">
        <v>39.498998824023694</v>
      </c>
      <c r="CN97" s="105">
        <v>39.782359679266897</v>
      </c>
      <c r="CO97" s="111">
        <v>30.403780068728523</v>
      </c>
      <c r="CP97" s="104">
        <v>97.220616815134377</v>
      </c>
      <c r="CQ97" s="105">
        <v>80</v>
      </c>
      <c r="CR97" s="105">
        <v>10.311923518264798</v>
      </c>
      <c r="CT97" s="179">
        <v>46.428571428571431</v>
      </c>
      <c r="CV97" s="105">
        <v>0</v>
      </c>
      <c r="CW97" s="119">
        <v>99.425708654917003</v>
      </c>
      <c r="CZ97" s="105">
        <v>96.381036908993508</v>
      </c>
      <c r="DA97" s="105">
        <v>19.999999999999996</v>
      </c>
      <c r="DB97" s="105">
        <v>51.492547509296031</v>
      </c>
      <c r="DC97" s="105">
        <v>2.5571691779487948</v>
      </c>
      <c r="DD97" s="105">
        <v>99.520167508209568</v>
      </c>
      <c r="DE97" s="105">
        <v>25.24220919469299</v>
      </c>
      <c r="DF97" s="164">
        <v>75.426066925974737</v>
      </c>
      <c r="DG97" s="102">
        <v>25.063001145475372</v>
      </c>
      <c r="DH97" s="102">
        <v>3.0554553375051259</v>
      </c>
      <c r="DI97" s="111">
        <v>1.8369432750985488</v>
      </c>
      <c r="DJ97" s="103">
        <v>14.940668657197174</v>
      </c>
      <c r="DK97" s="103">
        <v>10.573159069824525</v>
      </c>
      <c r="DL97" s="103">
        <v>3.1316751030587962</v>
      </c>
      <c r="DM97" s="103">
        <v>4.6996887895411561</v>
      </c>
      <c r="DN97">
        <v>10.845534150713567</v>
      </c>
      <c r="DO97" s="111">
        <v>92.493375668719139</v>
      </c>
      <c r="DP97" s="105">
        <v>5.5441008018327604</v>
      </c>
      <c r="DQ97" s="111">
        <v>98.468268733017268</v>
      </c>
      <c r="DR97" s="104">
        <v>84.723991572506421</v>
      </c>
      <c r="DS97" s="105">
        <v>1.2142038946162657</v>
      </c>
      <c r="DT97" s="103">
        <v>94.402079693461374</v>
      </c>
      <c r="DU97" s="102">
        <v>85.497138961172837</v>
      </c>
      <c r="DW97" s="102">
        <v>80</v>
      </c>
      <c r="DX97" s="102">
        <v>10.399817931382698</v>
      </c>
      <c r="DY97" s="105">
        <v>6.8270332187857958</v>
      </c>
      <c r="DZ97" s="105">
        <v>99.290620266349762</v>
      </c>
      <c r="EA97">
        <v>96.798922509115059</v>
      </c>
      <c r="EB97" s="105">
        <v>67.100992745323367</v>
      </c>
      <c r="EC97" s="111">
        <v>0.69156173104713659</v>
      </c>
      <c r="ED97" s="111">
        <v>0.54344254343535636</v>
      </c>
      <c r="EE97" s="111">
        <v>0.45179971250966378</v>
      </c>
      <c r="EF97" s="111">
        <v>0.53684846127091823</v>
      </c>
      <c r="EG97" s="111">
        <v>0.51227468106167884</v>
      </c>
      <c r="EH97" s="120">
        <v>0.59586064564909713</v>
      </c>
      <c r="EI97" s="102">
        <v>0.25130477649135347</v>
      </c>
      <c r="EJ97" s="102">
        <f t="shared" si="32"/>
        <v>1.0554800612636845</v>
      </c>
      <c r="EK97" s="102">
        <v>0.5555563172054967</v>
      </c>
      <c r="EL97" s="102">
        <v>9.7933078635511563</v>
      </c>
      <c r="EM97" s="102">
        <v>0</v>
      </c>
      <c r="EN97" s="102">
        <v>0.42327935431219826</v>
      </c>
      <c r="EO97" s="102">
        <v>0.39279026725916716</v>
      </c>
      <c r="EP97" s="102">
        <v>0.1016436651745221</v>
      </c>
      <c r="EQ97" s="102">
        <v>0.20421944393747835</v>
      </c>
      <c r="ER97" s="102">
        <v>0.11004315962849329</v>
      </c>
      <c r="ES97" s="102">
        <v>0.22687882970188566</v>
      </c>
      <c r="ET97" s="111">
        <v>0.46719693688963937</v>
      </c>
      <c r="EU97" s="111">
        <v>0.34616945963210938</v>
      </c>
      <c r="EV97" s="111">
        <v>0.50247551540607305</v>
      </c>
      <c r="EW97" s="120">
        <v>97.031750446554511</v>
      </c>
      <c r="EX97" s="120">
        <v>2.5200458190148911</v>
      </c>
      <c r="EY97" s="120">
        <v>0</v>
      </c>
      <c r="EZ97" s="120">
        <v>57.851006597472562</v>
      </c>
      <c r="FA97" s="120">
        <v>146930.13118377721</v>
      </c>
      <c r="FC97" s="104">
        <v>82.167567278383473</v>
      </c>
      <c r="FD97" s="111">
        <v>0</v>
      </c>
      <c r="FE97" s="105">
        <v>98.575559670491032</v>
      </c>
      <c r="FF97" s="104">
        <v>6.5072133791094346</v>
      </c>
      <c r="FG97" s="111">
        <v>1.4432989690721649</v>
      </c>
      <c r="FH97" s="105">
        <v>54.11225658648339</v>
      </c>
      <c r="FI97">
        <v>65.910652920962193</v>
      </c>
      <c r="FJ97" s="105">
        <v>20</v>
      </c>
      <c r="FK97" s="105">
        <v>98.818281447315684</v>
      </c>
      <c r="FL97" s="105">
        <v>49.980517529484011</v>
      </c>
      <c r="FM97" s="105">
        <v>21.334899659046467</v>
      </c>
      <c r="FN97">
        <v>93.311503674312362</v>
      </c>
      <c r="FO97" s="104">
        <v>94.197717466697057</v>
      </c>
      <c r="FP97" s="102">
        <v>3.1505506272711195</v>
      </c>
      <c r="FQ97">
        <v>91.013399346997232</v>
      </c>
      <c r="FR97" s="102">
        <v>100</v>
      </c>
      <c r="FS97" s="105">
        <v>0</v>
      </c>
      <c r="FT97" s="117">
        <v>43.807444515858982</v>
      </c>
      <c r="FU97" s="117">
        <v>46.218527064420599</v>
      </c>
      <c r="FV97" s="117">
        <v>28.91568739435284</v>
      </c>
      <c r="FW97" s="104">
        <v>98.857969462756088</v>
      </c>
      <c r="FX97" s="105">
        <v>32.412457710647963</v>
      </c>
      <c r="FY97" s="105">
        <v>0</v>
      </c>
      <c r="FZ97">
        <v>2.5044928661535977</v>
      </c>
      <c r="GA97" s="105">
        <v>96.586671817258761</v>
      </c>
      <c r="GB97" s="102">
        <v>24.850824425084443</v>
      </c>
      <c r="GC97" s="102">
        <v>0</v>
      </c>
      <c r="GD97" s="102">
        <v>3.4876107605160946</v>
      </c>
      <c r="GE97" s="102">
        <v>4.4626848107869037</v>
      </c>
      <c r="GF97" s="102">
        <v>3.2302344180876803</v>
      </c>
      <c r="GG97" s="102">
        <v>1.1359350153427279</v>
      </c>
      <c r="GH97" s="102">
        <v>1.1557132883235128</v>
      </c>
      <c r="GI97" s="111">
        <v>5.726452198597471</v>
      </c>
      <c r="GJ97" s="104">
        <v>7.0103821894823142</v>
      </c>
      <c r="GK97">
        <v>62.772050400916378</v>
      </c>
      <c r="GL97" s="105">
        <v>3.1505506272711195</v>
      </c>
      <c r="GM97" s="123">
        <v>39.583847132773315</v>
      </c>
      <c r="GN97" s="105">
        <v>64.238258877434134</v>
      </c>
      <c r="GO97" s="105">
        <v>97.353951890034367</v>
      </c>
      <c r="GQ97">
        <v>100</v>
      </c>
      <c r="GR97" s="110">
        <v>40.908800350610129</v>
      </c>
      <c r="GS97" s="110">
        <v>41.423240397392853</v>
      </c>
      <c r="GT97" s="110">
        <v>56.662638356469202</v>
      </c>
      <c r="GU97" s="110">
        <v>49.837819817338975</v>
      </c>
      <c r="GV97" s="110">
        <v>51.219320209493993</v>
      </c>
      <c r="GW97" s="110">
        <v>23.86010594172582</v>
      </c>
      <c r="GX97" s="110">
        <v>47.348006649025486</v>
      </c>
      <c r="GY97" s="110">
        <v>13.228586630011108</v>
      </c>
      <c r="GZ97" s="110">
        <v>32.986560576492622</v>
      </c>
      <c r="HA97" s="105">
        <v>68.222604047346849</v>
      </c>
      <c r="HB97" s="105">
        <v>2.9266895761741121</v>
      </c>
      <c r="HC97" s="109">
        <v>46.316380686167896</v>
      </c>
      <c r="HD97" s="109">
        <v>38.537107299842553</v>
      </c>
      <c r="HE97" s="109">
        <v>51.164037069538708</v>
      </c>
      <c r="HF97" s="109">
        <v>48.262459329884621</v>
      </c>
      <c r="HG97" s="109">
        <v>3.6782125711278164</v>
      </c>
      <c r="HH97" s="109">
        <v>12.768039629817617</v>
      </c>
      <c r="HI97" s="109">
        <v>56.142710794705891</v>
      </c>
      <c r="HJ97" s="109">
        <v>66.001145475373406</v>
      </c>
      <c r="HK97" s="109">
        <v>42.08567232413386</v>
      </c>
      <c r="HL97" s="122">
        <v>41.916522608522754</v>
      </c>
      <c r="HM97" s="109">
        <v>0</v>
      </c>
      <c r="HN97" s="109">
        <v>22.150698908436251</v>
      </c>
      <c r="HO97" s="109">
        <v>52.007224214822166</v>
      </c>
      <c r="HP97" s="109">
        <v>51.352680920009007</v>
      </c>
      <c r="HQ97" s="109">
        <v>30.857106024897366</v>
      </c>
      <c r="HR97" s="109">
        <v>44.341284935367568</v>
      </c>
      <c r="HS97" s="109">
        <v>8.791770629653417</v>
      </c>
      <c r="HT97" s="109">
        <v>49.195724347221017</v>
      </c>
      <c r="HU97" s="109">
        <v>17.09374782080814</v>
      </c>
      <c r="HV97" s="109">
        <v>55.205717594026879</v>
      </c>
      <c r="HW97" s="109">
        <v>52.569170876808201</v>
      </c>
      <c r="HX97" s="109">
        <v>40.828107207696419</v>
      </c>
      <c r="HY97" s="109">
        <v>30.956833900313647</v>
      </c>
      <c r="HZ97" s="109">
        <v>59.814293740703448</v>
      </c>
      <c r="IA97" s="109">
        <v>65.711797859535139</v>
      </c>
      <c r="IB97" s="109">
        <v>55.008279373649174</v>
      </c>
      <c r="IC97" s="111">
        <v>76.316794051337482</v>
      </c>
      <c r="ID97" s="105">
        <v>4.7525468784485769E-2</v>
      </c>
      <c r="IE97" s="105">
        <v>0</v>
      </c>
      <c r="IF97" s="105">
        <v>25.063001145475372</v>
      </c>
      <c r="IG97">
        <v>14.415869292313138</v>
      </c>
      <c r="IH97">
        <v>20</v>
      </c>
      <c r="II97" s="105">
        <v>80.97376622094049</v>
      </c>
      <c r="IJ97" s="105">
        <v>2.5200458190148911</v>
      </c>
      <c r="IK97" s="105">
        <v>0</v>
      </c>
      <c r="IL97" s="105">
        <v>6.023291332569654</v>
      </c>
      <c r="IM97" s="105">
        <v>91.013399346997232</v>
      </c>
      <c r="IP97" s="186">
        <v>0</v>
      </c>
      <c r="IQ97" s="129">
        <v>56.856992001426725</v>
      </c>
      <c r="IR97" s="186">
        <v>98.9</v>
      </c>
      <c r="IS97" s="186">
        <v>75.22596548890715</v>
      </c>
      <c r="IT97" s="156">
        <v>0</v>
      </c>
      <c r="IU97" s="168">
        <v>6.2174698378133444</v>
      </c>
      <c r="IV97" s="160">
        <v>1.0589318600368325</v>
      </c>
      <c r="IW97" s="166">
        <v>34.27272727272728</v>
      </c>
      <c r="IX97" s="155">
        <v>83.538461538461533</v>
      </c>
      <c r="IY97" s="169">
        <v>4.8099999999999996</v>
      </c>
      <c r="IZ97" s="169">
        <v>67.080569999999994</v>
      </c>
      <c r="JA97" s="155">
        <v>69.033530571992102</v>
      </c>
      <c r="JB97" s="167">
        <v>47.254004576659035</v>
      </c>
      <c r="JC97" s="182">
        <v>0</v>
      </c>
      <c r="JD97" s="182">
        <v>2.9761904761904758</v>
      </c>
      <c r="JE97" s="192">
        <v>13.030904341946711</v>
      </c>
      <c r="JF97" s="192">
        <v>3.6583747771661949E-2</v>
      </c>
      <c r="JG97" s="192">
        <v>0.33994261757768374</v>
      </c>
      <c r="JH97" s="192">
        <v>8.3162217659137578</v>
      </c>
      <c r="JI97" s="192">
        <v>0</v>
      </c>
      <c r="JK97" s="192">
        <v>20.525955151796463</v>
      </c>
      <c r="JL97" s="192">
        <v>5.3019022495335006</v>
      </c>
      <c r="JM97" s="192">
        <v>0.17111022682053323</v>
      </c>
      <c r="JO97" s="192">
        <v>26.358682170542618</v>
      </c>
      <c r="JP97" s="192">
        <v>15.751145353654215</v>
      </c>
      <c r="JR97" s="196">
        <v>0.70800973218827445</v>
      </c>
    </row>
    <row r="98" spans="1:278" x14ac:dyDescent="0.35">
      <c r="A98">
        <v>89</v>
      </c>
      <c r="B98" t="s">
        <v>484</v>
      </c>
      <c r="C98" s="105">
        <v>7.5251304900235958</v>
      </c>
      <c r="D98" s="108">
        <v>69.966984556358113</v>
      </c>
      <c r="E98" s="105">
        <v>0</v>
      </c>
      <c r="F98" s="111">
        <v>63.006424940727925</v>
      </c>
      <c r="G98">
        <v>0</v>
      </c>
      <c r="H98" s="105">
        <v>37.886487260234752</v>
      </c>
      <c r="I98" s="105">
        <v>23.193325426363046</v>
      </c>
      <c r="J98" s="105">
        <v>64.858288004580317</v>
      </c>
      <c r="K98" s="102">
        <v>1.2516374622710735</v>
      </c>
      <c r="L98">
        <v>25.497498267840793</v>
      </c>
      <c r="M98" s="113">
        <v>37.707909634263608</v>
      </c>
      <c r="N98" s="113">
        <v>34.591321838573435</v>
      </c>
      <c r="O98" s="113">
        <v>22.450089207971043</v>
      </c>
      <c r="P98" s="113">
        <v>14.563510788230516</v>
      </c>
      <c r="Q98" s="113">
        <v>42.54832131453437</v>
      </c>
      <c r="R98" s="113">
        <v>44.0284465597639</v>
      </c>
      <c r="S98" s="113">
        <v>16.760314082860411</v>
      </c>
      <c r="T98" s="113">
        <v>13.531272106161786</v>
      </c>
      <c r="U98" s="113">
        <v>12.733479939208609</v>
      </c>
      <c r="V98" s="113">
        <v>30.923484613253944</v>
      </c>
      <c r="W98" s="113">
        <v>12.102814042354657</v>
      </c>
      <c r="X98" s="113">
        <v>8.9386645586756011</v>
      </c>
      <c r="Y98" s="113">
        <v>25.009351240705303</v>
      </c>
      <c r="Z98" s="113">
        <v>19.44752763795471</v>
      </c>
      <c r="AA98" s="115">
        <v>7.3594401349189171</v>
      </c>
      <c r="AB98" s="113">
        <v>38.363740766319296</v>
      </c>
      <c r="AD98" s="113">
        <v>37.237050904877457</v>
      </c>
      <c r="AE98" s="105">
        <v>0</v>
      </c>
      <c r="AF98" s="111">
        <v>0</v>
      </c>
      <c r="AG98" s="105">
        <v>48.850236103629264</v>
      </c>
      <c r="AH98" s="173">
        <v>1</v>
      </c>
      <c r="AI98" s="175">
        <f t="shared" si="22"/>
        <v>100</v>
      </c>
      <c r="AJ98" s="112">
        <v>0.18734499010679659</v>
      </c>
      <c r="AK98" s="112">
        <v>0</v>
      </c>
      <c r="AL98" s="112">
        <v>1.6072499454594764</v>
      </c>
      <c r="AM98" s="112">
        <v>0.28756199084677614</v>
      </c>
      <c r="AN98" s="112">
        <v>82.927902894085875</v>
      </c>
      <c r="AO98" s="112">
        <v>0.73225549046984295</v>
      </c>
      <c r="AP98" s="112">
        <v>0.44973897737532187</v>
      </c>
      <c r="AQ98" s="112">
        <v>1.1203533610888077</v>
      </c>
      <c r="AR98" s="111">
        <v>0.53959119970641478</v>
      </c>
      <c r="AS98" s="111">
        <v>1.48600704893352</v>
      </c>
      <c r="AT98" s="111">
        <v>82.658261793091896</v>
      </c>
      <c r="AU98" s="111">
        <v>50.505350960928901</v>
      </c>
      <c r="AV98" s="105">
        <v>28.010783471705349</v>
      </c>
      <c r="AW98" s="107">
        <v>1.3816799302464273</v>
      </c>
      <c r="AX98" s="107">
        <v>2.7899769353304036</v>
      </c>
      <c r="AY98" s="103">
        <v>92.474869509976472</v>
      </c>
      <c r="AZ98" s="103">
        <v>98.882598907051019</v>
      </c>
      <c r="BA98" s="111">
        <v>0.10302374531414878</v>
      </c>
      <c r="BB98" s="105">
        <v>99.72655944433636</v>
      </c>
      <c r="BC98" s="158">
        <v>6.6189521900944746</v>
      </c>
      <c r="BD98" s="111">
        <v>1.1314381050382862</v>
      </c>
      <c r="BE98">
        <v>84.703655041672576</v>
      </c>
      <c r="BF98" s="111">
        <v>0.99997733410452971</v>
      </c>
      <c r="BG98" s="106">
        <v>36.075843052751708</v>
      </c>
      <c r="BH98" s="111">
        <v>46.008619081498431</v>
      </c>
      <c r="BI98" s="114">
        <v>5.1964606404494216</v>
      </c>
      <c r="BJ98" s="116">
        <v>64.747659418132017</v>
      </c>
      <c r="BK98" s="157">
        <f t="shared" si="28"/>
        <v>8.23680692906653</v>
      </c>
      <c r="BL98" s="102">
        <v>20.763798982702095</v>
      </c>
      <c r="BM98" s="118">
        <v>33.400806512148648</v>
      </c>
      <c r="BN98" s="102">
        <v>21.540183922507047</v>
      </c>
      <c r="BO98">
        <v>0</v>
      </c>
      <c r="BP98" s="111">
        <v>0.52268945503186048</v>
      </c>
      <c r="BQ98" s="102">
        <v>50.476099013214494</v>
      </c>
      <c r="BR98" s="112">
        <f t="shared" si="29"/>
        <v>0.3941109503729896</v>
      </c>
      <c r="BS98" s="112">
        <f t="shared" si="30"/>
        <v>1.5764438014919584</v>
      </c>
      <c r="BT98" s="112">
        <v>0.67086502866138087</v>
      </c>
      <c r="BU98" s="119">
        <v>0.99443330413412523</v>
      </c>
      <c r="BV98" s="105">
        <v>28.467721349826387</v>
      </c>
      <c r="BW98" s="111">
        <v>0.10302374531414878</v>
      </c>
      <c r="BX98" s="121">
        <v>0.60621712572120123</v>
      </c>
      <c r="BY98" s="102">
        <v>1.4649439910316795</v>
      </c>
      <c r="BZ98" s="104">
        <v>71.01740039652033</v>
      </c>
      <c r="CA98" s="104">
        <v>60.849556940596095</v>
      </c>
      <c r="CB98" s="105">
        <v>40</v>
      </c>
      <c r="CC98" s="102">
        <v>0.61504915212564937</v>
      </c>
      <c r="CD98" s="106">
        <v>28.953823807117381</v>
      </c>
      <c r="CE98" s="105">
        <v>0.60621712572120123</v>
      </c>
      <c r="CF98" s="102">
        <v>1.5745859539406715</v>
      </c>
      <c r="CG98" s="102">
        <v>1.4518203926424558</v>
      </c>
      <c r="CH98" s="102">
        <f t="shared" si="31"/>
        <v>1.9301865432570751</v>
      </c>
      <c r="CI98" s="102">
        <v>0.48254663581426877</v>
      </c>
      <c r="CJ98" s="105">
        <v>43.430604741565958</v>
      </c>
      <c r="CK98" s="104">
        <v>72.455336864948009</v>
      </c>
      <c r="CL98" s="111">
        <v>16.468651588892069</v>
      </c>
      <c r="CM98" s="105">
        <v>43.259403065504173</v>
      </c>
      <c r="CN98" s="105">
        <v>14.121099341540223</v>
      </c>
      <c r="CO98" s="111">
        <v>30.440881763527056</v>
      </c>
      <c r="CP98" s="104">
        <v>97.695311351299054</v>
      </c>
      <c r="CQ98" s="105">
        <v>80</v>
      </c>
      <c r="CR98" s="105">
        <v>7.8915080565488163</v>
      </c>
      <c r="CT98" s="179">
        <v>65.000000000000014</v>
      </c>
      <c r="CV98" s="105">
        <v>0</v>
      </c>
      <c r="CW98" s="119">
        <v>44.591320267950543</v>
      </c>
      <c r="CZ98" s="105">
        <v>99.136622348261383</v>
      </c>
      <c r="DA98" s="105">
        <v>19.999999999999996</v>
      </c>
      <c r="DB98" s="105">
        <v>6.4005202582326559</v>
      </c>
      <c r="DC98" s="105">
        <v>19.384170569425414</v>
      </c>
      <c r="DD98" s="105">
        <v>38.730273541020942</v>
      </c>
      <c r="DE98" s="105">
        <v>24.798935541099929</v>
      </c>
      <c r="DF98" s="164">
        <v>68.484638906328499</v>
      </c>
      <c r="DG98" s="102">
        <v>25.692814199828227</v>
      </c>
      <c r="DH98" s="102">
        <v>1.0477381141975259</v>
      </c>
      <c r="DI98" s="111">
        <v>1.624552665540957</v>
      </c>
      <c r="DJ98" s="103">
        <v>4.9373346806620653</v>
      </c>
      <c r="DK98" s="103">
        <v>3.3635798521480207</v>
      </c>
      <c r="DL98" s="103">
        <v>3.7828315831976371</v>
      </c>
      <c r="DM98" s="103">
        <v>2.7341020855444871</v>
      </c>
      <c r="DN98">
        <v>2.708973588820017</v>
      </c>
      <c r="DO98" s="111">
        <v>74.091550395918787</v>
      </c>
      <c r="DP98" s="105">
        <v>0.1145147437732608</v>
      </c>
      <c r="DQ98" s="111">
        <v>52.368681120282879</v>
      </c>
      <c r="DR98" s="104">
        <v>44.568889475261564</v>
      </c>
      <c r="DS98" s="105">
        <v>0</v>
      </c>
      <c r="DT98" s="103">
        <v>63.050651447985231</v>
      </c>
      <c r="DU98" s="102">
        <v>36.071500246366419</v>
      </c>
      <c r="DW98" s="102">
        <v>0</v>
      </c>
      <c r="DX98" s="102">
        <v>0</v>
      </c>
      <c r="DY98" s="105">
        <v>0.25193243630117379</v>
      </c>
      <c r="DZ98" s="105">
        <v>65.088978344994032</v>
      </c>
      <c r="EA98">
        <v>98.687667485879416</v>
      </c>
      <c r="EB98" s="105">
        <v>71.314056684799112</v>
      </c>
      <c r="EC98" s="111">
        <v>0.69950266054741039</v>
      </c>
      <c r="ED98" s="111">
        <v>0.5721746805402802</v>
      </c>
      <c r="EE98" s="111">
        <v>0.44513649169102087</v>
      </c>
      <c r="EF98" s="111">
        <v>0.77684437284809393</v>
      </c>
      <c r="EG98" s="111">
        <v>1.3004520076616468</v>
      </c>
      <c r="EH98" s="120">
        <v>0.75985986239696346</v>
      </c>
      <c r="EI98" s="102">
        <v>0.35919497255094346</v>
      </c>
      <c r="EJ98" s="102">
        <f t="shared" si="32"/>
        <v>1.5086188847139625</v>
      </c>
      <c r="EK98" s="102">
        <v>0.67742633215272763</v>
      </c>
      <c r="EL98" s="102">
        <v>0.75259707414679533</v>
      </c>
      <c r="EM98" s="102">
        <v>0</v>
      </c>
      <c r="EN98" s="102">
        <v>0.73086703738267145</v>
      </c>
      <c r="EO98" s="102">
        <v>0.32551090155728191</v>
      </c>
      <c r="EP98" s="102">
        <v>0.19117158075052018</v>
      </c>
      <c r="EQ98" s="102">
        <v>0.47213998176766331</v>
      </c>
      <c r="ER98" s="102">
        <v>0.10632287437690637</v>
      </c>
      <c r="ES98" s="102">
        <v>0.57427815300207807</v>
      </c>
      <c r="ET98" s="111">
        <v>0.59744156906242085</v>
      </c>
      <c r="EU98" s="111">
        <v>0.28551904766675623</v>
      </c>
      <c r="EV98" s="111">
        <v>0.61499268237998428</v>
      </c>
      <c r="EW98" s="120">
        <v>97.882690555370559</v>
      </c>
      <c r="EX98" s="120">
        <v>0.27483538505582594</v>
      </c>
      <c r="EY98" s="120">
        <v>0</v>
      </c>
      <c r="EZ98" s="120">
        <v>43.718223849334336</v>
      </c>
      <c r="FA98" s="120">
        <v>111035.65422809905</v>
      </c>
      <c r="FC98" s="104">
        <v>51.051250746527444</v>
      </c>
      <c r="FD98" s="111">
        <v>0</v>
      </c>
      <c r="FE98" s="105">
        <v>48.551373507817807</v>
      </c>
      <c r="FF98" s="104">
        <v>1.4492754085618051</v>
      </c>
      <c r="FG98" s="111">
        <v>2.4964214142570857</v>
      </c>
      <c r="FH98" s="105">
        <v>63.799026624677929</v>
      </c>
      <c r="FI98">
        <v>31.468651588892069</v>
      </c>
      <c r="FJ98" s="105">
        <v>20</v>
      </c>
      <c r="FK98" s="105">
        <v>98.833460106582322</v>
      </c>
      <c r="FL98" s="105">
        <v>14.117647058799804</v>
      </c>
      <c r="FM98" s="105">
        <v>21.994135881536263</v>
      </c>
      <c r="FN98">
        <v>98.272052964430429</v>
      </c>
      <c r="FO98" s="104">
        <v>98.433676047107284</v>
      </c>
      <c r="FP98" s="102">
        <v>0</v>
      </c>
      <c r="FQ98">
        <v>82.431474703688551</v>
      </c>
      <c r="FR98" s="102">
        <v>0</v>
      </c>
      <c r="FS98" s="105">
        <v>0</v>
      </c>
      <c r="FT98" s="117">
        <v>31.560176821772856</v>
      </c>
      <c r="FU98" s="117">
        <v>39.425392804272704</v>
      </c>
      <c r="FV98" s="117">
        <v>25.497498267840793</v>
      </c>
      <c r="FW98" s="104">
        <v>99.588593938604291</v>
      </c>
      <c r="FX98" s="105">
        <v>26.668231257642631</v>
      </c>
      <c r="FY98" s="105">
        <v>0</v>
      </c>
      <c r="FZ98">
        <v>0.32985011613395104</v>
      </c>
      <c r="GA98" s="105">
        <v>45.516233136647799</v>
      </c>
      <c r="GB98" s="102">
        <v>1.1223969785734687E-3</v>
      </c>
      <c r="GC98" s="102">
        <v>0</v>
      </c>
      <c r="GD98" s="102">
        <v>1.6827827848510886</v>
      </c>
      <c r="GE98" s="102">
        <v>0</v>
      </c>
      <c r="GF98" s="102">
        <v>0.46350604218947367</v>
      </c>
      <c r="GG98" s="102">
        <v>0.90919299080976068</v>
      </c>
      <c r="GH98" s="102">
        <v>1.0271151991404224</v>
      </c>
      <c r="GI98" s="111">
        <v>1.7984498770250668</v>
      </c>
      <c r="GJ98" s="104">
        <v>1.7706662786595946</v>
      </c>
      <c r="GK98">
        <v>100</v>
      </c>
      <c r="GL98" s="105">
        <v>0</v>
      </c>
      <c r="GM98" s="123">
        <v>32.104520127225712</v>
      </c>
      <c r="GN98" s="105">
        <v>80</v>
      </c>
      <c r="GO98" s="105">
        <v>95.094760950472377</v>
      </c>
      <c r="GQ98">
        <v>98.310907529344405</v>
      </c>
      <c r="GR98" s="110">
        <v>34.399105896338824</v>
      </c>
      <c r="GS98" s="110">
        <v>29.056356806835808</v>
      </c>
      <c r="GT98" s="110">
        <v>54.98831503011062</v>
      </c>
      <c r="GU98" s="110">
        <v>44.708645363493837</v>
      </c>
      <c r="GV98" s="110">
        <v>35.368521258646638</v>
      </c>
      <c r="GW98" s="110">
        <v>21.011482872140782</v>
      </c>
      <c r="GX98" s="110">
        <v>32.87977472402531</v>
      </c>
      <c r="GY98" s="110">
        <v>10.983307631389955</v>
      </c>
      <c r="GZ98" s="110">
        <v>26.527009788417647</v>
      </c>
      <c r="HA98" s="105">
        <v>49.58726977765054</v>
      </c>
      <c r="HB98" s="105">
        <v>0</v>
      </c>
      <c r="HC98" s="109">
        <v>39.847675504999344</v>
      </c>
      <c r="HD98" s="109">
        <v>37.375653441835915</v>
      </c>
      <c r="HE98" s="109">
        <v>49.933331202592406</v>
      </c>
      <c r="HF98" s="109">
        <v>44.270956317825856</v>
      </c>
      <c r="HG98" s="109">
        <v>1.9003482280833996</v>
      </c>
      <c r="HH98" s="109">
        <v>11.389406694135396</v>
      </c>
      <c r="HI98" s="109">
        <v>28.357727758254423</v>
      </c>
      <c r="HJ98" s="109">
        <v>66.693615803034533</v>
      </c>
      <c r="HK98" s="109">
        <v>43.628441382756151</v>
      </c>
      <c r="HL98" s="122">
        <v>30.033929484891225</v>
      </c>
      <c r="HM98" s="109">
        <v>0</v>
      </c>
      <c r="HN98" s="109">
        <v>23.119611970327675</v>
      </c>
      <c r="HO98" s="109">
        <v>24.43317643159315</v>
      </c>
      <c r="HP98" s="109">
        <v>38.006372288237614</v>
      </c>
      <c r="HQ98" s="109">
        <v>16.282917373498496</v>
      </c>
      <c r="HR98" s="109">
        <v>39.742129514185713</v>
      </c>
      <c r="HS98" s="109">
        <v>2.5671230654038073</v>
      </c>
      <c r="HT98" s="109">
        <v>31.231279859570378</v>
      </c>
      <c r="HU98" s="109">
        <v>15.242037354185559</v>
      </c>
      <c r="HV98" s="109">
        <v>49.807791240366178</v>
      </c>
      <c r="HW98" s="109">
        <v>47.945945376767121</v>
      </c>
      <c r="HX98" s="109">
        <v>37.084369731232776</v>
      </c>
      <c r="HY98" s="109">
        <v>30.416650529603675</v>
      </c>
      <c r="HZ98" s="109">
        <v>41.299040730795014</v>
      </c>
      <c r="IA98" s="109">
        <v>61.31068481026962</v>
      </c>
      <c r="IB98" s="109">
        <v>42.685809527245127</v>
      </c>
      <c r="IC98" s="111">
        <v>64.377505762475352</v>
      </c>
      <c r="ID98" s="105">
        <v>3.7721418141105589</v>
      </c>
      <c r="IE98" s="105">
        <v>0</v>
      </c>
      <c r="IF98" s="105">
        <v>20</v>
      </c>
      <c r="IG98">
        <v>13.380800245307</v>
      </c>
      <c r="IH98">
        <v>20</v>
      </c>
      <c r="II98" s="105">
        <v>99.62552964772668</v>
      </c>
      <c r="IJ98" s="105">
        <v>0.27483538505582594</v>
      </c>
      <c r="IK98" s="105">
        <v>0</v>
      </c>
      <c r="IL98" s="105">
        <v>7.324172153831471</v>
      </c>
      <c r="IM98" s="105">
        <v>82.431474703688551</v>
      </c>
      <c r="IP98" s="186">
        <v>0</v>
      </c>
      <c r="IQ98" s="129">
        <v>43.151103985768273</v>
      </c>
      <c r="IR98" s="186">
        <v>96.79</v>
      </c>
      <c r="IS98" s="186">
        <v>62.930616205725379</v>
      </c>
      <c r="IT98" s="156">
        <v>3.6355242656818056</v>
      </c>
      <c r="IU98" s="168">
        <v>4.2821808661283525</v>
      </c>
      <c r="IV98" s="160">
        <v>1.5142517814726841</v>
      </c>
      <c r="IW98" s="166">
        <v>58.909090909090914</v>
      </c>
      <c r="IX98" s="155">
        <v>40.61538461538462</v>
      </c>
      <c r="IY98" s="169">
        <v>4.5999999999999996</v>
      </c>
      <c r="IZ98" s="169">
        <v>66.39855</v>
      </c>
      <c r="JA98" s="155">
        <v>98.619329388560161</v>
      </c>
      <c r="JB98" s="167">
        <v>45.423340961098404</v>
      </c>
      <c r="JC98" s="182">
        <v>11.777681283460893</v>
      </c>
      <c r="JD98" s="182">
        <v>5.9523809523809517</v>
      </c>
      <c r="JE98" s="192">
        <v>12.097349074654502</v>
      </c>
      <c r="JF98" s="192">
        <v>0</v>
      </c>
      <c r="JG98" s="192">
        <v>0.55694544236638155</v>
      </c>
      <c r="JH98" s="192">
        <v>5.5441478439425058</v>
      </c>
      <c r="JI98" s="192">
        <v>3.7267080745341614</v>
      </c>
      <c r="JK98" s="192">
        <v>34.429119282075078</v>
      </c>
      <c r="JL98" s="192">
        <v>40.294457096454614</v>
      </c>
      <c r="JM98" s="192">
        <v>0.85555113410266614</v>
      </c>
      <c r="JO98" s="192">
        <v>65.896705426356547</v>
      </c>
      <c r="JP98" s="192">
        <v>24.219761500050328</v>
      </c>
      <c r="JR98" s="196">
        <v>0.4460693554766807</v>
      </c>
    </row>
    <row r="99" spans="1:278" x14ac:dyDescent="0.35">
      <c r="A99">
        <v>90</v>
      </c>
      <c r="B99" t="s">
        <v>485</v>
      </c>
      <c r="C99" s="105">
        <v>69.227547225171435</v>
      </c>
      <c r="D99" s="108">
        <v>54.116771316528322</v>
      </c>
      <c r="E99" s="105">
        <v>0</v>
      </c>
      <c r="F99" s="111">
        <v>72.57529336005706</v>
      </c>
      <c r="G99">
        <v>50</v>
      </c>
      <c r="H99" s="105">
        <v>63.323782234957022</v>
      </c>
      <c r="I99" s="105">
        <v>36.864510847319515</v>
      </c>
      <c r="J99" s="105">
        <v>80.20057306590175</v>
      </c>
      <c r="K99" s="102">
        <v>1.8506370773707252</v>
      </c>
      <c r="L99">
        <v>31.554757990976139</v>
      </c>
      <c r="M99" s="113">
        <v>52.599487009167063</v>
      </c>
      <c r="N99" s="113">
        <v>47.177622888286848</v>
      </c>
      <c r="O99" s="113">
        <v>28.559235456996532</v>
      </c>
      <c r="P99" s="113">
        <v>24.122733832996232</v>
      </c>
      <c r="Q99" s="113">
        <v>43.790764415335282</v>
      </c>
      <c r="R99" s="113">
        <v>66.776720096771143</v>
      </c>
      <c r="S99" s="113">
        <v>22.98126041200765</v>
      </c>
      <c r="T99" s="113">
        <v>24.80424599229303</v>
      </c>
      <c r="U99" s="113">
        <v>19.903831345405528</v>
      </c>
      <c r="V99" s="113">
        <v>44.431985283313097</v>
      </c>
      <c r="W99" s="113">
        <v>17.393578645482066</v>
      </c>
      <c r="X99" s="113">
        <v>12.559132541832666</v>
      </c>
      <c r="Y99" s="113">
        <v>31.989999571226161</v>
      </c>
      <c r="Z99" s="113">
        <v>27.996090505904153</v>
      </c>
      <c r="AA99" s="115">
        <v>14.171352865027501</v>
      </c>
      <c r="AB99" s="113">
        <v>59.027774778497196</v>
      </c>
      <c r="AD99" s="113">
        <v>50.805203303266381</v>
      </c>
      <c r="AE99" s="105">
        <v>0</v>
      </c>
      <c r="AF99" s="111">
        <v>6.3781739611984722</v>
      </c>
      <c r="AG99" s="105">
        <v>46.76070177304728</v>
      </c>
      <c r="AH99" s="173">
        <v>1</v>
      </c>
      <c r="AI99" s="175">
        <f t="shared" si="22"/>
        <v>100</v>
      </c>
      <c r="AJ99" s="112">
        <v>9.9131350341228952</v>
      </c>
      <c r="AK99" s="112">
        <v>2.3498587836403364</v>
      </c>
      <c r="AL99" s="112">
        <v>1.7237194154745009E-2</v>
      </c>
      <c r="AM99" s="112">
        <v>6.3229490705635074</v>
      </c>
      <c r="AN99" s="112">
        <v>87.60516367120816</v>
      </c>
      <c r="AO99" s="112">
        <v>3.5478514293613213</v>
      </c>
      <c r="AP99" s="112">
        <v>1.1280401944586211</v>
      </c>
      <c r="AQ99" s="112">
        <v>0.80604278759229708</v>
      </c>
      <c r="AR99" s="111">
        <v>3.1384080126556904</v>
      </c>
      <c r="AS99" s="111">
        <v>4.574679563972218</v>
      </c>
      <c r="AT99" s="111">
        <v>99.020856608900573</v>
      </c>
      <c r="AU99" s="111">
        <v>31.489701027617414</v>
      </c>
      <c r="AV99" s="105">
        <v>82.382999044889885</v>
      </c>
      <c r="AW99" s="107">
        <v>2.3816430500209305</v>
      </c>
      <c r="AX99" s="107">
        <v>1.3571896868939162</v>
      </c>
      <c r="AY99" s="103">
        <v>30.772452774828682</v>
      </c>
      <c r="AZ99" s="103">
        <v>91.341738368259669</v>
      </c>
      <c r="BA99" s="111">
        <v>2.1882770128223297</v>
      </c>
      <c r="BB99" s="105">
        <v>99.235629360076231</v>
      </c>
      <c r="BC99" s="158">
        <v>2.9570200573065901</v>
      </c>
      <c r="BD99" s="111">
        <v>3.0196393618031707</v>
      </c>
      <c r="BE99">
        <v>72.581632264372971</v>
      </c>
      <c r="BF99" s="111">
        <v>1.3373454172200618</v>
      </c>
      <c r="BG99" s="106">
        <v>38.92063528945657</v>
      </c>
      <c r="BH99" s="111">
        <v>72.7628788988889</v>
      </c>
      <c r="BI99" s="114">
        <v>8.1359863557753975</v>
      </c>
      <c r="BJ99" s="116">
        <v>74.187459658106718</v>
      </c>
      <c r="BK99" s="157">
        <f t="shared" si="28"/>
        <v>6.3996575597019874</v>
      </c>
      <c r="BL99" s="102">
        <v>21.752811743110314</v>
      </c>
      <c r="BM99" s="118">
        <v>37.023512748154467</v>
      </c>
      <c r="BN99" s="102">
        <v>28.734172216046534</v>
      </c>
      <c r="BO99">
        <v>6.3781739611984722</v>
      </c>
      <c r="BP99" s="111">
        <v>1.0538586798612959</v>
      </c>
      <c r="BQ99" s="102">
        <v>90.986402583301285</v>
      </c>
      <c r="BR99" s="112">
        <f t="shared" si="29"/>
        <v>0.35779835665836679</v>
      </c>
      <c r="BS99" s="112">
        <f t="shared" si="30"/>
        <v>1.4311934266334672</v>
      </c>
      <c r="BT99" s="112">
        <v>0.5310774719670377</v>
      </c>
      <c r="BU99" s="119">
        <v>7.0933725880867726</v>
      </c>
      <c r="BV99" s="105">
        <v>27.256949498977363</v>
      </c>
      <c r="BW99" s="111">
        <v>2.1882770128223297</v>
      </c>
      <c r="BX99" s="121">
        <v>1.4051459145012379</v>
      </c>
      <c r="BY99" s="102">
        <v>3.7534411835815384</v>
      </c>
      <c r="BZ99" s="104">
        <v>70.840821265935475</v>
      </c>
      <c r="CA99" s="104">
        <v>64.459661257559915</v>
      </c>
      <c r="CB99" s="105">
        <v>62.074448214912771</v>
      </c>
      <c r="CC99" s="102">
        <v>14.541584618950447</v>
      </c>
      <c r="CD99" s="106">
        <v>47.745123644820431</v>
      </c>
      <c r="CE99" s="105">
        <v>1.4051459145012379</v>
      </c>
      <c r="CF99" s="102">
        <v>0.80824645806706263</v>
      </c>
      <c r="CG99" s="102">
        <v>2.694144137177954</v>
      </c>
      <c r="CH99" s="102">
        <f t="shared" si="31"/>
        <v>2.4344299825368996</v>
      </c>
      <c r="CI99" s="102">
        <v>0.60860749563422489</v>
      </c>
      <c r="CJ99" s="105">
        <v>37.512691793289271</v>
      </c>
      <c r="CK99" s="104">
        <v>87.117430921434106</v>
      </c>
      <c r="CL99" s="111">
        <v>16.93839541547278</v>
      </c>
      <c r="CM99" s="105">
        <v>43.31157436394637</v>
      </c>
      <c r="CN99" s="105">
        <v>43.863896848137536</v>
      </c>
      <c r="CO99" s="111">
        <v>30.209169054441261</v>
      </c>
      <c r="CP99" s="104">
        <v>97.313544645072781</v>
      </c>
      <c r="CQ99" s="105">
        <v>30.01432664756447</v>
      </c>
      <c r="CR99" s="105">
        <v>94.134569782261067</v>
      </c>
      <c r="CT99" s="179">
        <v>46.428571428571431</v>
      </c>
      <c r="CV99" s="105">
        <v>0</v>
      </c>
      <c r="CW99" s="119">
        <v>96.989175746119386</v>
      </c>
      <c r="CZ99" s="105">
        <v>99.112405273690413</v>
      </c>
      <c r="DA99" s="105">
        <v>40</v>
      </c>
      <c r="DB99" s="105">
        <v>47.117652298115146</v>
      </c>
      <c r="DC99" s="105">
        <v>3.4281949143951915</v>
      </c>
      <c r="DD99" s="105">
        <v>99.485430871671056</v>
      </c>
      <c r="DE99" s="105">
        <v>29.14382402707275</v>
      </c>
      <c r="DF99" s="164">
        <v>76.726240850910514</v>
      </c>
      <c r="DG99" s="102">
        <v>25.356733524355302</v>
      </c>
      <c r="DH99" s="102">
        <v>7.3371246181303578</v>
      </c>
      <c r="DI99" s="111">
        <v>3.847255924795415</v>
      </c>
      <c r="DJ99" s="103">
        <v>16.713620179324085</v>
      </c>
      <c r="DK99" s="103">
        <v>9.9677580640054764</v>
      </c>
      <c r="DL99" s="103">
        <v>21.897965522294342</v>
      </c>
      <c r="DM99" s="103">
        <v>11.297617826810516</v>
      </c>
      <c r="DN99">
        <v>18.969795069022911</v>
      </c>
      <c r="DO99" s="111">
        <v>98.089576069429285</v>
      </c>
      <c r="DP99" s="105">
        <v>0.3209169054441261</v>
      </c>
      <c r="DQ99" s="111">
        <v>99.027695320360507</v>
      </c>
      <c r="DR99" s="104">
        <v>89.360211992730271</v>
      </c>
      <c r="DS99" s="105">
        <v>0</v>
      </c>
      <c r="DT99" s="103">
        <v>98.666346046871865</v>
      </c>
      <c r="DU99" s="102">
        <v>91.138134912750246</v>
      </c>
      <c r="DW99" s="102">
        <v>80</v>
      </c>
      <c r="DX99" s="102">
        <v>21.694765356790839</v>
      </c>
      <c r="DY99" s="105">
        <v>0.7564469914040115</v>
      </c>
      <c r="DZ99" s="105">
        <v>99.57475116724828</v>
      </c>
      <c r="EA99">
        <v>98.894317646849373</v>
      </c>
      <c r="EB99" s="105">
        <v>33.333333333334068</v>
      </c>
      <c r="EC99" s="111">
        <v>1.4274271245166434</v>
      </c>
      <c r="ED99" s="111">
        <v>1.2824876655366171</v>
      </c>
      <c r="EE99" s="111">
        <v>1.2292634818603079</v>
      </c>
      <c r="EF99" s="111">
        <v>1.2114054796799039</v>
      </c>
      <c r="EG99" s="111">
        <v>1.2472637099234767</v>
      </c>
      <c r="EH99" s="120">
        <v>0.91589826468424063</v>
      </c>
      <c r="EI99" s="102">
        <v>0.25930322924020849</v>
      </c>
      <c r="EJ99" s="102">
        <f t="shared" si="32"/>
        <v>1.0890735628088757</v>
      </c>
      <c r="EK99" s="102">
        <v>1.2846174908966337</v>
      </c>
      <c r="EL99" s="102">
        <v>1.4833563868149071</v>
      </c>
      <c r="EM99" s="102">
        <v>0.11459846425443267</v>
      </c>
      <c r="EN99" s="102">
        <v>0</v>
      </c>
      <c r="EO99" s="102">
        <v>0.35871633426691996</v>
      </c>
      <c r="EP99" s="102">
        <v>0.3623735789241288</v>
      </c>
      <c r="EQ99" s="102">
        <v>8.7434071805378544E-2</v>
      </c>
      <c r="ER99" s="102">
        <v>0.21926014755712644</v>
      </c>
      <c r="ES99" s="102">
        <v>0.23664786964404075</v>
      </c>
      <c r="ET99" s="111">
        <v>1.5829453849870545</v>
      </c>
      <c r="EU99" s="111">
        <v>1.1918190950383503</v>
      </c>
      <c r="EV99" s="111">
        <v>1.2273464440154234</v>
      </c>
      <c r="EW99" s="120">
        <v>97.582647764137349</v>
      </c>
      <c r="EX99" s="120">
        <v>2.1547277936962752</v>
      </c>
      <c r="EY99" s="120">
        <v>0</v>
      </c>
      <c r="EZ99" s="120">
        <v>13.581156417320614</v>
      </c>
      <c r="FA99" s="120">
        <v>34493.455021601898</v>
      </c>
      <c r="FC99" s="104">
        <v>93.157337022450932</v>
      </c>
      <c r="FD99" s="111">
        <v>0</v>
      </c>
      <c r="FE99" s="105">
        <v>96.746109881392385</v>
      </c>
      <c r="FF99" s="104">
        <v>11.048337163517751</v>
      </c>
      <c r="FG99" s="111">
        <v>3.6676217765042982</v>
      </c>
      <c r="FH99" s="105">
        <v>87.805157593123212</v>
      </c>
      <c r="FI99">
        <v>14.624641833810887</v>
      </c>
      <c r="FJ99" s="105">
        <v>45.702005730659025</v>
      </c>
      <c r="FK99" s="105">
        <v>99.103378979738949</v>
      </c>
      <c r="FL99" s="105">
        <v>31.389226361330852</v>
      </c>
      <c r="FM99" s="105">
        <v>57.18475329199314</v>
      </c>
      <c r="FN99">
        <v>98.499623824848996</v>
      </c>
      <c r="FO99" s="104">
        <v>98.459878906376332</v>
      </c>
      <c r="FP99" s="102">
        <v>44.74315754499316</v>
      </c>
      <c r="FQ99">
        <v>20.812576957042715</v>
      </c>
      <c r="FR99" s="102">
        <v>47.249283667621775</v>
      </c>
      <c r="FS99" s="105">
        <v>0</v>
      </c>
      <c r="FT99" s="117">
        <v>46.211135222166</v>
      </c>
      <c r="FU99" s="117">
        <v>51.918400638274846</v>
      </c>
      <c r="FV99" s="117">
        <v>31.554757990976139</v>
      </c>
      <c r="FW99" s="104">
        <v>96.882045279280618</v>
      </c>
      <c r="FX99" s="105">
        <v>73.559283445503056</v>
      </c>
      <c r="FY99" s="105">
        <v>0</v>
      </c>
      <c r="FZ99">
        <v>4.0228516695536394</v>
      </c>
      <c r="GA99" s="105">
        <v>97.733782715469971</v>
      </c>
      <c r="GB99" s="102">
        <v>15.7965696890084</v>
      </c>
      <c r="GC99" s="102">
        <v>1.0883254380376324</v>
      </c>
      <c r="GD99" s="102">
        <v>0.23810760347299192</v>
      </c>
      <c r="GE99" s="102">
        <v>9.17982066895655</v>
      </c>
      <c r="GF99" s="102">
        <v>1.1555943939765168</v>
      </c>
      <c r="GG99" s="102">
        <v>5.3659600846126008</v>
      </c>
      <c r="GH99" s="102">
        <v>0.93595099005884752</v>
      </c>
      <c r="GI99" s="111">
        <v>4.4872430053599182</v>
      </c>
      <c r="GJ99" s="104">
        <v>17.33332193161247</v>
      </c>
      <c r="GK99">
        <v>100</v>
      </c>
      <c r="GL99" s="105">
        <v>44.74315754499316</v>
      </c>
      <c r="GM99" s="123">
        <v>43.204107229708178</v>
      </c>
      <c r="GN99" s="105">
        <v>54.005730659025787</v>
      </c>
      <c r="GO99" s="105">
        <v>97.995988538681942</v>
      </c>
      <c r="GQ99">
        <v>73.272206303724928</v>
      </c>
      <c r="GR99" s="110">
        <v>47.280985580561421</v>
      </c>
      <c r="GS99" s="110">
        <v>51.622199958832155</v>
      </c>
      <c r="GT99" s="110">
        <v>56.946844095590151</v>
      </c>
      <c r="GU99" s="110">
        <v>50.662390914870848</v>
      </c>
      <c r="GV99" s="110">
        <v>53.627417114334108</v>
      </c>
      <c r="GW99" s="110">
        <v>29.834976227229195</v>
      </c>
      <c r="GX99" s="110">
        <v>49.709262955432571</v>
      </c>
      <c r="GY99" s="110">
        <v>14.326077089666779</v>
      </c>
      <c r="GZ99" s="110">
        <v>35.43549777457573</v>
      </c>
      <c r="HA99" s="105">
        <v>66.215377268387343</v>
      </c>
      <c r="HB99" s="105">
        <v>0</v>
      </c>
      <c r="HC99" s="109">
        <v>53.156126575039657</v>
      </c>
      <c r="HD99" s="109">
        <v>37.242757104404838</v>
      </c>
      <c r="HE99" s="109">
        <v>62.372640516856514</v>
      </c>
      <c r="HF99" s="109">
        <v>50.501349962730636</v>
      </c>
      <c r="HG99" s="109">
        <v>15.445852561996213</v>
      </c>
      <c r="HH99" s="109">
        <v>15.33422572221712</v>
      </c>
      <c r="HI99" s="109">
        <v>50.018389788743399</v>
      </c>
      <c r="HJ99" s="109">
        <v>61.22787965616164</v>
      </c>
      <c r="HK99" s="109">
        <v>36.95382513443009</v>
      </c>
      <c r="HL99" s="122">
        <v>46.931163674384123</v>
      </c>
      <c r="HM99" s="109">
        <v>0</v>
      </c>
      <c r="HN99" s="109">
        <v>27.95841693598954</v>
      </c>
      <c r="HO99" s="109">
        <v>51.8445522951152</v>
      </c>
      <c r="HP99" s="109">
        <v>57.868778273856925</v>
      </c>
      <c r="HQ99" s="109">
        <v>44.276423283723062</v>
      </c>
      <c r="HR99" s="109">
        <v>62.058391873435106</v>
      </c>
      <c r="HS99" s="109">
        <v>13.650539997808954</v>
      </c>
      <c r="HT99" s="109">
        <v>48.686806340836227</v>
      </c>
      <c r="HU99" s="109">
        <v>16.990569207671907</v>
      </c>
      <c r="HV99" s="109">
        <v>58.814444920679087</v>
      </c>
      <c r="HW99" s="109">
        <v>55.013412626567295</v>
      </c>
      <c r="HX99" s="109">
        <v>35.335877882787386</v>
      </c>
      <c r="HY99" s="109">
        <v>29.340817935816581</v>
      </c>
      <c r="HZ99" s="109">
        <v>61.463920086295722</v>
      </c>
      <c r="IA99" s="109">
        <v>72.669669113920833</v>
      </c>
      <c r="IB99" s="109">
        <v>60.172074295671642</v>
      </c>
      <c r="IC99" s="111">
        <v>70.680890729844052</v>
      </c>
      <c r="ID99" s="105">
        <v>6.7331679161042448</v>
      </c>
      <c r="IE99" s="105">
        <v>0</v>
      </c>
      <c r="IF99" s="105">
        <v>20</v>
      </c>
      <c r="IG99">
        <v>17.175317269573544</v>
      </c>
      <c r="IH99">
        <v>68.412607449856736</v>
      </c>
      <c r="II99" s="105">
        <v>82.066001038086796</v>
      </c>
      <c r="IJ99" s="105">
        <v>2.1547277936962752</v>
      </c>
      <c r="IK99" s="105">
        <v>0</v>
      </c>
      <c r="IL99" s="105">
        <v>5.9503342884431198</v>
      </c>
      <c r="IM99" s="105">
        <v>20.812576957042715</v>
      </c>
      <c r="IP99" s="186">
        <v>0</v>
      </c>
      <c r="IQ99" s="129">
        <v>63.733044214165872</v>
      </c>
      <c r="IR99" s="186">
        <v>95.44</v>
      </c>
      <c r="IS99" s="186">
        <v>65.210976689288884</v>
      </c>
      <c r="IT99" s="156">
        <v>0</v>
      </c>
      <c r="IU99" s="168">
        <v>14.471241291199627</v>
      </c>
      <c r="IV99" s="160">
        <v>0.44799999999999995</v>
      </c>
      <c r="IW99" s="166">
        <v>30.909090909090907</v>
      </c>
      <c r="IX99" s="155">
        <v>90.461538461538453</v>
      </c>
      <c r="IY99" s="169">
        <v>8.99</v>
      </c>
      <c r="IZ99" s="169">
        <v>57.145290000000003</v>
      </c>
      <c r="JA99" s="155">
        <v>69.033530571992102</v>
      </c>
      <c r="JB99" s="167">
        <v>78.71853546910755</v>
      </c>
      <c r="JC99" s="182">
        <v>6.346756890031406</v>
      </c>
      <c r="JD99" s="182">
        <v>2.9761904761904758</v>
      </c>
      <c r="JE99" s="192">
        <v>7.1047367867010509</v>
      </c>
      <c r="JF99" s="192">
        <v>4.91208573411296</v>
      </c>
      <c r="JG99" s="192">
        <v>0.97373790796509918</v>
      </c>
      <c r="JH99" s="192">
        <v>1.8480492813141685</v>
      </c>
      <c r="JI99" s="192">
        <v>0</v>
      </c>
      <c r="JK99" s="192">
        <v>22.545671562613965</v>
      </c>
      <c r="JL99" s="192">
        <v>15.905706748600506</v>
      </c>
      <c r="JM99" s="192">
        <v>1.7111022682053323</v>
      </c>
      <c r="JO99" s="192">
        <v>19.769011627906966</v>
      </c>
      <c r="JP99" s="192">
        <v>21.071068618795707</v>
      </c>
      <c r="JR99" s="196">
        <v>1.7130017118770255</v>
      </c>
    </row>
    <row r="101" spans="1:278" x14ac:dyDescent="0.35">
      <c r="A101">
        <v>0.33898568761667702</v>
      </c>
      <c r="B101" t="s">
        <v>824</v>
      </c>
    </row>
    <row r="102" spans="1:278" x14ac:dyDescent="0.35">
      <c r="A102">
        <v>0.30266027038813781</v>
      </c>
      <c r="B102" t="s">
        <v>825</v>
      </c>
    </row>
    <row r="103" spans="1:278" x14ac:dyDescent="0.35">
      <c r="A103">
        <v>0.45494065991392429</v>
      </c>
      <c r="B103" t="s">
        <v>826</v>
      </c>
    </row>
    <row r="104" spans="1:278" x14ac:dyDescent="0.35">
      <c r="A104">
        <v>0.16790231138246839</v>
      </c>
      <c r="B104" t="s">
        <v>827</v>
      </c>
    </row>
    <row r="105" spans="1:278" x14ac:dyDescent="0.35">
      <c r="A105">
        <v>0.19581334496293065</v>
      </c>
      <c r="B105" t="s">
        <v>828</v>
      </c>
    </row>
    <row r="106" spans="1:278" x14ac:dyDescent="0.35">
      <c r="A106">
        <v>1.1818181818181819</v>
      </c>
      <c r="B106" t="s">
        <v>829</v>
      </c>
    </row>
    <row r="107" spans="1:278" x14ac:dyDescent="0.35">
      <c r="A107">
        <v>0.88913987836663766</v>
      </c>
      <c r="B107" t="s">
        <v>830</v>
      </c>
    </row>
  </sheetData>
  <autoFilter ref="A2:IM2" xr:uid="{00000000-0009-0000-0000-000001000000}">
    <sortState xmlns:xlrd2="http://schemas.microsoft.com/office/spreadsheetml/2017/richdata2" ref="A3:IM92">
      <sortCondition ref="B2"/>
    </sortState>
  </autoFilter>
  <sortState xmlns:xlrd2="http://schemas.microsoft.com/office/spreadsheetml/2017/richdata2" ref="A3:JR99">
    <sortCondition ref="B3:B9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BF0A-9898-4090-A57D-0F65A1C64E8D}">
  <dimension ref="A1:J91"/>
  <sheetViews>
    <sheetView workbookViewId="0">
      <selection activeCell="C1" sqref="C1:K1048576"/>
    </sheetView>
  </sheetViews>
  <sheetFormatPr defaultRowHeight="14.5" x14ac:dyDescent="0.35"/>
  <cols>
    <col min="1" max="1" width="14.26953125" bestFit="1" customWidth="1"/>
    <col min="2" max="2" width="16.453125" style="255" customWidth="1"/>
    <col min="3" max="4" width="0" hidden="1" customWidth="1"/>
    <col min="5" max="5" width="10.7265625" hidden="1" customWidth="1"/>
    <col min="6" max="6" width="11.7265625" style="255" hidden="1" customWidth="1"/>
    <col min="7" max="9" width="9.1796875" style="255" hidden="1" customWidth="1"/>
    <col min="10" max="11" width="0" hidden="1" customWidth="1"/>
  </cols>
  <sheetData>
    <row r="1" spans="1:9" x14ac:dyDescent="0.35">
      <c r="A1" t="s">
        <v>846</v>
      </c>
      <c r="B1" s="255" t="s">
        <v>847</v>
      </c>
    </row>
    <row r="2" spans="1:9" x14ac:dyDescent="0.35">
      <c r="A2" t="s">
        <v>396</v>
      </c>
      <c r="B2" s="255">
        <v>0.2961120565519047</v>
      </c>
      <c r="D2" s="255">
        <f>+B3+B22+B68</f>
        <v>0.43759314936243937</v>
      </c>
      <c r="F2" s="250">
        <f>1736+520+6092</f>
        <v>8348</v>
      </c>
      <c r="G2" s="250">
        <f>1736/F2</f>
        <v>0.20795400095831337</v>
      </c>
      <c r="H2" s="250">
        <f>520/F2</f>
        <v>6.2290368950646859E-2</v>
      </c>
      <c r="I2" s="250">
        <f>6092/F2</f>
        <v>0.72975563009103972</v>
      </c>
    </row>
    <row r="3" spans="1:9" x14ac:dyDescent="0.35">
      <c r="A3" t="s">
        <v>397</v>
      </c>
      <c r="B3" s="255">
        <v>0.20795400095831337</v>
      </c>
    </row>
    <row r="4" spans="1:9" x14ac:dyDescent="0.35">
      <c r="A4" t="s">
        <v>398</v>
      </c>
      <c r="B4" s="255">
        <v>7.608041712624085E-3</v>
      </c>
    </row>
    <row r="5" spans="1:9" x14ac:dyDescent="0.35">
      <c r="A5" t="s">
        <v>399</v>
      </c>
      <c r="B5" s="255">
        <v>9.7465939322279843E-2</v>
      </c>
    </row>
    <row r="6" spans="1:9" x14ac:dyDescent="0.35">
      <c r="A6" t="s">
        <v>400</v>
      </c>
      <c r="B6" s="255">
        <v>0.51601560494841126</v>
      </c>
    </row>
    <row r="7" spans="1:9" x14ac:dyDescent="0.35">
      <c r="A7" t="s">
        <v>401</v>
      </c>
      <c r="B7" s="255">
        <v>0.16453729281767956</v>
      </c>
    </row>
    <row r="8" spans="1:9" x14ac:dyDescent="0.35">
      <c r="A8" t="s">
        <v>402</v>
      </c>
      <c r="B8" s="255">
        <v>0.1416029063686905</v>
      </c>
    </row>
    <row r="9" spans="1:9" x14ac:dyDescent="0.35">
      <c r="A9" t="s">
        <v>403</v>
      </c>
      <c r="B9" s="255">
        <v>2.7269235693253104E-2</v>
      </c>
    </row>
    <row r="10" spans="1:9" x14ac:dyDescent="0.35">
      <c r="A10" t="s">
        <v>404</v>
      </c>
      <c r="B10" s="255">
        <v>0.55709023941068136</v>
      </c>
    </row>
    <row r="11" spans="1:9" x14ac:dyDescent="0.35">
      <c r="A11" t="s">
        <v>405</v>
      </c>
      <c r="B11" s="255">
        <v>0.68935682268320653</v>
      </c>
    </row>
    <row r="12" spans="1:9" x14ac:dyDescent="0.35">
      <c r="A12" t="s">
        <v>406</v>
      </c>
      <c r="B12" s="255">
        <v>3.4182563052106006E-2</v>
      </c>
    </row>
    <row r="13" spans="1:9" x14ac:dyDescent="0.35">
      <c r="A13" t="s">
        <v>407</v>
      </c>
      <c r="B13" s="255">
        <v>5.291161690806976E-2</v>
      </c>
    </row>
    <row r="14" spans="1:9" x14ac:dyDescent="0.35">
      <c r="A14" t="s">
        <v>408</v>
      </c>
      <c r="B14" s="255">
        <v>0.65094922055872817</v>
      </c>
    </row>
    <row r="15" spans="1:9" x14ac:dyDescent="0.35">
      <c r="A15" t="s">
        <v>409</v>
      </c>
      <c r="B15" s="255">
        <v>0.12771732172577135</v>
      </c>
    </row>
    <row r="16" spans="1:9" x14ac:dyDescent="0.35">
      <c r="A16" t="s">
        <v>410</v>
      </c>
      <c r="B16" s="255">
        <v>0.75519271353993112</v>
      </c>
    </row>
    <row r="17" spans="1:10" x14ac:dyDescent="0.35">
      <c r="A17" t="s">
        <v>411</v>
      </c>
      <c r="B17" s="255">
        <v>0.82537017669400559</v>
      </c>
    </row>
    <row r="18" spans="1:10" x14ac:dyDescent="0.35">
      <c r="A18" t="s">
        <v>412</v>
      </c>
      <c r="B18" s="255">
        <v>0.2655407833273446</v>
      </c>
    </row>
    <row r="19" spans="1:10" x14ac:dyDescent="0.35">
      <c r="A19" t="s">
        <v>413</v>
      </c>
      <c r="B19" s="255">
        <v>0.40541378241553877</v>
      </c>
      <c r="J19" s="255">
        <f>+B19+H38+I38</f>
        <v>1</v>
      </c>
    </row>
    <row r="20" spans="1:10" x14ac:dyDescent="0.35">
      <c r="A20" t="s">
        <v>414</v>
      </c>
      <c r="B20" s="255">
        <v>0.74092384887839435</v>
      </c>
      <c r="E20" s="112">
        <f>20082+6428+594+2179</f>
        <v>29283</v>
      </c>
      <c r="F20" s="250">
        <f>2179/E20</f>
        <v>7.4411774749854859E-2</v>
      </c>
      <c r="G20" s="250">
        <f>20082/E20</f>
        <v>0.6857903903288598</v>
      </c>
      <c r="H20" s="250">
        <f>6428/E20</f>
        <v>0.21951302803674486</v>
      </c>
      <c r="I20" s="250">
        <f>594/E20</f>
        <v>2.028480688454052E-2</v>
      </c>
      <c r="J20" s="250">
        <f>+F20+G20+H20+I20</f>
        <v>1</v>
      </c>
    </row>
    <row r="21" spans="1:10" x14ac:dyDescent="0.35">
      <c r="A21" t="s">
        <v>415</v>
      </c>
      <c r="B21" s="255">
        <v>1.5585951146104856E-2</v>
      </c>
    </row>
    <row r="22" spans="1:10" x14ac:dyDescent="0.35">
      <c r="A22" t="s">
        <v>416</v>
      </c>
      <c r="B22" s="255">
        <v>1.8059945125551348E-2</v>
      </c>
    </row>
    <row r="23" spans="1:10" x14ac:dyDescent="0.35">
      <c r="A23" t="s">
        <v>417</v>
      </c>
      <c r="B23" s="255">
        <v>0.32806238492364348</v>
      </c>
    </row>
    <row r="24" spans="1:10" x14ac:dyDescent="0.35">
      <c r="A24" t="s">
        <v>418</v>
      </c>
      <c r="B24" s="255">
        <v>0.12218247490709548</v>
      </c>
    </row>
    <row r="25" spans="1:10" x14ac:dyDescent="0.35">
      <c r="A25" t="s">
        <v>419</v>
      </c>
      <c r="B25" s="255">
        <v>0.59496890898812893</v>
      </c>
    </row>
    <row r="26" spans="1:10" x14ac:dyDescent="0.35">
      <c r="A26" t="s">
        <v>420</v>
      </c>
      <c r="B26" s="255">
        <v>0.23716056670602126</v>
      </c>
    </row>
    <row r="27" spans="1:10" x14ac:dyDescent="0.35">
      <c r="A27" t="s">
        <v>421</v>
      </c>
      <c r="B27" s="255">
        <v>0.50532132623823167</v>
      </c>
    </row>
    <row r="28" spans="1:10" x14ac:dyDescent="0.35">
      <c r="A28" t="s">
        <v>422</v>
      </c>
      <c r="B28" s="255">
        <v>0.27067130577159232</v>
      </c>
    </row>
    <row r="29" spans="1:10" x14ac:dyDescent="0.35">
      <c r="A29" t="s">
        <v>423</v>
      </c>
      <c r="B29" s="255">
        <v>3.3026916937303905E-2</v>
      </c>
    </row>
    <row r="30" spans="1:10" x14ac:dyDescent="0.35">
      <c r="A30" t="s">
        <v>424</v>
      </c>
      <c r="B30" s="255">
        <v>0.15262860373092144</v>
      </c>
    </row>
    <row r="31" spans="1:10" x14ac:dyDescent="0.35">
      <c r="A31" t="s">
        <v>425</v>
      </c>
      <c r="B31" s="255">
        <v>0.70048474090257395</v>
      </c>
    </row>
    <row r="32" spans="1:10" x14ac:dyDescent="0.35">
      <c r="A32" t="s">
        <v>426</v>
      </c>
      <c r="B32" s="255">
        <v>0.6913385826771653</v>
      </c>
    </row>
    <row r="33" spans="1:10" x14ac:dyDescent="0.35">
      <c r="A33" t="s">
        <v>427</v>
      </c>
      <c r="B33" s="255">
        <v>0.79890945715972628</v>
      </c>
      <c r="E33">
        <f>3518+23003+2272+10465</f>
        <v>39258</v>
      </c>
      <c r="F33" s="250">
        <f>3518/E33</f>
        <v>8.9612308319323444E-2</v>
      </c>
      <c r="G33" s="250">
        <f>10465/E33</f>
        <v>0.26656987110907332</v>
      </c>
      <c r="H33" s="250">
        <f>23003/E33</f>
        <v>0.58594426613683837</v>
      </c>
      <c r="I33" s="250">
        <f>(2272/E33)</f>
        <v>5.7873554434764891E-2</v>
      </c>
      <c r="J33" s="250">
        <f>+F33+G33+H33+I33</f>
        <v>1</v>
      </c>
    </row>
    <row r="34" spans="1:10" x14ac:dyDescent="0.35">
      <c r="A34" t="s">
        <v>428</v>
      </c>
      <c r="B34" s="255">
        <v>0.25633515169430038</v>
      </c>
    </row>
    <row r="35" spans="1:10" x14ac:dyDescent="0.35">
      <c r="A35" t="s">
        <v>429</v>
      </c>
      <c r="B35" s="255">
        <v>3.4493131454928307E-2</v>
      </c>
    </row>
    <row r="36" spans="1:10" x14ac:dyDescent="0.35">
      <c r="A36" t="s">
        <v>430</v>
      </c>
      <c r="B36" s="255">
        <v>0.25240248728094972</v>
      </c>
    </row>
    <row r="37" spans="1:10" x14ac:dyDescent="0.35">
      <c r="A37" t="s">
        <v>431</v>
      </c>
      <c r="B37" s="255">
        <v>6.0489613844624188E-2</v>
      </c>
      <c r="E37">
        <f>9586+10234</f>
        <v>19820</v>
      </c>
    </row>
    <row r="38" spans="1:10" x14ac:dyDescent="0.35">
      <c r="A38" t="s">
        <v>432</v>
      </c>
      <c r="B38" s="255">
        <v>0.59458621758446117</v>
      </c>
      <c r="E38">
        <f>9586/E37</f>
        <v>0.48365287588294653</v>
      </c>
      <c r="F38" s="255">
        <f>10234/E37</f>
        <v>0.51634712411705352</v>
      </c>
      <c r="H38" s="255">
        <f>E38*B38</f>
        <v>0.28757333409508806</v>
      </c>
      <c r="I38" s="255">
        <f>F38*B38</f>
        <v>0.30701288348937317</v>
      </c>
    </row>
    <row r="39" spans="1:10" x14ac:dyDescent="0.35">
      <c r="A39" t="s">
        <v>433</v>
      </c>
      <c r="B39" s="255">
        <v>0.25531400317093489</v>
      </c>
    </row>
    <row r="40" spans="1:10" x14ac:dyDescent="0.35">
      <c r="A40" t="s">
        <v>434</v>
      </c>
      <c r="B40" s="255">
        <v>0.13011581974041331</v>
      </c>
    </row>
    <row r="41" spans="1:10" x14ac:dyDescent="0.35">
      <c r="A41" t="s">
        <v>435</v>
      </c>
      <c r="B41" s="255">
        <v>0.9381262890356451</v>
      </c>
    </row>
    <row r="42" spans="1:10" x14ac:dyDescent="0.35">
      <c r="A42" t="s">
        <v>436</v>
      </c>
      <c r="B42" s="255">
        <v>4.9827166816028674E-2</v>
      </c>
    </row>
    <row r="43" spans="1:10" x14ac:dyDescent="0.35">
      <c r="A43" t="s">
        <v>437</v>
      </c>
      <c r="B43" s="255">
        <v>7.978491870439125E-2</v>
      </c>
    </row>
    <row r="44" spans="1:10" x14ac:dyDescent="0.35">
      <c r="A44" t="s">
        <v>438</v>
      </c>
      <c r="B44" s="255">
        <v>1</v>
      </c>
    </row>
    <row r="45" spans="1:10" x14ac:dyDescent="0.35">
      <c r="A45" t="s">
        <v>439</v>
      </c>
      <c r="B45" s="255">
        <v>1.7334302617066078E-2</v>
      </c>
    </row>
    <row r="46" spans="1:10" x14ac:dyDescent="0.35">
      <c r="A46" t="s">
        <v>440</v>
      </c>
      <c r="B46" s="255">
        <v>0.24480728646006886</v>
      </c>
    </row>
    <row r="47" spans="1:10" x14ac:dyDescent="0.35">
      <c r="A47" t="s">
        <v>441</v>
      </c>
      <c r="B47" s="255">
        <v>0.15791896869244937</v>
      </c>
    </row>
    <row r="48" spans="1:10" x14ac:dyDescent="0.35">
      <c r="A48" t="s">
        <v>442</v>
      </c>
      <c r="B48" s="255">
        <v>1.3012679020584159E-2</v>
      </c>
    </row>
    <row r="49" spans="1:10" x14ac:dyDescent="0.35">
      <c r="A49" t="s">
        <v>443</v>
      </c>
      <c r="B49" s="255">
        <v>2.0517898325478793E-2</v>
      </c>
    </row>
    <row r="50" spans="1:10" x14ac:dyDescent="0.35">
      <c r="A50" t="s">
        <v>444</v>
      </c>
      <c r="B50" s="255">
        <v>0.11409251905119673</v>
      </c>
    </row>
    <row r="51" spans="1:10" x14ac:dyDescent="0.35">
      <c r="A51" t="s">
        <v>445</v>
      </c>
      <c r="B51" s="255">
        <v>8.6609518179130943E-2</v>
      </c>
    </row>
    <row r="52" spans="1:10" x14ac:dyDescent="0.35">
      <c r="A52" t="s">
        <v>446</v>
      </c>
      <c r="B52" s="255">
        <v>0.14108285391687725</v>
      </c>
      <c r="F52" s="255">
        <f>2262+2090+3287+2470</f>
        <v>10109</v>
      </c>
    </row>
    <row r="53" spans="1:10" x14ac:dyDescent="0.35">
      <c r="A53" t="s">
        <v>848</v>
      </c>
      <c r="B53" s="255">
        <v>2.5067682743407198E-2</v>
      </c>
      <c r="E53" s="255">
        <f>+B2+B60+B67</f>
        <v>1</v>
      </c>
      <c r="F53" s="255">
        <f>2262/F52</f>
        <v>0.2237610050450094</v>
      </c>
      <c r="G53" s="255">
        <f>2090/F52</f>
        <v>0.20674646354733406</v>
      </c>
      <c r="H53" s="255">
        <f>2470/F52</f>
        <v>0.24433672964684935</v>
      </c>
      <c r="I53" s="255">
        <f>3287/F52</f>
        <v>0.32515580176080722</v>
      </c>
      <c r="J53" s="255">
        <f>+F53+G53+H53+I53</f>
        <v>1</v>
      </c>
    </row>
    <row r="54" spans="1:10" x14ac:dyDescent="0.35">
      <c r="A54" t="s">
        <v>448</v>
      </c>
      <c r="B54" s="255">
        <v>0.13760081935731661</v>
      </c>
    </row>
    <row r="55" spans="1:10" x14ac:dyDescent="0.35">
      <c r="A55" t="s">
        <v>449</v>
      </c>
      <c r="B55" s="255">
        <v>9.2961987203613095E-2</v>
      </c>
    </row>
    <row r="56" spans="1:10" x14ac:dyDescent="0.35">
      <c r="A56" t="s">
        <v>450</v>
      </c>
      <c r="B56" s="255">
        <v>0.12045349907918969</v>
      </c>
    </row>
    <row r="57" spans="1:10" x14ac:dyDescent="0.35">
      <c r="A57" t="s">
        <v>451</v>
      </c>
      <c r="B57" s="255">
        <v>4.6226269486031792E-2</v>
      </c>
    </row>
    <row r="58" spans="1:10" x14ac:dyDescent="0.35">
      <c r="A58" t="s">
        <v>452</v>
      </c>
      <c r="B58" s="255">
        <v>0.30282450995524002</v>
      </c>
    </row>
    <row r="59" spans="1:10" x14ac:dyDescent="0.35">
      <c r="A59" t="s">
        <v>453</v>
      </c>
      <c r="B59" s="255">
        <v>1.0453336199715153E-2</v>
      </c>
    </row>
    <row r="60" spans="1:10" x14ac:dyDescent="0.35">
      <c r="A60" t="s">
        <v>454</v>
      </c>
      <c r="B60" s="255">
        <v>0.27359602042152115</v>
      </c>
    </row>
    <row r="61" spans="1:10" x14ac:dyDescent="0.35">
      <c r="A61" t="s">
        <v>455</v>
      </c>
      <c r="B61" s="255">
        <v>9.5582713183587076E-2</v>
      </c>
    </row>
    <row r="62" spans="1:10" x14ac:dyDescent="0.35">
      <c r="A62" t="s">
        <v>456</v>
      </c>
      <c r="B62" s="255">
        <v>7.89080679331782E-2</v>
      </c>
    </row>
    <row r="63" spans="1:10" x14ac:dyDescent="0.35">
      <c r="A63" t="s">
        <v>457</v>
      </c>
      <c r="B63" s="255">
        <v>0.53151774785801709</v>
      </c>
      <c r="E63" s="250">
        <f>5211+3365+1228</f>
        <v>9804</v>
      </c>
      <c r="F63" s="256">
        <f>5211/E63</f>
        <v>0.53151774785801709</v>
      </c>
      <c r="G63" s="256">
        <f>3365/E63</f>
        <v>0.34322725418196653</v>
      </c>
      <c r="H63" s="256">
        <f>1228/E63</f>
        <v>0.12525499796001632</v>
      </c>
      <c r="I63" s="250"/>
    </row>
    <row r="64" spans="1:10" x14ac:dyDescent="0.35">
      <c r="A64" t="s">
        <v>458</v>
      </c>
      <c r="B64" s="255">
        <v>1.3549082522811591E-2</v>
      </c>
    </row>
    <row r="65" spans="1:4" x14ac:dyDescent="0.35">
      <c r="A65" t="s">
        <v>459</v>
      </c>
      <c r="B65" s="255">
        <v>0.11686868336053902</v>
      </c>
    </row>
    <row r="66" spans="1:4" x14ac:dyDescent="0.35">
      <c r="A66" t="s">
        <v>460</v>
      </c>
      <c r="B66" s="255">
        <v>2.1915584415584416E-2</v>
      </c>
    </row>
    <row r="67" spans="1:4" x14ac:dyDescent="0.35">
      <c r="A67" t="s">
        <v>461</v>
      </c>
      <c r="B67" s="255">
        <v>0.43029192302657415</v>
      </c>
    </row>
    <row r="68" spans="1:4" x14ac:dyDescent="0.35">
      <c r="A68" t="s">
        <v>462</v>
      </c>
      <c r="B68" s="255">
        <v>0.21157920327857466</v>
      </c>
    </row>
    <row r="69" spans="1:4" x14ac:dyDescent="0.35">
      <c r="A69" t="s">
        <v>463</v>
      </c>
      <c r="B69" s="255">
        <v>1</v>
      </c>
    </row>
    <row r="70" spans="1:4" x14ac:dyDescent="0.35">
      <c r="A70" t="s">
        <v>464</v>
      </c>
      <c r="B70" s="255">
        <v>0.7659551588795096</v>
      </c>
    </row>
    <row r="71" spans="1:4" x14ac:dyDescent="0.35">
      <c r="A71" t="s">
        <v>465</v>
      </c>
      <c r="B71" s="255">
        <v>2.8740098265316354E-2</v>
      </c>
    </row>
    <row r="72" spans="1:4" x14ac:dyDescent="0.35">
      <c r="A72" t="s">
        <v>466</v>
      </c>
      <c r="B72" s="255">
        <v>6.1873710964354907E-2</v>
      </c>
      <c r="D72" s="255">
        <f>+B72+B41</f>
        <v>1</v>
      </c>
    </row>
    <row r="73" spans="1:4" x14ac:dyDescent="0.35">
      <c r="A73" t="s">
        <v>467</v>
      </c>
      <c r="B73" s="255">
        <v>0.13622047244094487</v>
      </c>
    </row>
    <row r="74" spans="1:4" x14ac:dyDescent="0.35">
      <c r="A74" t="s">
        <v>468</v>
      </c>
      <c r="B74" s="255">
        <v>3.4719049794426679E-2</v>
      </c>
    </row>
    <row r="75" spans="1:4" x14ac:dyDescent="0.35">
      <c r="A75" t="s">
        <v>469</v>
      </c>
      <c r="B75" s="255">
        <v>0.32746127256433233</v>
      </c>
    </row>
    <row r="76" spans="1:4" x14ac:dyDescent="0.35">
      <c r="A76" t="s">
        <v>470</v>
      </c>
      <c r="B76" s="255">
        <v>0.20079375240046088</v>
      </c>
    </row>
    <row r="77" spans="1:4" x14ac:dyDescent="0.35">
      <c r="A77" t="s">
        <v>471</v>
      </c>
      <c r="B77" s="255">
        <v>5.6402286172666195E-3</v>
      </c>
    </row>
    <row r="78" spans="1:4" x14ac:dyDescent="0.35">
      <c r="A78" t="s">
        <v>472</v>
      </c>
      <c r="B78" s="255">
        <v>0.20393254591383903</v>
      </c>
    </row>
    <row r="79" spans="1:4" x14ac:dyDescent="0.35">
      <c r="A79" t="s">
        <v>473</v>
      </c>
      <c r="B79" s="255">
        <v>0.30715910321672263</v>
      </c>
    </row>
    <row r="80" spans="1:4" x14ac:dyDescent="0.35">
      <c r="A80" t="s">
        <v>474</v>
      </c>
      <c r="B80" s="255">
        <v>4.5018222883835529E-2</v>
      </c>
    </row>
    <row r="81" spans="1:2" x14ac:dyDescent="0.35">
      <c r="A81" t="s">
        <v>475</v>
      </c>
      <c r="B81" s="255">
        <v>0.84704953374110092</v>
      </c>
    </row>
    <row r="82" spans="1:2" x14ac:dyDescent="0.35">
      <c r="A82" t="s">
        <v>476</v>
      </c>
      <c r="B82" s="255">
        <v>0.17940164703429584</v>
      </c>
    </row>
    <row r="83" spans="1:2" x14ac:dyDescent="0.35">
      <c r="A83" t="s">
        <v>477</v>
      </c>
      <c r="B83" s="255">
        <v>0.17244094488188977</v>
      </c>
    </row>
    <row r="84" spans="1:2" x14ac:dyDescent="0.35">
      <c r="A84" t="s">
        <v>478</v>
      </c>
      <c r="B84" s="255">
        <v>4.264925502726357E-2</v>
      </c>
    </row>
    <row r="85" spans="1:2" x14ac:dyDescent="0.35">
      <c r="A85" t="s">
        <v>479</v>
      </c>
      <c r="B85" s="255">
        <v>0.88590748094880323</v>
      </c>
    </row>
    <row r="86" spans="1:2" x14ac:dyDescent="0.35">
      <c r="A86" t="s">
        <v>849</v>
      </c>
      <c r="B86" s="255">
        <v>1.5362949686339777E-2</v>
      </c>
    </row>
    <row r="87" spans="1:2" x14ac:dyDescent="0.35">
      <c r="A87" t="s">
        <v>481</v>
      </c>
      <c r="B87" s="255">
        <v>0.13124153028249766</v>
      </c>
    </row>
    <row r="88" spans="1:2" x14ac:dyDescent="0.35">
      <c r="A88" t="s">
        <v>482</v>
      </c>
      <c r="B88" s="255">
        <v>1</v>
      </c>
    </row>
    <row r="89" spans="1:2" x14ac:dyDescent="0.35">
      <c r="A89" t="s">
        <v>483</v>
      </c>
      <c r="B89" s="255">
        <v>0.22400736799017601</v>
      </c>
    </row>
    <row r="90" spans="1:2" x14ac:dyDescent="0.35">
      <c r="A90" t="s">
        <v>484</v>
      </c>
      <c r="B90" s="255">
        <v>0.36477851185963395</v>
      </c>
    </row>
    <row r="91" spans="1:2" x14ac:dyDescent="0.35">
      <c r="A91" t="s">
        <v>485</v>
      </c>
      <c r="B91" s="255">
        <v>0.16041270981982444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Y135"/>
  <sheetViews>
    <sheetView tabSelected="1" zoomScale="70" zoomScaleNormal="70" workbookViewId="0">
      <pane xSplit="1" topLeftCell="B1" activePane="topRight" state="frozen"/>
      <selection activeCell="X25" sqref="X25"/>
      <selection pane="topRight" activeCell="D30" sqref="D30"/>
    </sheetView>
  </sheetViews>
  <sheetFormatPr defaultColWidth="9" defaultRowHeight="14.5" x14ac:dyDescent="0.35"/>
  <cols>
    <col min="1" max="1" width="34.54296875" style="211" bestFit="1" customWidth="1"/>
    <col min="2" max="2" width="17.7265625" style="212" bestFit="1" customWidth="1"/>
    <col min="3" max="4" width="17.7265625" style="202" bestFit="1" customWidth="1"/>
    <col min="5" max="5" width="17.1796875" style="203" bestFit="1" customWidth="1"/>
    <col min="6" max="7" width="17.7265625" style="202" bestFit="1" customWidth="1"/>
    <col min="8" max="8" width="17.7265625" style="25" bestFit="1" customWidth="1"/>
    <col min="9" max="9" width="17.7265625" style="202" bestFit="1" customWidth="1"/>
    <col min="10" max="10" width="18.453125" style="202" bestFit="1" customWidth="1"/>
    <col min="11" max="11" width="17.1796875" style="213" bestFit="1" customWidth="1"/>
    <col min="12" max="12" width="17.7265625" style="217" bestFit="1" customWidth="1"/>
    <col min="13" max="13" width="16.7265625" style="203" bestFit="1" customWidth="1"/>
    <col min="14" max="14" width="19" style="202" bestFit="1" customWidth="1"/>
    <col min="15" max="15" width="17.7265625" style="202" bestFit="1" customWidth="1"/>
    <col min="16" max="17" width="17.1796875" style="203" bestFit="1" customWidth="1"/>
    <col min="18" max="18" width="17.7265625" style="214" bestFit="1" customWidth="1"/>
    <col min="19" max="19" width="17.7265625" style="202" bestFit="1" customWidth="1"/>
    <col min="20" max="20" width="27.7265625" style="202" bestFit="1" customWidth="1"/>
    <col min="21" max="21" width="17.7265625" style="202" bestFit="1" customWidth="1"/>
    <col min="22" max="22" width="17.7265625" style="214" bestFit="1" customWidth="1"/>
    <col min="23" max="23" width="29" style="202" bestFit="1" customWidth="1"/>
    <col min="24" max="24" width="22.453125" style="214" bestFit="1" customWidth="1"/>
    <col min="25" max="26" width="17.7265625" style="202" bestFit="1" customWidth="1"/>
    <col min="27" max="27" width="19.453125" style="202" bestFit="1" customWidth="1"/>
    <col min="28" max="28" width="22" style="202" bestFit="1" customWidth="1"/>
    <col min="29" max="29" width="17.7265625" style="214" bestFit="1" customWidth="1"/>
    <col min="30" max="30" width="17.7265625" style="202" bestFit="1" customWidth="1"/>
    <col min="31" max="31" width="22.1796875" style="215" bestFit="1" customWidth="1"/>
    <col min="32" max="38" width="17.7265625" style="202" bestFit="1" customWidth="1"/>
    <col min="39" max="39" width="19.1796875" style="202" bestFit="1" customWidth="1"/>
    <col min="40" max="40" width="17.26953125" style="203" bestFit="1" customWidth="1"/>
    <col min="41" max="41" width="16.7265625" style="203" bestFit="1" customWidth="1"/>
    <col min="42" max="42" width="17.7265625" style="202" bestFit="1" customWidth="1"/>
    <col min="43" max="43" width="19.7265625" style="202" bestFit="1" customWidth="1"/>
    <col min="44" max="44" width="20.26953125" style="203" bestFit="1" customWidth="1"/>
    <col min="45" max="45" width="22" style="202" bestFit="1" customWidth="1"/>
    <col min="46" max="46" width="20.26953125" style="202" bestFit="1" customWidth="1"/>
    <col min="47" max="47" width="21.54296875" style="202" bestFit="1" customWidth="1"/>
    <col min="48" max="48" width="18.81640625" style="261" bestFit="1" customWidth="1"/>
    <col min="49" max="49" width="20.26953125" style="258" bestFit="1" customWidth="1"/>
    <col min="50" max="50" width="17.7265625" style="202" bestFit="1" customWidth="1"/>
    <col min="51" max="51" width="20.453125" style="202" bestFit="1" customWidth="1"/>
    <col min="52" max="16384" width="9" style="202"/>
  </cols>
  <sheetData>
    <row r="1" spans="1:51" s="200" customFormat="1" ht="31" x14ac:dyDescent="0.35">
      <c r="A1" s="206"/>
      <c r="B1" s="207" t="s">
        <v>679</v>
      </c>
      <c r="C1" s="200" t="s">
        <v>8</v>
      </c>
      <c r="D1" s="200" t="s">
        <v>30</v>
      </c>
      <c r="E1" s="201" t="s">
        <v>52</v>
      </c>
      <c r="F1" s="200" t="s">
        <v>61</v>
      </c>
      <c r="G1" s="200" t="s">
        <v>71</v>
      </c>
      <c r="H1" s="204" t="s">
        <v>680</v>
      </c>
      <c r="I1" s="200" t="s">
        <v>124</v>
      </c>
      <c r="J1" s="200" t="s">
        <v>130</v>
      </c>
      <c r="K1" s="208" t="s">
        <v>681</v>
      </c>
      <c r="L1" s="208" t="s">
        <v>682</v>
      </c>
      <c r="M1" s="201" t="s">
        <v>184</v>
      </c>
      <c r="N1" s="200" t="s">
        <v>185</v>
      </c>
      <c r="O1" s="200" t="s">
        <v>186</v>
      </c>
      <c r="P1" s="201" t="s">
        <v>187</v>
      </c>
      <c r="Q1" s="201" t="s">
        <v>188</v>
      </c>
      <c r="R1" s="209" t="s">
        <v>683</v>
      </c>
      <c r="S1" s="200" t="s">
        <v>228</v>
      </c>
      <c r="T1" s="200" t="s">
        <v>684</v>
      </c>
      <c r="U1" s="200" t="s">
        <v>230</v>
      </c>
      <c r="V1" s="209" t="s">
        <v>685</v>
      </c>
      <c r="W1" s="200" t="s">
        <v>258</v>
      </c>
      <c r="X1" s="209" t="s">
        <v>686</v>
      </c>
      <c r="Y1" s="200" t="s">
        <v>687</v>
      </c>
      <c r="Z1" s="200" t="s">
        <v>688</v>
      </c>
      <c r="AA1" s="200" t="s">
        <v>281</v>
      </c>
      <c r="AB1" s="200" t="s">
        <v>279</v>
      </c>
      <c r="AC1" s="209" t="s">
        <v>689</v>
      </c>
      <c r="AD1" s="200" t="s">
        <v>300</v>
      </c>
      <c r="AE1" s="210" t="s">
        <v>690</v>
      </c>
      <c r="AF1" s="200" t="s">
        <v>691</v>
      </c>
      <c r="AG1" s="200" t="s">
        <v>692</v>
      </c>
      <c r="AH1" s="200" t="s">
        <v>693</v>
      </c>
      <c r="AI1" s="200" t="s">
        <v>314</v>
      </c>
      <c r="AJ1" s="200" t="s">
        <v>315</v>
      </c>
      <c r="AK1" s="200" t="s">
        <v>316</v>
      </c>
      <c r="AL1" s="200" t="s">
        <v>317</v>
      </c>
      <c r="AM1" s="200" t="s">
        <v>318</v>
      </c>
      <c r="AN1" s="201" t="s">
        <v>694</v>
      </c>
      <c r="AO1" s="201" t="s">
        <v>695</v>
      </c>
      <c r="AP1" s="200" t="s">
        <v>321</v>
      </c>
      <c r="AQ1" s="200" t="s">
        <v>322</v>
      </c>
      <c r="AR1" s="201" t="s">
        <v>323</v>
      </c>
      <c r="AS1" s="200" t="s">
        <v>790</v>
      </c>
      <c r="AT1" s="200" t="s">
        <v>791</v>
      </c>
      <c r="AU1" s="200" t="s">
        <v>792</v>
      </c>
      <c r="AV1" s="260" t="s">
        <v>793</v>
      </c>
      <c r="AW1" s="257" t="s">
        <v>794</v>
      </c>
      <c r="AX1" s="200" t="s">
        <v>795</v>
      </c>
      <c r="AY1" s="200" t="s">
        <v>843</v>
      </c>
    </row>
    <row r="2" spans="1:51" x14ac:dyDescent="0.35">
      <c r="A2" s="211" t="s">
        <v>396</v>
      </c>
      <c r="B2" s="212">
        <f>SUM(C2*'Natural Resources'!E4,PERCENT!D2*'Natural Resources'!$E$10,PERCENT!E2*'Natural Resources'!$E$16,PERCENT!F2*'Natural Resources'!$E$20,PERCENT!G2*'Natural Resources'!$E$24)</f>
        <v>33.925792560941225</v>
      </c>
      <c r="C2" s="202">
        <f>SUM(DATA!FX3*'Natural Resources'!$F$5,DATA!BC3*'Natural Resources'!$F$6,DATA!GA3*'Natural Resources'!$F$7,DATA!IL3*'Natural Resources'!$F$8,DATA!DC3*'Natural Resources'!$F$9)</f>
        <v>19.165198072969858</v>
      </c>
      <c r="D2" s="202">
        <f>SUM(DATA!CN3*'Natural Resources'!$F$11,DATA!AV3*'Natural Resources'!$F$12,AVERAGE(DATA!C3,DATA!CZ3,DATA!GL3)*'Natural Resources'!$F$13,DATA!H3*'Natural Resources'!$F$14,DATA!DA3*'Natural Resources'!$F$15)</f>
        <v>26.440928587266431</v>
      </c>
      <c r="E2" s="203">
        <f>SUM(DATA!CR3*'Natural Resources'!$F$17,DATA!CQ3*'Natural Resources'!$F$18,AVERAGE(DATA!CQ3,DATA!CR3)*'Natural Resources'!$F$19)</f>
        <v>70.319037425639166</v>
      </c>
      <c r="F2" s="202">
        <f>SUM(DATA!J3*'Natural Resources'!$F$21,DATA!IT3*'Natural Resources'!$F$22,DATA!CT3*'Natural Resources'!$F$23)</f>
        <v>16.207136711868586</v>
      </c>
      <c r="G2" s="202">
        <f>SUM(DATA!EZ3*'Natural Resources'!$F$25,DATA!DE3*'Natural Resources'!$F$26,AVERAGE(DATA!AI3,DATA!FH3,DATA!GN3)*'Natural Resources'!$F$27,AVERAGE(DATA!EW3,DATA!EX3)*'Natural Resources'!$F$28)</f>
        <v>43.607149984959491</v>
      </c>
      <c r="H2" s="25">
        <f>SUM(I2*'Human Resources'!$E$4,PERCENT!J2*'Human Resources'!$E$6)</f>
        <v>12.418536823060656</v>
      </c>
      <c r="I2" s="202">
        <f>SUM(DATA!IU3*'Human Resources'!$F$5)</f>
        <v>5.069513062413856</v>
      </c>
      <c r="J2" s="202">
        <f>(SUM(AVERAGE(DATA!CE3,DATA!EV3)*'Human Resources'!$F$7,DATA!IV3*'Human Resources'!$F$8))*8</f>
        <v>17.31788599682519</v>
      </c>
      <c r="K2" s="213">
        <f>SUM(DATA!CW3*'Transport and Com'!$F$5,DATA!IW3*'Transport and Com'!$F$6,DATA!IX3*'Transport and Com'!$F$7,DATA!FW3*'Transport and Com'!$F$8,DATA!DF3*'Transport and Com'!$F$9,DATA!JA3*'Transport and Com'!$F$10)</f>
        <v>78.320419331612783</v>
      </c>
      <c r="L2" s="213">
        <f>SUM(M2*'Institutional services'!$E$4,PERCENT!N2*'Institutional services'!$E$6,PERCENT!$O$2*'Institutional services'!$E$11,PERCENT!P2*'Institutional services'!$E$13,PERCENT!Q2*'Institutional services'!$E$15)</f>
        <v>26.216886750799862</v>
      </c>
      <c r="M2" s="167">
        <f>SUM(DATA!IP3)</f>
        <v>0</v>
      </c>
      <c r="N2" s="167">
        <f>SUM(DATA!JC3)</f>
        <v>11.690902022604268</v>
      </c>
      <c r="O2" s="167">
        <f>SUM(DATA!JD3)</f>
        <v>2.9761904761904758</v>
      </c>
      <c r="P2" s="167">
        <f>SUM(DATA!IR3)</f>
        <v>97.48</v>
      </c>
      <c r="Q2" s="167">
        <f>SUM(DATA!IS3)</f>
        <v>49.949186991869922</v>
      </c>
      <c r="R2" s="214">
        <f>SUM(S2*'Economic Sectors'!$E$4,PERCENT!T2*'Economic Sectors'!$E$6,PERCENT!U2*'Economic Sectors'!$E$10)</f>
        <v>0.73610662977626273</v>
      </c>
      <c r="S2" s="202">
        <f>SUM(DATA!BS3)</f>
        <v>0.49144979356445689</v>
      </c>
      <c r="T2" s="202">
        <f>SUM(DATA!CH3)</f>
        <v>1.3586453254759654</v>
      </c>
      <c r="U2" s="202">
        <f>SUM(DATA!EJ3)</f>
        <v>0.45269523516033988</v>
      </c>
      <c r="V2" s="214">
        <f>W2</f>
        <v>7.6640316558988175</v>
      </c>
      <c r="W2" s="202">
        <f>(SUM(AVERAGE(DATA!JH3,DATA!JI3)*'Commercial Services'!$G$6,DATA!Z3*'Commercial Services'!$G$7,DATA!DH3*'Commercial Services'!$G$8))*1.2</f>
        <v>7.6640316558988175</v>
      </c>
      <c r="X2" s="214">
        <f>SUM(Y2*'Market and Accessibility'!$G$5,PERCENT!Z2*'Market and Accessibility'!$G$7,PERCENT!AA2*'Market and Accessibility'!$G$9,PERCENT!AB2*'Market and Accessibility'!$G$11)</f>
        <v>9.158922671967467</v>
      </c>
      <c r="Y2" s="202">
        <f>SUM(DATA!CG3*'Market and Accessibility'!$F$5)</f>
        <v>0.97506464612744492</v>
      </c>
      <c r="Z2" s="202">
        <f>SUM(DATA!BD3*'Market and Accessibility'!$F$7)</f>
        <v>0.37232449098657022</v>
      </c>
      <c r="AA2" s="202">
        <f>(SUM(DATA!BK3*'Market and Accessibility'!$F$9))*1.2</f>
        <v>19.288403796042743</v>
      </c>
      <c r="AB2" s="202">
        <f>SUM(DATA!JB3*'Market and Accessibility'!$F$11)</f>
        <v>24.485125858123567</v>
      </c>
      <c r="AC2" s="214">
        <f>AD2</f>
        <v>12.622150740978386</v>
      </c>
      <c r="AD2" s="202">
        <f>SUM(DATA!JM3*'Property Market'!$F$5,DATA!JL3*'Property Market'!$F$6)</f>
        <v>12.622150740978386</v>
      </c>
      <c r="AE2" s="215">
        <f>SUM(AF2*'Human Development Index'!$E$4,AG2*'Human Development Index'!$E$6,PERCENT!AH2*'Human Development Index'!$E$8,PERCENT!AI2*'Human Development Index'!$E$11,PERCENT!AJ2*'Human Development Index'!$E$14,PERCENT!AK2*'Human Development Index'!$E$18,PERCENT!AL2*'Human Development Index'!$E$20,PERCENT!AM2*'Human Development Index'!$E$22,PERCENT!AN2*'Human Development Index'!$E$24,PERCENT!AO2*'Human Development Index'!$E$26,PERCENT!AP2*'Human Development Index'!$E$28,PERCENT!AQ2*'Human Development Index'!$E$30,PERCENT!AR2*'Human Development Index'!$E$34)</f>
        <v>48.001087581493422</v>
      </c>
      <c r="AF2" s="202">
        <f>(SUM(DATA!FQ3*'Human Development Index'!$F$7,))</f>
        <v>17.041212509517379</v>
      </c>
      <c r="AG2" s="202">
        <f>SUM(DATA!AU3*'Human Development Index'!$F$9,)</f>
        <v>6.347269300146162</v>
      </c>
      <c r="AH2" s="202">
        <f>(SUM(DATA!EC3*'Human Development Index'!$F$9,DATA!EG3*'Human Development Index'!$F$10,))*5</f>
        <v>1.5554355712533074</v>
      </c>
      <c r="AI2" s="202">
        <f>(SUM(DATA!JO3*'Human Development Index'!$F$13,DATA!AR3*'Human Development Index'!$F$12))</f>
        <v>33.12086086682978</v>
      </c>
      <c r="AJ2" s="202">
        <f>(SUM(DATA!BD3*'Human Development Index'!$F$15,DATA!F3*'Human Development Index'!$F$16,DATA!GI3*'Human Development Index'!$F$17))</f>
        <v>3.2963264718430829</v>
      </c>
      <c r="AK2" s="202">
        <f>100-(SUM(DATA!IC3*'Human Development Index'!$F$19,))</f>
        <v>60.091996579926438</v>
      </c>
      <c r="AL2" s="202">
        <f>(SUM(DATA!EU3*'Human Development Index'!$F$21))</f>
        <v>0.22429685489162624</v>
      </c>
      <c r="AM2" s="202">
        <f>(SUM(DATA!D3*'Human Development Index'!$F$23,))</f>
        <v>90.749259027601965</v>
      </c>
      <c r="AN2" s="203">
        <f>100-(SUM(DATA!IY3*'Human Development Index'!$F$25))</f>
        <v>93.96</v>
      </c>
      <c r="AO2" s="203">
        <f>SUM(DATA!JP3*'Human Development Index'!$F$27,)</f>
        <v>47.266954041982437</v>
      </c>
      <c r="AP2" s="202">
        <f>100-((SUM(DATA!BA3*'Human Development Index'!$F$29,))*1.3)</f>
        <v>99.867100607494294</v>
      </c>
      <c r="AQ2" s="202">
        <f>100-(SUM(DATA!AS3*'Human Development Index'!$F$31,DATA!II3*'Human Development Index'!$F$32,DATA!FZ3*'Human Development Index'!$F$33,))</f>
        <v>70.509725965031862</v>
      </c>
      <c r="AR2" s="216">
        <f>100-(SUM(DATA!JR3*'Human Development Index'!$F$35))</f>
        <v>98.21967961937149</v>
      </c>
      <c r="AS2" s="202">
        <f t="shared" ref="AS2:AS33" si="0">AVERAGE(B2,H2)</f>
        <v>23.172164692000941</v>
      </c>
      <c r="AT2" s="202">
        <f>AVERAGE(K2,L2)</f>
        <v>52.268653041206321</v>
      </c>
      <c r="AU2" s="202">
        <f>AVERAGE(R2,V2,X2,AC2)</f>
        <v>7.5453029246552337</v>
      </c>
      <c r="AV2" s="261">
        <f>AE2</f>
        <v>48.001087581493422</v>
      </c>
      <c r="AW2" s="258">
        <f>AVERAGE(AS2,AT2,AU2)</f>
        <v>27.662040219287501</v>
      </c>
      <c r="AX2" s="202">
        <f>AV2</f>
        <v>48.001087581493422</v>
      </c>
      <c r="AY2" s="202">
        <f>AVERAGE(DATA!M3,DATA!N3,DATA!O3,DATA!P3,DATA!Q3,DATA!R3,DATA!S3,DATA!T3,DATA!U3,DATA!V3,DATA!W3,DATA!X3,DATA!Y3,DATA!Z3,DATA!AB3,DATA!AC3,DATA!AD3)</f>
        <v>29.153669104348218</v>
      </c>
    </row>
    <row r="3" spans="1:51" x14ac:dyDescent="0.35">
      <c r="A3" s="211" t="s">
        <v>397</v>
      </c>
      <c r="B3" s="212">
        <f>SUM(C3*'Natural Resources'!E5,PERCENT!D3*'Natural Resources'!$E$10,PERCENT!E3*'Natural Resources'!$E$16,PERCENT!F3*'Natural Resources'!$E$20,PERCENT!G3*'Natural Resources'!$E$24)</f>
        <v>32.854623473569262</v>
      </c>
      <c r="C3" s="202">
        <f>SUM(DATA!FX4*'Natural Resources'!$F$5,DATA!BC4*'Natural Resources'!$F$6,DATA!GA4*'Natural Resources'!$F$7,DATA!IL4*'Natural Resources'!$F$8,DATA!DC4*'Natural Resources'!$F$9)</f>
        <v>34.431779907327162</v>
      </c>
      <c r="D3" s="202">
        <f>SUM(DATA!CN4*'Natural Resources'!$F$11,DATA!AV4*'Natural Resources'!$F$12,AVERAGE(DATA!C4,DATA!CZ4,DATA!GL4)*'Natural Resources'!$F$13,DATA!H4*'Natural Resources'!$F$14,DATA!DA4*'Natural Resources'!$F$15)</f>
        <v>20.108658476742992</v>
      </c>
      <c r="E3" s="203">
        <f>SUM(DATA!CR4*'Natural Resources'!$F$17,DATA!CQ4*'Natural Resources'!$F$18,AVERAGE(DATA!CQ4,DATA!CR4)*'Natural Resources'!$F$19)</f>
        <v>66.364967131792966</v>
      </c>
      <c r="F3" s="202">
        <f>SUM(DATA!J4*'Natural Resources'!$F$21,DATA!IT4*'Natural Resources'!$F$22,DATA!CT4*'Natural Resources'!$F$23)</f>
        <v>54.047311948598256</v>
      </c>
      <c r="G3" s="202">
        <f>SUM(DATA!EZ4*'Natural Resources'!$F$25,DATA!DE4*'Natural Resources'!$F$26,AVERAGE(DATA!AI4,DATA!FH4,DATA!GN4)*'Natural Resources'!$F$27,AVERAGE(DATA!EW4,DATA!EX4)*'Natural Resources'!$F$28)</f>
        <v>31.669573080949441</v>
      </c>
      <c r="H3" s="25">
        <f>SUM(I3*'Human Resources'!$E$4,PERCENT!J3*'Human Resources'!$E$6)</f>
        <v>12.846857605496989</v>
      </c>
      <c r="I3" s="202">
        <f>SUM(DATA!IU4*'Human Resources'!$F$5)</f>
        <v>5.0921701040335829</v>
      </c>
      <c r="J3" s="202">
        <f>(SUM(AVERAGE(DATA!CE4,DATA!EV4)*'Human Resources'!$F$7,DATA!IV4*'Human Resources'!$F$8))*8</f>
        <v>18.016649273139262</v>
      </c>
      <c r="K3" s="213">
        <f>SUM(DATA!CW4*'Transport and Com'!$F$5,DATA!IW4*'Transport and Com'!$F$6,DATA!IX4*'Transport and Com'!$F$7,DATA!FW4*'Transport and Com'!$F$8,DATA!DF4*'Transport and Com'!$F$9,DATA!JA4*'Transport and Com'!$F$10)</f>
        <v>64.754169596570051</v>
      </c>
      <c r="L3" s="213">
        <f>SUM(M3*'Institutional services'!$E$4,PERCENT!N3*'Institutional services'!$E$6,PERCENT!$O$2*'Institutional services'!$E$11,PERCENT!P3*'Institutional services'!$E$13,PERCENT!Q3*'Institutional services'!$E$15)</f>
        <v>27.792690645828692</v>
      </c>
      <c r="M3" s="167">
        <f>SUM(DATA!IP4)</f>
        <v>0</v>
      </c>
      <c r="N3" s="167">
        <f>SUM(DATA!JC4)</f>
        <v>22.849787190493252</v>
      </c>
      <c r="O3" s="167">
        <f>SUM(DATA!JD4)</f>
        <v>5.9523809523809517</v>
      </c>
      <c r="P3" s="167">
        <f>SUM(DATA!IR4)</f>
        <v>85.89</v>
      </c>
      <c r="Q3" s="167">
        <f>SUM(DATA!IS4)</f>
        <v>49.72677595628415</v>
      </c>
      <c r="R3" s="214">
        <f>SUM(S3*'Economic Sectors'!$E$4,PERCENT!T3*'Economic Sectors'!$E$6,PERCENT!U3*'Economic Sectors'!$E$10)</f>
        <v>4.8761347442246059</v>
      </c>
      <c r="S3" s="202">
        <f>SUM(DATA!BS4)</f>
        <v>5.9445465827013484</v>
      </c>
      <c r="T3" s="202">
        <f>SUM(DATA!CH4)</f>
        <v>4.1461382337139074</v>
      </c>
      <c r="U3" s="202">
        <f>SUM(DATA!EJ4)</f>
        <v>4.6223232482500727</v>
      </c>
      <c r="V3" s="214">
        <f t="shared" ref="V3:V66" si="1">W3</f>
        <v>8.0080183363964643</v>
      </c>
      <c r="W3" s="202">
        <f>(SUM(AVERAGE(DATA!JH4,DATA!JI4)*'Commercial Services'!$G$6,DATA!Z4*'Commercial Services'!$G$7,DATA!DH4*'Commercial Services'!$G$8))*1.2</f>
        <v>8.0080183363964643</v>
      </c>
      <c r="X3" s="214">
        <f>SUM(Y3*'Market and Accessibility'!$G$5,PERCENT!Z3*'Market and Accessibility'!$G$7,PERCENT!AA3*'Market and Accessibility'!$G$9,PERCENT!AB3*'Market and Accessibility'!$G$11)</f>
        <v>4.4982313067043123</v>
      </c>
      <c r="Y3" s="202">
        <f>SUM(DATA!CG4*'Market and Accessibility'!$F$5)</f>
        <v>0.74832547554254836</v>
      </c>
      <c r="Z3" s="202">
        <f>SUM(DATA!BD4*'Market and Accessibility'!$F$7)</f>
        <v>0.46149039208456444</v>
      </c>
      <c r="AA3" s="202">
        <f>(SUM(DATA!BK4*'Market and Accessibility'!$F$9))*1.2</f>
        <v>14.040277125673565</v>
      </c>
      <c r="AB3" s="202">
        <f>SUM(DATA!JB4*'Market and Accessibility'!$F$11)</f>
        <v>6.636155606407323</v>
      </c>
      <c r="AC3" s="214">
        <f t="shared" ref="AC3:AC66" si="2">AD3</f>
        <v>9.0048040519610772</v>
      </c>
      <c r="AD3" s="202">
        <f>SUM(DATA!JM4*'Property Market'!$F$5,DATA!JL4*'Property Market'!$F$6)</f>
        <v>9.0048040519610772</v>
      </c>
      <c r="AE3" s="215">
        <f>SUM(AF3*'Human Development Index'!$E$4,AG3*'Human Development Index'!$E$6,PERCENT!AH3*'Human Development Index'!$E$8,PERCENT!AI3*'Human Development Index'!$E$11,PERCENT!AJ3*'Human Development Index'!$E$14,PERCENT!AK3*'Human Development Index'!$E$18,PERCENT!AL3*'Human Development Index'!$E$20,PERCENT!AM3*'Human Development Index'!$E$22,PERCENT!AN3*'Human Development Index'!$E$24,PERCENT!AO3*'Human Development Index'!$E$26,PERCENT!AP3*'Human Development Index'!$E$28,PERCENT!AQ3*'Human Development Index'!$E$30,PERCENT!AR3*'Human Development Index'!$E$34)</f>
        <v>47.315200574092515</v>
      </c>
      <c r="AF3" s="202">
        <f>(SUM(DATA!FQ4*'Human Development Index'!$F$7,))</f>
        <v>22.723367990056353</v>
      </c>
      <c r="AG3" s="202">
        <f>SUM(DATA!AU4*'Human Development Index'!$F$9,)</f>
        <v>13.398531074806133</v>
      </c>
      <c r="AH3" s="202">
        <f>(SUM(DATA!EC4*'Human Development Index'!$F$9,DATA!EG4*'Human Development Index'!$F$10,))*5</f>
        <v>2.5225098242911557</v>
      </c>
      <c r="AI3" s="202">
        <f>(SUM(DATA!JO4*'Human Development Index'!$F$13,DATA!AR4*'Human Development Index'!$F$12))</f>
        <v>30.394240572830888</v>
      </c>
      <c r="AJ3" s="202">
        <f>(SUM(DATA!BD4*'Human Development Index'!$F$15,DATA!F4*'Human Development Index'!$F$16,DATA!GI4*'Human Development Index'!$F$17))</f>
        <v>8.9132001327469901</v>
      </c>
      <c r="AK3" s="202">
        <f>100-(SUM(DATA!IC4*'Human Development Index'!$F$19,))</f>
        <v>44.415668305955002</v>
      </c>
      <c r="AL3" s="202">
        <f>(SUM(DATA!EU4*'Human Development Index'!$F$21))</f>
        <v>2.3644669546987553</v>
      </c>
      <c r="AM3" s="202">
        <f>(SUM(DATA!D4*'Human Development Index'!$F$23,))</f>
        <v>83.427956169768905</v>
      </c>
      <c r="AN3" s="203">
        <f>100-(SUM(DATA!IY4*'Human Development Index'!$F$25))</f>
        <v>93.91</v>
      </c>
      <c r="AO3" s="203">
        <f>SUM(DATA!JP4*'Human Development Index'!$F$27,)</f>
        <v>41.657788560396568</v>
      </c>
      <c r="AP3" s="202">
        <f>100-((SUM(DATA!BA4*'Human Development Index'!$F$29,))*1.3)</f>
        <v>99.964736813137336</v>
      </c>
      <c r="AQ3" s="202">
        <f>100-(SUM(DATA!AS4*'Human Development Index'!$F$31,DATA!II4*'Human Development Index'!$F$32,DATA!FZ4*'Human Development Index'!$F$33,))</f>
        <v>70.647099706895801</v>
      </c>
      <c r="AR3" s="216">
        <f>100-(SUM(DATA!JR4*'Human Development Index'!$F$35))</f>
        <v>98.529029315933016</v>
      </c>
      <c r="AS3" s="202">
        <f t="shared" si="0"/>
        <v>22.850740539533128</v>
      </c>
      <c r="AT3" s="202">
        <f t="shared" ref="AT3:AT66" si="3">AVERAGE(K3,L3)</f>
        <v>46.273430121199368</v>
      </c>
      <c r="AU3" s="202">
        <f t="shared" ref="AU3:AU66" si="4">AVERAGE(R3,V3,X3,AC3)</f>
        <v>6.5967971098216145</v>
      </c>
      <c r="AV3" s="261">
        <f t="shared" ref="AV3:AV66" si="5">AE3</f>
        <v>47.315200574092515</v>
      </c>
      <c r="AW3" s="258">
        <f t="shared" ref="AW3:AW66" si="6">AVERAGE(AS3,AT3,AU3)</f>
        <v>25.2403225901847</v>
      </c>
      <c r="AX3" s="202">
        <f t="shared" ref="AX3:AX66" si="7">AV3</f>
        <v>47.315200574092515</v>
      </c>
      <c r="AY3" s="202">
        <f>AVERAGE(DATA!M4,DATA!N4,DATA!O4,DATA!P4,DATA!Q4,DATA!R4,DATA!S4,DATA!T4,DATA!U4,DATA!V4,DATA!W4,DATA!X4,DATA!Y4,DATA!Z4,DATA!AB4,DATA!AC4,DATA!AD4)</f>
        <v>27.691133824884034</v>
      </c>
    </row>
    <row r="4" spans="1:51" x14ac:dyDescent="0.35">
      <c r="A4" s="211" t="s">
        <v>398</v>
      </c>
      <c r="B4" s="212">
        <f>SUM(C4*'Natural Resources'!E6,PERCENT!D4*'Natural Resources'!$E$10,PERCENT!E4*'Natural Resources'!$E$16,PERCENT!F4*'Natural Resources'!$E$20,PERCENT!G4*'Natural Resources'!$E$24)</f>
        <v>32.62101970174313</v>
      </c>
      <c r="C4" s="202">
        <f>SUM(DATA!FX5*'Natural Resources'!$F$5,DATA!BC5*'Natural Resources'!$F$6,DATA!GA5*'Natural Resources'!$F$7,DATA!IL5*'Natural Resources'!$F$8,DATA!DC5*'Natural Resources'!$F$9)</f>
        <v>19.025487954922646</v>
      </c>
      <c r="D4" s="202">
        <f>SUM(DATA!CN5*'Natural Resources'!$F$11,DATA!AV5*'Natural Resources'!$F$12,AVERAGE(DATA!C5,DATA!CZ5,DATA!GL5)*'Natural Resources'!$F$13,DATA!H5*'Natural Resources'!$F$14,DATA!DA5*'Natural Resources'!$F$15)</f>
        <v>32.690366073039201</v>
      </c>
      <c r="E4" s="203">
        <f>SUM(DATA!CR5*'Natural Resources'!$F$17,DATA!CQ5*'Natural Resources'!$F$18,AVERAGE(DATA!CQ5,DATA!CR5)*'Natural Resources'!$F$19)</f>
        <v>34.253160863441366</v>
      </c>
      <c r="F4" s="202">
        <f>SUM(DATA!J5*'Natural Resources'!$F$21,DATA!IT5*'Natural Resources'!$F$22,DATA!CT5*'Natural Resources'!$F$23)</f>
        <v>54.35377962725638</v>
      </c>
      <c r="G4" s="202">
        <f>SUM(DATA!EZ5*'Natural Resources'!$F$25,DATA!DE5*'Natural Resources'!$F$26,AVERAGE(DATA!AI5,DATA!FH5,DATA!GN5)*'Natural Resources'!$F$27,AVERAGE(DATA!EW5,DATA!EX5)*'Natural Resources'!$F$28)</f>
        <v>55.743722593304916</v>
      </c>
      <c r="H4" s="25">
        <f>SUM(I4*'Human Resources'!$E$4,PERCENT!J4*'Human Resources'!$E$6)</f>
        <v>15.489093169205285</v>
      </c>
      <c r="I4" s="202">
        <f>SUM(DATA!IU5*'Human Resources'!$F$5)</f>
        <v>35.036282734704919</v>
      </c>
      <c r="J4" s="202">
        <f>(SUM(AVERAGE(DATA!CE5,DATA!EV5)*'Human Resources'!$F$7,DATA!IV5*'Human Resources'!$F$8))*8</f>
        <v>2.4576334588721944</v>
      </c>
      <c r="K4" s="213">
        <f>SUM(DATA!CW5*'Transport and Com'!$F$5,DATA!IW5*'Transport and Com'!$F$6,DATA!IX5*'Transport and Com'!$F$7,DATA!FW5*'Transport and Com'!$F$8,DATA!DF5*'Transport and Com'!$F$9,DATA!JA5*'Transport and Com'!$F$10)</f>
        <v>52.651907844872213</v>
      </c>
      <c r="L4" s="213">
        <f>SUM(M4*'Institutional services'!$E$4,PERCENT!N4*'Institutional services'!$E$6,PERCENT!$O$2*'Institutional services'!$E$11,PERCENT!P4*'Institutional services'!$E$13,PERCENT!Q4*'Institutional services'!$E$15)</f>
        <v>30.175443619192897</v>
      </c>
      <c r="M4" s="167">
        <f>SUM(DATA!IP5)</f>
        <v>0</v>
      </c>
      <c r="N4" s="167">
        <f>SUM(DATA!JC5)</f>
        <v>21.783212829597083</v>
      </c>
      <c r="O4" s="167">
        <f>SUM(DATA!JD5)</f>
        <v>2.9761904761904758</v>
      </c>
      <c r="P4" s="167">
        <f>SUM(DATA!IR5)</f>
        <v>97.53</v>
      </c>
      <c r="Q4" s="167">
        <f>SUM(DATA!IS5)</f>
        <v>56.104944500504537</v>
      </c>
      <c r="R4" s="214">
        <f>SUM(S4*'Economic Sectors'!$E$4,PERCENT!T4*'Economic Sectors'!$E$6,PERCENT!U4*'Economic Sectors'!$E$10)</f>
        <v>0.23580668610659011</v>
      </c>
      <c r="S4" s="202">
        <f>SUM(DATA!BS5)</f>
        <v>0.17543240386369255</v>
      </c>
      <c r="T4" s="202">
        <f>SUM(DATA!CH5)</f>
        <v>0.1479323484822693</v>
      </c>
      <c r="U4" s="202">
        <f>SUM(DATA!EJ5)</f>
        <v>0.34699315100700395</v>
      </c>
      <c r="V4" s="214">
        <f t="shared" si="1"/>
        <v>4.8086190212693714</v>
      </c>
      <c r="W4" s="202">
        <f>(SUM(AVERAGE(DATA!JH5,DATA!JI5)*'Commercial Services'!$G$6,DATA!Z5*'Commercial Services'!$G$7,DATA!DH5*'Commercial Services'!$G$8))*1.2</f>
        <v>4.8086190212693714</v>
      </c>
      <c r="X4" s="214">
        <f>SUM(Y4*'Market and Accessibility'!$G$5,PERCENT!Z4*'Market and Accessibility'!$G$7,PERCENT!AA4*'Market and Accessibility'!$G$9,PERCENT!AB4*'Market and Accessibility'!$G$11)</f>
        <v>4.279603900019584</v>
      </c>
      <c r="Y4" s="202">
        <f>SUM(DATA!CG5*'Market and Accessibility'!$F$5)</f>
        <v>0.26165527860272286</v>
      </c>
      <c r="Z4" s="202">
        <f>SUM(DATA!BD5*'Market and Accessibility'!$F$7)</f>
        <v>3.268888977042915E-2</v>
      </c>
      <c r="AA4" s="202">
        <f>(SUM(DATA!BK5*'Market and Accessibility'!$F$9))*1.2</f>
        <v>6.4256107990256028</v>
      </c>
      <c r="AB4" s="202">
        <f>SUM(DATA!JB5*'Market and Accessibility'!$F$11)</f>
        <v>14.530892448512589</v>
      </c>
      <c r="AC4" s="214">
        <f t="shared" si="2"/>
        <v>2.6509511247667503</v>
      </c>
      <c r="AD4" s="202">
        <f>SUM(DATA!JM5*'Property Market'!$F$5,DATA!JL5*'Property Market'!$F$6)</f>
        <v>2.6509511247667503</v>
      </c>
      <c r="AE4" s="215">
        <f>SUM(AF4*'Human Development Index'!$E$4,AG4*'Human Development Index'!$E$6,PERCENT!AH4*'Human Development Index'!$E$8,PERCENT!AI4*'Human Development Index'!$E$11,PERCENT!AJ4*'Human Development Index'!$E$14,PERCENT!AK4*'Human Development Index'!$E$18,PERCENT!AL4*'Human Development Index'!$E$20,PERCENT!AM4*'Human Development Index'!$E$22,PERCENT!AN4*'Human Development Index'!$E$24,PERCENT!AO4*'Human Development Index'!$E$26,PERCENT!AP4*'Human Development Index'!$E$28,PERCENT!AQ4*'Human Development Index'!$E$30,PERCENT!AR4*'Human Development Index'!$E$34)</f>
        <v>43.472634964348323</v>
      </c>
      <c r="AF4" s="202">
        <f>(SUM(DATA!FQ5*'Human Development Index'!$F$7,))</f>
        <v>25.183084029954674</v>
      </c>
      <c r="AG4" s="202">
        <f>SUM(DATA!AU5*'Human Development Index'!$F$9,)</f>
        <v>13.918113917479436</v>
      </c>
      <c r="AH4" s="202">
        <f>(SUM(DATA!EC5*'Human Development Index'!$F$9,DATA!EG5*'Human Development Index'!$F$10,))*5</f>
        <v>0.11485698693567568</v>
      </c>
      <c r="AI4" s="202">
        <f>(SUM(DATA!JO5*'Human Development Index'!$F$13,DATA!AR5*'Human Development Index'!$F$12))</f>
        <v>13.183439384674127</v>
      </c>
      <c r="AJ4" s="202">
        <f>(SUM(DATA!BD5*'Human Development Index'!$F$15,DATA!F5*'Human Development Index'!$F$16,DATA!GI5*'Human Development Index'!$F$17))</f>
        <v>23.286750919950567</v>
      </c>
      <c r="AK4" s="202">
        <f>100-(SUM(DATA!IC5*'Human Development Index'!$F$19,))</f>
        <v>26.965446948595357</v>
      </c>
      <c r="AL4" s="202">
        <f>(SUM(DATA!EU5*'Human Development Index'!$F$21))</f>
        <v>1.1256295692577582E-2</v>
      </c>
      <c r="AM4" s="202">
        <f>(SUM(DATA!D5*'Human Development Index'!$F$23,))</f>
        <v>68.786464172118514</v>
      </c>
      <c r="AN4" s="203">
        <f>100-(SUM(DATA!IY5*'Human Development Index'!$F$25))</f>
        <v>93.83</v>
      </c>
      <c r="AO4" s="203">
        <f>SUM(DATA!JP5*'Human Development Index'!$F$27,)</f>
        <v>17.48272822034733</v>
      </c>
      <c r="AP4" s="202">
        <f>100-((SUM(DATA!BA5*'Human Development Index'!$F$29,))*1.3)</f>
        <v>99.973348690471269</v>
      </c>
      <c r="AQ4" s="202">
        <f>100-(SUM(DATA!AS5*'Human Development Index'!$F$31,DATA!II5*'Human Development Index'!$F$32,DATA!FZ5*'Human Development Index'!$F$33,))</f>
        <v>72.609367015808232</v>
      </c>
      <c r="AR4" s="216">
        <f>100-(SUM(DATA!JR5*'Human Development Index'!$F$35))</f>
        <v>99.677757499846976</v>
      </c>
      <c r="AS4" s="202">
        <f t="shared" si="0"/>
        <v>24.055056435474206</v>
      </c>
      <c r="AT4" s="202">
        <f t="shared" si="3"/>
        <v>41.413675732032559</v>
      </c>
      <c r="AU4" s="202">
        <f t="shared" si="4"/>
        <v>2.9937451830405739</v>
      </c>
      <c r="AV4" s="261">
        <f t="shared" si="5"/>
        <v>43.472634964348323</v>
      </c>
      <c r="AW4" s="258">
        <f t="shared" si="6"/>
        <v>22.820825783515783</v>
      </c>
      <c r="AX4" s="202">
        <f t="shared" si="7"/>
        <v>43.472634964348323</v>
      </c>
      <c r="AY4" s="202">
        <f>AVERAGE(DATA!M5,DATA!N5,DATA!O5,DATA!P5,DATA!Q5,DATA!R5,DATA!S5,DATA!T5,DATA!U5,DATA!V5,DATA!W5,DATA!X5,DATA!Y5,DATA!Z5,DATA!AB5,DATA!AC5,DATA!AD5)</f>
        <v>25.950201217009703</v>
      </c>
    </row>
    <row r="5" spans="1:51" x14ac:dyDescent="0.35">
      <c r="A5" s="211" t="s">
        <v>399</v>
      </c>
      <c r="B5" s="212">
        <f>SUM(C5*'Natural Resources'!E7,PERCENT!D5*'Natural Resources'!$E$10,PERCENT!E5*'Natural Resources'!$E$16,PERCENT!F5*'Natural Resources'!$E$20,PERCENT!G5*'Natural Resources'!$E$24)</f>
        <v>30.39276336473382</v>
      </c>
      <c r="C5" s="202">
        <f>SUM(DATA!FX6*'Natural Resources'!$F$5,DATA!BC6*'Natural Resources'!$F$6,DATA!GA6*'Natural Resources'!$F$7,DATA!IL6*'Natural Resources'!$F$8,DATA!DC6*'Natural Resources'!$F$9)</f>
        <v>34.30605846988319</v>
      </c>
      <c r="D5" s="202">
        <f>SUM(DATA!CN6*'Natural Resources'!$F$11,DATA!AV6*'Natural Resources'!$F$12,AVERAGE(DATA!C6,DATA!CZ6,DATA!GL6)*'Natural Resources'!$F$13,DATA!H6*'Natural Resources'!$F$14,DATA!DA6*'Natural Resources'!$F$15)</f>
        <v>45.632063552133943</v>
      </c>
      <c r="E5" s="203">
        <f>SUM(DATA!CR6*'Natural Resources'!$F$17,DATA!CQ6*'Natural Resources'!$F$18,AVERAGE(DATA!CQ6,DATA!CR6)*'Natural Resources'!$F$19)</f>
        <v>30.743363269345032</v>
      </c>
      <c r="F5" s="202">
        <f>SUM(DATA!J6*'Natural Resources'!$F$21,DATA!IT6*'Natural Resources'!$F$22,DATA!CT6*'Natural Resources'!$F$23)</f>
        <v>54.246770607412174</v>
      </c>
      <c r="G5" s="202">
        <f>SUM(DATA!EZ6*'Natural Resources'!$F$25,DATA!DE6*'Natural Resources'!$F$26,AVERAGE(DATA!AI6,DATA!FH6,DATA!GN6)*'Natural Resources'!$F$27,AVERAGE(DATA!EW6,DATA!EX6)*'Natural Resources'!$F$28)</f>
        <v>28.455492526370591</v>
      </c>
      <c r="H5" s="25">
        <f>SUM(I5*'Human Resources'!$E$4,PERCENT!J5*'Human Resources'!$E$6)</f>
        <v>17.220062396128974</v>
      </c>
      <c r="I5" s="202">
        <f>SUM(DATA!IU6*'Human Resources'!$F$5)</f>
        <v>31.038258932223979</v>
      </c>
      <c r="J5" s="202">
        <f>(SUM(AVERAGE(DATA!CE6,DATA!EV6)*'Human Resources'!$F$7,DATA!IV6*'Human Resources'!$F$8))*8</f>
        <v>8.007931372065638</v>
      </c>
      <c r="K5" s="213">
        <f>SUM(DATA!CW6*'Transport and Com'!$F$5,DATA!IW6*'Transport and Com'!$F$6,DATA!IX6*'Transport and Com'!$F$7,DATA!FW6*'Transport and Com'!$F$8,DATA!DF6*'Transport and Com'!$F$9,DATA!JA6*'Transport and Com'!$F$10)</f>
        <v>81.128233573119388</v>
      </c>
      <c r="L5" s="213">
        <f>SUM(M5*'Institutional services'!$E$4,PERCENT!N5*'Institutional services'!$E$6,PERCENT!$O$2*'Institutional services'!$E$11,PERCENT!P5*'Institutional services'!$E$13,PERCENT!Q5*'Institutional services'!$E$15)</f>
        <v>24.834974854076911</v>
      </c>
      <c r="M5" s="167">
        <f>SUM(DATA!IP6)</f>
        <v>0</v>
      </c>
      <c r="N5" s="167">
        <f>SUM(DATA!JC6)</f>
        <v>10.936650279210445</v>
      </c>
      <c r="O5" s="167">
        <f>SUM(DATA!JD6)</f>
        <v>5.9523809523809517</v>
      </c>
      <c r="P5" s="167">
        <f>SUM(DATA!IR6)</f>
        <v>83.62</v>
      </c>
      <c r="Q5" s="167">
        <f>SUM(DATA!IS6)</f>
        <v>56.104944500504537</v>
      </c>
      <c r="R5" s="214">
        <f>SUM(S5*'Economic Sectors'!$E$4,PERCENT!T5*'Economic Sectors'!$E$6,PERCENT!U5*'Economic Sectors'!$E$10)</f>
        <v>18.52516732833557</v>
      </c>
      <c r="S5" s="202">
        <f>SUM(DATA!BS6)</f>
        <v>22.213839223957795</v>
      </c>
      <c r="T5" s="202">
        <f>SUM(DATA!CH6)</f>
        <v>35.248356997659762</v>
      </c>
      <c r="U5" s="202">
        <f>SUM(DATA!EJ6)</f>
        <v>3.2162711546257601</v>
      </c>
      <c r="V5" s="214">
        <f t="shared" si="1"/>
        <v>8.4277303314377736</v>
      </c>
      <c r="W5" s="202">
        <f>(SUM(AVERAGE(DATA!JH6,DATA!JI6)*'Commercial Services'!$G$6,DATA!Z6*'Commercial Services'!$G$7,DATA!DH6*'Commercial Services'!$G$8))*1.2</f>
        <v>8.4277303314377736</v>
      </c>
      <c r="X5" s="214">
        <f>SUM(Y5*'Market and Accessibility'!$G$5,PERCENT!Z5*'Market and Accessibility'!$G$7,PERCENT!AA5*'Market and Accessibility'!$G$9,PERCENT!AB5*'Market and Accessibility'!$G$11)</f>
        <v>7.213524208383614</v>
      </c>
      <c r="Y5" s="202">
        <f>SUM(DATA!CG6*'Market and Accessibility'!$F$5)</f>
        <v>1.5634657256871101</v>
      </c>
      <c r="Z5" s="202">
        <f>SUM(DATA!BD6*'Market and Accessibility'!$F$7)</f>
        <v>0.76464971218737854</v>
      </c>
      <c r="AA5" s="202">
        <f>(SUM(DATA!BK6*'Market and Accessibility'!$F$9))*1.2</f>
        <v>10.378651546433568</v>
      </c>
      <c r="AB5" s="202">
        <f>SUM(DATA!JB6*'Market and Accessibility'!$F$11)</f>
        <v>22.196796338672765</v>
      </c>
      <c r="AC5" s="214">
        <f t="shared" si="2"/>
        <v>45.750610028316892</v>
      </c>
      <c r="AD5" s="202">
        <f>SUM(DATA!JM6*'Property Market'!$F$5,DATA!JL6*'Property Market'!$F$6)</f>
        <v>45.750610028316892</v>
      </c>
      <c r="AE5" s="215">
        <f>SUM(AF5*'Human Development Index'!$E$4,AG5*'Human Development Index'!$E$6,PERCENT!AH5*'Human Development Index'!$E$8,PERCENT!AI5*'Human Development Index'!$E$11,PERCENT!AJ5*'Human Development Index'!$E$14,PERCENT!AK5*'Human Development Index'!$E$18,PERCENT!AL5*'Human Development Index'!$E$20,PERCENT!AM5*'Human Development Index'!$E$22,PERCENT!AN5*'Human Development Index'!$E$24,PERCENT!AO5*'Human Development Index'!$E$26,PERCENT!AP5*'Human Development Index'!$E$28,PERCENT!AQ5*'Human Development Index'!$E$30,PERCENT!AR5*'Human Development Index'!$E$34)</f>
        <v>50.110707317309874</v>
      </c>
      <c r="AF5" s="202">
        <f>(SUM(DATA!FQ6*'Human Development Index'!$F$7,))</f>
        <v>11.797036571592836</v>
      </c>
      <c r="AG5" s="202">
        <f>SUM(DATA!AU6*'Human Development Index'!$F$9,)</f>
        <v>16.78838737179645</v>
      </c>
      <c r="AH5" s="202">
        <f>(SUM(DATA!EC6*'Human Development Index'!$F$9,DATA!EG6*'Human Development Index'!$F$10,))*5</f>
        <v>4.2755077163084456</v>
      </c>
      <c r="AI5" s="202">
        <f>(SUM(DATA!JO6*'Human Development Index'!$F$13,DATA!AR6*'Human Development Index'!$F$12))</f>
        <v>16.545606182286104</v>
      </c>
      <c r="AJ5" s="202">
        <f>(SUM(DATA!BD6*'Human Development Index'!$F$15,DATA!F6*'Human Development Index'!$F$16,DATA!GI6*'Human Development Index'!$F$17))</f>
        <v>25.486813925456655</v>
      </c>
      <c r="AK5" s="202">
        <f>100-(SUM(DATA!IC6*'Human Development Index'!$F$19,))</f>
        <v>29.308739724728824</v>
      </c>
      <c r="AL5" s="202">
        <f>(SUM(DATA!EU6*'Human Development Index'!$F$21))</f>
        <v>0.3343373104691908</v>
      </c>
      <c r="AM5" s="202">
        <f>(SUM(DATA!D6*'Human Development Index'!$F$23,))</f>
        <v>94.563527085657483</v>
      </c>
      <c r="AN5" s="203">
        <f>100-(SUM(DATA!IY6*'Human Development Index'!$F$25))</f>
        <v>93.1</v>
      </c>
      <c r="AO5" s="203">
        <f>SUM(DATA!JP6*'Human Development Index'!$F$27,)</f>
        <v>87.017254662373162</v>
      </c>
      <c r="AP5" s="202">
        <f>100-((SUM(DATA!BA6*'Human Development Index'!$F$29,))*1.3)</f>
        <v>97.808951593867135</v>
      </c>
      <c r="AQ5" s="202">
        <f>100-(SUM(DATA!AS6*'Human Development Index'!$F$31,DATA!II6*'Human Development Index'!$F$32,DATA!FZ6*'Human Development Index'!$F$33,))</f>
        <v>74.766569040328477</v>
      </c>
      <c r="AR5" s="216">
        <f>100-(SUM(DATA!JR6*'Human Development Index'!$F$35))</f>
        <v>99.08656223489487</v>
      </c>
      <c r="AS5" s="202">
        <f t="shared" si="0"/>
        <v>23.806412880431395</v>
      </c>
      <c r="AT5" s="202">
        <f t="shared" si="3"/>
        <v>52.981604213598146</v>
      </c>
      <c r="AU5" s="202">
        <f t="shared" si="4"/>
        <v>19.979257974118461</v>
      </c>
      <c r="AV5" s="261">
        <f t="shared" si="5"/>
        <v>50.110707317309874</v>
      </c>
      <c r="AW5" s="258">
        <f t="shared" si="6"/>
        <v>32.255758356049334</v>
      </c>
      <c r="AX5" s="202">
        <f t="shared" si="7"/>
        <v>50.110707317309874</v>
      </c>
      <c r="AY5" s="202">
        <f>AVERAGE(DATA!M6,DATA!N6,DATA!O6,DATA!P6,DATA!Q6,DATA!R6,DATA!S6,DATA!T6,DATA!U6,DATA!V6,DATA!W6,DATA!X6,DATA!Y6,DATA!Z6,DATA!AB6,DATA!AC6,DATA!AD6)</f>
        <v>34.656944911390362</v>
      </c>
    </row>
    <row r="6" spans="1:51" x14ac:dyDescent="0.35">
      <c r="A6" s="211" t="s">
        <v>400</v>
      </c>
      <c r="B6" s="212">
        <f>SUM(C6*'Natural Resources'!E8,PERCENT!D6*'Natural Resources'!$E$10,PERCENT!E6*'Natural Resources'!$E$16,PERCENT!F6*'Natural Resources'!$E$20,PERCENT!G6*'Natural Resources'!$E$24)</f>
        <v>39.773145738900872</v>
      </c>
      <c r="C6" s="202">
        <f>SUM(DATA!FX7*'Natural Resources'!$F$5,DATA!BC7*'Natural Resources'!$F$6,DATA!GA7*'Natural Resources'!$F$7,DATA!IL7*'Natural Resources'!$F$8,DATA!DC7*'Natural Resources'!$F$9)</f>
        <v>42.039484189920913</v>
      </c>
      <c r="D6" s="202">
        <f>SUM(DATA!CN7*'Natural Resources'!$F$11,DATA!AV7*'Natural Resources'!$F$12,AVERAGE(DATA!C7,DATA!CZ7,DATA!GL7)*'Natural Resources'!$F$13,DATA!H7*'Natural Resources'!$F$14,DATA!DA7*'Natural Resources'!$F$15)</f>
        <v>56.091858692141948</v>
      </c>
      <c r="E6" s="203">
        <f>SUM(DATA!CR7*'Natural Resources'!$F$17,DATA!CQ7*'Natural Resources'!$F$18,AVERAGE(DATA!CQ7,DATA!CR7)*'Natural Resources'!$F$19)</f>
        <v>76.544445498207779</v>
      </c>
      <c r="F6" s="202">
        <f>SUM(DATA!J7*'Natural Resources'!$F$21,DATA!IT7*'Natural Resources'!$F$22,DATA!CT7*'Natural Resources'!$F$23)</f>
        <v>41.225557356730292</v>
      </c>
      <c r="G6" s="202">
        <f>SUM(DATA!EZ7*'Natural Resources'!$F$25,DATA!DE7*'Natural Resources'!$F$26,AVERAGE(DATA!AI7,DATA!FH7,DATA!GN7)*'Natural Resources'!$F$27,AVERAGE(DATA!EW7,DATA!EX7)*'Natural Resources'!$F$28)</f>
        <v>33.338489529899121</v>
      </c>
      <c r="H6" s="25">
        <f>SUM(I6*'Human Resources'!$E$4,PERCENT!J6*'Human Resources'!$E$6)</f>
        <v>14.240237237182626</v>
      </c>
      <c r="I6" s="202">
        <f>SUM(DATA!IU7*'Human Resources'!$F$5)</f>
        <v>14.471241291199627</v>
      </c>
      <c r="J6" s="202">
        <f>(SUM(AVERAGE(DATA!CE7,DATA!EV7)*'Human Resources'!$F$7,DATA!IV7*'Human Resources'!$F$8))*8</f>
        <v>14.086234534504626</v>
      </c>
      <c r="K6" s="213">
        <f>SUM(DATA!CW7*'Transport and Com'!$F$5,DATA!IW7*'Transport and Com'!$F$6,DATA!IX7*'Transport and Com'!$F$7,DATA!FW7*'Transport and Com'!$F$8,DATA!DF7*'Transport and Com'!$F$9,DATA!JA7*'Transport and Com'!$F$10)</f>
        <v>84.218304133888552</v>
      </c>
      <c r="L6" s="213">
        <f>SUM(M6*'Institutional services'!$E$4,PERCENT!N6*'Institutional services'!$E$6,PERCENT!$O$2*'Institutional services'!$E$11,PERCENT!P6*'Institutional services'!$E$13,PERCENT!Q6*'Institutional services'!$E$15)</f>
        <v>34.446922062068531</v>
      </c>
      <c r="M6" s="167">
        <f>SUM(DATA!IP7)</f>
        <v>45.91836734693878</v>
      </c>
      <c r="N6" s="167">
        <f>SUM(DATA!JC7)</f>
        <v>5.2613420293719688</v>
      </c>
      <c r="O6" s="167">
        <f>SUM(DATA!JD7)</f>
        <v>11.904761904761903</v>
      </c>
      <c r="P6" s="167">
        <f>SUM(DATA!IR7)</f>
        <v>94.94</v>
      </c>
      <c r="Q6" s="167">
        <f>SUM(DATA!IS7)</f>
        <v>58.990719257540604</v>
      </c>
      <c r="R6" s="214">
        <f>SUM(S6*'Economic Sectors'!$E$4,PERCENT!T6*'Economic Sectors'!$E$6,PERCENT!U6*'Economic Sectors'!$E$10)</f>
        <v>6.8702343666101537</v>
      </c>
      <c r="S6" s="202">
        <f>SUM(DATA!BS7)</f>
        <v>7.0231132848484616</v>
      </c>
      <c r="T6" s="202">
        <f>SUM(DATA!CH7)</f>
        <v>11.294401030855044</v>
      </c>
      <c r="U6" s="202">
        <f>SUM(DATA!EJ7)</f>
        <v>3.4374501797477559</v>
      </c>
      <c r="V6" s="214">
        <f t="shared" si="1"/>
        <v>21.352791071675885</v>
      </c>
      <c r="W6" s="202">
        <f>(SUM(AVERAGE(DATA!JH7,DATA!JI7)*'Commercial Services'!$G$6,DATA!Z7*'Commercial Services'!$G$7,DATA!DH7*'Commercial Services'!$G$8))*1.2</f>
        <v>21.352791071675885</v>
      </c>
      <c r="X6" s="214">
        <f>SUM(Y6*'Market and Accessibility'!$G$5,PERCENT!Z6*'Market and Accessibility'!$G$7,PERCENT!AA6*'Market and Accessibility'!$G$9,PERCENT!AB6*'Market and Accessibility'!$G$11)</f>
        <v>25.791622722489564</v>
      </c>
      <c r="Y6" s="202">
        <f>SUM(DATA!CG7*'Market and Accessibility'!$F$5)</f>
        <v>8.6665228604740427</v>
      </c>
      <c r="Z6" s="202">
        <f>SUM(DATA!BD7*'Market and Accessibility'!$F$7)</f>
        <v>11.478744434429958</v>
      </c>
      <c r="AA6" s="202">
        <f>(SUM(DATA!BK7*'Market and Accessibility'!$F$9))*1.2</f>
        <v>22.767672624325218</v>
      </c>
      <c r="AB6" s="202">
        <f>SUM(DATA!JB7*'Market and Accessibility'!$F$11)</f>
        <v>75.972540045766593</v>
      </c>
      <c r="AC6" s="214">
        <f t="shared" si="2"/>
        <v>32.025929976202427</v>
      </c>
      <c r="AD6" s="202">
        <f>SUM(DATA!JM7*'Property Market'!$F$5,DATA!JL7*'Property Market'!$F$6)</f>
        <v>32.025929976202427</v>
      </c>
      <c r="AE6" s="215">
        <f>SUM(AF6*'Human Development Index'!$E$4,AG6*'Human Development Index'!$E$6,PERCENT!AH6*'Human Development Index'!$E$8,PERCENT!AI6*'Human Development Index'!$E$11,PERCENT!AJ6*'Human Development Index'!$E$14,PERCENT!AK6*'Human Development Index'!$E$18,PERCENT!AL6*'Human Development Index'!$E$20,PERCENT!AM6*'Human Development Index'!$E$22,PERCENT!AN6*'Human Development Index'!$E$24,PERCENT!AO6*'Human Development Index'!$E$26,PERCENT!AP6*'Human Development Index'!$E$28,PERCENT!AQ6*'Human Development Index'!$E$30,PERCENT!AR6*'Human Development Index'!$E$34)</f>
        <v>43.707664909522812</v>
      </c>
      <c r="AF6" s="202">
        <f>(SUM(DATA!FQ7*'Human Development Index'!$F$7,))</f>
        <v>8.8651307921404481</v>
      </c>
      <c r="AG6" s="202">
        <f>SUM(DATA!AU7*'Human Development Index'!$F$9,)</f>
        <v>18.128469729329623</v>
      </c>
      <c r="AH6" s="202">
        <f>(SUM(DATA!EC7*'Human Development Index'!$F$9,DATA!EG7*'Human Development Index'!$F$10,))*5</f>
        <v>8.8977261817968092</v>
      </c>
      <c r="AI6" s="202">
        <f>(SUM(DATA!JO7*'Human Development Index'!$F$13,DATA!AR7*'Human Development Index'!$F$12))</f>
        <v>28.445777437449308</v>
      </c>
      <c r="AJ6" s="202">
        <f>(SUM(DATA!BD7*'Human Development Index'!$F$15,DATA!F7*'Human Development Index'!$F$16,DATA!GI7*'Human Development Index'!$F$17))</f>
        <v>27.116353152107159</v>
      </c>
      <c r="AK6" s="202">
        <f>100-(SUM(DATA!IC7*'Human Development Index'!$F$19,))</f>
        <v>38.640401445082169</v>
      </c>
      <c r="AL6" s="202">
        <f>(SUM(DATA!EU7*'Human Development Index'!$F$21))</f>
        <v>1.5874799754543549</v>
      </c>
      <c r="AM6" s="202">
        <f>(SUM(DATA!D7*'Human Development Index'!$F$23,))</f>
        <v>58.764054401041228</v>
      </c>
      <c r="AN6" s="203">
        <f>100-(SUM(DATA!IY7*'Human Development Index'!$F$25))</f>
        <v>91.01</v>
      </c>
      <c r="AO6" s="203">
        <f>SUM(DATA!JP7*'Human Development Index'!$F$27,)</f>
        <v>30.792967605289569</v>
      </c>
      <c r="AP6" s="202">
        <f>100-((SUM(DATA!BA7*'Human Development Index'!$F$29,))*1.3)</f>
        <v>84.160116627725543</v>
      </c>
      <c r="AQ6" s="202">
        <f>100-(SUM(DATA!AS7*'Human Development Index'!$F$31,DATA!II7*'Human Development Index'!$F$32,DATA!FZ7*'Human Development Index'!$F$33,))</f>
        <v>66.081942605510221</v>
      </c>
      <c r="AR6" s="216">
        <f>100-(SUM(DATA!JR7*'Human Development Index'!$F$35))</f>
        <v>94.489616093233991</v>
      </c>
      <c r="AS6" s="202">
        <f t="shared" si="0"/>
        <v>27.006691488041749</v>
      </c>
      <c r="AT6" s="202">
        <f t="shared" si="3"/>
        <v>59.332613097978538</v>
      </c>
      <c r="AU6" s="202">
        <f t="shared" si="4"/>
        <v>21.510144534244507</v>
      </c>
      <c r="AV6" s="261">
        <f t="shared" si="5"/>
        <v>43.707664909522812</v>
      </c>
      <c r="AW6" s="258">
        <f t="shared" si="6"/>
        <v>35.949816373421598</v>
      </c>
      <c r="AX6" s="202">
        <f t="shared" si="7"/>
        <v>43.707664909522812</v>
      </c>
      <c r="AY6" s="202">
        <f>AVERAGE(DATA!M7,DATA!N7,DATA!O7,DATA!P7,DATA!Q7,DATA!R7,DATA!S7,DATA!T7,DATA!U7,DATA!V7,DATA!W7,DATA!X7,DATA!Y7,DATA!Z7,DATA!AB7,DATA!AC7,DATA!AD7)</f>
        <v>38.902976049526877</v>
      </c>
    </row>
    <row r="7" spans="1:51" x14ac:dyDescent="0.35">
      <c r="A7" s="211" t="s">
        <v>401</v>
      </c>
      <c r="B7" s="212">
        <f>SUM(C7*'Natural Resources'!E9,PERCENT!D7*'Natural Resources'!$E$10,PERCENT!E7*'Natural Resources'!$E$16,PERCENT!F7*'Natural Resources'!$E$20,PERCENT!G7*'Natural Resources'!$E$24)</f>
        <v>21.471215947978379</v>
      </c>
      <c r="C7" s="202">
        <f>SUM(DATA!FX8*'Natural Resources'!$F$5,DATA!BC8*'Natural Resources'!$F$6,DATA!GA8*'Natural Resources'!$F$7,DATA!IL8*'Natural Resources'!$F$8,DATA!DC8*'Natural Resources'!$F$9)</f>
        <v>16.998698227049449</v>
      </c>
      <c r="D7" s="202">
        <f>SUM(DATA!CN8*'Natural Resources'!$F$11,DATA!AV8*'Natural Resources'!$F$12,AVERAGE(DATA!C8,DATA!CZ8,DATA!GL8)*'Natural Resources'!$F$13,DATA!H8*'Natural Resources'!$F$14,DATA!DA8*'Natural Resources'!$F$15)</f>
        <v>23.092094377729225</v>
      </c>
      <c r="E7" s="203">
        <f>SUM(DATA!CR8*'Natural Resources'!$F$17,DATA!CQ8*'Natural Resources'!$F$18,AVERAGE(DATA!CQ8,DATA!CR8)*'Natural Resources'!$F$19)</f>
        <v>28.082382714056752</v>
      </c>
      <c r="F7" s="202">
        <f>SUM(DATA!J8*'Natural Resources'!$F$21,DATA!IT8*'Natural Resources'!$F$22,DATA!CT8*'Natural Resources'!$F$23)</f>
        <v>17.681221034240416</v>
      </c>
      <c r="G7" s="202">
        <f>SUM(DATA!EZ8*'Natural Resources'!$F$25,DATA!DE8*'Natural Resources'!$F$26,AVERAGE(DATA!AI8,DATA!FH8,DATA!GN8)*'Natural Resources'!$F$27,AVERAGE(DATA!EW8,DATA!EX8)*'Natural Resources'!$F$28)</f>
        <v>51.333842151820683</v>
      </c>
      <c r="H7" s="25">
        <f>SUM(I7*'Human Resources'!$E$4,PERCENT!J7*'Human Resources'!$E$6)</f>
        <v>7.8367231494205916</v>
      </c>
      <c r="I7" s="202">
        <f>SUM(DATA!IU8*'Human Resources'!$F$5)</f>
        <v>7.3040637921594049</v>
      </c>
      <c r="J7" s="202">
        <f>(SUM(AVERAGE(DATA!CE8,DATA!EV8)*'Human Resources'!$F$7,DATA!IV8*'Human Resources'!$F$8))*8</f>
        <v>8.1918293875947157</v>
      </c>
      <c r="K7" s="213">
        <f>SUM(DATA!CW8*'Transport and Com'!$F$5,DATA!IW8*'Transport and Com'!$F$6,DATA!IX8*'Transport and Com'!$F$7,DATA!FW8*'Transport and Com'!$F$8,DATA!DF8*'Transport and Com'!$F$9,DATA!JA8*'Transport and Com'!$F$10)</f>
        <v>69.989113247216636</v>
      </c>
      <c r="L7" s="213">
        <f>SUM(M7*'Institutional services'!$E$4,PERCENT!N7*'Institutional services'!$E$6,PERCENT!$O$2*'Institutional services'!$E$11,PERCENT!P7*'Institutional services'!$E$13,PERCENT!Q7*'Institutional services'!$E$15)</f>
        <v>29.007734631572589</v>
      </c>
      <c r="M7" s="167">
        <f>SUM(DATA!IP8)</f>
        <v>0</v>
      </c>
      <c r="N7" s="167">
        <f>SUM(DATA!JC8)</f>
        <v>13.87451226397212</v>
      </c>
      <c r="O7" s="167">
        <f>SUM(DATA!JD8)</f>
        <v>8.9285714285714288</v>
      </c>
      <c r="P7" s="167">
        <f>SUM(DATA!IR8)</f>
        <v>92.62</v>
      </c>
      <c r="Q7" s="167">
        <f>SUM(DATA!IS8)</f>
        <v>69.047619047619051</v>
      </c>
      <c r="R7" s="214">
        <f>SUM(S7*'Economic Sectors'!$E$4,PERCENT!T7*'Economic Sectors'!$E$6,PERCENT!U7*'Economic Sectors'!$E$10)</f>
        <v>1.0702937107277288</v>
      </c>
      <c r="S7" s="202">
        <f>SUM(DATA!BS8)</f>
        <v>0.92415375122135557</v>
      </c>
      <c r="T7" s="202">
        <f>SUM(DATA!CH8)</f>
        <v>1.3959098304612958</v>
      </c>
      <c r="U7" s="202">
        <f>SUM(DATA!EJ8)</f>
        <v>0.93568659055733372</v>
      </c>
      <c r="V7" s="214">
        <f t="shared" si="1"/>
        <v>5.5816036703352685</v>
      </c>
      <c r="W7" s="202">
        <f>(SUM(AVERAGE(DATA!JH8,DATA!JI8)*'Commercial Services'!$G$6,DATA!Z8*'Commercial Services'!$G$7,DATA!DH8*'Commercial Services'!$G$8))*1.2</f>
        <v>5.5816036703352685</v>
      </c>
      <c r="X7" s="214">
        <f>SUM(Y7*'Market and Accessibility'!$G$5,PERCENT!Z7*'Market and Accessibility'!$G$7,PERCENT!AA7*'Market and Accessibility'!$G$9,PERCENT!AB7*'Market and Accessibility'!$G$11)</f>
        <v>10.711712139946677</v>
      </c>
      <c r="Y7" s="202">
        <f>SUM(DATA!CG8*'Market and Accessibility'!$F$5)</f>
        <v>1.2324092941106832</v>
      </c>
      <c r="Z7" s="202">
        <f>SUM(DATA!BD8*'Market and Accessibility'!$F$7)</f>
        <v>1.0821726613425593</v>
      </c>
      <c r="AA7" s="202">
        <f>(SUM(DATA!BK8*'Market and Accessibility'!$F$9))*1.2</f>
        <v>8.553506988521475</v>
      </c>
      <c r="AB7" s="202">
        <f>SUM(DATA!JB8*'Market and Accessibility'!$F$11)</f>
        <v>41.53318077803204</v>
      </c>
      <c r="AC7" s="214">
        <f t="shared" si="2"/>
        <v>8.9963742797152015</v>
      </c>
      <c r="AD7" s="202">
        <f>SUM(DATA!JM8*'Property Market'!$F$5,DATA!JL8*'Property Market'!$F$6)</f>
        <v>8.9963742797152015</v>
      </c>
      <c r="AE7" s="215">
        <f>SUM(AF7*'Human Development Index'!$E$4,AG7*'Human Development Index'!$E$6,PERCENT!AH7*'Human Development Index'!$E$8,PERCENT!AI7*'Human Development Index'!$E$11,PERCENT!AJ7*'Human Development Index'!$E$14,PERCENT!AK7*'Human Development Index'!$E$18,PERCENT!AL7*'Human Development Index'!$E$20,PERCENT!AM7*'Human Development Index'!$E$22,PERCENT!AN7*'Human Development Index'!$E$24,PERCENT!AO7*'Human Development Index'!$E$26,PERCENT!AP7*'Human Development Index'!$E$28,PERCENT!AQ7*'Human Development Index'!$E$30,PERCENT!AR7*'Human Development Index'!$E$34)</f>
        <v>45.790585601058865</v>
      </c>
      <c r="AF7" s="202">
        <f>(SUM(DATA!FQ8*'Human Development Index'!$F$7,))</f>
        <v>24.964967960344556</v>
      </c>
      <c r="AG7" s="202">
        <f>SUM(DATA!AU8*'Human Development Index'!$F$9,)</f>
        <v>16.542579849548254</v>
      </c>
      <c r="AH7" s="202">
        <f>(SUM(DATA!EC8*'Human Development Index'!$F$9,DATA!EG8*'Human Development Index'!$F$10,))*5</f>
        <v>3.1754829907071698</v>
      </c>
      <c r="AI7" s="202">
        <f>(SUM(DATA!JO8*'Human Development Index'!$F$13,DATA!AR8*'Human Development Index'!$F$12))</f>
        <v>13.365816340566187</v>
      </c>
      <c r="AJ7" s="202">
        <f>(SUM(DATA!BD8*'Human Development Index'!$F$15,DATA!F8*'Human Development Index'!$F$16,DATA!GI8*'Human Development Index'!$F$17))</f>
        <v>14.894732585510642</v>
      </c>
      <c r="AK7" s="202">
        <f>100-(SUM(DATA!IC8*'Human Development Index'!$F$19,))</f>
        <v>43.422186946993499</v>
      </c>
      <c r="AL7" s="202">
        <f>(SUM(DATA!EU8*'Human Development Index'!$F$21))</f>
        <v>0.14698153438828765</v>
      </c>
      <c r="AM7" s="202">
        <f>(SUM(DATA!D8*'Human Development Index'!$F$23,))</f>
        <v>72.137403832268475</v>
      </c>
      <c r="AN7" s="203">
        <f>100-(SUM(DATA!IY8*'Human Development Index'!$F$25))</f>
        <v>95.45</v>
      </c>
      <c r="AO7" s="203">
        <f>SUM(DATA!JP8*'Human Development Index'!$F$27,)</f>
        <v>28.811035408472147</v>
      </c>
      <c r="AP7" s="202">
        <f>100-((SUM(DATA!BA8*'Human Development Index'!$F$29,))*1.3)</f>
        <v>99.854208805638251</v>
      </c>
      <c r="AQ7" s="202">
        <f>100-(SUM(DATA!AS8*'Human Development Index'!$F$31,DATA!II8*'Human Development Index'!$F$32,DATA!FZ8*'Human Development Index'!$F$33,))</f>
        <v>76.395513595504909</v>
      </c>
      <c r="AR7" s="216">
        <f>100-(SUM(DATA!JR8*'Human Development Index'!$F$35))</f>
        <v>98.506126458454489</v>
      </c>
      <c r="AS7" s="202">
        <f t="shared" si="0"/>
        <v>14.653969548699486</v>
      </c>
      <c r="AT7" s="202">
        <f t="shared" si="3"/>
        <v>49.498423939394613</v>
      </c>
      <c r="AU7" s="202">
        <f t="shared" si="4"/>
        <v>6.5899959501812191</v>
      </c>
      <c r="AV7" s="261">
        <f t="shared" si="5"/>
        <v>45.790585601058865</v>
      </c>
      <c r="AW7" s="258">
        <f t="shared" si="6"/>
        <v>23.580796479425107</v>
      </c>
      <c r="AX7" s="202">
        <f t="shared" si="7"/>
        <v>45.790585601058865</v>
      </c>
      <c r="AY7" s="202">
        <f>AVERAGE(DATA!M8,DATA!N8,DATA!O8,DATA!P8,DATA!Q8,DATA!R8,DATA!S8,DATA!T8,DATA!U8,DATA!V8,DATA!W8,DATA!X8,DATA!Y8,DATA!Z8,DATA!AB8,DATA!AC8,DATA!AD8)</f>
        <v>26.088188363514316</v>
      </c>
    </row>
    <row r="8" spans="1:51" x14ac:dyDescent="0.35">
      <c r="A8" s="211" t="s">
        <v>402</v>
      </c>
      <c r="B8" s="212">
        <f>SUM(C8*'Natural Resources'!E10,PERCENT!D8*'Natural Resources'!$E$10,PERCENT!E8*'Natural Resources'!$E$16,PERCENT!F8*'Natural Resources'!$E$20,PERCENT!G8*'Natural Resources'!$E$24)</f>
        <v>37.39805313234617</v>
      </c>
      <c r="C8" s="202">
        <f>SUM(DATA!FX9*'Natural Resources'!$F$5,DATA!BC9*'Natural Resources'!$F$6,DATA!GA9*'Natural Resources'!$F$7,DATA!IL9*'Natural Resources'!$F$8,DATA!DC9*'Natural Resources'!$F$9)</f>
        <v>31.137792414895607</v>
      </c>
      <c r="D8" s="202">
        <f>SUM(DATA!CN9*'Natural Resources'!$F$11,DATA!AV9*'Natural Resources'!$F$12,AVERAGE(DATA!C9,DATA!CZ9,DATA!GL9)*'Natural Resources'!$F$13,DATA!H9*'Natural Resources'!$F$14,DATA!DA9*'Natural Resources'!$F$15)</f>
        <v>34.656515468124461</v>
      </c>
      <c r="E8" s="203">
        <f>SUM(DATA!CR9*'Natural Resources'!$F$17,DATA!CQ9*'Natural Resources'!$F$18,AVERAGE(DATA!CQ9,DATA!CR9)*'Natural Resources'!$F$19)</f>
        <v>16.4725092701749</v>
      </c>
      <c r="F8" s="202">
        <f>SUM(DATA!J9*'Natural Resources'!$F$21,DATA!IT9*'Natural Resources'!$F$22,DATA!CT9*'Natural Resources'!$F$23)</f>
        <v>55.009579135814015</v>
      </c>
      <c r="G8" s="202">
        <f>SUM(DATA!EZ9*'Natural Resources'!$F$25,DATA!DE9*'Natural Resources'!$F$26,AVERAGE(DATA!AI9,DATA!FH9,DATA!GN9)*'Natural Resources'!$F$27,AVERAGE(DATA!EW9,DATA!EX9)*'Natural Resources'!$F$28)</f>
        <v>66.28515916362916</v>
      </c>
      <c r="H8" s="25">
        <f>SUM(I8*'Human Resources'!$E$4,PERCENT!J8*'Human Resources'!$E$6)</f>
        <v>14.157285846199752</v>
      </c>
      <c r="I8" s="202">
        <f>SUM(DATA!IU9*'Human Resources'!$F$5)</f>
        <v>14.320194347068115</v>
      </c>
      <c r="J8" s="202">
        <f>(SUM(AVERAGE(DATA!CE9,DATA!EV9)*'Human Resources'!$F$7,DATA!IV9*'Human Resources'!$F$8))*8</f>
        <v>14.048680178954179</v>
      </c>
      <c r="K8" s="213">
        <f>SUM(DATA!CW9*'Transport and Com'!$F$5,DATA!IW9*'Transport and Com'!$F$6,DATA!IX9*'Transport and Com'!$F$7,DATA!FW9*'Transport and Com'!$F$8,DATA!DF9*'Transport and Com'!$F$9,DATA!JA9*'Transport and Com'!$F$10)</f>
        <v>80.445120557665305</v>
      </c>
      <c r="L8" s="213">
        <f>SUM(M8*'Institutional services'!$E$4,PERCENT!N8*'Institutional services'!$E$6,PERCENT!$O$2*'Institutional services'!$E$11,PERCENT!P8*'Institutional services'!$E$13,PERCENT!Q8*'Institutional services'!$E$15)</f>
        <v>30.811558811032562</v>
      </c>
      <c r="M8" s="167">
        <f>SUM(DATA!IP9)</f>
        <v>0</v>
      </c>
      <c r="N8" s="167">
        <f>SUM(DATA!JC9)</f>
        <v>23.129580503029906</v>
      </c>
      <c r="O8" s="167">
        <f>SUM(DATA!JD9)</f>
        <v>8.9285714285714288</v>
      </c>
      <c r="P8" s="167">
        <f>SUM(DATA!IR9)</f>
        <v>89.87</v>
      </c>
      <c r="Q8" s="167">
        <f>SUM(DATA!IS9)</f>
        <v>65.312977099236647</v>
      </c>
      <c r="R8" s="214">
        <f>SUM(S8*'Economic Sectors'!$E$4,PERCENT!T8*'Economic Sectors'!$E$6,PERCENT!U8*'Economic Sectors'!$E$10)</f>
        <v>3.3003821024174389</v>
      </c>
      <c r="S8" s="202">
        <f>SUM(DATA!BS9)</f>
        <v>2.6631454133951245</v>
      </c>
      <c r="T8" s="202">
        <f>SUM(DATA!CH9)</f>
        <v>2.8446520088412912</v>
      </c>
      <c r="U8" s="202">
        <f>SUM(DATA!EJ9)</f>
        <v>4.1201071893662853</v>
      </c>
      <c r="V8" s="214">
        <f t="shared" si="1"/>
        <v>7.6246042481525969</v>
      </c>
      <c r="W8" s="202">
        <f>(SUM(AVERAGE(DATA!JH9,DATA!JI9)*'Commercial Services'!$G$6,DATA!Z9*'Commercial Services'!$G$7,DATA!DH9*'Commercial Services'!$G$8))*1.2</f>
        <v>7.6246042481525969</v>
      </c>
      <c r="X8" s="214">
        <f>SUM(Y8*'Market and Accessibility'!$G$5,PERCENT!Z8*'Market and Accessibility'!$G$7,PERCENT!AA8*'Market and Accessibility'!$G$9,PERCENT!AB8*'Market and Accessibility'!$G$11)</f>
        <v>13.954185420138069</v>
      </c>
      <c r="Y8" s="202">
        <f>SUM(DATA!CG9*'Market and Accessibility'!$F$5)</f>
        <v>2.2178194537248919</v>
      </c>
      <c r="Z8" s="202">
        <f>SUM(DATA!BD9*'Market and Accessibility'!$F$7)</f>
        <v>1.931416851691879</v>
      </c>
      <c r="AA8" s="202">
        <f>(SUM(DATA!BK9*'Market and Accessibility'!$F$9))*1.2</f>
        <v>8.1694982718558045</v>
      </c>
      <c r="AB8" s="202">
        <f>SUM(DATA!JB9*'Market and Accessibility'!$F$11)</f>
        <v>55.377574370709382</v>
      </c>
      <c r="AC8" s="214">
        <f t="shared" si="2"/>
        <v>18.37096792002227</v>
      </c>
      <c r="AD8" s="202">
        <f>SUM(DATA!JM9*'Property Market'!$F$5,DATA!JL9*'Property Market'!$F$6)</f>
        <v>18.37096792002227</v>
      </c>
      <c r="AE8" s="215">
        <f>SUM(AF8*'Human Development Index'!$E$4,AG8*'Human Development Index'!$E$6,PERCENT!AH8*'Human Development Index'!$E$8,PERCENT!AI8*'Human Development Index'!$E$11,PERCENT!AJ8*'Human Development Index'!$E$14,PERCENT!AK8*'Human Development Index'!$E$18,PERCENT!AL8*'Human Development Index'!$E$20,PERCENT!AM8*'Human Development Index'!$E$22,PERCENT!AN8*'Human Development Index'!$E$24,PERCENT!AO8*'Human Development Index'!$E$26,PERCENT!AP8*'Human Development Index'!$E$28,PERCENT!AQ8*'Human Development Index'!$E$30,PERCENT!AR8*'Human Development Index'!$E$34)</f>
        <v>44.667187261875668</v>
      </c>
      <c r="AF8" s="202">
        <f>(SUM(DATA!FQ9*'Human Development Index'!$F$7,))</f>
        <v>19.321527094849209</v>
      </c>
      <c r="AG8" s="202">
        <f>SUM(DATA!AU9*'Human Development Index'!$F$9,)</f>
        <v>25.139312454700743</v>
      </c>
      <c r="AH8" s="202">
        <f>(SUM(DATA!EC9*'Human Development Index'!$F$9,DATA!EG9*'Human Development Index'!$F$10,))*5</f>
        <v>6.6698532504692452</v>
      </c>
      <c r="AI8" s="202">
        <f>(SUM(DATA!JO9*'Human Development Index'!$F$13,DATA!AR9*'Human Development Index'!$F$12))</f>
        <v>17.801179271103088</v>
      </c>
      <c r="AJ8" s="202">
        <f>(SUM(DATA!BD9*'Human Development Index'!$F$15,DATA!F9*'Human Development Index'!$F$16,DATA!GI9*'Human Development Index'!$F$17))</f>
        <v>22.57818007778431</v>
      </c>
      <c r="AK8" s="202">
        <f>100-(SUM(DATA!IC9*'Human Development Index'!$F$19,))</f>
        <v>30.143537466647771</v>
      </c>
      <c r="AL8" s="202">
        <f>(SUM(DATA!EU9*'Human Development Index'!$F$21))</f>
        <v>0.88140746883443788</v>
      </c>
      <c r="AM8" s="202">
        <f>(SUM(DATA!D9*'Human Development Index'!$F$23,))</f>
        <v>64.324834026964794</v>
      </c>
      <c r="AN8" s="203">
        <f>100-(SUM(DATA!IY9*'Human Development Index'!$F$25))</f>
        <v>93.48</v>
      </c>
      <c r="AO8" s="203">
        <f>SUM(DATA!JP9*'Human Development Index'!$F$27,)</f>
        <v>26.224092330520993</v>
      </c>
      <c r="AP8" s="202">
        <f>100-((SUM(DATA!BA9*'Human Development Index'!$F$29,))*1.3)</f>
        <v>98.483968036008818</v>
      </c>
      <c r="AQ8" s="202">
        <f>100-(SUM(DATA!AS9*'Human Development Index'!$F$31,DATA!II9*'Human Development Index'!$F$32,DATA!FZ9*'Human Development Index'!$F$33,))</f>
        <v>68.779186447907492</v>
      </c>
      <c r="AR8" s="216">
        <f>100-(SUM(DATA!JR9*'Human Development Index'!$F$35))</f>
        <v>97.706903919710939</v>
      </c>
      <c r="AS8" s="202">
        <f t="shared" si="0"/>
        <v>25.777669489272959</v>
      </c>
      <c r="AT8" s="202">
        <f t="shared" si="3"/>
        <v>55.62833968434893</v>
      </c>
      <c r="AU8" s="202">
        <f t="shared" si="4"/>
        <v>10.812534922682595</v>
      </c>
      <c r="AV8" s="261">
        <f t="shared" si="5"/>
        <v>44.667187261875668</v>
      </c>
      <c r="AW8" s="258">
        <f t="shared" si="6"/>
        <v>30.739514698768165</v>
      </c>
      <c r="AX8" s="202">
        <f t="shared" si="7"/>
        <v>44.667187261875668</v>
      </c>
      <c r="AY8" s="202">
        <f>AVERAGE(DATA!M9,DATA!N9,DATA!O9,DATA!P9,DATA!Q9,DATA!R9,DATA!S9,DATA!T9,DATA!U9,DATA!V9,DATA!W9,DATA!X9,DATA!Y9,DATA!Z9,DATA!AB9,DATA!AC9,DATA!AD9)</f>
        <v>30.004602054760198</v>
      </c>
    </row>
    <row r="9" spans="1:51" x14ac:dyDescent="0.35">
      <c r="A9" s="211" t="s">
        <v>403</v>
      </c>
      <c r="B9" s="212">
        <f>SUM(C9*'Natural Resources'!E11,PERCENT!D9*'Natural Resources'!$E$10,PERCENT!E9*'Natural Resources'!$E$16,PERCENT!F9*'Natural Resources'!$E$20,PERCENT!G9*'Natural Resources'!$E$24)</f>
        <v>29.806653185291484</v>
      </c>
      <c r="C9" s="202">
        <f>SUM(DATA!FX10*'Natural Resources'!$F$5,DATA!BC10*'Natural Resources'!$F$6,DATA!GA10*'Natural Resources'!$F$7,DATA!IL10*'Natural Resources'!$F$8,DATA!DC10*'Natural Resources'!$F$9)</f>
        <v>15.712285379721347</v>
      </c>
      <c r="D9" s="202">
        <f>SUM(DATA!CN10*'Natural Resources'!$F$11,DATA!AV10*'Natural Resources'!$F$12,AVERAGE(DATA!C10,DATA!CZ10,DATA!GL10)*'Natural Resources'!$F$13,DATA!H10*'Natural Resources'!$F$14,DATA!DA10*'Natural Resources'!$F$15)</f>
        <v>37.402839534262029</v>
      </c>
      <c r="E9" s="203">
        <f>SUM(DATA!CR10*'Natural Resources'!$F$17,DATA!CQ10*'Natural Resources'!$F$18,AVERAGE(DATA!CQ10,DATA!CR10)*'Natural Resources'!$F$19)</f>
        <v>54.119077176850659</v>
      </c>
      <c r="F9" s="202">
        <f>SUM(DATA!J10*'Natural Resources'!$F$21,DATA!IT10*'Natural Resources'!$F$22,DATA!CT10*'Natural Resources'!$F$23)</f>
        <v>36.241759816566358</v>
      </c>
      <c r="G9" s="202">
        <f>SUM(DATA!EZ10*'Natural Resources'!$F$25,DATA!DE10*'Natural Resources'!$F$26,AVERAGE(DATA!AI10,DATA!FH10,DATA!GN10)*'Natural Resources'!$F$27,AVERAGE(DATA!EW10,DATA!EX10)*'Natural Resources'!$F$28)</f>
        <v>28.359452531704484</v>
      </c>
      <c r="H9" s="25">
        <f>SUM(I9*'Human Resources'!$E$4,PERCENT!J9*'Human Resources'!$E$6)</f>
        <v>10.382707553231633</v>
      </c>
      <c r="I9" s="202">
        <f>SUM(DATA!IU10*'Human Resources'!$F$5)</f>
        <v>17.953817396831791</v>
      </c>
      <c r="J9" s="202">
        <f>(SUM(AVERAGE(DATA!CE10,DATA!EV10)*'Human Resources'!$F$7,DATA!IV10*'Human Resources'!$F$8))*8</f>
        <v>5.3353009908315254</v>
      </c>
      <c r="K9" s="213">
        <f>SUM(DATA!CW10*'Transport and Com'!$F$5,DATA!IW10*'Transport and Com'!$F$6,DATA!IX10*'Transport and Com'!$F$7,DATA!FW10*'Transport and Com'!$F$8,DATA!DF10*'Transport and Com'!$F$9,DATA!JA10*'Transport and Com'!$F$10)</f>
        <v>71.717902733053222</v>
      </c>
      <c r="L9" s="213">
        <f>SUM(M9*'Institutional services'!$E$4,PERCENT!N9*'Institutional services'!$E$6,PERCENT!$O$2*'Institutional services'!$E$11,PERCENT!P9*'Institutional services'!$E$13,PERCENT!Q9*'Institutional services'!$E$15)</f>
        <v>26.054948918578809</v>
      </c>
      <c r="M9" s="167">
        <f>SUM(DATA!IP10)</f>
        <v>0</v>
      </c>
      <c r="N9" s="167">
        <f>SUM(DATA!JC10)</f>
        <v>12.415408626821998</v>
      </c>
      <c r="O9" s="167">
        <f>SUM(DATA!JD10)</f>
        <v>2.9761904761904758</v>
      </c>
      <c r="P9" s="167">
        <f>SUM(DATA!IR10)</f>
        <v>93.43</v>
      </c>
      <c r="Q9" s="167">
        <f>SUM(DATA!IS10)</f>
        <v>51.470588235294116</v>
      </c>
      <c r="R9" s="214">
        <f>SUM(S9*'Economic Sectors'!$E$4,PERCENT!T9*'Economic Sectors'!$E$6,PERCENT!U9*'Economic Sectors'!$E$10)</f>
        <v>0.62007640274044207</v>
      </c>
      <c r="S9" s="202">
        <f>SUM(DATA!BS10)</f>
        <v>0.42780096425142183</v>
      </c>
      <c r="T9" s="202">
        <f>SUM(DATA!CH10)</f>
        <v>1.2727842367809621</v>
      </c>
      <c r="U9" s="202">
        <f>SUM(DATA!EJ10)</f>
        <v>0.27475210607681727</v>
      </c>
      <c r="V9" s="214">
        <f t="shared" si="1"/>
        <v>7.5362870516020921</v>
      </c>
      <c r="W9" s="202">
        <f>(SUM(AVERAGE(DATA!JH10,DATA!JI10)*'Commercial Services'!$G$6,DATA!Z10*'Commercial Services'!$G$7,DATA!DH10*'Commercial Services'!$G$8))*1.2</f>
        <v>7.5362870516020921</v>
      </c>
      <c r="X9" s="214">
        <f>SUM(Y9*'Market and Accessibility'!$G$5,PERCENT!Z9*'Market and Accessibility'!$G$7,PERCENT!AA9*'Market and Accessibility'!$G$9,PERCENT!AB9*'Market and Accessibility'!$G$11)</f>
        <v>8.9672533141739912</v>
      </c>
      <c r="Y9" s="202">
        <f>SUM(DATA!CG10*'Market and Accessibility'!$F$5)</f>
        <v>0.45908216097512333</v>
      </c>
      <c r="Z9" s="202">
        <f>SUM(DATA!BD10*'Market and Accessibility'!$F$7)</f>
        <v>1.0332800716534272</v>
      </c>
      <c r="AA9" s="202">
        <f>(SUM(DATA!BK10*'Market and Accessibility'!$F$9))*1.2</f>
        <v>11.018775853506073</v>
      </c>
      <c r="AB9" s="202">
        <f>SUM(DATA!JB10*'Market and Accessibility'!$F$11)</f>
        <v>31.578947368421051</v>
      </c>
      <c r="AC9" s="214">
        <f t="shared" si="2"/>
        <v>3.9764266871501266</v>
      </c>
      <c r="AD9" s="202">
        <f>SUM(DATA!JM10*'Property Market'!$F$5,DATA!JL10*'Property Market'!$F$6)</f>
        <v>3.9764266871501266</v>
      </c>
      <c r="AE9" s="215">
        <f>SUM(AF9*'Human Development Index'!$E$4,AG9*'Human Development Index'!$E$6,PERCENT!AH9*'Human Development Index'!$E$8,PERCENT!AI9*'Human Development Index'!$E$11,PERCENT!AJ9*'Human Development Index'!$E$14,PERCENT!AK9*'Human Development Index'!$E$18,PERCENT!AL9*'Human Development Index'!$E$20,PERCENT!AM9*'Human Development Index'!$E$22,PERCENT!AN9*'Human Development Index'!$E$24,PERCENT!AO9*'Human Development Index'!$E$26,PERCENT!AP9*'Human Development Index'!$E$28,PERCENT!AQ9*'Human Development Index'!$E$30,PERCENT!AR9*'Human Development Index'!$E$34)</f>
        <v>43.615138897198868</v>
      </c>
      <c r="AF9" s="202">
        <f>(SUM(DATA!FQ10*'Human Development Index'!$F$7,))</f>
        <v>25.552713882564369</v>
      </c>
      <c r="AG9" s="202">
        <f>SUM(DATA!AU10*'Human Development Index'!$F$9,)</f>
        <v>18.029749071881639</v>
      </c>
      <c r="AH9" s="202">
        <f>(SUM(DATA!EC10*'Human Development Index'!$F$9,DATA!EG10*'Human Development Index'!$F$10,))*5</f>
        <v>0.65601208667253563</v>
      </c>
      <c r="AI9" s="202">
        <f>(SUM(DATA!JO10*'Human Development Index'!$F$13,DATA!AR10*'Human Development Index'!$F$12))</f>
        <v>13.236987430483959</v>
      </c>
      <c r="AJ9" s="202">
        <f>(SUM(DATA!BD10*'Human Development Index'!$F$15,DATA!F10*'Human Development Index'!$F$16,DATA!GI10*'Human Development Index'!$F$17))</f>
        <v>21.834170757543728</v>
      </c>
      <c r="AK9" s="202">
        <f>100-(SUM(DATA!IC10*'Human Development Index'!$F$19,))</f>
        <v>33.95634665780301</v>
      </c>
      <c r="AL9" s="202">
        <f>(SUM(DATA!EU10*'Human Development Index'!$F$21))</f>
        <v>6.4474978650211082E-2</v>
      </c>
      <c r="AM9" s="202">
        <f>(SUM(DATA!D10*'Human Development Index'!$F$23,))</f>
        <v>59.521826038048992</v>
      </c>
      <c r="AN9" s="203">
        <f>100-(SUM(DATA!IY10*'Human Development Index'!$F$25))</f>
        <v>94.92</v>
      </c>
      <c r="AO9" s="203">
        <f>SUM(DATA!JP10*'Human Development Index'!$F$27,)</f>
        <v>16.426511292588287</v>
      </c>
      <c r="AP9" s="202">
        <f>100-((SUM(DATA!BA10*'Human Development Index'!$F$29,))*1.3)</f>
        <v>99.615668903730196</v>
      </c>
      <c r="AQ9" s="202">
        <f>100-(SUM(DATA!AS10*'Human Development Index'!$F$31,DATA!II10*'Human Development Index'!$F$32,DATA!FZ10*'Human Development Index'!$F$33,))</f>
        <v>73.530558762695364</v>
      </c>
      <c r="AR9" s="216">
        <f>100-(SUM(DATA!JR10*'Human Development Index'!$F$35))</f>
        <v>99.351945347619235</v>
      </c>
      <c r="AS9" s="202">
        <f t="shared" si="0"/>
        <v>20.09468036926156</v>
      </c>
      <c r="AT9" s="202">
        <f t="shared" si="3"/>
        <v>48.886425825816019</v>
      </c>
      <c r="AU9" s="202">
        <f t="shared" si="4"/>
        <v>5.2750108639166635</v>
      </c>
      <c r="AV9" s="261">
        <f t="shared" si="5"/>
        <v>43.615138897198868</v>
      </c>
      <c r="AW9" s="258">
        <f t="shared" si="6"/>
        <v>24.75203901966475</v>
      </c>
      <c r="AX9" s="202">
        <f t="shared" si="7"/>
        <v>43.615138897198868</v>
      </c>
      <c r="AY9" s="202">
        <f>AVERAGE(DATA!M10,DATA!N10,DATA!O10,DATA!P10,DATA!Q10,DATA!R10,DATA!S10,DATA!T10,DATA!U10,DATA!V10,DATA!W10,DATA!X10,DATA!Y10,DATA!Z10,DATA!AB10,DATA!AC10,DATA!AD10)</f>
        <v>29.155414971133958</v>
      </c>
    </row>
    <row r="10" spans="1:51" x14ac:dyDescent="0.35">
      <c r="A10" s="211" t="s">
        <v>404</v>
      </c>
      <c r="B10" s="212">
        <f>SUM(C10*'Natural Resources'!E12,PERCENT!D10*'Natural Resources'!$E$10,PERCENT!E10*'Natural Resources'!$E$16,PERCENT!F10*'Natural Resources'!$E$20,PERCENT!G10*'Natural Resources'!$E$24)</f>
        <v>27.62076811142785</v>
      </c>
      <c r="C10" s="202">
        <f>SUM(DATA!FX11*'Natural Resources'!$F$5,DATA!BC11*'Natural Resources'!$F$6,DATA!GA11*'Natural Resources'!$F$7,DATA!IL11*'Natural Resources'!$F$8,DATA!DC11*'Natural Resources'!$F$9)</f>
        <v>26.905189349858386</v>
      </c>
      <c r="D10" s="202">
        <f>SUM(DATA!CN11*'Natural Resources'!$F$11,DATA!AV11*'Natural Resources'!$F$12,AVERAGE(DATA!C11,DATA!CZ11,DATA!GL11)*'Natural Resources'!$F$13,DATA!H11*'Natural Resources'!$F$14,DATA!DA11*'Natural Resources'!$F$15)</f>
        <v>34.820228890333127</v>
      </c>
      <c r="E10" s="203">
        <f>SUM(DATA!CR11*'Natural Resources'!$F$17,DATA!CQ11*'Natural Resources'!$F$18,AVERAGE(DATA!CQ11,DATA!CR11)*'Natural Resources'!$F$19)</f>
        <v>24.318384952877096</v>
      </c>
      <c r="F10" s="202">
        <f>SUM(DATA!J11*'Natural Resources'!$F$21,DATA!IT11*'Natural Resources'!$F$22,DATA!CT11*'Natural Resources'!$F$23)</f>
        <v>53.775742155375724</v>
      </c>
      <c r="G10" s="202">
        <f>SUM(DATA!EZ11*'Natural Resources'!$F$25,DATA!DE11*'Natural Resources'!$F$26,AVERAGE(DATA!AI11,DATA!FH11,DATA!GN11)*'Natural Resources'!$F$27,AVERAGE(DATA!EW11,DATA!EX11)*'Natural Resources'!$F$28)</f>
        <v>33.585979411404409</v>
      </c>
      <c r="H10" s="25">
        <f>SUM(I10*'Human Resources'!$E$4,PERCENT!J10*'Human Resources'!$E$6)</f>
        <v>15.018050021694044</v>
      </c>
      <c r="I10" s="202">
        <f>SUM(DATA!IU11*'Human Resources'!$F$5)</f>
        <v>7.3040637921594049</v>
      </c>
      <c r="J10" s="202">
        <f>(SUM(AVERAGE(DATA!CE11,DATA!EV11)*'Human Resources'!$F$7,DATA!IV11*'Human Resources'!$F$8))*8</f>
        <v>20.160707508050471</v>
      </c>
      <c r="K10" s="213">
        <f>SUM(DATA!CW11*'Transport and Com'!$F$5,DATA!IW11*'Transport and Com'!$F$6,DATA!IX11*'Transport and Com'!$F$7,DATA!FW11*'Transport and Com'!$F$8,DATA!DF11*'Transport and Com'!$F$9,DATA!JA11*'Transport and Com'!$F$10)</f>
        <v>72.871583151577894</v>
      </c>
      <c r="L10" s="213">
        <f>SUM(M10*'Institutional services'!$E$4,PERCENT!N10*'Institutional services'!$E$6,PERCENT!$O$2*'Institutional services'!$E$11,PERCENT!P10*'Institutional services'!$E$13,PERCENT!Q10*'Institutional services'!$E$15)</f>
        <v>35.18031576705441</v>
      </c>
      <c r="M10" s="167">
        <f>SUM(DATA!IP11)</f>
        <v>45.91836734693878</v>
      </c>
      <c r="N10" s="167">
        <f>SUM(DATA!JC11)</f>
        <v>6.8297573282879291</v>
      </c>
      <c r="O10" s="167">
        <f>SUM(DATA!JD11)</f>
        <v>8.9285714285714288</v>
      </c>
      <c r="P10" s="167">
        <f>SUM(DATA!IR11)</f>
        <v>90.9</v>
      </c>
      <c r="Q10" s="167">
        <f>SUM(DATA!IS11)</f>
        <v>64.783180026281201</v>
      </c>
      <c r="R10" s="214">
        <f>SUM(S10*'Economic Sectors'!$E$4,PERCENT!T10*'Economic Sectors'!$E$6,PERCENT!U10*'Economic Sectors'!$E$10)</f>
        <v>4.9682418536800697</v>
      </c>
      <c r="S10" s="202">
        <f>SUM(DATA!BS11)</f>
        <v>4.3054237133398194</v>
      </c>
      <c r="T10" s="202">
        <f>SUM(DATA!CH11)</f>
        <v>6.1672180450667398</v>
      </c>
      <c r="U10" s="202">
        <f>SUM(DATA!EJ11)</f>
        <v>4.5661233153952541</v>
      </c>
      <c r="V10" s="214">
        <f t="shared" si="1"/>
        <v>9.4832349529681608</v>
      </c>
      <c r="W10" s="202">
        <f>(SUM(AVERAGE(DATA!JH11,DATA!JI11)*'Commercial Services'!$G$6,DATA!Z11*'Commercial Services'!$G$7,DATA!DH11*'Commercial Services'!$G$8))*1.2</f>
        <v>9.4832349529681608</v>
      </c>
      <c r="X10" s="214">
        <f>SUM(Y10*'Market and Accessibility'!$G$5,PERCENT!Z10*'Market and Accessibility'!$G$7,PERCENT!AA10*'Market and Accessibility'!$G$9,PERCENT!AB10*'Market and Accessibility'!$G$11)</f>
        <v>16.209217503629787</v>
      </c>
      <c r="Y10" s="202">
        <f>SUM(DATA!CG11*'Market and Accessibility'!$F$5)</f>
        <v>4.1726904396612152</v>
      </c>
      <c r="Z10" s="202">
        <f>SUM(DATA!BD11*'Market and Accessibility'!$F$7)</f>
        <v>1.5883992839808856</v>
      </c>
      <c r="AA10" s="202">
        <f>(SUM(DATA!BK11*'Market and Accessibility'!$F$9))*1.2</f>
        <v>15.539464374333392</v>
      </c>
      <c r="AB10" s="202">
        <f>SUM(DATA!JB11*'Market and Accessibility'!$F$11)</f>
        <v>56.864988558352401</v>
      </c>
      <c r="AC10" s="214">
        <f t="shared" si="2"/>
        <v>20.695535708623918</v>
      </c>
      <c r="AD10" s="202">
        <f>SUM(DATA!JM11*'Property Market'!$F$5,DATA!JL11*'Property Market'!$F$6)</f>
        <v>20.695535708623918</v>
      </c>
      <c r="AE10" s="215">
        <f>SUM(AF10*'Human Development Index'!$E$4,AG10*'Human Development Index'!$E$6,PERCENT!AH10*'Human Development Index'!$E$8,PERCENT!AI10*'Human Development Index'!$E$11,PERCENT!AJ10*'Human Development Index'!$E$14,PERCENT!AK10*'Human Development Index'!$E$18,PERCENT!AL10*'Human Development Index'!$E$20,PERCENT!AM10*'Human Development Index'!$E$22,PERCENT!AN10*'Human Development Index'!$E$24,PERCENT!AO10*'Human Development Index'!$E$26,PERCENT!AP10*'Human Development Index'!$E$28,PERCENT!AQ10*'Human Development Index'!$E$30,PERCENT!AR10*'Human Development Index'!$E$34)</f>
        <v>48.130535405694765</v>
      </c>
      <c r="AF10" s="202">
        <f>(SUM(DATA!FQ11*'Human Development Index'!$F$7,))</f>
        <v>23.610273114136344</v>
      </c>
      <c r="AG10" s="202">
        <f>SUM(DATA!AU11*'Human Development Index'!$F$9,)</f>
        <v>17.804626160209178</v>
      </c>
      <c r="AH10" s="202">
        <f>(SUM(DATA!EC11*'Human Development Index'!$F$9,DATA!EG11*'Human Development Index'!$F$10,))*5</f>
        <v>13.240214701926519</v>
      </c>
      <c r="AI10" s="202">
        <f>(SUM(DATA!JO11*'Human Development Index'!$F$13,DATA!AR11*'Human Development Index'!$F$12))</f>
        <v>31.921381174468674</v>
      </c>
      <c r="AJ10" s="202">
        <f>(SUM(DATA!BD11*'Human Development Index'!$F$15,DATA!F11*'Human Development Index'!$F$16,DATA!GI11*'Human Development Index'!$F$17))</f>
        <v>17.056681279702818</v>
      </c>
      <c r="AK10" s="202">
        <f>100-(SUM(DATA!IC11*'Human Development Index'!$F$19,))</f>
        <v>38.95237482048509</v>
      </c>
      <c r="AL10" s="202">
        <f>(SUM(DATA!EU11*'Human Development Index'!$F$21))</f>
        <v>0.61242869784711074</v>
      </c>
      <c r="AM10" s="202">
        <f>(SUM(DATA!D11*'Human Development Index'!$F$23,))</f>
        <v>81.284382270994485</v>
      </c>
      <c r="AN10" s="203">
        <f>100-(SUM(DATA!IY11*'Human Development Index'!$F$25))</f>
        <v>95.45</v>
      </c>
      <c r="AO10" s="203">
        <f>SUM(DATA!JP11*'Human Development Index'!$F$27,)</f>
        <v>33.233873574001542</v>
      </c>
      <c r="AP10" s="202">
        <f>100-((SUM(DATA!BA11*'Human Development Index'!$F$29,))*1.3)</f>
        <v>99.230505005103794</v>
      </c>
      <c r="AQ10" s="202">
        <f>100-(SUM(DATA!AS11*'Human Development Index'!$F$31,DATA!II11*'Human Development Index'!$F$32,DATA!FZ11*'Human Development Index'!$F$33,))</f>
        <v>70.50271377156119</v>
      </c>
      <c r="AR10" s="216">
        <f>100-(SUM(DATA!JR11*'Human Development Index'!$F$35))</f>
        <v>94.942044112570642</v>
      </c>
      <c r="AS10" s="202">
        <f t="shared" si="0"/>
        <v>21.319409066560947</v>
      </c>
      <c r="AT10" s="202">
        <f t="shared" si="3"/>
        <v>54.025949459316152</v>
      </c>
      <c r="AU10" s="202">
        <f t="shared" si="4"/>
        <v>12.839057504725485</v>
      </c>
      <c r="AV10" s="261">
        <f t="shared" si="5"/>
        <v>48.130535405694765</v>
      </c>
      <c r="AW10" s="258">
        <f t="shared" si="6"/>
        <v>29.394805343534198</v>
      </c>
      <c r="AX10" s="202">
        <f t="shared" si="7"/>
        <v>48.130535405694765</v>
      </c>
      <c r="AY10" s="202">
        <f>AVERAGE(DATA!M11,DATA!N11,DATA!O11,DATA!P11,DATA!Q11,DATA!R11,DATA!S11,DATA!T11,DATA!U11,DATA!V11,DATA!W11,DATA!X11,DATA!Y11,DATA!Z11,DATA!AB11,DATA!AC11,DATA!AD11)</f>
        <v>27.494574720119338</v>
      </c>
    </row>
    <row r="11" spans="1:51" x14ac:dyDescent="0.35">
      <c r="A11" s="211" t="s">
        <v>824</v>
      </c>
      <c r="B11" s="212">
        <f>SUM(C11*'Natural Resources'!E13,PERCENT!D11*'Natural Resources'!$E$10,PERCENT!E11*'Natural Resources'!$E$16,PERCENT!F11*'Natural Resources'!$E$20,PERCENT!G11*'Natural Resources'!$E$24)</f>
        <v>22.637831515365857</v>
      </c>
      <c r="C11" s="202">
        <f>SUM(DATA!FX12*'Natural Resources'!$F$5,DATA!BC12*'Natural Resources'!$F$6,DATA!GA12*'Natural Resources'!$F$7,DATA!IL12*'Natural Resources'!$F$8,DATA!DC12*'Natural Resources'!$F$9)</f>
        <v>25.086744993625132</v>
      </c>
      <c r="D11" s="202">
        <f>SUM(DATA!CN12*'Natural Resources'!$F$11,DATA!AV12*'Natural Resources'!$F$12,AVERAGE(DATA!C12,DATA!CZ12,DATA!GL12)*'Natural Resources'!$F$13,DATA!H12*'Natural Resources'!$F$14,DATA!DA12*'Natural Resources'!$F$15)</f>
        <v>40.130466064400537</v>
      </c>
      <c r="E11" s="203">
        <f>SUM(DATA!CR12*'Natural Resources'!$F$17,DATA!CQ12*'Natural Resources'!$F$18,AVERAGE(DATA!CQ12,DATA!CR12)*'Natural Resources'!$F$19)</f>
        <v>42.766729095284703</v>
      </c>
      <c r="F11" s="202">
        <f>SUM(DATA!J12*'Natural Resources'!$F$21,DATA!IT12*'Natural Resources'!$F$22,DATA!CT12*'Natural Resources'!$F$23)</f>
        <v>6.8342272135197755</v>
      </c>
      <c r="G11" s="202">
        <f>SUM(DATA!EZ12*'Natural Resources'!$F$25,DATA!DE12*'Natural Resources'!$F$26,AVERAGE(DATA!AI12,DATA!FH12,DATA!GN12)*'Natural Resources'!$F$27,AVERAGE(DATA!EW12,DATA!EX12)*'Natural Resources'!$F$28)</f>
        <v>31.276980271499013</v>
      </c>
      <c r="H11" s="25">
        <f>SUM(I11*'Human Resources'!$E$4,PERCENT!J11*'Human Resources'!$E$6)</f>
        <v>6.7583196776370364</v>
      </c>
      <c r="I11" s="202">
        <f>SUM(DATA!IU12*'Human Resources'!$F$5)</f>
        <v>4.5324036229695173</v>
      </c>
      <c r="J11" s="202">
        <f>(SUM(AVERAGE(DATA!CE12,DATA!EV12)*'Human Resources'!$F$7,DATA!IV12*'Human Resources'!$F$8))*8</f>
        <v>8.2422637140820498</v>
      </c>
      <c r="K11" s="213">
        <f>SUM(DATA!CW12*'Transport and Com'!$F$5,DATA!IW12*'Transport and Com'!$F$6,DATA!IX12*'Transport and Com'!$F$7,DATA!FW12*'Transport and Com'!$F$8,DATA!DF12*'Transport and Com'!$F$9,DATA!JA12*'Transport and Com'!$F$10)</f>
        <v>75.737735983301292</v>
      </c>
      <c r="L11" s="213">
        <f>SUM(M11*'Institutional services'!$E$4,PERCENT!N11*'Institutional services'!$E$6,PERCENT!$O$2*'Institutional services'!$E$11,PERCENT!P11*'Institutional services'!$E$13,PERCENT!Q11*'Institutional services'!$E$15)</f>
        <v>27.950204067687547</v>
      </c>
      <c r="M11" s="167">
        <f>SUM(DATA!IP12)</f>
        <v>0</v>
      </c>
      <c r="N11" s="167">
        <f>SUM(DATA!JC12)</f>
        <v>14.399015450055696</v>
      </c>
      <c r="O11" s="167">
        <f>SUM(DATA!JD12)</f>
        <v>8.9285714285714288</v>
      </c>
      <c r="P11" s="167">
        <f>SUM(DATA!IR12)</f>
        <v>92.5</v>
      </c>
      <c r="Q11" s="167">
        <f>SUM(DATA!IS12)</f>
        <v>61.068408916218296</v>
      </c>
      <c r="R11" s="214">
        <f>SUM(S11*'Economic Sectors'!$E$4,PERCENT!T11*'Economic Sectors'!$E$6,PERCENT!U11*'Economic Sectors'!$E$10)</f>
        <v>0.73110060205824723</v>
      </c>
      <c r="S11" s="202">
        <f>SUM(DATA!BS12)</f>
        <v>0.64304591666442501</v>
      </c>
      <c r="T11" s="202">
        <f>SUM(DATA!CH12)</f>
        <v>0.76946352232873227</v>
      </c>
      <c r="U11" s="202">
        <f>SUM(DATA!EJ12)</f>
        <v>0.76836942590074997</v>
      </c>
      <c r="V11" s="214">
        <f t="shared" si="1"/>
        <v>6.4519425168860662</v>
      </c>
      <c r="W11" s="202">
        <f>(SUM(AVERAGE(DATA!JH12,DATA!JI12)*'Commercial Services'!$G$6,DATA!Z12*'Commercial Services'!$G$7,DATA!DH12*'Commercial Services'!$G$8))*1.2</f>
        <v>6.4519425168860662</v>
      </c>
      <c r="X11" s="214">
        <f>SUM(Y11*'Market and Accessibility'!$G$5,PERCENT!Z11*'Market and Accessibility'!$G$7,PERCENT!AA11*'Market and Accessibility'!$G$9,PERCENT!AB11*'Market and Accessibility'!$G$11)</f>
        <v>13.996908909377309</v>
      </c>
      <c r="Y11" s="202">
        <f>SUM(DATA!CG12*'Market and Accessibility'!$F$5)</f>
        <v>0.93928641198572183</v>
      </c>
      <c r="Z11" s="202">
        <f>SUM(DATA!BD12*'Market and Accessibility'!$F$7)</f>
        <v>0.86779648526596942</v>
      </c>
      <c r="AA11" s="202">
        <f>(SUM(DATA!BK12*'Market and Accessibility'!$F$9))*1.2</f>
        <v>2.9718607044414909</v>
      </c>
      <c r="AB11" s="202">
        <f>SUM(DATA!JB12*'Market and Accessibility'!$F$11)</f>
        <v>64.302059496567509</v>
      </c>
      <c r="AC11" s="214">
        <f t="shared" si="2"/>
        <v>18.984433440418588</v>
      </c>
      <c r="AD11" s="202">
        <f>SUM(DATA!JM12*'Property Market'!$F$5,DATA!JL12*'Property Market'!$F$6)</f>
        <v>18.984433440418588</v>
      </c>
      <c r="AE11" s="215">
        <f>SUM(AF11*'Human Development Index'!$E$4,AG11*'Human Development Index'!$E$6,PERCENT!AH11*'Human Development Index'!$E$8,PERCENT!AI11*'Human Development Index'!$E$11,PERCENT!AJ11*'Human Development Index'!$E$14,PERCENT!AK11*'Human Development Index'!$E$18,PERCENT!AL11*'Human Development Index'!$E$20,PERCENT!AM11*'Human Development Index'!$E$22,PERCENT!AN11*'Human Development Index'!$E$24,PERCENT!AO11*'Human Development Index'!$E$26,PERCENT!AP11*'Human Development Index'!$E$28,PERCENT!AQ11*'Human Development Index'!$E$30,PERCENT!AR11*'Human Development Index'!$E$34)</f>
        <v>40.869457368318187</v>
      </c>
      <c r="AF11" s="202">
        <f>(SUM(DATA!FQ12*'Human Development Index'!$F$7,))</f>
        <v>18.770465172500479</v>
      </c>
      <c r="AG11" s="202">
        <f>SUM(DATA!AU12*'Human Development Index'!$F$9,)</f>
        <v>19.334518643021241</v>
      </c>
      <c r="AH11" s="202">
        <f>(SUM(DATA!EC12*'Human Development Index'!$F$9,DATA!EG12*'Human Development Index'!$F$10,))*5</f>
        <v>7.4331549323570023</v>
      </c>
      <c r="AI11" s="202">
        <f>(SUM(DATA!JO12*'Human Development Index'!$F$13,DATA!AR12*'Human Development Index'!$F$12))</f>
        <v>28.503742128543653</v>
      </c>
      <c r="AJ11" s="202">
        <f>(SUM(DATA!BD12*'Human Development Index'!$F$15,DATA!F12*'Human Development Index'!$F$16,DATA!GI12*'Human Development Index'!$F$17))</f>
        <v>25.724292204617313</v>
      </c>
      <c r="AK11" s="202">
        <f>100-(SUM(DATA!IC12*'Human Development Index'!$F$19,))</f>
        <v>23.791619253760771</v>
      </c>
      <c r="AL11" s="202">
        <f>(SUM(DATA!EU12*'Human Development Index'!$F$21))</f>
        <v>0.82237897578667007</v>
      </c>
      <c r="AM11" s="202">
        <f>(SUM(DATA!D12*'Human Development Index'!$F$23,))</f>
        <v>20.251175230873905</v>
      </c>
      <c r="AN11" s="203">
        <f>100-(SUM(DATA!IY12*'Human Development Index'!$F$25))</f>
        <v>93.49</v>
      </c>
      <c r="AO11" s="203">
        <f>SUM(DATA!JP12*'Human Development Index'!$F$27,)</f>
        <v>17.111263338754522</v>
      </c>
      <c r="AP11" s="202">
        <f>100-((SUM(DATA!BA12*'Human Development Index'!$F$29,))*1.3)</f>
        <v>96.516699403807067</v>
      </c>
      <c r="AQ11" s="202">
        <f>100-(SUM(DATA!AS12*'Human Development Index'!$F$31,DATA!II12*'Human Development Index'!$F$32,DATA!FZ12*'Human Development Index'!$F$33,))</f>
        <v>70.36355896363699</v>
      </c>
      <c r="AR11" s="216">
        <f>100-(SUM(DATA!JR12*'Human Development Index'!$F$35))</f>
        <v>98.545883914686016</v>
      </c>
      <c r="AS11" s="202">
        <f t="shared" si="0"/>
        <v>14.698075596501447</v>
      </c>
      <c r="AT11" s="202">
        <f t="shared" si="3"/>
        <v>51.843970025494421</v>
      </c>
      <c r="AU11" s="202">
        <f t="shared" si="4"/>
        <v>10.041096367185052</v>
      </c>
      <c r="AV11" s="261">
        <f t="shared" si="5"/>
        <v>40.869457368318187</v>
      </c>
      <c r="AW11" s="258">
        <f t="shared" si="6"/>
        <v>25.52771399639364</v>
      </c>
      <c r="AX11" s="202">
        <f t="shared" si="7"/>
        <v>40.869457368318187</v>
      </c>
      <c r="AY11" s="202">
        <f>AVERAGE(DATA!M12,DATA!N12,DATA!O12,DATA!P12,DATA!Q12,DATA!R12,DATA!S12,DATA!T12,DATA!U12,DATA!V12,DATA!W12,DATA!X12,DATA!Y12,DATA!Z12,DATA!AB12,DATA!AC12,DATA!AD12)</f>
        <v>31.325230713729326</v>
      </c>
    </row>
    <row r="12" spans="1:51" x14ac:dyDescent="0.35">
      <c r="A12" s="211" t="s">
        <v>405</v>
      </c>
      <c r="B12" s="212">
        <f>SUM(C12*'Natural Resources'!E14,PERCENT!D12*'Natural Resources'!$E$10,PERCENT!E12*'Natural Resources'!$E$16,PERCENT!F12*'Natural Resources'!$E$20,PERCENT!G12*'Natural Resources'!$E$24)</f>
        <v>28.692363985895781</v>
      </c>
      <c r="C12" s="202">
        <f>SUM(DATA!FX13*'Natural Resources'!$F$5,DATA!BC13*'Natural Resources'!$F$6,DATA!GA13*'Natural Resources'!$F$7,DATA!IL13*'Natural Resources'!$F$8,DATA!DC13*'Natural Resources'!$F$9)</f>
        <v>23.842310709825153</v>
      </c>
      <c r="D12" s="202">
        <f>SUM(DATA!CN13*'Natural Resources'!$F$11,DATA!AV13*'Natural Resources'!$F$12,AVERAGE(DATA!C13,DATA!CZ13,DATA!GL13)*'Natural Resources'!$F$13,DATA!H13*'Natural Resources'!$F$14,DATA!DA13*'Natural Resources'!$F$15)</f>
        <v>21.899670312233127</v>
      </c>
      <c r="E12" s="203">
        <f>SUM(DATA!CR13*'Natural Resources'!$F$17,DATA!CQ13*'Natural Resources'!$F$18,AVERAGE(DATA!CQ13,DATA!CR13)*'Natural Resources'!$F$19)</f>
        <v>25.338700830328374</v>
      </c>
      <c r="F12" s="202">
        <f>SUM(DATA!J13*'Natural Resources'!$F$21,DATA!IT13*'Natural Resources'!$F$22,DATA!CT13*'Natural Resources'!$F$23)</f>
        <v>62.01048161685862</v>
      </c>
      <c r="G12" s="202">
        <f>SUM(DATA!EZ13*'Natural Resources'!$F$25,DATA!DE13*'Natural Resources'!$F$26,AVERAGE(DATA!AI13,DATA!FH13,DATA!GN13)*'Natural Resources'!$F$27,AVERAGE(DATA!EW13,DATA!EX13)*'Natural Resources'!$F$28)</f>
        <v>45.617289560078362</v>
      </c>
      <c r="H12" s="25">
        <f>SUM(I12*'Human Resources'!$E$4,PERCENT!J12*'Human Resources'!$E$6)</f>
        <v>17.466422935942408</v>
      </c>
      <c r="I12" s="202">
        <f>SUM(DATA!IU13*'Human Resources'!$F$5)</f>
        <v>3.7129226954327184</v>
      </c>
      <c r="J12" s="202">
        <f>(SUM(AVERAGE(DATA!CE13,DATA!EV13)*'Human Resources'!$F$7,DATA!IV13*'Human Resources'!$F$8))*8</f>
        <v>26.635423096282203</v>
      </c>
      <c r="K12" s="213">
        <f>SUM(DATA!CW13*'Transport and Com'!$F$5,DATA!IW13*'Transport and Com'!$F$6,DATA!IX13*'Transport and Com'!$F$7,DATA!FW13*'Transport and Com'!$F$8,DATA!DF13*'Transport and Com'!$F$9,DATA!JA13*'Transport and Com'!$F$10)</f>
        <v>74.225614674460658</v>
      </c>
      <c r="L12" s="213">
        <f>SUM(M12*'Institutional services'!$E$4,PERCENT!N12*'Institutional services'!$E$6,PERCENT!$O$2*'Institutional services'!$E$11,PERCENT!P12*'Institutional services'!$E$13,PERCENT!Q12*'Institutional services'!$E$15)</f>
        <v>34.9299621089338</v>
      </c>
      <c r="M12" s="167">
        <f>SUM(DATA!IP13)</f>
        <v>45.91836734693878</v>
      </c>
      <c r="N12" s="167">
        <f>SUM(DATA!JC13)</f>
        <v>7.9978286330351906</v>
      </c>
      <c r="O12" s="167">
        <f>SUM(DATA!JD13)</f>
        <v>5.9523809523809517</v>
      </c>
      <c r="P12" s="167">
        <f>SUM(DATA!IR13)</f>
        <v>86.45</v>
      </c>
      <c r="Q12" s="167">
        <f>SUM(DATA!IS13)</f>
        <v>65.22801302931596</v>
      </c>
      <c r="R12" s="214">
        <f>SUM(S12*'Economic Sectors'!$E$4,PERCENT!T12*'Economic Sectors'!$E$6,PERCENT!U12*'Economic Sectors'!$E$10)</f>
        <v>2.5598841702777086</v>
      </c>
      <c r="S12" s="202">
        <f>SUM(DATA!BS13)</f>
        <v>2.3687389701888453</v>
      </c>
      <c r="T12" s="202">
        <f>SUM(DATA!CH13)</f>
        <v>2.7073728454815966</v>
      </c>
      <c r="U12" s="202">
        <f>SUM(DATA!EJ13)</f>
        <v>2.5926265639414403</v>
      </c>
      <c r="V12" s="214">
        <f t="shared" si="1"/>
        <v>6.4812108027178885</v>
      </c>
      <c r="W12" s="202">
        <f>(SUM(AVERAGE(DATA!JH13,DATA!JI13)*'Commercial Services'!$G$6,DATA!Z13*'Commercial Services'!$G$7,DATA!DH13*'Commercial Services'!$G$8))*1.2</f>
        <v>6.4812108027178885</v>
      </c>
      <c r="X12" s="214">
        <f>SUM(Y12*'Market and Accessibility'!$G$5,PERCENT!Z12*'Market and Accessibility'!$G$7,PERCENT!AA12*'Market and Accessibility'!$G$9,PERCENT!AB12*'Market and Accessibility'!$G$11)</f>
        <v>12.524841406194856</v>
      </c>
      <c r="Y12" s="202">
        <f>SUM(DATA!CG13*'Market and Accessibility'!$F$5)</f>
        <v>2.8506200286652494</v>
      </c>
      <c r="Z12" s="202">
        <f>SUM(DATA!BD13*'Market and Accessibility'!$F$7)</f>
        <v>2.7604098080085451</v>
      </c>
      <c r="AA12" s="202">
        <f>(SUM(DATA!BK13*'Market and Accessibility'!$F$9))*1.2</f>
        <v>15.649309873217597</v>
      </c>
      <c r="AB12" s="202">
        <f>SUM(DATA!JB13*'Market and Accessibility'!$F$11)</f>
        <v>38.558352402745996</v>
      </c>
      <c r="AC12" s="214">
        <f t="shared" si="2"/>
        <v>16.339933299829944</v>
      </c>
      <c r="AD12" s="202">
        <f>SUM(DATA!JM13*'Property Market'!$F$5,DATA!JL13*'Property Market'!$F$6)</f>
        <v>16.339933299829944</v>
      </c>
      <c r="AE12" s="215">
        <f>SUM(AF12*'Human Development Index'!$E$4,AG12*'Human Development Index'!$E$6,PERCENT!AH12*'Human Development Index'!$E$8,PERCENT!AI12*'Human Development Index'!$E$11,PERCENT!AJ12*'Human Development Index'!$E$14,PERCENT!AK12*'Human Development Index'!$E$18,PERCENT!AL12*'Human Development Index'!$E$20,PERCENT!AM12*'Human Development Index'!$E$22,PERCENT!AN12*'Human Development Index'!$E$24,PERCENT!AO12*'Human Development Index'!$E$26,PERCENT!AP12*'Human Development Index'!$E$28,PERCENT!AQ12*'Human Development Index'!$E$30,PERCENT!AR12*'Human Development Index'!$E$34)</f>
        <v>47.301095739033691</v>
      </c>
      <c r="AF12" s="202">
        <f>(SUM(DATA!FQ13*'Human Development Index'!$F$7,))</f>
        <v>25.378969328907882</v>
      </c>
      <c r="AG12" s="202">
        <f>SUM(DATA!AU13*'Human Development Index'!$F$9,)</f>
        <v>22.463392749134396</v>
      </c>
      <c r="AH12" s="202">
        <f>(SUM(DATA!EC13*'Human Development Index'!$F$9,DATA!EG13*'Human Development Index'!$F$10,))*5</f>
        <v>10.572183558425138</v>
      </c>
      <c r="AI12" s="202">
        <f>(SUM(DATA!JO13*'Human Development Index'!$F$13,DATA!AR13*'Human Development Index'!$F$12))</f>
        <v>27.868928799944356</v>
      </c>
      <c r="AJ12" s="202">
        <f>(SUM(DATA!BD13*'Human Development Index'!$F$15,DATA!F13*'Human Development Index'!$F$16,DATA!GI13*'Human Development Index'!$F$17))</f>
        <v>22.23399493429357</v>
      </c>
      <c r="AK12" s="202">
        <f>100-(SUM(DATA!IC13*'Human Development Index'!$F$19,))</f>
        <v>37.410337847827876</v>
      </c>
      <c r="AL12" s="202">
        <f>(SUM(DATA!EU13*'Human Development Index'!$F$21))</f>
        <v>1.0222441360181662</v>
      </c>
      <c r="AM12" s="202">
        <f>(SUM(DATA!D13*'Human Development Index'!$F$23,))</f>
        <v>60.148861719891023</v>
      </c>
      <c r="AN12" s="203">
        <f>100-(SUM(DATA!IY13*'Human Development Index'!$F$25))</f>
        <v>95.46</v>
      </c>
      <c r="AO12" s="203">
        <f>SUM(DATA!JP13*'Human Development Index'!$F$27,)</f>
        <v>41.641438577342797</v>
      </c>
      <c r="AP12" s="202">
        <f>100-((SUM(DATA!BA13*'Human Development Index'!$F$29,))*1.3)</f>
        <v>97.488914945771313</v>
      </c>
      <c r="AQ12" s="202">
        <f>100-(SUM(DATA!AS13*'Human Development Index'!$F$31,DATA!II13*'Human Development Index'!$F$32,DATA!FZ13*'Human Development Index'!$F$33,))</f>
        <v>69.862024702203229</v>
      </c>
      <c r="AR12" s="216">
        <f>100-(SUM(DATA!JR13*'Human Development Index'!$F$35))</f>
        <v>98.265418052805927</v>
      </c>
      <c r="AS12" s="202">
        <f t="shared" si="0"/>
        <v>23.079393460919093</v>
      </c>
      <c r="AT12" s="202">
        <f t="shared" si="3"/>
        <v>54.577788391697226</v>
      </c>
      <c r="AU12" s="202">
        <f t="shared" si="4"/>
        <v>9.4764674197550995</v>
      </c>
      <c r="AV12" s="261">
        <f t="shared" si="5"/>
        <v>47.301095739033691</v>
      </c>
      <c r="AW12" s="258">
        <f t="shared" si="6"/>
        <v>29.044549757457137</v>
      </c>
      <c r="AX12" s="202">
        <f t="shared" si="7"/>
        <v>47.301095739033691</v>
      </c>
      <c r="AY12" s="202">
        <f>AVERAGE(DATA!M13,DATA!N13,DATA!O13,DATA!P13,DATA!Q13,DATA!R13,DATA!S13,DATA!T13,DATA!U13,DATA!V13,DATA!W13,DATA!X13,DATA!Y13,DATA!Z13,DATA!AB13,DATA!AC13,DATA!AD13)</f>
        <v>27.777771273773478</v>
      </c>
    </row>
    <row r="13" spans="1:51" x14ac:dyDescent="0.35">
      <c r="A13" s="211" t="s">
        <v>406</v>
      </c>
      <c r="B13" s="212">
        <f>SUM(C13*'Natural Resources'!E15,PERCENT!D13*'Natural Resources'!$E$10,PERCENT!E13*'Natural Resources'!$E$16,PERCENT!F13*'Natural Resources'!$E$20,PERCENT!G13*'Natural Resources'!$E$24)</f>
        <v>27.979255619204448</v>
      </c>
      <c r="C13" s="202">
        <f>SUM(DATA!FX14*'Natural Resources'!$F$5,DATA!BC14*'Natural Resources'!$F$6,DATA!GA14*'Natural Resources'!$F$7,DATA!IL14*'Natural Resources'!$F$8,DATA!DC14*'Natural Resources'!$F$9)</f>
        <v>27.216623419508217</v>
      </c>
      <c r="D13" s="202">
        <f>SUM(DATA!CN14*'Natural Resources'!$F$11,DATA!AV14*'Natural Resources'!$F$12,AVERAGE(DATA!C14,DATA!CZ14,DATA!GL14)*'Natural Resources'!$F$13,DATA!H14*'Natural Resources'!$F$14,DATA!DA14*'Natural Resources'!$F$15)</f>
        <v>32.269159726785382</v>
      </c>
      <c r="E13" s="203">
        <f>SUM(DATA!CR14*'Natural Resources'!$F$17,DATA!CQ14*'Natural Resources'!$F$18,AVERAGE(DATA!CQ14,DATA!CR14)*'Natural Resources'!$F$19)</f>
        <v>51.6177373280049</v>
      </c>
      <c r="F13" s="202">
        <f>SUM(DATA!J14*'Natural Resources'!$F$21,DATA!IT14*'Natural Resources'!$F$22,DATA!CT14*'Natural Resources'!$F$23)</f>
        <v>35.950394110114438</v>
      </c>
      <c r="G13" s="202">
        <f>SUM(DATA!EZ14*'Natural Resources'!$F$25,DATA!DE14*'Natural Resources'!$F$26,AVERAGE(DATA!AI14,DATA!FH14,DATA!GN14)*'Natural Resources'!$F$27,AVERAGE(DATA!EW14,DATA!EX14)*'Natural Resources'!$F$28)</f>
        <v>26.745315908156687</v>
      </c>
      <c r="H13" s="25">
        <f>SUM(I13*'Human Resources'!$E$4,PERCENT!J13*'Human Resources'!$E$6)</f>
        <v>15.925976045598361</v>
      </c>
      <c r="I13" s="202">
        <f>SUM(DATA!IU14*'Human Resources'!$F$5)</f>
        <v>17.953817396831791</v>
      </c>
      <c r="J13" s="202">
        <f>(SUM(AVERAGE(DATA!CE14,DATA!EV14)*'Human Resources'!$F$7,DATA!IV14*'Human Resources'!$F$8))*8</f>
        <v>14.57408181144274</v>
      </c>
      <c r="K13" s="213">
        <f>SUM(DATA!CW14*'Transport and Com'!$F$5,DATA!IW14*'Transport and Com'!$F$6,DATA!IX14*'Transport and Com'!$F$7,DATA!FW14*'Transport and Com'!$F$8,DATA!DF14*'Transport and Com'!$F$9,DATA!JA14*'Transport and Com'!$F$10)</f>
        <v>80.334893969475189</v>
      </c>
      <c r="L13" s="213">
        <f>SUM(M13*'Institutional services'!$E$4,PERCENT!N13*'Institutional services'!$E$6,PERCENT!$O$2*'Institutional services'!$E$11,PERCENT!P13*'Institutional services'!$E$13,PERCENT!Q13*'Institutional services'!$E$15)</f>
        <v>24.386205703783922</v>
      </c>
      <c r="M13" s="167">
        <f>SUM(DATA!IP14)</f>
        <v>0</v>
      </c>
      <c r="N13" s="167">
        <f>SUM(DATA!JC14)</f>
        <v>0</v>
      </c>
      <c r="O13" s="167">
        <f>SUM(DATA!JD14)</f>
        <v>2.9761904761904758</v>
      </c>
      <c r="P13" s="167">
        <f>SUM(DATA!IR14)</f>
        <v>95.96</v>
      </c>
      <c r="Q13" s="167">
        <f>SUM(DATA!IS14)</f>
        <v>62.646450723638871</v>
      </c>
      <c r="R13" s="214">
        <f>SUM(S13*'Economic Sectors'!$E$4,PERCENT!T13*'Economic Sectors'!$E$6,PERCENT!U13*'Economic Sectors'!$E$10)</f>
        <v>5.8715007606168621</v>
      </c>
      <c r="S13" s="202">
        <f>SUM(DATA!BS14)</f>
        <v>4.5436586187046437</v>
      </c>
      <c r="T13" s="202">
        <f>SUM(DATA!CH14)</f>
        <v>8.7381733078258677</v>
      </c>
      <c r="U13" s="202">
        <f>SUM(DATA!EJ14)</f>
        <v>4.7173779566442704</v>
      </c>
      <c r="V13" s="214">
        <f t="shared" si="1"/>
        <v>14.629009569015166</v>
      </c>
      <c r="W13" s="202">
        <f>(SUM(AVERAGE(DATA!JH14,DATA!JI14)*'Commercial Services'!$G$6,DATA!Z14*'Commercial Services'!$G$7,DATA!DH14*'Commercial Services'!$G$8))*1.2</f>
        <v>14.629009569015166</v>
      </c>
      <c r="X13" s="214">
        <f>SUM(Y13*'Market and Accessibility'!$G$5,PERCENT!Z13*'Market and Accessibility'!$G$7,PERCENT!AA13*'Market and Accessibility'!$G$9,PERCENT!AB13*'Market and Accessibility'!$G$11)</f>
        <v>14.47330246409145</v>
      </c>
      <c r="Y13" s="202">
        <f>SUM(DATA!CG14*'Market and Accessibility'!$F$5)</f>
        <v>0.57546918770121092</v>
      </c>
      <c r="Z13" s="202">
        <f>SUM(DATA!BD14*'Market and Accessibility'!$F$7)</f>
        <v>6.0560236099663225</v>
      </c>
      <c r="AA13" s="202">
        <f>(SUM(DATA!BK14*'Market and Accessibility'!$F$9))*1.2</f>
        <v>26.950165572468538</v>
      </c>
      <c r="AB13" s="202">
        <f>SUM(DATA!JB14*'Market and Accessibility'!$F$11)</f>
        <v>35.469107551487411</v>
      </c>
      <c r="AC13" s="214">
        <f t="shared" si="2"/>
        <v>23.234385012291266</v>
      </c>
      <c r="AD13" s="202">
        <f>SUM(DATA!JM14*'Property Market'!$F$5,DATA!JL14*'Property Market'!$F$6)</f>
        <v>23.234385012291266</v>
      </c>
      <c r="AE13" s="215">
        <f>SUM(AF13*'Human Development Index'!$E$4,AG13*'Human Development Index'!$E$6,PERCENT!AH13*'Human Development Index'!$E$8,PERCENT!AI13*'Human Development Index'!$E$11,PERCENT!AJ13*'Human Development Index'!$E$14,PERCENT!AK13*'Human Development Index'!$E$18,PERCENT!AL13*'Human Development Index'!$E$20,PERCENT!AM13*'Human Development Index'!$E$22,PERCENT!AN13*'Human Development Index'!$E$24,PERCENT!AO13*'Human Development Index'!$E$26,PERCENT!AP13*'Human Development Index'!$E$28,PERCENT!AQ13*'Human Development Index'!$E$30,PERCENT!AR13*'Human Development Index'!$E$34)</f>
        <v>49.220951268526697</v>
      </c>
      <c r="AF13" s="202">
        <f>(SUM(DATA!FQ14*'Human Development Index'!$F$7,))</f>
        <v>16.448815970117693</v>
      </c>
      <c r="AG13" s="202">
        <f>SUM(DATA!AU14*'Human Development Index'!$F$9,)</f>
        <v>16.472801385466585</v>
      </c>
      <c r="AH13" s="202">
        <f>(SUM(DATA!EC14*'Human Development Index'!$F$9,DATA!EG14*'Human Development Index'!$F$10,))*5</f>
        <v>7.5171911280417198</v>
      </c>
      <c r="AI13" s="202">
        <f>(SUM(DATA!JO14*'Human Development Index'!$F$13,DATA!AR14*'Human Development Index'!$F$12))</f>
        <v>14.483671826201707</v>
      </c>
      <c r="AJ13" s="202">
        <f>(SUM(DATA!BD14*'Human Development Index'!$F$15,DATA!F14*'Human Development Index'!$F$16,DATA!GI14*'Human Development Index'!$F$17))</f>
        <v>16.73885529431918</v>
      </c>
      <c r="AK13" s="202">
        <f>100-(SUM(DATA!IC14*'Human Development Index'!$F$19,))</f>
        <v>45.130460546871504</v>
      </c>
      <c r="AL13" s="202">
        <f>(SUM(DATA!EU14*'Human Development Index'!$F$21))</f>
        <v>0.73881373067133493</v>
      </c>
      <c r="AM13" s="202">
        <f>(SUM(DATA!D14*'Human Development Index'!$F$23,))</f>
        <v>86.569332470189252</v>
      </c>
      <c r="AN13" s="203">
        <f>100-(SUM(DATA!IY14*'Human Development Index'!$F$25))</f>
        <v>94.92</v>
      </c>
      <c r="AO13" s="203">
        <f>SUM(DATA!JP14*'Human Development Index'!$F$27,)</f>
        <v>77.981246124346768</v>
      </c>
      <c r="AP13" s="202">
        <f>100-((SUM(DATA!BA14*'Human Development Index'!$F$29,))*1.3)</f>
        <v>98.142226661035423</v>
      </c>
      <c r="AQ13" s="202">
        <f>100-(SUM(DATA!AS14*'Human Development Index'!$F$31,DATA!II14*'Human Development Index'!$F$32,DATA!FZ14*'Human Development Index'!$F$33,))</f>
        <v>68.268194800454225</v>
      </c>
      <c r="AR13" s="216">
        <f>100-(SUM(DATA!JR14*'Human Development Index'!$F$35))</f>
        <v>99.187649801945241</v>
      </c>
      <c r="AS13" s="202">
        <f t="shared" si="0"/>
        <v>21.952615832401406</v>
      </c>
      <c r="AT13" s="202">
        <f t="shared" si="3"/>
        <v>52.360549836629559</v>
      </c>
      <c r="AU13" s="202">
        <f t="shared" si="4"/>
        <v>14.552049451503688</v>
      </c>
      <c r="AV13" s="261">
        <f t="shared" si="5"/>
        <v>49.220951268526697</v>
      </c>
      <c r="AW13" s="258">
        <f t="shared" si="6"/>
        <v>29.621738373511551</v>
      </c>
      <c r="AX13" s="202">
        <f t="shared" si="7"/>
        <v>49.220951268526697</v>
      </c>
      <c r="AY13" s="202">
        <f>AVERAGE(DATA!M14,DATA!N14,DATA!O14,DATA!P14,DATA!Q14,DATA!R14,DATA!S14,DATA!T14,DATA!U14,DATA!V14,DATA!W14,DATA!X14,DATA!Y14,DATA!Z14,DATA!AB14,DATA!AC14,DATA!AD14)</f>
        <v>31.625842070432018</v>
      </c>
    </row>
    <row r="14" spans="1:51" x14ac:dyDescent="0.35">
      <c r="A14" s="211" t="s">
        <v>407</v>
      </c>
      <c r="B14" s="212">
        <f>SUM(C14*'Natural Resources'!E16,PERCENT!D14*'Natural Resources'!$E$10,PERCENT!E14*'Natural Resources'!$E$16,PERCENT!F14*'Natural Resources'!$E$20,PERCENT!G14*'Natural Resources'!$E$24)</f>
        <v>35.873462313307165</v>
      </c>
      <c r="C14" s="202">
        <f>SUM(DATA!FX15*'Natural Resources'!$F$5,DATA!BC15*'Natural Resources'!$F$6,DATA!GA15*'Natural Resources'!$F$7,DATA!IL15*'Natural Resources'!$F$8,DATA!DC15*'Natural Resources'!$F$9)</f>
        <v>35.302542785135522</v>
      </c>
      <c r="D14" s="202">
        <f>SUM(DATA!CN15*'Natural Resources'!$F$11,DATA!AV15*'Natural Resources'!$F$12,AVERAGE(DATA!C15,DATA!CZ15,DATA!GL15)*'Natural Resources'!$F$13,DATA!H15*'Natural Resources'!$F$14,DATA!DA15*'Natural Resources'!$F$15)</f>
        <v>46.046437616305759</v>
      </c>
      <c r="E14" s="203">
        <f>SUM(DATA!CR15*'Natural Resources'!$F$17,DATA!CQ15*'Natural Resources'!$F$18,AVERAGE(DATA!CQ15,DATA!CR15)*'Natural Resources'!$F$19)</f>
        <v>22.731600163396863</v>
      </c>
      <c r="F14" s="202">
        <f>SUM(DATA!J15*'Natural Resources'!$F$21,DATA!IT15*'Natural Resources'!$F$22,DATA!CT15*'Natural Resources'!$F$23)</f>
        <v>53.706460540127928</v>
      </c>
      <c r="G14" s="202">
        <f>SUM(DATA!EZ15*'Natural Resources'!$F$25,DATA!DE15*'Natural Resources'!$F$26,AVERAGE(DATA!AI15,DATA!FH15,DATA!GN15)*'Natural Resources'!$F$27,AVERAGE(DATA!EW15,DATA!EX15)*'Natural Resources'!$F$28)</f>
        <v>28.773693948759661</v>
      </c>
      <c r="H14" s="25">
        <f>SUM(I14*'Human Resources'!$E$4,PERCENT!J14*'Human Resources'!$E$6)</f>
        <v>18.756435540964063</v>
      </c>
      <c r="I14" s="202">
        <f>SUM(DATA!IU15*'Human Resources'!$F$5)</f>
        <v>31.038258932223979</v>
      </c>
      <c r="J14" s="202">
        <f>(SUM(AVERAGE(DATA!CE15,DATA!EV15)*'Human Resources'!$F$7,DATA!IV15*'Human Resources'!$F$8))*8</f>
        <v>10.568553280124121</v>
      </c>
      <c r="K14" s="213">
        <f>SUM(DATA!CW15*'Transport and Com'!$F$5,DATA!IW15*'Transport and Com'!$F$6,DATA!IX15*'Transport and Com'!$F$7,DATA!FW15*'Transport and Com'!$F$8,DATA!DF15*'Transport and Com'!$F$9,DATA!JA15*'Transport and Com'!$F$10)</f>
        <v>83.137629711289662</v>
      </c>
      <c r="L14" s="213">
        <f>SUM(M14*'Institutional services'!$E$4,PERCENT!N14*'Institutional services'!$E$6,PERCENT!$O$2*'Institutional services'!$E$11,PERCENT!P14*'Institutional services'!$E$13,PERCENT!Q14*'Institutional services'!$E$15)</f>
        <v>30.858427971031947</v>
      </c>
      <c r="M14" s="167">
        <f>SUM(DATA!IP15)</f>
        <v>0</v>
      </c>
      <c r="N14" s="167">
        <f>SUM(DATA!JC15)</f>
        <v>20.145876365005734</v>
      </c>
      <c r="O14" s="167">
        <f>SUM(DATA!JD15)</f>
        <v>2.9761904761904758</v>
      </c>
      <c r="P14" s="167">
        <f>SUM(DATA!IR15)</f>
        <v>89.74</v>
      </c>
      <c r="Q14" s="167">
        <f>SUM(DATA!IS15)</f>
        <v>71.722846441947567</v>
      </c>
      <c r="R14" s="214">
        <f>SUM(S14*'Economic Sectors'!$E$4,PERCENT!T14*'Economic Sectors'!$E$6,PERCENT!U14*'Economic Sectors'!$E$10)</f>
        <v>20.679008547224683</v>
      </c>
      <c r="S14" s="202">
        <f>SUM(DATA!BS15)</f>
        <v>24.038794591915657</v>
      </c>
      <c r="T14" s="202">
        <f>SUM(DATA!CH15)</f>
        <v>38.349629925435721</v>
      </c>
      <c r="U14" s="202">
        <f>SUM(DATA!EJ15)</f>
        <v>4.9062029800481826</v>
      </c>
      <c r="V14" s="214">
        <f t="shared" si="1"/>
        <v>10.216617295946229</v>
      </c>
      <c r="W14" s="202">
        <f>(SUM(AVERAGE(DATA!JH15,DATA!JI15)*'Commercial Services'!$G$6,DATA!Z15*'Commercial Services'!$G$7,DATA!DH15*'Commercial Services'!$G$8))*1.2</f>
        <v>10.216617295946229</v>
      </c>
      <c r="X14" s="214">
        <f>SUM(Y14*'Market and Accessibility'!$G$5,PERCENT!Z14*'Market and Accessibility'!$G$7,PERCENT!AA14*'Market and Accessibility'!$G$9,PERCENT!AB14*'Market and Accessibility'!$G$11)</f>
        <v>8.940438229794168</v>
      </c>
      <c r="Y14" s="202">
        <f>SUM(DATA!CG15*'Market and Accessibility'!$F$5)</f>
        <v>0.84876316897654247</v>
      </c>
      <c r="Z14" s="202">
        <f>SUM(DATA!BD15*'Market and Accessibility'!$F$7)</f>
        <v>3.6920880436828569</v>
      </c>
      <c r="AA14" s="202">
        <f>(SUM(DATA!BK15*'Market and Accessibility'!$F$9))*1.2</f>
        <v>11.575124856297526</v>
      </c>
      <c r="AB14" s="202">
        <f>SUM(DATA!JB15*'Market and Accessibility'!$F$11)</f>
        <v>26.315789473684216</v>
      </c>
      <c r="AC14" s="214">
        <f t="shared" si="2"/>
        <v>10.50981961341086</v>
      </c>
      <c r="AD14" s="202">
        <f>SUM(DATA!JM15*'Property Market'!$F$5,DATA!JL15*'Property Market'!$F$6)</f>
        <v>10.50981961341086</v>
      </c>
      <c r="AE14" s="215">
        <f>SUM(AF14*'Human Development Index'!$E$4,AG14*'Human Development Index'!$E$6,PERCENT!AH14*'Human Development Index'!$E$8,PERCENT!AI14*'Human Development Index'!$E$11,PERCENT!AJ14*'Human Development Index'!$E$14,PERCENT!AK14*'Human Development Index'!$E$18,PERCENT!AL14*'Human Development Index'!$E$20,PERCENT!AM14*'Human Development Index'!$E$22,PERCENT!AN14*'Human Development Index'!$E$24,PERCENT!AO14*'Human Development Index'!$E$26,PERCENT!AP14*'Human Development Index'!$E$28,PERCENT!AQ14*'Human Development Index'!$E$30,PERCENT!AR14*'Human Development Index'!$E$34)</f>
        <v>48.011688847865777</v>
      </c>
      <c r="AF14" s="202">
        <f>(SUM(DATA!FQ15*'Human Development Index'!$F$7,))</f>
        <v>17.903240936518465</v>
      </c>
      <c r="AG14" s="202">
        <f>SUM(DATA!AU15*'Human Development Index'!$F$9,)</f>
        <v>16.576155666085938</v>
      </c>
      <c r="AH14" s="202">
        <f>(SUM(DATA!EC15*'Human Development Index'!$F$9,DATA!EG15*'Human Development Index'!$F$10,))*5</f>
        <v>8.5329203812925059</v>
      </c>
      <c r="AI14" s="202">
        <f>(SUM(DATA!JO15*'Human Development Index'!$F$13,DATA!AR15*'Human Development Index'!$F$12))</f>
        <v>17.437140689173656</v>
      </c>
      <c r="AJ14" s="202">
        <f>(SUM(DATA!BD15*'Human Development Index'!$F$15,DATA!F15*'Human Development Index'!$F$16,DATA!GI15*'Human Development Index'!$F$17))</f>
        <v>24.814309403935091</v>
      </c>
      <c r="AK14" s="202">
        <f>100-(SUM(DATA!IC15*'Human Development Index'!$F$19,))</f>
        <v>37.391858006151637</v>
      </c>
      <c r="AL14" s="202">
        <f>(SUM(DATA!EU15*'Human Development Index'!$F$21))</f>
        <v>0.66725961977516957</v>
      </c>
      <c r="AM14" s="202">
        <f>(SUM(DATA!D15*'Human Development Index'!$F$23,))</f>
        <v>82.919894576925898</v>
      </c>
      <c r="AN14" s="203">
        <f>100-(SUM(DATA!IY15*'Human Development Index'!$F$25))</f>
        <v>93.1</v>
      </c>
      <c r="AO14" s="203">
        <f>SUM(DATA!JP15*'Human Development Index'!$F$27,)</f>
        <v>46.836187177422147</v>
      </c>
      <c r="AP14" s="202">
        <f>100-((SUM(DATA!BA15*'Human Development Index'!$F$29,))*1.3)</f>
        <v>96.300438886105127</v>
      </c>
      <c r="AQ14" s="202">
        <f>100-(SUM(DATA!AS15*'Human Development Index'!$F$31,DATA!II15*'Human Development Index'!$F$32,DATA!FZ15*'Human Development Index'!$F$33,))</f>
        <v>74.549368233758514</v>
      </c>
      <c r="AR14" s="216">
        <f>100-(SUM(DATA!JR15*'Human Development Index'!$F$35))</f>
        <v>99.504119393578165</v>
      </c>
      <c r="AS14" s="202">
        <f t="shared" si="0"/>
        <v>27.314948927135614</v>
      </c>
      <c r="AT14" s="202">
        <f t="shared" si="3"/>
        <v>56.998028841160803</v>
      </c>
      <c r="AU14" s="202">
        <f t="shared" si="4"/>
        <v>12.586470921593985</v>
      </c>
      <c r="AV14" s="261">
        <f t="shared" si="5"/>
        <v>48.011688847865777</v>
      </c>
      <c r="AW14" s="258">
        <f t="shared" si="6"/>
        <v>32.299816229963469</v>
      </c>
      <c r="AX14" s="202">
        <f t="shared" si="7"/>
        <v>48.011688847865777</v>
      </c>
      <c r="AY14" s="202">
        <f>AVERAGE(DATA!M15,DATA!N15,DATA!O15,DATA!P15,DATA!Q15,DATA!R15,DATA!S15,DATA!T15,DATA!U15,DATA!V15,DATA!W15,DATA!X15,DATA!Y15,DATA!Z15,DATA!AB15,DATA!AC15,DATA!AD15)</f>
        <v>36.132157763193185</v>
      </c>
    </row>
    <row r="15" spans="1:51" x14ac:dyDescent="0.35">
      <c r="A15" s="211" t="s">
        <v>408</v>
      </c>
      <c r="B15" s="212">
        <f>SUM(C15*'Natural Resources'!E17,PERCENT!D15*'Natural Resources'!$E$10,PERCENT!E15*'Natural Resources'!$E$16,PERCENT!F15*'Natural Resources'!$E$20,PERCENT!G15*'Natural Resources'!$E$24)</f>
        <v>28.717160407678534</v>
      </c>
      <c r="C15" s="202">
        <f>SUM(DATA!FX16*'Natural Resources'!$F$5,DATA!BC16*'Natural Resources'!$F$6,DATA!GA16*'Natural Resources'!$F$7,DATA!IL16*'Natural Resources'!$F$8,DATA!DC16*'Natural Resources'!$F$9)</f>
        <v>35.746420706017602</v>
      </c>
      <c r="D15" s="202">
        <f>SUM(DATA!CN16*'Natural Resources'!$F$11,DATA!AV16*'Natural Resources'!$F$12,AVERAGE(DATA!C16,DATA!CZ16,DATA!GL16)*'Natural Resources'!$F$13,DATA!H16*'Natural Resources'!$F$14,DATA!DA16*'Natural Resources'!$F$15)</f>
        <v>41.901473452189919</v>
      </c>
      <c r="E15" s="203">
        <f>SUM(DATA!CR16*'Natural Resources'!$F$17,DATA!CQ16*'Natural Resources'!$F$18,AVERAGE(DATA!CQ16,DATA!CR16)*'Natural Resources'!$F$19)</f>
        <v>18.538977494003525</v>
      </c>
      <c r="F15" s="202">
        <f>SUM(DATA!J16*'Natural Resources'!$F$21,DATA!IT16*'Natural Resources'!$F$22,DATA!CT16*'Natural Resources'!$F$23)</f>
        <v>32.43637253358753</v>
      </c>
      <c r="G15" s="202">
        <f>SUM(DATA!EZ16*'Natural Resources'!$F$25,DATA!DE16*'Natural Resources'!$F$26,AVERAGE(DATA!AI16,DATA!FH16,DATA!GN16)*'Natural Resources'!$F$27,AVERAGE(DATA!EW16,DATA!EX16)*'Natural Resources'!$F$28)</f>
        <v>67.611971411482259</v>
      </c>
      <c r="H15" s="25">
        <f>SUM(I15*'Human Resources'!$E$4,PERCENT!J15*'Human Resources'!$E$6)</f>
        <v>25.384659488324104</v>
      </c>
      <c r="I15" s="202">
        <f>SUM(DATA!IU16*'Human Resources'!$F$5)</f>
        <v>9.4744195706490615</v>
      </c>
      <c r="J15" s="202">
        <f>(SUM(AVERAGE(DATA!CE16,DATA!EV16)*'Human Resources'!$F$7,DATA!IV16*'Human Resources'!$F$8))*8</f>
        <v>35.991486100107466</v>
      </c>
      <c r="K15" s="213">
        <f>SUM(DATA!CW16*'Transport and Com'!$F$5,DATA!IW16*'Transport and Com'!$F$6,DATA!IX16*'Transport and Com'!$F$7,DATA!FW16*'Transport and Com'!$F$8,DATA!DF16*'Transport and Com'!$F$9,DATA!JA16*'Transport and Com'!$F$10)</f>
        <v>86.785520429334355</v>
      </c>
      <c r="L15" s="213">
        <f>SUM(M15*'Institutional services'!$E$4,PERCENT!N15*'Institutional services'!$E$6,PERCENT!$O$2*'Institutional services'!$E$11,PERCENT!P15*'Institutional services'!$E$13,PERCENT!Q15*'Institutional services'!$E$15)</f>
        <v>36.591984854690367</v>
      </c>
      <c r="M15" s="167">
        <f>SUM(DATA!IP16)</f>
        <v>45.91836734693878</v>
      </c>
      <c r="N15" s="167">
        <f>SUM(DATA!JC16)</f>
        <v>7.0540421866087053</v>
      </c>
      <c r="O15" s="167">
        <f>SUM(DATA!JD16)</f>
        <v>8.9285714285714288</v>
      </c>
      <c r="P15" s="167">
        <f>SUM(DATA!IR16)</f>
        <v>96.57</v>
      </c>
      <c r="Q15" s="167">
        <f>SUM(DATA!IS16)</f>
        <v>68.075737560546017</v>
      </c>
      <c r="R15" s="214">
        <f>SUM(S15*'Economic Sectors'!$E$4,PERCENT!T15*'Economic Sectors'!$E$6,PERCENT!U15*'Economic Sectors'!$E$10)</f>
        <v>5.3699212226887898</v>
      </c>
      <c r="S15" s="202">
        <f>SUM(DATA!BS16)</f>
        <v>4.2813971232883707</v>
      </c>
      <c r="T15" s="202">
        <f>SUM(DATA!CH16)</f>
        <v>6.0315954603757964</v>
      </c>
      <c r="U15" s="202">
        <f>SUM(DATA!EJ16)</f>
        <v>5.6900586189738496</v>
      </c>
      <c r="V15" s="214">
        <f t="shared" si="1"/>
        <v>13.647039042261339</v>
      </c>
      <c r="W15" s="202">
        <f>(SUM(AVERAGE(DATA!JH16,DATA!JI16)*'Commercial Services'!$G$6,DATA!Z16*'Commercial Services'!$G$7,DATA!DH16*'Commercial Services'!$G$8))*1.2</f>
        <v>13.647039042261339</v>
      </c>
      <c r="X15" s="214">
        <f>SUM(Y15*'Market and Accessibility'!$G$5,PERCENT!Z15*'Market and Accessibility'!$G$7,PERCENT!AA15*'Market and Accessibility'!$G$9,PERCENT!AB15*'Market and Accessibility'!$G$11)</f>
        <v>22.677445888150878</v>
      </c>
      <c r="Y15" s="202">
        <f>SUM(DATA!CG16*'Market and Accessibility'!$F$5)</f>
        <v>7.2720338550707337</v>
      </c>
      <c r="Z15" s="202">
        <f>SUM(DATA!BD16*'Market and Accessibility'!$F$7)</f>
        <v>6.940781914534405</v>
      </c>
      <c r="AA15" s="202">
        <f>(SUM(DATA!BK16*'Market and Accessibility'!$F$9))*1.2</f>
        <v>18.612628211975984</v>
      </c>
      <c r="AB15" s="202">
        <f>SUM(DATA!JB16*'Market and Accessibility'!$F$11)</f>
        <v>73.455377574370701</v>
      </c>
      <c r="AC15" s="214">
        <f t="shared" si="2"/>
        <v>31.161949069853893</v>
      </c>
      <c r="AD15" s="202">
        <f>SUM(DATA!JM16*'Property Market'!$F$5,DATA!JL16*'Property Market'!$F$6)</f>
        <v>31.161949069853893</v>
      </c>
      <c r="AE15" s="215">
        <f>SUM(AF15*'Human Development Index'!$E$4,AG15*'Human Development Index'!$E$6,PERCENT!AH15*'Human Development Index'!$E$8,PERCENT!AI15*'Human Development Index'!$E$11,PERCENT!AJ15*'Human Development Index'!$E$14,PERCENT!AK15*'Human Development Index'!$E$18,PERCENT!AL15*'Human Development Index'!$E$20,PERCENT!AM15*'Human Development Index'!$E$22,PERCENT!AN15*'Human Development Index'!$E$24,PERCENT!AO15*'Human Development Index'!$E$26,PERCENT!AP15*'Human Development Index'!$E$28,PERCENT!AQ15*'Human Development Index'!$E$30,PERCENT!AR15*'Human Development Index'!$E$34)</f>
        <v>48.063056294202823</v>
      </c>
      <c r="AF15" s="202">
        <f>(SUM(DATA!FQ16*'Human Development Index'!$F$7,))</f>
        <v>9.0907263719441556</v>
      </c>
      <c r="AG15" s="202">
        <f>SUM(DATA!AU16*'Human Development Index'!$F$9,)</f>
        <v>21.366458441255634</v>
      </c>
      <c r="AH15" s="202">
        <f>(SUM(DATA!EC16*'Human Development Index'!$F$9,DATA!EG16*'Human Development Index'!$F$10,))*5</f>
        <v>17.621758927014511</v>
      </c>
      <c r="AI15" s="202">
        <f>(SUM(DATA!JO16*'Human Development Index'!$F$13,DATA!AR16*'Human Development Index'!$F$12))</f>
        <v>32.995783371380099</v>
      </c>
      <c r="AJ15" s="202">
        <f>(SUM(DATA!BD16*'Human Development Index'!$F$15,DATA!F16*'Human Development Index'!$F$16,DATA!GI16*'Human Development Index'!$F$17))</f>
        <v>25.946493301043965</v>
      </c>
      <c r="AK15" s="202">
        <f>100-(SUM(DATA!IC16*'Human Development Index'!$F$19,))</f>
        <v>37.046956611799345</v>
      </c>
      <c r="AL15" s="202">
        <f>(SUM(DATA!EU16*'Human Development Index'!$F$21))</f>
        <v>3.1208342003517919</v>
      </c>
      <c r="AM15" s="202">
        <f>(SUM(DATA!D16*'Human Development Index'!$F$23,))</f>
        <v>64.542886821401623</v>
      </c>
      <c r="AN15" s="203">
        <f>100-(SUM(DATA!IY16*'Human Development Index'!$F$25))</f>
        <v>91.62</v>
      </c>
      <c r="AO15" s="203">
        <f>SUM(DATA!JP16*'Human Development Index'!$F$27,)</f>
        <v>62.515640283045336</v>
      </c>
      <c r="AP15" s="202">
        <f>100-((SUM(DATA!BA16*'Human Development Index'!$F$29,))*1.3)</f>
        <v>89.322805438248707</v>
      </c>
      <c r="AQ15" s="202">
        <f>100-(SUM(DATA!AS16*'Human Development Index'!$F$31,DATA!II16*'Human Development Index'!$F$32,DATA!FZ16*'Human Development Index'!$F$33,))</f>
        <v>68.248257872044618</v>
      </c>
      <c r="AR15" s="216">
        <f>100-(SUM(DATA!JR16*'Human Development Index'!$F$35))</f>
        <v>96.643619278091563</v>
      </c>
      <c r="AS15" s="202">
        <f t="shared" si="0"/>
        <v>27.050909948001319</v>
      </c>
      <c r="AT15" s="202">
        <f t="shared" si="3"/>
        <v>61.688752642012361</v>
      </c>
      <c r="AU15" s="202">
        <f t="shared" si="4"/>
        <v>18.214088805738726</v>
      </c>
      <c r="AV15" s="261">
        <f t="shared" si="5"/>
        <v>48.063056294202823</v>
      </c>
      <c r="AW15" s="258">
        <f t="shared" si="6"/>
        <v>35.651250465250804</v>
      </c>
      <c r="AX15" s="202">
        <f t="shared" si="7"/>
        <v>48.063056294202823</v>
      </c>
      <c r="AY15" s="202">
        <f>AVERAGE(DATA!M16,DATA!N16,DATA!O16,DATA!P16,DATA!Q16,DATA!R16,DATA!S16,DATA!T16,DATA!U16,DATA!V16,DATA!W16,DATA!X16,DATA!Y16,DATA!Z16,DATA!AB16,DATA!AC16,DATA!AD16)</f>
        <v>30.645126662956294</v>
      </c>
    </row>
    <row r="16" spans="1:51" x14ac:dyDescent="0.35">
      <c r="A16" s="211" t="s">
        <v>409</v>
      </c>
      <c r="B16" s="212">
        <f>SUM(C16*'Natural Resources'!E18,PERCENT!D16*'Natural Resources'!$E$10,PERCENT!E16*'Natural Resources'!$E$16,PERCENT!F16*'Natural Resources'!$E$20,PERCENT!G16*'Natural Resources'!$E$24)</f>
        <v>28.073528737236465</v>
      </c>
      <c r="C16" s="202">
        <f>SUM(DATA!FX17*'Natural Resources'!$F$5,DATA!BC17*'Natural Resources'!$F$6,DATA!GA17*'Natural Resources'!$F$7,DATA!IL17*'Natural Resources'!$F$8,DATA!DC17*'Natural Resources'!$F$9)</f>
        <v>30.985985241589468</v>
      </c>
      <c r="D16" s="202">
        <f>SUM(DATA!CN17*'Natural Resources'!$F$11,DATA!AV17*'Natural Resources'!$F$12,AVERAGE(DATA!C17,DATA!CZ17,DATA!GL17)*'Natural Resources'!$F$13,DATA!H17*'Natural Resources'!$F$14,DATA!DA17*'Natural Resources'!$F$15)</f>
        <v>30.578964546990015</v>
      </c>
      <c r="E16" s="203">
        <f>SUM(DATA!CR17*'Natural Resources'!$F$17,DATA!CQ17*'Natural Resources'!$F$18,AVERAGE(DATA!CQ17,DATA!CR17)*'Natural Resources'!$F$19)</f>
        <v>54.724396464560101</v>
      </c>
      <c r="F16" s="202">
        <f>SUM(DATA!J17*'Natural Resources'!$F$21,DATA!IT17*'Natural Resources'!$F$22,DATA!CT17*'Natural Resources'!$F$23)</f>
        <v>27.901576843857004</v>
      </c>
      <c r="G16" s="202">
        <f>SUM(DATA!EZ17*'Natural Resources'!$F$25,DATA!DE17*'Natural Resources'!$F$26,AVERAGE(DATA!AI17,DATA!FH17,DATA!GN17)*'Natural Resources'!$F$27,AVERAGE(DATA!EW17,DATA!EX17)*'Natural Resources'!$F$28)</f>
        <v>36.216941107700279</v>
      </c>
      <c r="H16" s="25">
        <f>SUM(I16*'Human Resources'!$E$4,PERCENT!J16*'Human Resources'!$E$6)</f>
        <v>33.360093597894917</v>
      </c>
      <c r="I16" s="202">
        <f>SUM(DATA!IU17*'Human Resources'!$F$5)</f>
        <v>17.953817396831791</v>
      </c>
      <c r="J16" s="202">
        <f>(SUM(AVERAGE(DATA!CE17,DATA!EV17)*'Human Resources'!$F$7,DATA!IV17*'Human Resources'!$F$8))*8</f>
        <v>43.630944398603667</v>
      </c>
      <c r="K16" s="213">
        <f>SUM(DATA!CW17*'Transport and Com'!$F$5,DATA!IW17*'Transport and Com'!$F$6,DATA!IX17*'Transport and Com'!$F$7,DATA!FW17*'Transport and Com'!$F$8,DATA!DF17*'Transport and Com'!$F$9,DATA!JA17*'Transport and Com'!$F$10)</f>
        <v>74.957256263080083</v>
      </c>
      <c r="L16" s="213">
        <f>SUM(M16*'Institutional services'!$E$4,PERCENT!N16*'Institutional services'!$E$6,PERCENT!$O$2*'Institutional services'!$E$11,PERCENT!P16*'Institutional services'!$E$13,PERCENT!Q16*'Institutional services'!$E$15)</f>
        <v>24.20917188847514</v>
      </c>
      <c r="M16" s="167">
        <f>SUM(DATA!IP17)</f>
        <v>0</v>
      </c>
      <c r="N16" s="167">
        <f>SUM(DATA!JC17)</f>
        <v>5.301688126529843</v>
      </c>
      <c r="O16" s="167">
        <f>SUM(DATA!JD17)</f>
        <v>2.9761904761904758</v>
      </c>
      <c r="P16" s="167">
        <f>SUM(DATA!IR17)</f>
        <v>89.53</v>
      </c>
      <c r="Q16" s="167">
        <f>SUM(DATA!IS17)</f>
        <v>57.292849035187288</v>
      </c>
      <c r="R16" s="214">
        <f>SUM(S16*'Economic Sectors'!$E$4,PERCENT!T16*'Economic Sectors'!$E$6,PERCENT!U16*'Economic Sectors'!$E$10)</f>
        <v>2.4518504915084445</v>
      </c>
      <c r="S16" s="202">
        <f>SUM(DATA!BS17)</f>
        <v>1.0281060655593577</v>
      </c>
      <c r="T16" s="202">
        <f>SUM(DATA!CH17)</f>
        <v>5.3060113120280832</v>
      </c>
      <c r="U16" s="202">
        <f>SUM(DATA!EJ17)</f>
        <v>1.3790381955805304</v>
      </c>
      <c r="V16" s="214">
        <f t="shared" si="1"/>
        <v>13.094502582207939</v>
      </c>
      <c r="W16" s="202">
        <f>(SUM(AVERAGE(DATA!JH17,DATA!JI17)*'Commercial Services'!$G$6,DATA!Z17*'Commercial Services'!$G$7,DATA!DH17*'Commercial Services'!$G$8))*1.2</f>
        <v>13.094502582207939</v>
      </c>
      <c r="X16" s="214">
        <f>SUM(Y16*'Market and Accessibility'!$G$5,PERCENT!Z16*'Market and Accessibility'!$G$7,PERCENT!AA16*'Market and Accessibility'!$G$9,PERCENT!AB16*'Market and Accessibility'!$G$11)</f>
        <v>12.399023248030115</v>
      </c>
      <c r="Y16" s="202">
        <f>SUM(DATA!CG17*'Market and Accessibility'!$F$5)</f>
        <v>2.1501425529989815</v>
      </c>
      <c r="Z16" s="202">
        <f>SUM(DATA!BD17*'Market and Accessibility'!$F$7)</f>
        <v>5.1769264124206904</v>
      </c>
      <c r="AA16" s="202">
        <f>(SUM(DATA!BK17*'Market and Accessibility'!$F$9))*1.2</f>
        <v>17.480485332066834</v>
      </c>
      <c r="AB16" s="202">
        <f>SUM(DATA!JB17*'Market and Accessibility'!$F$11)</f>
        <v>33.524027459954233</v>
      </c>
      <c r="AC16" s="214">
        <f t="shared" si="2"/>
        <v>3.0871564640639586</v>
      </c>
      <c r="AD16" s="202">
        <f>SUM(DATA!JM17*'Property Market'!$F$5,DATA!JL17*'Property Market'!$F$6)</f>
        <v>3.0871564640639586</v>
      </c>
      <c r="AE16" s="215">
        <f>SUM(AF16*'Human Development Index'!$E$4,AG16*'Human Development Index'!$E$6,PERCENT!AH16*'Human Development Index'!$E$8,PERCENT!AI16*'Human Development Index'!$E$11,PERCENT!AJ16*'Human Development Index'!$E$14,PERCENT!AK16*'Human Development Index'!$E$18,PERCENT!AL16*'Human Development Index'!$E$20,PERCENT!AM16*'Human Development Index'!$E$22,PERCENT!AN16*'Human Development Index'!$E$24,PERCENT!AO16*'Human Development Index'!$E$26,PERCENT!AP16*'Human Development Index'!$E$28,PERCENT!AQ16*'Human Development Index'!$E$30,PERCENT!AR16*'Human Development Index'!$E$34)</f>
        <v>46.429337574252017</v>
      </c>
      <c r="AF16" s="202">
        <f>(SUM(DATA!FQ17*'Human Development Index'!$F$7,))</f>
        <v>29.071621836102544</v>
      </c>
      <c r="AG16" s="202">
        <f>SUM(DATA!AU17*'Human Development Index'!$F$9,)</f>
        <v>22.170987638693695</v>
      </c>
      <c r="AH16" s="202">
        <f>(SUM(DATA!EC17*'Human Development Index'!$F$9,DATA!EG17*'Human Development Index'!$F$10,))*5</f>
        <v>7.0134428151663659</v>
      </c>
      <c r="AI16" s="202">
        <f>(SUM(DATA!JO17*'Human Development Index'!$F$13,DATA!AR17*'Human Development Index'!$F$12))</f>
        <v>31.852803416016172</v>
      </c>
      <c r="AJ16" s="202">
        <f>(SUM(DATA!BD17*'Human Development Index'!$F$15,DATA!F17*'Human Development Index'!$F$16,DATA!GI17*'Human Development Index'!$F$17))</f>
        <v>22.358572890874072</v>
      </c>
      <c r="AK16" s="202">
        <f>100-(SUM(DATA!IC17*'Human Development Index'!$F$19,))</f>
        <v>36.395790591823172</v>
      </c>
      <c r="AL16" s="202">
        <f>(SUM(DATA!EU17*'Human Development Index'!$F$21))</f>
        <v>0.68930372591104039</v>
      </c>
      <c r="AM16" s="202">
        <f>(SUM(DATA!D17*'Human Development Index'!$F$23,))</f>
        <v>68.023287478916558</v>
      </c>
      <c r="AN16" s="203">
        <f>100-(SUM(DATA!IY17*'Human Development Index'!$F$25))</f>
        <v>94.92</v>
      </c>
      <c r="AO16" s="203">
        <f>SUM(DATA!JP17*'Human Development Index'!$F$27,)</f>
        <v>16.533363485163186</v>
      </c>
      <c r="AP16" s="202">
        <f>100-((SUM(DATA!BA17*'Human Development Index'!$F$29,))*1.3)</f>
        <v>99.199198539784518</v>
      </c>
      <c r="AQ16" s="202">
        <f>100-(SUM(DATA!AS17*'Human Development Index'!$F$31,DATA!II17*'Human Development Index'!$F$32,DATA!FZ17*'Human Development Index'!$F$33,))</f>
        <v>68.31894588751274</v>
      </c>
      <c r="AR16" s="216">
        <f>100-(SUM(DATA!JR17*'Human Development Index'!$F$35))</f>
        <v>96.964791919178168</v>
      </c>
      <c r="AS16" s="202">
        <f t="shared" si="0"/>
        <v>30.716811167565691</v>
      </c>
      <c r="AT16" s="202">
        <f t="shared" si="3"/>
        <v>49.583214075777612</v>
      </c>
      <c r="AU16" s="202">
        <f t="shared" si="4"/>
        <v>7.758133196452615</v>
      </c>
      <c r="AV16" s="261">
        <f t="shared" si="5"/>
        <v>46.429337574252017</v>
      </c>
      <c r="AW16" s="258">
        <f t="shared" si="6"/>
        <v>29.352719479931974</v>
      </c>
      <c r="AX16" s="202">
        <f t="shared" si="7"/>
        <v>46.429337574252017</v>
      </c>
      <c r="AY16" s="202">
        <f>AVERAGE(DATA!M17,DATA!N17,DATA!O17,DATA!P17,DATA!Q17,DATA!R17,DATA!S17,DATA!T17,DATA!U17,DATA!V17,DATA!W17,DATA!X17,DATA!Y17,DATA!Z17,DATA!AB17,DATA!AC17,DATA!AD17)</f>
        <v>31.402644738822026</v>
      </c>
    </row>
    <row r="17" spans="1:51" x14ac:dyDescent="0.35">
      <c r="A17" s="211" t="s">
        <v>410</v>
      </c>
      <c r="B17" s="212">
        <f>SUM(C17*'Natural Resources'!E19,PERCENT!D17*'Natural Resources'!$E$10,PERCENT!E17*'Natural Resources'!$E$16,PERCENT!F17*'Natural Resources'!$E$20,PERCENT!G17*'Natural Resources'!$E$24)</f>
        <v>33.788585454156895</v>
      </c>
      <c r="C17" s="202">
        <f>SUM(DATA!FX18*'Natural Resources'!$F$5,DATA!BC18*'Natural Resources'!$F$6,DATA!GA18*'Natural Resources'!$F$7,DATA!IL18*'Natural Resources'!$F$8,DATA!DC18*'Natural Resources'!$F$9)</f>
        <v>36.361286462057393</v>
      </c>
      <c r="D17" s="202">
        <f>SUM(DATA!CN18*'Natural Resources'!$F$11,DATA!AV18*'Natural Resources'!$F$12,AVERAGE(DATA!C18,DATA!CZ18,DATA!GL18)*'Natural Resources'!$F$13,DATA!H18*'Natural Resources'!$F$14,DATA!DA18*'Natural Resources'!$F$15)</f>
        <v>45.044111450759672</v>
      </c>
      <c r="E17" s="203">
        <f>SUM(DATA!CR18*'Natural Resources'!$F$17,DATA!CQ18*'Natural Resources'!$F$18,AVERAGE(DATA!CQ18,DATA!CR18)*'Natural Resources'!$F$19)</f>
        <v>69.904868226507929</v>
      </c>
      <c r="F17" s="202">
        <f>SUM(DATA!J18*'Natural Resources'!$F$21,DATA!IT18*'Natural Resources'!$F$22,DATA!CT18*'Natural Resources'!$F$23)</f>
        <v>17.194401909940318</v>
      </c>
      <c r="G17" s="202">
        <f>SUM(DATA!EZ18*'Natural Resources'!$F$25,DATA!DE18*'Natural Resources'!$F$26,AVERAGE(DATA!AI18,DATA!FH18,DATA!GN18)*'Natural Resources'!$F$27,AVERAGE(DATA!EW18,DATA!EX18)*'Natural Resources'!$F$28)</f>
        <v>49.0660609114354</v>
      </c>
      <c r="H17" s="25">
        <f>SUM(I17*'Human Resources'!$E$4,PERCENT!J17*'Human Resources'!$E$6)</f>
        <v>12.820556220126299</v>
      </c>
      <c r="I17" s="202">
        <f>SUM(DATA!IU18*'Human Resources'!$F$5)</f>
        <v>5.7133506617744247</v>
      </c>
      <c r="J17" s="202">
        <f>(SUM(AVERAGE(DATA!CE18,DATA!EV18)*'Human Resources'!$F$7,DATA!IV18*'Human Resources'!$F$8))*8</f>
        <v>17.55869325902755</v>
      </c>
      <c r="K17" s="213">
        <f>SUM(DATA!CW18*'Transport and Com'!$F$5,DATA!IW18*'Transport and Com'!$F$6,DATA!IX18*'Transport and Com'!$F$7,DATA!FW18*'Transport and Com'!$F$8,DATA!DF18*'Transport and Com'!$F$9,DATA!JA18*'Transport and Com'!$F$10)</f>
        <v>72.429030829544345</v>
      </c>
      <c r="L17" s="213">
        <f>SUM(M17*'Institutional services'!$E$4,PERCENT!N17*'Institutional services'!$E$6,PERCENT!$O$2*'Institutional services'!$E$11,PERCENT!P17*'Institutional services'!$E$13,PERCENT!Q17*'Institutional services'!$E$15)</f>
        <v>35.403938022890173</v>
      </c>
      <c r="M17" s="167">
        <f>SUM(DATA!IP18)</f>
        <v>45.91836734693878</v>
      </c>
      <c r="N17" s="167">
        <f>SUM(DATA!JC18)</f>
        <v>5.8342742407260308</v>
      </c>
      <c r="O17" s="167">
        <f>SUM(DATA!JD18)</f>
        <v>8.9285714285714288</v>
      </c>
      <c r="P17" s="167">
        <f>SUM(DATA!IR18)</f>
        <v>95.32</v>
      </c>
      <c r="Q17" s="167">
        <f>SUM(DATA!IS18)</f>
        <v>63.844961240310084</v>
      </c>
      <c r="R17" s="214">
        <f>SUM(S17*'Economic Sectors'!$E$4,PERCENT!T17*'Economic Sectors'!$E$6,PERCENT!U17*'Economic Sectors'!$E$10)</f>
        <v>6.3284925797271914</v>
      </c>
      <c r="S17" s="202">
        <f>SUM(DATA!BS18)</f>
        <v>7.1195035503045707</v>
      </c>
      <c r="T17" s="202">
        <f>SUM(DATA!CH18)</f>
        <v>8.7387292139506787</v>
      </c>
      <c r="U17" s="202">
        <f>SUM(DATA!EJ18)</f>
        <v>3.9275568761265398</v>
      </c>
      <c r="V17" s="214">
        <f t="shared" si="1"/>
        <v>10.128770849754893</v>
      </c>
      <c r="W17" s="202">
        <f>(SUM(AVERAGE(DATA!JH18,DATA!JI18)*'Commercial Services'!$G$6,DATA!Z18*'Commercial Services'!$G$7,DATA!DH18*'Commercial Services'!$G$8))*1.2</f>
        <v>10.128770849754893</v>
      </c>
      <c r="X17" s="214">
        <f>SUM(Y17*'Market and Accessibility'!$G$5,PERCENT!Z17*'Market and Accessibility'!$G$7,PERCENT!AA17*'Market and Accessibility'!$G$9,PERCENT!AB17*'Market and Accessibility'!$G$11)</f>
        <v>18.95166282248703</v>
      </c>
      <c r="Y17" s="202">
        <f>SUM(DATA!CG18*'Market and Accessibility'!$F$5)</f>
        <v>5.8615955163753304</v>
      </c>
      <c r="Z17" s="202">
        <f>SUM(DATA!BD18*'Market and Accessibility'!$F$7)</f>
        <v>4.5882922038936211</v>
      </c>
      <c r="AA17" s="202">
        <f>(SUM(DATA!BK18*'Market and Accessibility'!$F$9))*1.2</f>
        <v>15.582338367271994</v>
      </c>
      <c r="AB17" s="202">
        <f>SUM(DATA!JB18*'Market and Accessibility'!$F$11)</f>
        <v>63.501144164759729</v>
      </c>
      <c r="AC17" s="214">
        <f t="shared" si="2"/>
        <v>9.7495107559158516</v>
      </c>
      <c r="AD17" s="202">
        <f>SUM(DATA!JM18*'Property Market'!$F$5,DATA!JL18*'Property Market'!$F$6)</f>
        <v>9.7495107559158516</v>
      </c>
      <c r="AE17" s="215">
        <f>SUM(AF17*'Human Development Index'!$E$4,AG17*'Human Development Index'!$E$6,PERCENT!AH17*'Human Development Index'!$E$8,PERCENT!AI17*'Human Development Index'!$E$11,PERCENT!AJ17*'Human Development Index'!$E$14,PERCENT!AK17*'Human Development Index'!$E$18,PERCENT!AL17*'Human Development Index'!$E$20,PERCENT!AM17*'Human Development Index'!$E$22,PERCENT!AN17*'Human Development Index'!$E$24,PERCENT!AO17*'Human Development Index'!$E$26,PERCENT!AP17*'Human Development Index'!$E$28,PERCENT!AQ17*'Human Development Index'!$E$30,PERCENT!AR17*'Human Development Index'!$E$34)</f>
        <v>45.256676732095812</v>
      </c>
      <c r="AF17" s="202">
        <f>(SUM(DATA!FQ18*'Human Development Index'!$F$7,))</f>
        <v>10.94369459972469</v>
      </c>
      <c r="AG17" s="202">
        <f>SUM(DATA!AU18*'Human Development Index'!$F$9,)</f>
        <v>16.567600277038888</v>
      </c>
      <c r="AH17" s="202">
        <f>(SUM(DATA!EC18*'Human Development Index'!$F$9,DATA!EG18*'Human Development Index'!$F$10,))*5</f>
        <v>14.525903330066793</v>
      </c>
      <c r="AI17" s="202">
        <f>(SUM(DATA!JO18*'Human Development Index'!$F$13,DATA!AR18*'Human Development Index'!$F$12))</f>
        <v>32.289048293552732</v>
      </c>
      <c r="AJ17" s="202">
        <f>(SUM(DATA!BD18*'Human Development Index'!$F$15,DATA!F18*'Human Development Index'!$F$16,DATA!GI18*'Human Development Index'!$F$17))</f>
        <v>21.315080331423967</v>
      </c>
      <c r="AK17" s="202">
        <f>100-(SUM(DATA!IC18*'Human Development Index'!$F$19,))</f>
        <v>40.879326161441455</v>
      </c>
      <c r="AL17" s="202">
        <f>(SUM(DATA!EU18*'Human Development Index'!$F$21))</f>
        <v>2.2932351584680242</v>
      </c>
      <c r="AM17" s="202">
        <f>(SUM(DATA!D18*'Human Development Index'!$F$23,))</f>
        <v>68.840098028882934</v>
      </c>
      <c r="AN17" s="203">
        <f>100-(SUM(DATA!IY18*'Human Development Index'!$F$25))</f>
        <v>91.99</v>
      </c>
      <c r="AO17" s="203">
        <f>SUM(DATA!JP18*'Human Development Index'!$F$27,)</f>
        <v>19.436690037947812</v>
      </c>
      <c r="AP17" s="202">
        <f>100-((SUM(DATA!BA18*'Human Development Index'!$F$29,))*1.3)</f>
        <v>92.66448388774748</v>
      </c>
      <c r="AQ17" s="202">
        <f>100-(SUM(DATA!AS18*'Human Development Index'!$F$31,DATA!II18*'Human Development Index'!$F$32,DATA!FZ18*'Human Development Index'!$F$33,))</f>
        <v>69.973007720505294</v>
      </c>
      <c r="AR17" s="216">
        <f>100-(SUM(DATA!JR18*'Human Development Index'!$F$35))</f>
        <v>92.448899013933868</v>
      </c>
      <c r="AS17" s="202">
        <f t="shared" si="0"/>
        <v>23.304570837141597</v>
      </c>
      <c r="AT17" s="202">
        <f t="shared" si="3"/>
        <v>53.916484426217259</v>
      </c>
      <c r="AU17" s="202">
        <f t="shared" si="4"/>
        <v>11.289609251971241</v>
      </c>
      <c r="AV17" s="261">
        <f t="shared" si="5"/>
        <v>45.256676732095812</v>
      </c>
      <c r="AW17" s="258">
        <f t="shared" si="6"/>
        <v>29.503554838443367</v>
      </c>
      <c r="AX17" s="202">
        <f t="shared" si="7"/>
        <v>45.256676732095812</v>
      </c>
      <c r="AY17" s="202">
        <f>AVERAGE(DATA!M18,DATA!N18,DATA!O18,DATA!P18,DATA!Q18,DATA!R18,DATA!S18,DATA!T18,DATA!U18,DATA!V18,DATA!W18,DATA!X18,DATA!Y18,DATA!Z18,DATA!AB18,DATA!AC18,DATA!AD18)</f>
        <v>34.549029234938899</v>
      </c>
    </row>
    <row r="18" spans="1:51" x14ac:dyDescent="0.35">
      <c r="A18" s="211" t="s">
        <v>411</v>
      </c>
      <c r="B18" s="212">
        <f>SUM(C18*'Natural Resources'!E20,PERCENT!D18*'Natural Resources'!$E$10,PERCENT!E18*'Natural Resources'!$E$16,PERCENT!F18*'Natural Resources'!$E$20,PERCENT!G18*'Natural Resources'!$E$24)</f>
        <v>32.380842918410494</v>
      </c>
      <c r="C18" s="202">
        <f>SUM(DATA!FX19*'Natural Resources'!$F$5,DATA!BC19*'Natural Resources'!$F$6,DATA!GA19*'Natural Resources'!$F$7,DATA!IL19*'Natural Resources'!$F$8,DATA!DC19*'Natural Resources'!$F$9)</f>
        <v>38.503158132709878</v>
      </c>
      <c r="D18" s="202">
        <f>SUM(DATA!CN19*'Natural Resources'!$F$11,DATA!AV19*'Natural Resources'!$F$12,AVERAGE(DATA!C19,DATA!CZ19,DATA!GL19)*'Natural Resources'!$F$13,DATA!H19*'Natural Resources'!$F$14,DATA!DA19*'Natural Resources'!$F$15)</f>
        <v>34.493088325453527</v>
      </c>
      <c r="E18" s="203">
        <f>SUM(DATA!CR19*'Natural Resources'!$F$17,DATA!CQ19*'Natural Resources'!$F$18,AVERAGE(DATA!CQ19,DATA!CR19)*'Natural Resources'!$F$19)</f>
        <v>21.540686031391285</v>
      </c>
      <c r="F18" s="202">
        <f>SUM(DATA!J19*'Natural Resources'!$F$21,DATA!IT19*'Natural Resources'!$F$22,DATA!CT19*'Natural Resources'!$F$23)</f>
        <v>31.632920909023014</v>
      </c>
      <c r="G18" s="202">
        <f>SUM(DATA!EZ19*'Natural Resources'!$F$25,DATA!DE19*'Natural Resources'!$F$26,AVERAGE(DATA!AI19,DATA!FH19,DATA!GN19)*'Natural Resources'!$F$27,AVERAGE(DATA!EW19,DATA!EX19)*'Natural Resources'!$F$28)</f>
        <v>47.645814924633008</v>
      </c>
      <c r="H18" s="25">
        <f>SUM(I18*'Human Resources'!$E$4,PERCENT!J18*'Human Resources'!$E$6)</f>
        <v>12.456438504293907</v>
      </c>
      <c r="I18" s="202">
        <f>SUM(DATA!IU19*'Human Resources'!$F$5)</f>
        <v>14.320194347068115</v>
      </c>
      <c r="J18" s="202">
        <f>(SUM(AVERAGE(DATA!CE19,DATA!EV19)*'Human Resources'!$F$7,DATA!IV19*'Human Resources'!$F$8))*8</f>
        <v>11.213934609111099</v>
      </c>
      <c r="K18" s="213">
        <f>SUM(DATA!CW19*'Transport and Com'!$F$5,DATA!IW19*'Transport and Com'!$F$6,DATA!IX19*'Transport and Com'!$F$7,DATA!FW19*'Transport and Com'!$F$8,DATA!DF19*'Transport and Com'!$F$9,DATA!JA19*'Transport and Com'!$F$10)</f>
        <v>85.599538020106024</v>
      </c>
      <c r="L18" s="213">
        <f>SUM(M18*'Institutional services'!$E$4,PERCENT!N18*'Institutional services'!$E$6,PERCENT!$O$2*'Institutional services'!$E$11,PERCENT!P18*'Institutional services'!$E$13,PERCENT!Q18*'Institutional services'!$E$15)</f>
        <v>43.41672382092645</v>
      </c>
      <c r="M18" s="167">
        <f>SUM(DATA!IP19)</f>
        <v>91.83673469387756</v>
      </c>
      <c r="N18" s="167">
        <f>SUM(DATA!JC19)</f>
        <v>7.4954474370139819</v>
      </c>
      <c r="O18" s="167">
        <f>SUM(DATA!JD19)</f>
        <v>8.9285714285714288</v>
      </c>
      <c r="P18" s="167">
        <f>SUM(DATA!IR19)</f>
        <v>94.99</v>
      </c>
      <c r="Q18" s="167">
        <f>SUM(DATA!IS19)</f>
        <v>53.046697038724375</v>
      </c>
      <c r="R18" s="214">
        <f>SUM(S18*'Economic Sectors'!$E$4,PERCENT!T18*'Economic Sectors'!$E$6,PERCENT!U18*'Economic Sectors'!$E$10)</f>
        <v>7.58301381233764</v>
      </c>
      <c r="S18" s="202">
        <f>SUM(DATA!BS19)</f>
        <v>6.7126915522138768</v>
      </c>
      <c r="T18" s="202">
        <f>SUM(DATA!CH19)</f>
        <v>9.2554533160345684</v>
      </c>
      <c r="U18" s="202">
        <f>SUM(DATA!EJ19)</f>
        <v>6.9814258796577686</v>
      </c>
      <c r="V18" s="214">
        <f t="shared" si="1"/>
        <v>19.700253183012016</v>
      </c>
      <c r="W18" s="202">
        <f>(SUM(AVERAGE(DATA!JH19,DATA!JI19)*'Commercial Services'!$G$6,DATA!Z19*'Commercial Services'!$G$7,DATA!DH19*'Commercial Services'!$G$8))*1.2</f>
        <v>19.700253183012016</v>
      </c>
      <c r="X18" s="214">
        <f>SUM(Y18*'Market and Accessibility'!$G$5,PERCENT!Z18*'Market and Accessibility'!$G$7,PERCENT!AA18*'Market and Accessibility'!$G$9,PERCENT!AB18*'Market and Accessibility'!$G$11)</f>
        <v>20.958618759207113</v>
      </c>
      <c r="Y18" s="202">
        <f>SUM(DATA!CG19*'Market and Accessibility'!$F$5)</f>
        <v>12.927150164772744</v>
      </c>
      <c r="Z18" s="202">
        <f>SUM(DATA!BD19*'Market and Accessibility'!$F$7)</f>
        <v>9.1327453133744108</v>
      </c>
      <c r="AA18" s="202">
        <f>(SUM(DATA!BK19*'Market and Accessibility'!$F$9))*1.2</f>
        <v>11.062518313368615</v>
      </c>
      <c r="AB18" s="202">
        <f>SUM(DATA!JB19*'Market and Accessibility'!$F$11)</f>
        <v>60.640732265446218</v>
      </c>
      <c r="AC18" s="214">
        <f t="shared" si="2"/>
        <v>18.78086151556607</v>
      </c>
      <c r="AD18" s="202">
        <f>SUM(DATA!JM19*'Property Market'!$F$5,DATA!JL19*'Property Market'!$F$6)</f>
        <v>18.78086151556607</v>
      </c>
      <c r="AE18" s="215">
        <f>SUM(AF18*'Human Development Index'!$E$4,AG18*'Human Development Index'!$E$6,PERCENT!AH18*'Human Development Index'!$E$8,PERCENT!AI18*'Human Development Index'!$E$11,PERCENT!AJ18*'Human Development Index'!$E$14,PERCENT!AK18*'Human Development Index'!$E$18,PERCENT!AL18*'Human Development Index'!$E$20,PERCENT!AM18*'Human Development Index'!$E$22,PERCENT!AN18*'Human Development Index'!$E$24,PERCENT!AO18*'Human Development Index'!$E$26,PERCENT!AP18*'Human Development Index'!$E$28,PERCENT!AQ18*'Human Development Index'!$E$30,PERCENT!AR18*'Human Development Index'!$E$34)</f>
        <v>45.895283711927135</v>
      </c>
      <c r="AF18" s="202">
        <f>(SUM(DATA!FQ19*'Human Development Index'!$F$7,))</f>
        <v>12.692352041348588</v>
      </c>
      <c r="AG18" s="202">
        <f>SUM(DATA!AU19*'Human Development Index'!$F$9,)</f>
        <v>20.094998431731621</v>
      </c>
      <c r="AH18" s="202">
        <f>(SUM(DATA!EC19*'Human Development Index'!$F$9,DATA!EG19*'Human Development Index'!$F$10,))*5</f>
        <v>14.152646506758462</v>
      </c>
      <c r="AI18" s="202">
        <f>(SUM(DATA!JO19*'Human Development Index'!$F$13,DATA!AR19*'Human Development Index'!$F$12))</f>
        <v>32.254192533602989</v>
      </c>
      <c r="AJ18" s="202">
        <f>(SUM(DATA!BD19*'Human Development Index'!$F$15,DATA!F19*'Human Development Index'!$F$16,DATA!GI19*'Human Development Index'!$F$17))</f>
        <v>20.663269598830773</v>
      </c>
      <c r="AK18" s="202">
        <f>100-(SUM(DATA!IC19*'Human Development Index'!$F$19,))</f>
        <v>47.963197111093152</v>
      </c>
      <c r="AL18" s="202">
        <f>(SUM(DATA!EU19*'Human Development Index'!$F$21))</f>
        <v>1.8702432971694958</v>
      </c>
      <c r="AM18" s="202">
        <f>(SUM(DATA!D19*'Human Development Index'!$F$23,))</f>
        <v>68.587392807006836</v>
      </c>
      <c r="AN18" s="203">
        <f>100-(SUM(DATA!IY19*'Human Development Index'!$F$25))</f>
        <v>93.48</v>
      </c>
      <c r="AO18" s="203">
        <f>SUM(DATA!JP19*'Human Development Index'!$F$27,)</f>
        <v>14.958372474927248</v>
      </c>
      <c r="AP18" s="202">
        <f>100-((SUM(DATA!BA19*'Human Development Index'!$F$29,))*1.3)</f>
        <v>97.129713312680366</v>
      </c>
      <c r="AQ18" s="202">
        <f>100-(SUM(DATA!AS19*'Human Development Index'!$F$31,DATA!II19*'Human Development Index'!$F$32,DATA!FZ19*'Human Development Index'!$F$33,))</f>
        <v>69.666826264452368</v>
      </c>
      <c r="AR18" s="216">
        <f>100-(SUM(DATA!JR19*'Human Development Index'!$F$35))</f>
        <v>86.634080009370535</v>
      </c>
      <c r="AS18" s="202">
        <f t="shared" si="0"/>
        <v>22.4186407113522</v>
      </c>
      <c r="AT18" s="202">
        <f t="shared" si="3"/>
        <v>64.508130920516237</v>
      </c>
      <c r="AU18" s="202">
        <f t="shared" si="4"/>
        <v>16.755686817530709</v>
      </c>
      <c r="AV18" s="261">
        <f t="shared" si="5"/>
        <v>45.895283711927135</v>
      </c>
      <c r="AW18" s="258">
        <f t="shared" si="6"/>
        <v>34.560819483133052</v>
      </c>
      <c r="AX18" s="202">
        <f t="shared" si="7"/>
        <v>45.895283711927135</v>
      </c>
      <c r="AY18" s="202">
        <f>AVERAGE(DATA!M19,DATA!N19,DATA!O19,DATA!P19,DATA!Q19,DATA!R19,DATA!S19,DATA!T19,DATA!U19,DATA!V19,DATA!W19,DATA!X19,DATA!Y19,DATA!Z19,DATA!AB19,DATA!AC19,DATA!AD19)</f>
        <v>32.972098084080329</v>
      </c>
    </row>
    <row r="19" spans="1:51" x14ac:dyDescent="0.35">
      <c r="A19" s="211" t="s">
        <v>412</v>
      </c>
      <c r="B19" s="212">
        <f>SUM(C19*'Natural Resources'!E21,PERCENT!D19*'Natural Resources'!$E$10,PERCENT!E19*'Natural Resources'!$E$16,PERCENT!F19*'Natural Resources'!$E$20,PERCENT!G19*'Natural Resources'!$E$24)</f>
        <v>35.370615219043998</v>
      </c>
      <c r="C19" s="202">
        <f>SUM(DATA!FX20*'Natural Resources'!$F$5,DATA!BC20*'Natural Resources'!$F$6,DATA!GA20*'Natural Resources'!$F$7,DATA!IL20*'Natural Resources'!$F$8,DATA!DC20*'Natural Resources'!$F$9)</f>
        <v>39.576601431533113</v>
      </c>
      <c r="D19" s="202">
        <f>SUM(DATA!CN20*'Natural Resources'!$F$11,DATA!AV20*'Natural Resources'!$F$12,AVERAGE(DATA!C20,DATA!CZ20,DATA!GL20)*'Natural Resources'!$F$13,DATA!H20*'Natural Resources'!$F$14,DATA!DA20*'Natural Resources'!$F$15)</f>
        <v>50.992673475464933</v>
      </c>
      <c r="E19" s="203">
        <f>SUM(DATA!CR20*'Natural Resources'!$F$17,DATA!CQ20*'Natural Resources'!$F$18,AVERAGE(DATA!CQ20,DATA!CR20)*'Natural Resources'!$F$19)</f>
        <v>76.649476302729937</v>
      </c>
      <c r="F19" s="202">
        <f>SUM(DATA!J20*'Natural Resources'!$F$21,DATA!IT20*'Natural Resources'!$F$22,DATA!CT20*'Natural Resources'!$F$23)</f>
        <v>31.198826223876303</v>
      </c>
      <c r="G19" s="202">
        <f>SUM(DATA!EZ20*'Natural Resources'!$F$25,DATA!DE20*'Natural Resources'!$F$26,AVERAGE(DATA!AI20,DATA!FH20,DATA!GN20)*'Natural Resources'!$F$27,AVERAGE(DATA!EW20,DATA!EX20)*'Natural Resources'!$F$28)</f>
        <v>24.016133457531726</v>
      </c>
      <c r="H19" s="25">
        <f>SUM(I19*'Human Resources'!$E$4,PERCENT!J19*'Human Resources'!$E$6)</f>
        <v>12.854849937508057</v>
      </c>
      <c r="I19" s="202">
        <f>SUM(DATA!IU20*'Human Resources'!$F$5)</f>
        <v>14.471241291199627</v>
      </c>
      <c r="J19" s="202">
        <f>(SUM(AVERAGE(DATA!CE20,DATA!EV20)*'Human Resources'!$F$7,DATA!IV20*'Human Resources'!$F$8))*8</f>
        <v>11.777255701713678</v>
      </c>
      <c r="K19" s="213">
        <f>SUM(DATA!CW20*'Transport and Com'!$F$5,DATA!IW20*'Transport and Com'!$F$6,DATA!IX20*'Transport and Com'!$F$7,DATA!FW20*'Transport and Com'!$F$8,DATA!DF20*'Transport and Com'!$F$9,DATA!JA20*'Transport and Com'!$F$10)</f>
        <v>77.976165553759401</v>
      </c>
      <c r="L19" s="213">
        <f>SUM(M19*'Institutional services'!$E$4,PERCENT!N19*'Institutional services'!$E$6,PERCENT!$O$2*'Institutional services'!$E$11,PERCENT!P19*'Institutional services'!$E$13,PERCENT!Q19*'Institutional services'!$E$15)</f>
        <v>25.418063937593079</v>
      </c>
      <c r="M19" s="167">
        <f>SUM(DATA!IP20)</f>
        <v>0</v>
      </c>
      <c r="N19" s="167">
        <f>SUM(DATA!JC20)</f>
        <v>6.3901073784870617</v>
      </c>
      <c r="O19" s="167">
        <f>SUM(DATA!JD20)</f>
        <v>8.9285714285714288</v>
      </c>
      <c r="P19" s="167">
        <f>SUM(DATA!IR20)</f>
        <v>93.01</v>
      </c>
      <c r="Q19" s="167">
        <f>SUM(DATA!IS20)</f>
        <v>59.695290858725755</v>
      </c>
      <c r="R19" s="214">
        <f>SUM(S19*'Economic Sectors'!$E$4,PERCENT!T19*'Economic Sectors'!$E$6,PERCENT!U19*'Economic Sectors'!$E$10)</f>
        <v>3.322044439175952</v>
      </c>
      <c r="S19" s="202">
        <f>SUM(DATA!BS20)</f>
        <v>3.0739782500972348</v>
      </c>
      <c r="T19" s="202">
        <f>SUM(DATA!CH20)</f>
        <v>5.2051354572830908</v>
      </c>
      <c r="U19" s="202">
        <f>SUM(DATA!EJ20)</f>
        <v>2.0957758174046357</v>
      </c>
      <c r="V19" s="214">
        <f t="shared" si="1"/>
        <v>10.213426554319913</v>
      </c>
      <c r="W19" s="202">
        <f>(SUM(AVERAGE(DATA!JH20,DATA!JI20)*'Commercial Services'!$G$6,DATA!Z20*'Commercial Services'!$G$7,DATA!DH20*'Commercial Services'!$G$8))*1.2</f>
        <v>10.213426554319913</v>
      </c>
      <c r="X19" s="214">
        <f>SUM(Y19*'Market and Accessibility'!$G$5,PERCENT!Z19*'Market and Accessibility'!$G$7,PERCENT!AA19*'Market and Accessibility'!$G$9,PERCENT!AB19*'Market and Accessibility'!$G$11)</f>
        <v>22.21066160992758</v>
      </c>
      <c r="Y19" s="202">
        <f>SUM(DATA!CG20*'Market and Accessibility'!$F$5)</f>
        <v>4.4597784389188977</v>
      </c>
      <c r="Z19" s="202">
        <f>SUM(DATA!BD20*'Market and Accessibility'!$F$7)</f>
        <v>7.22976576072407</v>
      </c>
      <c r="AA19" s="202">
        <f>(SUM(DATA!BK20*'Market and Accessibility'!$F$9))*1.2</f>
        <v>25.212355594567029</v>
      </c>
      <c r="AB19" s="202">
        <f>SUM(DATA!JB20*'Market and Accessibility'!$F$11)</f>
        <v>68.306636155606412</v>
      </c>
      <c r="AC19" s="214">
        <f t="shared" si="2"/>
        <v>28.62184237523503</v>
      </c>
      <c r="AD19" s="202">
        <f>SUM(DATA!JM20*'Property Market'!$F$5,DATA!JL20*'Property Market'!$F$6)</f>
        <v>28.62184237523503</v>
      </c>
      <c r="AE19" s="215">
        <f>SUM(AF19*'Human Development Index'!$E$4,AG19*'Human Development Index'!$E$6,PERCENT!AH19*'Human Development Index'!$E$8,PERCENT!AI19*'Human Development Index'!$E$11,PERCENT!AJ19*'Human Development Index'!$E$14,PERCENT!AK19*'Human Development Index'!$E$18,PERCENT!AL19*'Human Development Index'!$E$20,PERCENT!AM19*'Human Development Index'!$E$22,PERCENT!AN19*'Human Development Index'!$E$24,PERCENT!AO19*'Human Development Index'!$E$26,PERCENT!AP19*'Human Development Index'!$E$28,PERCENT!AQ19*'Human Development Index'!$E$30,PERCENT!AR19*'Human Development Index'!$E$34)</f>
        <v>42.712623228686823</v>
      </c>
      <c r="AF19" s="202">
        <f>(SUM(DATA!FQ20*'Human Development Index'!$F$7,))</f>
        <v>11.244484339844282</v>
      </c>
      <c r="AG19" s="202">
        <f>SUM(DATA!AU20*'Human Development Index'!$F$9,)</f>
        <v>14.680771835389363</v>
      </c>
      <c r="AH19" s="202">
        <f>(SUM(DATA!EC20*'Human Development Index'!$F$9,DATA!EG20*'Human Development Index'!$F$10,))*5</f>
        <v>12.131792755125957</v>
      </c>
      <c r="AI19" s="202">
        <f>(SUM(DATA!JO20*'Human Development Index'!$F$13,DATA!AR20*'Human Development Index'!$F$12))</f>
        <v>24.304468951945356</v>
      </c>
      <c r="AJ19" s="202">
        <f>(SUM(DATA!BD20*'Human Development Index'!$F$15,DATA!F20*'Human Development Index'!$F$16,DATA!GI20*'Human Development Index'!$F$17))</f>
        <v>26.17846000071567</v>
      </c>
      <c r="AK19" s="202">
        <f>100-(SUM(DATA!IC20*'Human Development Index'!$F$19,))</f>
        <v>35.428261801399955</v>
      </c>
      <c r="AL19" s="202">
        <f>(SUM(DATA!EU20*'Human Development Index'!$F$21))</f>
        <v>2.162978108400416</v>
      </c>
      <c r="AM19" s="202">
        <f>(SUM(DATA!D20*'Human Development Index'!$F$23,))</f>
        <v>47.762886495754707</v>
      </c>
      <c r="AN19" s="203">
        <f>100-(SUM(DATA!IY20*'Human Development Index'!$F$25))</f>
        <v>91.01</v>
      </c>
      <c r="AO19" s="203">
        <f>SUM(DATA!JP20*'Human Development Index'!$F$27,)</f>
        <v>16.272706458079853</v>
      </c>
      <c r="AP19" s="202">
        <f>100-((SUM(DATA!BA20*'Human Development Index'!$F$29,))*1.3)</f>
        <v>95.402470979247269</v>
      </c>
      <c r="AQ19" s="202">
        <f>100-(SUM(DATA!AS20*'Human Development Index'!$F$31,DATA!II20*'Human Development Index'!$F$32,DATA!FZ20*'Human Development Index'!$F$33,))</f>
        <v>68.26452939553144</v>
      </c>
      <c r="AR19" s="216">
        <f>100-(SUM(DATA!JR20*'Human Development Index'!$F$35))</f>
        <v>97.16436548622724</v>
      </c>
      <c r="AS19" s="202">
        <f t="shared" si="0"/>
        <v>24.112732578276027</v>
      </c>
      <c r="AT19" s="202">
        <f t="shared" si="3"/>
        <v>51.697114745676238</v>
      </c>
      <c r="AU19" s="202">
        <f t="shared" si="4"/>
        <v>16.09199374466462</v>
      </c>
      <c r="AV19" s="261">
        <f t="shared" si="5"/>
        <v>42.712623228686823</v>
      </c>
      <c r="AW19" s="258">
        <f t="shared" si="6"/>
        <v>30.633947022872295</v>
      </c>
      <c r="AX19" s="202">
        <f t="shared" si="7"/>
        <v>42.712623228686823</v>
      </c>
      <c r="AY19" s="202">
        <f>AVERAGE(DATA!M20,DATA!N20,DATA!O20,DATA!P20,DATA!Q20,DATA!R20,DATA!S20,DATA!T20,DATA!U20,DATA!V20,DATA!W20,DATA!X20,DATA!Y20,DATA!Z20,DATA!AB20,DATA!AC20,DATA!AD20)</f>
        <v>35.712678349199344</v>
      </c>
    </row>
    <row r="20" spans="1:51" x14ac:dyDescent="0.35">
      <c r="A20" s="211" t="s">
        <v>413</v>
      </c>
      <c r="B20" s="212">
        <f>SUM(C20*'Natural Resources'!E22,PERCENT!D20*'Natural Resources'!$E$10,PERCENT!E20*'Natural Resources'!$E$16,PERCENT!F20*'Natural Resources'!$E$20,PERCENT!G20*'Natural Resources'!$E$24)</f>
        <v>33.684791586720031</v>
      </c>
      <c r="C20" s="202">
        <f>SUM(DATA!FX21*'Natural Resources'!$F$5,DATA!BC21*'Natural Resources'!$F$6,DATA!GA21*'Natural Resources'!$F$7,DATA!IL21*'Natural Resources'!$F$8,DATA!DC21*'Natural Resources'!$F$9)</f>
        <v>31.974684056342294</v>
      </c>
      <c r="D20" s="202">
        <f>SUM(DATA!CN21*'Natural Resources'!$F$11,DATA!AV21*'Natural Resources'!$F$12,AVERAGE(DATA!C21,DATA!CZ21,DATA!GL21)*'Natural Resources'!$F$13,DATA!H21*'Natural Resources'!$F$14,DATA!DA21*'Natural Resources'!$F$15)</f>
        <v>44.529619737344959</v>
      </c>
      <c r="E20" s="203">
        <f>SUM(DATA!CR21*'Natural Resources'!$F$17,DATA!CQ21*'Natural Resources'!$F$18,AVERAGE(DATA!CQ21,DATA!CR21)*'Natural Resources'!$F$19)</f>
        <v>65.510116869142621</v>
      </c>
      <c r="F20" s="202">
        <f>SUM(DATA!J21*'Natural Resources'!$F$21,DATA!IT21*'Natural Resources'!$F$22,DATA!CT21*'Natural Resources'!$F$23)</f>
        <v>8.0462565569860995</v>
      </c>
      <c r="G20" s="202">
        <f>SUM(DATA!EZ21*'Natural Resources'!$F$25,DATA!DE21*'Natural Resources'!$F$26,AVERAGE(DATA!AI21,DATA!FH21,DATA!GN21)*'Natural Resources'!$F$27,AVERAGE(DATA!EW21,DATA!EX21)*'Natural Resources'!$F$28)</f>
        <v>67.117286360168634</v>
      </c>
      <c r="H20" s="25">
        <f>SUM(I20*'Human Resources'!$E$4,PERCENT!J20*'Human Resources'!$E$6)</f>
        <v>11.322987161561057</v>
      </c>
      <c r="I20" s="202">
        <f>SUM(DATA!IU21*'Human Resources'!$F$5)</f>
        <v>20.090187612891857</v>
      </c>
      <c r="J20" s="202">
        <f>(SUM(AVERAGE(DATA!CE21,DATA!EV21)*'Human Resources'!$F$7,DATA!IV21*'Human Resources'!$F$8))*8</f>
        <v>5.4781868606738575</v>
      </c>
      <c r="K20" s="213">
        <f>SUM(DATA!CW21*'Transport and Com'!$F$5,DATA!IW21*'Transport and Com'!$F$6,DATA!IX21*'Transport and Com'!$F$7,DATA!FW21*'Transport and Com'!$F$8,DATA!DF21*'Transport and Com'!$F$9,DATA!JA21*'Transport and Com'!$F$10)</f>
        <v>68.985871765941752</v>
      </c>
      <c r="L20" s="213">
        <f>SUM(M20*'Institutional services'!$E$4,PERCENT!N20*'Institutional services'!$E$6,PERCENT!$O$2*'Institutional services'!$E$11,PERCENT!P20*'Institutional services'!$E$13,PERCENT!Q20*'Institutional services'!$E$15)</f>
        <v>25.229810932567837</v>
      </c>
      <c r="M20" s="167">
        <f>SUM(DATA!IP21)</f>
        <v>0</v>
      </c>
      <c r="N20" s="167">
        <f>SUM(DATA!JC21)</f>
        <v>1.6848127150312728</v>
      </c>
      <c r="O20" s="167">
        <f>SUM(DATA!JD21)</f>
        <v>2.9761904761904758</v>
      </c>
      <c r="P20" s="167">
        <f>SUM(DATA!IR21)</f>
        <v>98.69</v>
      </c>
      <c r="Q20" s="167">
        <f>SUM(DATA!IS21)</f>
        <v>62.170860152135752</v>
      </c>
      <c r="R20" s="214">
        <f>SUM(S20*'Economic Sectors'!$E$4,PERCENT!T20*'Economic Sectors'!$E$6,PERCENT!U20*'Economic Sectors'!$E$10)</f>
        <v>2.693060999330636</v>
      </c>
      <c r="S20" s="202">
        <f>SUM(DATA!BS21)</f>
        <v>2.0262199827948697</v>
      </c>
      <c r="T20" s="202">
        <f>SUM(DATA!CH21)</f>
        <v>4.4137431080971137</v>
      </c>
      <c r="U20" s="202">
        <f>SUM(DATA!EJ21)</f>
        <v>1.9026801801576023</v>
      </c>
      <c r="V20" s="214">
        <f t="shared" si="1"/>
        <v>8.7628832064095104</v>
      </c>
      <c r="W20" s="202">
        <f>(SUM(AVERAGE(DATA!JH21,DATA!JI21)*'Commercial Services'!$G$6,DATA!Z21*'Commercial Services'!$G$7,DATA!DH21*'Commercial Services'!$G$8))*1.2</f>
        <v>8.7628832064095104</v>
      </c>
      <c r="X20" s="214">
        <f>SUM(Y20*'Market and Accessibility'!$G$5,PERCENT!Z20*'Market and Accessibility'!$G$7,PERCENT!AA20*'Market and Accessibility'!$G$9,PERCENT!AB20*'Market and Accessibility'!$G$11)</f>
        <v>14.77201087305407</v>
      </c>
      <c r="Y20" s="202">
        <f>SUM(DATA!CG21*'Market and Accessibility'!$F$5)</f>
        <v>3.3829829101716129</v>
      </c>
      <c r="Z20" s="202">
        <f>SUM(DATA!BD21*'Market and Accessibility'!$F$7)</f>
        <v>3.4827536566291246</v>
      </c>
      <c r="AA20" s="202">
        <f>(SUM(DATA!BK21*'Market and Accessibility'!$F$9))*1.2</f>
        <v>17.108360270217986</v>
      </c>
      <c r="AB20" s="202">
        <f>SUM(DATA!JB21*'Market and Accessibility'!$F$11)</f>
        <v>46.453089244851256</v>
      </c>
      <c r="AC20" s="214">
        <f t="shared" si="2"/>
        <v>17.761372535937227</v>
      </c>
      <c r="AD20" s="202">
        <f>SUM(DATA!JM21*'Property Market'!$F$5,DATA!JL21*'Property Market'!$F$6)</f>
        <v>17.761372535937227</v>
      </c>
      <c r="AE20" s="215">
        <f>SUM(AF20*'Human Development Index'!$E$4,AG20*'Human Development Index'!$E$6,PERCENT!AH20*'Human Development Index'!$E$8,PERCENT!AI20*'Human Development Index'!$E$11,PERCENT!AJ20*'Human Development Index'!$E$14,PERCENT!AK20*'Human Development Index'!$E$18,PERCENT!AL20*'Human Development Index'!$E$20,PERCENT!AM20*'Human Development Index'!$E$22,PERCENT!AN20*'Human Development Index'!$E$24,PERCENT!AO20*'Human Development Index'!$E$26,PERCENT!AP20*'Human Development Index'!$E$28,PERCENT!AQ20*'Human Development Index'!$E$30,PERCENT!AR20*'Human Development Index'!$E$34)</f>
        <v>42.450911410166974</v>
      </c>
      <c r="AF20" s="202">
        <f>(SUM(DATA!FQ21*'Human Development Index'!$F$7,))</f>
        <v>8.2753373420698964</v>
      </c>
      <c r="AG20" s="202">
        <f>SUM(DATA!AU21*'Human Development Index'!$F$9,)</f>
        <v>15.50217221100443</v>
      </c>
      <c r="AH20" s="202">
        <f>(SUM(DATA!EC21*'Human Development Index'!$F$9,DATA!EG21*'Human Development Index'!$F$10,))*5</f>
        <v>4.0943888732489011</v>
      </c>
      <c r="AI20" s="202">
        <f>(SUM(DATA!JO21*'Human Development Index'!$F$13,DATA!AR21*'Human Development Index'!$F$12))</f>
        <v>18.954131183134411</v>
      </c>
      <c r="AJ20" s="202">
        <f>(SUM(DATA!BD21*'Human Development Index'!$F$15,DATA!F21*'Human Development Index'!$F$16,DATA!GI21*'Human Development Index'!$F$17))</f>
        <v>18.204086628349419</v>
      </c>
      <c r="AK20" s="202">
        <f>100-(SUM(DATA!IC21*'Human Development Index'!$F$19,))</f>
        <v>32.729718774514481</v>
      </c>
      <c r="AL20" s="202">
        <f>(SUM(DATA!EU21*'Human Development Index'!$F$21))</f>
        <v>0.73521792000718456</v>
      </c>
      <c r="AM20" s="202">
        <f>(SUM(DATA!D21*'Human Development Index'!$F$23,))</f>
        <v>70.187887324386395</v>
      </c>
      <c r="AN20" s="203">
        <f>100-(SUM(DATA!IY21*'Human Development Index'!$F$25))</f>
        <v>90.76</v>
      </c>
      <c r="AO20" s="203">
        <f>SUM(DATA!JP21*'Human Development Index'!$F$27,)</f>
        <v>21.634354611575393</v>
      </c>
      <c r="AP20" s="202">
        <f>100-((SUM(DATA!BA21*'Human Development Index'!$F$29,))*1.3)</f>
        <v>92.942846367679522</v>
      </c>
      <c r="AQ20" s="202">
        <f>100-(SUM(DATA!AS21*'Human Development Index'!$F$31,DATA!II21*'Human Development Index'!$F$32,DATA!FZ21*'Human Development Index'!$F$33,))</f>
        <v>70.352564778474957</v>
      </c>
      <c r="AR20" s="216">
        <f>100-(SUM(DATA!JR21*'Human Development Index'!$F$35))</f>
        <v>95.714334972465579</v>
      </c>
      <c r="AS20" s="202">
        <f t="shared" si="0"/>
        <v>22.503889374140545</v>
      </c>
      <c r="AT20" s="202">
        <f t="shared" si="3"/>
        <v>47.107841349254798</v>
      </c>
      <c r="AU20" s="202">
        <f t="shared" si="4"/>
        <v>10.997331903682861</v>
      </c>
      <c r="AV20" s="261">
        <f t="shared" si="5"/>
        <v>42.450911410166974</v>
      </c>
      <c r="AW20" s="258">
        <f t="shared" si="6"/>
        <v>26.869687542359401</v>
      </c>
      <c r="AX20" s="202">
        <f t="shared" si="7"/>
        <v>42.450911410166974</v>
      </c>
      <c r="AY20" s="202">
        <f>AVERAGE(DATA!M21,DATA!N21,DATA!O21,DATA!P21,DATA!Q21,DATA!R21,DATA!S21,DATA!T21,DATA!U21,DATA!V21,DATA!W21,DATA!X21,DATA!Y21,DATA!Z21,DATA!AB21,DATA!AC21,DATA!AD21)</f>
        <v>32.141474002526273</v>
      </c>
    </row>
    <row r="21" spans="1:51" x14ac:dyDescent="0.35">
      <c r="A21" s="211" t="s">
        <v>414</v>
      </c>
      <c r="B21" s="212">
        <f>SUM(C21*'Natural Resources'!E23,PERCENT!D21*'Natural Resources'!$E$10,PERCENT!E21*'Natural Resources'!$E$16,PERCENT!F21*'Natural Resources'!$E$20,PERCENT!G21*'Natural Resources'!$E$24)</f>
        <v>31.504729065763502</v>
      </c>
      <c r="C21" s="202">
        <f>SUM(DATA!FX22*'Natural Resources'!$F$5,DATA!BC22*'Natural Resources'!$F$6,DATA!GA22*'Natural Resources'!$F$7,DATA!IL22*'Natural Resources'!$F$8,DATA!DC22*'Natural Resources'!$F$9)</f>
        <v>39.99760786116731</v>
      </c>
      <c r="D21" s="202">
        <f>SUM(DATA!CN22*'Natural Resources'!$F$11,DATA!AV22*'Natural Resources'!$F$12,AVERAGE(DATA!C22,DATA!CZ22,DATA!GL22)*'Natural Resources'!$F$13,DATA!H22*'Natural Resources'!$F$14,DATA!DA22*'Natural Resources'!$F$15)</f>
        <v>52.993712815278386</v>
      </c>
      <c r="E21" s="203">
        <f>SUM(DATA!CR22*'Natural Resources'!$F$17,DATA!CQ22*'Natural Resources'!$F$18,AVERAGE(DATA!CQ22,DATA!CR22)*'Natural Resources'!$F$19)</f>
        <v>63.7871247949764</v>
      </c>
      <c r="F21" s="202">
        <f>SUM(DATA!J22*'Natural Resources'!$F$21,DATA!IT22*'Natural Resources'!$F$22,DATA!CT22*'Natural Resources'!$F$23)</f>
        <v>17.385644669245245</v>
      </c>
      <c r="G21" s="202">
        <f>SUM(DATA!EZ22*'Natural Resources'!$F$25,DATA!DE22*'Natural Resources'!$F$26,AVERAGE(DATA!AI22,DATA!FH22,DATA!GN22)*'Natural Resources'!$F$27,AVERAGE(DATA!EW22,DATA!EX22)*'Natural Resources'!$F$28)</f>
        <v>31.142884065756633</v>
      </c>
      <c r="H21" s="25">
        <f>SUM(I21*'Human Resources'!$E$4,PERCENT!J21*'Human Resources'!$E$6)</f>
        <v>21.663177117899018</v>
      </c>
      <c r="I21" s="202">
        <f>SUM(DATA!IU22*'Human Resources'!$F$5)</f>
        <v>13.370486685841238</v>
      </c>
      <c r="J21" s="202">
        <f>(SUM(AVERAGE(DATA!CE22,DATA!EV22)*'Human Resources'!$F$7,DATA!IV22*'Human Resources'!$F$8))*8</f>
        <v>27.191637405937538</v>
      </c>
      <c r="K21" s="213">
        <f>SUM(DATA!CW22*'Transport and Com'!$F$5,DATA!IW22*'Transport and Com'!$F$6,DATA!IX22*'Transport and Com'!$F$7,DATA!FW22*'Transport and Com'!$F$8,DATA!DF22*'Transport and Com'!$F$9,DATA!JA22*'Transport and Com'!$F$10)</f>
        <v>83.397104547648453</v>
      </c>
      <c r="L21" s="213">
        <f>SUM(M21*'Institutional services'!$E$4,PERCENT!N21*'Institutional services'!$E$6,PERCENT!$O$2*'Institutional services'!$E$11,PERCENT!P21*'Institutional services'!$E$13,PERCENT!Q21*'Institutional services'!$E$15)</f>
        <v>33.829772423067951</v>
      </c>
      <c r="M21" s="167">
        <f>SUM(DATA!IP22)</f>
        <v>45.91836734693878</v>
      </c>
      <c r="N21" s="167">
        <f>SUM(DATA!JC22)</f>
        <v>6.5842098334655059</v>
      </c>
      <c r="O21" s="167">
        <f>SUM(DATA!JD22)</f>
        <v>5.9523809523809517</v>
      </c>
      <c r="P21" s="167">
        <f>SUM(DATA!IR22)</f>
        <v>92.14</v>
      </c>
      <c r="Q21" s="167">
        <f>SUM(DATA!IS22)</f>
        <v>55.030652722683016</v>
      </c>
      <c r="R21" s="214">
        <f>SUM(S21*'Economic Sectors'!$E$4,PERCENT!T21*'Economic Sectors'!$E$6,PERCENT!U21*'Economic Sectors'!$E$10)</f>
        <v>12.279455174761384</v>
      </c>
      <c r="S21" s="202">
        <f>SUM(DATA!BS22)</f>
        <v>13.527729453883305</v>
      </c>
      <c r="T21" s="202">
        <f>SUM(DATA!CH22)</f>
        <v>18.929376914005164</v>
      </c>
      <c r="U21" s="202">
        <f>SUM(DATA!EJ22)</f>
        <v>6.3558081609871131</v>
      </c>
      <c r="V21" s="214">
        <f t="shared" si="1"/>
        <v>12.733474914783828</v>
      </c>
      <c r="W21" s="202">
        <f>(SUM(AVERAGE(DATA!JH22,DATA!JI22)*'Commercial Services'!$G$6,DATA!Z22*'Commercial Services'!$G$7,DATA!DH22*'Commercial Services'!$G$8))*1.2</f>
        <v>12.733474914783828</v>
      </c>
      <c r="X21" s="214">
        <f>SUM(Y21*'Market and Accessibility'!$G$5,PERCENT!Z21*'Market and Accessibility'!$G$7,PERCENT!AA21*'Market and Accessibility'!$G$9,PERCENT!AB21*'Market and Accessibility'!$G$11)</f>
        <v>20.614616847908525</v>
      </c>
      <c r="Y21" s="202">
        <f>SUM(DATA!CG22*'Market and Accessibility'!$F$5)</f>
        <v>8.6566084100492269</v>
      </c>
      <c r="Z21" s="202">
        <f>SUM(DATA!BD22*'Market and Accessibility'!$F$7)</f>
        <v>6.6024354883252627</v>
      </c>
      <c r="AA21" s="202">
        <f>(SUM(DATA!BK22*'Market and Accessibility'!$F$9))*1.2</f>
        <v>11.992298712347024</v>
      </c>
      <c r="AB21" s="202">
        <f>SUM(DATA!JB22*'Market and Accessibility'!$F$11)</f>
        <v>68.192219679633865</v>
      </c>
      <c r="AC21" s="214">
        <f t="shared" si="2"/>
        <v>45.307232307725329</v>
      </c>
      <c r="AD21" s="202">
        <f>SUM(DATA!JM22*'Property Market'!$F$5,DATA!JL22*'Property Market'!$F$6)</f>
        <v>45.307232307725329</v>
      </c>
      <c r="AE21" s="215">
        <f>SUM(AF21*'Human Development Index'!$E$4,AG21*'Human Development Index'!$E$6,PERCENT!AH21*'Human Development Index'!$E$8,PERCENT!AI21*'Human Development Index'!$E$11,PERCENT!AJ21*'Human Development Index'!$E$14,PERCENT!AK21*'Human Development Index'!$E$18,PERCENT!AL21*'Human Development Index'!$E$20,PERCENT!AM21*'Human Development Index'!$E$22,PERCENT!AN21*'Human Development Index'!$E$24,PERCENT!AO21*'Human Development Index'!$E$26,PERCENT!AP21*'Human Development Index'!$E$28,PERCENT!AQ21*'Human Development Index'!$E$30,PERCENT!AR21*'Human Development Index'!$E$34)</f>
        <v>45.719364887415217</v>
      </c>
      <c r="AF21" s="202">
        <f>(SUM(DATA!FQ22*'Human Development Index'!$F$7,))</f>
        <v>15.016479161781591</v>
      </c>
      <c r="AG21" s="202">
        <f>SUM(DATA!AU22*'Human Development Index'!$F$9,)</f>
        <v>18.517887331613707</v>
      </c>
      <c r="AH21" s="202">
        <f>(SUM(DATA!EC22*'Human Development Index'!$F$9,DATA!EG22*'Human Development Index'!$F$10,))*5</f>
        <v>20.697215510610842</v>
      </c>
      <c r="AI21" s="202">
        <f>(SUM(DATA!JO22*'Human Development Index'!$F$13,DATA!AR22*'Human Development Index'!$F$12))</f>
        <v>31.331340032962135</v>
      </c>
      <c r="AJ21" s="202">
        <f>(SUM(DATA!BD22*'Human Development Index'!$F$15,DATA!F22*'Human Development Index'!$F$16,DATA!GI22*'Human Development Index'!$F$17))</f>
        <v>24.331406780317081</v>
      </c>
      <c r="AK21" s="202">
        <f>100-(SUM(DATA!IC22*'Human Development Index'!$F$19,))</f>
        <v>39.156457284174927</v>
      </c>
      <c r="AL21" s="202">
        <f>(SUM(DATA!EU22*'Human Development Index'!$F$21))</f>
        <v>2.2898829324774344</v>
      </c>
      <c r="AM21" s="202">
        <f>(SUM(DATA!D22*'Human Development Index'!$F$23,))</f>
        <v>68.070621070511848</v>
      </c>
      <c r="AN21" s="203">
        <f>100-(SUM(DATA!IY22*'Human Development Index'!$F$25))</f>
        <v>93.49</v>
      </c>
      <c r="AO21" s="203">
        <f>SUM(DATA!JP22*'Human Development Index'!$F$27,)</f>
        <v>27.635625222741034</v>
      </c>
      <c r="AP21" s="202">
        <f>100-((SUM(DATA!BA22*'Human Development Index'!$F$29,))*1.3)</f>
        <v>79.116487009152763</v>
      </c>
      <c r="AQ21" s="202">
        <f>100-(SUM(DATA!AS22*'Human Development Index'!$F$31,DATA!II22*'Human Development Index'!$F$32,DATA!FZ22*'Human Development Index'!$F$33,))</f>
        <v>68.318764259763952</v>
      </c>
      <c r="AR21" s="216">
        <f>100-(SUM(DATA!JR22*'Human Development Index'!$F$35))</f>
        <v>95.457131421083488</v>
      </c>
      <c r="AS21" s="202">
        <f t="shared" si="0"/>
        <v>26.583953091831262</v>
      </c>
      <c r="AT21" s="202">
        <f t="shared" si="3"/>
        <v>58.613438485358202</v>
      </c>
      <c r="AU21" s="202">
        <f t="shared" si="4"/>
        <v>22.733694811294768</v>
      </c>
      <c r="AV21" s="261">
        <f t="shared" si="5"/>
        <v>45.719364887415217</v>
      </c>
      <c r="AW21" s="258">
        <f t="shared" si="6"/>
        <v>35.977028796161413</v>
      </c>
      <c r="AX21" s="202">
        <f t="shared" si="7"/>
        <v>45.719364887415217</v>
      </c>
      <c r="AY21" s="202">
        <f>AVERAGE(DATA!M22,DATA!N22,DATA!O22,DATA!P22,DATA!Q22,DATA!R22,DATA!S22,DATA!T22,DATA!U22,DATA!V22,DATA!W22,DATA!X22,DATA!Y22,DATA!Z22,DATA!AB22,DATA!AC22,DATA!AD22)</f>
        <v>33.126269407128319</v>
      </c>
    </row>
    <row r="22" spans="1:51" x14ac:dyDescent="0.35">
      <c r="A22" s="211" t="s">
        <v>415</v>
      </c>
      <c r="B22" s="212">
        <f>SUM(C22*'Natural Resources'!E24,PERCENT!D22*'Natural Resources'!$E$10,PERCENT!E22*'Natural Resources'!$E$16,PERCENT!F22*'Natural Resources'!$E$20,PERCENT!G22*'Natural Resources'!$E$24)</f>
        <v>35.616525483529948</v>
      </c>
      <c r="C22" s="202">
        <f>SUM(DATA!FX23*'Natural Resources'!$F$5,DATA!BC23*'Natural Resources'!$F$6,DATA!GA23*'Natural Resources'!$F$7,DATA!IL23*'Natural Resources'!$F$8,DATA!DC23*'Natural Resources'!$F$9)</f>
        <v>35.605616751120927</v>
      </c>
      <c r="D22" s="202">
        <f>SUM(DATA!CN23*'Natural Resources'!$F$11,DATA!AV23*'Natural Resources'!$F$12,AVERAGE(DATA!C23,DATA!CZ23,DATA!GL23)*'Natural Resources'!$F$13,DATA!H23*'Natural Resources'!$F$14,DATA!DA23*'Natural Resources'!$F$15)</f>
        <v>50.919470604461011</v>
      </c>
      <c r="E22" s="203">
        <f>SUM(DATA!CR23*'Natural Resources'!$F$17,DATA!CQ23*'Natural Resources'!$F$18,AVERAGE(DATA!CQ23,DATA!CR23)*'Natural Resources'!$F$19)</f>
        <v>33.538977494003525</v>
      </c>
      <c r="F22" s="202">
        <f>SUM(DATA!J23*'Natural Resources'!$F$21,DATA!IT23*'Natural Resources'!$F$22,DATA!CT23*'Natural Resources'!$F$23)</f>
        <v>40.262969332186863</v>
      </c>
      <c r="G22" s="202">
        <f>SUM(DATA!EZ23*'Natural Resources'!$F$25,DATA!DE23*'Natural Resources'!$F$26,AVERAGE(DATA!AI23,DATA!FH23,DATA!GN23)*'Natural Resources'!$F$27,AVERAGE(DATA!EW23,DATA!EX23)*'Natural Resources'!$F$28)</f>
        <v>35.542663231543536</v>
      </c>
      <c r="H22" s="25">
        <f>SUM(I22*'Human Resources'!$E$4,PERCENT!J22*'Human Resources'!$E$6)</f>
        <v>31.738226727742635</v>
      </c>
      <c r="I22" s="202">
        <f>SUM(DATA!IU23*'Human Resources'!$F$5)</f>
        <v>31.038258932223979</v>
      </c>
      <c r="J22" s="202">
        <f>(SUM(AVERAGE(DATA!CE23,DATA!EV23)*'Human Resources'!$F$7,DATA!IV23*'Human Resources'!$F$8))*8</f>
        <v>32.204871924755075</v>
      </c>
      <c r="K22" s="213">
        <f>SUM(DATA!CW23*'Transport and Com'!$F$5,DATA!IW23*'Transport and Com'!$F$6,DATA!IX23*'Transport and Com'!$F$7,DATA!FW23*'Transport and Com'!$F$8,DATA!DF23*'Transport and Com'!$F$9,DATA!JA23*'Transport and Com'!$F$10)</f>
        <v>81.472246193908859</v>
      </c>
      <c r="L22" s="213">
        <f>SUM(M22*'Institutional services'!$E$4,PERCENT!N22*'Institutional services'!$E$6,PERCENT!$O$2*'Institutional services'!$E$11,PERCENT!P22*'Institutional services'!$E$13,PERCENT!Q22*'Institutional services'!$E$15)</f>
        <v>23.341393117072155</v>
      </c>
      <c r="M22" s="167">
        <f>SUM(DATA!IP23)</f>
        <v>0</v>
      </c>
      <c r="N22" s="167">
        <f>SUM(DATA!JC23)</f>
        <v>0</v>
      </c>
      <c r="O22" s="167">
        <f>SUM(DATA!JD23)</f>
        <v>0</v>
      </c>
      <c r="P22" s="167">
        <f>SUM(DATA!IR23)</f>
        <v>93.97</v>
      </c>
      <c r="Q22" s="167">
        <f>SUM(DATA!IS23)</f>
        <v>57.67103347889374</v>
      </c>
      <c r="R22" s="214">
        <f>SUM(S22*'Economic Sectors'!$E$4,PERCENT!T22*'Economic Sectors'!$E$6,PERCENT!U22*'Economic Sectors'!$E$10)</f>
        <v>22.479686920878994</v>
      </c>
      <c r="S22" s="202">
        <f>SUM(DATA!BS23)</f>
        <v>25.177300723692888</v>
      </c>
      <c r="T22" s="202">
        <f>SUM(DATA!CH23)</f>
        <v>45.401016810250496</v>
      </c>
      <c r="U22" s="202">
        <f>SUM(DATA!EJ23)</f>
        <v>3.2654791517399486</v>
      </c>
      <c r="V22" s="214">
        <f t="shared" si="1"/>
        <v>17.233962743727254</v>
      </c>
      <c r="W22" s="202">
        <f>(SUM(AVERAGE(DATA!JH23,DATA!JI23)*'Commercial Services'!$G$6,DATA!Z23*'Commercial Services'!$G$7,DATA!DH23*'Commercial Services'!$G$8))*1.2</f>
        <v>17.233962743727254</v>
      </c>
      <c r="X22" s="214">
        <f>SUM(Y22*'Market and Accessibility'!$G$5,PERCENT!Z22*'Market and Accessibility'!$G$7,PERCENT!AA22*'Market and Accessibility'!$G$9,PERCENT!AB22*'Market and Accessibility'!$G$11)</f>
        <v>11.602009543205487</v>
      </c>
      <c r="Y22" s="202">
        <f>SUM(DATA!CG23*'Market and Accessibility'!$F$5)</f>
        <v>0.25001657593011412</v>
      </c>
      <c r="Z22" s="202">
        <f>SUM(DATA!BD23*'Market and Accessibility'!$F$7)</f>
        <v>7.774737000398658</v>
      </c>
      <c r="AA22" s="202">
        <f>(SUM(DATA!BK23*'Market and Accessibility'!$F$9))*1.2</f>
        <v>14.279553507140681</v>
      </c>
      <c r="AB22" s="202">
        <f>SUM(DATA!JB23*'Market and Accessibility'!$F$11)</f>
        <v>31.693363844393595</v>
      </c>
      <c r="AC22" s="214">
        <f t="shared" si="2"/>
        <v>13.340310737244019</v>
      </c>
      <c r="AD22" s="202">
        <f>SUM(DATA!JM23*'Property Market'!$F$5,DATA!JL23*'Property Market'!$F$6)</f>
        <v>13.340310737244019</v>
      </c>
      <c r="AE22" s="215">
        <f>SUM(AF22*'Human Development Index'!$E$4,AG22*'Human Development Index'!$E$6,PERCENT!AH22*'Human Development Index'!$E$8,PERCENT!AI22*'Human Development Index'!$E$11,PERCENT!AJ22*'Human Development Index'!$E$14,PERCENT!AK22*'Human Development Index'!$E$18,PERCENT!AL22*'Human Development Index'!$E$20,PERCENT!AM22*'Human Development Index'!$E$22,PERCENT!AN22*'Human Development Index'!$E$24,PERCENT!AO22*'Human Development Index'!$E$26,PERCENT!AP22*'Human Development Index'!$E$28,PERCENT!AQ22*'Human Development Index'!$E$30,PERCENT!AR22*'Human Development Index'!$E$34)</f>
        <v>45.528332351276944</v>
      </c>
      <c r="AF22" s="202">
        <f>(SUM(DATA!FQ23*'Human Development Index'!$F$7,))</f>
        <v>19.554428406942538</v>
      </c>
      <c r="AG22" s="202">
        <f>SUM(DATA!AU23*'Human Development Index'!$F$9,)</f>
        <v>16.894319128122326</v>
      </c>
      <c r="AH22" s="202">
        <f>(SUM(DATA!EC23*'Human Development Index'!$F$9,DATA!EG23*'Human Development Index'!$F$10,))*5</f>
        <v>5.7580801137486546</v>
      </c>
      <c r="AI22" s="202">
        <f>(SUM(DATA!JO23*'Human Development Index'!$F$13,DATA!AR23*'Human Development Index'!$F$12))</f>
        <v>14.759325291418739</v>
      </c>
      <c r="AJ22" s="202">
        <f>(SUM(DATA!BD23*'Human Development Index'!$F$15,DATA!F23*'Human Development Index'!$F$16,DATA!GI23*'Human Development Index'!$F$17))</f>
        <v>29.449676682521506</v>
      </c>
      <c r="AK22" s="202">
        <f>100-(SUM(DATA!IC23*'Human Development Index'!$F$19,))</f>
        <v>26.548121628634192</v>
      </c>
      <c r="AL22" s="202">
        <f>(SUM(DATA!EU23*'Human Development Index'!$F$21))</f>
        <v>0.54370901008366512</v>
      </c>
      <c r="AM22" s="202">
        <f>(SUM(DATA!D23*'Human Development Index'!$F$23,))</f>
        <v>78.065102641443772</v>
      </c>
      <c r="AN22" s="203">
        <f>100-(SUM(DATA!IY23*'Human Development Index'!$F$25))</f>
        <v>93.1</v>
      </c>
      <c r="AO22" s="203">
        <f>SUM(DATA!JP23*'Human Development Index'!$F$27,)</f>
        <v>46.836187177422147</v>
      </c>
      <c r="AP22" s="202">
        <f>100-((SUM(DATA!BA23*'Human Development Index'!$F$29,))*1.3)</f>
        <v>82.567216405006334</v>
      </c>
      <c r="AQ22" s="202">
        <f>100-(SUM(DATA!AS23*'Human Development Index'!$F$31,DATA!II23*'Human Development Index'!$F$32,DATA!FZ23*'Human Development Index'!$F$33,))</f>
        <v>71.606961578304151</v>
      </c>
      <c r="AR22" s="216">
        <f>100-(SUM(DATA!JR23*'Human Development Index'!$F$35))</f>
        <v>99.853930547625865</v>
      </c>
      <c r="AS22" s="202">
        <f t="shared" si="0"/>
        <v>33.677376105636291</v>
      </c>
      <c r="AT22" s="202">
        <f t="shared" si="3"/>
        <v>52.406819655490509</v>
      </c>
      <c r="AU22" s="202">
        <f t="shared" si="4"/>
        <v>16.16399248626394</v>
      </c>
      <c r="AV22" s="261">
        <f t="shared" si="5"/>
        <v>45.528332351276944</v>
      </c>
      <c r="AW22" s="258">
        <f t="shared" si="6"/>
        <v>34.082729415796912</v>
      </c>
      <c r="AX22" s="202">
        <f t="shared" si="7"/>
        <v>45.528332351276944</v>
      </c>
      <c r="AY22" s="202">
        <f>AVERAGE(DATA!M23,DATA!N23,DATA!O23,DATA!P23,DATA!Q23,DATA!R23,DATA!S23,DATA!T23,DATA!U23,DATA!V23,DATA!W23,DATA!X23,DATA!Y23,DATA!Z23,DATA!AB23,DATA!AC23,DATA!AD23)</f>
        <v>40.80076177386087</v>
      </c>
    </row>
    <row r="23" spans="1:51" x14ac:dyDescent="0.35">
      <c r="A23" s="211" t="s">
        <v>416</v>
      </c>
      <c r="B23" s="212">
        <f>SUM(C23*'Natural Resources'!E25,PERCENT!D23*'Natural Resources'!$E$10,PERCENT!E23*'Natural Resources'!$E$16,PERCENT!F23*'Natural Resources'!$E$20,PERCENT!G23*'Natural Resources'!$E$24)</f>
        <v>29.650804925934864</v>
      </c>
      <c r="C23" s="202">
        <f>SUM(DATA!FX24*'Natural Resources'!$F$5,DATA!BC24*'Natural Resources'!$F$6,DATA!GA24*'Natural Resources'!$F$7,DATA!IL24*'Natural Resources'!$F$8,DATA!DC24*'Natural Resources'!$F$9)</f>
        <v>30.616209425167003</v>
      </c>
      <c r="D23" s="202">
        <f>SUM(DATA!CN24*'Natural Resources'!$F$11,DATA!AV24*'Natural Resources'!$F$12,AVERAGE(DATA!C24,DATA!CZ24,DATA!GL24)*'Natural Resources'!$F$13,DATA!H24*'Natural Resources'!$F$14,DATA!DA24*'Natural Resources'!$F$15)</f>
        <v>27.258733183666926</v>
      </c>
      <c r="E23" s="203">
        <f>SUM(DATA!CR24*'Natural Resources'!$F$17,DATA!CQ24*'Natural Resources'!$F$18,AVERAGE(DATA!CQ24,DATA!CR24)*'Natural Resources'!$F$19)</f>
        <v>50.858424259482831</v>
      </c>
      <c r="F23" s="202">
        <f>SUM(DATA!J24*'Natural Resources'!$F$21,DATA!IT24*'Natural Resources'!$F$22,DATA!CT24*'Natural Resources'!$F$23)</f>
        <v>49.937067037582487</v>
      </c>
      <c r="G23" s="202">
        <f>SUM(DATA!EZ24*'Natural Resources'!$F$25,DATA!DE24*'Natural Resources'!$F$26,AVERAGE(DATA!AI24,DATA!FH24,DATA!GN24)*'Natural Resources'!$F$27,AVERAGE(DATA!EW24,DATA!EX24)*'Natural Resources'!$F$28)</f>
        <v>26.933066865256073</v>
      </c>
      <c r="H23" s="25">
        <f>SUM(I23*'Human Resources'!$E$4,PERCENT!J23*'Human Resources'!$E$6)</f>
        <v>5.1422250151730342</v>
      </c>
      <c r="I23" s="202">
        <f>SUM(DATA!IU24*'Human Resources'!$F$5)</f>
        <v>5.0921701040335829</v>
      </c>
      <c r="J23" s="202">
        <f>(SUM(AVERAGE(DATA!CE24,DATA!EV24)*'Human Resources'!$F$7,DATA!IV24*'Human Resources'!$F$8))*8</f>
        <v>5.1755949559326684</v>
      </c>
      <c r="K23" s="213">
        <f>SUM(DATA!CW24*'Transport and Com'!$F$5,DATA!IW24*'Transport and Com'!$F$6,DATA!IX24*'Transport and Com'!$F$7,DATA!FW24*'Transport and Com'!$F$8,DATA!DF24*'Transport and Com'!$F$9,DATA!JA24*'Transport and Com'!$F$10)</f>
        <v>58.037469011552282</v>
      </c>
      <c r="L23" s="213">
        <f>SUM(M23*'Institutional services'!$E$4,PERCENT!N23*'Institutional services'!$E$6,PERCENT!$O$2*'Institutional services'!$E$11,PERCENT!P23*'Institutional services'!$E$13,PERCENT!Q23*'Institutional services'!$E$15)</f>
        <v>31.069284783958445</v>
      </c>
      <c r="M23" s="167">
        <f>SUM(DATA!IP24)</f>
        <v>0</v>
      </c>
      <c r="N23" s="167">
        <f>SUM(DATA!JC24)</f>
        <v>25.42771189916429</v>
      </c>
      <c r="O23" s="167">
        <f>SUM(DATA!JD24)</f>
        <v>2.9761904761904758</v>
      </c>
      <c r="P23" s="167">
        <f>SUM(DATA!IR24)</f>
        <v>94.62</v>
      </c>
      <c r="Q23" s="167">
        <f>SUM(DATA!IS24)</f>
        <v>57.684887459807079</v>
      </c>
      <c r="R23" s="214">
        <f>SUM(S23*'Economic Sectors'!$E$4,PERCENT!T23*'Economic Sectors'!$E$6,PERCENT!U23*'Economic Sectors'!$E$10)</f>
        <v>0.17215829553826109</v>
      </c>
      <c r="S23" s="202">
        <f>SUM(DATA!BS24)</f>
        <v>8.5639309271383912E-2</v>
      </c>
      <c r="T23" s="202">
        <f>SUM(DATA!CH24)</f>
        <v>0.24434730591148149</v>
      </c>
      <c r="U23" s="202">
        <f>SUM(DATA!EJ24)</f>
        <v>0.1829057774585037</v>
      </c>
      <c r="V23" s="214">
        <f t="shared" si="1"/>
        <v>4.9572426875803046</v>
      </c>
      <c r="W23" s="202">
        <f>(SUM(AVERAGE(DATA!JH24,DATA!JI24)*'Commercial Services'!$G$6,DATA!Z24*'Commercial Services'!$G$7,DATA!DH24*'Commercial Services'!$G$8))*1.2</f>
        <v>4.9572426875803046</v>
      </c>
      <c r="X23" s="214">
        <f>SUM(Y23*'Market and Accessibility'!$G$5,PERCENT!Z23*'Market and Accessibility'!$G$7,PERCENT!AA23*'Market and Accessibility'!$G$9,PERCENT!AB23*'Market and Accessibility'!$G$11)</f>
        <v>5.9865315934308612</v>
      </c>
      <c r="Y23" s="202">
        <f>SUM(DATA!CG24*'Market and Accessibility'!$F$5)</f>
        <v>0.22415279221320575</v>
      </c>
      <c r="Z23" s="202">
        <f>SUM(DATA!BD24*'Market and Accessibility'!$F$7)</f>
        <v>0.17354017178731396</v>
      </c>
      <c r="AA23" s="202">
        <f>(SUM(DATA!BK24*'Market and Accessibility'!$F$9))*1.2</f>
        <v>7.024905706508215</v>
      </c>
      <c r="AB23" s="202">
        <f>SUM(DATA!JB24*'Market and Accessibility'!$F$11)</f>
        <v>22.311212814645309</v>
      </c>
      <c r="AC23" s="214">
        <f t="shared" si="2"/>
        <v>24.02967034972129</v>
      </c>
      <c r="AD23" s="202">
        <f>SUM(DATA!JM24*'Property Market'!$F$5,DATA!JL24*'Property Market'!$F$6)</f>
        <v>24.02967034972129</v>
      </c>
      <c r="AE23" s="215">
        <f>SUM(AF23*'Human Development Index'!$E$4,AG23*'Human Development Index'!$E$6,PERCENT!AH23*'Human Development Index'!$E$8,PERCENT!AI23*'Human Development Index'!$E$11,PERCENT!AJ23*'Human Development Index'!$E$14,PERCENT!AK23*'Human Development Index'!$E$18,PERCENT!AL23*'Human Development Index'!$E$20,PERCENT!AM23*'Human Development Index'!$E$22,PERCENT!AN23*'Human Development Index'!$E$24,PERCENT!AO23*'Human Development Index'!$E$26,PERCENT!AP23*'Human Development Index'!$E$28,PERCENT!AQ23*'Human Development Index'!$E$30,PERCENT!AR23*'Human Development Index'!$E$34)</f>
        <v>44.250994314384656</v>
      </c>
      <c r="AF23" s="202">
        <f>(SUM(DATA!FQ24*'Human Development Index'!$F$7,))</f>
        <v>26.280367645447196</v>
      </c>
      <c r="AG23" s="202">
        <f>SUM(DATA!AU24*'Human Development Index'!$F$9,)</f>
        <v>19.205923589507602</v>
      </c>
      <c r="AH23" s="202">
        <f>(SUM(DATA!EC24*'Human Development Index'!$F$9,DATA!EG24*'Human Development Index'!$F$10,))*5</f>
        <v>0.31008037694829482</v>
      </c>
      <c r="AI23" s="202">
        <f>(SUM(DATA!JO24*'Human Development Index'!$F$13,DATA!AR24*'Human Development Index'!$F$12))</f>
        <v>25.633818410852697</v>
      </c>
      <c r="AJ23" s="202">
        <f>(SUM(DATA!BD24*'Human Development Index'!$F$15,DATA!F24*'Human Development Index'!$F$16,DATA!GI24*'Human Development Index'!$F$17))</f>
        <v>20.309027318920506</v>
      </c>
      <c r="AK23" s="202">
        <f>100-(SUM(DATA!IC24*'Human Development Index'!$F$19,))</f>
        <v>18.383568395590586</v>
      </c>
      <c r="AL23" s="202">
        <f>(SUM(DATA!EU24*'Human Development Index'!$F$21))</f>
        <v>4.5733309701217688E-2</v>
      </c>
      <c r="AM23" s="202">
        <f>(SUM(DATA!D24*'Human Development Index'!$F$23,))</f>
        <v>75.279725552151433</v>
      </c>
      <c r="AN23" s="203">
        <f>100-(SUM(DATA!IY24*'Human Development Index'!$F$25))</f>
        <v>93.91</v>
      </c>
      <c r="AO23" s="203">
        <f>SUM(DATA!JP24*'Human Development Index'!$F$27,)</f>
        <v>15.574910774098887</v>
      </c>
      <c r="AP23" s="202">
        <f>100-((SUM(DATA!BA24*'Human Development Index'!$F$29,))*1.3)</f>
        <v>99.921729734373017</v>
      </c>
      <c r="AQ23" s="202">
        <f>100-(SUM(DATA!AS24*'Human Development Index'!$F$31,DATA!II24*'Human Development Index'!$F$32,DATA!FZ24*'Human Development Index'!$F$33,))</f>
        <v>71.021080572843488</v>
      </c>
      <c r="AR23" s="216">
        <f>100-(SUM(DATA!JR24*'Human Development Index'!$F$35))</f>
        <v>99.872252278325391</v>
      </c>
      <c r="AS23" s="202">
        <f t="shared" si="0"/>
        <v>17.396514970553948</v>
      </c>
      <c r="AT23" s="202">
        <f t="shared" si="3"/>
        <v>44.553376897755363</v>
      </c>
      <c r="AU23" s="202">
        <f t="shared" si="4"/>
        <v>8.786400731567678</v>
      </c>
      <c r="AV23" s="261">
        <f t="shared" si="5"/>
        <v>44.250994314384656</v>
      </c>
      <c r="AW23" s="258">
        <f t="shared" si="6"/>
        <v>23.578764199958997</v>
      </c>
      <c r="AX23" s="202">
        <f t="shared" si="7"/>
        <v>44.250994314384656</v>
      </c>
      <c r="AY23" s="202">
        <f>AVERAGE(DATA!M24,DATA!N24,DATA!O24,DATA!P24,DATA!Q24,DATA!R24,DATA!S24,DATA!T24,DATA!U24,DATA!V24,DATA!W24,DATA!X24,DATA!Y24,DATA!Z24,DATA!AB24,DATA!AC24,DATA!AD24)</f>
        <v>26.017935413415277</v>
      </c>
    </row>
    <row r="24" spans="1:51" x14ac:dyDescent="0.35">
      <c r="A24" s="211" t="s">
        <v>417</v>
      </c>
      <c r="B24" s="212">
        <f>SUM(C24*'Natural Resources'!E26,PERCENT!D24*'Natural Resources'!$E$10,PERCENT!E24*'Natural Resources'!$E$16,PERCENT!F24*'Natural Resources'!$E$20,PERCENT!G24*'Natural Resources'!$E$24)</f>
        <v>18.774013785379815</v>
      </c>
      <c r="C24" s="202">
        <f>SUM(DATA!FX25*'Natural Resources'!$F$5,DATA!BC25*'Natural Resources'!$F$6,DATA!GA25*'Natural Resources'!$F$7,DATA!IL25*'Natural Resources'!$F$8,DATA!DC25*'Natural Resources'!$F$9)</f>
        <v>21.3892417638314</v>
      </c>
      <c r="D24" s="202">
        <f>SUM(DATA!CN25*'Natural Resources'!$F$11,DATA!AV25*'Natural Resources'!$F$12,AVERAGE(DATA!C25,DATA!CZ25,DATA!GL25)*'Natural Resources'!$F$13,DATA!H25*'Natural Resources'!$F$14,DATA!DA25*'Natural Resources'!$F$15)</f>
        <v>23.873885452296015</v>
      </c>
      <c r="E24" s="203">
        <f>SUM(DATA!CR25*'Natural Resources'!$F$17,DATA!CQ25*'Natural Resources'!$F$18,AVERAGE(DATA!CQ25,DATA!CR25)*'Natural Resources'!$F$19)</f>
        <v>30.401683939403668</v>
      </c>
      <c r="F24" s="202">
        <f>SUM(DATA!J25*'Natural Resources'!$F$21,DATA!IT25*'Natural Resources'!$F$22,DATA!CT25*'Natural Resources'!$F$23)</f>
        <v>17.806978362539727</v>
      </c>
      <c r="G24" s="202">
        <f>SUM(DATA!EZ25*'Natural Resources'!$F$25,DATA!DE25*'Natural Resources'!$F$26,AVERAGE(DATA!AI25,DATA!FH25,DATA!GN25)*'Natural Resources'!$F$27,AVERAGE(DATA!EW25,DATA!EX25)*'Natural Resources'!$F$28)</f>
        <v>29.050028230212892</v>
      </c>
      <c r="H24" s="25">
        <f>SUM(I24*'Human Resources'!$E$4,PERCENT!J24*'Human Resources'!$E$6)</f>
        <v>8.5317111566442563</v>
      </c>
      <c r="I24" s="202">
        <f>SUM(DATA!IU25*'Human Resources'!$F$5)</f>
        <v>4.2821808661283525</v>
      </c>
      <c r="J24" s="202">
        <f>(SUM(AVERAGE(DATA!CE25,DATA!EV25)*'Human Resources'!$F$7,DATA!IV25*'Human Resources'!$F$8))*8</f>
        <v>11.364731350321527</v>
      </c>
      <c r="K24" s="213">
        <f>SUM(DATA!CW25*'Transport and Com'!$F$5,DATA!IW25*'Transport and Com'!$F$6,DATA!IX25*'Transport and Com'!$F$7,DATA!FW25*'Transport and Com'!$F$8,DATA!DF25*'Transport and Com'!$F$9,DATA!JA25*'Transport and Com'!$F$10)</f>
        <v>54.900232374755376</v>
      </c>
      <c r="L24" s="213">
        <f>SUM(M24*'Institutional services'!$E$4,PERCENT!N24*'Institutional services'!$E$6,PERCENT!$O$2*'Institutional services'!$E$11,PERCENT!P24*'Institutional services'!$E$13,PERCENT!Q24*'Institutional services'!$E$15)</f>
        <v>30.982184052232547</v>
      </c>
      <c r="M24" s="167">
        <f>SUM(DATA!IP25)</f>
        <v>0</v>
      </c>
      <c r="N24" s="167">
        <f>SUM(DATA!JC25)</f>
        <v>21.826362145205398</v>
      </c>
      <c r="O24" s="167">
        <f>SUM(DATA!JD25)</f>
        <v>5.9523809523809517</v>
      </c>
      <c r="P24" s="167">
        <f>SUM(DATA!IR25)</f>
        <v>92.31</v>
      </c>
      <c r="Q24" s="167">
        <f>SUM(DATA!IS25)</f>
        <v>66.616915422885569</v>
      </c>
      <c r="R24" s="214">
        <f>SUM(S24*'Economic Sectors'!$E$4,PERCENT!T24*'Economic Sectors'!$E$6,PERCENT!U24*'Economic Sectors'!$E$10)</f>
        <v>1.9764031859201294</v>
      </c>
      <c r="S24" s="202">
        <f>SUM(DATA!BS25)</f>
        <v>1.9781997319891349</v>
      </c>
      <c r="T24" s="202">
        <f>SUM(DATA!CH25)</f>
        <v>2.4944665196090128</v>
      </c>
      <c r="U24" s="202">
        <f>SUM(DATA!EJ25)</f>
        <v>1.586508276101712</v>
      </c>
      <c r="V24" s="214">
        <f t="shared" si="1"/>
        <v>6.2334303630861303</v>
      </c>
      <c r="W24" s="202">
        <f>(SUM(AVERAGE(DATA!JH25,DATA!JI25)*'Commercial Services'!$G$6,DATA!Z25*'Commercial Services'!$G$7,DATA!DH25*'Commercial Services'!$G$8))*1.2</f>
        <v>6.2334303630861303</v>
      </c>
      <c r="X24" s="214">
        <f>SUM(Y24*'Market and Accessibility'!$G$5,PERCENT!Z24*'Market and Accessibility'!$G$7,PERCENT!AA24*'Market and Accessibility'!$G$9,PERCENT!AB24*'Market and Accessibility'!$G$11)</f>
        <v>11.199370227276694</v>
      </c>
      <c r="Y24" s="202">
        <f>SUM(DATA!CG25*'Market and Accessibility'!$F$5)</f>
        <v>1.3056900146419235</v>
      </c>
      <c r="Z24" s="202">
        <f>SUM(DATA!BD25*'Market and Accessibility'!$F$7)</f>
        <v>0.60110006130537985</v>
      </c>
      <c r="AA24" s="202">
        <f>(SUM(DATA!BK25*'Market and Accessibility'!$F$9))*1.2</f>
        <v>7.9421580133091876</v>
      </c>
      <c r="AB24" s="202">
        <f>SUM(DATA!JB25*'Market and Accessibility'!$F$11)</f>
        <v>45.194508009153324</v>
      </c>
      <c r="AC24" s="214">
        <f t="shared" si="2"/>
        <v>13.160770738177609</v>
      </c>
      <c r="AD24" s="202">
        <f>SUM(DATA!JM25*'Property Market'!$F$5,DATA!JL25*'Property Market'!$F$6)</f>
        <v>13.160770738177609</v>
      </c>
      <c r="AE24" s="215">
        <f>SUM(AF24*'Human Development Index'!$E$4,AG24*'Human Development Index'!$E$6,PERCENT!AH24*'Human Development Index'!$E$8,PERCENT!AI24*'Human Development Index'!$E$11,PERCENT!AJ24*'Human Development Index'!$E$14,PERCENT!AK24*'Human Development Index'!$E$18,PERCENT!AL24*'Human Development Index'!$E$20,PERCENT!AM24*'Human Development Index'!$E$22,PERCENT!AN24*'Human Development Index'!$E$24,PERCENT!AO24*'Human Development Index'!$E$26,PERCENT!AP24*'Human Development Index'!$E$28,PERCENT!AQ24*'Human Development Index'!$E$30,PERCENT!AR24*'Human Development Index'!$E$34)</f>
        <v>47.21355642863373</v>
      </c>
      <c r="AF24" s="202">
        <f>(SUM(DATA!FQ25*'Human Development Index'!$F$7,))</f>
        <v>23.705354789309546</v>
      </c>
      <c r="AG24" s="202">
        <f>SUM(DATA!AU25*'Human Development Index'!$F$9,)</f>
        <v>20.282337698367758</v>
      </c>
      <c r="AH24" s="202">
        <f>(SUM(DATA!EC25*'Human Development Index'!$F$9,DATA!EG25*'Human Development Index'!$F$10,))*5</f>
        <v>4.8760057434937227</v>
      </c>
      <c r="AI24" s="202">
        <f>(SUM(DATA!JO25*'Human Development Index'!$F$13,DATA!AR25*'Human Development Index'!$F$12))</f>
        <v>31.482497929749318</v>
      </c>
      <c r="AJ24" s="202">
        <f>(SUM(DATA!BD25*'Human Development Index'!$F$15,DATA!F25*'Human Development Index'!$F$16,DATA!GI25*'Human Development Index'!$F$17))</f>
        <v>18.499211414163806</v>
      </c>
      <c r="AK24" s="202">
        <f>100-(SUM(DATA!IC25*'Human Development Index'!$F$19,))</f>
        <v>32.542405253703436</v>
      </c>
      <c r="AL24" s="202">
        <f>(SUM(DATA!EU25*'Human Development Index'!$F$21))</f>
        <v>0.27844481439562752</v>
      </c>
      <c r="AM24" s="202">
        <f>(SUM(DATA!D25*'Human Development Index'!$F$23,))</f>
        <v>78.546615440911111</v>
      </c>
      <c r="AN24" s="203">
        <f>100-(SUM(DATA!IY25*'Human Development Index'!$F$25))</f>
        <v>95.4</v>
      </c>
      <c r="AO24" s="203">
        <f>SUM(DATA!JP25*'Human Development Index'!$F$27,)</f>
        <v>32.726753580208353</v>
      </c>
      <c r="AP24" s="202">
        <f>100-((SUM(DATA!BA25*'Human Development Index'!$F$29,))*1.3)</f>
        <v>99.702077987214551</v>
      </c>
      <c r="AQ24" s="202">
        <f>100-(SUM(DATA!AS25*'Human Development Index'!$F$31,DATA!II25*'Human Development Index'!$F$32,DATA!FZ25*'Human Development Index'!$F$33,))</f>
        <v>69.58517154574902</v>
      </c>
      <c r="AR24" s="216">
        <f>100-(SUM(DATA!JR25*'Human Development Index'!$F$35))</f>
        <v>99.598828955540711</v>
      </c>
      <c r="AS24" s="202">
        <f t="shared" si="0"/>
        <v>13.652862471012035</v>
      </c>
      <c r="AT24" s="202">
        <f t="shared" si="3"/>
        <v>42.941208213493965</v>
      </c>
      <c r="AU24" s="202">
        <f t="shared" si="4"/>
        <v>8.1424936286151404</v>
      </c>
      <c r="AV24" s="261">
        <f t="shared" si="5"/>
        <v>47.21355642863373</v>
      </c>
      <c r="AW24" s="258">
        <f t="shared" si="6"/>
        <v>21.57885477104038</v>
      </c>
      <c r="AX24" s="202">
        <f t="shared" si="7"/>
        <v>47.21355642863373</v>
      </c>
      <c r="AY24" s="202">
        <f>AVERAGE(DATA!M25,DATA!N25,DATA!O25,DATA!P25,DATA!Q25,DATA!R25,DATA!S25,DATA!T25,DATA!U25,DATA!V25,DATA!W25,DATA!X25,DATA!Y25,DATA!Z25,DATA!AB25,DATA!AC25,DATA!AD25)</f>
        <v>25.655489778949907</v>
      </c>
    </row>
    <row r="25" spans="1:51" x14ac:dyDescent="0.35">
      <c r="A25" s="211" t="s">
        <v>418</v>
      </c>
      <c r="B25" s="212">
        <f>SUM(C25*'Natural Resources'!E27,PERCENT!D25*'Natural Resources'!$E$10,PERCENT!E25*'Natural Resources'!$E$16,PERCENT!F25*'Natural Resources'!$E$20,PERCENT!G25*'Natural Resources'!$E$24)</f>
        <v>37.287910213256652</v>
      </c>
      <c r="C25" s="202">
        <f>SUM(DATA!FX26*'Natural Resources'!$F$5,DATA!BC26*'Natural Resources'!$F$6,DATA!GA26*'Natural Resources'!$F$7,DATA!IL26*'Natural Resources'!$F$8,DATA!DC26*'Natural Resources'!$F$9)</f>
        <v>38.880056537383908</v>
      </c>
      <c r="D25" s="202">
        <f>SUM(DATA!CN26*'Natural Resources'!$F$11,DATA!AV26*'Natural Resources'!$F$12,AVERAGE(DATA!C26,DATA!CZ26,DATA!GL26)*'Natural Resources'!$F$13,DATA!H26*'Natural Resources'!$F$14,DATA!DA26*'Natural Resources'!$F$15)</f>
        <v>65.269270989175084</v>
      </c>
      <c r="E25" s="203">
        <f>SUM(DATA!CR26*'Natural Resources'!$F$17,DATA!CQ26*'Natural Resources'!$F$18,AVERAGE(DATA!CQ26,DATA!CR26)*'Natural Resources'!$F$19)</f>
        <v>66.745404598227523</v>
      </c>
      <c r="F25" s="202">
        <f>SUM(DATA!J26*'Natural Resources'!$F$21,DATA!IT26*'Natural Resources'!$F$22,DATA!CT26*'Natural Resources'!$F$23)</f>
        <v>17.432617301199258</v>
      </c>
      <c r="G25" s="202">
        <f>SUM(DATA!EZ26*'Natural Resources'!$F$25,DATA!DE26*'Natural Resources'!$F$26,AVERAGE(DATA!AI26,DATA!FH26,DATA!GN26)*'Natural Resources'!$F$27,AVERAGE(DATA!EW26,DATA!EX26)*'Natural Resources'!$F$28)</f>
        <v>49.323010903575152</v>
      </c>
      <c r="H25" s="25">
        <f>SUM(I25*'Human Resources'!$E$4,PERCENT!J25*'Human Resources'!$E$6)</f>
        <v>13.773917969822637</v>
      </c>
      <c r="I25" s="202">
        <f>SUM(DATA!IU26*'Human Resources'!$F$5)</f>
        <v>24.876487655059126</v>
      </c>
      <c r="J25" s="202">
        <f>(SUM(AVERAGE(DATA!CE26,DATA!EV26)*'Human Resources'!$F$7,DATA!IV26*'Human Resources'!$F$8))*8</f>
        <v>6.3722048463316412</v>
      </c>
      <c r="K25" s="213">
        <f>SUM(DATA!CW26*'Transport and Com'!$F$5,DATA!IW26*'Transport and Com'!$F$6,DATA!IX26*'Transport and Com'!$F$7,DATA!FW26*'Transport and Com'!$F$8,DATA!DF26*'Transport and Com'!$F$9,DATA!JA26*'Transport and Com'!$F$10)</f>
        <v>75.458604465740649</v>
      </c>
      <c r="L25" s="213">
        <f>SUM(M25*'Institutional services'!$E$4,PERCENT!N25*'Institutional services'!$E$6,PERCENT!$O$2*'Institutional services'!$E$11,PERCENT!P25*'Institutional services'!$E$13,PERCENT!Q25*'Institutional services'!$E$15)</f>
        <v>21.346393117072154</v>
      </c>
      <c r="M25" s="167">
        <f>SUM(DATA!IP26)</f>
        <v>0</v>
      </c>
      <c r="N25" s="167">
        <f>SUM(DATA!JC26)</f>
        <v>0</v>
      </c>
      <c r="O25" s="167">
        <f>SUM(DATA!JD26)</f>
        <v>2.9761904761904758</v>
      </c>
      <c r="P25" s="167">
        <f>SUM(DATA!IR26)</f>
        <v>80.67</v>
      </c>
      <c r="Q25" s="167">
        <f>SUM(DATA!IS26)</f>
        <v>57.67103347889374</v>
      </c>
      <c r="R25" s="214">
        <f>SUM(S25*'Economic Sectors'!$E$4,PERCENT!T25*'Economic Sectors'!$E$6,PERCENT!U25*'Economic Sectors'!$E$10)</f>
        <v>6.8228538124314451</v>
      </c>
      <c r="S25" s="202">
        <f>SUM(DATA!BS26)</f>
        <v>6.4815801153619876</v>
      </c>
      <c r="T25" s="202">
        <f>SUM(DATA!CH26)</f>
        <v>12.793354211331582</v>
      </c>
      <c r="U25" s="202">
        <f>SUM(DATA!EJ26)</f>
        <v>2.6009337860584352</v>
      </c>
      <c r="V25" s="214">
        <f t="shared" si="1"/>
        <v>16.176830268640696</v>
      </c>
      <c r="W25" s="202">
        <f>(SUM(AVERAGE(DATA!JH26,DATA!JI26)*'Commercial Services'!$G$6,DATA!Z26*'Commercial Services'!$G$7,DATA!DH26*'Commercial Services'!$G$8))*1.2</f>
        <v>16.176830268640696</v>
      </c>
      <c r="X25" s="214">
        <f>SUM(Y25*'Market and Accessibility'!$G$5,PERCENT!Z25*'Market and Accessibility'!$G$7,PERCENT!AA25*'Market and Accessibility'!$G$9,PERCENT!AB25*'Market and Accessibility'!$G$11)</f>
        <v>22.00167340491549</v>
      </c>
      <c r="Y25" s="202">
        <f>SUM(DATA!CG26*'Market and Accessibility'!$F$5)</f>
        <v>1.5164798519347265</v>
      </c>
      <c r="Z25" s="202">
        <f>SUM(DATA!BD26*'Market and Accessibility'!$F$7)</f>
        <v>12.898598416586847</v>
      </c>
      <c r="AA25" s="202">
        <f>(SUM(DATA!BK26*'Market and Accessibility'!$F$9))*1.2</f>
        <v>13.900623763671527</v>
      </c>
      <c r="AB25" s="202">
        <f>SUM(DATA!JB26*'Market and Accessibility'!$F$11)</f>
        <v>74.485125858123567</v>
      </c>
      <c r="AC25" s="214">
        <f t="shared" si="2"/>
        <v>4.5126434917707403</v>
      </c>
      <c r="AD25" s="202">
        <f>SUM(DATA!JM26*'Property Market'!$F$5,DATA!JL26*'Property Market'!$F$6)</f>
        <v>4.5126434917707403</v>
      </c>
      <c r="AE25" s="215">
        <f>SUM(AF25*'Human Development Index'!$E$4,AG25*'Human Development Index'!$E$6,PERCENT!AH25*'Human Development Index'!$E$8,PERCENT!AI25*'Human Development Index'!$E$11,PERCENT!AJ25*'Human Development Index'!$E$14,PERCENT!AK25*'Human Development Index'!$E$18,PERCENT!AL25*'Human Development Index'!$E$20,PERCENT!AM25*'Human Development Index'!$E$22,PERCENT!AN25*'Human Development Index'!$E$24,PERCENT!AO25*'Human Development Index'!$E$26,PERCENT!AP25*'Human Development Index'!$E$28,PERCENT!AQ25*'Human Development Index'!$E$30,PERCENT!AR25*'Human Development Index'!$E$34)</f>
        <v>40.523010978144029</v>
      </c>
      <c r="AF25" s="202">
        <f>(SUM(DATA!FQ26*'Human Development Index'!$F$7,))</f>
        <v>2.9873116718819204</v>
      </c>
      <c r="AG25" s="202">
        <f>SUM(DATA!AU26*'Human Development Index'!$F$9,)</f>
        <v>15.647355861943625</v>
      </c>
      <c r="AH25" s="202">
        <f>(SUM(DATA!EC26*'Human Development Index'!$F$9,DATA!EG26*'Human Development Index'!$F$10,))*5</f>
        <v>3.4567442332121647</v>
      </c>
      <c r="AI25" s="202">
        <f>(SUM(DATA!JO26*'Human Development Index'!$F$13,DATA!AR26*'Human Development Index'!$F$12))</f>
        <v>16.703186754487863</v>
      </c>
      <c r="AJ25" s="202">
        <f>(SUM(DATA!BD26*'Human Development Index'!$F$15,DATA!F26*'Human Development Index'!$F$16,DATA!GI26*'Human Development Index'!$F$17))</f>
        <v>32.331069582175758</v>
      </c>
      <c r="AK25" s="202">
        <f>100-(SUM(DATA!IC26*'Human Development Index'!$F$19,))</f>
        <v>19.052612085505629</v>
      </c>
      <c r="AL25" s="202">
        <f>(SUM(DATA!EU26*'Human Development Index'!$F$21))</f>
        <v>0.6161721622892764</v>
      </c>
      <c r="AM25" s="202">
        <f>(SUM(DATA!D26*'Human Development Index'!$F$23,))</f>
        <v>48.883708979506366</v>
      </c>
      <c r="AN25" s="203">
        <f>100-(SUM(DATA!IY26*'Human Development Index'!$F$25))</f>
        <v>90.289999999999992</v>
      </c>
      <c r="AO25" s="203">
        <f>SUM(DATA!JP26*'Human Development Index'!$F$27,)</f>
        <v>49.571442775100508</v>
      </c>
      <c r="AP25" s="202">
        <f>100-((SUM(DATA!BA26*'Human Development Index'!$F$29,))*1.3)</f>
        <v>86.392345616374385</v>
      </c>
      <c r="AQ25" s="202">
        <f>100-(SUM(DATA!AS26*'Human Development Index'!$F$31,DATA!II26*'Human Development Index'!$F$32,DATA!FZ26*'Human Development Index'!$F$33,))</f>
        <v>56.713220124610473</v>
      </c>
      <c r="AR25" s="216">
        <f>100-(SUM(DATA!JR26*'Human Development Index'!$F$35))</f>
        <v>99.90016880711174</v>
      </c>
      <c r="AS25" s="202">
        <f t="shared" si="0"/>
        <v>25.530914091539643</v>
      </c>
      <c r="AT25" s="202">
        <f t="shared" si="3"/>
        <v>48.402498791406401</v>
      </c>
      <c r="AU25" s="202">
        <f t="shared" si="4"/>
        <v>12.378500244439591</v>
      </c>
      <c r="AV25" s="261">
        <f t="shared" si="5"/>
        <v>40.523010978144029</v>
      </c>
      <c r="AW25" s="258">
        <f t="shared" si="6"/>
        <v>28.770637709128547</v>
      </c>
      <c r="AX25" s="202">
        <f t="shared" si="7"/>
        <v>40.523010978144029</v>
      </c>
      <c r="AY25" s="202">
        <f>AVERAGE(DATA!M26,DATA!N26,DATA!O26,DATA!P26,DATA!Q26,DATA!R26,DATA!S26,DATA!T26,DATA!U26,DATA!V26,DATA!W26,DATA!X26,DATA!Y26,DATA!Z26,DATA!AB26,DATA!AC26,DATA!AD26)</f>
        <v>37.533001381454568</v>
      </c>
    </row>
    <row r="26" spans="1:51" x14ac:dyDescent="0.35">
      <c r="A26" s="211" t="s">
        <v>419</v>
      </c>
      <c r="B26" s="212">
        <f>SUM(C26*'Natural Resources'!E28,PERCENT!D26*'Natural Resources'!$E$10,PERCENT!E26*'Natural Resources'!$E$16,PERCENT!F26*'Natural Resources'!$E$20,PERCENT!G26*'Natural Resources'!$E$24)</f>
        <v>30.864537061311648</v>
      </c>
      <c r="C26" s="202">
        <f>SUM(DATA!FX27*'Natural Resources'!$F$5,DATA!BC27*'Natural Resources'!$F$6,DATA!GA27*'Natural Resources'!$F$7,DATA!IL27*'Natural Resources'!$F$8,DATA!DC27*'Natural Resources'!$F$9)</f>
        <v>33.5585826556161</v>
      </c>
      <c r="D26" s="202">
        <f>SUM(DATA!CN27*'Natural Resources'!$F$11,DATA!AV27*'Natural Resources'!$F$12,AVERAGE(DATA!C27,DATA!CZ27,DATA!GL27)*'Natural Resources'!$F$13,DATA!H27*'Natural Resources'!$F$14,DATA!DA27*'Natural Resources'!$F$15)</f>
        <v>36.058486460350139</v>
      </c>
      <c r="E26" s="203">
        <f>SUM(DATA!CR27*'Natural Resources'!$F$17,DATA!CQ27*'Natural Resources'!$F$18,AVERAGE(DATA!CQ27,DATA!CR27)*'Natural Resources'!$F$19)</f>
        <v>39.686836703997571</v>
      </c>
      <c r="F26" s="202">
        <f>SUM(DATA!J27*'Natural Resources'!$F$21,DATA!IT27*'Natural Resources'!$F$22,DATA!CT27*'Natural Resources'!$F$23)</f>
        <v>50.552576533586965</v>
      </c>
      <c r="G26" s="202">
        <f>SUM(DATA!EZ27*'Natural Resources'!$F$25,DATA!DE27*'Natural Resources'!$F$26,AVERAGE(DATA!AI27,DATA!FH27,DATA!GN27)*'Natural Resources'!$F$27,AVERAGE(DATA!EW27,DATA!EX27)*'Natural Resources'!$F$28)</f>
        <v>37.36638081149809</v>
      </c>
      <c r="H26" s="25">
        <f>SUM(I26*'Human Resources'!$E$4,PERCENT!J26*'Human Resources'!$E$6)</f>
        <v>6.5276964471225405</v>
      </c>
      <c r="I26" s="202">
        <f>SUM(DATA!IU27*'Human Resources'!$F$5)</f>
        <v>3.0719172262746159</v>
      </c>
      <c r="J26" s="202">
        <f>(SUM(AVERAGE(DATA!CE27,DATA!EV27)*'Human Resources'!$F$7,DATA!IV27*'Human Resources'!$F$8))*8</f>
        <v>8.8315492610211574</v>
      </c>
      <c r="K26" s="213">
        <f>SUM(DATA!CW27*'Transport and Com'!$F$5,DATA!IW27*'Transport and Com'!$F$6,DATA!IX27*'Transport and Com'!$F$7,DATA!FW27*'Transport and Com'!$F$8,DATA!DF27*'Transport and Com'!$F$9,DATA!JA27*'Transport and Com'!$F$10)</f>
        <v>76.356196792145312</v>
      </c>
      <c r="L26" s="213">
        <f>SUM(M26*'Institutional services'!$E$4,PERCENT!N26*'Institutional services'!$E$6,PERCENT!$O$2*'Institutional services'!$E$11,PERCENT!P26*'Institutional services'!$E$13,PERCENT!Q26*'Institutional services'!$E$15)</f>
        <v>47.997422389476093</v>
      </c>
      <c r="M26" s="167">
        <f>SUM(DATA!IP27)</f>
        <v>45.91836734693878</v>
      </c>
      <c r="N26" s="167">
        <f>SUM(DATA!JC27)</f>
        <v>50.251440142766477</v>
      </c>
      <c r="O26" s="167">
        <f>SUM(DATA!JD27)</f>
        <v>2.9761904761904758</v>
      </c>
      <c r="P26" s="167">
        <f>SUM(DATA!IR27)</f>
        <v>85.8</v>
      </c>
      <c r="Q26" s="167">
        <f>SUM(DATA!IS27)</f>
        <v>68.487191880135327</v>
      </c>
      <c r="R26" s="214">
        <f>SUM(S26*'Economic Sectors'!$E$4,PERCENT!T26*'Economic Sectors'!$E$6,PERCENT!U26*'Economic Sectors'!$E$10)</f>
        <v>0.70621314544895131</v>
      </c>
      <c r="S26" s="202">
        <f>SUM(DATA!BS27)</f>
        <v>0.41987578247747348</v>
      </c>
      <c r="T26" s="202">
        <f>SUM(DATA!CH27)</f>
        <v>0.87295154331388003</v>
      </c>
      <c r="U26" s="202">
        <f>SUM(DATA!EJ27)</f>
        <v>0.79591236927886311</v>
      </c>
      <c r="V26" s="214">
        <f t="shared" si="1"/>
        <v>6.3622087129164031</v>
      </c>
      <c r="W26" s="202">
        <f>(SUM(AVERAGE(DATA!JH27,DATA!JI27)*'Commercial Services'!$G$6,DATA!Z27*'Commercial Services'!$G$7,DATA!DH27*'Commercial Services'!$G$8))*1.2</f>
        <v>6.3622087129164031</v>
      </c>
      <c r="X26" s="214">
        <f>SUM(Y26*'Market and Accessibility'!$G$5,PERCENT!Z26*'Market and Accessibility'!$G$7,PERCENT!AA26*'Market and Accessibility'!$G$9,PERCENT!AB26*'Market and Accessibility'!$G$11)</f>
        <v>11.964196288145677</v>
      </c>
      <c r="Y26" s="202">
        <f>SUM(DATA!CG27*'Market and Accessibility'!$F$5)</f>
        <v>0.90738774540153466</v>
      </c>
      <c r="Z26" s="202">
        <f>SUM(DATA!BD27*'Market and Accessibility'!$F$7)</f>
        <v>0.94452976046820614</v>
      </c>
      <c r="AA26" s="202">
        <f>(SUM(DATA!BK27*'Market and Accessibility'!$F$9))*1.2</f>
        <v>6.5854392780336122</v>
      </c>
      <c r="AB26" s="202">
        <f>SUM(DATA!JB27*'Market and Accessibility'!$F$11)</f>
        <v>50.45766590389016</v>
      </c>
      <c r="AC26" s="214">
        <f t="shared" si="2"/>
        <v>15.040542844183392</v>
      </c>
      <c r="AD26" s="202">
        <f>SUM(DATA!JM27*'Property Market'!$F$5,DATA!JL27*'Property Market'!$F$6)</f>
        <v>15.040542844183392</v>
      </c>
      <c r="AE26" s="215">
        <f>SUM(AF26*'Human Development Index'!$E$4,AG26*'Human Development Index'!$E$6,PERCENT!AH26*'Human Development Index'!$E$8,PERCENT!AI26*'Human Development Index'!$E$11,PERCENT!AJ26*'Human Development Index'!$E$14,PERCENT!AK26*'Human Development Index'!$E$18,PERCENT!AL26*'Human Development Index'!$E$20,PERCENT!AM26*'Human Development Index'!$E$22,PERCENT!AN26*'Human Development Index'!$E$24,PERCENT!AO26*'Human Development Index'!$E$26,PERCENT!AP26*'Human Development Index'!$E$28,PERCENT!AQ26*'Human Development Index'!$E$30,PERCENT!AR26*'Human Development Index'!$E$34)</f>
        <v>47.771472447358263</v>
      </c>
      <c r="AF26" s="202">
        <f>(SUM(DATA!FQ27*'Human Development Index'!$F$7,))</f>
        <v>24.913765187018988</v>
      </c>
      <c r="AG26" s="202">
        <f>SUM(DATA!AU27*'Human Development Index'!$F$9,)</f>
        <v>21.802802973987379</v>
      </c>
      <c r="AH26" s="202">
        <f>(SUM(DATA!EC27*'Human Development Index'!$F$9,DATA!EG27*'Human Development Index'!$F$10,))*5</f>
        <v>3.3847635513610093</v>
      </c>
      <c r="AI26" s="202">
        <f>(SUM(DATA!JO27*'Human Development Index'!$F$13,DATA!AR27*'Human Development Index'!$F$12))</f>
        <v>29.653066629392491</v>
      </c>
      <c r="AJ26" s="202">
        <f>(SUM(DATA!BD27*'Human Development Index'!$F$15,DATA!F27*'Human Development Index'!$F$16,DATA!GI27*'Human Development Index'!$F$17))</f>
        <v>17.33294168835862</v>
      </c>
      <c r="AK26" s="202">
        <f>100-(SUM(DATA!IC27*'Human Development Index'!$F$19,))</f>
        <v>40.349325836234094</v>
      </c>
      <c r="AL26" s="202">
        <f>(SUM(DATA!EU27*'Human Development Index'!$F$21))</f>
        <v>0.3300154938789332</v>
      </c>
      <c r="AM26" s="202">
        <f>(SUM(DATA!D27*'Human Development Index'!$F$23,))</f>
        <v>68.7558429732223</v>
      </c>
      <c r="AN26" s="203">
        <f>100-(SUM(DATA!IY27*'Human Development Index'!$F$25))</f>
        <v>95.42</v>
      </c>
      <c r="AO26" s="203">
        <f>SUM(DATA!JP27*'Human Development Index'!$F$27,)</f>
        <v>46.126864075403276</v>
      </c>
      <c r="AP26" s="202">
        <f>100-((SUM(DATA!BA27*'Human Development Index'!$F$29,))*1.3)</f>
        <v>99.747950121720137</v>
      </c>
      <c r="AQ26" s="202">
        <f>100-(SUM(DATA!AS27*'Human Development Index'!$F$31,DATA!II27*'Human Development Index'!$F$32,DATA!FZ27*'Human Development Index'!$F$33,))</f>
        <v>70.466473989816649</v>
      </c>
      <c r="AR26" s="216">
        <f>100-(SUM(DATA!JR27*'Human Development Index'!$F$35))</f>
        <v>99.669867121487755</v>
      </c>
      <c r="AS26" s="202">
        <f t="shared" si="0"/>
        <v>18.696116754217094</v>
      </c>
      <c r="AT26" s="202">
        <f t="shared" si="3"/>
        <v>62.176809590810706</v>
      </c>
      <c r="AU26" s="202">
        <f t="shared" si="4"/>
        <v>8.5182902476736064</v>
      </c>
      <c r="AV26" s="261">
        <f t="shared" si="5"/>
        <v>47.771472447358263</v>
      </c>
      <c r="AW26" s="258">
        <f t="shared" si="6"/>
        <v>29.797072197567132</v>
      </c>
      <c r="AX26" s="202">
        <f t="shared" si="7"/>
        <v>47.771472447358263</v>
      </c>
      <c r="AY26" s="202">
        <f>AVERAGE(DATA!M27,DATA!N27,DATA!O27,DATA!P27,DATA!Q27,DATA!R27,DATA!S27,DATA!T27,DATA!U27,DATA!V27,DATA!W27,DATA!X27,DATA!Y27,DATA!Z27,DATA!AB27,DATA!AC27,DATA!AD27)</f>
        <v>28.265646650165291</v>
      </c>
    </row>
    <row r="27" spans="1:51" x14ac:dyDescent="0.35">
      <c r="A27" s="211" t="s">
        <v>420</v>
      </c>
      <c r="B27" s="212">
        <f>SUM(C27*'Natural Resources'!E29,PERCENT!D27*'Natural Resources'!$E$10,PERCENT!E27*'Natural Resources'!$E$16,PERCENT!F27*'Natural Resources'!$E$20,PERCENT!G27*'Natural Resources'!$E$24)</f>
        <v>23.092677503791478</v>
      </c>
      <c r="C27" s="202">
        <f>SUM(DATA!FX28*'Natural Resources'!$F$5,DATA!BC28*'Natural Resources'!$F$6,DATA!GA28*'Natural Resources'!$F$7,DATA!IL28*'Natural Resources'!$F$8,DATA!DC28*'Natural Resources'!$F$9)</f>
        <v>25.086744993625132</v>
      </c>
      <c r="D27" s="202">
        <f>SUM(DATA!CN28*'Natural Resources'!$F$11,DATA!AV28*'Natural Resources'!$F$12,AVERAGE(DATA!C28,DATA!CZ28,DATA!GL28)*'Natural Resources'!$F$13,DATA!H28*'Natural Resources'!$F$14,DATA!DA28*'Natural Resources'!$F$15)</f>
        <v>40.543458806620386</v>
      </c>
      <c r="E27" s="203">
        <f>SUM(DATA!CR28*'Natural Resources'!$F$17,DATA!CQ28*'Natural Resources'!$F$18,AVERAGE(DATA!CQ28,DATA!CR28)*'Natural Resources'!$F$19)</f>
        <v>42.766729095284703</v>
      </c>
      <c r="F27" s="202">
        <f>SUM(DATA!J28*'Natural Resources'!$F$21,DATA!IT28*'Natural Resources'!$F$22,DATA!CT28*'Natural Resources'!$F$23)</f>
        <v>6.8342272135197755</v>
      </c>
      <c r="G27" s="202">
        <f>SUM(DATA!EZ28*'Natural Resources'!$F$25,DATA!DE28*'Natural Resources'!$F$26,AVERAGE(DATA!AI28,DATA!FH28,DATA!GN28)*'Natural Resources'!$F$27,AVERAGE(DATA!EW28,DATA!EX28)*'Natural Resources'!$F$28)</f>
        <v>33.758629871376698</v>
      </c>
      <c r="H27" s="25">
        <f>SUM(I27*'Human Resources'!$E$4,PERCENT!J27*'Human Resources'!$E$6)</f>
        <v>13.938999160948031</v>
      </c>
      <c r="I27" s="202">
        <f>SUM(DATA!IU28*'Human Resources'!$F$5)</f>
        <v>13.370486685841238</v>
      </c>
      <c r="J27" s="202">
        <f>(SUM(AVERAGE(DATA!CE28,DATA!EV28)*'Human Resources'!$F$7,DATA!IV28*'Human Resources'!$F$8))*8</f>
        <v>14.318007477685892</v>
      </c>
      <c r="K27" s="213">
        <f>SUM(DATA!CW28*'Transport and Com'!$F$5,DATA!IW28*'Transport and Com'!$F$6,DATA!IX28*'Transport and Com'!$F$7,DATA!FW28*'Transport and Com'!$F$8,DATA!DF28*'Transport and Com'!$F$9,DATA!JA28*'Transport and Com'!$F$10)</f>
        <v>75.737735983301292</v>
      </c>
      <c r="L27" s="213">
        <f>SUM(M27*'Institutional services'!$E$4,PERCENT!N27*'Institutional services'!$E$6,PERCENT!$O$2*'Institutional services'!$E$11,PERCENT!P27*'Institutional services'!$E$13,PERCENT!Q27*'Institutional services'!$E$15)</f>
        <v>27.950204067687547</v>
      </c>
      <c r="M27" s="167">
        <f>SUM(DATA!IP28)</f>
        <v>0</v>
      </c>
      <c r="N27" s="167">
        <f>SUM(DATA!JC28)</f>
        <v>14.399015450055696</v>
      </c>
      <c r="O27" s="167">
        <f>SUM(DATA!JD28)</f>
        <v>8.9285714285714288</v>
      </c>
      <c r="P27" s="167">
        <f>SUM(DATA!IR28)</f>
        <v>92.5</v>
      </c>
      <c r="Q27" s="167">
        <f>SUM(DATA!IS28)</f>
        <v>61.068408916218296</v>
      </c>
      <c r="R27" s="214">
        <f>SUM(S27*'Economic Sectors'!$E$4,PERCENT!T27*'Economic Sectors'!$E$6,PERCENT!U27*'Economic Sectors'!$E$10)</f>
        <v>2.1567300000139573</v>
      </c>
      <c r="S27" s="202">
        <f>SUM(DATA!BS28)</f>
        <v>1.8969706986319064</v>
      </c>
      <c r="T27" s="202">
        <f>SUM(DATA!CH28)</f>
        <v>2.2698997345245946</v>
      </c>
      <c r="U27" s="202">
        <f>SUM(DATA!EJ28)</f>
        <v>2.2666721751675176</v>
      </c>
      <c r="V27" s="214">
        <f t="shared" si="1"/>
        <v>7.0206391723960069</v>
      </c>
      <c r="W27" s="202">
        <f>(SUM(AVERAGE(DATA!JH28,DATA!JI28)*'Commercial Services'!$G$6,DATA!Z28*'Commercial Services'!$G$7,DATA!DH28*'Commercial Services'!$G$8))*1.2</f>
        <v>7.0206391723960069</v>
      </c>
      <c r="X27" s="214">
        <f>SUM(Y27*'Market and Accessibility'!$G$5,PERCENT!Z27*'Market and Accessibility'!$G$7,PERCENT!AA27*'Market and Accessibility'!$G$9,PERCENT!AB27*'Market and Accessibility'!$G$11)</f>
        <v>16.201327780893482</v>
      </c>
      <c r="Y27" s="202">
        <f>SUM(DATA!CG28*'Market and Accessibility'!$F$5)</f>
        <v>2.7708733622047821</v>
      </c>
      <c r="Z27" s="202">
        <f>SUM(DATA!BD28*'Market and Accessibility'!$F$7)</f>
        <v>2.5599797188112214</v>
      </c>
      <c r="AA27" s="202">
        <f>(SUM(DATA!BK28*'Market and Accessibility'!$F$9))*1.2</f>
        <v>8.7082997863758926</v>
      </c>
      <c r="AB27" s="202">
        <f>SUM(DATA!JB28*'Market and Accessibility'!$F$11)</f>
        <v>64.302059496567509</v>
      </c>
      <c r="AC27" s="214">
        <f t="shared" si="2"/>
        <v>18.984433440418588</v>
      </c>
      <c r="AD27" s="202">
        <f>SUM(DATA!JM28*'Property Market'!$F$5,DATA!JL28*'Property Market'!$F$6)</f>
        <v>18.984433440418588</v>
      </c>
      <c r="AE27" s="215">
        <f>SUM(AF27*'Human Development Index'!$E$4,AG27*'Human Development Index'!$E$6,PERCENT!AH27*'Human Development Index'!$E$8,PERCENT!AI27*'Human Development Index'!$E$11,PERCENT!AJ27*'Human Development Index'!$E$14,PERCENT!AK27*'Human Development Index'!$E$18,PERCENT!AL27*'Human Development Index'!$E$20,PERCENT!AM27*'Human Development Index'!$E$22,PERCENT!AN27*'Human Development Index'!$E$24,PERCENT!AO27*'Human Development Index'!$E$26,PERCENT!AP27*'Human Development Index'!$E$28,PERCENT!AQ27*'Human Development Index'!$E$30,PERCENT!AR27*'Human Development Index'!$E$34)</f>
        <v>44.079369026168351</v>
      </c>
      <c r="AF27" s="202">
        <f>(SUM(DATA!FQ28*'Human Development Index'!$F$7,))</f>
        <v>18.770465172500479</v>
      </c>
      <c r="AG27" s="202">
        <f>SUM(DATA!AU28*'Human Development Index'!$F$9,)</f>
        <v>19.334518643021241</v>
      </c>
      <c r="AH27" s="202">
        <f>(SUM(DATA!EC28*'Human Development Index'!$F$9,DATA!EG28*'Human Development Index'!$F$10,))*5</f>
        <v>7.4331549323570023</v>
      </c>
      <c r="AI27" s="202">
        <f>(SUM(DATA!JO28*'Human Development Index'!$F$13,DATA!AR28*'Human Development Index'!$F$12))</f>
        <v>28.503742128543653</v>
      </c>
      <c r="AJ27" s="202">
        <f>(SUM(DATA!BD28*'Human Development Index'!$F$15,DATA!F28*'Human Development Index'!$F$16,DATA!GI28*'Human Development Index'!$F$17))</f>
        <v>26.23194717468089</v>
      </c>
      <c r="AK27" s="202">
        <f>100-(SUM(DATA!IC28*'Human Development Index'!$F$19,))</f>
        <v>23.791619253760771</v>
      </c>
      <c r="AL27" s="202">
        <f>(SUM(DATA!EU28*'Human Development Index'!$F$21))</f>
        <v>0.82237897578667007</v>
      </c>
      <c r="AM27" s="202">
        <f>(SUM(DATA!D28*'Human Development Index'!$F$23,))</f>
        <v>59.74050224142151</v>
      </c>
      <c r="AN27" s="203">
        <f>100-(SUM(DATA!IY28*'Human Development Index'!$F$25))</f>
        <v>93.49</v>
      </c>
      <c r="AO27" s="203">
        <f>SUM(DATA!JP28*'Human Development Index'!$F$27,)</f>
        <v>17.111263338754522</v>
      </c>
      <c r="AP27" s="202">
        <f>100-((SUM(DATA!BA28*'Human Development Index'!$F$29,))*1.3)</f>
        <v>96.516699403807067</v>
      </c>
      <c r="AQ27" s="202">
        <f>100-(SUM(DATA!AS28*'Human Development Index'!$F$31,DATA!II28*'Human Development Index'!$F$32,DATA!FZ28*'Human Development Index'!$F$33,))</f>
        <v>70.36355896363699</v>
      </c>
      <c r="AR27" s="216">
        <f>100-(SUM(DATA!JR28*'Human Development Index'!$F$35))</f>
        <v>98.545883914686016</v>
      </c>
      <c r="AS27" s="202">
        <f t="shared" si="0"/>
        <v>18.515838332369754</v>
      </c>
      <c r="AT27" s="202">
        <f t="shared" si="3"/>
        <v>51.843970025494421</v>
      </c>
      <c r="AU27" s="202">
        <f t="shared" si="4"/>
        <v>11.090782598430508</v>
      </c>
      <c r="AV27" s="261">
        <f t="shared" si="5"/>
        <v>44.079369026168351</v>
      </c>
      <c r="AW27" s="258">
        <f t="shared" si="6"/>
        <v>27.150196985431563</v>
      </c>
      <c r="AX27" s="202">
        <f t="shared" si="7"/>
        <v>44.079369026168351</v>
      </c>
      <c r="AY27" s="202">
        <f>AVERAGE(DATA!M28,DATA!N28,DATA!O28,DATA!P28,DATA!Q28,DATA!R28,DATA!S28,DATA!T28,DATA!U28,DATA!V28,DATA!W28,DATA!X28,DATA!Y28,DATA!Z28,DATA!AB28,DATA!AC28,DATA!AD28)</f>
        <v>31.325230713729326</v>
      </c>
    </row>
    <row r="28" spans="1:51" x14ac:dyDescent="0.35">
      <c r="A28" s="211" t="s">
        <v>421</v>
      </c>
      <c r="B28" s="212">
        <f>SUM(C28*'Natural Resources'!E30,PERCENT!D28*'Natural Resources'!$E$10,PERCENT!E28*'Natural Resources'!$E$16,PERCENT!F28*'Natural Resources'!$E$20,PERCENT!G28*'Natural Resources'!$E$24)</f>
        <v>28.760013408102697</v>
      </c>
      <c r="C28" s="202">
        <f>SUM(DATA!FX29*'Natural Resources'!$F$5,DATA!BC29*'Natural Resources'!$F$6,DATA!GA29*'Natural Resources'!$F$7,DATA!IL29*'Natural Resources'!$F$8,DATA!DC29*'Natural Resources'!$F$9)</f>
        <v>35.448447457758597</v>
      </c>
      <c r="D28" s="202">
        <f>SUM(DATA!CN29*'Natural Resources'!$F$11,DATA!AV29*'Natural Resources'!$F$12,AVERAGE(DATA!C29,DATA!CZ29,DATA!GL29)*'Natural Resources'!$F$13,DATA!H29*'Natural Resources'!$F$14,DATA!DA29*'Natural Resources'!$F$15)</f>
        <v>42.980277398317945</v>
      </c>
      <c r="E28" s="203">
        <f>SUM(DATA!CR29*'Natural Resources'!$F$17,DATA!CQ29*'Natural Resources'!$F$18,AVERAGE(DATA!CQ29,DATA!CR29)*'Natural Resources'!$F$19)</f>
        <v>30.401683939403668</v>
      </c>
      <c r="F28" s="202">
        <f>SUM(DATA!J29*'Natural Resources'!$F$21,DATA!IT29*'Natural Resources'!$F$22,DATA!CT29*'Natural Resources'!$F$23)</f>
        <v>30.436030244714658</v>
      </c>
      <c r="G28" s="202">
        <f>SUM(DATA!EZ29*'Natural Resources'!$F$25,DATA!DE29*'Natural Resources'!$F$26,AVERAGE(DATA!AI29,DATA!FH29,DATA!GN29)*'Natural Resources'!$F$27,AVERAGE(DATA!EW29,DATA!EX29)*'Natural Resources'!$F$28)</f>
        <v>53.309433944102949</v>
      </c>
      <c r="H28" s="25">
        <f>SUM(I28*'Human Resources'!$E$4,PERCENT!J28*'Human Resources'!$E$6)</f>
        <v>9.5507836422219832</v>
      </c>
      <c r="I28" s="202">
        <f>SUM(DATA!IU29*'Human Resources'!$F$5)</f>
        <v>6.2174698378133444</v>
      </c>
      <c r="J28" s="202">
        <f>(SUM(AVERAGE(DATA!CE29,DATA!EV29)*'Human Resources'!$F$7,DATA!IV29*'Human Resources'!$F$8))*8</f>
        <v>11.772992845161077</v>
      </c>
      <c r="K28" s="213">
        <f>SUM(DATA!CW29*'Transport and Com'!$F$5,DATA!IW29*'Transport and Com'!$F$6,DATA!IX29*'Transport and Com'!$F$7,DATA!FW29*'Transport and Com'!$F$8,DATA!DF29*'Transport and Com'!$F$9,DATA!JA29*'Transport and Com'!$F$10)</f>
        <v>83.277125648879505</v>
      </c>
      <c r="L28" s="213">
        <f>SUM(M28*'Institutional services'!$E$4,PERCENT!N28*'Institutional services'!$E$6,PERCENT!$O$2*'Institutional services'!$E$11,PERCENT!P28*'Institutional services'!$E$13,PERCENT!Q28*'Institutional services'!$E$15)</f>
        <v>36.977724876527311</v>
      </c>
      <c r="M28" s="167">
        <f>SUM(DATA!IP29)</f>
        <v>45.91836734693878</v>
      </c>
      <c r="N28" s="167">
        <f>SUM(DATA!JC29)</f>
        <v>10.710741342701846</v>
      </c>
      <c r="O28" s="167">
        <f>SUM(DATA!JD29)</f>
        <v>5.9523809523809517</v>
      </c>
      <c r="P28" s="167">
        <f>SUM(DATA!IR29)</f>
        <v>86.76</v>
      </c>
      <c r="Q28" s="167">
        <f>SUM(DATA!IS29)</f>
        <v>73.143939393939391</v>
      </c>
      <c r="R28" s="214">
        <f>SUM(S28*'Economic Sectors'!$E$4,PERCENT!T28*'Economic Sectors'!$E$6,PERCENT!U28*'Economic Sectors'!$E$10)</f>
        <v>10.20350556055338</v>
      </c>
      <c r="S28" s="202">
        <f>SUM(DATA!BS29)</f>
        <v>13.952707220967396</v>
      </c>
      <c r="T28" s="202">
        <f>SUM(DATA!CH29)</f>
        <v>15.719175335710302</v>
      </c>
      <c r="U28" s="202">
        <f>SUM(DATA!EJ29)</f>
        <v>3.2548519838751813</v>
      </c>
      <c r="V28" s="214">
        <f t="shared" si="1"/>
        <v>7.7390508787642434</v>
      </c>
      <c r="W28" s="202">
        <f>(SUM(AVERAGE(DATA!JH29,DATA!JI29)*'Commercial Services'!$G$6,DATA!Z29*'Commercial Services'!$G$7,DATA!DH29*'Commercial Services'!$G$8))*1.2</f>
        <v>7.7390508787642434</v>
      </c>
      <c r="X28" s="214">
        <f>SUM(Y28*'Market and Accessibility'!$G$5,PERCENT!Z28*'Market and Accessibility'!$G$7,PERCENT!AA28*'Market and Accessibility'!$G$9,PERCENT!AB28*'Market and Accessibility'!$G$11)</f>
        <v>13.298726386451987</v>
      </c>
      <c r="Y28" s="202">
        <f>SUM(DATA!CG29*'Market and Accessibility'!$F$5)</f>
        <v>2.1285893999015575</v>
      </c>
      <c r="Z28" s="202">
        <f>SUM(DATA!BD29*'Market and Accessibility'!$F$7)</f>
        <v>2.8068681635442525</v>
      </c>
      <c r="AA28" s="202">
        <f>(SUM(DATA!BK29*'Market and Accessibility'!$F$9))*1.2</f>
        <v>11.95085748640472</v>
      </c>
      <c r="AB28" s="202">
        <f>SUM(DATA!JB29*'Market and Accessibility'!$F$11)</f>
        <v>47.139588100686503</v>
      </c>
      <c r="AC28" s="214">
        <f t="shared" si="2"/>
        <v>6.7984880387374096</v>
      </c>
      <c r="AD28" s="202">
        <f>SUM(DATA!JM29*'Property Market'!$F$5,DATA!JL29*'Property Market'!$F$6)</f>
        <v>6.7984880387374096</v>
      </c>
      <c r="AE28" s="215">
        <f>SUM(AF28*'Human Development Index'!$E$4,AG28*'Human Development Index'!$E$6,PERCENT!AH28*'Human Development Index'!$E$8,PERCENT!AI28*'Human Development Index'!$E$11,PERCENT!AJ28*'Human Development Index'!$E$14,PERCENT!AK28*'Human Development Index'!$E$18,PERCENT!AL28*'Human Development Index'!$E$20,PERCENT!AM28*'Human Development Index'!$E$22,PERCENT!AN28*'Human Development Index'!$E$24,PERCENT!AO28*'Human Development Index'!$E$26,PERCENT!AP28*'Human Development Index'!$E$28,PERCENT!AQ28*'Human Development Index'!$E$30,PERCENT!AR28*'Human Development Index'!$E$34)</f>
        <v>45.216770460248462</v>
      </c>
      <c r="AF28" s="202">
        <f>(SUM(DATA!FQ29*'Human Development Index'!$F$7,))</f>
        <v>23.565208878193246</v>
      </c>
      <c r="AG28" s="202">
        <f>SUM(DATA!AU29*'Human Development Index'!$F$9,)</f>
        <v>16.539660599758577</v>
      </c>
      <c r="AH28" s="202">
        <f>(SUM(DATA!EC29*'Human Development Index'!$F$9,DATA!EG29*'Human Development Index'!$F$10,))*5</f>
        <v>5.9798687128588153</v>
      </c>
      <c r="AI28" s="202">
        <f>(SUM(DATA!JO29*'Human Development Index'!$F$13,DATA!AR29*'Human Development Index'!$F$12))</f>
        <v>25.496341050877405</v>
      </c>
      <c r="AJ28" s="202">
        <f>(SUM(DATA!BD29*'Human Development Index'!$F$15,DATA!F29*'Human Development Index'!$F$16,DATA!GI29*'Human Development Index'!$F$17))</f>
        <v>21.175403842406759</v>
      </c>
      <c r="AK28" s="202">
        <f>100-(SUM(DATA!IC29*'Human Development Index'!$F$19,))</f>
        <v>34.018079157988097</v>
      </c>
      <c r="AL28" s="202">
        <f>(SUM(DATA!EU29*'Human Development Index'!$F$21))</f>
        <v>0.68778495257544159</v>
      </c>
      <c r="AM28" s="202">
        <f>(SUM(DATA!D29*'Human Development Index'!$F$23,))</f>
        <v>71.960743595515808</v>
      </c>
      <c r="AN28" s="203">
        <f>100-(SUM(DATA!IY29*'Human Development Index'!$F$25))</f>
        <v>95.19</v>
      </c>
      <c r="AO28" s="203">
        <f>SUM(DATA!JP29*'Human Development Index'!$F$27,)</f>
        <v>18.379813319959425</v>
      </c>
      <c r="AP28" s="202">
        <f>100-((SUM(DATA!BA29*'Human Development Index'!$F$29,))*1.3)</f>
        <v>93.027233022432611</v>
      </c>
      <c r="AQ28" s="202">
        <f>100-(SUM(DATA!AS29*'Human Development Index'!$F$31,DATA!II29*'Human Development Index'!$F$32,DATA!FZ29*'Human Development Index'!$F$33,))</f>
        <v>72.601363011055</v>
      </c>
      <c r="AR28" s="216">
        <f>100-(SUM(DATA!JR29*'Human Development Index'!$F$35))</f>
        <v>98.402854245068198</v>
      </c>
      <c r="AS28" s="202">
        <f t="shared" si="0"/>
        <v>19.15539852516234</v>
      </c>
      <c r="AT28" s="202">
        <f t="shared" si="3"/>
        <v>60.127425262703412</v>
      </c>
      <c r="AU28" s="202">
        <f t="shared" si="4"/>
        <v>9.5099427161267549</v>
      </c>
      <c r="AV28" s="261">
        <f t="shared" si="5"/>
        <v>45.216770460248462</v>
      </c>
      <c r="AW28" s="258">
        <f t="shared" si="6"/>
        <v>29.597588834664169</v>
      </c>
      <c r="AX28" s="202">
        <f t="shared" si="7"/>
        <v>45.216770460248462</v>
      </c>
      <c r="AY28" s="202">
        <f>AVERAGE(DATA!M29,DATA!N29,DATA!O29,DATA!P29,DATA!Q29,DATA!R29,DATA!S29,DATA!T29,DATA!U29,DATA!V29,DATA!W29,DATA!X29,DATA!Y29,DATA!Z29,DATA!AB29,DATA!AC29,DATA!AD29)</f>
        <v>32.07092845956339</v>
      </c>
    </row>
    <row r="29" spans="1:51" x14ac:dyDescent="0.35">
      <c r="A29" s="211" t="s">
        <v>827</v>
      </c>
      <c r="B29" s="212">
        <f>SUM(C29*'Natural Resources'!E31,PERCENT!D29*'Natural Resources'!$E$10,PERCENT!E29*'Natural Resources'!$E$16,PERCENT!F29*'Natural Resources'!$E$20,PERCENT!G29*'Natural Resources'!$E$24)</f>
        <v>28.002936085071916</v>
      </c>
      <c r="C29" s="202">
        <f>SUM(DATA!FX30*'Natural Resources'!$F$5,DATA!BC30*'Natural Resources'!$F$6,DATA!GA30*'Natural Resources'!$F$7,DATA!IL30*'Natural Resources'!$F$8,DATA!DC30*'Natural Resources'!$F$9)</f>
        <v>15.564286005821167</v>
      </c>
      <c r="D29" s="202">
        <f>SUM(DATA!CN30*'Natural Resources'!$F$11,DATA!AV30*'Natural Resources'!$F$12,AVERAGE(DATA!C30,DATA!CZ30,DATA!GL30)*'Natural Resources'!$F$13,DATA!H30*'Natural Resources'!$F$14,DATA!DA30*'Natural Resources'!$F$15)</f>
        <v>21.852747157118824</v>
      </c>
      <c r="E29" s="203">
        <f>SUM(DATA!CR30*'Natural Resources'!$F$17,DATA!CQ30*'Natural Resources'!$F$18,AVERAGE(DATA!CQ30,DATA!CR30)*'Natural Resources'!$F$19)</f>
        <v>24.37952624300079</v>
      </c>
      <c r="F29" s="202">
        <f>SUM(DATA!J30*'Natural Resources'!$F$21,DATA!IT30*'Natural Resources'!$F$22,DATA!CT30*'Natural Resources'!$F$23)</f>
        <v>55.157283231949307</v>
      </c>
      <c r="G29" s="202">
        <f>SUM(DATA!EZ30*'Natural Resources'!$F$25,DATA!DE30*'Natural Resources'!$F$26,AVERAGE(DATA!AI30,DATA!FH30,DATA!GN30)*'Natural Resources'!$F$27,AVERAGE(DATA!EW30,DATA!EX30)*'Natural Resources'!$F$28)</f>
        <v>51.500165057720878</v>
      </c>
      <c r="H29" s="25">
        <f>SUM(I29*'Human Resources'!$E$4,PERCENT!J29*'Human Resources'!$E$6)</f>
        <v>5.0167128665045757</v>
      </c>
      <c r="I29" s="202">
        <f>SUM(DATA!IU30*'Human Resources'!$F$5)</f>
        <v>1.7408160311156706</v>
      </c>
      <c r="J29" s="202">
        <f>(SUM(AVERAGE(DATA!CE30,DATA!EV30)*'Human Resources'!$F$7,DATA!IV30*'Human Resources'!$F$8))*8</f>
        <v>7.20064409009718</v>
      </c>
      <c r="K29" s="213">
        <f>SUM(DATA!CW30*'Transport and Com'!$F$5,DATA!IW30*'Transport and Com'!$F$6,DATA!IX30*'Transport and Com'!$F$7,DATA!FW30*'Transport and Com'!$F$8,DATA!DF30*'Transport and Com'!$F$9,DATA!JA30*'Transport and Com'!$F$10)</f>
        <v>41.305161514447256</v>
      </c>
      <c r="L29" s="213">
        <f>SUM(M29*'Institutional services'!$E$4,PERCENT!N29*'Institutional services'!$E$6,PERCENT!$O$2*'Institutional services'!$E$11,PERCENT!P29*'Institutional services'!$E$13,PERCENT!Q29*'Institutional services'!$E$15)</f>
        <v>30.169993187731347</v>
      </c>
      <c r="M29" s="167">
        <f>SUM(DATA!IP30)</f>
        <v>0</v>
      </c>
      <c r="N29" s="167">
        <f>SUM(DATA!JC30)</f>
        <v>17.299271941864934</v>
      </c>
      <c r="O29" s="167">
        <f>SUM(DATA!JD30)</f>
        <v>0</v>
      </c>
      <c r="P29" s="167">
        <f>SUM(DATA!IR30)</f>
        <v>91.54</v>
      </c>
      <c r="Q29" s="167">
        <f>SUM(DATA!IS30)</f>
        <v>71.026490066225165</v>
      </c>
      <c r="R29" s="214">
        <f>SUM(S29*'Economic Sectors'!$E$4,PERCENT!T29*'Economic Sectors'!$E$6,PERCENT!U29*'Economic Sectors'!$E$10)</f>
        <v>9.1132888686134395E-2</v>
      </c>
      <c r="S29" s="202">
        <f>SUM(DATA!BS30)</f>
        <v>5.5647654945731748E-2</v>
      </c>
      <c r="T29" s="202">
        <f>SUM(DATA!CH30)</f>
        <v>0.13633037159640948</v>
      </c>
      <c r="U29" s="202">
        <f>SUM(DATA!EJ30)</f>
        <v>8.3848701808730039E-2</v>
      </c>
      <c r="V29" s="214">
        <f t="shared" si="1"/>
        <v>5.0550862302612041</v>
      </c>
      <c r="W29" s="202">
        <f>(SUM(AVERAGE(DATA!JH30,DATA!JI30)*'Commercial Services'!$G$6,DATA!Z30*'Commercial Services'!$G$7,DATA!DH30*'Commercial Services'!$G$8))*1.2</f>
        <v>5.0550862302612041</v>
      </c>
      <c r="X29" s="214">
        <f>SUM(Y29*'Market and Accessibility'!$G$5,PERCENT!Z29*'Market and Accessibility'!$G$7,PERCENT!AA29*'Market and Accessibility'!$G$9,PERCENT!AB29*'Market and Accessibility'!$G$11)</f>
        <v>0.82820158051632664</v>
      </c>
      <c r="Y29" s="202">
        <f>SUM(DATA!CG30*'Market and Accessibility'!$F$5)</f>
        <v>0.2155315309742363</v>
      </c>
      <c r="Z29" s="202">
        <f>SUM(DATA!BD30*'Market and Accessibility'!$F$7)</f>
        <v>0.21781571488522963</v>
      </c>
      <c r="AA29" s="202">
        <f>(SUM(DATA!BK30*'Market and Accessibility'!$F$9))*1.2</f>
        <v>0.74499161045147066</v>
      </c>
      <c r="AB29" s="202">
        <f>SUM(DATA!JB30*'Market and Accessibility'!$F$11)</f>
        <v>2.7459954233409634</v>
      </c>
      <c r="AC29" s="214">
        <f t="shared" si="2"/>
        <v>2.4714111257003424</v>
      </c>
      <c r="AD29" s="202">
        <f>SUM(DATA!JM30*'Property Market'!$F$5,DATA!JL30*'Property Market'!$F$6)</f>
        <v>2.4714111257003424</v>
      </c>
      <c r="AE29" s="215">
        <f>SUM(AF29*'Human Development Index'!$E$4,AG29*'Human Development Index'!$E$6,PERCENT!AH29*'Human Development Index'!$E$8,PERCENT!AI29*'Human Development Index'!$E$11,PERCENT!AJ29*'Human Development Index'!$E$14,PERCENT!AK29*'Human Development Index'!$E$18,PERCENT!AL29*'Human Development Index'!$E$20,PERCENT!AM29*'Human Development Index'!$E$22,PERCENT!AN29*'Human Development Index'!$E$24,PERCENT!AO29*'Human Development Index'!$E$26,PERCENT!AP29*'Human Development Index'!$E$28,PERCENT!AQ29*'Human Development Index'!$E$30,PERCENT!AR29*'Human Development Index'!$E$34)</f>
        <v>40.695075549233891</v>
      </c>
      <c r="AF29" s="202">
        <f>(SUM(DATA!FQ30*'Human Development Index'!$F$7,))</f>
        <v>27.008217861451065</v>
      </c>
      <c r="AG29" s="202">
        <f>SUM(DATA!AU30*'Human Development Index'!$F$9,)</f>
        <v>19.280989455465303</v>
      </c>
      <c r="AH29" s="202">
        <f>(SUM(DATA!EC30*'Human Development Index'!$F$9,DATA!EG30*'Human Development Index'!$F$10,))*5</f>
        <v>3.1672750145687645</v>
      </c>
      <c r="AI29" s="202">
        <f>(SUM(DATA!JO30*'Human Development Index'!$F$13,DATA!AR30*'Human Development Index'!$F$12))</f>
        <v>22.797099764395881</v>
      </c>
      <c r="AJ29" s="202">
        <f>(SUM(DATA!BD30*'Human Development Index'!$F$15,DATA!F30*'Human Development Index'!$F$16,DATA!GI30*'Human Development Index'!$F$17))</f>
        <v>18.34726388186855</v>
      </c>
      <c r="AK29" s="202">
        <f>100-(SUM(DATA!IC30*'Human Development Index'!$F$19,))</f>
        <v>31.397945912420326</v>
      </c>
      <c r="AL29" s="202">
        <f>(SUM(DATA!EU30*'Human Development Index'!$F$21))</f>
        <v>0.31039972656788622</v>
      </c>
      <c r="AM29" s="202">
        <f>(SUM(DATA!D30*'Human Development Index'!$F$23,))</f>
        <v>9.6527647384397053</v>
      </c>
      <c r="AN29" s="203">
        <f>100-(SUM(DATA!IY30*'Human Development Index'!$F$25))</f>
        <v>95.71</v>
      </c>
      <c r="AO29" s="203">
        <f>SUM(DATA!JP30*'Human Development Index'!$F$27,)</f>
        <v>28.393786524931642</v>
      </c>
      <c r="AP29" s="202">
        <f>100-((SUM(DATA!BA30*'Human Development Index'!$F$29,))*1.3)</f>
        <v>99.617671122845067</v>
      </c>
      <c r="AQ29" s="202">
        <f>100-(SUM(DATA!AS30*'Human Development Index'!$F$31,DATA!II30*'Human Development Index'!$F$32,DATA!FZ30*'Human Development Index'!$F$33,))</f>
        <v>70.607433278054486</v>
      </c>
      <c r="AR29" s="216">
        <f>100-(SUM(DATA!JR30*'Human Development Index'!$F$35))</f>
        <v>98.782698430229175</v>
      </c>
      <c r="AS29" s="202">
        <f t="shared" si="0"/>
        <v>16.509824475788246</v>
      </c>
      <c r="AT29" s="202">
        <f t="shared" si="3"/>
        <v>35.7375773510893</v>
      </c>
      <c r="AU29" s="202">
        <f t="shared" si="4"/>
        <v>2.1114579562910016</v>
      </c>
      <c r="AV29" s="261">
        <f t="shared" si="5"/>
        <v>40.695075549233891</v>
      </c>
      <c r="AW29" s="258">
        <f t="shared" si="6"/>
        <v>18.119619927722852</v>
      </c>
      <c r="AX29" s="202">
        <f t="shared" si="7"/>
        <v>40.695075549233891</v>
      </c>
      <c r="AY29" s="202">
        <f>AVERAGE(DATA!M30,DATA!N30,DATA!O30,DATA!P30,DATA!Q30,DATA!R30,DATA!S30,DATA!T30,DATA!U30,DATA!V30,DATA!W30,DATA!X30,DATA!Y30,DATA!Z30,DATA!AB30,DATA!AC30,DATA!AD30)</f>
        <v>25.707780840240492</v>
      </c>
    </row>
    <row r="30" spans="1:51" x14ac:dyDescent="0.35">
      <c r="A30" s="211" t="s">
        <v>422</v>
      </c>
      <c r="B30" s="212">
        <f>SUM(C30*'Natural Resources'!E32,PERCENT!D30*'Natural Resources'!$E$10,PERCENT!E30*'Natural Resources'!$E$16,PERCENT!F30*'Natural Resources'!$E$20,PERCENT!G30*'Natural Resources'!$E$24)</f>
        <v>25.838966017014464</v>
      </c>
      <c r="C30" s="202">
        <f>SUM(DATA!FX31*'Natural Resources'!$F$5,DATA!BC31*'Natural Resources'!$F$6,DATA!GA31*'Natural Resources'!$F$7,DATA!IL31*'Natural Resources'!$F$8,DATA!DC31*'Natural Resources'!$F$9)</f>
        <v>35.935077301403872</v>
      </c>
      <c r="D30" s="202">
        <f>SUM(DATA!CN31*'Natural Resources'!$F$11,DATA!AV31*'Natural Resources'!$F$12,AVERAGE(DATA!C31,DATA!CZ31,DATA!GL31)*'Natural Resources'!$F$13,DATA!H31*'Natural Resources'!$F$14,DATA!DA31*'Natural Resources'!$F$15)</f>
        <v>40.178617925838232</v>
      </c>
      <c r="E30" s="203">
        <f>SUM(DATA!CR31*'Natural Resources'!$F$17,DATA!CQ31*'Natural Resources'!$F$18,AVERAGE(DATA!CQ31,DATA!CR31)*'Natural Resources'!$F$19)</f>
        <v>26.331900160589068</v>
      </c>
      <c r="F30" s="202">
        <f>SUM(DATA!J31*'Natural Resources'!$F$21,DATA!IT31*'Natural Resources'!$F$22,DATA!CT31*'Natural Resources'!$F$23)</f>
        <v>29.62035673375884</v>
      </c>
      <c r="G30" s="202">
        <f>SUM(DATA!EZ31*'Natural Resources'!$F$25,DATA!DE31*'Natural Resources'!$F$26,AVERAGE(DATA!AI31,DATA!FH31,DATA!GN31)*'Natural Resources'!$F$27,AVERAGE(DATA!EW31,DATA!EX31)*'Natural Resources'!$F$28)</f>
        <v>44.085273686514917</v>
      </c>
      <c r="H30" s="25">
        <f>SUM(I30*'Human Resources'!$E$4,PERCENT!J30*'Human Resources'!$E$6)</f>
        <v>8.3686615953244647</v>
      </c>
      <c r="I30" s="202">
        <f>SUM(DATA!IU31*'Human Resources'!$F$5)</f>
        <v>6.2174698378133444</v>
      </c>
      <c r="J30" s="202">
        <f>(SUM(AVERAGE(DATA!CE31,DATA!EV31)*'Human Resources'!$F$7,DATA!IV31*'Human Resources'!$F$8))*8</f>
        <v>9.802789433665211</v>
      </c>
      <c r="K30" s="213">
        <f>SUM(DATA!CW31*'Transport and Com'!$F$5,DATA!IW31*'Transport and Com'!$F$6,DATA!IX31*'Transport and Com'!$F$7,DATA!FW31*'Transport and Com'!$F$8,DATA!DF31*'Transport and Com'!$F$9,DATA!JA31*'Transport and Com'!$F$10)</f>
        <v>83.154941962012003</v>
      </c>
      <c r="L30" s="213">
        <f>SUM(M30*'Institutional services'!$E$4,PERCENT!N30*'Institutional services'!$E$6,PERCENT!$O$2*'Institutional services'!$E$11,PERCENT!P30*'Institutional services'!$E$13,PERCENT!Q30*'Institutional services'!$E$15)</f>
        <v>27.37484721895634</v>
      </c>
      <c r="M30" s="167">
        <f>SUM(DATA!IP31)</f>
        <v>0</v>
      </c>
      <c r="N30" s="167">
        <f>SUM(DATA!JC31)</f>
        <v>4.9990208648640566</v>
      </c>
      <c r="O30" s="167">
        <f>SUM(DATA!JD31)</f>
        <v>2.9761904761904758</v>
      </c>
      <c r="P30" s="167">
        <f>SUM(DATA!IR31)</f>
        <v>92.36</v>
      </c>
      <c r="Q30" s="167">
        <f>SUM(DATA!IS31)</f>
        <v>76.172685761726854</v>
      </c>
      <c r="R30" s="214">
        <f>SUM(S30*'Economic Sectors'!$E$4,PERCENT!T30*'Economic Sectors'!$E$6,PERCENT!U30*'Economic Sectors'!$E$10)</f>
        <v>4.988569254280355</v>
      </c>
      <c r="S30" s="202">
        <f>SUM(DATA!BS31)</f>
        <v>6.0035360513566456</v>
      </c>
      <c r="T30" s="202">
        <f>SUM(DATA!CH31)</f>
        <v>9.4256697783684142</v>
      </c>
      <c r="U30" s="202">
        <f>SUM(DATA!EJ31)</f>
        <v>0.89951876340709491</v>
      </c>
      <c r="V30" s="214">
        <f t="shared" si="1"/>
        <v>6.563121227748459</v>
      </c>
      <c r="W30" s="202">
        <f>(SUM(AVERAGE(DATA!JH31,DATA!JI31)*'Commercial Services'!$G$6,DATA!Z31*'Commercial Services'!$G$7,DATA!DH31*'Commercial Services'!$G$8))*1.2</f>
        <v>6.563121227748459</v>
      </c>
      <c r="X30" s="214">
        <f>SUM(Y30*'Market and Accessibility'!$G$5,PERCENT!Z30*'Market and Accessibility'!$G$7,PERCENT!AA30*'Market and Accessibility'!$G$9,PERCENT!AB30*'Market and Accessibility'!$G$11)</f>
        <v>10.807680667177372</v>
      </c>
      <c r="Y30" s="202">
        <f>SUM(DATA!CG31*'Market and Accessibility'!$F$5)</f>
        <v>1.1401617988537101</v>
      </c>
      <c r="Z30" s="202">
        <f>SUM(DATA!BD31*'Market and Accessibility'!$F$7)</f>
        <v>0.98381892424641604</v>
      </c>
      <c r="AA30" s="202">
        <f>(SUM(DATA!BK31*'Market and Accessibility'!$F$9))*1.2</f>
        <v>8.6327526173693965</v>
      </c>
      <c r="AB30" s="202">
        <f>SUM(DATA!JB31*'Market and Accessibility'!$F$11)</f>
        <v>42.21967963386728</v>
      </c>
      <c r="AC30" s="214">
        <f t="shared" si="2"/>
        <v>9.363884050093894</v>
      </c>
      <c r="AD30" s="202">
        <f>SUM(DATA!JM31*'Property Market'!$F$5,DATA!JL31*'Property Market'!$F$6)</f>
        <v>9.363884050093894</v>
      </c>
      <c r="AE30" s="215">
        <f>SUM(AF30*'Human Development Index'!$E$4,AG30*'Human Development Index'!$E$6,PERCENT!AH30*'Human Development Index'!$E$8,PERCENT!AI30*'Human Development Index'!$E$11,PERCENT!AJ30*'Human Development Index'!$E$14,PERCENT!AK30*'Human Development Index'!$E$18,PERCENT!AL30*'Human Development Index'!$E$20,PERCENT!AM30*'Human Development Index'!$E$22,PERCENT!AN30*'Human Development Index'!$E$24,PERCENT!AO30*'Human Development Index'!$E$26,PERCENT!AP30*'Human Development Index'!$E$28,PERCENT!AQ30*'Human Development Index'!$E$30,PERCENT!AR30*'Human Development Index'!$E$34)</f>
        <v>44.636922707018741</v>
      </c>
      <c r="AF30" s="202">
        <f>(SUM(DATA!FQ31*'Human Development Index'!$F$7,))</f>
        <v>25.722168356118743</v>
      </c>
      <c r="AG30" s="202">
        <f>SUM(DATA!AU31*'Human Development Index'!$F$9,)</f>
        <v>19.739158880259982</v>
      </c>
      <c r="AH30" s="202">
        <f>(SUM(DATA!EC31*'Human Development Index'!$F$9,DATA!EG31*'Human Development Index'!$F$10,))*5</f>
        <v>1.9742942283818392</v>
      </c>
      <c r="AI30" s="202">
        <f>(SUM(DATA!JO31*'Human Development Index'!$F$13,DATA!AR31*'Human Development Index'!$F$12))</f>
        <v>13.418329549046044</v>
      </c>
      <c r="AJ30" s="202">
        <f>(SUM(DATA!BD31*'Human Development Index'!$F$15,DATA!F31*'Human Development Index'!$F$16,DATA!GI31*'Human Development Index'!$F$17))</f>
        <v>25.11538428172652</v>
      </c>
      <c r="AK30" s="202">
        <f>100-(SUM(DATA!IC31*'Human Development Index'!$F$19,))</f>
        <v>20.624998166935271</v>
      </c>
      <c r="AL30" s="202">
        <f>(SUM(DATA!EU31*'Human Development Index'!$F$21))</f>
        <v>0.22698470241527902</v>
      </c>
      <c r="AM30" s="202">
        <f>(SUM(DATA!D31*'Human Development Index'!$F$23,))</f>
        <v>78.576511354653974</v>
      </c>
      <c r="AN30" s="203">
        <f>100-(SUM(DATA!IY31*'Human Development Index'!$F$25))</f>
        <v>95.19</v>
      </c>
      <c r="AO30" s="203">
        <f>SUM(DATA!JP31*'Human Development Index'!$F$27,)</f>
        <v>18.379813319959425</v>
      </c>
      <c r="AP30" s="202">
        <f>100-((SUM(DATA!BA31*'Human Development Index'!$F$29,))*1.3)</f>
        <v>93.766456151813571</v>
      </c>
      <c r="AQ30" s="202">
        <f>100-(SUM(DATA!AS31*'Human Development Index'!$F$31,DATA!II31*'Human Development Index'!$F$32,DATA!FZ31*'Human Development Index'!$F$33,))</f>
        <v>76.537963266333563</v>
      </c>
      <c r="AR30" s="216">
        <f>100-(SUM(DATA!JR31*'Human Development Index'!$F$35))</f>
        <v>99.144501716931032</v>
      </c>
      <c r="AS30" s="202">
        <f t="shared" si="0"/>
        <v>17.103813806169462</v>
      </c>
      <c r="AT30" s="202">
        <f t="shared" si="3"/>
        <v>55.264894590484175</v>
      </c>
      <c r="AU30" s="202">
        <f t="shared" si="4"/>
        <v>7.9308137998250201</v>
      </c>
      <c r="AV30" s="261">
        <f t="shared" si="5"/>
        <v>44.636922707018741</v>
      </c>
      <c r="AW30" s="258">
        <f t="shared" si="6"/>
        <v>26.766507398826217</v>
      </c>
      <c r="AX30" s="202">
        <f t="shared" si="7"/>
        <v>44.636922707018741</v>
      </c>
      <c r="AY30" s="202">
        <f>AVERAGE(DATA!M31,DATA!N31,DATA!O31,DATA!P31,DATA!Q31,DATA!R31,DATA!S31,DATA!T31,DATA!U31,DATA!V31,DATA!W31,DATA!X31,DATA!Y31,DATA!Z31,DATA!AB31,DATA!AC31,DATA!AD31)</f>
        <v>32.095590175104384</v>
      </c>
    </row>
    <row r="31" spans="1:51" x14ac:dyDescent="0.35">
      <c r="A31" s="211" t="s">
        <v>423</v>
      </c>
      <c r="B31" s="212">
        <f>SUM(C31*'Natural Resources'!E33,PERCENT!D31*'Natural Resources'!$E$10,PERCENT!E31*'Natural Resources'!$E$16,PERCENT!F31*'Natural Resources'!$E$20,PERCENT!G31*'Natural Resources'!$E$24)</f>
        <v>23.771616276922103</v>
      </c>
      <c r="C31" s="202">
        <f>SUM(DATA!FX32*'Natural Resources'!$F$5,DATA!BC32*'Natural Resources'!$F$6,DATA!GA32*'Natural Resources'!$F$7,DATA!IL32*'Natural Resources'!$F$8,DATA!DC32*'Natural Resources'!$F$9)</f>
        <v>21.23047722016096</v>
      </c>
      <c r="D31" s="202">
        <f>SUM(DATA!CN32*'Natural Resources'!$F$11,DATA!AV32*'Natural Resources'!$F$12,AVERAGE(DATA!C32,DATA!CZ32,DATA!GL32)*'Natural Resources'!$F$13,DATA!H32*'Natural Resources'!$F$14,DATA!DA32*'Natural Resources'!$F$15)</f>
        <v>41.333360333590782</v>
      </c>
      <c r="E31" s="203">
        <f>SUM(DATA!CR32*'Natural Resources'!$F$17,DATA!CQ32*'Natural Resources'!$F$18,AVERAGE(DATA!CQ32,DATA!CR32)*'Natural Resources'!$F$19)</f>
        <v>15.40168393940367</v>
      </c>
      <c r="F31" s="202">
        <f>SUM(DATA!J32*'Natural Resources'!$F$21,DATA!IT32*'Natural Resources'!$F$22,DATA!CT32*'Natural Resources'!$F$23)</f>
        <v>25.70317094014781</v>
      </c>
      <c r="G31" s="202">
        <f>SUM(DATA!EZ32*'Natural Resources'!$F$25,DATA!DE32*'Natural Resources'!$F$26,AVERAGE(DATA!AI32,DATA!FH32,DATA!GN32)*'Natural Resources'!$F$27,AVERAGE(DATA!EW32,DATA!EX32)*'Natural Resources'!$F$28)</f>
        <v>48.559821561957662</v>
      </c>
      <c r="H31" s="25">
        <f>SUM(I31*'Human Resources'!$E$4,PERCENT!J31*'Human Resources'!$E$6)</f>
        <v>13.129988309836461</v>
      </c>
      <c r="I31" s="202">
        <f>SUM(DATA!IU32*'Human Resources'!$F$5)</f>
        <v>14.320194347068115</v>
      </c>
      <c r="J31" s="202">
        <f>(SUM(AVERAGE(DATA!CE32,DATA!EV32)*'Human Resources'!$F$7,DATA!IV32*'Human Resources'!$F$8))*8</f>
        <v>12.336517618348692</v>
      </c>
      <c r="K31" s="213">
        <f>SUM(DATA!CW32*'Transport and Com'!$F$5,DATA!IW32*'Transport and Com'!$F$6,DATA!IX32*'Transport and Com'!$F$7,DATA!FW32*'Transport and Com'!$F$8,DATA!DF32*'Transport and Com'!$F$9,DATA!JA32*'Transport and Com'!$F$10)</f>
        <v>83.225186687128357</v>
      </c>
      <c r="L31" s="213">
        <f>SUM(M31*'Institutional services'!$E$4,PERCENT!N31*'Institutional services'!$E$6,PERCENT!$O$2*'Institutional services'!$E$11,PERCENT!P31*'Institutional services'!$E$13,PERCENT!Q31*'Institutional services'!$E$15)</f>
        <v>27.556808972843285</v>
      </c>
      <c r="M31" s="167">
        <f>SUM(DATA!IP32)</f>
        <v>0</v>
      </c>
      <c r="N31" s="167">
        <f>SUM(DATA!JC32)</f>
        <v>22.03735031260905</v>
      </c>
      <c r="O31" s="167">
        <f>SUM(DATA!JD32)</f>
        <v>2.9761904761904758</v>
      </c>
      <c r="P31" s="167">
        <f>SUM(DATA!IR32)</f>
        <v>69.42</v>
      </c>
      <c r="Q31" s="167">
        <f>SUM(DATA!IS32)</f>
        <v>66.249105225483177</v>
      </c>
      <c r="R31" s="214">
        <f>SUM(S31*'Economic Sectors'!$E$4,PERCENT!T31*'Economic Sectors'!$E$6,PERCENT!U31*'Economic Sectors'!$E$10)</f>
        <v>2.5327776723775024</v>
      </c>
      <c r="S31" s="202">
        <f>SUM(DATA!BS32)</f>
        <v>1.9681193666103787</v>
      </c>
      <c r="T31" s="202">
        <f>SUM(DATA!CH32)</f>
        <v>2.3839836137442663</v>
      </c>
      <c r="U31" s="202">
        <f>SUM(DATA!EJ32)</f>
        <v>3.0678669456777721</v>
      </c>
      <c r="V31" s="214">
        <f t="shared" si="1"/>
        <v>6.5772794268749477</v>
      </c>
      <c r="W31" s="202">
        <f>(SUM(AVERAGE(DATA!JH32,DATA!JI32)*'Commercial Services'!$G$6,DATA!Z32*'Commercial Services'!$G$7,DATA!DH32*'Commercial Services'!$G$8))*1.2</f>
        <v>6.5772794268749477</v>
      </c>
      <c r="X31" s="214">
        <f>SUM(Y31*'Market and Accessibility'!$G$5,PERCENT!Z31*'Market and Accessibility'!$G$7,PERCENT!AA31*'Market and Accessibility'!$G$9,PERCENT!AB31*'Market and Accessibility'!$G$11)</f>
        <v>15.287261314246624</v>
      </c>
      <c r="Y31" s="202">
        <f>SUM(DATA!CG32*'Market and Accessibility'!$F$5)</f>
        <v>0.51727567433816712</v>
      </c>
      <c r="Z31" s="202">
        <f>SUM(DATA!BD32*'Market and Accessibility'!$F$7)</f>
        <v>1.5179296153515962</v>
      </c>
      <c r="AA31" s="202">
        <f>(SUM(DATA!BK32*'Market and Accessibility'!$F$9))*1.2</f>
        <v>8.1661073323506432</v>
      </c>
      <c r="AB31" s="202">
        <f>SUM(DATA!JB32*'Market and Accessibility'!$F$11)</f>
        <v>65.217391304347828</v>
      </c>
      <c r="AC31" s="214">
        <f t="shared" si="2"/>
        <v>5.0034938543634349</v>
      </c>
      <c r="AD31" s="202">
        <f>SUM(DATA!JM32*'Property Market'!$F$5,DATA!JL32*'Property Market'!$F$6)</f>
        <v>5.0034938543634349</v>
      </c>
      <c r="AE31" s="215">
        <f>SUM(AF31*'Human Development Index'!$E$4,AG31*'Human Development Index'!$E$6,PERCENT!AH31*'Human Development Index'!$E$8,PERCENT!AI31*'Human Development Index'!$E$11,PERCENT!AJ31*'Human Development Index'!$E$14,PERCENT!AK31*'Human Development Index'!$E$18,PERCENT!AL31*'Human Development Index'!$E$20,PERCENT!AM31*'Human Development Index'!$E$22,PERCENT!AN31*'Human Development Index'!$E$24,PERCENT!AO31*'Human Development Index'!$E$26,PERCENT!AP31*'Human Development Index'!$E$28,PERCENT!AQ31*'Human Development Index'!$E$30,PERCENT!AR31*'Human Development Index'!$E$34)</f>
        <v>45.662829130732476</v>
      </c>
      <c r="AF31" s="202">
        <f>(SUM(DATA!FQ32*'Human Development Index'!$F$7,))</f>
        <v>12.823326010017768</v>
      </c>
      <c r="AG31" s="202">
        <f>SUM(DATA!AU32*'Human Development Index'!$F$9,)</f>
        <v>21.485368210788167</v>
      </c>
      <c r="AH31" s="202">
        <f>(SUM(DATA!EC32*'Human Development Index'!$F$9,DATA!EG32*'Human Development Index'!$F$10,))*5</f>
        <v>5.5400917088846624</v>
      </c>
      <c r="AI31" s="202">
        <f>(SUM(DATA!JO32*'Human Development Index'!$F$13,DATA!AR32*'Human Development Index'!$F$12))</f>
        <v>27.670158565648929</v>
      </c>
      <c r="AJ31" s="202">
        <f>(SUM(DATA!BD32*'Human Development Index'!$F$15,DATA!F32*'Human Development Index'!$F$16,DATA!GI32*'Human Development Index'!$F$17))</f>
        <v>20.131928511768432</v>
      </c>
      <c r="AK31" s="202">
        <f>100-(SUM(DATA!IC32*'Human Development Index'!$F$19,))</f>
        <v>32.747093336297837</v>
      </c>
      <c r="AL31" s="202">
        <f>(SUM(DATA!EU32*'Human Development Index'!$F$21))</f>
        <v>0.7321117907531306</v>
      </c>
      <c r="AM31" s="202">
        <f>(SUM(DATA!D32*'Human Development Index'!$F$23,))</f>
        <v>67.13953180488096</v>
      </c>
      <c r="AN31" s="203">
        <f>100-(SUM(DATA!IY32*'Human Development Index'!$F$25))</f>
        <v>93.48</v>
      </c>
      <c r="AO31" s="203">
        <f>SUM(DATA!JP32*'Human Development Index'!$F$27,)</f>
        <v>34.339583115383896</v>
      </c>
      <c r="AP31" s="202">
        <f>100-((SUM(DATA!BA32*'Human Development Index'!$F$29,))*1.3)</f>
        <v>99.702669935419223</v>
      </c>
      <c r="AQ31" s="202">
        <f>100-(SUM(DATA!AS32*'Human Development Index'!$F$31,DATA!II32*'Human Development Index'!$F$32,DATA!FZ32*'Human Development Index'!$F$33,))</f>
        <v>69.868319139341821</v>
      </c>
      <c r="AR31" s="216">
        <f>100-(SUM(DATA!JR32*'Human Development Index'!$F$35))</f>
        <v>99.465167094976309</v>
      </c>
      <c r="AS31" s="202">
        <f t="shared" si="0"/>
        <v>18.450802293379283</v>
      </c>
      <c r="AT31" s="202">
        <f t="shared" si="3"/>
        <v>55.390997829985821</v>
      </c>
      <c r="AU31" s="202">
        <f t="shared" si="4"/>
        <v>7.3502030669656273</v>
      </c>
      <c r="AV31" s="261">
        <f t="shared" si="5"/>
        <v>45.662829130732476</v>
      </c>
      <c r="AW31" s="258">
        <f t="shared" si="6"/>
        <v>27.06400106344358</v>
      </c>
      <c r="AX31" s="202">
        <f t="shared" si="7"/>
        <v>45.662829130732476</v>
      </c>
      <c r="AY31" s="202">
        <f>AVERAGE(DATA!M32,DATA!N32,DATA!O32,DATA!P32,DATA!Q32,DATA!R32,DATA!S32,DATA!T32,DATA!U32,DATA!V32,DATA!W32,DATA!X32,DATA!Y32,DATA!Z32,DATA!AB32,DATA!AC32,DATA!AD32)</f>
        <v>29.007247141223594</v>
      </c>
    </row>
    <row r="32" spans="1:51" x14ac:dyDescent="0.35">
      <c r="A32" s="211" t="s">
        <v>826</v>
      </c>
      <c r="B32" s="212">
        <f>SUM(C32*'Natural Resources'!E34,PERCENT!D32*'Natural Resources'!$E$10,PERCENT!E32*'Natural Resources'!$E$16,PERCENT!F32*'Natural Resources'!$E$20,PERCENT!G32*'Natural Resources'!$E$24)</f>
        <v>34.219734663969739</v>
      </c>
      <c r="C32" s="202">
        <f>SUM(DATA!FX33*'Natural Resources'!$F$5,DATA!BC33*'Natural Resources'!$F$6,DATA!GA33*'Natural Resources'!$F$7,DATA!IL33*'Natural Resources'!$F$8,DATA!DC33*'Natural Resources'!$F$9)</f>
        <v>39.435742325277836</v>
      </c>
      <c r="D32" s="202">
        <f>SUM(DATA!CN33*'Natural Resources'!$F$11,DATA!AV33*'Natural Resources'!$F$12,AVERAGE(DATA!C33,DATA!CZ33,DATA!GL33)*'Natural Resources'!$F$13,DATA!H33*'Natural Resources'!$F$14,DATA!DA33*'Natural Resources'!$F$15)</f>
        <v>65.051441030647538</v>
      </c>
      <c r="E32" s="203">
        <f>SUM(DATA!CR33*'Natural Resources'!$F$17,DATA!CQ33*'Natural Resources'!$F$18,AVERAGE(DATA!CQ33,DATA!CR33)*'Natural Resources'!$F$19)</f>
        <v>56.154065189568492</v>
      </c>
      <c r="F32" s="202">
        <f>SUM(DATA!J33*'Natural Resources'!$F$21,DATA!IT33*'Natural Resources'!$F$22,DATA!CT33*'Natural Resources'!$F$23)</f>
        <v>17.371852146001032</v>
      </c>
      <c r="G32" s="202">
        <f>SUM(DATA!EZ33*'Natural Resources'!$F$25,DATA!DE33*'Natural Resources'!$F$26,AVERAGE(DATA!AI33,DATA!FH33,DATA!GN33)*'Natural Resources'!$F$27,AVERAGE(DATA!EW33,DATA!EX33)*'Natural Resources'!$F$28)</f>
        <v>43.361753271508817</v>
      </c>
      <c r="H32" s="25">
        <f>SUM(I32*'Human Resources'!$E$4,PERCENT!J32*'Human Resources'!$E$6)</f>
        <v>16.514966598703825</v>
      </c>
      <c r="I32" s="202">
        <f>SUM(DATA!IU33*'Human Resources'!$F$5)</f>
        <v>19.876487655059101</v>
      </c>
      <c r="J32" s="202">
        <f>(SUM(AVERAGE(DATA!CE33,DATA!EV33)*'Human Resources'!$F$7,DATA!IV33*'Human Resources'!$F$8))*8</f>
        <v>14.273952561133642</v>
      </c>
      <c r="K32" s="213">
        <f>SUM(DATA!CW33*'Transport and Com'!$F$5,DATA!IW33*'Transport and Com'!$F$6,DATA!IX33*'Transport and Com'!$F$7,DATA!FW33*'Transport and Com'!$F$8,DATA!DF33*'Transport and Com'!$F$9,DATA!JA33*'Transport and Com'!$F$10)</f>
        <v>80.887757693619903</v>
      </c>
      <c r="L32" s="213">
        <f>SUM(M32*'Institutional services'!$E$4,PERCENT!N32*'Institutional services'!$E$6,PERCENT!$O$2*'Institutional services'!$E$11,PERCENT!P32*'Institutional services'!$E$13,PERCENT!Q32*'Institutional services'!$E$15)</f>
        <v>34.233104934978307</v>
      </c>
      <c r="M32" s="167">
        <f>SUM(DATA!IP33)</f>
        <v>45.91836734693878</v>
      </c>
      <c r="N32" s="167">
        <f>SUM(DATA!JC33)</f>
        <v>4.0236869674806801</v>
      </c>
      <c r="O32" s="167">
        <f>SUM(DATA!JD33)</f>
        <v>6.9285714285714297</v>
      </c>
      <c r="P32" s="167">
        <f>SUM(DATA!IR33)</f>
        <v>98.35</v>
      </c>
      <c r="Q32" s="167">
        <f>SUM(DATA!IS33)</f>
        <v>56.630581867388365</v>
      </c>
      <c r="R32" s="214">
        <f>SUM(S32*'Economic Sectors'!$E$4,PERCENT!T32*'Economic Sectors'!$E$6,PERCENT!U32*'Economic Sectors'!$E$10)</f>
        <v>12.619079888660979</v>
      </c>
      <c r="S32" s="202">
        <f>SUM(DATA!BS33)</f>
        <v>19.829576272648762</v>
      </c>
      <c r="T32" s="202">
        <f>SUM(DATA!CH33)</f>
        <v>16.572747187133821</v>
      </c>
      <c r="U32" s="202">
        <f>SUM(DATA!EJ33)</f>
        <v>4.2459571268155107</v>
      </c>
      <c r="V32" s="214">
        <f t="shared" si="1"/>
        <v>20.187486451092891</v>
      </c>
      <c r="W32" s="202">
        <f>(SUM(AVERAGE(DATA!JH33,DATA!JI33)*'Commercial Services'!$G$6,DATA!Z33*'Commercial Services'!$G$7,DATA!DH33*'Commercial Services'!$G$8))*1.2</f>
        <v>20.187486451092891</v>
      </c>
      <c r="X32" s="214">
        <f>SUM(Y32*'Market and Accessibility'!$G$5,PERCENT!Z32*'Market and Accessibility'!$G$7,PERCENT!AA32*'Market and Accessibility'!$G$9,PERCENT!AB32*'Market and Accessibility'!$G$11)</f>
        <v>20.133073864037993</v>
      </c>
      <c r="Y32" s="202">
        <f>SUM(DATA!CG33*'Market and Accessibility'!$F$5)</f>
        <v>4.5110749432907662</v>
      </c>
      <c r="Z32" s="202">
        <f>SUM(DATA!BD33*'Market and Accessibility'!$F$7)</f>
        <v>9.2192097879125008</v>
      </c>
      <c r="AA32" s="202">
        <f>(SUM(DATA!BK33*'Market and Accessibility'!$F$9))*1.2</f>
        <v>8.6694845574811641</v>
      </c>
      <c r="AB32" s="202">
        <f>SUM(DATA!JB33*'Market and Accessibility'!$F$11)</f>
        <v>71.4004576659039</v>
      </c>
      <c r="AC32" s="214">
        <f t="shared" si="2"/>
        <v>31.878935898882091</v>
      </c>
      <c r="AD32" s="202">
        <f>SUM(DATA!JM33*'Property Market'!$F$5,DATA!JL33*'Property Market'!$F$6)</f>
        <v>31.878935898882091</v>
      </c>
      <c r="AE32" s="215">
        <f>SUM(AF32*'Human Development Index'!$E$4,AG32*'Human Development Index'!$E$6,PERCENT!AH32*'Human Development Index'!$E$8,PERCENT!AI32*'Human Development Index'!$E$11,PERCENT!AJ32*'Human Development Index'!$E$14,PERCENT!AK32*'Human Development Index'!$E$18,PERCENT!AL32*'Human Development Index'!$E$20,PERCENT!AM32*'Human Development Index'!$E$22,PERCENT!AN32*'Human Development Index'!$E$24,PERCENT!AO32*'Human Development Index'!$E$26,PERCENT!AP32*'Human Development Index'!$E$28,PERCENT!AQ32*'Human Development Index'!$E$30,PERCENT!AR32*'Human Development Index'!$E$34)</f>
        <v>40.990392212000749</v>
      </c>
      <c r="AF32" s="202">
        <f>(SUM(DATA!FQ33*'Human Development Index'!$F$7,))</f>
        <v>4.2641483105129581</v>
      </c>
      <c r="AG32" s="202">
        <f>SUM(DATA!AU33*'Human Development Index'!$F$9,)</f>
        <v>16.200007367889139</v>
      </c>
      <c r="AH32" s="202">
        <f>(SUM(DATA!EC33*'Human Development Index'!$F$9,DATA!EG33*'Human Development Index'!$F$10,))*5</f>
        <v>14.668536683566625</v>
      </c>
      <c r="AI32" s="202">
        <f>(SUM(DATA!JO33*'Human Development Index'!$F$13,DATA!AR33*'Human Development Index'!$F$12))</f>
        <v>32.394865067857495</v>
      </c>
      <c r="AJ32" s="202">
        <f>(SUM(DATA!BD33*'Human Development Index'!$F$15,DATA!F33*'Human Development Index'!$F$16,DATA!GI33*'Human Development Index'!$F$17))</f>
        <v>27.424176434124398</v>
      </c>
      <c r="AK32" s="202">
        <f>100-(SUM(DATA!IC33*'Human Development Index'!$F$19,))</f>
        <v>34.214992222312091</v>
      </c>
      <c r="AL32" s="202">
        <f>(SUM(DATA!EU33*'Human Development Index'!$F$21))</f>
        <v>2.6949543558787226</v>
      </c>
      <c r="AM32" s="202">
        <f>(SUM(DATA!D33*'Human Development Index'!$F$23,))</f>
        <v>29.083969520389001</v>
      </c>
      <c r="AN32" s="203">
        <f>100-(SUM(DATA!IY33*'Human Development Index'!$F$25))</f>
        <v>91.289999999999992</v>
      </c>
      <c r="AO32" s="203">
        <f>SUM(DATA!JP33*'Human Development Index'!$F$27,)</f>
        <v>42.552064888989598</v>
      </c>
      <c r="AP32" s="202">
        <f>100-((SUM(DATA!BA33*'Human Development Index'!$F$29,))*1.3)</f>
        <v>79.174404815685023</v>
      </c>
      <c r="AQ32" s="202">
        <f>100-(SUM(DATA!AS33*'Human Development Index'!$F$31,DATA!II33*'Human Development Index'!$F$32,DATA!FZ33*'Human Development Index'!$F$33,))</f>
        <v>55.509805412127982</v>
      </c>
      <c r="AR32" s="216">
        <f>100-(SUM(DATA!JR33*'Human Development Index'!$F$35))</f>
        <v>99.403031997278106</v>
      </c>
      <c r="AS32" s="202">
        <f t="shared" si="0"/>
        <v>25.367350631336784</v>
      </c>
      <c r="AT32" s="202">
        <f t="shared" si="3"/>
        <v>57.560431314299109</v>
      </c>
      <c r="AU32" s="202">
        <f t="shared" si="4"/>
        <v>21.20464402566849</v>
      </c>
      <c r="AV32" s="261">
        <f t="shared" si="5"/>
        <v>40.990392212000749</v>
      </c>
      <c r="AW32" s="258">
        <f t="shared" si="6"/>
        <v>34.71080865710146</v>
      </c>
      <c r="AX32" s="202">
        <f t="shared" si="7"/>
        <v>40.990392212000749</v>
      </c>
      <c r="AY32" s="202">
        <f>AVERAGE(DATA!M33,DATA!N33,DATA!O33,DATA!P33,DATA!Q33,DATA!R33,DATA!S33,DATA!T33,DATA!U33,DATA!V33,DATA!W33,DATA!X33,DATA!Y33,DATA!Z33,DATA!AB33,DATA!AC33,DATA!AD33)</f>
        <v>39.984639787039775</v>
      </c>
    </row>
    <row r="33" spans="1:51" x14ac:dyDescent="0.35">
      <c r="A33" s="211" t="s">
        <v>424</v>
      </c>
      <c r="B33" s="212">
        <f>SUM(C33*'Natural Resources'!E35,PERCENT!D33*'Natural Resources'!$E$10,PERCENT!E33*'Natural Resources'!$E$16,PERCENT!F33*'Natural Resources'!$E$20,PERCENT!G33*'Natural Resources'!$E$24)</f>
        <v>28.20545513622455</v>
      </c>
      <c r="C33" s="202">
        <f>SUM(DATA!FX34*'Natural Resources'!$F$5,DATA!BC34*'Natural Resources'!$F$6,DATA!GA34*'Natural Resources'!$F$7,DATA!IL34*'Natural Resources'!$F$8,DATA!DC34*'Natural Resources'!$F$9)</f>
        <v>18.269129196922485</v>
      </c>
      <c r="D33" s="202">
        <f>SUM(DATA!CN34*'Natural Resources'!$F$11,DATA!AV34*'Natural Resources'!$F$12,AVERAGE(DATA!C34,DATA!CZ34,DATA!GL34)*'Natural Resources'!$F$13,DATA!H34*'Natural Resources'!$F$14,DATA!DA34*'Natural Resources'!$F$15)</f>
        <v>31.315882791781451</v>
      </c>
      <c r="E33" s="203">
        <f>SUM(DATA!CR34*'Natural Resources'!$F$17,DATA!CQ34*'Natural Resources'!$F$18,AVERAGE(DATA!CQ34,DATA!CR34)*'Natural Resources'!$F$19)</f>
        <v>38.146702105188112</v>
      </c>
      <c r="F33" s="202">
        <f>SUM(DATA!J34*'Natural Resources'!$F$21,DATA!IT34*'Natural Resources'!$F$22,DATA!CT34*'Natural Resources'!$F$23)</f>
        <v>53.723409573803274</v>
      </c>
      <c r="G33" s="202">
        <f>SUM(DATA!EZ34*'Natural Resources'!$F$25,DATA!DE34*'Natural Resources'!$F$26,AVERAGE(DATA!AI34,DATA!FH34,DATA!GN34)*'Natural Resources'!$F$27,AVERAGE(DATA!EW34,DATA!EX34)*'Natural Resources'!$F$28)</f>
        <v>23.788374947133203</v>
      </c>
      <c r="H33" s="25">
        <f>SUM(I33*'Human Resources'!$E$4,PERCENT!J33*'Human Resources'!$E$6)</f>
        <v>5.474718307410134</v>
      </c>
      <c r="I33" s="202">
        <f>SUM(DATA!IU34*'Human Resources'!$F$5)</f>
        <v>3.0719172262746159</v>
      </c>
      <c r="J33" s="202">
        <f>(SUM(AVERAGE(DATA!CE34,DATA!EV34)*'Human Resources'!$F$7,DATA!IV34*'Human Resources'!$F$8))*8</f>
        <v>7.0765856948338133</v>
      </c>
      <c r="K33" s="213">
        <f>SUM(DATA!CW34*'Transport and Com'!$F$5,DATA!IW34*'Transport and Com'!$F$6,DATA!IX34*'Transport and Com'!$F$7,DATA!FW34*'Transport and Com'!$F$8,DATA!DF34*'Transport and Com'!$F$9,DATA!JA34*'Transport and Com'!$F$10)</f>
        <v>66.012015027138233</v>
      </c>
      <c r="L33" s="213">
        <f>SUM(M33*'Institutional services'!$E$4,PERCENT!N33*'Institutional services'!$E$6,PERCENT!$O$2*'Institutional services'!$E$11,PERCENT!P33*'Institutional services'!$E$13,PERCENT!Q33*'Institutional services'!$E$15)</f>
        <v>30.858464570749128</v>
      </c>
      <c r="M33" s="167">
        <f>SUM(DATA!IP34)</f>
        <v>0</v>
      </c>
      <c r="N33" s="167">
        <f>SUM(DATA!JC34)</f>
        <v>24.485944791787833</v>
      </c>
      <c r="O33" s="167">
        <f>SUM(DATA!JD34)</f>
        <v>2.9761904761904758</v>
      </c>
      <c r="P33" s="167">
        <f>SUM(DATA!IR34)</f>
        <v>86.38</v>
      </c>
      <c r="Q33" s="167">
        <f>SUM(DATA!IS34)</f>
        <v>66.402953586497887</v>
      </c>
      <c r="R33" s="214">
        <f>SUM(S33*'Economic Sectors'!$E$4,PERCENT!T33*'Economic Sectors'!$E$6,PERCENT!U33*'Economic Sectors'!$E$10)</f>
        <v>1.1850543161958464</v>
      </c>
      <c r="S33" s="202">
        <f>SUM(DATA!BS34)</f>
        <v>1.2781059447785945</v>
      </c>
      <c r="T33" s="202">
        <f>SUM(DATA!CH34)</f>
        <v>1.3751604490370721</v>
      </c>
      <c r="U33" s="202">
        <f>SUM(DATA!EJ34)</f>
        <v>0.9726859951278658</v>
      </c>
      <c r="V33" s="214">
        <f t="shared" si="1"/>
        <v>9.7064492708210341</v>
      </c>
      <c r="W33" s="202">
        <f>(SUM(AVERAGE(DATA!JH34,DATA!JI34)*'Commercial Services'!$G$6,DATA!Z34*'Commercial Services'!$G$7,DATA!DH34*'Commercial Services'!$G$8))*1.2</f>
        <v>9.7064492708210341</v>
      </c>
      <c r="X33" s="214">
        <f>SUM(Y33*'Market and Accessibility'!$G$5,PERCENT!Z33*'Market and Accessibility'!$G$7,PERCENT!AA33*'Market and Accessibility'!$G$9,PERCENT!AB33*'Market and Accessibility'!$G$11)</f>
        <v>12.696857959256675</v>
      </c>
      <c r="Y33" s="202">
        <f>SUM(DATA!CG34*'Market and Accessibility'!$F$5)</f>
        <v>0.23277405345217519</v>
      </c>
      <c r="Z33" s="202">
        <f>SUM(DATA!BD34*'Market and Accessibility'!$F$7)</f>
        <v>0.46978302302913372</v>
      </c>
      <c r="AA33" s="202">
        <f>(SUM(DATA!BK34*'Market and Accessibility'!$F$9))*1.2</f>
        <v>23.071186447007641</v>
      </c>
      <c r="AB33" s="202">
        <f>SUM(DATA!JB34*'Market and Accessibility'!$F$11)</f>
        <v>39.359267734553768</v>
      </c>
      <c r="AC33" s="214">
        <f t="shared" si="2"/>
        <v>24.20078057654182</v>
      </c>
      <c r="AD33" s="202">
        <f>SUM(DATA!JM34*'Property Market'!$F$5,DATA!JL34*'Property Market'!$F$6)</f>
        <v>24.20078057654182</v>
      </c>
      <c r="AE33" s="215">
        <f>SUM(AF33*'Human Development Index'!$E$4,AG33*'Human Development Index'!$E$6,PERCENT!AH33*'Human Development Index'!$E$8,PERCENT!AI33*'Human Development Index'!$E$11,PERCENT!AJ33*'Human Development Index'!$E$14,PERCENT!AK33*'Human Development Index'!$E$18,PERCENT!AL33*'Human Development Index'!$E$20,PERCENT!AM33*'Human Development Index'!$E$22,PERCENT!AN33*'Human Development Index'!$E$24,PERCENT!AO33*'Human Development Index'!$E$26,PERCENT!AP33*'Human Development Index'!$E$28,PERCENT!AQ33*'Human Development Index'!$E$30,PERCENT!AR33*'Human Development Index'!$E$34)</f>
        <v>44.620421227966176</v>
      </c>
      <c r="AF33" s="202">
        <f>(SUM(DATA!FQ34*'Human Development Index'!$F$7,))</f>
        <v>23.715879372380108</v>
      </c>
      <c r="AG33" s="202">
        <f>SUM(DATA!AU34*'Human Development Index'!$F$9,)</f>
        <v>17.956337400391583</v>
      </c>
      <c r="AH33" s="202">
        <f>(SUM(DATA!EC34*'Human Development Index'!$F$9,DATA!EG34*'Human Development Index'!$F$10,))*5</f>
        <v>1.1127019110086342</v>
      </c>
      <c r="AI33" s="202">
        <f>(SUM(DATA!JO34*'Human Development Index'!$F$13,DATA!AR34*'Human Development Index'!$F$12))</f>
        <v>32.948352713178274</v>
      </c>
      <c r="AJ33" s="202">
        <f>(SUM(DATA!BD34*'Human Development Index'!$F$15,DATA!F34*'Human Development Index'!$F$16,DATA!GI34*'Human Development Index'!$F$17))</f>
        <v>22.135872538617797</v>
      </c>
      <c r="AK33" s="202">
        <f>100-(SUM(DATA!IC34*'Human Development Index'!$F$19,))</f>
        <v>35.56082801320845</v>
      </c>
      <c r="AL33" s="202">
        <f>(SUM(DATA!EU34*'Human Development Index'!$F$21))</f>
        <v>0.10848878061821472</v>
      </c>
      <c r="AM33" s="202">
        <f>(SUM(DATA!D34*'Human Development Index'!$F$23,))</f>
        <v>43.646900479787327</v>
      </c>
      <c r="AN33" s="203">
        <f>100-(SUM(DATA!IY34*'Human Development Index'!$F$25))</f>
        <v>95.42</v>
      </c>
      <c r="AO33" s="203">
        <f>SUM(DATA!JP34*'Human Development Index'!$F$27,)</f>
        <v>32.315926030212424</v>
      </c>
      <c r="AP33" s="202">
        <f>100-((SUM(DATA!BA34*'Human Development Index'!$F$29,))*1.3)</f>
        <v>99.913015289724541</v>
      </c>
      <c r="AQ33" s="202">
        <f>100-(SUM(DATA!AS34*'Human Development Index'!$F$31,DATA!II34*'Human Development Index'!$F$32,DATA!FZ34*'Human Development Index'!$F$33,))</f>
        <v>70.122407242845469</v>
      </c>
      <c r="AR33" s="216">
        <f>100-(SUM(DATA!JR34*'Human Development Index'!$F$35))</f>
        <v>98.35874557072178</v>
      </c>
      <c r="AS33" s="202">
        <f t="shared" si="0"/>
        <v>16.840086721817343</v>
      </c>
      <c r="AT33" s="202">
        <f t="shared" si="3"/>
        <v>48.435239798943684</v>
      </c>
      <c r="AU33" s="202">
        <f t="shared" si="4"/>
        <v>11.947285530703844</v>
      </c>
      <c r="AV33" s="261">
        <f t="shared" si="5"/>
        <v>44.620421227966176</v>
      </c>
      <c r="AW33" s="258">
        <f t="shared" si="6"/>
        <v>25.740870683821623</v>
      </c>
      <c r="AX33" s="202">
        <f t="shared" si="7"/>
        <v>44.620421227966176</v>
      </c>
      <c r="AY33" s="202">
        <f>AVERAGE(DATA!M34,DATA!N34,DATA!O34,DATA!P34,DATA!Q34,DATA!R34,DATA!S34,DATA!T34,DATA!U34,DATA!V34,DATA!W34,DATA!X34,DATA!Y34,DATA!Z34,DATA!AB34,DATA!AC34,DATA!AD34)</f>
        <v>28.542284497587374</v>
      </c>
    </row>
    <row r="34" spans="1:51" x14ac:dyDescent="0.35">
      <c r="A34" s="211" t="s">
        <v>425</v>
      </c>
      <c r="B34" s="212">
        <f>SUM(C34*'Natural Resources'!E36,PERCENT!D34*'Natural Resources'!$E$10,PERCENT!E34*'Natural Resources'!$E$16,PERCENT!F34*'Natural Resources'!$E$20,PERCENT!G34*'Natural Resources'!$E$24)</f>
        <v>40.107010816869504</v>
      </c>
      <c r="C34" s="202">
        <f>SUM(DATA!FX35*'Natural Resources'!$F$5,DATA!BC35*'Natural Resources'!$F$6,DATA!GA35*'Natural Resources'!$F$7,DATA!IL35*'Natural Resources'!$F$8,DATA!DC35*'Natural Resources'!$F$9)</f>
        <v>39.45871452004706</v>
      </c>
      <c r="D34" s="202">
        <f>SUM(DATA!CN35*'Natural Resources'!$F$11,DATA!AV35*'Natural Resources'!$F$12,AVERAGE(DATA!C35,DATA!CZ35,DATA!GL35)*'Natural Resources'!$F$13,DATA!H35*'Natural Resources'!$F$14,DATA!DA35*'Natural Resources'!$F$15)</f>
        <v>49.38230246583381</v>
      </c>
      <c r="E34" s="203">
        <f>SUM(DATA!CR35*'Natural Resources'!$F$17,DATA!CQ35*'Natural Resources'!$F$18,AVERAGE(DATA!CQ35,DATA!CR35)*'Natural Resources'!$F$19)</f>
        <v>62.238291867430135</v>
      </c>
      <c r="F34" s="202">
        <f>SUM(DATA!J35*'Natural Resources'!$F$21,DATA!IT35*'Natural Resources'!$F$22,DATA!CT35*'Natural Resources'!$F$23)</f>
        <v>54.50958176305361</v>
      </c>
      <c r="G34" s="202">
        <f>SUM(DATA!EZ35*'Natural Resources'!$F$25,DATA!DE35*'Natural Resources'!$F$26,AVERAGE(DATA!AI35,DATA!FH35,DATA!GN35)*'Natural Resources'!$F$27,AVERAGE(DATA!EW35,DATA!EX35)*'Natural Resources'!$F$28)</f>
        <v>45.873170650706662</v>
      </c>
      <c r="H34" s="25">
        <f>SUM(I34*'Human Resources'!$E$4,PERCENT!J34*'Human Resources'!$E$6)</f>
        <v>11.931781900074174</v>
      </c>
      <c r="I34" s="202">
        <f>SUM(DATA!IU35*'Human Resources'!$F$5)</f>
        <v>5.9503055553807336</v>
      </c>
      <c r="J34" s="202">
        <f>(SUM(AVERAGE(DATA!CE35,DATA!EV35)*'Human Resources'!$F$7,DATA!IV35*'Human Resources'!$F$8))*8</f>
        <v>15.919432796536469</v>
      </c>
      <c r="K34" s="213">
        <f>SUM(DATA!CW35*'Transport and Com'!$F$5,DATA!IW35*'Transport and Com'!$F$6,DATA!IX35*'Transport and Com'!$F$7,DATA!FW35*'Transport and Com'!$F$8,DATA!DF35*'Transport and Com'!$F$9,DATA!JA35*'Transport and Com'!$F$10)</f>
        <v>85.063899413605682</v>
      </c>
      <c r="L34" s="213">
        <f>SUM(M34*'Institutional services'!$E$4,PERCENT!N34*'Institutional services'!$E$6,PERCENT!$O$2*'Institutional services'!$E$11,PERCENT!P34*'Institutional services'!$E$13,PERCENT!Q34*'Institutional services'!$E$15)</f>
        <v>34.769814536013335</v>
      </c>
      <c r="M34" s="167">
        <f>SUM(DATA!IP35)</f>
        <v>45.91836734693878</v>
      </c>
      <c r="N34" s="167">
        <f>SUM(DATA!JC35)</f>
        <v>6.4436696820494284</v>
      </c>
      <c r="O34" s="167">
        <f>SUM(DATA!JD35)</f>
        <v>5.9523809523809517</v>
      </c>
      <c r="P34" s="167">
        <f>SUM(DATA!IR35)</f>
        <v>89.45</v>
      </c>
      <c r="Q34" s="167">
        <f>SUM(DATA!IS35)</f>
        <v>64.268680445151034</v>
      </c>
      <c r="R34" s="214">
        <f>SUM(S34*'Economic Sectors'!$E$4,PERCENT!T34*'Economic Sectors'!$E$6,PERCENT!U34*'Economic Sectors'!$E$10)</f>
        <v>5.7406876657547823</v>
      </c>
      <c r="S34" s="202">
        <f>SUM(DATA!BS35)</f>
        <v>5.8632019129016903</v>
      </c>
      <c r="T34" s="202">
        <f>SUM(DATA!CH35)</f>
        <v>7.9331162622334723</v>
      </c>
      <c r="U34" s="202">
        <f>SUM(DATA!EJ35)</f>
        <v>4.0044805330355846</v>
      </c>
      <c r="V34" s="214">
        <f t="shared" si="1"/>
        <v>11.029116938346304</v>
      </c>
      <c r="W34" s="202">
        <f>(SUM(AVERAGE(DATA!JH35,DATA!JI35)*'Commercial Services'!$G$6,DATA!Z35*'Commercial Services'!$G$7,DATA!DH35*'Commercial Services'!$G$8))*1.2</f>
        <v>11.029116938346304</v>
      </c>
      <c r="X34" s="214">
        <f>SUM(Y34*'Market and Accessibility'!$G$5,PERCENT!Z34*'Market and Accessibility'!$G$7,PERCENT!AA34*'Market and Accessibility'!$G$9,PERCENT!AB34*'Market and Accessibility'!$G$11)</f>
        <v>18.551471230651707</v>
      </c>
      <c r="Y34" s="202">
        <f>SUM(DATA!CG35*'Market and Accessibility'!$F$5)</f>
        <v>4.4227070155913282</v>
      </c>
      <c r="Z34" s="202">
        <f>SUM(DATA!BD35*'Market and Accessibility'!$F$7)</f>
        <v>4.6457723564521523</v>
      </c>
      <c r="AA34" s="202">
        <f>(SUM(DATA!BK35*'Market and Accessibility'!$F$9))*1.2</f>
        <v>9.1317537999987994</v>
      </c>
      <c r="AB34" s="202">
        <f>SUM(DATA!JB35*'Market and Accessibility'!$F$11)</f>
        <v>70.022883295194504</v>
      </c>
      <c r="AC34" s="214">
        <f t="shared" si="2"/>
        <v>25.158746368546506</v>
      </c>
      <c r="AD34" s="202">
        <f>SUM(DATA!JM35*'Property Market'!$F$5,DATA!JL35*'Property Market'!$F$6)</f>
        <v>25.158746368546506</v>
      </c>
      <c r="AE34" s="215">
        <f>SUM(AF34*'Human Development Index'!$E$4,AG34*'Human Development Index'!$E$6,PERCENT!AH34*'Human Development Index'!$E$8,PERCENT!AI34*'Human Development Index'!$E$11,PERCENT!AJ34*'Human Development Index'!$E$14,PERCENT!AK34*'Human Development Index'!$E$18,PERCENT!AL34*'Human Development Index'!$E$20,PERCENT!AM34*'Human Development Index'!$E$22,PERCENT!AN34*'Human Development Index'!$E$24,PERCENT!AO34*'Human Development Index'!$E$26,PERCENT!AP34*'Human Development Index'!$E$28,PERCENT!AQ34*'Human Development Index'!$E$30,PERCENT!AR34*'Human Development Index'!$E$34)</f>
        <v>45.232660874307065</v>
      </c>
      <c r="AF34" s="202">
        <f>(SUM(DATA!FQ35*'Human Development Index'!$F$7,))</f>
        <v>21.217047525830587</v>
      </c>
      <c r="AG34" s="202">
        <f>SUM(DATA!AU35*'Human Development Index'!$F$9,)</f>
        <v>18.469389179057234</v>
      </c>
      <c r="AH34" s="202">
        <f>(SUM(DATA!EC35*'Human Development Index'!$F$9,DATA!EG35*'Human Development Index'!$F$10,))*5</f>
        <v>13.145391420538834</v>
      </c>
      <c r="AI34" s="202">
        <f>(SUM(DATA!JO35*'Human Development Index'!$F$13,DATA!AR35*'Human Development Index'!$F$12))</f>
        <v>34.561630826139861</v>
      </c>
      <c r="AJ34" s="202">
        <f>(SUM(DATA!BD35*'Human Development Index'!$F$15,DATA!F35*'Human Development Index'!$F$16,DATA!GI35*'Human Development Index'!$F$17))</f>
        <v>22.475435528726848</v>
      </c>
      <c r="AK34" s="202">
        <f>100-(SUM(DATA!IC35*'Human Development Index'!$F$19,))</f>
        <v>31.181461535116981</v>
      </c>
      <c r="AL34" s="202">
        <f>(SUM(DATA!EU35*'Human Development Index'!$F$21))</f>
        <v>1.5219960353358786</v>
      </c>
      <c r="AM34" s="202">
        <f>(SUM(DATA!D35*'Human Development Index'!$F$23,))</f>
        <v>63.196812119290158</v>
      </c>
      <c r="AN34" s="203">
        <f>100-(SUM(DATA!IY35*'Human Development Index'!$F$25))</f>
        <v>94.75</v>
      </c>
      <c r="AO34" s="203">
        <f>SUM(DATA!JP35*'Human Development Index'!$F$27,)</f>
        <v>22.953164142053748</v>
      </c>
      <c r="AP34" s="202">
        <f>100-((SUM(DATA!BA35*'Human Development Index'!$F$29,))*1.3)</f>
        <v>89.007543297706533</v>
      </c>
      <c r="AQ34" s="202">
        <f>100-(SUM(DATA!AS35*'Human Development Index'!$F$31,DATA!II35*'Human Development Index'!$F$32,DATA!FZ35*'Human Development Index'!$F$33,))</f>
        <v>67.927477853991761</v>
      </c>
      <c r="AR34" s="216">
        <f>100-(SUM(DATA!JR35*'Human Development Index'!$F$35))</f>
        <v>98.430980060233637</v>
      </c>
      <c r="AS34" s="202">
        <f t="shared" ref="AS34:AS65" si="8">AVERAGE(B34,H34)</f>
        <v>26.019396358471838</v>
      </c>
      <c r="AT34" s="202">
        <f t="shared" si="3"/>
        <v>59.916856974809505</v>
      </c>
      <c r="AU34" s="202">
        <f t="shared" si="4"/>
        <v>15.120005550824825</v>
      </c>
      <c r="AV34" s="261">
        <f t="shared" si="5"/>
        <v>45.232660874307065</v>
      </c>
      <c r="AW34" s="258">
        <f t="shared" si="6"/>
        <v>33.68541962803539</v>
      </c>
      <c r="AX34" s="202">
        <f t="shared" si="7"/>
        <v>45.232660874307065</v>
      </c>
      <c r="AY34" s="202">
        <f>AVERAGE(DATA!M35,DATA!N35,DATA!O35,DATA!P35,DATA!Q35,DATA!R35,DATA!S35,DATA!T35,DATA!U35,DATA!V35,DATA!W35,DATA!X35,DATA!Y35,DATA!Z35,DATA!AB35,DATA!AC35,DATA!AD35)</f>
        <v>33.531135145359372</v>
      </c>
    </row>
    <row r="35" spans="1:51" x14ac:dyDescent="0.35">
      <c r="A35" s="211" t="s">
        <v>426</v>
      </c>
      <c r="B35" s="212">
        <f>SUM(C35*'Natural Resources'!E37,PERCENT!D35*'Natural Resources'!$E$10,PERCENT!E35*'Natural Resources'!$E$16,PERCENT!F35*'Natural Resources'!$E$20,PERCENT!G35*'Natural Resources'!$E$24)</f>
        <v>40.854615662889721</v>
      </c>
      <c r="C35" s="202">
        <f>SUM(DATA!FX36*'Natural Resources'!$F$5,DATA!BC36*'Natural Resources'!$F$6,DATA!GA36*'Natural Resources'!$F$7,DATA!IL36*'Natural Resources'!$F$8,DATA!DC36*'Natural Resources'!$F$9)</f>
        <v>25.839110350524336</v>
      </c>
      <c r="D35" s="202">
        <f>SUM(DATA!CN36*'Natural Resources'!$F$11,DATA!AV36*'Natural Resources'!$F$12,AVERAGE(DATA!C36,DATA!CZ36,DATA!GL36)*'Natural Resources'!$F$13,DATA!H36*'Natural Resources'!$F$14,DATA!DA36*'Natural Resources'!$F$15)</f>
        <v>39.557656891985665</v>
      </c>
      <c r="E35" s="203">
        <f>SUM(DATA!CR36*'Natural Resources'!$F$17,DATA!CQ36*'Natural Resources'!$F$18,AVERAGE(DATA!CQ36,DATA!CR36)*'Natural Resources'!$F$19)</f>
        <v>89.305443648482665</v>
      </c>
      <c r="F35" s="202">
        <f>SUM(DATA!J36*'Natural Resources'!$F$21,DATA!IT36*'Natural Resources'!$F$22,DATA!CT36*'Natural Resources'!$F$23)</f>
        <v>17.205962614272053</v>
      </c>
      <c r="G35" s="202">
        <f>SUM(DATA!EZ36*'Natural Resources'!$F$25,DATA!DE36*'Natural Resources'!$F$26,AVERAGE(DATA!AI36,DATA!FH36,DATA!GN36)*'Natural Resources'!$F$27,AVERAGE(DATA!EW36,DATA!EX36)*'Natural Resources'!$F$28)</f>
        <v>77.605353546277613</v>
      </c>
      <c r="H35" s="25">
        <f>SUM(I35*'Human Resources'!$E$4,PERCENT!J35*'Human Resources'!$E$6)</f>
        <v>16.468586771306683</v>
      </c>
      <c r="I35" s="202">
        <f>SUM(DATA!IU36*'Human Resources'!$F$5)</f>
        <v>16.344223398430369</v>
      </c>
      <c r="J35" s="202">
        <f>(SUM(AVERAGE(DATA!CE36,DATA!EV36)*'Human Resources'!$F$7,DATA!IV36*'Human Resources'!$F$8))*8</f>
        <v>16.551495686557562</v>
      </c>
      <c r="K35" s="213">
        <f>SUM(DATA!CW36*'Transport and Com'!$F$5,DATA!IW36*'Transport and Com'!$F$6,DATA!IX36*'Transport and Com'!$F$7,DATA!FW36*'Transport and Com'!$F$8,DATA!DF36*'Transport and Com'!$F$9,DATA!JA36*'Transport and Com'!$F$10)</f>
        <v>73.589712476676056</v>
      </c>
      <c r="L35" s="213">
        <f>SUM(M35*'Institutional services'!$E$4,PERCENT!N35*'Institutional services'!$E$6,PERCENT!$O$2*'Institutional services'!$E$11,PERCENT!P35*'Institutional services'!$E$13,PERCENT!Q35*'Institutional services'!$E$15)</f>
        <v>26.664714343264137</v>
      </c>
      <c r="M35" s="167">
        <f>SUM(DATA!IP36)</f>
        <v>0</v>
      </c>
      <c r="N35" s="167">
        <f>SUM(DATA!JC36)</f>
        <v>15.05969269654377</v>
      </c>
      <c r="O35" s="167">
        <f>SUM(DATA!JD36)</f>
        <v>5.9523809523809517</v>
      </c>
      <c r="P35" s="167">
        <f>SUM(DATA!IR36)</f>
        <v>88.61</v>
      </c>
      <c r="Q35" s="167">
        <f>SUM(DATA!IS36)</f>
        <v>55.067122927086075</v>
      </c>
      <c r="R35" s="214">
        <f>SUM(S35*'Economic Sectors'!$E$4,PERCENT!T35*'Economic Sectors'!$E$6,PERCENT!U35*'Economic Sectors'!$E$10)</f>
        <v>13.555153044873904</v>
      </c>
      <c r="S35" s="202">
        <f>SUM(DATA!BS36)</f>
        <v>5.6899894163861777</v>
      </c>
      <c r="T35" s="202">
        <f>SUM(DATA!CH36)</f>
        <v>35.925924752473676</v>
      </c>
      <c r="U35" s="202">
        <f>SUM(DATA!EJ36)</f>
        <v>2.6759469855398685</v>
      </c>
      <c r="V35" s="214">
        <f t="shared" si="1"/>
        <v>11.444035021041152</v>
      </c>
      <c r="W35" s="202">
        <f>(SUM(AVERAGE(DATA!JH36,DATA!JI36)*'Commercial Services'!$G$6,DATA!Z36*'Commercial Services'!$G$7,DATA!DH36*'Commercial Services'!$G$8))*1.2</f>
        <v>11.444035021041152</v>
      </c>
      <c r="X35" s="214">
        <f>SUM(Y35*'Market and Accessibility'!$G$5,PERCENT!Z35*'Market and Accessibility'!$G$7,PERCENT!AA35*'Market and Accessibility'!$G$9,PERCENT!AB35*'Market and Accessibility'!$G$11)</f>
        <v>15.30568311849856</v>
      </c>
      <c r="Y35" s="202">
        <f>SUM(DATA!CG36*'Market and Accessibility'!$F$5)</f>
        <v>0.7569467367815178</v>
      </c>
      <c r="Z35" s="202">
        <f>SUM(DATA!BD36*'Market and Accessibility'!$F$7)</f>
        <v>2.0600170469967427</v>
      </c>
      <c r="AA35" s="202">
        <f>(SUM(DATA!BK36*'Market and Accessibility'!$F$9))*1.2</f>
        <v>26.307546575864315</v>
      </c>
      <c r="AB35" s="202">
        <f>SUM(DATA!JB36*'Market and Accessibility'!$F$11)</f>
        <v>45.995423340961096</v>
      </c>
      <c r="AC35" s="214">
        <f t="shared" si="2"/>
        <v>8.8168342806487932</v>
      </c>
      <c r="AD35" s="202">
        <f>SUM(DATA!JM36*'Property Market'!$F$5,DATA!JL36*'Property Market'!$F$6)</f>
        <v>8.8168342806487932</v>
      </c>
      <c r="AE35" s="215">
        <f>SUM(AF35*'Human Development Index'!$E$4,AG35*'Human Development Index'!$E$6,PERCENT!AH35*'Human Development Index'!$E$8,PERCENT!AI35*'Human Development Index'!$E$11,PERCENT!AJ35*'Human Development Index'!$E$14,PERCENT!AK35*'Human Development Index'!$E$18,PERCENT!AL35*'Human Development Index'!$E$20,PERCENT!AM35*'Human Development Index'!$E$22,PERCENT!AN35*'Human Development Index'!$E$24,PERCENT!AO35*'Human Development Index'!$E$26,PERCENT!AP35*'Human Development Index'!$E$28,PERCENT!AQ35*'Human Development Index'!$E$30,PERCENT!AR35*'Human Development Index'!$E$34)</f>
        <v>44.327917742749392</v>
      </c>
      <c r="AF35" s="202">
        <f>(SUM(DATA!FQ36*'Human Development Index'!$F$7,))</f>
        <v>3.2781282111635179</v>
      </c>
      <c r="AG35" s="202">
        <f>SUM(DATA!AU36*'Human Development Index'!$F$9,)</f>
        <v>12.36214826892645</v>
      </c>
      <c r="AH35" s="202">
        <f>(SUM(DATA!EC36*'Human Development Index'!$F$9,DATA!EG36*'Human Development Index'!$F$10,))*5</f>
        <v>2.9085778455040137</v>
      </c>
      <c r="AI35" s="202">
        <f>(SUM(DATA!JO36*'Human Development Index'!$F$13,DATA!AR36*'Human Development Index'!$F$12))</f>
        <v>10.5680634228491</v>
      </c>
      <c r="AJ35" s="202">
        <f>(SUM(DATA!BD36*'Human Development Index'!$F$15,DATA!F36*'Human Development Index'!$F$16,DATA!GI36*'Human Development Index'!$F$17))</f>
        <v>13.936869462004546</v>
      </c>
      <c r="AK35" s="202">
        <f>100-(SUM(DATA!IC36*'Human Development Index'!$F$19,))</f>
        <v>56.343976878846611</v>
      </c>
      <c r="AL35" s="202">
        <f>(SUM(DATA!EU36*'Human Development Index'!$F$21))</f>
        <v>0.2247363578915853</v>
      </c>
      <c r="AM35" s="202">
        <f>(SUM(DATA!D36*'Human Development Index'!$F$23,))</f>
        <v>78.762221366423248</v>
      </c>
      <c r="AN35" s="203">
        <f>100-(SUM(DATA!IY36*'Human Development Index'!$F$25))</f>
        <v>90.9</v>
      </c>
      <c r="AO35" s="203">
        <f>SUM(DATA!JP36*'Human Development Index'!$F$27,)</f>
        <v>30.918142270351716</v>
      </c>
      <c r="AP35" s="202">
        <f>100-((SUM(DATA!BA36*'Human Development Index'!$F$29,))*1.3)</f>
        <v>96.557762989298496</v>
      </c>
      <c r="AQ35" s="202">
        <f>100-(SUM(DATA!AS36*'Human Development Index'!$F$31,DATA!II36*'Human Development Index'!$F$32,DATA!FZ36*'Human Development Index'!$F$33,))</f>
        <v>71.836435146645158</v>
      </c>
      <c r="AR35" s="216">
        <f>100-(SUM(DATA!JR36*'Human Development Index'!$F$35))</f>
        <v>96.885113496203047</v>
      </c>
      <c r="AS35" s="202">
        <f t="shared" si="8"/>
        <v>28.661601217098202</v>
      </c>
      <c r="AT35" s="202">
        <f t="shared" si="3"/>
        <v>50.127213409970096</v>
      </c>
      <c r="AU35" s="202">
        <f t="shared" si="4"/>
        <v>12.280426366265601</v>
      </c>
      <c r="AV35" s="261">
        <f t="shared" si="5"/>
        <v>44.327917742749392</v>
      </c>
      <c r="AW35" s="258">
        <f t="shared" si="6"/>
        <v>30.356413664444631</v>
      </c>
      <c r="AX35" s="202">
        <f t="shared" si="7"/>
        <v>44.327917742749392</v>
      </c>
      <c r="AY35" s="202">
        <f>AVERAGE(DATA!M36,DATA!N36,DATA!O36,DATA!P36,DATA!Q36,DATA!R36,DATA!S36,DATA!T36,DATA!U36,DATA!V36,DATA!W36,DATA!X36,DATA!Y36,DATA!Z36,DATA!AB36,DATA!AC36,DATA!AD36)</f>
        <v>32.79223757367452</v>
      </c>
    </row>
    <row r="36" spans="1:51" x14ac:dyDescent="0.35">
      <c r="A36" s="211" t="s">
        <v>427</v>
      </c>
      <c r="B36" s="212">
        <f>SUM(C36*'Natural Resources'!E38,PERCENT!D36*'Natural Resources'!$E$10,PERCENT!E36*'Natural Resources'!$E$16,PERCENT!F36*'Natural Resources'!$E$20,PERCENT!G36*'Natural Resources'!$E$24)</f>
        <v>34.219734663969739</v>
      </c>
      <c r="C36" s="202">
        <f>SUM(DATA!FX37*'Natural Resources'!$F$5,DATA!BC37*'Natural Resources'!$F$6,DATA!GA37*'Natural Resources'!$F$7,DATA!IL37*'Natural Resources'!$F$8,DATA!DC37*'Natural Resources'!$F$9)</f>
        <v>39.354999908801815</v>
      </c>
      <c r="D36" s="202">
        <f>SUM(DATA!CN37*'Natural Resources'!$F$11,DATA!AV37*'Natural Resources'!$F$12,AVERAGE(DATA!C37,DATA!CZ37,DATA!GL37)*'Natural Resources'!$F$13,DATA!H37*'Natural Resources'!$F$14,DATA!DA37*'Natural Resources'!$F$15)</f>
        <v>65.051441030647538</v>
      </c>
      <c r="E36" s="203">
        <f>SUM(DATA!CR37*'Natural Resources'!$F$17,DATA!CQ37*'Natural Resources'!$F$18,AVERAGE(DATA!CQ37,DATA!CR37)*'Natural Resources'!$F$19)</f>
        <v>56.154065189568492</v>
      </c>
      <c r="F36" s="202">
        <f>SUM(DATA!J37*'Natural Resources'!$F$21,DATA!IT37*'Natural Resources'!$F$22,DATA!CT37*'Natural Resources'!$F$23)</f>
        <v>17.371852146001032</v>
      </c>
      <c r="G36" s="202">
        <f>SUM(DATA!EZ37*'Natural Resources'!$F$25,DATA!DE37*'Natural Resources'!$F$26,AVERAGE(DATA!AI37,DATA!FH37,DATA!GN37)*'Natural Resources'!$F$27,AVERAGE(DATA!EW37,DATA!EX37)*'Natural Resources'!$F$28)</f>
        <v>43.361753271508817</v>
      </c>
      <c r="H36" s="25">
        <f>SUM(I36*'Human Resources'!$E$4,PERCENT!J36*'Human Resources'!$E$6)</f>
        <v>18.754966598703838</v>
      </c>
      <c r="I36" s="202">
        <f>SUM(DATA!IU37*'Human Resources'!$F$5)</f>
        <v>24.876487655059126</v>
      </c>
      <c r="J36" s="202">
        <f>(SUM(AVERAGE(DATA!CE37,DATA!EV37)*'Human Resources'!$F$7,DATA!IV37*'Human Resources'!$F$8))*8</f>
        <v>14.673952561133641</v>
      </c>
      <c r="K36" s="213">
        <f>SUM(DATA!CW37*'Transport and Com'!$F$5,DATA!IW37*'Transport and Com'!$F$6,DATA!IX37*'Transport and Com'!$F$7,DATA!FW37*'Transport and Com'!$F$8,DATA!DF37*'Transport and Com'!$F$9,DATA!JA37*'Transport and Com'!$F$10)</f>
        <v>84.637757693619889</v>
      </c>
      <c r="L36" s="213">
        <f>SUM(M36*'Institutional services'!$E$4,PERCENT!N36*'Institutional services'!$E$6,PERCENT!$O$2*'Institutional services'!$E$11,PERCENT!P36*'Institutional services'!$E$13,PERCENT!Q36*'Institutional services'!$E$15)</f>
        <v>25.049431465590551</v>
      </c>
      <c r="M36" s="167">
        <f>SUM(DATA!IP37)</f>
        <v>0</v>
      </c>
      <c r="N36" s="167">
        <f>SUM(DATA!JC37)</f>
        <v>4.0236869674806766</v>
      </c>
      <c r="O36" s="167">
        <f>SUM(DATA!JD37)</f>
        <v>8.9285714285714288</v>
      </c>
      <c r="P36" s="167">
        <f>SUM(DATA!IR37)</f>
        <v>98.35</v>
      </c>
      <c r="Q36" s="167">
        <f>SUM(DATA!IS37)</f>
        <v>56.630581867388365</v>
      </c>
      <c r="R36" s="214">
        <f>SUM(S36*'Economic Sectors'!$E$4,PERCENT!T36*'Economic Sectors'!$E$6,PERCENT!U36*'Economic Sectors'!$E$10)</f>
        <v>22.462445740933454</v>
      </c>
      <c r="S36" s="202">
        <f>SUM(DATA!BS37)</f>
        <v>26.002459913974182</v>
      </c>
      <c r="T36" s="202">
        <f>SUM(DATA!CH37)</f>
        <v>36.428371098484405</v>
      </c>
      <c r="U36" s="202">
        <f>SUM(DATA!EJ37)</f>
        <v>9.3329910929896975</v>
      </c>
      <c r="V36" s="214">
        <f t="shared" si="1"/>
        <v>20.494304235471031</v>
      </c>
      <c r="W36" s="202">
        <f>(SUM(AVERAGE(DATA!JH37,DATA!JI37)*'Commercial Services'!$G$6,DATA!Z37*'Commercial Services'!$G$7,DATA!DH37*'Commercial Services'!$G$8))*1.2</f>
        <v>20.494304235471031</v>
      </c>
      <c r="X36" s="214">
        <f>SUM(Y36*'Market and Accessibility'!$G$5,PERCENT!Z36*'Market and Accessibility'!$G$7,PERCENT!AA36*'Market and Accessibility'!$G$9,PERCENT!AB36*'Market and Accessibility'!$G$11)</f>
        <v>26.2036211441321</v>
      </c>
      <c r="Y36" s="202">
        <f>SUM(DATA!CG37*'Market and Accessibility'!$F$5)</f>
        <v>9.9157436140007142</v>
      </c>
      <c r="Z36" s="202">
        <f>SUM(DATA!BD37*'Market and Accessibility'!$F$7)</f>
        <v>15.868464668069866</v>
      </c>
      <c r="AA36" s="202">
        <f>(SUM(DATA!BK37*'Market and Accessibility'!$F$9))*1.2</f>
        <v>16.941335631650748</v>
      </c>
      <c r="AB36" s="202">
        <f>SUM(DATA!JB37*'Market and Accessibility'!$F$11)</f>
        <v>75.400457665903886</v>
      </c>
      <c r="AC36" s="214">
        <f t="shared" si="2"/>
        <v>36.002356663352558</v>
      </c>
      <c r="AD36" s="202">
        <f>SUM(DATA!JM37*'Property Market'!$F$5,DATA!JL37*'Property Market'!$F$6)</f>
        <v>36.002356663352558</v>
      </c>
      <c r="AE36" s="215">
        <f>SUM(AF36*'Human Development Index'!$E$4,AG36*'Human Development Index'!$E$6,PERCENT!AH36*'Human Development Index'!$E$8,PERCENT!AI36*'Human Development Index'!$E$11,PERCENT!AJ36*'Human Development Index'!$E$14,PERCENT!AK36*'Human Development Index'!$E$18,PERCENT!AL36*'Human Development Index'!$E$20,PERCENT!AM36*'Human Development Index'!$E$22,PERCENT!AN36*'Human Development Index'!$E$24,PERCENT!AO36*'Human Development Index'!$E$26,PERCENT!AP36*'Human Development Index'!$E$28,PERCENT!AQ36*'Human Development Index'!$E$30,PERCENT!AR36*'Human Development Index'!$E$34)</f>
        <v>44.282861227756086</v>
      </c>
      <c r="AF36" s="202">
        <f>(SUM(DATA!FQ37*'Human Development Index'!$F$7,))</f>
        <v>4.2641483105129581</v>
      </c>
      <c r="AG36" s="202">
        <f>SUM(DATA!AU37*'Human Development Index'!$F$9,)</f>
        <v>16.200007367889139</v>
      </c>
      <c r="AH36" s="202">
        <f>(SUM(DATA!EC37*'Human Development Index'!$F$9,DATA!EG37*'Human Development Index'!$F$10,))*5</f>
        <v>14.668536683566625</v>
      </c>
      <c r="AI36" s="202">
        <f>(SUM(DATA!JO37*'Human Development Index'!$F$13,DATA!AR37*'Human Development Index'!$F$12))</f>
        <v>31.989389204171108</v>
      </c>
      <c r="AJ36" s="202">
        <f>(SUM(DATA!BD37*'Human Development Index'!$F$15,DATA!F37*'Human Development Index'!$F$16,DATA!GI37*'Human Development Index'!$F$17))</f>
        <v>29.418952898171607</v>
      </c>
      <c r="AK36" s="202">
        <f>100-(SUM(DATA!IC37*'Human Development Index'!$F$19,))</f>
        <v>34.214992222312091</v>
      </c>
      <c r="AL36" s="202">
        <f>(SUM(DATA!EU37*'Human Development Index'!$F$21))</f>
        <v>2.6949543558787226</v>
      </c>
      <c r="AM36" s="202">
        <f>(SUM(DATA!D37*'Human Development Index'!$F$23,))</f>
        <v>63.929149629957777</v>
      </c>
      <c r="AN36" s="203">
        <f>100-(SUM(DATA!IY37*'Human Development Index'!$F$25))</f>
        <v>90.289999999999992</v>
      </c>
      <c r="AO36" s="203">
        <f>SUM(DATA!JP37*'Human Development Index'!$F$27,)</f>
        <v>49.571442775100508</v>
      </c>
      <c r="AP36" s="202">
        <f>100-((SUM(DATA!BA37*'Human Development Index'!$F$29,))*1.3)</f>
        <v>79.174404815685023</v>
      </c>
      <c r="AQ36" s="202">
        <f>100-(SUM(DATA!AS37*'Human Development Index'!$F$31,DATA!II37*'Human Development Index'!$F$32,DATA!FZ37*'Human Development Index'!$F$33,))</f>
        <v>55.509805412127982</v>
      </c>
      <c r="AR36" s="216">
        <f>100-(SUM(DATA!JR37*'Human Development Index'!$F$35))</f>
        <v>99.347237939167542</v>
      </c>
      <c r="AS36" s="202">
        <f t="shared" si="8"/>
        <v>26.487350631336788</v>
      </c>
      <c r="AT36" s="202">
        <f t="shared" si="3"/>
        <v>54.843594579605224</v>
      </c>
      <c r="AU36" s="202">
        <f t="shared" si="4"/>
        <v>26.290681945972285</v>
      </c>
      <c r="AV36" s="261">
        <f t="shared" si="5"/>
        <v>44.282861227756086</v>
      </c>
      <c r="AW36" s="258">
        <f t="shared" si="6"/>
        <v>35.873875718971433</v>
      </c>
      <c r="AX36" s="202">
        <f t="shared" si="7"/>
        <v>44.282861227756086</v>
      </c>
      <c r="AY36" s="202">
        <f>AVERAGE(DATA!M37,DATA!N37,DATA!O37,DATA!P37,DATA!Q37,DATA!R37,DATA!S37,DATA!T37,DATA!U37,DATA!V37,DATA!W37,DATA!X37,DATA!Y37,DATA!Z37,DATA!AB37,DATA!AC37,DATA!AD37)</f>
        <v>39.984639787039775</v>
      </c>
    </row>
    <row r="37" spans="1:51" x14ac:dyDescent="0.35">
      <c r="A37" s="211" t="s">
        <v>428</v>
      </c>
      <c r="B37" s="212">
        <f>SUM(C37*'Natural Resources'!E39,PERCENT!D37*'Natural Resources'!$E$10,PERCENT!E37*'Natural Resources'!$E$16,PERCENT!F37*'Natural Resources'!$E$20,PERCENT!G37*'Natural Resources'!$E$24)</f>
        <v>27.618645157825242</v>
      </c>
      <c r="C37" s="202">
        <f>SUM(DATA!FX38*'Natural Resources'!$F$5,DATA!BC38*'Natural Resources'!$F$6,DATA!GA38*'Natural Resources'!$F$7,DATA!IL38*'Natural Resources'!$F$8,DATA!DC38*'Natural Resources'!$F$9)</f>
        <v>35.323367821429962</v>
      </c>
      <c r="D37" s="202">
        <f>SUM(DATA!CN38*'Natural Resources'!$F$11,DATA!AV38*'Natural Resources'!$F$12,AVERAGE(DATA!C38,DATA!CZ38,DATA!GL38)*'Natural Resources'!$F$13,DATA!H38*'Natural Resources'!$F$14,DATA!DA38*'Natural Resources'!$F$15)</f>
        <v>41.378488693609995</v>
      </c>
      <c r="E37" s="203">
        <f>SUM(DATA!CR38*'Natural Resources'!$F$17,DATA!CQ38*'Natural Resources'!$F$18,AVERAGE(DATA!CQ38,DATA!CR38)*'Natural Resources'!$F$19)</f>
        <v>25.387263117355026</v>
      </c>
      <c r="F37" s="202">
        <f>SUM(DATA!J38*'Natural Resources'!$F$21,DATA!IT38*'Natural Resources'!$F$22,DATA!CT38*'Natural Resources'!$F$23)</f>
        <v>41.774396775339468</v>
      </c>
      <c r="G37" s="202">
        <f>SUM(DATA!EZ38*'Natural Resources'!$F$25,DATA!DE38*'Natural Resources'!$F$26,AVERAGE(DATA!AI38,DATA!FH38,DATA!GN38)*'Natural Resources'!$F$27,AVERAGE(DATA!EW38,DATA!EX38)*'Natural Resources'!$F$28)</f>
        <v>39.404102937095615</v>
      </c>
      <c r="H37" s="25">
        <f>SUM(I37*'Human Resources'!$E$4,PERCENT!J37*'Human Resources'!$E$6)</f>
        <v>24.111988616500319</v>
      </c>
      <c r="I37" s="202">
        <f>SUM(DATA!IU38*'Human Resources'!$F$5)</f>
        <v>31.038258932223979</v>
      </c>
      <c r="J37" s="202">
        <f>(SUM(AVERAGE(DATA!CE38,DATA!EV38)*'Human Resources'!$F$7,DATA!IV38*'Human Resources'!$F$8))*8</f>
        <v>19.494475072684551</v>
      </c>
      <c r="K37" s="213">
        <f>SUM(DATA!CW38*'Transport and Com'!$F$5,DATA!IW38*'Transport and Com'!$F$6,DATA!IX38*'Transport and Com'!$F$7,DATA!FW38*'Transport and Com'!$F$8,DATA!DF38*'Transport and Com'!$F$9,DATA!JA38*'Transport and Com'!$F$10)</f>
        <v>84.992702496508144</v>
      </c>
      <c r="L37" s="213">
        <f>SUM(M37*'Institutional services'!$E$4,PERCENT!N37*'Institutional services'!$E$6,PERCENT!$O$2*'Institutional services'!$E$11,PERCENT!P37*'Institutional services'!$E$13,PERCENT!Q37*'Institutional services'!$E$15)</f>
        <v>38.841884744547954</v>
      </c>
      <c r="M37" s="167">
        <f>SUM(DATA!IP38)</f>
        <v>45.91836734693878</v>
      </c>
      <c r="N37" s="167">
        <f>SUM(DATA!JC38)</f>
        <v>13.861421729285489</v>
      </c>
      <c r="O37" s="167">
        <f>SUM(DATA!JD38)</f>
        <v>8.9285714285714288</v>
      </c>
      <c r="P37" s="167">
        <f>SUM(DATA!IR38)</f>
        <v>84.28</v>
      </c>
      <c r="Q37" s="167">
        <f>SUM(DATA!IS38)</f>
        <v>81.750311074243058</v>
      </c>
      <c r="R37" s="214">
        <f>SUM(S37*'Economic Sectors'!$E$4,PERCENT!T37*'Economic Sectors'!$E$6,PERCENT!U37*'Economic Sectors'!$E$10)</f>
        <v>27.628414882323909</v>
      </c>
      <c r="S37" s="202">
        <f>SUM(DATA!BS38)</f>
        <v>33.387169078483879</v>
      </c>
      <c r="T37" s="202">
        <f>SUM(DATA!CH38)</f>
        <v>46.223830379654864</v>
      </c>
      <c r="U37" s="202">
        <f>SUM(DATA!EJ38)</f>
        <v>9.3627876122057287</v>
      </c>
      <c r="V37" s="214">
        <f t="shared" si="1"/>
        <v>13.007406186296446</v>
      </c>
      <c r="W37" s="202">
        <f>(SUM(AVERAGE(DATA!JH38,DATA!JI38)*'Commercial Services'!$G$6,DATA!Z38*'Commercial Services'!$G$7,DATA!DH38*'Commercial Services'!$G$8))*1.2</f>
        <v>13.007406186296446</v>
      </c>
      <c r="X37" s="214">
        <f>SUM(Y37*'Market and Accessibility'!$G$5,PERCENT!Z37*'Market and Accessibility'!$G$7,PERCENT!AA37*'Market and Accessibility'!$G$9,PERCENT!AB37*'Market and Accessibility'!$G$11)</f>
        <v>10.412100965267662</v>
      </c>
      <c r="Y37" s="202">
        <f>SUM(DATA!CG38*'Market and Accessibility'!$F$5)</f>
        <v>4.1119105479264801</v>
      </c>
      <c r="Z37" s="202">
        <f>SUM(DATA!BD38*'Market and Accessibility'!$F$7)</f>
        <v>3.8712461291537772</v>
      </c>
      <c r="AA37" s="202">
        <f>(SUM(DATA!BK38*'Market and Accessibility'!$F$9))*1.2</f>
        <v>15.715060428566881</v>
      </c>
      <c r="AB37" s="202">
        <f>SUM(DATA!JB38*'Market and Accessibility'!$F$11)</f>
        <v>24.370709382151034</v>
      </c>
      <c r="AC37" s="214">
        <f t="shared" si="2"/>
        <v>33.98401042144117</v>
      </c>
      <c r="AD37" s="202">
        <f>SUM(DATA!JM38*'Property Market'!$F$5,DATA!JL38*'Property Market'!$F$6)</f>
        <v>33.98401042144117</v>
      </c>
      <c r="AE37" s="215">
        <f>SUM(AF37*'Human Development Index'!$E$4,AG37*'Human Development Index'!$E$6,PERCENT!AH37*'Human Development Index'!$E$8,PERCENT!AI37*'Human Development Index'!$E$11,PERCENT!AJ37*'Human Development Index'!$E$14,PERCENT!AK37*'Human Development Index'!$E$18,PERCENT!AL37*'Human Development Index'!$E$20,PERCENT!AM37*'Human Development Index'!$E$22,PERCENT!AN37*'Human Development Index'!$E$24,PERCENT!AO37*'Human Development Index'!$E$26,PERCENT!AP37*'Human Development Index'!$E$28,PERCENT!AQ37*'Human Development Index'!$E$30,PERCENT!AR37*'Human Development Index'!$E$34)</f>
        <v>48.986308587641105</v>
      </c>
      <c r="AF37" s="202">
        <f>(SUM(DATA!FQ38*'Human Development Index'!$F$7,))</f>
        <v>21.715192276873484</v>
      </c>
      <c r="AG37" s="202">
        <f>SUM(DATA!AU38*'Human Development Index'!$F$9,)</f>
        <v>19.420181303582293</v>
      </c>
      <c r="AH37" s="202">
        <f>(SUM(DATA!EC38*'Human Development Index'!$F$9,DATA!EG38*'Human Development Index'!$F$10,))*5</f>
        <v>14.428571915986211</v>
      </c>
      <c r="AI37" s="202">
        <f>(SUM(DATA!JO38*'Human Development Index'!$F$13,DATA!AR38*'Human Development Index'!$F$12))</f>
        <v>33.205685603123158</v>
      </c>
      <c r="AJ37" s="202">
        <f>(SUM(DATA!BD38*'Human Development Index'!$F$15,DATA!F38*'Human Development Index'!$F$16,DATA!GI38*'Human Development Index'!$F$17))</f>
        <v>20.740063175729919</v>
      </c>
      <c r="AK37" s="202">
        <f>100-(SUM(DATA!IC38*'Human Development Index'!$F$19,))</f>
        <v>37.231499206935261</v>
      </c>
      <c r="AL37" s="202">
        <f>(SUM(DATA!EU38*'Human Development Index'!$F$21))</f>
        <v>1.1282893746587339</v>
      </c>
      <c r="AM37" s="202">
        <f>(SUM(DATA!D38*'Human Development Index'!$F$23,))</f>
        <v>78.027132834103085</v>
      </c>
      <c r="AN37" s="203">
        <f>100-(SUM(DATA!IY38*'Human Development Index'!$F$25))</f>
        <v>93.1</v>
      </c>
      <c r="AO37" s="203">
        <f>SUM(DATA!JP38*'Human Development Index'!$F$27,)</f>
        <v>47.858446942096386</v>
      </c>
      <c r="AP37" s="202">
        <f>100-((SUM(DATA!BA38*'Human Development Index'!$F$29,))*1.3)</f>
        <v>96.038450139172014</v>
      </c>
      <c r="AQ37" s="202">
        <f>100-(SUM(DATA!AS38*'Human Development Index'!$F$31,DATA!II38*'Human Development Index'!$F$32,DATA!FZ38*'Human Development Index'!$F$33,))</f>
        <v>70.982052024454916</v>
      </c>
      <c r="AR37" s="216">
        <f>100-(SUM(DATA!JR38*'Human Development Index'!$F$35))</f>
        <v>97.597661196212329</v>
      </c>
      <c r="AS37" s="202">
        <f t="shared" si="8"/>
        <v>25.865316887162781</v>
      </c>
      <c r="AT37" s="202">
        <f t="shared" si="3"/>
        <v>61.917293620528049</v>
      </c>
      <c r="AU37" s="202">
        <f t="shared" si="4"/>
        <v>21.257983113832296</v>
      </c>
      <c r="AV37" s="261">
        <f t="shared" si="5"/>
        <v>48.986308587641105</v>
      </c>
      <c r="AW37" s="258">
        <f t="shared" si="6"/>
        <v>36.34686454050771</v>
      </c>
      <c r="AX37" s="202">
        <f t="shared" si="7"/>
        <v>48.986308587641105</v>
      </c>
      <c r="AY37" s="202">
        <f>AVERAGE(DATA!M38,DATA!N38,DATA!O38,DATA!P38,DATA!Q38,DATA!R38,DATA!S38,DATA!T38,DATA!U38,DATA!V38,DATA!W38,DATA!X38,DATA!Y38,DATA!Z38,DATA!AB38,DATA!AC38,DATA!AD38)</f>
        <v>36.232775373315974</v>
      </c>
    </row>
    <row r="38" spans="1:51" x14ac:dyDescent="0.35">
      <c r="A38" s="211" t="s">
        <v>429</v>
      </c>
      <c r="B38" s="212">
        <f>SUM(C38*'Natural Resources'!E40,PERCENT!D38*'Natural Resources'!$E$10,PERCENT!E38*'Natural Resources'!$E$16,PERCENT!F38*'Natural Resources'!$E$20,PERCENT!G38*'Natural Resources'!$E$24)</f>
        <v>29.205381899530849</v>
      </c>
      <c r="C38" s="202">
        <f>SUM(DATA!FX39*'Natural Resources'!$F$5,DATA!BC39*'Natural Resources'!$F$6,DATA!GA39*'Natural Resources'!$F$7,DATA!IL39*'Natural Resources'!$F$8,DATA!DC39*'Natural Resources'!$F$9)</f>
        <v>34.744872227058508</v>
      </c>
      <c r="D38" s="202">
        <f>SUM(DATA!CN39*'Natural Resources'!$F$11,DATA!AV39*'Natural Resources'!$F$12,AVERAGE(DATA!C39,DATA!CZ39,DATA!GL39)*'Natural Resources'!$F$13,DATA!H39*'Natural Resources'!$F$14,DATA!DA39*'Natural Resources'!$F$15)</f>
        <v>50.098427920069625</v>
      </c>
      <c r="E38" s="203">
        <f>SUM(DATA!CR39*'Natural Resources'!$F$17,DATA!CQ39*'Natural Resources'!$F$18,AVERAGE(DATA!CQ39,DATA!CR39)*'Natural Resources'!$F$19)</f>
        <v>32.910578975798273</v>
      </c>
      <c r="F38" s="202">
        <f>SUM(DATA!J39*'Natural Resources'!$F$21,DATA!IT39*'Natural Resources'!$F$22,DATA!CT39*'Natural Resources'!$F$23)</f>
        <v>31.133666232450373</v>
      </c>
      <c r="G38" s="202">
        <f>SUM(DATA!EZ39*'Natural Resources'!$F$25,DATA!DE39*'Natural Resources'!$F$26,AVERAGE(DATA!AI39,DATA!FH39,DATA!GN39)*'Natural Resources'!$F$27,AVERAGE(DATA!EW39,DATA!EX39)*'Natural Resources'!$F$28)</f>
        <v>42.51231515911465</v>
      </c>
      <c r="H38" s="25">
        <f>SUM(I38*'Human Resources'!$E$4,PERCENT!J38*'Human Resources'!$E$6)</f>
        <v>35.118427902461377</v>
      </c>
      <c r="I38" s="202">
        <f>SUM(DATA!IU39*'Human Resources'!$F$5)</f>
        <v>35.036282734704919</v>
      </c>
      <c r="J38" s="202">
        <f>(SUM(AVERAGE(DATA!CE39,DATA!EV39)*'Human Resources'!$F$7,DATA!IV39*'Human Resources'!$F$8))*8</f>
        <v>35.173191347632347</v>
      </c>
      <c r="K38" s="213">
        <f>SUM(DATA!CW39*'Transport and Com'!$F$5,DATA!IW39*'Transport and Com'!$F$6,DATA!IX39*'Transport and Com'!$F$7,DATA!FW39*'Transport and Com'!$F$8,DATA!DF39*'Transport and Com'!$F$9,DATA!JA39*'Transport and Com'!$F$10)</f>
        <v>80.871025482830177</v>
      </c>
      <c r="L38" s="213">
        <f>SUM(M38*'Institutional services'!$E$4,PERCENT!N38*'Institutional services'!$E$6,PERCENT!$O$2*'Institutional services'!$E$11,PERCENT!P38*'Institutional services'!$E$13,PERCENT!Q38*'Institutional services'!$E$15)</f>
        <v>23.633132588070058</v>
      </c>
      <c r="M38" s="167">
        <f>SUM(DATA!IP39)</f>
        <v>0</v>
      </c>
      <c r="N38" s="167">
        <f>SUM(DATA!JC39)</f>
        <v>4.804654864667671</v>
      </c>
      <c r="O38" s="167">
        <f>SUM(DATA!JD39)</f>
        <v>0</v>
      </c>
      <c r="P38" s="167">
        <f>SUM(DATA!IR39)</f>
        <v>99.27</v>
      </c>
      <c r="Q38" s="167">
        <f>SUM(DATA!IS39)</f>
        <v>44.70665355621108</v>
      </c>
      <c r="R38" s="214">
        <f>SUM(S38*'Economic Sectors'!$E$4,PERCENT!T38*'Economic Sectors'!$E$6,PERCENT!U38*'Economic Sectors'!$E$10)</f>
        <v>20.249737894373439</v>
      </c>
      <c r="S38" s="202">
        <f>SUM(DATA!BS39)</f>
        <v>20.010046811457151</v>
      </c>
      <c r="T38" s="202">
        <f>SUM(DATA!CH39)</f>
        <v>38.690012216762021</v>
      </c>
      <c r="U38" s="202">
        <f>SUM(DATA!EJ39)</f>
        <v>6.5993004647692217</v>
      </c>
      <c r="V38" s="214">
        <f t="shared" si="1"/>
        <v>20.849160996847761</v>
      </c>
      <c r="W38" s="202">
        <f>(SUM(AVERAGE(DATA!JH39,DATA!JI39)*'Commercial Services'!$G$6,DATA!Z39*'Commercial Services'!$G$7,DATA!DH39*'Commercial Services'!$G$8))*1.2</f>
        <v>20.849160996847761</v>
      </c>
      <c r="X38" s="214">
        <f>SUM(Y38*'Market and Accessibility'!$G$5,PERCENT!Z38*'Market and Accessibility'!$G$7,PERCENT!AA38*'Market and Accessibility'!$G$9,PERCENT!AB38*'Market and Accessibility'!$G$11)</f>
        <v>15.195006194499271</v>
      </c>
      <c r="Y38" s="202">
        <f>SUM(DATA!CG39*'Market and Accessibility'!$F$5)</f>
        <v>1.1862855464821966</v>
      </c>
      <c r="Z38" s="202">
        <f>SUM(DATA!BD39*'Market and Accessibility'!$F$7)</f>
        <v>16.230462338796499</v>
      </c>
      <c r="AA38" s="202">
        <f>(SUM(DATA!BK39*'Market and Accessibility'!$F$9))*1.2</f>
        <v>19.186293583937573</v>
      </c>
      <c r="AB38" s="202">
        <f>SUM(DATA!JB39*'Market and Accessibility'!$F$11)</f>
        <v>30.663615560640732</v>
      </c>
      <c r="AC38" s="214">
        <f t="shared" si="2"/>
        <v>2.8220613515872834</v>
      </c>
      <c r="AD38" s="202">
        <f>SUM(DATA!JM39*'Property Market'!$F$5,DATA!JL39*'Property Market'!$F$6)</f>
        <v>2.8220613515872834</v>
      </c>
      <c r="AE38" s="215">
        <f>SUM(AF38*'Human Development Index'!$E$4,AG38*'Human Development Index'!$E$6,PERCENT!AH38*'Human Development Index'!$E$8,PERCENT!AI38*'Human Development Index'!$E$11,PERCENT!AJ38*'Human Development Index'!$E$14,PERCENT!AK38*'Human Development Index'!$E$18,PERCENT!AL38*'Human Development Index'!$E$20,PERCENT!AM38*'Human Development Index'!$E$22,PERCENT!AN38*'Human Development Index'!$E$24,PERCENT!AO38*'Human Development Index'!$E$26,PERCENT!AP38*'Human Development Index'!$E$28,PERCENT!AQ38*'Human Development Index'!$E$30,PERCENT!AR38*'Human Development Index'!$E$34)</f>
        <v>43.210167090124713</v>
      </c>
      <c r="AF38" s="202">
        <f>(SUM(DATA!FQ39*'Human Development Index'!$F$7,))</f>
        <v>19.82738998705441</v>
      </c>
      <c r="AG38" s="202">
        <f>SUM(DATA!AU39*'Human Development Index'!$F$9,)</f>
        <v>19.696017700953945</v>
      </c>
      <c r="AH38" s="202">
        <f>(SUM(DATA!EC39*'Human Development Index'!$F$9,DATA!EG39*'Human Development Index'!$F$10,))*5</f>
        <v>9.9392710708339145</v>
      </c>
      <c r="AI38" s="202">
        <f>(SUM(DATA!JO39*'Human Development Index'!$F$13,DATA!AR39*'Human Development Index'!$F$12))</f>
        <v>18.505091121637363</v>
      </c>
      <c r="AJ38" s="202">
        <f>(SUM(DATA!BD39*'Human Development Index'!$F$15,DATA!F39*'Human Development Index'!$F$16,DATA!GI39*'Human Development Index'!$F$17))</f>
        <v>29.564338298423142</v>
      </c>
      <c r="AK38" s="202">
        <f>100-(SUM(DATA!IC39*'Human Development Index'!$F$19,))</f>
        <v>37.146032769836346</v>
      </c>
      <c r="AL38" s="202">
        <f>(SUM(DATA!EU39*'Human Development Index'!$F$21))</f>
        <v>1.1132275575589348</v>
      </c>
      <c r="AM38" s="202">
        <f>(SUM(DATA!D39*'Human Development Index'!$F$23,))</f>
        <v>73.238321358154408</v>
      </c>
      <c r="AN38" s="203">
        <f>100-(SUM(DATA!IY39*'Human Development Index'!$F$25))</f>
        <v>93.83</v>
      </c>
      <c r="AO38" s="203">
        <f>SUM(DATA!JP39*'Human Development Index'!$F$27,)</f>
        <v>24.742858793952184</v>
      </c>
      <c r="AP38" s="202">
        <f>100-((SUM(DATA!BA39*'Human Development Index'!$F$29,))*1.3)</f>
        <v>65.047014882206611</v>
      </c>
      <c r="AQ38" s="202">
        <f>100-(SUM(DATA!AS39*'Human Development Index'!$F$31,DATA!II39*'Human Development Index'!$F$32,DATA!FZ39*'Human Development Index'!$F$33,))</f>
        <v>62.082432217565334</v>
      </c>
      <c r="AR38" s="216">
        <f>100-(SUM(DATA!JR39*'Human Development Index'!$F$35))</f>
        <v>98.539025765368805</v>
      </c>
      <c r="AS38" s="202">
        <f t="shared" si="8"/>
        <v>32.161904900996113</v>
      </c>
      <c r="AT38" s="202">
        <f t="shared" si="3"/>
        <v>52.252079035450116</v>
      </c>
      <c r="AU38" s="202">
        <f t="shared" si="4"/>
        <v>14.778991609326937</v>
      </c>
      <c r="AV38" s="261">
        <f t="shared" si="5"/>
        <v>43.210167090124713</v>
      </c>
      <c r="AW38" s="258">
        <f t="shared" si="6"/>
        <v>33.064325181924389</v>
      </c>
      <c r="AX38" s="202">
        <f t="shared" si="7"/>
        <v>43.210167090124713</v>
      </c>
      <c r="AY38" s="202">
        <f>AVERAGE(DATA!M39,DATA!N39,DATA!O39,DATA!P39,DATA!Q39,DATA!R39,DATA!S39,DATA!T39,DATA!U39,DATA!V39,DATA!W39,DATA!X39,DATA!Y39,DATA!Z39,DATA!AB39,DATA!AC39,DATA!AD39)</f>
        <v>42.97188420424169</v>
      </c>
    </row>
    <row r="39" spans="1:51" x14ac:dyDescent="0.35">
      <c r="A39" s="211" t="s">
        <v>430</v>
      </c>
      <c r="B39" s="212">
        <f>SUM(C39*'Natural Resources'!E41,PERCENT!D39*'Natural Resources'!$E$10,PERCENT!E39*'Natural Resources'!$E$16,PERCENT!F39*'Natural Resources'!$E$20,PERCENT!G39*'Natural Resources'!$E$24)</f>
        <v>30.031081040273413</v>
      </c>
      <c r="C39" s="202">
        <f>SUM(DATA!FX40*'Natural Resources'!$F$5,DATA!BC40*'Natural Resources'!$F$6,DATA!GA40*'Natural Resources'!$F$7,DATA!IL40*'Natural Resources'!$F$8,DATA!DC40*'Natural Resources'!$F$9)</f>
        <v>29.589020420932926</v>
      </c>
      <c r="D39" s="202">
        <f>SUM(DATA!CN40*'Natural Resources'!$F$11,DATA!AV40*'Natural Resources'!$F$12,AVERAGE(DATA!C40,DATA!CZ40,DATA!GL40)*'Natural Resources'!$F$13,DATA!H40*'Natural Resources'!$F$14,DATA!DA40*'Natural Resources'!$F$15)</f>
        <v>41.435981343645786</v>
      </c>
      <c r="E39" s="203">
        <f>SUM(DATA!CR40*'Natural Resources'!$F$17,DATA!CQ40*'Natural Resources'!$F$18,AVERAGE(DATA!CQ40,DATA!CR40)*'Natural Resources'!$F$19)</f>
        <v>40.258708715463129</v>
      </c>
      <c r="F39" s="202">
        <f>SUM(DATA!J40*'Natural Resources'!$F$21,DATA!IT40*'Natural Resources'!$F$22,DATA!CT40*'Natural Resources'!$F$23)</f>
        <v>50.033467202141885</v>
      </c>
      <c r="G39" s="202">
        <f>SUM(DATA!EZ40*'Natural Resources'!$F$25,DATA!DE40*'Natural Resources'!$F$26,AVERAGE(DATA!AI40,DATA!FH40,DATA!GN40)*'Natural Resources'!$F$27,AVERAGE(DATA!EW40,DATA!EX40)*'Natural Resources'!$F$28)</f>
        <v>24.569663920155037</v>
      </c>
      <c r="H39" s="25">
        <f>SUM(I39*'Human Resources'!$E$4,PERCENT!J39*'Human Resources'!$E$6)</f>
        <v>2.7052600232083241</v>
      </c>
      <c r="I39" s="202">
        <f>SUM(DATA!IU40*'Human Resources'!$F$5)</f>
        <v>3.0719172262746159</v>
      </c>
      <c r="J39" s="202">
        <f>(SUM(AVERAGE(DATA!CE40,DATA!EV40)*'Human Resources'!$F$7,DATA!IV40*'Human Resources'!$F$8))*8</f>
        <v>2.4608218878307957</v>
      </c>
      <c r="K39" s="213">
        <f>SUM(DATA!CW40*'Transport and Com'!$F$5,DATA!IW40*'Transport and Com'!$F$6,DATA!IX40*'Transport and Com'!$F$7,DATA!FW40*'Transport and Com'!$F$8,DATA!DF40*'Transport and Com'!$F$9,DATA!JA40*'Transport and Com'!$F$10)</f>
        <v>72.729933197886766</v>
      </c>
      <c r="L39" s="213">
        <f>SUM(M39*'Institutional services'!$E$4,PERCENT!N39*'Institutional services'!$E$6,PERCENT!$O$2*'Institutional services'!$E$11,PERCENT!P39*'Institutional services'!$E$13,PERCENT!Q39*'Institutional services'!$E$15)</f>
        <v>34.145719333144761</v>
      </c>
      <c r="M39" s="167">
        <f>SUM(DATA!IP40)</f>
        <v>0</v>
      </c>
      <c r="N39" s="167">
        <f>SUM(DATA!JC40)</f>
        <v>29.613460666439934</v>
      </c>
      <c r="O39" s="167">
        <f>SUM(DATA!JD40)</f>
        <v>5.9523809523809517</v>
      </c>
      <c r="P39" s="167">
        <f>SUM(DATA!IR40)</f>
        <v>98.04</v>
      </c>
      <c r="Q39" s="167">
        <f>SUM(DATA!IS40)</f>
        <v>66.402953586497887</v>
      </c>
      <c r="R39" s="214">
        <f>SUM(S39*'Economic Sectors'!$E$4,PERCENT!T39*'Economic Sectors'!$E$6,PERCENT!U39*'Economic Sectors'!$E$10)</f>
        <v>0.69437119094577493</v>
      </c>
      <c r="S39" s="202">
        <f>SUM(DATA!BS40)</f>
        <v>0.55180325335350411</v>
      </c>
      <c r="T39" s="202">
        <f>SUM(DATA!CH40)</f>
        <v>0.88996600169377404</v>
      </c>
      <c r="U39" s="202">
        <f>SUM(DATA!EJ40)</f>
        <v>0.65460103607897868</v>
      </c>
      <c r="V39" s="214">
        <f t="shared" si="1"/>
        <v>7.1668061859828551</v>
      </c>
      <c r="W39" s="202">
        <f>(SUM(AVERAGE(DATA!JH40,DATA!JI40)*'Commercial Services'!$G$6,DATA!Z40*'Commercial Services'!$G$7,DATA!DH40*'Commercial Services'!$G$8))*1.2</f>
        <v>7.1668061859828551</v>
      </c>
      <c r="X39" s="214">
        <f>SUM(Y39*'Market and Accessibility'!$G$5,PERCENT!Z39*'Market and Accessibility'!$G$7,PERCENT!AA39*'Market and Accessibility'!$G$9,PERCENT!AB39*'Market and Accessibility'!$G$11)</f>
        <v>10.510987915621463</v>
      </c>
      <c r="Y39" s="202">
        <f>SUM(DATA!CG40*'Market and Accessibility'!$F$5)</f>
        <v>0.38493931431998601</v>
      </c>
      <c r="Z39" s="202">
        <f>SUM(DATA!BD40*'Market and Accessibility'!$F$7)</f>
        <v>0.61995162190389574</v>
      </c>
      <c r="AA39" s="202">
        <f>(SUM(DATA!BK40*'Market and Accessibility'!$F$9))*1.2</f>
        <v>7.5693423042062644</v>
      </c>
      <c r="AB39" s="202">
        <f>SUM(DATA!JB40*'Market and Accessibility'!$F$11)</f>
        <v>43.478260869565219</v>
      </c>
      <c r="AC39" s="214">
        <f t="shared" si="2"/>
        <v>21.635384565185337</v>
      </c>
      <c r="AD39" s="202">
        <f>SUM(DATA!JM40*'Property Market'!$F$5,DATA!JL40*'Property Market'!$F$6)</f>
        <v>21.635384565185337</v>
      </c>
      <c r="AE39" s="215">
        <f>SUM(AF39*'Human Development Index'!$E$4,AG39*'Human Development Index'!$E$6,PERCENT!AH39*'Human Development Index'!$E$8,PERCENT!AI39*'Human Development Index'!$E$11,PERCENT!AJ39*'Human Development Index'!$E$14,PERCENT!AK39*'Human Development Index'!$E$18,PERCENT!AL39*'Human Development Index'!$E$20,PERCENT!AM39*'Human Development Index'!$E$22,PERCENT!AN39*'Human Development Index'!$E$24,PERCENT!AO39*'Human Development Index'!$E$26,PERCENT!AP39*'Human Development Index'!$E$28,PERCENT!AQ39*'Human Development Index'!$E$30,PERCENT!AR39*'Human Development Index'!$E$34)</f>
        <v>43.459749288591048</v>
      </c>
      <c r="AF39" s="202">
        <f>(SUM(DATA!FQ40*'Human Development Index'!$F$7,))</f>
        <v>24.597486492688805</v>
      </c>
      <c r="AG39" s="202">
        <f>SUM(DATA!AU40*'Human Development Index'!$F$9,)</f>
        <v>23.965165987414185</v>
      </c>
      <c r="AH39" s="202">
        <f>(SUM(DATA!EC40*'Human Development Index'!$F$9,DATA!EG40*'Human Development Index'!$F$10,))*5</f>
        <v>1.2517332528399496</v>
      </c>
      <c r="AI39" s="202">
        <f>(SUM(DATA!JO40*'Human Development Index'!$F$13,DATA!AR40*'Human Development Index'!$F$12))</f>
        <v>13.18753703233542</v>
      </c>
      <c r="AJ39" s="202">
        <f>(SUM(DATA!BD40*'Human Development Index'!$F$15,DATA!F40*'Human Development Index'!$F$16,DATA!GI40*'Human Development Index'!$F$17))</f>
        <v>20.524683076075075</v>
      </c>
      <c r="AK39" s="202">
        <f>100-(SUM(DATA!IC40*'Human Development Index'!$F$19,))</f>
        <v>32.637898533219797</v>
      </c>
      <c r="AL39" s="202">
        <f>(SUM(DATA!EU40*'Human Development Index'!$F$21))</f>
        <v>0.12204437946571663</v>
      </c>
      <c r="AM39" s="202">
        <f>(SUM(DATA!D40*'Human Development Index'!$F$23,))</f>
        <v>53.072693780449292</v>
      </c>
      <c r="AN39" s="203">
        <f>100-(SUM(DATA!IY40*'Human Development Index'!$F$25))</f>
        <v>95.42</v>
      </c>
      <c r="AO39" s="203">
        <f>SUM(DATA!JP40*'Human Development Index'!$F$27,)</f>
        <v>22.781789041311796</v>
      </c>
      <c r="AP39" s="202">
        <f>100-((SUM(DATA!BA40*'Human Development Index'!$F$29,))*1.3)</f>
        <v>99.945391894187807</v>
      </c>
      <c r="AQ39" s="202">
        <f>100-(SUM(DATA!AS40*'Human Development Index'!$F$31,DATA!II40*'Human Development Index'!$F$32,DATA!FZ40*'Human Development Index'!$F$33,))</f>
        <v>70.946274437038653</v>
      </c>
      <c r="AR39" s="216">
        <f>100-(SUM(DATA!JR40*'Human Development Index'!$F$35))</f>
        <v>98.402345067266396</v>
      </c>
      <c r="AS39" s="202">
        <f t="shared" si="8"/>
        <v>16.368170531740869</v>
      </c>
      <c r="AT39" s="202">
        <f t="shared" si="3"/>
        <v>53.437826265515767</v>
      </c>
      <c r="AU39" s="202">
        <f t="shared" si="4"/>
        <v>10.001887464433857</v>
      </c>
      <c r="AV39" s="261">
        <f t="shared" si="5"/>
        <v>43.459749288591048</v>
      </c>
      <c r="AW39" s="258">
        <f t="shared" si="6"/>
        <v>26.602628087230169</v>
      </c>
      <c r="AX39" s="202">
        <f t="shared" si="7"/>
        <v>43.459749288591048</v>
      </c>
      <c r="AY39" s="202">
        <f>AVERAGE(DATA!M40,DATA!N40,DATA!O40,DATA!P40,DATA!Q40,DATA!R40,DATA!S40,DATA!T40,DATA!U40,DATA!V40,DATA!W40,DATA!X40,DATA!Y40,DATA!Z40,DATA!AB40,DATA!AC40,DATA!AD40)</f>
        <v>28.000056756558315</v>
      </c>
    </row>
    <row r="40" spans="1:51" x14ac:dyDescent="0.35">
      <c r="A40" s="211" t="s">
        <v>431</v>
      </c>
      <c r="B40" s="212">
        <f>SUM(C40*'Natural Resources'!E42,PERCENT!D40*'Natural Resources'!$E$10,PERCENT!E40*'Natural Resources'!$E$16,PERCENT!F40*'Natural Resources'!$E$20,PERCENT!G40*'Natural Resources'!$E$24)</f>
        <v>33.221929588975819</v>
      </c>
      <c r="C40" s="202">
        <f>SUM(DATA!FX41*'Natural Resources'!$F$5,DATA!BC41*'Natural Resources'!$F$6,DATA!GA41*'Natural Resources'!$F$7,DATA!IL41*'Natural Resources'!$F$8,DATA!DC41*'Natural Resources'!$F$9)</f>
        <v>35.936003239588331</v>
      </c>
      <c r="D40" s="202">
        <f>SUM(DATA!CN41*'Natural Resources'!$F$11,DATA!AV41*'Natural Resources'!$F$12,AVERAGE(DATA!C41,DATA!CZ41,DATA!GL41)*'Natural Resources'!$F$13,DATA!H41*'Natural Resources'!$F$14,DATA!DA41*'Natural Resources'!$F$15)</f>
        <v>49.542166761459178</v>
      </c>
      <c r="E40" s="203">
        <f>SUM(DATA!CR41*'Natural Resources'!$F$17,DATA!CQ41*'Natural Resources'!$F$18,AVERAGE(DATA!CQ41,DATA!CR41)*'Natural Resources'!$F$19)</f>
        <v>34.771686331507567</v>
      </c>
      <c r="F40" s="202">
        <f>SUM(DATA!J41*'Natural Resources'!$F$21,DATA!IT41*'Natural Resources'!$F$22,DATA!CT41*'Natural Resources'!$F$23)</f>
        <v>54.408862281996647</v>
      </c>
      <c r="G40" s="202">
        <f>SUM(DATA!EZ41*'Natural Resources'!$F$25,DATA!DE41*'Natural Resources'!$F$26,AVERAGE(DATA!AI41,DATA!FH41,DATA!GN41)*'Natural Resources'!$F$27,AVERAGE(DATA!EW41,DATA!EX41)*'Natural Resources'!$F$28)</f>
        <v>36.51591009322091</v>
      </c>
      <c r="H40" s="25">
        <f>SUM(I40*'Human Resources'!$E$4,PERCENT!J40*'Human Resources'!$E$6)</f>
        <v>16.865742895584241</v>
      </c>
      <c r="I40" s="202">
        <f>SUM(DATA!IU41*'Human Resources'!$F$5)</f>
        <v>31.038258932223979</v>
      </c>
      <c r="J40" s="202">
        <f>(SUM(AVERAGE(DATA!CE41,DATA!EV41)*'Human Resources'!$F$7,DATA!IV41*'Human Resources'!$F$8))*8</f>
        <v>7.4173988711577454</v>
      </c>
      <c r="K40" s="213">
        <f>SUM(DATA!CW41*'Transport and Com'!$F$5,DATA!IW41*'Transport and Com'!$F$6,DATA!IX41*'Transport and Com'!$F$7,DATA!FW41*'Transport and Com'!$F$8,DATA!DF41*'Transport and Com'!$F$9,DATA!JA41*'Transport and Com'!$F$10)</f>
        <v>80.991602203475594</v>
      </c>
      <c r="L40" s="213">
        <f>SUM(M40*'Institutional services'!$E$4,PERCENT!N40*'Institutional services'!$E$6,PERCENT!$O$2*'Institutional services'!$E$11,PERCENT!P40*'Institutional services'!$E$13,PERCENT!Q40*'Institutional services'!$E$15)</f>
        <v>29.254557243230991</v>
      </c>
      <c r="M40" s="167">
        <f>SUM(DATA!IP41)</f>
        <v>0</v>
      </c>
      <c r="N40" s="167">
        <f>SUM(DATA!JC41)</f>
        <v>11.748032152434854</v>
      </c>
      <c r="O40" s="167">
        <f>SUM(DATA!JD41)</f>
        <v>2.9761904761904758</v>
      </c>
      <c r="P40" s="167">
        <f>SUM(DATA!IR41)</f>
        <v>97.6</v>
      </c>
      <c r="Q40" s="167">
        <f>SUM(DATA!IS41)</f>
        <v>69.966063348416284</v>
      </c>
      <c r="R40" s="214">
        <f>SUM(S40*'Economic Sectors'!$E$4,PERCENT!T40*'Economic Sectors'!$E$6,PERCENT!U40*'Economic Sectors'!$E$10)</f>
        <v>17.29796850634094</v>
      </c>
      <c r="S40" s="202">
        <f>SUM(DATA!BS41)</f>
        <v>20.202124079611266</v>
      </c>
      <c r="T40" s="202">
        <f>SUM(DATA!CH41)</f>
        <v>33.647969191683345</v>
      </c>
      <c r="U40" s="202">
        <f>SUM(DATA!EJ41)</f>
        <v>2.8573513123813958</v>
      </c>
      <c r="V40" s="214">
        <f t="shared" si="1"/>
        <v>11.993944524904281</v>
      </c>
      <c r="W40" s="202">
        <f>(SUM(AVERAGE(DATA!JH41,DATA!JI41)*'Commercial Services'!$G$6,DATA!Z41*'Commercial Services'!$G$7,DATA!DH41*'Commercial Services'!$G$8))*1.2</f>
        <v>11.993944524904281</v>
      </c>
      <c r="X40" s="214">
        <f>SUM(Y40*'Market and Accessibility'!$G$5,PERCENT!Z40*'Market and Accessibility'!$G$7,PERCENT!AA40*'Market and Accessibility'!$G$9,PERCENT!AB40*'Market and Accessibility'!$G$11)</f>
        <v>10.709158485147094</v>
      </c>
      <c r="Y40" s="202">
        <f>SUM(DATA!CG41*'Market and Accessibility'!$F$5)</f>
        <v>0.97032295244601185</v>
      </c>
      <c r="Z40" s="202">
        <f>SUM(DATA!BD41*'Market and Accessibility'!$F$7)</f>
        <v>3.6117731753912588</v>
      </c>
      <c r="AA40" s="202">
        <f>(SUM(DATA!BK41*'Market and Accessibility'!$F$9))*1.2</f>
        <v>12.805371346107712</v>
      </c>
      <c r="AB40" s="202">
        <f>SUM(DATA!JB41*'Market and Accessibility'!$F$11)</f>
        <v>33.867276887871853</v>
      </c>
      <c r="AC40" s="214">
        <f t="shared" si="2"/>
        <v>12.091960516025035</v>
      </c>
      <c r="AD40" s="202">
        <f>SUM(DATA!JM41*'Property Market'!$F$5,DATA!JL41*'Property Market'!$F$6)</f>
        <v>12.091960516025035</v>
      </c>
      <c r="AE40" s="215">
        <f>SUM(AF40*'Human Development Index'!$E$4,AG40*'Human Development Index'!$E$6,PERCENT!AH40*'Human Development Index'!$E$8,PERCENT!AI40*'Human Development Index'!$E$11,PERCENT!AJ40*'Human Development Index'!$E$14,PERCENT!AK40*'Human Development Index'!$E$18,PERCENT!AL40*'Human Development Index'!$E$20,PERCENT!AM40*'Human Development Index'!$E$22,PERCENT!AN40*'Human Development Index'!$E$24,PERCENT!AO40*'Human Development Index'!$E$26,PERCENT!AP40*'Human Development Index'!$E$28,PERCENT!AQ40*'Human Development Index'!$E$30,PERCENT!AR40*'Human Development Index'!$E$34)</f>
        <v>48.143493019524406</v>
      </c>
      <c r="AF40" s="202">
        <f>(SUM(DATA!FQ41*'Human Development Index'!$F$7,))</f>
        <v>21.063827410576398</v>
      </c>
      <c r="AG40" s="202">
        <f>SUM(DATA!AU41*'Human Development Index'!$F$9,)</f>
        <v>14.330419207002484</v>
      </c>
      <c r="AH40" s="202">
        <f>(SUM(DATA!EC41*'Human Development Index'!$F$9,DATA!EG41*'Human Development Index'!$F$10,))*5</f>
        <v>5.0362880355207</v>
      </c>
      <c r="AI40" s="202">
        <f>(SUM(DATA!JO41*'Human Development Index'!$F$13,DATA!AR41*'Human Development Index'!$F$12))</f>
        <v>33.278322318534002</v>
      </c>
      <c r="AJ40" s="202">
        <f>(SUM(DATA!BD41*'Human Development Index'!$F$15,DATA!F41*'Human Development Index'!$F$16,DATA!GI41*'Human Development Index'!$F$17))</f>
        <v>26.976873632130513</v>
      </c>
      <c r="AK40" s="202">
        <f>100-(SUM(DATA!IC41*'Human Development Index'!$F$19,))</f>
        <v>29.330170861341657</v>
      </c>
      <c r="AL40" s="202">
        <f>(SUM(DATA!EU41*'Human Development Index'!$F$21))</f>
        <v>0.39722563185382614</v>
      </c>
      <c r="AM40" s="202">
        <f>(SUM(DATA!D41*'Human Development Index'!$F$23,))</f>
        <v>82.42192356841025</v>
      </c>
      <c r="AN40" s="203">
        <f>100-(SUM(DATA!IY41*'Human Development Index'!$F$25))</f>
        <v>93.1</v>
      </c>
      <c r="AO40" s="203">
        <f>SUM(DATA!JP41*'Human Development Index'!$F$27,)</f>
        <v>31.001592047059823</v>
      </c>
      <c r="AP40" s="202">
        <f>100-((SUM(DATA!BA41*'Human Development Index'!$F$29,))*1.3)</f>
        <v>93.063024451380542</v>
      </c>
      <c r="AQ40" s="202">
        <f>100-(SUM(DATA!AS41*'Human Development Index'!$F$31,DATA!II41*'Human Development Index'!$F$32,DATA!FZ41*'Human Development Index'!$F$33,))</f>
        <v>82.872491104592839</v>
      </c>
      <c r="AR40" s="216">
        <f>100-(SUM(DATA!JR41*'Human Development Index'!$F$35))</f>
        <v>99.433099418458326</v>
      </c>
      <c r="AS40" s="202">
        <f t="shared" si="8"/>
        <v>25.04383624228003</v>
      </c>
      <c r="AT40" s="202">
        <f t="shared" si="3"/>
        <v>55.123079723353293</v>
      </c>
      <c r="AU40" s="202">
        <f t="shared" si="4"/>
        <v>13.023258008104337</v>
      </c>
      <c r="AV40" s="261">
        <f t="shared" si="5"/>
        <v>48.143493019524406</v>
      </c>
      <c r="AW40" s="258">
        <f t="shared" si="6"/>
        <v>31.063391324579218</v>
      </c>
      <c r="AX40" s="202">
        <f t="shared" si="7"/>
        <v>48.143493019524406</v>
      </c>
      <c r="AY40" s="202">
        <f>AVERAGE(DATA!M41,DATA!N41,DATA!O41,DATA!P41,DATA!Q41,DATA!R41,DATA!S41,DATA!T41,DATA!U41,DATA!V41,DATA!W41,DATA!X41,DATA!Y41,DATA!Z41,DATA!AB41,DATA!AC41,DATA!AD41)</f>
        <v>38.665670504461666</v>
      </c>
    </row>
    <row r="41" spans="1:51" x14ac:dyDescent="0.35">
      <c r="A41" s="211" t="s">
        <v>432</v>
      </c>
      <c r="B41" s="212">
        <f>SUM(C41*'Natural Resources'!E43,PERCENT!D41*'Natural Resources'!$E$10,PERCENT!E41*'Natural Resources'!$E$16,PERCENT!F41*'Natural Resources'!$E$20,PERCENT!G41*'Natural Resources'!$E$24)</f>
        <v>38.507534234780373</v>
      </c>
      <c r="C41" s="202">
        <f>SUM(DATA!FX42*'Natural Resources'!$F$5,DATA!BC42*'Natural Resources'!$F$6,DATA!GA42*'Natural Resources'!$F$7,DATA!IL42*'Natural Resources'!$F$8,DATA!DC42*'Natural Resources'!$F$9)</f>
        <v>43.900578991154902</v>
      </c>
      <c r="D41" s="202">
        <f>SUM(DATA!CN42*'Natural Resources'!$F$11,DATA!AV42*'Natural Resources'!$F$12,AVERAGE(DATA!C42,DATA!CZ42,DATA!GL42)*'Natural Resources'!$F$13,DATA!H42*'Natural Resources'!$F$14,DATA!DA42*'Natural Resources'!$F$15)</f>
        <v>43.737203791488433</v>
      </c>
      <c r="E41" s="203">
        <f>SUM(DATA!CR42*'Natural Resources'!$F$17,DATA!CQ42*'Natural Resources'!$F$18,AVERAGE(DATA!CQ42,DATA!CR42)*'Natural Resources'!$F$19)</f>
        <v>88.310426342626982</v>
      </c>
      <c r="F41" s="202">
        <f>SUM(DATA!J42*'Natural Resources'!$F$21,DATA!IT42*'Natural Resources'!$F$22,DATA!CT42*'Natural Resources'!$F$23)</f>
        <v>17.413825186585843</v>
      </c>
      <c r="G41" s="202">
        <f>SUM(DATA!EZ42*'Natural Resources'!$F$25,DATA!DE42*'Natural Resources'!$F$26,AVERAGE(DATA!AI42,DATA!FH42,DATA!GN42)*'Natural Resources'!$F$27,AVERAGE(DATA!EW42,DATA!EX42)*'Natural Resources'!$F$28)</f>
        <v>57.434954470934109</v>
      </c>
      <c r="H41" s="25">
        <f>SUM(I41*'Human Resources'!$E$4,PERCENT!J41*'Human Resources'!$E$6)</f>
        <v>43.780088553710108</v>
      </c>
      <c r="I41" s="202">
        <f>SUM(DATA!IU42*'Human Resources'!$F$5)</f>
        <v>20.090187612891857</v>
      </c>
      <c r="J41" s="202">
        <f>(SUM(AVERAGE(DATA!CE42,DATA!EV42)*'Human Resources'!$F$7,DATA!IV42*'Human Resources'!$F$8))*8</f>
        <v>59.573355847588942</v>
      </c>
      <c r="K41" s="213">
        <f>SUM(DATA!CW42*'Transport and Com'!$F$5,DATA!IW42*'Transport and Com'!$F$6,DATA!IX42*'Transport and Com'!$F$7,DATA!FW42*'Transport and Com'!$F$8,DATA!DF42*'Transport and Com'!$F$9,DATA!JA42*'Transport and Com'!$F$10)</f>
        <v>78.358896405222268</v>
      </c>
      <c r="L41" s="213">
        <f>SUM(M41*'Institutional services'!$E$4,PERCENT!N41*'Institutional services'!$E$6,PERCENT!$O$2*'Institutional services'!$E$11,PERCENT!P41*'Institutional services'!$E$13,PERCENT!Q41*'Institutional services'!$E$15)</f>
        <v>31.738461087840626</v>
      </c>
      <c r="M41" s="167">
        <f>SUM(DATA!IP42)</f>
        <v>45.91836734693878</v>
      </c>
      <c r="N41" s="167">
        <f>SUM(DATA!JC42)</f>
        <v>6.8926551803121265</v>
      </c>
      <c r="O41" s="167">
        <f>SUM(DATA!JD42)</f>
        <v>8.9285714285714288</v>
      </c>
      <c r="P41" s="167">
        <f>SUM(DATA!IR42)</f>
        <v>79.12</v>
      </c>
      <c r="Q41" s="167">
        <f>SUM(DATA!IS42)</f>
        <v>53.4916864608076</v>
      </c>
      <c r="R41" s="214">
        <f>SUM(S41*'Economic Sectors'!$E$4,PERCENT!T41*'Economic Sectors'!$E$6,PERCENT!U41*'Economic Sectors'!$E$10)</f>
        <v>22.485455047434172</v>
      </c>
      <c r="S41" s="202">
        <f>SUM(DATA!BS42)</f>
        <v>22.01055239446859</v>
      </c>
      <c r="T41" s="202">
        <f>SUM(DATA!CH42)</f>
        <v>23.987217702180747</v>
      </c>
      <c r="U41" s="202">
        <f>SUM(DATA!EJ42)</f>
        <v>21.715310046098434</v>
      </c>
      <c r="V41" s="214">
        <f t="shared" si="1"/>
        <v>17.015649927412213</v>
      </c>
      <c r="W41" s="202">
        <f>(SUM(AVERAGE(DATA!JH42,DATA!JI42)*'Commercial Services'!$G$6,DATA!Z42*'Commercial Services'!$G$7,DATA!DH42*'Commercial Services'!$G$8))*1.2</f>
        <v>17.015649927412213</v>
      </c>
      <c r="X41" s="214">
        <f>SUM(Y41*'Market and Accessibility'!$G$5,PERCENT!Z41*'Market and Accessibility'!$G$7,PERCENT!AA41*'Market and Accessibility'!$G$9,PERCENT!AB41*'Market and Accessibility'!$G$11)</f>
        <v>21.020756817163342</v>
      </c>
      <c r="Y41" s="202">
        <f>SUM(DATA!CG42*'Market and Accessibility'!$F$5)</f>
        <v>4.961535843026919</v>
      </c>
      <c r="Z41" s="202">
        <f>SUM(DATA!BD42*'Market and Accessibility'!$F$7)</f>
        <v>5.7483574942316702</v>
      </c>
      <c r="AA41" s="202">
        <f>(SUM(DATA!BK42*'Market and Accessibility'!$F$9))*1.2</f>
        <v>38.581278176038659</v>
      </c>
      <c r="AB41" s="202">
        <f>SUM(DATA!JB42*'Market and Accessibility'!$F$11)</f>
        <v>50.45766590389016</v>
      </c>
      <c r="AC41" s="214">
        <f t="shared" si="2"/>
        <v>56.756015351160812</v>
      </c>
      <c r="AD41" s="202">
        <f>SUM(DATA!JM42*'Property Market'!$F$5,DATA!JL42*'Property Market'!$F$6)</f>
        <v>56.756015351160812</v>
      </c>
      <c r="AE41" s="215">
        <f>SUM(AF41*'Human Development Index'!$E$4,AG41*'Human Development Index'!$E$6,PERCENT!AH41*'Human Development Index'!$E$8,PERCENT!AI41*'Human Development Index'!$E$11,PERCENT!AJ41*'Human Development Index'!$E$14,PERCENT!AK41*'Human Development Index'!$E$18,PERCENT!AL41*'Human Development Index'!$E$20,PERCENT!AM41*'Human Development Index'!$E$22,PERCENT!AN41*'Human Development Index'!$E$24,PERCENT!AO41*'Human Development Index'!$E$26,PERCENT!AP41*'Human Development Index'!$E$28,PERCENT!AQ41*'Human Development Index'!$E$30,PERCENT!AR41*'Human Development Index'!$E$34)</f>
        <v>48.889664100782859</v>
      </c>
      <c r="AF41" s="202">
        <f>(SUM(DATA!FQ42*'Human Development Index'!$F$7,))</f>
        <v>4.9533499319568399</v>
      </c>
      <c r="AG41" s="202">
        <f>SUM(DATA!AU42*'Human Development Index'!$F$9,)</f>
        <v>9.3492343284742461</v>
      </c>
      <c r="AH41" s="202">
        <f>(SUM(DATA!EC42*'Human Development Index'!$F$9,DATA!EG42*'Human Development Index'!$F$10,))*5</f>
        <v>13.095723656553497</v>
      </c>
      <c r="AI41" s="202">
        <f>(SUM(DATA!JO42*'Human Development Index'!$F$13,DATA!AR42*'Human Development Index'!$F$12))</f>
        <v>31.431220689378833</v>
      </c>
      <c r="AJ41" s="202">
        <f>(SUM(DATA!BD42*'Human Development Index'!$F$15,DATA!F42*'Human Development Index'!$F$16,DATA!GI42*'Human Development Index'!$F$17))</f>
        <v>10.309121614328657</v>
      </c>
      <c r="AK41" s="202">
        <f>100-(SUM(DATA!IC42*'Human Development Index'!$F$19,))</f>
        <v>68.848454466387864</v>
      </c>
      <c r="AL41" s="202">
        <f>(SUM(DATA!EU42*'Human Development Index'!$F$21))</f>
        <v>2.3520196411037855</v>
      </c>
      <c r="AM41" s="202">
        <f>(SUM(DATA!D42*'Human Development Index'!$F$23,))</f>
        <v>87.866355629371597</v>
      </c>
      <c r="AN41" s="203">
        <f>100-(SUM(DATA!IY42*'Human Development Index'!$F$25))</f>
        <v>90.76</v>
      </c>
      <c r="AO41" s="203">
        <f>SUM(DATA!JP42*'Human Development Index'!$F$27,)</f>
        <v>75.668085030071325</v>
      </c>
      <c r="AP41" s="202">
        <f>100-((SUM(DATA!BA42*'Human Development Index'!$F$29,))*1.3)</f>
        <v>75.533292654756849</v>
      </c>
      <c r="AQ41" s="202">
        <f>100-(SUM(DATA!AS42*'Human Development Index'!$F$31,DATA!II42*'Human Development Index'!$F$32,DATA!FZ42*'Human Development Index'!$F$33,))</f>
        <v>71.067275655820225</v>
      </c>
      <c r="AR41" s="216">
        <f>100-(SUM(DATA!JR42*'Human Development Index'!$F$35))</f>
        <v>93.714576393103826</v>
      </c>
      <c r="AS41" s="202">
        <f t="shared" si="8"/>
        <v>41.14381139424524</v>
      </c>
      <c r="AT41" s="202">
        <f t="shared" si="3"/>
        <v>55.048678746531451</v>
      </c>
      <c r="AU41" s="202">
        <f t="shared" si="4"/>
        <v>29.319469285792636</v>
      </c>
      <c r="AV41" s="261">
        <f t="shared" si="5"/>
        <v>48.889664100782859</v>
      </c>
      <c r="AW41" s="258">
        <f t="shared" si="6"/>
        <v>41.837319808856442</v>
      </c>
      <c r="AX41" s="202">
        <f t="shared" si="7"/>
        <v>48.889664100782859</v>
      </c>
      <c r="AY41" s="202">
        <f>AVERAGE(DATA!M42,DATA!N42,DATA!O42,DATA!P42,DATA!Q42,DATA!R42,DATA!S42,DATA!T42,DATA!U42,DATA!V42,DATA!W42,DATA!X42,DATA!Y42,DATA!Z42,DATA!AB42,DATA!AC42,DATA!AD42)</f>
        <v>35.774769977016952</v>
      </c>
    </row>
    <row r="42" spans="1:51" x14ac:dyDescent="0.35">
      <c r="A42" s="211" t="s">
        <v>433</v>
      </c>
      <c r="B42" s="212">
        <f>SUM(C42*'Natural Resources'!E44,PERCENT!D42*'Natural Resources'!$E$10,PERCENT!E42*'Natural Resources'!$E$16,PERCENT!F42*'Natural Resources'!$E$20,PERCENT!G42*'Natural Resources'!$E$24)</f>
        <v>32.954457134186796</v>
      </c>
      <c r="C42" s="202">
        <f>SUM(DATA!FX43*'Natural Resources'!$F$5,DATA!BC43*'Natural Resources'!$F$6,DATA!GA43*'Natural Resources'!$F$7,DATA!IL43*'Natural Resources'!$F$8,DATA!DC43*'Natural Resources'!$F$9)</f>
        <v>35.660457253222582</v>
      </c>
      <c r="D42" s="202">
        <f>SUM(DATA!CN43*'Natural Resources'!$F$11,DATA!AV43*'Natural Resources'!$F$12,AVERAGE(DATA!C43,DATA!CZ43,DATA!GL43)*'Natural Resources'!$F$13,DATA!H43*'Natural Resources'!$F$14,DATA!DA43*'Natural Resources'!$F$15)</f>
        <v>49.317275488954749</v>
      </c>
      <c r="E42" s="203">
        <f>SUM(DATA!CR43*'Natural Resources'!$F$17,DATA!CQ43*'Natural Resources'!$F$18,AVERAGE(DATA!CQ43,DATA!CR43)*'Natural Resources'!$F$19)</f>
        <v>35.557126592476365</v>
      </c>
      <c r="F42" s="202">
        <f>SUM(DATA!J43*'Natural Resources'!$F$21,DATA!IT43*'Natural Resources'!$F$22,DATA!CT43*'Natural Resources'!$F$23)</f>
        <v>54.411098755661769</v>
      </c>
      <c r="G42" s="202">
        <f>SUM(DATA!EZ43*'Natural Resources'!$F$25,DATA!DE43*'Natural Resources'!$F$26,AVERAGE(DATA!AI43,DATA!FH43,DATA!GN43)*'Natural Resources'!$F$27,AVERAGE(DATA!EW43,DATA!EX43)*'Natural Resources'!$F$28)</f>
        <v>33.982379778454757</v>
      </c>
      <c r="H42" s="25">
        <f>SUM(I42*'Human Resources'!$E$4,PERCENT!J42*'Human Resources'!$E$6)</f>
        <v>30.739234201541731</v>
      </c>
      <c r="I42" s="202">
        <f>SUM(DATA!IU43*'Human Resources'!$F$5)</f>
        <v>31.038258932223979</v>
      </c>
      <c r="J42" s="202">
        <f>(SUM(AVERAGE(DATA!CE43,DATA!EV43)*'Human Resources'!$F$7,DATA!IV43*'Human Resources'!$F$8))*8</f>
        <v>30.5398843810869</v>
      </c>
      <c r="K42" s="213">
        <f>SUM(DATA!CW43*'Transport and Com'!$F$5,DATA!IW43*'Transport and Com'!$F$6,DATA!IX43*'Transport and Com'!$F$7,DATA!FW43*'Transport and Com'!$F$8,DATA!DF43*'Transport and Com'!$F$9,DATA!JA43*'Transport and Com'!$F$10)</f>
        <v>84.855656681357431</v>
      </c>
      <c r="L42" s="213">
        <f>SUM(M42*'Institutional services'!$E$4,PERCENT!N42*'Institutional services'!$E$6,PERCENT!$O$2*'Institutional services'!$E$11,PERCENT!P42*'Institutional services'!$E$13,PERCENT!Q42*'Institutional services'!$E$15)</f>
        <v>23.016771213146946</v>
      </c>
      <c r="M42" s="167">
        <f>SUM(DATA!IP43)</f>
        <v>0</v>
      </c>
      <c r="N42" s="167">
        <f>SUM(DATA!JC43)</f>
        <v>8.3501169482572966</v>
      </c>
      <c r="O42" s="167">
        <f>SUM(DATA!JD43)</f>
        <v>2.9761904761904758</v>
      </c>
      <c r="P42" s="167">
        <f>SUM(DATA!IR43)</f>
        <v>88.07</v>
      </c>
      <c r="Q42" s="167">
        <f>SUM(DATA!IS43)</f>
        <v>44.70665355621108</v>
      </c>
      <c r="R42" s="214">
        <f>SUM(S42*'Economic Sectors'!$E$4,PERCENT!T42*'Economic Sectors'!$E$6,PERCENT!U42*'Economic Sectors'!$E$10)</f>
        <v>24.325889562157734</v>
      </c>
      <c r="S42" s="202">
        <f>SUM(DATA!BS43)</f>
        <v>28.233525666404486</v>
      </c>
      <c r="T42" s="202">
        <f>SUM(DATA!CH43)</f>
        <v>41.702402691062566</v>
      </c>
      <c r="U42" s="202">
        <f>SUM(DATA!EJ43)</f>
        <v>8.3627776372940534</v>
      </c>
      <c r="V42" s="214">
        <f t="shared" si="1"/>
        <v>11.420541602273923</v>
      </c>
      <c r="W42" s="202">
        <f>(SUM(AVERAGE(DATA!JH43,DATA!JI43)*'Commercial Services'!$G$6,DATA!Z43*'Commercial Services'!$G$7,DATA!DH43*'Commercial Services'!$G$8))*1.2</f>
        <v>11.420541602273923</v>
      </c>
      <c r="X42" s="214">
        <f>SUM(Y42*'Market and Accessibility'!$G$5,PERCENT!Z42*'Market and Accessibility'!$G$7,PERCENT!AA42*'Market and Accessibility'!$G$9,PERCENT!AB42*'Market and Accessibility'!$G$11)</f>
        <v>6.1167312015898343</v>
      </c>
      <c r="Y42" s="202">
        <f>SUM(DATA!CG43*'Market and Accessibility'!$F$5)</f>
        <v>4.0955301515724383</v>
      </c>
      <c r="Z42" s="202">
        <f>SUM(DATA!BD43*'Market and Accessibility'!$F$7)</f>
        <v>3.7244915053991772</v>
      </c>
      <c r="AA42" s="202">
        <f>(SUM(DATA!BK43*'Market and Accessibility'!$F$9))*1.2</f>
        <v>11.645385536221722</v>
      </c>
      <c r="AB42" s="202">
        <f>SUM(DATA!JB43*'Market and Accessibility'!$F$11)</f>
        <v>7.2082379862700279</v>
      </c>
      <c r="AC42" s="214">
        <f t="shared" si="2"/>
        <v>15.308078345680151</v>
      </c>
      <c r="AD42" s="202">
        <f>SUM(DATA!JM43*'Property Market'!$F$5,DATA!JL43*'Property Market'!$F$6)</f>
        <v>15.308078345680151</v>
      </c>
      <c r="AE42" s="215">
        <f>SUM(AF42*'Human Development Index'!$E$4,AG42*'Human Development Index'!$E$6,PERCENT!AH42*'Human Development Index'!$E$8,PERCENT!AI42*'Human Development Index'!$E$11,PERCENT!AJ42*'Human Development Index'!$E$14,PERCENT!AK42*'Human Development Index'!$E$18,PERCENT!AL42*'Human Development Index'!$E$20,PERCENT!AM42*'Human Development Index'!$E$22,PERCENT!AN42*'Human Development Index'!$E$24,PERCENT!AO42*'Human Development Index'!$E$26,PERCENT!AP42*'Human Development Index'!$E$28,PERCENT!AQ42*'Human Development Index'!$E$30,PERCENT!AR42*'Human Development Index'!$E$34)</f>
        <v>46.911779194296784</v>
      </c>
      <c r="AF42" s="202">
        <f>(SUM(DATA!FQ43*'Human Development Index'!$F$7,))</f>
        <v>25.292381315452474</v>
      </c>
      <c r="AG42" s="202">
        <f>SUM(DATA!AU43*'Human Development Index'!$F$9,)</f>
        <v>19.997303686406802</v>
      </c>
      <c r="AH42" s="202">
        <f>(SUM(DATA!EC43*'Human Development Index'!$F$9,DATA!EG43*'Human Development Index'!$F$10,))*5</f>
        <v>14.172183383953829</v>
      </c>
      <c r="AI42" s="202">
        <f>(SUM(DATA!JO43*'Human Development Index'!$F$13,DATA!AR43*'Human Development Index'!$F$12))</f>
        <v>23.955171918593663</v>
      </c>
      <c r="AJ42" s="202">
        <f>(SUM(DATA!BD43*'Human Development Index'!$F$15,DATA!F43*'Human Development Index'!$F$16,DATA!GI43*'Human Development Index'!$F$17))</f>
        <v>22.006865990733402</v>
      </c>
      <c r="AK42" s="202">
        <f>100-(SUM(DATA!IC43*'Human Development Index'!$F$19,))</f>
        <v>40.476793694352814</v>
      </c>
      <c r="AL42" s="202">
        <f>(SUM(DATA!EU43*'Human Development Index'!$F$21))</f>
        <v>1.1082402350453793</v>
      </c>
      <c r="AM42" s="202">
        <f>(SUM(DATA!D43*'Human Development Index'!$F$23,))</f>
        <v>72.716833008690543</v>
      </c>
      <c r="AN42" s="203">
        <f>100-(SUM(DATA!IY43*'Human Development Index'!$F$25))</f>
        <v>93.1</v>
      </c>
      <c r="AO42" s="203">
        <f>SUM(DATA!JP43*'Human Development Index'!$F$27,)</f>
        <v>34.047508896905541</v>
      </c>
      <c r="AP42" s="202">
        <f>100-((SUM(DATA!BA43*'Human Development Index'!$F$29,))*1.3)</f>
        <v>93.221258094014502</v>
      </c>
      <c r="AQ42" s="202">
        <f>100-(SUM(DATA!AS43*'Human Development Index'!$F$31,DATA!II43*'Human Development Index'!$F$32,DATA!FZ43*'Human Development Index'!$F$33,))</f>
        <v>66.166073896713641</v>
      </c>
      <c r="AR42" s="216">
        <f>100-(SUM(DATA!JR43*'Human Development Index'!$F$35))</f>
        <v>97.607231263781671</v>
      </c>
      <c r="AS42" s="202">
        <f t="shared" si="8"/>
        <v>31.846845667864265</v>
      </c>
      <c r="AT42" s="202">
        <f t="shared" si="3"/>
        <v>53.936213947252185</v>
      </c>
      <c r="AU42" s="202">
        <f t="shared" si="4"/>
        <v>14.292810177925411</v>
      </c>
      <c r="AV42" s="261">
        <f t="shared" si="5"/>
        <v>46.911779194296784</v>
      </c>
      <c r="AW42" s="258">
        <f t="shared" si="6"/>
        <v>33.358623264347294</v>
      </c>
      <c r="AX42" s="202">
        <f t="shared" si="7"/>
        <v>46.911779194296784</v>
      </c>
      <c r="AY42" s="202">
        <f>AVERAGE(DATA!M43,DATA!N43,DATA!O43,DATA!P43,DATA!Q43,DATA!R43,DATA!S43,DATA!T43,DATA!U43,DATA!V43,DATA!W43,DATA!X43,DATA!Y43,DATA!Z43,DATA!AB43,DATA!AC43,DATA!AD43)</f>
        <v>38.04887863022379</v>
      </c>
    </row>
    <row r="43" spans="1:51" x14ac:dyDescent="0.35">
      <c r="A43" s="211" t="s">
        <v>434</v>
      </c>
      <c r="B43" s="212">
        <f>SUM(C43*'Natural Resources'!E45,PERCENT!D43*'Natural Resources'!$E$10,PERCENT!E43*'Natural Resources'!$E$16,PERCENT!F43*'Natural Resources'!$E$20,PERCENT!G43*'Natural Resources'!$E$24)</f>
        <v>29.772784251931228</v>
      </c>
      <c r="C43" s="202">
        <f>SUM(DATA!FX44*'Natural Resources'!$F$5,DATA!BC44*'Natural Resources'!$F$6,DATA!GA44*'Natural Resources'!$F$7,DATA!IL44*'Natural Resources'!$F$8,DATA!DC44*'Natural Resources'!$F$9)</f>
        <v>31.056645213841055</v>
      </c>
      <c r="D43" s="202">
        <f>SUM(DATA!CN44*'Natural Resources'!$F$11,DATA!AV44*'Natural Resources'!$F$12,AVERAGE(DATA!C44,DATA!CZ44,DATA!GL44)*'Natural Resources'!$F$13,DATA!H44*'Natural Resources'!$F$14,DATA!DA44*'Natural Resources'!$F$15)</f>
        <v>30.493164232723764</v>
      </c>
      <c r="E43" s="203">
        <f>SUM(DATA!CR44*'Natural Resources'!$F$17,DATA!CQ44*'Natural Resources'!$F$18,AVERAGE(DATA!CQ44,DATA!CR44)*'Natural Resources'!$F$19)</f>
        <v>35.075919850633511</v>
      </c>
      <c r="F43" s="202">
        <f>SUM(DATA!J44*'Natural Resources'!$F$21,DATA!IT44*'Natural Resources'!$F$22,DATA!CT44*'Natural Resources'!$F$23)</f>
        <v>41.05473503018645</v>
      </c>
      <c r="G43" s="202">
        <f>SUM(DATA!EZ44*'Natural Resources'!$F$25,DATA!DE44*'Natural Resources'!$F$26,AVERAGE(DATA!AI44,DATA!FH44,DATA!GN44)*'Natural Resources'!$F$27,AVERAGE(DATA!EW44,DATA!EX44)*'Natural Resources'!$F$28)</f>
        <v>56.320136194816556</v>
      </c>
      <c r="H43" s="25">
        <f>SUM(I43*'Human Resources'!$E$4,PERCENT!J43*'Human Resources'!$E$6)</f>
        <v>16.345253357059772</v>
      </c>
      <c r="I43" s="202">
        <f>SUM(DATA!IU44*'Human Resources'!$F$5)</f>
        <v>31.038258932223979</v>
      </c>
      <c r="J43" s="202">
        <f>(SUM(AVERAGE(DATA!CE44,DATA!EV44)*'Human Resources'!$F$7,DATA!IV44*'Human Resources'!$F$8))*8</f>
        <v>6.5499163069502995</v>
      </c>
      <c r="K43" s="213">
        <f>SUM(DATA!CW44*'Transport and Com'!$F$5,DATA!IW44*'Transport and Com'!$F$6,DATA!IX44*'Transport and Com'!$F$7,DATA!FW44*'Transport and Com'!$F$8,DATA!DF44*'Transport and Com'!$F$9,DATA!JA44*'Transport and Com'!$F$10)</f>
        <v>79.923167046843105</v>
      </c>
      <c r="L43" s="213">
        <f>SUM(M43*'Institutional services'!$E$4,PERCENT!N43*'Institutional services'!$E$6,PERCENT!$O$2*'Institutional services'!$E$11,PERCENT!P43*'Institutional services'!$E$13,PERCENT!Q43*'Institutional services'!$E$15)</f>
        <v>28.591432573661415</v>
      </c>
      <c r="M43" s="167">
        <f>SUM(DATA!IP44)</f>
        <v>0</v>
      </c>
      <c r="N43" s="167">
        <f>SUM(DATA!JC44)</f>
        <v>13.653872560476485</v>
      </c>
      <c r="O43" s="167">
        <f>SUM(DATA!JD44)</f>
        <v>5.9523809523809517</v>
      </c>
      <c r="P43" s="167">
        <f>SUM(DATA!IR44)</f>
        <v>92.92</v>
      </c>
      <c r="Q43" s="167">
        <f>SUM(DATA!IS44)</f>
        <v>66.413551401869171</v>
      </c>
      <c r="R43" s="214">
        <f>SUM(S43*'Economic Sectors'!$E$4,PERCENT!T43*'Economic Sectors'!$E$6,PERCENT!U43*'Economic Sectors'!$E$10)</f>
        <v>6.533797074058957</v>
      </c>
      <c r="S43" s="202">
        <f>SUM(DATA!BS44)</f>
        <v>8.0880417497604356</v>
      </c>
      <c r="T43" s="202">
        <f>SUM(DATA!CH44)</f>
        <v>8.0796967659867391</v>
      </c>
      <c r="U43" s="202">
        <f>SUM(DATA!EJ44)</f>
        <v>4.208688798337012</v>
      </c>
      <c r="V43" s="214">
        <f t="shared" si="1"/>
        <v>7.8455639346002695</v>
      </c>
      <c r="W43" s="202">
        <f>(SUM(AVERAGE(DATA!JH44,DATA!JI44)*'Commercial Services'!$G$6,DATA!Z44*'Commercial Services'!$G$7,DATA!DH44*'Commercial Services'!$G$8))*1.2</f>
        <v>7.8455639346002695</v>
      </c>
      <c r="X43" s="214">
        <f>SUM(Y43*'Market and Accessibility'!$G$5,PERCENT!Z43*'Market and Accessibility'!$G$7,PERCENT!AA43*'Market and Accessibility'!$G$9,PERCENT!AB43*'Market and Accessibility'!$G$11)</f>
        <v>9.4304924161923118</v>
      </c>
      <c r="Y43" s="202">
        <f>SUM(DATA!CG44*'Market and Accessibility'!$F$5)</f>
        <v>2.0872073459545044</v>
      </c>
      <c r="Z43" s="202">
        <f>SUM(DATA!BD44*'Market and Accessibility'!$F$7)</f>
        <v>2.1034284092257556</v>
      </c>
      <c r="AA43" s="202">
        <f>(SUM(DATA!BK44*'Market and Accessibility'!$F$9))*1.2</f>
        <v>7.3424809882369413</v>
      </c>
      <c r="AB43" s="202">
        <f>SUM(DATA!JB44*'Market and Accessibility'!$F$11)</f>
        <v>33.524027459954233</v>
      </c>
      <c r="AC43" s="214">
        <f t="shared" si="2"/>
        <v>8.3806289413515866</v>
      </c>
      <c r="AD43" s="202">
        <f>SUM(DATA!JM44*'Property Market'!$F$5,DATA!JL44*'Property Market'!$F$6)</f>
        <v>8.3806289413515866</v>
      </c>
      <c r="AE43" s="215">
        <f>SUM(AF43*'Human Development Index'!$E$4,AG43*'Human Development Index'!$E$6,PERCENT!AH43*'Human Development Index'!$E$8,PERCENT!AI43*'Human Development Index'!$E$11,PERCENT!AJ43*'Human Development Index'!$E$14,PERCENT!AK43*'Human Development Index'!$E$18,PERCENT!AL43*'Human Development Index'!$E$20,PERCENT!AM43*'Human Development Index'!$E$22,PERCENT!AN43*'Human Development Index'!$E$24,PERCENT!AO43*'Human Development Index'!$E$26,PERCENT!AP43*'Human Development Index'!$E$28,PERCENT!AQ43*'Human Development Index'!$E$30,PERCENT!AR43*'Human Development Index'!$E$34)</f>
        <v>46.723861209045786</v>
      </c>
      <c r="AF43" s="202">
        <f>(SUM(DATA!FQ44*'Human Development Index'!$F$7,))</f>
        <v>27.960892682382479</v>
      </c>
      <c r="AG43" s="202">
        <f>SUM(DATA!AU44*'Human Development Index'!$F$9,)</f>
        <v>23.50053454495977</v>
      </c>
      <c r="AH43" s="202">
        <f>(SUM(DATA!EC44*'Human Development Index'!$F$9,DATA!EG44*'Human Development Index'!$F$10,))*5</f>
        <v>5.5375909053316272</v>
      </c>
      <c r="AI43" s="202">
        <f>(SUM(DATA!JO44*'Human Development Index'!$F$13,DATA!AR44*'Human Development Index'!$F$12))</f>
        <v>30.273767008976865</v>
      </c>
      <c r="AJ43" s="202">
        <f>(SUM(DATA!BD44*'Human Development Index'!$F$15,DATA!F44*'Human Development Index'!$F$16,DATA!GI44*'Human Development Index'!$F$17))</f>
        <v>21.523231452386831</v>
      </c>
      <c r="AK43" s="202">
        <f>100-(SUM(DATA!IC44*'Human Development Index'!$F$19,))</f>
        <v>30.241122528207143</v>
      </c>
      <c r="AL43" s="202">
        <f>(SUM(DATA!EU44*'Human Development Index'!$F$21))</f>
        <v>0.43304929962371436</v>
      </c>
      <c r="AM43" s="202">
        <f>(SUM(DATA!D44*'Human Development Index'!$F$23,))</f>
        <v>61.135753222835248</v>
      </c>
      <c r="AN43" s="203">
        <f>100-(SUM(DATA!IY44*'Human Development Index'!$F$25))</f>
        <v>93.1</v>
      </c>
      <c r="AO43" s="203">
        <f>SUM(DATA!JP44*'Human Development Index'!$F$27,)</f>
        <v>33.025249132231288</v>
      </c>
      <c r="AP43" s="202">
        <f>100-((SUM(DATA!BA44*'Human Development Index'!$F$29,))*1.3)</f>
        <v>98.907682802424489</v>
      </c>
      <c r="AQ43" s="202">
        <f>100-(SUM(DATA!AS44*'Human Development Index'!$F$31,DATA!II44*'Human Development Index'!$F$32,DATA!FZ44*'Human Development Index'!$F$33,))</f>
        <v>75.438362009404827</v>
      </c>
      <c r="AR43" s="216">
        <f>100-(SUM(DATA!JR44*'Human Development Index'!$F$35))</f>
        <v>98.780571916559396</v>
      </c>
      <c r="AS43" s="202">
        <f t="shared" si="8"/>
        <v>23.059018804495501</v>
      </c>
      <c r="AT43" s="202">
        <f t="shared" si="3"/>
        <v>54.257299810252263</v>
      </c>
      <c r="AU43" s="202">
        <f t="shared" si="4"/>
        <v>8.0476205915507819</v>
      </c>
      <c r="AV43" s="261">
        <f t="shared" si="5"/>
        <v>46.723861209045786</v>
      </c>
      <c r="AW43" s="258">
        <f t="shared" si="6"/>
        <v>28.454646402099513</v>
      </c>
      <c r="AX43" s="202">
        <f t="shared" si="7"/>
        <v>46.723861209045786</v>
      </c>
      <c r="AY43" s="202">
        <f>AVERAGE(DATA!M44,DATA!N44,DATA!O44,DATA!P44,DATA!Q44,DATA!R44,DATA!S44,DATA!T44,DATA!U44,DATA!V44,DATA!W44,DATA!X44,DATA!Y44,DATA!Z44,DATA!AB44,DATA!AC44,DATA!AD44)</f>
        <v>30.728466174259278</v>
      </c>
    </row>
    <row r="44" spans="1:51" x14ac:dyDescent="0.35">
      <c r="A44" s="211" t="s">
        <v>435</v>
      </c>
      <c r="B44" s="212">
        <f>SUM(C44*'Natural Resources'!E46,PERCENT!D44*'Natural Resources'!$E$10,PERCENT!E44*'Natural Resources'!$E$16,PERCENT!F44*'Natural Resources'!$E$20,PERCENT!G44*'Natural Resources'!$E$24)</f>
        <v>49.927119480126926</v>
      </c>
      <c r="C44" s="202">
        <f>SUM(DATA!FX45*'Natural Resources'!$F$5,DATA!BC45*'Natural Resources'!$F$6,DATA!GA45*'Natural Resources'!$F$7,DATA!IL45*'Natural Resources'!$F$8,DATA!DC45*'Natural Resources'!$F$9)</f>
        <v>35.565622473111972</v>
      </c>
      <c r="D44" s="202">
        <f>SUM(DATA!CN45*'Natural Resources'!$F$11,DATA!AV45*'Natural Resources'!$F$12,AVERAGE(DATA!C45,DATA!CZ45,DATA!GL45)*'Natural Resources'!$F$13,DATA!H45*'Natural Resources'!$F$14,DATA!DA45*'Natural Resources'!$F$15)</f>
        <v>49.518547378934187</v>
      </c>
      <c r="E44" s="203">
        <f>SUM(DATA!CR45*'Natural Resources'!$F$17,DATA!CQ45*'Natural Resources'!$F$18,AVERAGE(DATA!CQ45,DATA!CR45)*'Natural Resources'!$F$19)</f>
        <v>73.081706893152386</v>
      </c>
      <c r="F44" s="202">
        <f>SUM(DATA!J45*'Natural Resources'!$F$21,DATA!IT45*'Natural Resources'!$F$22,DATA!CT45*'Natural Resources'!$F$23)</f>
        <v>93.304236419363207</v>
      </c>
      <c r="G44" s="202">
        <f>SUM(DATA!EZ45*'Natural Resources'!$F$25,DATA!DE45*'Natural Resources'!$F$26,AVERAGE(DATA!AI45,DATA!FH45,DATA!GN45)*'Natural Resources'!$F$27,AVERAGE(DATA!EW45,DATA!EX45)*'Natural Resources'!$F$28)</f>
        <v>44.974808945579753</v>
      </c>
      <c r="H44" s="25">
        <f>SUM(I44*'Human Resources'!$E$4,PERCENT!J44*'Human Resources'!$E$6)</f>
        <v>91.829732408395984</v>
      </c>
      <c r="I44" s="202">
        <f>SUM(DATA!IU45*'Human Resources'!$F$5)</f>
        <v>97.890692361430169</v>
      </c>
      <c r="J44" s="202">
        <f>(SUM(AVERAGE(DATA!CE45,DATA!EV45)*'Human Resources'!$F$7,DATA!IV45*'Human Resources'!$F$8))*8</f>
        <v>87.789092439706536</v>
      </c>
      <c r="K44" s="213">
        <f>SUM(DATA!CW45*'Transport and Com'!$F$5,DATA!IW45*'Transport and Com'!$F$6,DATA!IX45*'Transport and Com'!$F$7,DATA!FW45*'Transport and Com'!$F$8,DATA!DF45*'Transport and Com'!$F$9,DATA!JA45*'Transport and Com'!$F$10)</f>
        <v>89.184079543649361</v>
      </c>
      <c r="L44" s="213">
        <f>SUM(M44*'Institutional services'!$E$4,PERCENT!N44*'Institutional services'!$E$6,PERCENT!$O$2*'Institutional services'!$E$11,PERCENT!P44*'Institutional services'!$E$13,PERCENT!Q44*'Institutional services'!$E$15)</f>
        <v>43.207179392779359</v>
      </c>
      <c r="M44" s="167">
        <f>SUM(DATA!IP45)</f>
        <v>91.83673469387756</v>
      </c>
      <c r="N44" s="167">
        <f>SUM(DATA!JC45)</f>
        <v>2.4077582895791014</v>
      </c>
      <c r="O44" s="167">
        <f>SUM(DATA!JD45)</f>
        <v>95.238095238095227</v>
      </c>
      <c r="P44" s="167">
        <f>SUM(DATA!IR45)</f>
        <v>93.14</v>
      </c>
      <c r="Q44" s="167">
        <f>SUM(DATA!IS45)</f>
        <v>63.675112479280131</v>
      </c>
      <c r="R44" s="214">
        <f>SUM(S44*'Economic Sectors'!$E$4,PERCENT!T44*'Economic Sectors'!$E$6,PERCENT!U44*'Economic Sectors'!$E$10)</f>
        <v>76.206856916095674</v>
      </c>
      <c r="S44" s="202">
        <f>SUM(DATA!BS45)</f>
        <v>68.200704339174095</v>
      </c>
      <c r="T44" s="202">
        <f>SUM(DATA!CH45)</f>
        <v>82.885462102733598</v>
      </c>
      <c r="U44" s="202">
        <f>SUM(DATA!EJ45)</f>
        <v>77.202517458808401</v>
      </c>
      <c r="V44" s="214">
        <f t="shared" si="1"/>
        <v>82.198579771013712</v>
      </c>
      <c r="W44" s="202">
        <f>(SUM(AVERAGE(DATA!JH45,DATA!JI45)*'Commercial Services'!$G$6,DATA!Z45*'Commercial Services'!$G$7,DATA!DH45*'Commercial Services'!$G$8))*1.2</f>
        <v>82.198579771013712</v>
      </c>
      <c r="X44" s="214">
        <f>SUM(Y44*'Market and Accessibility'!$G$5,PERCENT!Z44*'Market and Accessibility'!$G$7,PERCENT!AA44*'Market and Accessibility'!$G$9,PERCENT!AB44*'Market and Accessibility'!$G$11)</f>
        <v>85.846710927869964</v>
      </c>
      <c r="Y44" s="202">
        <f>SUM(DATA!CG45*'Market and Accessibility'!$F$5)</f>
        <v>97.056003713008351</v>
      </c>
      <c r="Z44" s="202">
        <f>SUM(DATA!BD45*'Market and Accessibility'!$F$7)</f>
        <v>81.363900346966616</v>
      </c>
      <c r="AA44" s="202">
        <f>(SUM(DATA!BK45*'Market and Accessibility'!$F$9))*1.2</f>
        <v>79.223835849158505</v>
      </c>
      <c r="AB44" s="202">
        <f>SUM(DATA!JB45*'Market and Accessibility'!$F$11)</f>
        <v>82.379862700228841</v>
      </c>
      <c r="AC44" s="214">
        <f t="shared" si="2"/>
        <v>97.082420683525356</v>
      </c>
      <c r="AD44" s="202">
        <f>SUM(DATA!JM45*'Property Market'!$F$5,DATA!JL45*'Property Market'!$F$6)</f>
        <v>97.082420683525356</v>
      </c>
      <c r="AE44" s="215">
        <f>SUM(AF44*'Human Development Index'!$E$4,AG44*'Human Development Index'!$E$6,PERCENT!AH44*'Human Development Index'!$E$8,PERCENT!AI44*'Human Development Index'!$E$11,PERCENT!AJ44*'Human Development Index'!$E$14,PERCENT!AK44*'Human Development Index'!$E$18,PERCENT!AL44*'Human Development Index'!$E$20,PERCENT!AM44*'Human Development Index'!$E$22,PERCENT!AN44*'Human Development Index'!$E$24,PERCENT!AO44*'Human Development Index'!$E$26,PERCENT!AP44*'Human Development Index'!$E$28,PERCENT!AQ44*'Human Development Index'!$E$30,PERCENT!AR44*'Human Development Index'!$E$34)</f>
        <v>47.213546198639143</v>
      </c>
      <c r="AF44" s="202">
        <f>(SUM(DATA!FQ45*'Human Development Index'!$F$7,))</f>
        <v>10.323842594274518</v>
      </c>
      <c r="AG44" s="202">
        <f>SUM(DATA!AU45*'Human Development Index'!$F$9,)</f>
        <v>16.581836500915319</v>
      </c>
      <c r="AH44" s="202">
        <f>(SUM(DATA!EC45*'Human Development Index'!$F$9,DATA!EG45*'Human Development Index'!$F$10,))*5</f>
        <v>85.241494601662879</v>
      </c>
      <c r="AI44" s="202">
        <f>(SUM(DATA!JO45*'Human Development Index'!$F$13,DATA!AR45*'Human Development Index'!$F$12))</f>
        <v>59.011502368249197</v>
      </c>
      <c r="AJ44" s="202">
        <f>(SUM(DATA!BD45*'Human Development Index'!$F$15,DATA!F45*'Human Development Index'!$F$16,DATA!GI45*'Human Development Index'!$F$17))</f>
        <v>64.340212506497906</v>
      </c>
      <c r="AK44" s="202">
        <f>100-(SUM(DATA!IC45*'Human Development Index'!$F$19,))</f>
        <v>57.382424951637702</v>
      </c>
      <c r="AL44" s="202">
        <f>(SUM(DATA!EU45*'Human Development Index'!$F$21))</f>
        <v>17.048297837024716</v>
      </c>
      <c r="AM44" s="202">
        <f>(SUM(DATA!D45*'Human Development Index'!$F$23,))</f>
        <v>73.360625762177492</v>
      </c>
      <c r="AN44" s="203">
        <f>100-(SUM(DATA!IY45*'Human Development Index'!$F$25))</f>
        <v>90.84</v>
      </c>
      <c r="AO44" s="203">
        <f>SUM(DATA!JP45*'Human Development Index'!$F$27,)</f>
        <v>35.668282632898276</v>
      </c>
      <c r="AP44" s="202">
        <f>100-((SUM(DATA!BA45*'Human Development Index'!$F$29,))*1.3)</f>
        <v>14.99920981918082</v>
      </c>
      <c r="AQ44" s="202">
        <f>100-(SUM(DATA!AS45*'Human Development Index'!$F$31,DATA!II45*'Human Development Index'!$F$32,DATA!FZ45*'Human Development Index'!$F$33,))</f>
        <v>51.141711733562175</v>
      </c>
      <c r="AR44" s="216">
        <f>100-(SUM(DATA!JR45*'Human Development Index'!$F$35))</f>
        <v>1.4926811745901176</v>
      </c>
      <c r="AS44" s="202">
        <f t="shared" si="8"/>
        <v>70.878425944261451</v>
      </c>
      <c r="AT44" s="202">
        <f t="shared" si="3"/>
        <v>66.195629468214364</v>
      </c>
      <c r="AU44" s="202">
        <f t="shared" si="4"/>
        <v>85.333642074626169</v>
      </c>
      <c r="AV44" s="261">
        <f t="shared" si="5"/>
        <v>47.213546198639143</v>
      </c>
      <c r="AW44" s="258">
        <f t="shared" si="6"/>
        <v>74.135899162367323</v>
      </c>
      <c r="AX44" s="202">
        <f t="shared" si="7"/>
        <v>47.213546198639143</v>
      </c>
      <c r="AY44" s="202">
        <f>AVERAGE(DATA!M45,DATA!N45,DATA!O45,DATA!P45,DATA!Q45,DATA!R45,DATA!S45,DATA!T45,DATA!U45,DATA!V45,DATA!W45,DATA!X45,DATA!Y45,DATA!Z45,DATA!AB45,DATA!AC45,DATA!AD45)</f>
        <v>55.359425183397249</v>
      </c>
    </row>
    <row r="45" spans="1:51" x14ac:dyDescent="0.35">
      <c r="A45" s="211" t="s">
        <v>828</v>
      </c>
      <c r="B45" s="212">
        <f>SUM(C45*'Natural Resources'!E47,PERCENT!D45*'Natural Resources'!$E$10,PERCENT!E45*'Natural Resources'!$E$16,PERCENT!F45*'Natural Resources'!$E$20,PERCENT!G45*'Natural Resources'!$E$24)</f>
        <v>28.002936085071916</v>
      </c>
      <c r="C45" s="202">
        <f>SUM(DATA!FX46*'Natural Resources'!$F$5,DATA!BC46*'Natural Resources'!$F$6,DATA!GA46*'Natural Resources'!$F$7,DATA!IL46*'Natural Resources'!$F$8,DATA!DC46*'Natural Resources'!$F$9)</f>
        <v>15.564286005821167</v>
      </c>
      <c r="D45" s="202">
        <f>SUM(DATA!CN46*'Natural Resources'!$F$11,DATA!AV46*'Natural Resources'!$F$12,AVERAGE(DATA!C46,DATA!CZ46,DATA!GL46)*'Natural Resources'!$F$13,DATA!H46*'Natural Resources'!$F$14,DATA!DA46*'Natural Resources'!$F$15)</f>
        <v>21.852747157118824</v>
      </c>
      <c r="E45" s="203">
        <f>SUM(DATA!CR46*'Natural Resources'!$F$17,DATA!CQ46*'Natural Resources'!$F$18,AVERAGE(DATA!CQ46,DATA!CR46)*'Natural Resources'!$F$19)</f>
        <v>24.37952624300079</v>
      </c>
      <c r="F45" s="202">
        <f>SUM(DATA!J46*'Natural Resources'!$F$21,DATA!IT46*'Natural Resources'!$F$22,DATA!CT46*'Natural Resources'!$F$23)</f>
        <v>55.157283231949307</v>
      </c>
      <c r="G45" s="202">
        <f>SUM(DATA!EZ46*'Natural Resources'!$F$25,DATA!DE46*'Natural Resources'!$F$26,AVERAGE(DATA!AI46,DATA!FH46,DATA!GN46)*'Natural Resources'!$F$27,AVERAGE(DATA!EW46,DATA!EX46)*'Natural Resources'!$F$28)</f>
        <v>51.500165057720878</v>
      </c>
      <c r="H45" s="25">
        <f>SUM(I45*'Human Resources'!$E$4,PERCENT!J45*'Human Resources'!$E$6)</f>
        <v>5.0167128665045757</v>
      </c>
      <c r="I45" s="202">
        <f>SUM(DATA!IU46*'Human Resources'!$F$5)</f>
        <v>1.7408160311156706</v>
      </c>
      <c r="J45" s="202">
        <f>(SUM(AVERAGE(DATA!CE46,DATA!EV46)*'Human Resources'!$F$7,DATA!IV46*'Human Resources'!$F$8))*8</f>
        <v>7.20064409009718</v>
      </c>
      <c r="K45" s="213">
        <f>SUM(DATA!CW46*'Transport and Com'!$F$5,DATA!IW46*'Transport and Com'!$F$6,DATA!IX46*'Transport and Com'!$F$7,DATA!FW46*'Transport and Com'!$F$8,DATA!DF46*'Transport and Com'!$F$9,DATA!JA46*'Transport and Com'!$F$10)</f>
        <v>41.305161514447256</v>
      </c>
      <c r="L45" s="213">
        <f>SUM(M45*'Institutional services'!$E$4,PERCENT!N45*'Institutional services'!$E$6,PERCENT!$O$2*'Institutional services'!$E$11,PERCENT!P45*'Institutional services'!$E$13,PERCENT!Q45*'Institutional services'!$E$15)</f>
        <v>30.169993187731347</v>
      </c>
      <c r="M45" s="167">
        <f>SUM(DATA!IP46)</f>
        <v>0</v>
      </c>
      <c r="N45" s="167">
        <f>SUM(DATA!JC46)</f>
        <v>17.299271941864934</v>
      </c>
      <c r="O45" s="167">
        <f>SUM(DATA!JD46)</f>
        <v>0</v>
      </c>
      <c r="P45" s="167">
        <f>SUM(DATA!IR46)</f>
        <v>91.54</v>
      </c>
      <c r="Q45" s="167">
        <f>SUM(DATA!IS46)</f>
        <v>71.026490066225165</v>
      </c>
      <c r="R45" s="214">
        <f>SUM(S45*'Economic Sectors'!$E$4,PERCENT!T45*'Economic Sectors'!$E$6,PERCENT!U45*'Economic Sectors'!$E$10)</f>
        <v>0.23204944961706714</v>
      </c>
      <c r="S45" s="202">
        <f>SUM(DATA!BS46)</f>
        <v>0.25027020026410335</v>
      </c>
      <c r="T45" s="202">
        <f>SUM(DATA!CH46)</f>
        <v>0.26927476738667483</v>
      </c>
      <c r="U45" s="202">
        <f>SUM(DATA!EJ46)</f>
        <v>0.19046489830458427</v>
      </c>
      <c r="V45" s="214">
        <f t="shared" si="1"/>
        <v>5.329485030129212</v>
      </c>
      <c r="W45" s="202">
        <f>(SUM(AVERAGE(DATA!JH46,DATA!JI46)*'Commercial Services'!$G$6,DATA!Z46*'Commercial Services'!$G$7,DATA!DH46*'Commercial Services'!$G$8))*1.2</f>
        <v>5.329485030129212</v>
      </c>
      <c r="X45" s="214">
        <f>SUM(Y45*'Market and Accessibility'!$G$5,PERCENT!Z45*'Market and Accessibility'!$G$7,PERCENT!AA45*'Market and Accessibility'!$G$9,PERCENT!AB45*'Market and Accessibility'!$G$11)</f>
        <v>1.5371899932971722</v>
      </c>
      <c r="Y45" s="202">
        <f>SUM(DATA!CG46*'Market and Accessibility'!$F$5)</f>
        <v>0.1935473148148642</v>
      </c>
      <c r="Z45" s="202">
        <f>SUM(DATA!BD46*'Market and Accessibility'!$F$7)</f>
        <v>9.1989785146132153E-2</v>
      </c>
      <c r="AA45" s="202">
        <f>(SUM(DATA!BK46*'Market and Accessibility'!$F$9))*1.2</f>
        <v>4.5116488932034038</v>
      </c>
      <c r="AB45" s="202">
        <f>SUM(DATA!JB46*'Market and Accessibility'!$F$11)</f>
        <v>2.7459954233409634</v>
      </c>
      <c r="AC45" s="214">
        <f t="shared" si="2"/>
        <v>2.4714111257003424</v>
      </c>
      <c r="AD45" s="202">
        <f>SUM(DATA!JM46*'Property Market'!$F$5,DATA!JL46*'Property Market'!$F$6)</f>
        <v>2.4714111257003424</v>
      </c>
      <c r="AE45" s="215">
        <f>SUM(AF45*'Human Development Index'!$E$4,AG45*'Human Development Index'!$E$6,PERCENT!AH45*'Human Development Index'!$E$8,PERCENT!AI45*'Human Development Index'!$E$11,PERCENT!AJ45*'Human Development Index'!$E$14,PERCENT!AK45*'Human Development Index'!$E$18,PERCENT!AL45*'Human Development Index'!$E$20,PERCENT!AM45*'Human Development Index'!$E$22,PERCENT!AN45*'Human Development Index'!$E$24,PERCENT!AO45*'Human Development Index'!$E$26,PERCENT!AP45*'Human Development Index'!$E$28,PERCENT!AQ45*'Human Development Index'!$E$30,PERCENT!AR45*'Human Development Index'!$E$34)</f>
        <v>40.565110104855798</v>
      </c>
      <c r="AF45" s="202">
        <f>(SUM(DATA!FQ46*'Human Development Index'!$F$7,))</f>
        <v>27.008217861451065</v>
      </c>
      <c r="AG45" s="202">
        <f>SUM(DATA!AU46*'Human Development Index'!$F$9,)</f>
        <v>19.280989455465303</v>
      </c>
      <c r="AH45" s="202">
        <f>(SUM(DATA!EC46*'Human Development Index'!$F$9,DATA!EG46*'Human Development Index'!$F$10,))*5</f>
        <v>3.1672750145687645</v>
      </c>
      <c r="AI45" s="202">
        <f>(SUM(DATA!JO46*'Human Development Index'!$F$13,DATA!AR46*'Human Development Index'!$F$12))</f>
        <v>22.797099764395881</v>
      </c>
      <c r="AJ45" s="202">
        <f>(SUM(DATA!BD46*'Human Development Index'!$F$15,DATA!F46*'Human Development Index'!$F$16,DATA!GI46*'Human Development Index'!$F$17))</f>
        <v>17.932504764670327</v>
      </c>
      <c r="AK45" s="202">
        <f>100-(SUM(DATA!IC46*'Human Development Index'!$F$19,))</f>
        <v>31.397945912420326</v>
      </c>
      <c r="AL45" s="202">
        <f>(SUM(DATA!EU46*'Human Development Index'!$F$21))</f>
        <v>0.31039972656788622</v>
      </c>
      <c r="AM45" s="202">
        <f>(SUM(DATA!D46*'Human Development Index'!$F$23,))</f>
        <v>8.5466455802112993</v>
      </c>
      <c r="AN45" s="203">
        <f>100-(SUM(DATA!IY46*'Human Development Index'!$F$25))</f>
        <v>95.71</v>
      </c>
      <c r="AO45" s="203">
        <f>SUM(DATA!JP46*'Human Development Index'!$F$27,)</f>
        <v>28.393786524931642</v>
      </c>
      <c r="AP45" s="202">
        <f>100-((SUM(DATA!BA46*'Human Development Index'!$F$29,))*1.3)</f>
        <v>99.617671122845067</v>
      </c>
      <c r="AQ45" s="202">
        <f>100-(SUM(DATA!AS46*'Human Development Index'!$F$31,DATA!II46*'Human Development Index'!$F$32,DATA!FZ46*'Human Development Index'!$F$33,))</f>
        <v>70.607433278054486</v>
      </c>
      <c r="AR45" s="216">
        <f>100-(SUM(DATA!JR46*'Human Development Index'!$F$35))</f>
        <v>98.782698430229175</v>
      </c>
      <c r="AS45" s="202">
        <f t="shared" si="8"/>
        <v>16.509824475788246</v>
      </c>
      <c r="AT45" s="202">
        <f t="shared" si="3"/>
        <v>35.7375773510893</v>
      </c>
      <c r="AU45" s="202">
        <f t="shared" si="4"/>
        <v>2.3925338996859482</v>
      </c>
      <c r="AV45" s="261">
        <f t="shared" si="5"/>
        <v>40.565110104855798</v>
      </c>
      <c r="AW45" s="258">
        <f t="shared" si="6"/>
        <v>18.2133119088545</v>
      </c>
      <c r="AX45" s="202">
        <f t="shared" si="7"/>
        <v>40.565110104855798</v>
      </c>
      <c r="AY45" s="202">
        <f>AVERAGE(DATA!M46,DATA!N46,DATA!O46,DATA!P46,DATA!Q46,DATA!R46,DATA!S46,DATA!T46,DATA!U46,DATA!V46,DATA!W46,DATA!X46,DATA!Y46,DATA!Z46,DATA!AB46,DATA!AC46,DATA!AD46)</f>
        <v>25.707780840240492</v>
      </c>
    </row>
    <row r="46" spans="1:51" x14ac:dyDescent="0.35">
      <c r="A46" s="211" t="s">
        <v>436</v>
      </c>
      <c r="B46" s="212">
        <f>SUM(C46*'Natural Resources'!E48,PERCENT!D46*'Natural Resources'!$E$10,PERCENT!E46*'Natural Resources'!$E$16,PERCENT!F46*'Natural Resources'!$E$20,PERCENT!G46*'Natural Resources'!$E$24)</f>
        <v>34.516892954962444</v>
      </c>
      <c r="C46" s="202">
        <f>SUM(DATA!FX47*'Natural Resources'!$F$5,DATA!BC47*'Natural Resources'!$F$6,DATA!GA47*'Natural Resources'!$F$7,DATA!IL47*'Natural Resources'!$F$8,DATA!DC47*'Natural Resources'!$F$9)</f>
        <v>12.422215251159578</v>
      </c>
      <c r="D46" s="202">
        <f>SUM(DATA!CN47*'Natural Resources'!$F$11,DATA!AV47*'Natural Resources'!$F$12,AVERAGE(DATA!C47,DATA!CZ47,DATA!GL47)*'Natural Resources'!$F$13,DATA!H47*'Natural Resources'!$F$14,DATA!DA47*'Natural Resources'!$F$15)</f>
        <v>28.018853839255232</v>
      </c>
      <c r="E46" s="203">
        <f>SUM(DATA!CR47*'Natural Resources'!$F$17,DATA!CQ47*'Natural Resources'!$F$18,AVERAGE(DATA!CQ47,DATA!CR47)*'Natural Resources'!$F$19)</f>
        <v>65.527843768036107</v>
      </c>
      <c r="F46" s="202">
        <f>SUM(DATA!J47*'Natural Resources'!$F$21,DATA!IT47*'Natural Resources'!$F$22,DATA!CT47*'Natural Resources'!$F$23)</f>
        <v>52.984040280177631</v>
      </c>
      <c r="G46" s="202">
        <f>SUM(DATA!EZ47*'Natural Resources'!$F$25,DATA!DE47*'Natural Resources'!$F$26,AVERAGE(DATA!AI47,DATA!FH47,DATA!GN47)*'Natural Resources'!$F$27,AVERAGE(DATA!EW47,DATA!EX47)*'Natural Resources'!$F$28)</f>
        <v>34.738302516457637</v>
      </c>
      <c r="H46" s="25">
        <f>SUM(I46*'Human Resources'!$E$4,PERCENT!J46*'Human Resources'!$E$6)</f>
        <v>10.744697926389762</v>
      </c>
      <c r="I46" s="202">
        <f>SUM(DATA!IU47*'Human Resources'!$F$5)</f>
        <v>17.953817396831791</v>
      </c>
      <c r="J46" s="202">
        <f>(SUM(AVERAGE(DATA!CE47,DATA!EV47)*'Human Resources'!$F$7,DATA!IV47*'Human Resources'!$F$8))*8</f>
        <v>5.9386182794284084</v>
      </c>
      <c r="K46" s="213">
        <f>SUM(DATA!CW47*'Transport and Com'!$F$5,DATA!IW47*'Transport and Com'!$F$6,DATA!IX47*'Transport and Com'!$F$7,DATA!FW47*'Transport and Com'!$F$8,DATA!DF47*'Transport and Com'!$F$9,DATA!JA47*'Transport and Com'!$F$10)</f>
        <v>65.041794431431029</v>
      </c>
      <c r="L46" s="213">
        <f>SUM(M46*'Institutional services'!$E$4,PERCENT!N46*'Institutional services'!$E$6,PERCENT!$O$2*'Institutional services'!$E$11,PERCENT!P46*'Institutional services'!$E$13,PERCENT!Q46*'Institutional services'!$E$15)</f>
        <v>27.046122894015898</v>
      </c>
      <c r="M46" s="167">
        <f>SUM(DATA!IP47)</f>
        <v>0</v>
      </c>
      <c r="N46" s="167">
        <f>SUM(DATA!JC47)</f>
        <v>13.589321878278962</v>
      </c>
      <c r="O46" s="167">
        <f>SUM(DATA!JD47)</f>
        <v>5.9523809523809517</v>
      </c>
      <c r="P46" s="167">
        <f>SUM(DATA!IR47)</f>
        <v>97.69</v>
      </c>
      <c r="Q46" s="167">
        <f>SUM(DATA!IS47)</f>
        <v>51.470588235294116</v>
      </c>
      <c r="R46" s="214">
        <f>SUM(S46*'Economic Sectors'!$E$4,PERCENT!T46*'Economic Sectors'!$E$6,PERCENT!U46*'Economic Sectors'!$E$10)</f>
        <v>11.982796943751897</v>
      </c>
      <c r="S46" s="202">
        <f>SUM(DATA!BS47)</f>
        <v>15.869106326749943</v>
      </c>
      <c r="T46" s="202">
        <f>SUM(DATA!CH47)</f>
        <v>11.845149701418476</v>
      </c>
      <c r="U46" s="202">
        <f>SUM(DATA!EJ47)</f>
        <v>9.1713003382534293</v>
      </c>
      <c r="V46" s="214">
        <f t="shared" si="1"/>
        <v>5.9065856018274285</v>
      </c>
      <c r="W46" s="202">
        <f>(SUM(AVERAGE(DATA!JH47,DATA!JI47)*'Commercial Services'!$G$6,DATA!Z47*'Commercial Services'!$G$7,DATA!DH47*'Commercial Services'!$G$8))*1.2</f>
        <v>5.9065856018274285</v>
      </c>
      <c r="X46" s="214">
        <f>SUM(Y46*'Market and Accessibility'!$G$5,PERCENT!Z46*'Market and Accessibility'!$G$7,PERCENT!AA46*'Market and Accessibility'!$G$9,PERCENT!AB46*'Market and Accessibility'!$G$11)</f>
        <v>9.3772427661339286</v>
      </c>
      <c r="Y46" s="202">
        <f>SUM(DATA!CG47*'Market and Accessibility'!$F$5)</f>
        <v>0.83884871855172771</v>
      </c>
      <c r="Z46" s="202">
        <f>SUM(DATA!BD47*'Market and Accessibility'!$F$7)</f>
        <v>0.14772481013780039</v>
      </c>
      <c r="AA46" s="202">
        <f>(SUM(DATA!BK47*'Market and Accessibility'!$F$9))*1.2</f>
        <v>15.085987404912242</v>
      </c>
      <c r="AB46" s="202">
        <f>SUM(DATA!JB47*'Market and Accessibility'!$F$11)</f>
        <v>30.320366132723109</v>
      </c>
      <c r="AC46" s="214">
        <f t="shared" si="2"/>
        <v>39.764266871501256</v>
      </c>
      <c r="AD46" s="202">
        <f>SUM(DATA!JM47*'Property Market'!$F$5,DATA!JL47*'Property Market'!$F$6)</f>
        <v>39.764266871501256</v>
      </c>
      <c r="AE46" s="215">
        <f>SUM(AF46*'Human Development Index'!$E$4,AG46*'Human Development Index'!$E$6,PERCENT!AH46*'Human Development Index'!$E$8,PERCENT!AI46*'Human Development Index'!$E$11,PERCENT!AJ46*'Human Development Index'!$E$14,PERCENT!AK46*'Human Development Index'!$E$18,PERCENT!AL46*'Human Development Index'!$E$20,PERCENT!AM46*'Human Development Index'!$E$22,PERCENT!AN46*'Human Development Index'!$E$24,PERCENT!AO46*'Human Development Index'!$E$26,PERCENT!AP46*'Human Development Index'!$E$28,PERCENT!AQ46*'Human Development Index'!$E$30,PERCENT!AR46*'Human Development Index'!$E$34)</f>
        <v>45.935651461806138</v>
      </c>
      <c r="AF46" s="202">
        <f>(SUM(DATA!FQ47*'Human Development Index'!$F$7,))</f>
        <v>18.758854693458193</v>
      </c>
      <c r="AG46" s="202">
        <f>SUM(DATA!AU47*'Human Development Index'!$F$9,)</f>
        <v>13.493387219705555</v>
      </c>
      <c r="AH46" s="202">
        <f>(SUM(DATA!EC47*'Human Development Index'!$F$9,DATA!EG47*'Human Development Index'!$F$10,))*5</f>
        <v>1.2694599689512922</v>
      </c>
      <c r="AI46" s="202">
        <f>(SUM(DATA!JO47*'Human Development Index'!$F$13,DATA!AR47*'Human Development Index'!$F$12))</f>
        <v>13.179341085271309</v>
      </c>
      <c r="AJ46" s="202">
        <f>(SUM(DATA!BD47*'Human Development Index'!$F$15,DATA!F47*'Human Development Index'!$F$16,DATA!GI47*'Human Development Index'!$F$17))</f>
        <v>10.321232960765256</v>
      </c>
      <c r="AK46" s="202">
        <f>100-(SUM(DATA!IC47*'Human Development Index'!$F$19,))</f>
        <v>61.863939701010914</v>
      </c>
      <c r="AL46" s="202">
        <f>(SUM(DATA!EU47*'Human Development Index'!$F$21))</f>
        <v>0.12476661050134082</v>
      </c>
      <c r="AM46" s="202">
        <f>(SUM(DATA!D47*'Human Development Index'!$F$23,))</f>
        <v>87.380593648770954</v>
      </c>
      <c r="AN46" s="203">
        <f>100-(SUM(DATA!IY47*'Human Development Index'!$F$25))</f>
        <v>94.92</v>
      </c>
      <c r="AO46" s="203">
        <f>SUM(DATA!JP47*'Human Development Index'!$F$27,)</f>
        <v>16.426511292588287</v>
      </c>
      <c r="AP46" s="202">
        <f>100-((SUM(DATA!BA47*'Human Development Index'!$F$29,))*1.3)</f>
        <v>99.998759676923513</v>
      </c>
      <c r="AQ46" s="202">
        <f>100-(SUM(DATA!AS47*'Human Development Index'!$F$31,DATA!II47*'Human Development Index'!$F$32,DATA!FZ47*'Human Development Index'!$F$33,))</f>
        <v>70.875304018597461</v>
      </c>
      <c r="AR46" s="216">
        <f>100-(SUM(DATA!JR47*'Human Development Index'!$F$35))</f>
        <v>98.81585506710519</v>
      </c>
      <c r="AS46" s="202">
        <f t="shared" si="8"/>
        <v>22.630795440676103</v>
      </c>
      <c r="AT46" s="202">
        <f t="shared" si="3"/>
        <v>46.043958662723462</v>
      </c>
      <c r="AU46" s="202">
        <f t="shared" si="4"/>
        <v>16.757723045803626</v>
      </c>
      <c r="AV46" s="261">
        <f t="shared" si="5"/>
        <v>45.935651461806138</v>
      </c>
      <c r="AW46" s="258">
        <f t="shared" si="6"/>
        <v>28.47749238306773</v>
      </c>
      <c r="AX46" s="202">
        <f t="shared" si="7"/>
        <v>45.935651461806138</v>
      </c>
      <c r="AY46" s="202">
        <f>AVERAGE(DATA!M47,DATA!N47,DATA!O47,DATA!P47,DATA!Q47,DATA!R47,DATA!S47,DATA!T47,DATA!U47,DATA!V47,DATA!W47,DATA!X47,DATA!Y47,DATA!Z47,DATA!AB47,DATA!AC47,DATA!AD47)</f>
        <v>30.077997643699398</v>
      </c>
    </row>
    <row r="47" spans="1:51" x14ac:dyDescent="0.35">
      <c r="A47" s="211" t="s">
        <v>437</v>
      </c>
      <c r="B47" s="212">
        <f>SUM(C47*'Natural Resources'!E49,PERCENT!D47*'Natural Resources'!$E$10,PERCENT!E47*'Natural Resources'!$E$16,PERCENT!F47*'Natural Resources'!$E$20,PERCENT!G47*'Natural Resources'!$E$24)</f>
        <v>29.44421194223769</v>
      </c>
      <c r="C47" s="202">
        <f>SUM(DATA!FX48*'Natural Resources'!$F$5,DATA!BC48*'Natural Resources'!$F$6,DATA!GA48*'Natural Resources'!$F$7,DATA!IL48*'Natural Resources'!$F$8,DATA!DC48*'Natural Resources'!$F$9)</f>
        <v>16.294551256135037</v>
      </c>
      <c r="D47" s="202">
        <f>SUM(DATA!CN48*'Natural Resources'!$F$11,DATA!AV48*'Natural Resources'!$F$12,AVERAGE(DATA!C48,DATA!CZ48,DATA!GL48)*'Natural Resources'!$F$13,DATA!H48*'Natural Resources'!$F$14,DATA!DA48*'Natural Resources'!$F$15)</f>
        <v>33.693405243423278</v>
      </c>
      <c r="E47" s="203">
        <f>SUM(DATA!CR48*'Natural Resources'!$F$17,DATA!CQ48*'Natural Resources'!$F$18,AVERAGE(DATA!CQ48,DATA!CR48)*'Natural Resources'!$F$19)</f>
        <v>58.469874446964177</v>
      </c>
      <c r="F47" s="202">
        <f>SUM(DATA!J48*'Natural Resources'!$F$21,DATA!IT48*'Natural Resources'!$F$22,DATA!CT48*'Natural Resources'!$F$23)</f>
        <v>36.156067984340709</v>
      </c>
      <c r="G47" s="202">
        <f>SUM(DATA!EZ48*'Natural Resources'!$F$25,DATA!DE48*'Natural Resources'!$F$26,AVERAGE(DATA!AI48,DATA!FH48,DATA!GN48)*'Natural Resources'!$F$27,AVERAGE(DATA!EW48,DATA!EX48)*'Natural Resources'!$F$28)</f>
        <v>25.202282715280376</v>
      </c>
      <c r="H47" s="25">
        <f>SUM(I47*'Human Resources'!$E$4,PERCENT!J47*'Human Resources'!$E$6)</f>
        <v>11.421583128336257</v>
      </c>
      <c r="I47" s="202">
        <f>SUM(DATA!IU48*'Human Resources'!$F$5)</f>
        <v>17.953817396831791</v>
      </c>
      <c r="J47" s="202">
        <f>(SUM(AVERAGE(DATA!CE48,DATA!EV48)*'Human Resources'!$F$7,DATA!IV48*'Human Resources'!$F$8))*8</f>
        <v>7.0667602826725675</v>
      </c>
      <c r="K47" s="213">
        <f>SUM(DATA!CW48*'Transport and Com'!$F$5,DATA!IW48*'Transport and Com'!$F$6,DATA!IX48*'Transport and Com'!$F$7,DATA!FW48*'Transport and Com'!$F$8,DATA!DF48*'Transport and Com'!$F$9,DATA!JA48*'Transport and Com'!$F$10)</f>
        <v>66.011262620195481</v>
      </c>
      <c r="L47" s="213">
        <f>SUM(M47*'Institutional services'!$E$4,PERCENT!N47*'Institutional services'!$E$6,PERCENT!$O$2*'Institutional services'!$E$11,PERCENT!P47*'Institutional services'!$E$13,PERCENT!Q47*'Institutional services'!$E$15)</f>
        <v>24.730861668317598</v>
      </c>
      <c r="M47" s="167">
        <f>SUM(DATA!IP48)</f>
        <v>0</v>
      </c>
      <c r="N47" s="167">
        <f>SUM(DATA!JC48)</f>
        <v>8.486784459284614</v>
      </c>
      <c r="O47" s="167">
        <f>SUM(DATA!JD48)</f>
        <v>2.9761904761904758</v>
      </c>
      <c r="P47" s="167">
        <f>SUM(DATA!IR48)</f>
        <v>92.460000000000008</v>
      </c>
      <c r="Q47" s="167">
        <f>SUM(DATA!IS48)</f>
        <v>51.470588235294116</v>
      </c>
      <c r="R47" s="214">
        <f>SUM(S47*'Economic Sectors'!$E$4,PERCENT!T47*'Economic Sectors'!$E$6,PERCENT!U47*'Economic Sectors'!$E$10)</f>
        <v>0.73885329274346079</v>
      </c>
      <c r="S47" s="202">
        <f>SUM(DATA!BS48)</f>
        <v>0.49351219241480931</v>
      </c>
      <c r="T47" s="202">
        <f>SUM(DATA!CH48)</f>
        <v>1.3349677530949033</v>
      </c>
      <c r="U47" s="202">
        <f>SUM(DATA!EJ48)</f>
        <v>0.47577327272636749</v>
      </c>
      <c r="V47" s="214">
        <f t="shared" si="1"/>
        <v>5.4522930824536369</v>
      </c>
      <c r="W47" s="202">
        <f>(SUM(AVERAGE(DATA!JH48,DATA!JI48)*'Commercial Services'!$G$6,DATA!Z48*'Commercial Services'!$G$7,DATA!DH48*'Commercial Services'!$G$8))*1.2</f>
        <v>5.4522930824536369</v>
      </c>
      <c r="X47" s="214">
        <f>SUM(Y47*'Market and Accessibility'!$G$5,PERCENT!Z47*'Market and Accessibility'!$G$7,PERCENT!AA47*'Market and Accessibility'!$G$9,PERCENT!AB47*'Market and Accessibility'!$G$11)</f>
        <v>8.9016983223529902</v>
      </c>
      <c r="Y47" s="202">
        <f>SUM(DATA!CG48*'Market and Accessibility'!$F$5)</f>
        <v>1.3431925010314405</v>
      </c>
      <c r="Z47" s="202">
        <f>SUM(DATA!BD48*'Market and Accessibility'!$F$7)</f>
        <v>2.08948709857204</v>
      </c>
      <c r="AA47" s="202">
        <f>(SUM(DATA!BK48*'Market and Accessibility'!$F$9))*1.2</f>
        <v>10.984186171169798</v>
      </c>
      <c r="AB47" s="202">
        <f>SUM(DATA!JB48*'Market and Accessibility'!$F$11)</f>
        <v>28.375286041189931</v>
      </c>
      <c r="AC47" s="214">
        <f t="shared" si="2"/>
        <v>4.0619818005603934</v>
      </c>
      <c r="AD47" s="202">
        <f>SUM(DATA!JM48*'Property Market'!$F$5,DATA!JL48*'Property Market'!$F$6)</f>
        <v>4.0619818005603934</v>
      </c>
      <c r="AE47" s="215">
        <f>SUM(AF47*'Human Development Index'!$E$4,AG47*'Human Development Index'!$E$6,PERCENT!AH47*'Human Development Index'!$E$8,PERCENT!AI47*'Human Development Index'!$E$11,PERCENT!AJ47*'Human Development Index'!$E$14,PERCENT!AK47*'Human Development Index'!$E$18,PERCENT!AL47*'Human Development Index'!$E$20,PERCENT!AM47*'Human Development Index'!$E$22,PERCENT!AN47*'Human Development Index'!$E$24,PERCENT!AO47*'Human Development Index'!$E$26,PERCENT!AP47*'Human Development Index'!$E$28,PERCENT!AQ47*'Human Development Index'!$E$30,PERCENT!AR47*'Human Development Index'!$E$34)</f>
        <v>42.582640883635534</v>
      </c>
      <c r="AF47" s="202">
        <f>(SUM(DATA!FQ48*'Human Development Index'!$F$7,))</f>
        <v>28.485690033562168</v>
      </c>
      <c r="AG47" s="202">
        <f>SUM(DATA!AU48*'Human Development Index'!$F$9,)</f>
        <v>19.956329037008775</v>
      </c>
      <c r="AH47" s="202">
        <f>(SUM(DATA!EC48*'Human Development Index'!$F$9,DATA!EG48*'Human Development Index'!$F$10,))*5</f>
        <v>3.2804896713811447</v>
      </c>
      <c r="AI47" s="202">
        <f>(SUM(DATA!JO48*'Human Development Index'!$F$13,DATA!AR48*'Human Development Index'!$F$12))</f>
        <v>13.622536941401851</v>
      </c>
      <c r="AJ47" s="202">
        <f>(SUM(DATA!BD48*'Human Development Index'!$F$15,DATA!F48*'Human Development Index'!$F$16,DATA!GI48*'Human Development Index'!$F$17))</f>
        <v>23.763103234140925</v>
      </c>
      <c r="AK47" s="202">
        <f>100-(SUM(DATA!IC48*'Human Development Index'!$F$19,))</f>
        <v>28.942668172835752</v>
      </c>
      <c r="AL47" s="202">
        <f>(SUM(DATA!EU48*'Human Development Index'!$F$21))</f>
        <v>0.3224170800761984</v>
      </c>
      <c r="AM47" s="202">
        <f>(SUM(DATA!D48*'Human Development Index'!$F$23,))</f>
        <v>47.543121425308492</v>
      </c>
      <c r="AN47" s="203">
        <f>100-(SUM(DATA!IY48*'Human Development Index'!$F$25))</f>
        <v>94.92</v>
      </c>
      <c r="AO47" s="203">
        <f>SUM(DATA!JP48*'Human Development Index'!$F$27,)</f>
        <v>16.426511292588287</v>
      </c>
      <c r="AP47" s="202">
        <f>100-((SUM(DATA!BA48*'Human Development Index'!$F$29,))*1.3)</f>
        <v>99.250322356807288</v>
      </c>
      <c r="AQ47" s="202">
        <f>100-(SUM(DATA!AS48*'Human Development Index'!$F$31,DATA!II48*'Human Development Index'!$F$32,DATA!FZ48*'Human Development Index'!$F$33,))</f>
        <v>70.047815853173006</v>
      </c>
      <c r="AR47" s="216">
        <f>100-(SUM(DATA!JR48*'Human Development Index'!$F$35))</f>
        <v>98.103907702517873</v>
      </c>
      <c r="AS47" s="202">
        <f t="shared" si="8"/>
        <v>20.432897535286973</v>
      </c>
      <c r="AT47" s="202">
        <f t="shared" si="3"/>
        <v>45.371062144256541</v>
      </c>
      <c r="AU47" s="202">
        <f t="shared" si="4"/>
        <v>4.7887066245276202</v>
      </c>
      <c r="AV47" s="261">
        <f t="shared" si="5"/>
        <v>42.582640883635534</v>
      </c>
      <c r="AW47" s="258">
        <f t="shared" si="6"/>
        <v>23.530888768023711</v>
      </c>
      <c r="AX47" s="202">
        <f t="shared" si="7"/>
        <v>42.582640883635534</v>
      </c>
      <c r="AY47" s="202">
        <f>AVERAGE(DATA!M48,DATA!N48,DATA!O48,DATA!P48,DATA!Q48,DATA!R48,DATA!S48,DATA!T48,DATA!U48,DATA!V48,DATA!W48,DATA!X48,DATA!Y48,DATA!Z48,DATA!AB48,DATA!AC48,DATA!AD48)</f>
        <v>29.673187989564067</v>
      </c>
    </row>
    <row r="48" spans="1:51" x14ac:dyDescent="0.35">
      <c r="A48" s="211" t="s">
        <v>438</v>
      </c>
      <c r="B48" s="212">
        <f>SUM(C48*'Natural Resources'!E50,PERCENT!D48*'Natural Resources'!$E$10,PERCENT!E48*'Natural Resources'!$E$16,PERCENT!F48*'Natural Resources'!$E$20,PERCENT!G48*'Natural Resources'!$E$24)</f>
        <v>35.560400056328234</v>
      </c>
      <c r="C48" s="202">
        <f>SUM(DATA!FX49*'Natural Resources'!$F$5,DATA!BC49*'Natural Resources'!$F$6,DATA!GA49*'Natural Resources'!$F$7,DATA!IL49*'Natural Resources'!$F$8,DATA!DC49*'Natural Resources'!$F$9)</f>
        <v>34.598139022421073</v>
      </c>
      <c r="D48" s="202">
        <f>SUM(DATA!CN49*'Natural Resources'!$F$11,DATA!AV49*'Natural Resources'!$F$12,AVERAGE(DATA!C49,DATA!CZ49,DATA!GL49)*'Natural Resources'!$F$13,DATA!H49*'Natural Resources'!$F$14,DATA!DA49*'Natural Resources'!$F$15)</f>
        <v>47.677259417987869</v>
      </c>
      <c r="E48" s="203">
        <f>SUM(DATA!CR49*'Natural Resources'!$F$17,DATA!CQ49*'Natural Resources'!$F$18,AVERAGE(DATA!CQ49,DATA!CR49)*'Natural Resources'!$F$19)</f>
        <v>74.685119870815356</v>
      </c>
      <c r="F48" s="202">
        <f>SUM(DATA!J49*'Natural Resources'!$F$21,DATA!IT49*'Natural Resources'!$F$22,DATA!CT49*'Natural Resources'!$F$23)</f>
        <v>18.004672730269132</v>
      </c>
      <c r="G48" s="202">
        <f>SUM(DATA!EZ49*'Natural Resources'!$F$25,DATA!DE49*'Natural Resources'!$F$26,AVERAGE(DATA!AI49,DATA!FH49,DATA!GN49)*'Natural Resources'!$F$27,AVERAGE(DATA!EW49,DATA!EX49)*'Natural Resources'!$F$28)</f>
        <v>49.913264350091779</v>
      </c>
      <c r="H48" s="25">
        <f>SUM(I48*'Human Resources'!$E$4,PERCENT!J48*'Human Resources'!$E$6)</f>
        <v>54.815938074679082</v>
      </c>
      <c r="I48" s="202">
        <f>SUM(DATA!IU49*'Human Resources'!$F$5)</f>
        <v>27.567955390802499</v>
      </c>
      <c r="J48" s="202">
        <f>(SUM(AVERAGE(DATA!CE49,DATA!EV49)*'Human Resources'!$F$7,DATA!IV49*'Human Resources'!$F$8))*8</f>
        <v>72.981259863930148</v>
      </c>
      <c r="K48" s="213">
        <f>SUM(DATA!CW49*'Transport and Com'!$F$5,DATA!IW49*'Transport and Com'!$F$6,DATA!IX49*'Transport and Com'!$F$7,DATA!FW49*'Transport and Com'!$F$8,DATA!DF49*'Transport and Com'!$F$9,DATA!JA49*'Transport and Com'!$F$10)</f>
        <v>77.858453136441952</v>
      </c>
      <c r="L48" s="213">
        <f>SUM(M48*'Institutional services'!$E$4,PERCENT!N48*'Institutional services'!$E$6,PERCENT!$O$2*'Institutional services'!$E$11,PERCENT!P48*'Institutional services'!$E$13,PERCENT!Q48*'Institutional services'!$E$15)</f>
        <v>40.732287011885894</v>
      </c>
      <c r="M48" s="167">
        <f>SUM(DATA!IP49)</f>
        <v>91.83673469387756</v>
      </c>
      <c r="N48" s="167">
        <f>SUM(DATA!JC49)</f>
        <v>4.0506732595743067</v>
      </c>
      <c r="O48" s="167">
        <f>SUM(DATA!JD49)</f>
        <v>20.833333333333332</v>
      </c>
      <c r="P48" s="167">
        <f>SUM(DATA!IR49)</f>
        <v>77.03</v>
      </c>
      <c r="Q48" s="167">
        <f>SUM(DATA!IS49)</f>
        <v>60</v>
      </c>
      <c r="R48" s="214">
        <f>SUM(S48*'Economic Sectors'!$E$4,PERCENT!T48*'Economic Sectors'!$E$6,PERCENT!U48*'Economic Sectors'!$E$10)</f>
        <v>17.411672640526884</v>
      </c>
      <c r="S48" s="202">
        <f>SUM(DATA!BS49)</f>
        <v>16.483805051766186</v>
      </c>
      <c r="T48" s="202">
        <f>SUM(DATA!CH49)</f>
        <v>24.917046640795014</v>
      </c>
      <c r="U48" s="202">
        <f>SUM(DATA!EJ49)</f>
        <v>12.478542831896311</v>
      </c>
      <c r="V48" s="214">
        <f t="shared" si="1"/>
        <v>28.043653757533502</v>
      </c>
      <c r="W48" s="202">
        <f>(SUM(AVERAGE(DATA!JH49,DATA!JI49)*'Commercial Services'!$G$6,DATA!Z49*'Commercial Services'!$G$7,DATA!DH49*'Commercial Services'!$G$8))*1.2</f>
        <v>28.043653757533502</v>
      </c>
      <c r="X48" s="214">
        <f>SUM(Y48*'Market and Accessibility'!$G$5,PERCENT!Z48*'Market and Accessibility'!$G$7,PERCENT!AA48*'Market and Accessibility'!$G$9,PERCENT!AB48*'Market and Accessibility'!$G$11)</f>
        <v>27.711971899839494</v>
      </c>
      <c r="Y48" s="202">
        <f>SUM(DATA!CG49*'Market and Accessibility'!$F$5)</f>
        <v>5.6283903998612068</v>
      </c>
      <c r="Z48" s="202">
        <f>SUM(DATA!BD49*'Market and Accessibility'!$F$7)</f>
        <v>26.367192063819658</v>
      </c>
      <c r="AA48" s="202">
        <f>(SUM(DATA!BK49*'Market and Accessibility'!$F$9))*1.2</f>
        <v>37.591657428390114</v>
      </c>
      <c r="AB48" s="202">
        <f>SUM(DATA!JB49*'Market and Accessibility'!$F$11)</f>
        <v>52.974828375286044</v>
      </c>
      <c r="AC48" s="214">
        <f t="shared" si="2"/>
        <v>52.509463987727955</v>
      </c>
      <c r="AD48" s="202">
        <f>SUM(DATA!JM49*'Property Market'!$F$5,DATA!JL49*'Property Market'!$F$6)</f>
        <v>52.509463987727955</v>
      </c>
      <c r="AE48" s="215">
        <f>SUM(AF48*'Human Development Index'!$E$4,AG48*'Human Development Index'!$E$6,PERCENT!AH48*'Human Development Index'!$E$8,PERCENT!AI48*'Human Development Index'!$E$11,PERCENT!AJ48*'Human Development Index'!$E$14,PERCENT!AK48*'Human Development Index'!$E$18,PERCENT!AL48*'Human Development Index'!$E$20,PERCENT!AM48*'Human Development Index'!$E$22,PERCENT!AN48*'Human Development Index'!$E$24,PERCENT!AO48*'Human Development Index'!$E$26,PERCENT!AP48*'Human Development Index'!$E$28,PERCENT!AQ48*'Human Development Index'!$E$30,PERCENT!AR48*'Human Development Index'!$E$34)</f>
        <v>43.216989292111641</v>
      </c>
      <c r="AF48" s="202">
        <f>(SUM(DATA!FQ49*'Human Development Index'!$F$7,))</f>
        <v>3.2210302514605131</v>
      </c>
      <c r="AG48" s="202">
        <f>SUM(DATA!AU49*'Human Development Index'!$F$9,)</f>
        <v>19.119796093379836</v>
      </c>
      <c r="AH48" s="202">
        <f>(SUM(DATA!EC49*'Human Development Index'!$F$9,DATA!EG49*'Human Development Index'!$F$10,))*5</f>
        <v>23.006810893837361</v>
      </c>
      <c r="AI48" s="202">
        <f>(SUM(DATA!JO49*'Human Development Index'!$F$13,DATA!AR49*'Human Development Index'!$F$12))</f>
        <v>37.791062333405748</v>
      </c>
      <c r="AJ48" s="202">
        <f>(SUM(DATA!BD49*'Human Development Index'!$F$15,DATA!F49*'Human Development Index'!$F$16,DATA!GI49*'Human Development Index'!$F$17))</f>
        <v>31.969719783189518</v>
      </c>
      <c r="AK48" s="202">
        <f>100-(SUM(DATA!IC49*'Human Development Index'!$F$19,))</f>
        <v>43.632776059242858</v>
      </c>
      <c r="AL48" s="202">
        <f>(SUM(DATA!EU49*'Human Development Index'!$F$21))</f>
        <v>4.4361658796046353</v>
      </c>
      <c r="AM48" s="202">
        <f>(SUM(DATA!D49*'Human Development Index'!$F$23,))</f>
        <v>63.007326185536748</v>
      </c>
      <c r="AN48" s="203">
        <f>100-(SUM(DATA!IY49*'Human Development Index'!$F$25))</f>
        <v>89.84</v>
      </c>
      <c r="AO48" s="203">
        <f>SUM(DATA!JP49*'Human Development Index'!$F$27,)</f>
        <v>86.287069116177278</v>
      </c>
      <c r="AP48" s="202">
        <f>100-((SUM(DATA!BA49*'Human Development Index'!$F$29,))*1.3)</f>
        <v>66.166863138149438</v>
      </c>
      <c r="AQ48" s="202">
        <f>100-(SUM(DATA!AS49*'Human Development Index'!$F$31,DATA!II49*'Human Development Index'!$F$32,DATA!FZ49*'Human Development Index'!$F$33,))</f>
        <v>23.878264219321352</v>
      </c>
      <c r="AR48" s="216">
        <f>100-(SUM(DATA!JR49*'Human Development Index'!$F$35))</f>
        <v>76.506070012364233</v>
      </c>
      <c r="AS48" s="202">
        <f t="shared" si="8"/>
        <v>45.188169065503658</v>
      </c>
      <c r="AT48" s="202">
        <f t="shared" si="3"/>
        <v>59.295370074163927</v>
      </c>
      <c r="AU48" s="202">
        <f t="shared" si="4"/>
        <v>31.419190571406958</v>
      </c>
      <c r="AV48" s="261">
        <f t="shared" si="5"/>
        <v>43.216989292111641</v>
      </c>
      <c r="AW48" s="258">
        <f t="shared" si="6"/>
        <v>45.300909903691512</v>
      </c>
      <c r="AX48" s="202">
        <f t="shared" si="7"/>
        <v>43.216989292111641</v>
      </c>
      <c r="AY48" s="202">
        <f>AVERAGE(DATA!M49,DATA!N49,DATA!O49,DATA!P49,DATA!Q49,DATA!R49,DATA!S49,DATA!T49,DATA!U49,DATA!V49,DATA!W49,DATA!X49,DATA!Y49,DATA!Z49,DATA!AB49,DATA!AC49,DATA!AD49)</f>
        <v>41.466344911087361</v>
      </c>
    </row>
    <row r="49" spans="1:51" x14ac:dyDescent="0.35">
      <c r="A49" s="211" t="s">
        <v>439</v>
      </c>
      <c r="B49" s="212">
        <f>SUM(C49*'Natural Resources'!E51,PERCENT!D49*'Natural Resources'!$E$10,PERCENT!E49*'Natural Resources'!$E$16,PERCENT!F49*'Natural Resources'!$E$20,PERCENT!G49*'Natural Resources'!$E$24)</f>
        <v>24.699615300313056</v>
      </c>
      <c r="C49" s="202">
        <f>SUM(DATA!FX50*'Natural Resources'!$F$5,DATA!BC50*'Natural Resources'!$F$6,DATA!GA50*'Natural Resources'!$F$7,DATA!IL50*'Natural Resources'!$F$8,DATA!DC50*'Natural Resources'!$F$9)</f>
        <v>35.975966572934823</v>
      </c>
      <c r="D49" s="202">
        <f>SUM(DATA!CN50*'Natural Resources'!$F$11,DATA!AV50*'Natural Resources'!$F$12,AVERAGE(DATA!C50,DATA!CZ50,DATA!GL50)*'Natural Resources'!$F$13,DATA!H50*'Natural Resources'!$F$14,DATA!DA50*'Natural Resources'!$F$15)</f>
        <v>37.474963104213465</v>
      </c>
      <c r="E49" s="203">
        <f>SUM(DATA!CR50*'Natural Resources'!$F$17,DATA!CQ50*'Natural Resources'!$F$18,AVERAGE(DATA!CQ50,DATA!CR50)*'Natural Resources'!$F$19)</f>
        <v>26.90009386320952</v>
      </c>
      <c r="F49" s="202">
        <f>SUM(DATA!J50*'Natural Resources'!$F$21,DATA!IT50*'Natural Resources'!$F$22,DATA!CT50*'Natural Resources'!$F$23)</f>
        <v>29.781706269682239</v>
      </c>
      <c r="G49" s="202">
        <f>SUM(DATA!EZ50*'Natural Resources'!$F$25,DATA!DE50*'Natural Resources'!$F$26,AVERAGE(DATA!AI50,DATA!FH50,DATA!GN50)*'Natural Resources'!$F$27,AVERAGE(DATA!EW50,DATA!EX50)*'Natural Resources'!$F$28)</f>
        <v>39.121751019280062</v>
      </c>
      <c r="H49" s="25">
        <f>SUM(I49*'Human Resources'!$E$4,PERCENT!J49*'Human Resources'!$E$6)</f>
        <v>18.053632285087506</v>
      </c>
      <c r="I49" s="202">
        <f>SUM(DATA!IU50*'Human Resources'!$F$5)</f>
        <v>35.036282734704919</v>
      </c>
      <c r="J49" s="202">
        <f>(SUM(AVERAGE(DATA!CE50,DATA!EV50)*'Human Resources'!$F$7,DATA!IV50*'Human Resources'!$F$8))*8</f>
        <v>6.7318653186758954</v>
      </c>
      <c r="K49" s="213">
        <f>SUM(DATA!CW50*'Transport and Com'!$F$5,DATA!IW50*'Transport and Com'!$F$6,DATA!IX50*'Transport and Com'!$F$7,DATA!FW50*'Transport and Com'!$F$8,DATA!DF50*'Transport and Com'!$F$9,DATA!JA50*'Transport and Com'!$F$10)</f>
        <v>79.411441794154044</v>
      </c>
      <c r="L49" s="213">
        <f>SUM(M49*'Institutional services'!$E$4,PERCENT!N49*'Institutional services'!$E$6,PERCENT!$O$2*'Institutional services'!$E$11,PERCENT!P49*'Institutional services'!$E$13,PERCENT!Q49*'Institutional services'!$E$15)</f>
        <v>28.578849373545097</v>
      </c>
      <c r="M49" s="167">
        <f>SUM(DATA!IP50)</f>
        <v>0</v>
      </c>
      <c r="N49" s="167">
        <f>SUM(DATA!JC50)</f>
        <v>9.5606725868152047</v>
      </c>
      <c r="O49" s="167">
        <f>SUM(DATA!JD50)</f>
        <v>2.9761904761904758</v>
      </c>
      <c r="P49" s="167">
        <f>SUM(DATA!IR50)</f>
        <v>97.47</v>
      </c>
      <c r="Q49" s="167">
        <f>SUM(DATA!IS50)</f>
        <v>69.966063348416284</v>
      </c>
      <c r="R49" s="214">
        <f>SUM(S49*'Economic Sectors'!$E$4,PERCENT!T49*'Economic Sectors'!$E$6,PERCENT!U49*'Economic Sectors'!$E$10)</f>
        <v>8.7647861453667772</v>
      </c>
      <c r="S49" s="202">
        <f>SUM(DATA!BS50)</f>
        <v>8.6124294304564639</v>
      </c>
      <c r="T49" s="202">
        <f>SUM(DATA!CH50)</f>
        <v>13.13076589990694</v>
      </c>
      <c r="U49" s="202">
        <f>SUM(DATA!EJ50)</f>
        <v>5.6045688656443877</v>
      </c>
      <c r="V49" s="214">
        <f t="shared" si="1"/>
        <v>9.497868116375713</v>
      </c>
      <c r="W49" s="202">
        <f>(SUM(AVERAGE(DATA!JH50,DATA!JI50)*'Commercial Services'!$G$6,DATA!Z50*'Commercial Services'!$G$7,DATA!DH50*'Commercial Services'!$G$8))*1.2</f>
        <v>9.497868116375713</v>
      </c>
      <c r="X49" s="214">
        <f>SUM(Y49*'Market and Accessibility'!$G$5,PERCENT!Z49*'Market and Accessibility'!$G$7,PERCENT!AA49*'Market and Accessibility'!$G$9,PERCENT!AB49*'Market and Accessibility'!$G$11)</f>
        <v>10.390388771228686</v>
      </c>
      <c r="Y49" s="202">
        <f>SUM(DATA!CG50*'Market and Accessibility'!$F$5)</f>
        <v>0.59616021467473757</v>
      </c>
      <c r="Z49" s="202">
        <f>SUM(DATA!BD50*'Market and Accessibility'!$F$7)</f>
        <v>1.0007880549469024</v>
      </c>
      <c r="AA49" s="202">
        <f>(SUM(DATA!BK50*'Market and Accessibility'!$F$9))*1.2</f>
        <v>12.599999712580539</v>
      </c>
      <c r="AB49" s="202">
        <f>SUM(DATA!JB50*'Market and Accessibility'!$F$11)</f>
        <v>36.95652173913043</v>
      </c>
      <c r="AC49" s="214">
        <f t="shared" si="2"/>
        <v>8.2095187145310522</v>
      </c>
      <c r="AD49" s="202">
        <f>SUM(DATA!JM50*'Property Market'!$F$5,DATA!JL50*'Property Market'!$F$6)</f>
        <v>8.2095187145310522</v>
      </c>
      <c r="AE49" s="215">
        <f>SUM(AF49*'Human Development Index'!$E$4,AG49*'Human Development Index'!$E$6,PERCENT!AH49*'Human Development Index'!$E$8,PERCENT!AI49*'Human Development Index'!$E$11,PERCENT!AJ49*'Human Development Index'!$E$14,PERCENT!AK49*'Human Development Index'!$E$18,PERCENT!AL49*'Human Development Index'!$E$20,PERCENT!AM49*'Human Development Index'!$E$22,PERCENT!AN49*'Human Development Index'!$E$24,PERCENT!AO49*'Human Development Index'!$E$26,PERCENT!AP49*'Human Development Index'!$E$28,PERCENT!AQ49*'Human Development Index'!$E$30,PERCENT!AR49*'Human Development Index'!$E$34)</f>
        <v>44.13859290462166</v>
      </c>
      <c r="AF49" s="202">
        <f>(SUM(DATA!FQ50*'Human Development Index'!$F$7,))</f>
        <v>23.659744726618417</v>
      </c>
      <c r="AG49" s="202">
        <f>SUM(DATA!AU50*'Human Development Index'!$F$9,)</f>
        <v>14.484660175445255</v>
      </c>
      <c r="AH49" s="202">
        <f>(SUM(DATA!EC50*'Human Development Index'!$F$9,DATA!EG50*'Human Development Index'!$F$10,))*5</f>
        <v>1.8894628135324842</v>
      </c>
      <c r="AI49" s="202">
        <f>(SUM(DATA!JO50*'Human Development Index'!$F$13,DATA!AR50*'Human Development Index'!$F$12))</f>
        <v>13.385006372173477</v>
      </c>
      <c r="AJ49" s="202">
        <f>(SUM(DATA!BD50*'Human Development Index'!$F$15,DATA!F50*'Human Development Index'!$F$16,DATA!GI50*'Human Development Index'!$F$17))</f>
        <v>23.809376750225166</v>
      </c>
      <c r="AK49" s="202">
        <f>100-(SUM(DATA!IC50*'Human Development Index'!$F$19,))</f>
        <v>26.92562380118251</v>
      </c>
      <c r="AL49" s="202">
        <f>(SUM(DATA!EU50*'Human Development Index'!$F$21))</f>
        <v>0.21392386843600159</v>
      </c>
      <c r="AM49" s="202">
        <f>(SUM(DATA!D50*'Human Development Index'!$F$23,))</f>
        <v>66.960766593262562</v>
      </c>
      <c r="AN49" s="203">
        <f>100-(SUM(DATA!IY50*'Human Development Index'!$F$25))</f>
        <v>93.83</v>
      </c>
      <c r="AO49" s="203">
        <f>SUM(DATA!JP50*'Human Development Index'!$F$27,)</f>
        <v>21.133655951326784</v>
      </c>
      <c r="AP49" s="202">
        <f>100-((SUM(DATA!BA50*'Human Development Index'!$F$29,))*1.3)</f>
        <v>97.789867097230484</v>
      </c>
      <c r="AQ49" s="202">
        <f>100-(SUM(DATA!AS50*'Human Development Index'!$F$31,DATA!II50*'Human Development Index'!$F$32,DATA!FZ50*'Human Development Index'!$F$33,))</f>
        <v>78.80037004080576</v>
      </c>
      <c r="AR49" s="216">
        <f>100-(SUM(DATA!JR50*'Human Development Index'!$F$35))</f>
        <v>99.265796741825966</v>
      </c>
      <c r="AS49" s="202">
        <f t="shared" si="8"/>
        <v>21.376623792700279</v>
      </c>
      <c r="AT49" s="202">
        <f t="shared" si="3"/>
        <v>53.99514558384957</v>
      </c>
      <c r="AU49" s="202">
        <f t="shared" si="4"/>
        <v>9.2156404368755567</v>
      </c>
      <c r="AV49" s="261">
        <f t="shared" si="5"/>
        <v>44.13859290462166</v>
      </c>
      <c r="AW49" s="258">
        <f t="shared" si="6"/>
        <v>28.195803271141802</v>
      </c>
      <c r="AX49" s="202">
        <f t="shared" si="7"/>
        <v>44.13859290462166</v>
      </c>
      <c r="AY49" s="202">
        <f>AVERAGE(DATA!M50,DATA!N50,DATA!O50,DATA!P50,DATA!Q50,DATA!R50,DATA!S50,DATA!T50,DATA!U50,DATA!V50,DATA!W50,DATA!X50,DATA!Y50,DATA!Z50,DATA!AB50,DATA!AC50,DATA!AD50)</f>
        <v>34.565543367436</v>
      </c>
    </row>
    <row r="50" spans="1:51" x14ac:dyDescent="0.35">
      <c r="A50" s="211" t="s">
        <v>440</v>
      </c>
      <c r="B50" s="212">
        <f>SUM(C50*'Natural Resources'!E52,PERCENT!D50*'Natural Resources'!$E$10,PERCENT!E50*'Natural Resources'!$E$16,PERCENT!F50*'Natural Resources'!$E$20,PERCENT!G50*'Natural Resources'!$E$24)</f>
        <v>34.176902058907061</v>
      </c>
      <c r="C50" s="202">
        <f>SUM(DATA!FX51*'Natural Resources'!$F$5,DATA!BC51*'Natural Resources'!$F$6,DATA!GA51*'Natural Resources'!$F$7,DATA!IL51*'Natural Resources'!$F$8,DATA!DC51*'Natural Resources'!$F$9)</f>
        <v>35.75455896087567</v>
      </c>
      <c r="D50" s="202">
        <f>SUM(DATA!CN51*'Natural Resources'!$F$11,DATA!AV51*'Natural Resources'!$F$12,AVERAGE(DATA!C51,DATA!CZ51,DATA!GL51)*'Natural Resources'!$F$13,DATA!H51*'Natural Resources'!$F$14,DATA!DA51*'Natural Resources'!$F$15)</f>
        <v>42.00824287834827</v>
      </c>
      <c r="E50" s="203">
        <f>SUM(DATA!CR51*'Natural Resources'!$F$17,DATA!CQ51*'Natural Resources'!$F$18,AVERAGE(DATA!CQ51,DATA!CR51)*'Natural Resources'!$F$19)</f>
        <v>76.140554667780165</v>
      </c>
      <c r="F50" s="202">
        <f>SUM(DATA!J51*'Natural Resources'!$F$21,DATA!IT51*'Natural Resources'!$F$22,DATA!CT51*'Natural Resources'!$F$23)</f>
        <v>16.007299768044739</v>
      </c>
      <c r="G50" s="202">
        <f>SUM(DATA!EZ51*'Natural Resources'!$F$25,DATA!DE51*'Natural Resources'!$F$26,AVERAGE(DATA!AI51,DATA!FH51,DATA!GN51)*'Natural Resources'!$F$27,AVERAGE(DATA!EW51,DATA!EX51)*'Natural Resources'!$F$28)</f>
        <v>48.971217307149523</v>
      </c>
      <c r="H50" s="25">
        <f>SUM(I50*'Human Resources'!$E$4,PERCENT!J50*'Human Resources'!$E$6)</f>
        <v>20.938212171344475</v>
      </c>
      <c r="I50" s="202">
        <f>SUM(DATA!IU51*'Human Resources'!$F$5)</f>
        <v>5.7133506617744247</v>
      </c>
      <c r="J50" s="202">
        <f>(SUM(AVERAGE(DATA!CE51,DATA!EV51)*'Human Resources'!$F$7,DATA!IV51*'Human Resources'!$F$8))*8</f>
        <v>31.088119844391173</v>
      </c>
      <c r="K50" s="213">
        <f>SUM(DATA!CW51*'Transport and Com'!$F$5,DATA!IW51*'Transport and Com'!$F$6,DATA!IX51*'Transport and Com'!$F$7,DATA!FW51*'Transport and Com'!$F$8,DATA!DF51*'Transport and Com'!$F$9,DATA!JA51*'Transport and Com'!$F$10)</f>
        <v>71.378635225789395</v>
      </c>
      <c r="L50" s="213">
        <f>SUM(M50*'Institutional services'!$E$4,PERCENT!N50*'Institutional services'!$E$6,PERCENT!$O$2*'Institutional services'!$E$11,PERCENT!P50*'Institutional services'!$E$13,PERCENT!Q50*'Institutional services'!$E$15)</f>
        <v>25.599497169154649</v>
      </c>
      <c r="M50" s="167">
        <f>SUM(DATA!IP51)</f>
        <v>0</v>
      </c>
      <c r="N50" s="167">
        <f>SUM(DATA!JC51)</f>
        <v>11.998557338988594</v>
      </c>
      <c r="O50" s="167">
        <f>SUM(DATA!JD51)</f>
        <v>5.9523809523809517</v>
      </c>
      <c r="P50" s="167">
        <f>SUM(DATA!IR51)</f>
        <v>94.74</v>
      </c>
      <c r="Q50" s="167">
        <f>SUM(DATA!IS51)</f>
        <v>47.957945814799842</v>
      </c>
      <c r="R50" s="214">
        <f>SUM(S50*'Economic Sectors'!$E$4,PERCENT!T50*'Economic Sectors'!$E$6,PERCENT!U50*'Economic Sectors'!$E$10)</f>
        <v>5.9755324775697094</v>
      </c>
      <c r="S50" s="202">
        <f>SUM(DATA!BS51)</f>
        <v>7.2303513022499182</v>
      </c>
      <c r="T50" s="202">
        <f>SUM(DATA!CH51)</f>
        <v>8.9674520345651363</v>
      </c>
      <c r="U50" s="202">
        <f>SUM(DATA!EJ51)</f>
        <v>2.7904786913129831</v>
      </c>
      <c r="V50" s="214">
        <f t="shared" si="1"/>
        <v>9.2253996480332301</v>
      </c>
      <c r="W50" s="202">
        <f>(SUM(AVERAGE(DATA!JH51,DATA!JI51)*'Commercial Services'!$G$6,DATA!Z51*'Commercial Services'!$G$7,DATA!DH51*'Commercial Services'!$G$8))*1.2</f>
        <v>9.2253996480332301</v>
      </c>
      <c r="X50" s="214">
        <f>SUM(Y50*'Market and Accessibility'!$G$5,PERCENT!Z50*'Market and Accessibility'!$G$7,PERCENT!AA50*'Market and Accessibility'!$G$9,PERCENT!AB50*'Market and Accessibility'!$G$11)</f>
        <v>20.089350840203245</v>
      </c>
      <c r="Y50" s="202">
        <f>SUM(DATA!CG51*'Market and Accessibility'!$F$5)</f>
        <v>1.9001259770688672</v>
      </c>
      <c r="Z50" s="202">
        <f>SUM(DATA!BD51*'Market and Accessibility'!$F$7)</f>
        <v>1.8959656517459245</v>
      </c>
      <c r="AA50" s="202">
        <f>(SUM(DATA!BK51*'Market and Accessibility'!$F$9))*1.2</f>
        <v>32.738886780677319</v>
      </c>
      <c r="AB50" s="202">
        <f>SUM(DATA!JB51*'Market and Accessibility'!$F$11)</f>
        <v>62.013729977116704</v>
      </c>
      <c r="AC50" s="214">
        <f t="shared" si="2"/>
        <v>7.9528533743002532</v>
      </c>
      <c r="AD50" s="202">
        <f>SUM(DATA!JM51*'Property Market'!$F$5,DATA!JL51*'Property Market'!$F$6)</f>
        <v>7.9528533743002532</v>
      </c>
      <c r="AE50" s="215">
        <f>SUM(AF50*'Human Development Index'!$E$4,AG50*'Human Development Index'!$E$6,PERCENT!AH50*'Human Development Index'!$E$8,PERCENT!AI50*'Human Development Index'!$E$11,PERCENT!AJ50*'Human Development Index'!$E$14,PERCENT!AK50*'Human Development Index'!$E$18,PERCENT!AL50*'Human Development Index'!$E$20,PERCENT!AM50*'Human Development Index'!$E$22,PERCENT!AN50*'Human Development Index'!$E$24,PERCENT!AO50*'Human Development Index'!$E$26,PERCENT!AP50*'Human Development Index'!$E$28,PERCENT!AQ50*'Human Development Index'!$E$30,PERCENT!AR50*'Human Development Index'!$E$34)</f>
        <v>48.09322993782812</v>
      </c>
      <c r="AF50" s="202">
        <f>(SUM(DATA!FQ51*'Human Development Index'!$F$7,))</f>
        <v>6.8549491898719763</v>
      </c>
      <c r="AG50" s="202">
        <f>SUM(DATA!AU51*'Human Development Index'!$F$9,)</f>
        <v>12.792637472098058</v>
      </c>
      <c r="AH50" s="202">
        <f>(SUM(DATA!EC51*'Human Development Index'!$F$9,DATA!EG51*'Human Development Index'!$F$10,))*5</f>
        <v>4.0737554021711855</v>
      </c>
      <c r="AI50" s="202">
        <f>(SUM(DATA!JO51*'Human Development Index'!$F$13,DATA!AR51*'Human Development Index'!$F$12))</f>
        <v>14.202454650550177</v>
      </c>
      <c r="AJ50" s="202">
        <f>(SUM(DATA!BD51*'Human Development Index'!$F$15,DATA!F51*'Human Development Index'!$F$16,DATA!GI51*'Human Development Index'!$F$17))</f>
        <v>11.175125166626167</v>
      </c>
      <c r="AK50" s="202">
        <f>100-(SUM(DATA!IC51*'Human Development Index'!$F$19,))</f>
        <v>58.301003330416528</v>
      </c>
      <c r="AL50" s="202">
        <f>(SUM(DATA!EU51*'Human Development Index'!$F$21))</f>
        <v>0.64321125086966846</v>
      </c>
      <c r="AM50" s="202">
        <f>(SUM(DATA!D51*'Human Development Index'!$F$23,))</f>
        <v>83.815252853874497</v>
      </c>
      <c r="AN50" s="203">
        <f>100-(SUM(DATA!IY51*'Human Development Index'!$F$25))</f>
        <v>91.99</v>
      </c>
      <c r="AO50" s="203">
        <f>SUM(DATA!JP51*'Human Development Index'!$F$27,)</f>
        <v>74.396437679153266</v>
      </c>
      <c r="AP50" s="202">
        <f>100-((SUM(DATA!BA51*'Human Development Index'!$F$29,))*1.3)</f>
        <v>99.377684794677819</v>
      </c>
      <c r="AQ50" s="202">
        <f>100-(SUM(DATA!AS51*'Human Development Index'!$F$31,DATA!II51*'Human Development Index'!$F$32,DATA!FZ51*'Human Development Index'!$F$33,))</f>
        <v>70.446867570070893</v>
      </c>
      <c r="AR50" s="216">
        <f>100-(SUM(DATA!JR51*'Human Development Index'!$F$35))</f>
        <v>97.552194944360963</v>
      </c>
      <c r="AS50" s="202">
        <f t="shared" si="8"/>
        <v>27.557557115125768</v>
      </c>
      <c r="AT50" s="202">
        <f t="shared" si="3"/>
        <v>48.48906619747202</v>
      </c>
      <c r="AU50" s="202">
        <f t="shared" si="4"/>
        <v>10.81078408502661</v>
      </c>
      <c r="AV50" s="261">
        <f t="shared" si="5"/>
        <v>48.09322993782812</v>
      </c>
      <c r="AW50" s="258">
        <f t="shared" si="6"/>
        <v>28.952469132541466</v>
      </c>
      <c r="AX50" s="202">
        <f t="shared" si="7"/>
        <v>48.09322993782812</v>
      </c>
      <c r="AY50" s="202">
        <f>AVERAGE(DATA!M51,DATA!N51,DATA!O51,DATA!P51,DATA!Q51,DATA!R51,DATA!S51,DATA!T51,DATA!U51,DATA!V51,DATA!W51,DATA!X51,DATA!Y51,DATA!Z51,DATA!AB51,DATA!AC51,DATA!AD51)</f>
        <v>33.252600404291741</v>
      </c>
    </row>
    <row r="51" spans="1:51" x14ac:dyDescent="0.35">
      <c r="A51" s="211" t="s">
        <v>441</v>
      </c>
      <c r="B51" s="212">
        <f>SUM(C51*'Natural Resources'!E53,PERCENT!D51*'Natural Resources'!$E$10,PERCENT!E51*'Natural Resources'!$E$16,PERCENT!F51*'Natural Resources'!$E$20,PERCENT!G51*'Natural Resources'!$E$24)</f>
        <v>28.840328368839995</v>
      </c>
      <c r="C51" s="202">
        <f>SUM(DATA!FX52*'Natural Resources'!$F$5,DATA!BC52*'Natural Resources'!$F$6,DATA!GA52*'Natural Resources'!$F$7,DATA!IL52*'Natural Resources'!$F$8,DATA!DC52*'Natural Resources'!$F$9)</f>
        <v>21.024069632230958</v>
      </c>
      <c r="D51" s="202">
        <f>SUM(DATA!CN52*'Natural Resources'!$F$11,DATA!AV52*'Natural Resources'!$F$12,AVERAGE(DATA!C52,DATA!CZ52,DATA!GL52)*'Natural Resources'!$F$13,DATA!H52*'Natural Resources'!$F$14,DATA!DA52*'Natural Resources'!$F$15)</f>
        <v>30.235518749064934</v>
      </c>
      <c r="E51" s="203">
        <f>SUM(DATA!CR52*'Natural Resources'!$F$17,DATA!CQ52*'Natural Resources'!$F$18,AVERAGE(DATA!CQ52,DATA!CR52)*'Natural Resources'!$F$19)</f>
        <v>30.365299896683833</v>
      </c>
      <c r="F51" s="202">
        <f>SUM(DATA!J52*'Natural Resources'!$F$21,DATA!IT52*'Natural Resources'!$F$22,DATA!CT52*'Natural Resources'!$F$23)</f>
        <v>38.809692631495835</v>
      </c>
      <c r="G51" s="202">
        <f>SUM(DATA!EZ52*'Natural Resources'!$F$25,DATA!DE52*'Natural Resources'!$F$26,AVERAGE(DATA!AI52,DATA!FH52,DATA!GN52)*'Natural Resources'!$F$27,AVERAGE(DATA!EW52,DATA!EX52)*'Natural Resources'!$F$28)</f>
        <v>59.721507422607161</v>
      </c>
      <c r="H51" s="25">
        <f>SUM(I51*'Human Resources'!$E$4,PERCENT!J51*'Human Resources'!$E$6)</f>
        <v>9.9113287790397333</v>
      </c>
      <c r="I51" s="202">
        <f>SUM(DATA!IU52*'Human Resources'!$F$5)</f>
        <v>7.3040637921594049</v>
      </c>
      <c r="J51" s="202">
        <f>(SUM(AVERAGE(DATA!CE52,DATA!EV52)*'Human Resources'!$F$7,DATA!IV52*'Human Resources'!$F$8))*8</f>
        <v>11.649505436959952</v>
      </c>
      <c r="K51" s="213">
        <f>SUM(DATA!CW52*'Transport and Com'!$F$5,DATA!IW52*'Transport and Com'!$F$6,DATA!IX52*'Transport and Com'!$F$7,DATA!FW52*'Transport and Com'!$F$8,DATA!DF52*'Transport and Com'!$F$9,DATA!JA52*'Transport and Com'!$F$10)</f>
        <v>69.870020731914153</v>
      </c>
      <c r="L51" s="213">
        <f>SUM(M51*'Institutional services'!$E$4,PERCENT!N51*'Institutional services'!$E$6,PERCENT!$O$2*'Institutional services'!$E$11,PERCENT!P51*'Institutional services'!$E$13,PERCENT!Q51*'Institutional services'!$E$15)</f>
        <v>28.735291144537044</v>
      </c>
      <c r="M51" s="167">
        <f>SUM(DATA!IP52)</f>
        <v>0</v>
      </c>
      <c r="N51" s="167">
        <f>SUM(DATA!JC52)</f>
        <v>14.455987814393692</v>
      </c>
      <c r="O51" s="167">
        <f>SUM(DATA!JD52)</f>
        <v>5.9523809523809517</v>
      </c>
      <c r="P51" s="167">
        <f>SUM(DATA!IR52)</f>
        <v>91</v>
      </c>
      <c r="Q51" s="167">
        <f>SUM(DATA!IS52)</f>
        <v>67.688378033205623</v>
      </c>
      <c r="R51" s="214">
        <f>SUM(S51*'Economic Sectors'!$E$4,PERCENT!T51*'Economic Sectors'!$E$6,PERCENT!U51*'Economic Sectors'!$E$10)</f>
        <v>2.0350697232071009</v>
      </c>
      <c r="S51" s="202">
        <f>SUM(DATA!BS52)</f>
        <v>2.2543151521027247</v>
      </c>
      <c r="T51" s="202">
        <f>SUM(DATA!CH52)</f>
        <v>2.3501316527296341</v>
      </c>
      <c r="U51" s="202">
        <f>SUM(DATA!EJ52)</f>
        <v>1.6343392043934837</v>
      </c>
      <c r="V51" s="214">
        <f t="shared" si="1"/>
        <v>6.4540896421926028</v>
      </c>
      <c r="W51" s="202">
        <f>(SUM(AVERAGE(DATA!JH52,DATA!JI52)*'Commercial Services'!$G$6,DATA!Z52*'Commercial Services'!$G$7,DATA!DH52*'Commercial Services'!$G$8))*1.2</f>
        <v>6.4540896421926028</v>
      </c>
      <c r="X51" s="214">
        <f>SUM(Y51*'Market and Accessibility'!$G$5,PERCENT!Z51*'Market and Accessibility'!$G$7,PERCENT!AA51*'Market and Accessibility'!$G$9,PERCENT!AB51*'Market and Accessibility'!$G$11)</f>
        <v>12.435475158196081</v>
      </c>
      <c r="Y51" s="202">
        <f>SUM(DATA!CG52*'Market and Accessibility'!$F$5)</f>
        <v>1.1828370419866088</v>
      </c>
      <c r="Z51" s="202">
        <f>SUM(DATA!BD52*'Market and Accessibility'!$F$7)</f>
        <v>0.30942951275283037</v>
      </c>
      <c r="AA51" s="202">
        <f>(SUM(DATA!BK52*'Market and Accessibility'!$F$9))*1.2</f>
        <v>7.9938958673380611</v>
      </c>
      <c r="AB51" s="202">
        <f>SUM(DATA!JB52*'Market and Accessibility'!$F$11)</f>
        <v>51.945080091533178</v>
      </c>
      <c r="AC51" s="214">
        <f t="shared" si="2"/>
        <v>34.890140189019093</v>
      </c>
      <c r="AD51" s="202">
        <f>SUM(DATA!JM52*'Property Market'!$F$5,DATA!JL52*'Property Market'!$F$6)</f>
        <v>34.890140189019093</v>
      </c>
      <c r="AE51" s="215">
        <f>SUM(AF51*'Human Development Index'!$E$4,AG51*'Human Development Index'!$E$6,PERCENT!AH51*'Human Development Index'!$E$8,PERCENT!AI51*'Human Development Index'!$E$11,PERCENT!AJ51*'Human Development Index'!$E$14,PERCENT!AK51*'Human Development Index'!$E$18,PERCENT!AL51*'Human Development Index'!$E$20,PERCENT!AM51*'Human Development Index'!$E$22,PERCENT!AN51*'Human Development Index'!$E$24,PERCENT!AO51*'Human Development Index'!$E$26,PERCENT!AP51*'Human Development Index'!$E$28,PERCENT!AQ51*'Human Development Index'!$E$30,PERCENT!AR51*'Human Development Index'!$E$34)</f>
        <v>47.858887541394225</v>
      </c>
      <c r="AF51" s="202">
        <f>(SUM(DATA!FQ52*'Human Development Index'!$F$7,))</f>
        <v>25.906714287448906</v>
      </c>
      <c r="AG51" s="202">
        <f>SUM(DATA!AU52*'Human Development Index'!$F$9,)</f>
        <v>27.193190986875884</v>
      </c>
      <c r="AH51" s="202">
        <f>(SUM(DATA!EC52*'Human Development Index'!$F$9,DATA!EG52*'Human Development Index'!$F$10,))*5</f>
        <v>2.72632170813944</v>
      </c>
      <c r="AI51" s="202">
        <f>(SUM(DATA!JO52*'Human Development Index'!$F$13,DATA!AR52*'Human Development Index'!$F$12))</f>
        <v>31.414849635363868</v>
      </c>
      <c r="AJ51" s="202">
        <f>(SUM(DATA!BD52*'Human Development Index'!$F$15,DATA!F52*'Human Development Index'!$F$16,DATA!GI52*'Human Development Index'!$F$17))</f>
        <v>20.30538718184885</v>
      </c>
      <c r="AK51" s="202">
        <f>100-(SUM(DATA!IC52*'Human Development Index'!$F$19,))</f>
        <v>29.67953202841241</v>
      </c>
      <c r="AL51" s="202">
        <f>(SUM(DATA!EU52*'Human Development Index'!$F$21))</f>
        <v>0.12610653919378181</v>
      </c>
      <c r="AM51" s="202">
        <f>(SUM(DATA!D52*'Human Development Index'!$F$23,))</f>
        <v>87.166647066123431</v>
      </c>
      <c r="AN51" s="203">
        <f>100-(SUM(DATA!IY52*'Human Development Index'!$F$25))</f>
        <v>95.45</v>
      </c>
      <c r="AO51" s="203">
        <f>SUM(DATA!JP52*'Human Development Index'!$F$27,)</f>
        <v>25.347869675085928</v>
      </c>
      <c r="AP51" s="202">
        <f>100-((SUM(DATA!BA52*'Human Development Index'!$F$29,))*1.3)</f>
        <v>99.588585266383376</v>
      </c>
      <c r="AQ51" s="202">
        <f>100-(SUM(DATA!AS52*'Human Development Index'!$F$31,DATA!II52*'Human Development Index'!$F$32,DATA!FZ52*'Human Development Index'!$F$33,))</f>
        <v>69.740043091763823</v>
      </c>
      <c r="AR51" s="216">
        <f>100-(SUM(DATA!JR52*'Human Development Index'!$F$35))</f>
        <v>98.566215810422918</v>
      </c>
      <c r="AS51" s="202">
        <f t="shared" si="8"/>
        <v>19.375828573939863</v>
      </c>
      <c r="AT51" s="202">
        <f t="shared" si="3"/>
        <v>49.302655938225598</v>
      </c>
      <c r="AU51" s="202">
        <f t="shared" si="4"/>
        <v>13.953693678153719</v>
      </c>
      <c r="AV51" s="261">
        <f t="shared" si="5"/>
        <v>47.858887541394225</v>
      </c>
      <c r="AW51" s="258">
        <f t="shared" si="6"/>
        <v>27.544059396773054</v>
      </c>
      <c r="AX51" s="202">
        <f t="shared" si="7"/>
        <v>47.858887541394225</v>
      </c>
      <c r="AY51" s="202">
        <f>AVERAGE(DATA!M52,DATA!N52,DATA!O52,DATA!P52,DATA!Q52,DATA!R52,DATA!S52,DATA!T52,DATA!U52,DATA!V52,DATA!W52,DATA!X52,DATA!Y52,DATA!Z52,DATA!AB52,DATA!AC52,DATA!AD52)</f>
        <v>28.007688404264712</v>
      </c>
    </row>
    <row r="52" spans="1:51" x14ac:dyDescent="0.35">
      <c r="A52" s="211" t="s">
        <v>442</v>
      </c>
      <c r="B52" s="212">
        <f>SUM(C52*'Natural Resources'!E54,PERCENT!D52*'Natural Resources'!$E$10,PERCENT!E52*'Natural Resources'!$E$16,PERCENT!F52*'Natural Resources'!$E$20,PERCENT!G52*'Natural Resources'!$E$24)</f>
        <v>35.514174156151277</v>
      </c>
      <c r="C52" s="202">
        <f>SUM(DATA!FX53*'Natural Resources'!$F$5,DATA!BC53*'Natural Resources'!$F$6,DATA!GA53*'Natural Resources'!$F$7,DATA!IL53*'Natural Resources'!$F$8,DATA!DC53*'Natural Resources'!$F$9)</f>
        <v>42.764872513245102</v>
      </c>
      <c r="D52" s="202">
        <f>SUM(DATA!CN53*'Natural Resources'!$F$11,DATA!AV53*'Natural Resources'!$F$12,AVERAGE(DATA!C53,DATA!CZ53,DATA!GL53)*'Natural Resources'!$F$13,DATA!H53*'Natural Resources'!$F$14,DATA!DA53*'Natural Resources'!$F$15)</f>
        <v>49.788733000295878</v>
      </c>
      <c r="E52" s="203">
        <f>SUM(DATA!CR53*'Natural Resources'!$F$17,DATA!CQ53*'Natural Resources'!$F$18,AVERAGE(DATA!CQ53,DATA!CR53)*'Natural Resources'!$F$19)</f>
        <v>77.883845706523999</v>
      </c>
      <c r="F52" s="202">
        <f>SUM(DATA!J53*'Natural Resources'!$F$21,DATA!IT53*'Natural Resources'!$F$22,DATA!CT53*'Natural Resources'!$F$23)</f>
        <v>31.01460157649079</v>
      </c>
      <c r="G52" s="202">
        <f>SUM(DATA!EZ53*'Natural Resources'!$F$25,DATA!DE53*'Natural Resources'!$F$26,AVERAGE(DATA!AI53,DATA!FH53,DATA!GN53)*'Natural Resources'!$F$27,AVERAGE(DATA!EW53,DATA!EX53)*'Natural Resources'!$F$28)</f>
        <v>25.178253996594282</v>
      </c>
      <c r="H52" s="25">
        <f>SUM(I52*'Human Resources'!$E$4,PERCENT!J52*'Human Resources'!$E$6)</f>
        <v>10.398913274748582</v>
      </c>
      <c r="I52" s="202">
        <f>SUM(DATA!IU53*'Human Resources'!$F$5)</f>
        <v>14.471241291199627</v>
      </c>
      <c r="J52" s="202">
        <f>(SUM(AVERAGE(DATA!CE53,DATA!EV53)*'Human Resources'!$F$7,DATA!IV53*'Human Resources'!$F$8))*8</f>
        <v>7.6840279304478845</v>
      </c>
      <c r="K52" s="213">
        <f>SUM(DATA!CW53*'Transport and Com'!$F$5,DATA!IW53*'Transport and Com'!$F$6,DATA!IX53*'Transport and Com'!$F$7,DATA!FW53*'Transport and Com'!$F$8,DATA!DF53*'Transport and Com'!$F$9,DATA!JA53*'Transport and Com'!$F$10)</f>
        <v>78.419864769751243</v>
      </c>
      <c r="L52" s="213">
        <f>SUM(M52*'Institutional services'!$E$4,PERCENT!N52*'Institutional services'!$E$6,PERCENT!$O$2*'Institutional services'!$E$11,PERCENT!P52*'Institutional services'!$E$13,PERCENT!Q52*'Institutional services'!$E$15)</f>
        <v>23.615845983869185</v>
      </c>
      <c r="M52" s="167">
        <f>SUM(DATA!IP53)</f>
        <v>0</v>
      </c>
      <c r="N52" s="167">
        <f>SUM(DATA!JC53)</f>
        <v>0</v>
      </c>
      <c r="O52" s="167">
        <f>SUM(DATA!JD53)</f>
        <v>2.9761904761904758</v>
      </c>
      <c r="P52" s="167">
        <f>SUM(DATA!IR53)</f>
        <v>94.48</v>
      </c>
      <c r="Q52" s="167">
        <f>SUM(DATA!IS53)</f>
        <v>58.990719257540604</v>
      </c>
      <c r="R52" s="214">
        <f>SUM(S52*'Economic Sectors'!$E$4,PERCENT!T52*'Economic Sectors'!$E$6,PERCENT!U52*'Economic Sectors'!$E$10)</f>
        <v>2.7826925102204383</v>
      </c>
      <c r="S52" s="202">
        <f>SUM(DATA!BS53)</f>
        <v>2.427467924972869</v>
      </c>
      <c r="T52" s="202">
        <f>SUM(DATA!CH53)</f>
        <v>5.3028732355059036</v>
      </c>
      <c r="U52" s="202">
        <f>SUM(DATA!EJ53)</f>
        <v>1.1589754051920167</v>
      </c>
      <c r="V52" s="214">
        <f t="shared" si="1"/>
        <v>12.450275619211192</v>
      </c>
      <c r="W52" s="202">
        <f>(SUM(AVERAGE(DATA!JH53,DATA!JI53)*'Commercial Services'!$G$6,DATA!Z53*'Commercial Services'!$G$7,DATA!DH53*'Commercial Services'!$G$8))*1.2</f>
        <v>12.450275619211192</v>
      </c>
      <c r="X52" s="214">
        <f>SUM(Y52*'Market and Accessibility'!$G$5,PERCENT!Z52*'Market and Accessibility'!$G$7,PERCENT!AA52*'Market and Accessibility'!$G$9,PERCENT!AB52*'Market and Accessibility'!$G$11)</f>
        <v>21.754124224488066</v>
      </c>
      <c r="Y52" s="202">
        <f>SUM(DATA!CG53*'Market and Accessibility'!$F$5)</f>
        <v>0.21854897240787563</v>
      </c>
      <c r="Z52" s="202">
        <f>SUM(DATA!BD53*'Market and Accessibility'!$F$7)</f>
        <v>10.431661391977856</v>
      </c>
      <c r="AA52" s="202">
        <f>(SUM(DATA!BK53*'Market and Accessibility'!$F$9))*1.2</f>
        <v>17.852513813848002</v>
      </c>
      <c r="AB52" s="202">
        <f>SUM(DATA!JB53*'Market and Accessibility'!$F$11)</f>
        <v>74.942791762013726</v>
      </c>
      <c r="AC52" s="214">
        <f t="shared" si="2"/>
        <v>11.929280061450378</v>
      </c>
      <c r="AD52" s="202">
        <f>SUM(DATA!JM53*'Property Market'!$F$5,DATA!JL53*'Property Market'!$F$6)</f>
        <v>11.929280061450378</v>
      </c>
      <c r="AE52" s="215">
        <f>SUM(AF52*'Human Development Index'!$E$4,AG52*'Human Development Index'!$E$6,PERCENT!AH52*'Human Development Index'!$E$8,PERCENT!AI52*'Human Development Index'!$E$11,PERCENT!AJ52*'Human Development Index'!$E$14,PERCENT!AK52*'Human Development Index'!$E$18,PERCENT!AL52*'Human Development Index'!$E$20,PERCENT!AM52*'Human Development Index'!$E$22,PERCENT!AN52*'Human Development Index'!$E$24,PERCENT!AO52*'Human Development Index'!$E$26,PERCENT!AP52*'Human Development Index'!$E$28,PERCENT!AQ52*'Human Development Index'!$E$30,PERCENT!AR52*'Human Development Index'!$E$34)</f>
        <v>41.9113414637171</v>
      </c>
      <c r="AF52" s="202">
        <f>(SUM(DATA!FQ53*'Human Development Index'!$F$7,))</f>
        <v>15.973515077070756</v>
      </c>
      <c r="AG52" s="202">
        <f>SUM(DATA!AU53*'Human Development Index'!$F$9,)</f>
        <v>17.842697274871998</v>
      </c>
      <c r="AH52" s="202">
        <f>(SUM(DATA!EC53*'Human Development Index'!$F$9,DATA!EG53*'Human Development Index'!$F$10,))*5</f>
        <v>6.8913405381198682</v>
      </c>
      <c r="AI52" s="202">
        <f>(SUM(DATA!JO53*'Human Development Index'!$F$13,DATA!AR53*'Human Development Index'!$F$12))</f>
        <v>24.403574285327256</v>
      </c>
      <c r="AJ52" s="202">
        <f>(SUM(DATA!BD53*'Human Development Index'!$F$15,DATA!F53*'Human Development Index'!$F$16,DATA!GI53*'Human Development Index'!$F$17))</f>
        <v>30.574713150627478</v>
      </c>
      <c r="AK52" s="202">
        <f>100-(SUM(DATA!IC53*'Human Development Index'!$F$19,))</f>
        <v>28.964287240229169</v>
      </c>
      <c r="AL52" s="202">
        <f>(SUM(DATA!EU53*'Human Development Index'!$F$21))</f>
        <v>1.2286579249581371</v>
      </c>
      <c r="AM52" s="202">
        <f>(SUM(DATA!D53*'Human Development Index'!$F$23,))</f>
        <v>36.742785475541403</v>
      </c>
      <c r="AN52" s="203">
        <f>100-(SUM(DATA!IY53*'Human Development Index'!$F$25))</f>
        <v>91.01</v>
      </c>
      <c r="AO52" s="203">
        <f>SUM(DATA!JP53*'Human Development Index'!$F$27,)</f>
        <v>23.699736585100915</v>
      </c>
      <c r="AP52" s="202">
        <f>100-((SUM(DATA!BA53*'Human Development Index'!$F$29,))*1.3)</f>
        <v>91.927823129334939</v>
      </c>
      <c r="AQ52" s="202">
        <f>100-(SUM(DATA!AS53*'Human Development Index'!$F$31,DATA!II53*'Human Development Index'!$F$32,DATA!FZ53*'Human Development Index'!$F$33,))</f>
        <v>65.854924598846424</v>
      </c>
      <c r="AR52" s="216">
        <f>100-(SUM(DATA!JR53*'Human Development Index'!$F$35))</f>
        <v>99.861041301132531</v>
      </c>
      <c r="AS52" s="202">
        <f t="shared" si="8"/>
        <v>22.956543715449929</v>
      </c>
      <c r="AT52" s="202">
        <f t="shared" si="3"/>
        <v>51.017855376810218</v>
      </c>
      <c r="AU52" s="202">
        <f t="shared" si="4"/>
        <v>12.229093103842517</v>
      </c>
      <c r="AV52" s="261">
        <f t="shared" si="5"/>
        <v>41.9113414637171</v>
      </c>
      <c r="AW52" s="258">
        <f t="shared" si="6"/>
        <v>28.734497398700885</v>
      </c>
      <c r="AX52" s="202">
        <f t="shared" si="7"/>
        <v>41.9113414637171</v>
      </c>
      <c r="AY52" s="202">
        <f>AVERAGE(DATA!M53,DATA!N53,DATA!O53,DATA!P53,DATA!Q53,DATA!R53,DATA!S53,DATA!T53,DATA!U53,DATA!V53,DATA!W53,DATA!X53,DATA!Y53,DATA!Z53,DATA!AB53,DATA!AC53,DATA!AD53)</f>
        <v>36.424724153612459</v>
      </c>
    </row>
    <row r="53" spans="1:51" x14ac:dyDescent="0.35">
      <c r="A53" s="211" t="s">
        <v>443</v>
      </c>
      <c r="B53" s="212">
        <f>SUM(C53*'Natural Resources'!E55,PERCENT!D53*'Natural Resources'!$E$10,PERCENT!E53*'Natural Resources'!$E$16,PERCENT!F53*'Natural Resources'!$E$20,PERCENT!G53*'Natural Resources'!$E$24)</f>
        <v>23.183978109515031</v>
      </c>
      <c r="C53" s="202">
        <f>SUM(DATA!FX54*'Natural Resources'!$F$5,DATA!BC54*'Natural Resources'!$F$6,DATA!GA54*'Natural Resources'!$F$7,DATA!IL54*'Natural Resources'!$F$8,DATA!DC54*'Natural Resources'!$F$9)</f>
        <v>35.33311801216496</v>
      </c>
      <c r="D53" s="202">
        <f>SUM(DATA!CN54*'Natural Resources'!$F$11,DATA!AV54*'Natural Resources'!$F$12,AVERAGE(DATA!C54,DATA!CZ54,DATA!GL54)*'Natural Resources'!$F$13,DATA!H54*'Natural Resources'!$F$14,DATA!DA54*'Natural Resources'!$F$15)</f>
        <v>31.378803390993976</v>
      </c>
      <c r="E53" s="203">
        <f>SUM(DATA!CR54*'Natural Resources'!$F$17,DATA!CQ54*'Natural Resources'!$F$18,AVERAGE(DATA!CQ54,DATA!CR54)*'Natural Resources'!$F$19)</f>
        <v>32.558995973325402</v>
      </c>
      <c r="F53" s="202">
        <f>SUM(DATA!J54*'Natural Resources'!$F$21,DATA!IT54*'Natural Resources'!$F$22,DATA!CT54*'Natural Resources'!$F$23)</f>
        <v>16.914580265095744</v>
      </c>
      <c r="G53" s="202">
        <f>SUM(DATA!EZ54*'Natural Resources'!$F$25,DATA!DE54*'Natural Resources'!$F$26,AVERAGE(DATA!AI54,DATA!FH54,DATA!GN54)*'Natural Resources'!$F$27,AVERAGE(DATA!EW54,DATA!EX54)*'Natural Resources'!$F$28)</f>
        <v>46.756681224213381</v>
      </c>
      <c r="H53" s="25">
        <f>SUM(I53*'Human Resources'!$E$4,PERCENT!J53*'Human Resources'!$E$6)</f>
        <v>19.505598087860701</v>
      </c>
      <c r="I53" s="202">
        <f>SUM(DATA!IU54*'Human Resources'!$F$5)</f>
        <v>35.036282734704919</v>
      </c>
      <c r="J53" s="202">
        <f>(SUM(AVERAGE(DATA!CE54,DATA!EV54)*'Human Resources'!$F$7,DATA!IV54*'Human Resources'!$F$8))*8</f>
        <v>9.1518083232978888</v>
      </c>
      <c r="K53" s="213">
        <f>SUM(DATA!CW54*'Transport and Com'!$F$5,DATA!IW54*'Transport and Com'!$F$6,DATA!IX54*'Transport and Com'!$F$7,DATA!FW54*'Transport and Com'!$F$8,DATA!DF54*'Transport and Com'!$F$9,DATA!JA54*'Transport and Com'!$F$10)</f>
        <v>80.802594698212872</v>
      </c>
      <c r="L53" s="213">
        <f>SUM(M53*'Institutional services'!$E$4,PERCENT!N53*'Institutional services'!$E$6,PERCENT!$O$2*'Institutional services'!$E$11,PERCENT!P53*'Institutional services'!$E$13,PERCENT!Q53*'Institutional services'!$E$15)</f>
        <v>30.305895893260725</v>
      </c>
      <c r="M53" s="167">
        <f>SUM(DATA!IP54)</f>
        <v>0</v>
      </c>
      <c r="N53" s="167">
        <f>SUM(DATA!JC54)</f>
        <v>16.154441279860023</v>
      </c>
      <c r="O53" s="167">
        <f>SUM(DATA!JD54)</f>
        <v>5.9523809523809517</v>
      </c>
      <c r="P53" s="167">
        <f>SUM(DATA!IR54)</f>
        <v>98.29</v>
      </c>
      <c r="Q53" s="167">
        <f>SUM(DATA!IS54)</f>
        <v>67.472169427097469</v>
      </c>
      <c r="R53" s="214">
        <f>SUM(S53*'Economic Sectors'!$E$4,PERCENT!T53*'Economic Sectors'!$E$6,PERCENT!U53*'Economic Sectors'!$E$10)</f>
        <v>16.788323601506544</v>
      </c>
      <c r="S53" s="202">
        <f>SUM(DATA!BS54)</f>
        <v>17.275813915050971</v>
      </c>
      <c r="T53" s="202">
        <f>SUM(DATA!CH54)</f>
        <v>34.211040121585761</v>
      </c>
      <c r="U53" s="202">
        <f>SUM(DATA!EJ54)</f>
        <v>3.3556684762888098</v>
      </c>
      <c r="V53" s="214">
        <f t="shared" si="1"/>
        <v>18.658410282183294</v>
      </c>
      <c r="W53" s="202">
        <f>(SUM(AVERAGE(DATA!JH54,DATA!JI54)*'Commercial Services'!$G$6,DATA!Z54*'Commercial Services'!$G$7,DATA!DH54*'Commercial Services'!$G$8))*1.2</f>
        <v>18.658410282183294</v>
      </c>
      <c r="X53" s="214">
        <f>SUM(Y53*'Market and Accessibility'!$G$5,PERCENT!Z53*'Market and Accessibility'!$G$7,PERCENT!AA53*'Market and Accessibility'!$G$9,PERCENT!AB53*'Market and Accessibility'!$G$11)</f>
        <v>13.860163328174981</v>
      </c>
      <c r="Y53" s="202">
        <f>SUM(DATA!CG54*'Market and Accessibility'!$F$5)</f>
        <v>0.70565023240964964</v>
      </c>
      <c r="Z53" s="202">
        <f>SUM(DATA!BD54*'Market and Accessibility'!$F$7)</f>
        <v>10.763230558197424</v>
      </c>
      <c r="AA53" s="202">
        <f>(SUM(DATA!BK54*'Market and Accessibility'!$F$9))*1.2</f>
        <v>19.832049230708005</v>
      </c>
      <c r="AB53" s="202">
        <f>SUM(DATA!JB54*'Market and Accessibility'!$F$11)</f>
        <v>32.265446224256287</v>
      </c>
      <c r="AC53" s="214">
        <f t="shared" si="2"/>
        <v>29.16046237243426</v>
      </c>
      <c r="AD53" s="202">
        <f>SUM(DATA!JM54*'Property Market'!$F$5,DATA!JL54*'Property Market'!$F$6)</f>
        <v>29.16046237243426</v>
      </c>
      <c r="AE53" s="215">
        <f>SUM(AF53*'Human Development Index'!$E$4,AG53*'Human Development Index'!$E$6,PERCENT!AH53*'Human Development Index'!$E$8,PERCENT!AI53*'Human Development Index'!$E$11,PERCENT!AJ53*'Human Development Index'!$E$14,PERCENT!AK53*'Human Development Index'!$E$18,PERCENT!AL53*'Human Development Index'!$E$20,PERCENT!AM53*'Human Development Index'!$E$22,PERCENT!AN53*'Human Development Index'!$E$24,PERCENT!AO53*'Human Development Index'!$E$26,PERCENT!AP53*'Human Development Index'!$E$28,PERCENT!AQ53*'Human Development Index'!$E$30,PERCENT!AR53*'Human Development Index'!$E$34)</f>
        <v>43.72283016651658</v>
      </c>
      <c r="AF53" s="202">
        <f>(SUM(DATA!FQ54*'Human Development Index'!$F$7,))</f>
        <v>20.521139002583691</v>
      </c>
      <c r="AG53" s="202">
        <f>SUM(DATA!AU54*'Human Development Index'!$F$9,)</f>
        <v>20.945523246047422</v>
      </c>
      <c r="AH53" s="202">
        <f>(SUM(DATA!EC54*'Human Development Index'!$F$9,DATA!EG54*'Human Development Index'!$F$10,))*5</f>
        <v>8.7739612757743384</v>
      </c>
      <c r="AI53" s="202">
        <f>(SUM(DATA!JO54*'Human Development Index'!$F$13,DATA!AR54*'Human Development Index'!$F$12))</f>
        <v>15.505523822306955</v>
      </c>
      <c r="AJ53" s="202">
        <f>(SUM(DATA!BD54*'Human Development Index'!$F$15,DATA!F54*'Human Development Index'!$F$16,DATA!GI54*'Human Development Index'!$F$17))</f>
        <v>27.788091494014083</v>
      </c>
      <c r="AK53" s="202">
        <f>100-(SUM(DATA!IC54*'Human Development Index'!$F$19,))</f>
        <v>28.672331397066415</v>
      </c>
      <c r="AL53" s="202">
        <f>(SUM(DATA!EU54*'Human Development Index'!$F$21))</f>
        <v>0.97670418190885677</v>
      </c>
      <c r="AM53" s="202">
        <f>(SUM(DATA!D54*'Human Development Index'!$F$23,))</f>
        <v>77.389479155392991</v>
      </c>
      <c r="AN53" s="203">
        <f>100-(SUM(DATA!IY54*'Human Development Index'!$F$25))</f>
        <v>93.83</v>
      </c>
      <c r="AO53" s="203">
        <f>SUM(DATA!JP54*'Human Development Index'!$F$27,)</f>
        <v>22.32281526941723</v>
      </c>
      <c r="AP53" s="202">
        <f>100-((SUM(DATA!BA54*'Human Development Index'!$F$29,))*1.3)</f>
        <v>77.851294722779969</v>
      </c>
      <c r="AQ53" s="202">
        <f>100-(SUM(DATA!AS54*'Human Development Index'!$F$31,DATA!II54*'Human Development Index'!$F$32,DATA!FZ54*'Human Development Index'!$F$33,))</f>
        <v>65.294751853476697</v>
      </c>
      <c r="AR53" s="216">
        <f>100-(SUM(DATA!JR54*'Human Development Index'!$F$35))</f>
        <v>99.130953916391263</v>
      </c>
      <c r="AS53" s="202">
        <f t="shared" si="8"/>
        <v>21.344788098687864</v>
      </c>
      <c r="AT53" s="202">
        <f t="shared" si="3"/>
        <v>55.554245295736798</v>
      </c>
      <c r="AU53" s="202">
        <f t="shared" si="4"/>
        <v>19.616839896074772</v>
      </c>
      <c r="AV53" s="261">
        <f t="shared" si="5"/>
        <v>43.72283016651658</v>
      </c>
      <c r="AW53" s="258">
        <f t="shared" si="6"/>
        <v>32.171957763499812</v>
      </c>
      <c r="AX53" s="202">
        <f t="shared" si="7"/>
        <v>43.72283016651658</v>
      </c>
      <c r="AY53" s="202">
        <f>AVERAGE(DATA!M54,DATA!N54,DATA!O54,DATA!P54,DATA!Q54,DATA!R54,DATA!S54,DATA!T54,DATA!U54,DATA!V54,DATA!W54,DATA!X54,DATA!Y54,DATA!Z54,DATA!AB54,DATA!AC54,DATA!AD54)</f>
        <v>40.083868572420336</v>
      </c>
    </row>
    <row r="54" spans="1:51" x14ac:dyDescent="0.35">
      <c r="A54" s="211" t="s">
        <v>444</v>
      </c>
      <c r="B54" s="212">
        <f>SUM(C54*'Natural Resources'!E56,PERCENT!D54*'Natural Resources'!$E$10,PERCENT!E54*'Natural Resources'!$E$16,PERCENT!F54*'Natural Resources'!$E$20,PERCENT!G54*'Natural Resources'!$E$24)</f>
        <v>21.914402014730634</v>
      </c>
      <c r="C54" s="202">
        <f>SUM(DATA!FX55*'Natural Resources'!$F$5,DATA!BC55*'Natural Resources'!$F$6,DATA!GA55*'Natural Resources'!$F$7,DATA!IL55*'Natural Resources'!$F$8,DATA!DC55*'Natural Resources'!$F$9)</f>
        <v>22.84874307190967</v>
      </c>
      <c r="D54" s="202">
        <f>SUM(DATA!CN55*'Natural Resources'!$F$11,DATA!AV55*'Natural Resources'!$F$12,AVERAGE(DATA!C55,DATA!CZ55,DATA!GL55)*'Natural Resources'!$F$13,DATA!H55*'Natural Resources'!$F$14,DATA!DA55*'Natural Resources'!$F$15)</f>
        <v>28.278583640092126</v>
      </c>
      <c r="E54" s="203">
        <f>SUM(DATA!CR55*'Natural Resources'!$F$17,DATA!CQ55*'Natural Resources'!$F$18,AVERAGE(DATA!CQ55,DATA!CR55)*'Natural Resources'!$F$19)</f>
        <v>17.558995973325402</v>
      </c>
      <c r="F54" s="202">
        <f>SUM(DATA!J55*'Natural Resources'!$F$21,DATA!IT55*'Natural Resources'!$F$22,DATA!CT55*'Natural Resources'!$F$23)</f>
        <v>39.796684028083789</v>
      </c>
      <c r="G54" s="202">
        <f>SUM(DATA!EZ55*'Natural Resources'!$F$25,DATA!DE55*'Natural Resources'!$F$26,AVERAGE(DATA!AI55,DATA!FH55,DATA!GN55)*'Natural Resources'!$F$27,AVERAGE(DATA!EW55,DATA!EX55)*'Natural Resources'!$F$28)</f>
        <v>31.916995242869142</v>
      </c>
      <c r="H54" s="25">
        <f>SUM(I54*'Human Resources'!$E$4,PERCENT!J54*'Human Resources'!$E$6)</f>
        <v>10.888949232496101</v>
      </c>
      <c r="I54" s="202">
        <f>SUM(DATA!IU55*'Human Resources'!$F$5)</f>
        <v>7.1303598064081664</v>
      </c>
      <c r="J54" s="202">
        <f>(SUM(AVERAGE(DATA!CE55,DATA!EV55)*'Human Resources'!$F$7,DATA!IV55*'Human Resources'!$F$8))*8</f>
        <v>13.394675516554726</v>
      </c>
      <c r="K54" s="213">
        <f>SUM(DATA!CW55*'Transport and Com'!$F$5,DATA!IW55*'Transport and Com'!$F$6,DATA!IX55*'Transport and Com'!$F$7,DATA!FW55*'Transport and Com'!$F$8,DATA!DF55*'Transport and Com'!$F$9,DATA!JA55*'Transport and Com'!$F$10)</f>
        <v>72.499780484377595</v>
      </c>
      <c r="L54" s="213">
        <f>SUM(M54*'Institutional services'!$E$4,PERCENT!N54*'Institutional services'!$E$6,PERCENT!$O$2*'Institutional services'!$E$11,PERCENT!P54*'Institutional services'!$E$13,PERCENT!Q54*'Institutional services'!$E$15)</f>
        <v>26.560309211150166</v>
      </c>
      <c r="M54" s="167">
        <f>SUM(DATA!IP55)</f>
        <v>0</v>
      </c>
      <c r="N54" s="167">
        <f>SUM(DATA!JC55)</f>
        <v>12.438767815207367</v>
      </c>
      <c r="O54" s="167">
        <f>SUM(DATA!JD55)</f>
        <v>2.9761904761904758</v>
      </c>
      <c r="P54" s="167">
        <f>SUM(DATA!IR55)</f>
        <v>87.02</v>
      </c>
      <c r="Q54" s="167">
        <f>SUM(DATA!IS55)</f>
        <v>61.202938475665746</v>
      </c>
      <c r="R54" s="214">
        <f>SUM(S54*'Economic Sectors'!$E$4,PERCENT!T54*'Economic Sectors'!$E$6,PERCENT!U54*'Economic Sectors'!$E$10)</f>
        <v>1.2213193507474509</v>
      </c>
      <c r="S54" s="202">
        <f>SUM(DATA!BS55)</f>
        <v>1.0324807092585837</v>
      </c>
      <c r="T54" s="202">
        <f>SUM(DATA!CH55)</f>
        <v>1.104598251725972</v>
      </c>
      <c r="U54" s="202">
        <f>SUM(DATA!EJ55)</f>
        <v>1.4504891561302107</v>
      </c>
      <c r="V54" s="214">
        <f t="shared" si="1"/>
        <v>5.7313331982307156</v>
      </c>
      <c r="W54" s="202">
        <f>(SUM(AVERAGE(DATA!JH55,DATA!JI55)*'Commercial Services'!$G$6,DATA!Z55*'Commercial Services'!$G$7,DATA!DH55*'Commercial Services'!$G$8))*1.2</f>
        <v>5.7313331982307156</v>
      </c>
      <c r="X54" s="214">
        <f>SUM(Y54*'Market and Accessibility'!$G$5,PERCENT!Z54*'Market and Accessibility'!$G$7,PERCENT!AA54*'Market and Accessibility'!$G$9,PERCENT!AB54*'Market and Accessibility'!$G$11)</f>
        <v>10.066626685961246</v>
      </c>
      <c r="Y54" s="202">
        <f>SUM(DATA!CG55*'Market and Accessibility'!$F$5)</f>
        <v>0.45822003485122631</v>
      </c>
      <c r="Z54" s="202">
        <f>SUM(DATA!BD55*'Market and Accessibility'!$F$7)</f>
        <v>6.0225870959521297E-2</v>
      </c>
      <c r="AA54" s="202">
        <f>(SUM(DATA!BK55*'Market and Accessibility'!$F$9))*1.2</f>
        <v>12.255693404042049</v>
      </c>
      <c r="AB54" s="202">
        <f>SUM(DATA!JB55*'Market and Accessibility'!$F$11)</f>
        <v>37.299771167048057</v>
      </c>
      <c r="AC54" s="214">
        <f t="shared" si="2"/>
        <v>6.6575107102531978</v>
      </c>
      <c r="AD54" s="202">
        <f>SUM(DATA!JM55*'Property Market'!$F$5,DATA!JL55*'Property Market'!$F$6)</f>
        <v>6.6575107102531978</v>
      </c>
      <c r="AE54" s="215">
        <f>SUM(AF54*'Human Development Index'!$E$4,AG54*'Human Development Index'!$E$6,PERCENT!AH54*'Human Development Index'!$E$8,PERCENT!AI54*'Human Development Index'!$E$11,PERCENT!AJ54*'Human Development Index'!$E$14,PERCENT!AK54*'Human Development Index'!$E$18,PERCENT!AL54*'Human Development Index'!$E$20,PERCENT!AM54*'Human Development Index'!$E$22,PERCENT!AN54*'Human Development Index'!$E$24,PERCENT!AO54*'Human Development Index'!$E$26,PERCENT!AP54*'Human Development Index'!$E$28,PERCENT!AQ54*'Human Development Index'!$E$30,PERCENT!AR54*'Human Development Index'!$E$34)</f>
        <v>47.395607925098858</v>
      </c>
      <c r="AF54" s="202">
        <f>(SUM(DATA!FQ55*'Human Development Index'!$F$7,))</f>
        <v>24.291601142861456</v>
      </c>
      <c r="AG54" s="202">
        <f>SUM(DATA!AU55*'Human Development Index'!$F$9,)</f>
        <v>19.050785613476361</v>
      </c>
      <c r="AH54" s="202">
        <f>(SUM(DATA!EC55*'Human Development Index'!$F$9,DATA!EG55*'Human Development Index'!$F$10,))*5</f>
        <v>1.2312159231834838</v>
      </c>
      <c r="AI54" s="202">
        <f>(SUM(DATA!JO55*'Human Development Index'!$F$13,DATA!AR55*'Human Development Index'!$F$12))</f>
        <v>13.264554689276569</v>
      </c>
      <c r="AJ54" s="202">
        <f>(SUM(DATA!BD55*'Human Development Index'!$F$15,DATA!F55*'Human Development Index'!$F$16,DATA!GI55*'Human Development Index'!$F$17))</f>
        <v>22.045012698804666</v>
      </c>
      <c r="AK54" s="202">
        <f>100-(SUM(DATA!IC55*'Human Development Index'!$F$19,))</f>
        <v>30.168896071998915</v>
      </c>
      <c r="AL54" s="202">
        <f>(SUM(DATA!EU55*'Human Development Index'!$F$21))</f>
        <v>0.18010614438946698</v>
      </c>
      <c r="AM54" s="202">
        <f>(SUM(DATA!D55*'Human Development Index'!$F$23,))</f>
        <v>95.613117074952783</v>
      </c>
      <c r="AN54" s="203">
        <f>100-(SUM(DATA!IY55*'Human Development Index'!$F$25))</f>
        <v>94.39</v>
      </c>
      <c r="AO54" s="203">
        <f>SUM(DATA!JP55*'Human Development Index'!$F$27,)</f>
        <v>41.769135319431655</v>
      </c>
      <c r="AP54" s="202">
        <f>100-((SUM(DATA!BA55*'Human Development Index'!$F$29,))*1.3)</f>
        <v>99.110444817742831</v>
      </c>
      <c r="AQ54" s="202">
        <f>100-(SUM(DATA!AS55*'Human Development Index'!$F$31,DATA!II55*'Human Development Index'!$F$32,DATA!FZ55*'Human Development Index'!$F$33,))</f>
        <v>70.13032782650177</v>
      </c>
      <c r="AR54" s="216">
        <f>100-(SUM(DATA!JR55*'Human Development Index'!$F$35))</f>
        <v>99.621703015279607</v>
      </c>
      <c r="AS54" s="202">
        <f t="shared" si="8"/>
        <v>16.401675623613368</v>
      </c>
      <c r="AT54" s="202">
        <f t="shared" si="3"/>
        <v>49.530044847763882</v>
      </c>
      <c r="AU54" s="202">
        <f t="shared" si="4"/>
        <v>5.9191974862981525</v>
      </c>
      <c r="AV54" s="261">
        <f t="shared" si="5"/>
        <v>47.395607925098858</v>
      </c>
      <c r="AW54" s="258">
        <f t="shared" si="6"/>
        <v>23.950305985891799</v>
      </c>
      <c r="AX54" s="202">
        <f t="shared" si="7"/>
        <v>47.395607925098858</v>
      </c>
      <c r="AY54" s="202">
        <f>AVERAGE(DATA!M55,DATA!N55,DATA!O55,DATA!P55,DATA!Q55,DATA!R55,DATA!S55,DATA!T55,DATA!U55,DATA!V55,DATA!W55,DATA!X55,DATA!Y55,DATA!Z55,DATA!AB55,DATA!AC55,DATA!AD55)</f>
        <v>25.972760932610914</v>
      </c>
    </row>
    <row r="55" spans="1:51" x14ac:dyDescent="0.35">
      <c r="A55" s="211" t="s">
        <v>445</v>
      </c>
      <c r="B55" s="212">
        <f>SUM(C55*'Natural Resources'!E57,PERCENT!D55*'Natural Resources'!$E$10,PERCENT!E55*'Natural Resources'!$E$16,PERCENT!F55*'Natural Resources'!$E$20,PERCENT!G55*'Natural Resources'!$E$24)</f>
        <v>27.518594262842583</v>
      </c>
      <c r="C55" s="202">
        <f>SUM(DATA!FX56*'Natural Resources'!$F$5,DATA!BC56*'Natural Resources'!$F$6,DATA!GA56*'Natural Resources'!$F$7,DATA!IL56*'Natural Resources'!$F$8,DATA!DC56*'Natural Resources'!$F$9)</f>
        <v>35.276964067464625</v>
      </c>
      <c r="D55" s="202">
        <f>SUM(DATA!CN56*'Natural Resources'!$F$11,DATA!AV56*'Natural Resources'!$F$12,AVERAGE(DATA!C56,DATA!CZ56,DATA!GL56)*'Natural Resources'!$F$13,DATA!H56*'Natural Resources'!$F$14,DATA!DA56*'Natural Resources'!$F$15)</f>
        <v>40.261073782422116</v>
      </c>
      <c r="E55" s="203">
        <f>SUM(DATA!CR56*'Natural Resources'!$F$17,DATA!CQ56*'Natural Resources'!$F$18,AVERAGE(DATA!CQ56,DATA!CR56)*'Natural Resources'!$F$19)</f>
        <v>23.650804570352541</v>
      </c>
      <c r="F55" s="202">
        <f>SUM(DATA!J56*'Natural Resources'!$F$21,DATA!IT56*'Natural Resources'!$F$22,DATA!CT56*'Natural Resources'!$F$23)</f>
        <v>54.373829716929102</v>
      </c>
      <c r="G55" s="202">
        <f>SUM(DATA!EZ56*'Natural Resources'!$F$25,DATA!DE56*'Natural Resources'!$F$26,AVERAGE(DATA!AI56,DATA!FH56,DATA!GN56)*'Natural Resources'!$F$27,AVERAGE(DATA!EW56,DATA!EX56)*'Natural Resources'!$F$28)</f>
        <v>25.743017659345558</v>
      </c>
      <c r="H55" s="25">
        <f>SUM(I55*'Human Resources'!$E$4,PERCENT!J55*'Human Resources'!$E$6)</f>
        <v>18.151563298067501</v>
      </c>
      <c r="I55" s="202">
        <f>SUM(DATA!IU56*'Human Resources'!$F$5)</f>
        <v>31.038258932223979</v>
      </c>
      <c r="J55" s="202">
        <f>(SUM(AVERAGE(DATA!CE56,DATA!EV56)*'Human Resources'!$F$7,DATA!IV56*'Human Resources'!$F$8))*8</f>
        <v>9.5604328752965166</v>
      </c>
      <c r="K55" s="213">
        <f>SUM(DATA!CW56*'Transport and Com'!$F$5,DATA!IW56*'Transport and Com'!$F$6,DATA!IX56*'Transport and Com'!$F$7,DATA!FW56*'Transport and Com'!$F$8,DATA!DF56*'Transport and Com'!$F$9,DATA!JA56*'Transport and Com'!$F$10)</f>
        <v>78.226483325433747</v>
      </c>
      <c r="L55" s="213">
        <f>SUM(M55*'Institutional services'!$E$4,PERCENT!N55*'Institutional services'!$E$6,PERCENT!$O$2*'Institutional services'!$E$11,PERCENT!P55*'Institutional services'!$E$13,PERCENT!Q55*'Institutional services'!$E$15)</f>
        <v>28.675674869950722</v>
      </c>
      <c r="M55" s="167">
        <f>SUM(DATA!IP56)</f>
        <v>0</v>
      </c>
      <c r="N55" s="167">
        <f>SUM(DATA!JC56)</f>
        <v>8.2050326947349852</v>
      </c>
      <c r="O55" s="167">
        <f>SUM(DATA!JD56)</f>
        <v>0</v>
      </c>
      <c r="P55" s="167">
        <f>SUM(DATA!IR56)</f>
        <v>99.07</v>
      </c>
      <c r="Q55" s="167">
        <f>SUM(DATA!IS56)</f>
        <v>71.722846441947567</v>
      </c>
      <c r="R55" s="214">
        <f>SUM(S55*'Economic Sectors'!$E$4,PERCENT!T55*'Economic Sectors'!$E$6,PERCENT!U55*'Economic Sectors'!$E$10)</f>
        <v>21.482377138273954</v>
      </c>
      <c r="S55" s="202">
        <f>SUM(DATA!BS56)</f>
        <v>24.18076130226418</v>
      </c>
      <c r="T55" s="202">
        <f>SUM(DATA!CH56)</f>
        <v>39.223301686526483</v>
      </c>
      <c r="U55" s="202">
        <f>SUM(DATA!EJ56)</f>
        <v>6.1528956040918947</v>
      </c>
      <c r="V55" s="214">
        <f t="shared" si="1"/>
        <v>9.82063035098769</v>
      </c>
      <c r="W55" s="202">
        <f>(SUM(AVERAGE(DATA!JH56,DATA!JI56)*'Commercial Services'!$G$6,DATA!Z56*'Commercial Services'!$G$7,DATA!DH56*'Commercial Services'!$G$8))*1.2</f>
        <v>9.82063035098769</v>
      </c>
      <c r="X55" s="214">
        <f>SUM(Y55*'Market and Accessibility'!$G$5,PERCENT!Z55*'Market and Accessibility'!$G$7,PERCENT!AA55*'Market and Accessibility'!$G$9,PERCENT!AB55*'Market and Accessibility'!$G$11)</f>
        <v>8.6608157901506004</v>
      </c>
      <c r="Y55" s="202">
        <f>SUM(DATA!CG56*'Market and Accessibility'!$F$5)</f>
        <v>1.3893162486599271</v>
      </c>
      <c r="Z55" s="202">
        <f>SUM(DATA!BD56*'Market and Accessibility'!$F$7)</f>
        <v>2.9400220537007256</v>
      </c>
      <c r="AA55" s="202">
        <f>(SUM(DATA!BK56*'Market and Accessibility'!$F$9))*1.2</f>
        <v>11.752863259225746</v>
      </c>
      <c r="AB55" s="202">
        <f>SUM(DATA!JB56*'Market and Accessibility'!$F$11)</f>
        <v>25.057208237986274</v>
      </c>
      <c r="AC55" s="214">
        <f t="shared" si="2"/>
        <v>18.642212986777519</v>
      </c>
      <c r="AD55" s="202">
        <f>SUM(DATA!JM56*'Property Market'!$F$5,DATA!JL56*'Property Market'!$F$6)</f>
        <v>18.642212986777519</v>
      </c>
      <c r="AE55" s="215">
        <f>SUM(AF55*'Human Development Index'!$E$4,AG55*'Human Development Index'!$E$6,PERCENT!AH55*'Human Development Index'!$E$8,PERCENT!AI55*'Human Development Index'!$E$11,PERCENT!AJ55*'Human Development Index'!$E$14,PERCENT!AK55*'Human Development Index'!$E$18,PERCENT!AL55*'Human Development Index'!$E$20,PERCENT!AM55*'Human Development Index'!$E$22,PERCENT!AN55*'Human Development Index'!$E$24,PERCENT!AO55*'Human Development Index'!$E$26,PERCENT!AP55*'Human Development Index'!$E$28,PERCENT!AQ55*'Human Development Index'!$E$30,PERCENT!AR55*'Human Development Index'!$E$34)</f>
        <v>47.876152217340973</v>
      </c>
      <c r="AF55" s="202">
        <f>(SUM(DATA!FQ56*'Human Development Index'!$F$7,))</f>
        <v>16.163372987219251</v>
      </c>
      <c r="AG55" s="202">
        <f>SUM(DATA!AU56*'Human Development Index'!$F$9,)</f>
        <v>15.118124436486568</v>
      </c>
      <c r="AH55" s="202">
        <f>(SUM(DATA!EC56*'Human Development Index'!$F$9,DATA!EG56*'Human Development Index'!$F$10,))*5</f>
        <v>7.2960519015503147</v>
      </c>
      <c r="AI55" s="202">
        <f>(SUM(DATA!JO56*'Human Development Index'!$F$13,DATA!AR56*'Human Development Index'!$F$12))</f>
        <v>17.163701421772828</v>
      </c>
      <c r="AJ55" s="202">
        <f>(SUM(DATA!BD56*'Human Development Index'!$F$15,DATA!F56*'Human Development Index'!$F$16,DATA!GI56*'Human Development Index'!$F$17))</f>
        <v>23.531464496937843</v>
      </c>
      <c r="AK55" s="202">
        <f>100-(SUM(DATA!IC56*'Human Development Index'!$F$19,))</f>
        <v>27.584067092460216</v>
      </c>
      <c r="AL55" s="202">
        <f>(SUM(DATA!EU56*'Human Development Index'!$F$21))</f>
        <v>0.57053864334425908</v>
      </c>
      <c r="AM55" s="202">
        <f>(SUM(DATA!D56*'Human Development Index'!$F$23,))</f>
        <v>93.782857328722272</v>
      </c>
      <c r="AN55" s="203">
        <f>100-(SUM(DATA!IY56*'Human Development Index'!$F$25))</f>
        <v>93.1</v>
      </c>
      <c r="AO55" s="203">
        <f>SUM(DATA!JP56*'Human Development Index'!$F$27,)</f>
        <v>46.836187177422147</v>
      </c>
      <c r="AP55" s="202">
        <f>100-((SUM(DATA!BA56*'Human Development Index'!$F$29,))*1.3)</f>
        <v>97.164790527674242</v>
      </c>
      <c r="AQ55" s="202">
        <f>100-(SUM(DATA!AS56*'Human Development Index'!$F$31,DATA!II56*'Human Development Index'!$F$32,DATA!FZ56*'Human Development Index'!$F$33,))</f>
        <v>76.607339926473387</v>
      </c>
      <c r="AR55" s="216">
        <f>100-(SUM(DATA!JR56*'Human Development Index'!$F$35))</f>
        <v>99.188307163789943</v>
      </c>
      <c r="AS55" s="202">
        <f t="shared" si="8"/>
        <v>22.835078780455042</v>
      </c>
      <c r="AT55" s="202">
        <f t="shared" si="3"/>
        <v>53.451079097692237</v>
      </c>
      <c r="AU55" s="202">
        <f t="shared" si="4"/>
        <v>14.65150906654744</v>
      </c>
      <c r="AV55" s="261">
        <f t="shared" si="5"/>
        <v>47.876152217340973</v>
      </c>
      <c r="AW55" s="258">
        <f t="shared" si="6"/>
        <v>30.312555648231569</v>
      </c>
      <c r="AX55" s="202">
        <f t="shared" si="7"/>
        <v>47.876152217340973</v>
      </c>
      <c r="AY55" s="202">
        <f>AVERAGE(DATA!M56,DATA!N56,DATA!O56,DATA!P56,DATA!Q56,DATA!R56,DATA!S56,DATA!T56,DATA!U56,DATA!V56,DATA!W56,DATA!X56,DATA!Y56,DATA!Z56,DATA!AB56,DATA!AC56,DATA!AD56)</f>
        <v>35.569829414950249</v>
      </c>
    </row>
    <row r="56" spans="1:51" x14ac:dyDescent="0.35">
      <c r="A56" s="211" t="s">
        <v>446</v>
      </c>
      <c r="B56" s="212">
        <f>SUM(C56*'Natural Resources'!E58,PERCENT!D56*'Natural Resources'!$E$10,PERCENT!E56*'Natural Resources'!$E$16,PERCENT!F56*'Natural Resources'!$E$20,PERCENT!G56*'Natural Resources'!$E$24)</f>
        <v>28.28687985882496</v>
      </c>
      <c r="C56" s="202">
        <f>SUM(DATA!FX57*'Natural Resources'!$F$5,DATA!BC57*'Natural Resources'!$F$6,DATA!GA57*'Natural Resources'!$F$7,DATA!IL57*'Natural Resources'!$F$8,DATA!DC57*'Natural Resources'!$F$9)</f>
        <v>25.196518871299169</v>
      </c>
      <c r="D56" s="202">
        <f>SUM(DATA!CN57*'Natural Resources'!$F$11,DATA!AV57*'Natural Resources'!$F$12,AVERAGE(DATA!C57,DATA!CZ57,DATA!GL57)*'Natural Resources'!$F$13,DATA!H57*'Natural Resources'!$F$14,DATA!DA57*'Natural Resources'!$F$15)</f>
        <v>35.140724890962424</v>
      </c>
      <c r="E56" s="203">
        <f>SUM(DATA!CR57*'Natural Resources'!$F$17,DATA!CQ57*'Natural Resources'!$F$18,AVERAGE(DATA!CQ57,DATA!CR57)*'Natural Resources'!$F$19)</f>
        <v>34.615552751154624</v>
      </c>
      <c r="F56" s="202">
        <f>SUM(DATA!J57*'Natural Resources'!$F$21,DATA!IT57*'Natural Resources'!$F$22,DATA!CT57*'Natural Resources'!$F$23)</f>
        <v>16.272415395549711</v>
      </c>
      <c r="G56" s="202">
        <f>SUM(DATA!EZ57*'Natural Resources'!$F$25,DATA!DE57*'Natural Resources'!$F$26,AVERAGE(DATA!AI57,DATA!FH57,DATA!GN57)*'Natural Resources'!$F$27,AVERAGE(DATA!EW57,DATA!EX57)*'Natural Resources'!$F$28)</f>
        <v>73.874275008610724</v>
      </c>
      <c r="H56" s="25">
        <f>SUM(I56*'Human Resources'!$E$4,PERCENT!J56*'Human Resources'!$E$6)</f>
        <v>11.395805369044561</v>
      </c>
      <c r="I56" s="202">
        <f>SUM(DATA!IU57*'Human Resources'!$F$5)</f>
        <v>6.9311666488347354</v>
      </c>
      <c r="J56" s="202">
        <f>(SUM(AVERAGE(DATA!CE57,DATA!EV57)*'Human Resources'!$F$7,DATA!IV57*'Human Resources'!$F$8))*8</f>
        <v>14.37223118251778</v>
      </c>
      <c r="K56" s="213">
        <f>SUM(DATA!CW57*'Transport and Com'!$F$5,DATA!IW57*'Transport and Com'!$F$6,DATA!IX57*'Transport and Com'!$F$7,DATA!FW57*'Transport and Com'!$F$8,DATA!DF57*'Transport and Com'!$F$9,DATA!JA57*'Transport and Com'!$F$10)</f>
        <v>80.464921873885388</v>
      </c>
      <c r="L56" s="213">
        <f>SUM(M56*'Institutional services'!$E$4,PERCENT!N56*'Institutional services'!$E$6,PERCENT!$O$2*'Institutional services'!$E$11,PERCENT!P56*'Institutional services'!$E$13,PERCENT!Q56*'Institutional services'!$E$15)</f>
        <v>29.144774375962463</v>
      </c>
      <c r="M56" s="167">
        <f>SUM(DATA!IP57)</f>
        <v>0</v>
      </c>
      <c r="N56" s="167">
        <f>SUM(DATA!JC57)</f>
        <v>20.156113090800957</v>
      </c>
      <c r="O56" s="167">
        <f>SUM(DATA!JD57)</f>
        <v>5.9523809523809517</v>
      </c>
      <c r="P56" s="167">
        <f>SUM(DATA!IR57)</f>
        <v>87.12</v>
      </c>
      <c r="Q56" s="167">
        <f>SUM(DATA!IS57)</f>
        <v>62.89801568989386</v>
      </c>
      <c r="R56" s="214">
        <f>SUM(S56*'Economic Sectors'!$E$4,PERCENT!T56*'Economic Sectors'!$E$6,PERCENT!U56*'Economic Sectors'!$E$10)</f>
        <v>1.2187312878128751</v>
      </c>
      <c r="S56" s="202">
        <f>SUM(DATA!BS57)</f>
        <v>1.3010943961345025</v>
      </c>
      <c r="T56" s="202">
        <f>SUM(DATA!CH57)</f>
        <v>1.449304505450502</v>
      </c>
      <c r="U56" s="202">
        <f>SUM(DATA!EJ57)</f>
        <v>0.98402904334343466</v>
      </c>
      <c r="V56" s="214">
        <f t="shared" si="1"/>
        <v>6.6101756949989907</v>
      </c>
      <c r="W56" s="202">
        <f>(SUM(AVERAGE(DATA!JH57,DATA!JI57)*'Commercial Services'!$G$6,DATA!Z57*'Commercial Services'!$G$7,DATA!DH57*'Commercial Services'!$G$8))*1.2</f>
        <v>6.6101756949989907</v>
      </c>
      <c r="X56" s="214">
        <f>SUM(Y56*'Market and Accessibility'!$G$5,PERCENT!Z56*'Market and Accessibility'!$G$7,PERCENT!AA56*'Market and Accessibility'!$G$9,PERCENT!AB56*'Market and Accessibility'!$G$11)</f>
        <v>11.14418545637519</v>
      </c>
      <c r="Y56" s="202">
        <f>SUM(DATA!CG57*'Market and Accessibility'!$F$5)</f>
        <v>1.1311094745527921</v>
      </c>
      <c r="Z56" s="202">
        <f>SUM(DATA!BD57*'Market and Accessibility'!$F$7)</f>
        <v>0.92395117563029128</v>
      </c>
      <c r="AA56" s="202">
        <f>(SUM(DATA!BK57*'Market and Accessibility'!$F$9))*1.2</f>
        <v>8.0159106773107087</v>
      </c>
      <c r="AB56" s="202">
        <f>SUM(DATA!JB57*'Market and Accessibility'!$F$11)</f>
        <v>44.622425629290618</v>
      </c>
      <c r="AC56" s="214">
        <f t="shared" si="2"/>
        <v>1.1459355633169668</v>
      </c>
      <c r="AD56" s="202">
        <f>SUM(DATA!JM57*'Property Market'!$F$5,DATA!JL57*'Property Market'!$F$6)</f>
        <v>1.1459355633169668</v>
      </c>
      <c r="AE56" s="215">
        <f>SUM(AF56*'Human Development Index'!$E$4,AG56*'Human Development Index'!$E$6,PERCENT!AH56*'Human Development Index'!$E$8,PERCENT!AI56*'Human Development Index'!$E$11,PERCENT!AJ56*'Human Development Index'!$E$14,PERCENT!AK56*'Human Development Index'!$E$18,PERCENT!AL56*'Human Development Index'!$E$20,PERCENT!AM56*'Human Development Index'!$E$22,PERCENT!AN56*'Human Development Index'!$E$24,PERCENT!AO56*'Human Development Index'!$E$26,PERCENT!AP56*'Human Development Index'!$E$28,PERCENT!AQ56*'Human Development Index'!$E$30,PERCENT!AR56*'Human Development Index'!$E$34)</f>
        <v>43.452297520872193</v>
      </c>
      <c r="AF56" s="202">
        <f>(SUM(DATA!FQ57*'Human Development Index'!$F$7,))</f>
        <v>25.847748919989566</v>
      </c>
      <c r="AG56" s="202">
        <f>SUM(DATA!AU57*'Human Development Index'!$F$9,)</f>
        <v>20.185972641858388</v>
      </c>
      <c r="AH56" s="202">
        <f>(SUM(DATA!EC57*'Human Development Index'!$F$9,DATA!EG57*'Human Development Index'!$F$10,))*5</f>
        <v>2.8008768465078249</v>
      </c>
      <c r="AI56" s="202">
        <f>(SUM(DATA!JO57*'Human Development Index'!$F$13,DATA!AR57*'Human Development Index'!$F$12))</f>
        <v>13.4600225298158</v>
      </c>
      <c r="AJ56" s="202">
        <f>(SUM(DATA!BD57*'Human Development Index'!$F$15,DATA!F57*'Human Development Index'!$F$16,DATA!GI57*'Human Development Index'!$F$17))</f>
        <v>23.822222617352978</v>
      </c>
      <c r="AK56" s="202">
        <f>100-(SUM(DATA!IC57*'Human Development Index'!$F$19,))</f>
        <v>25.229177249422307</v>
      </c>
      <c r="AL56" s="202">
        <f>(SUM(DATA!EU57*'Human Development Index'!$F$21))</f>
        <v>0.32357274054195201</v>
      </c>
      <c r="AM56" s="202">
        <f>(SUM(DATA!D57*'Human Development Index'!$F$23,))</f>
        <v>58.657001869276115</v>
      </c>
      <c r="AN56" s="203">
        <f>100-(SUM(DATA!IY57*'Human Development Index'!$F$25))</f>
        <v>94.45</v>
      </c>
      <c r="AO56" s="203">
        <f>SUM(DATA!JP57*'Human Development Index'!$F$27,)</f>
        <v>25.861453289495586</v>
      </c>
      <c r="AP56" s="202">
        <f>100-((SUM(DATA!BA57*'Human Development Index'!$F$29,))*1.3)</f>
        <v>98.654853654262453</v>
      </c>
      <c r="AQ56" s="202">
        <f>100-(SUM(DATA!AS57*'Human Development Index'!$F$31,DATA!II57*'Human Development Index'!$F$32,DATA!FZ57*'Human Development Index'!$F$33,))</f>
        <v>69.22109430051087</v>
      </c>
      <c r="AR56" s="216">
        <f>100-(SUM(DATA!JR57*'Human Development Index'!$F$35))</f>
        <v>99.182782479879279</v>
      </c>
      <c r="AS56" s="202">
        <f t="shared" si="8"/>
        <v>19.84134261393476</v>
      </c>
      <c r="AT56" s="202">
        <f t="shared" si="3"/>
        <v>54.804848124923922</v>
      </c>
      <c r="AU56" s="202">
        <f t="shared" si="4"/>
        <v>5.0297570006260059</v>
      </c>
      <c r="AV56" s="261">
        <f t="shared" si="5"/>
        <v>43.452297520872193</v>
      </c>
      <c r="AW56" s="258">
        <f t="shared" si="6"/>
        <v>26.558649246494895</v>
      </c>
      <c r="AX56" s="202">
        <f t="shared" si="7"/>
        <v>43.452297520872193</v>
      </c>
      <c r="AY56" s="202">
        <f>AVERAGE(DATA!M57,DATA!N57,DATA!O57,DATA!P57,DATA!Q57,DATA!R57,DATA!S57,DATA!T57,DATA!U57,DATA!V57,DATA!W57,DATA!X57,DATA!Y57,DATA!Z57,DATA!AB57,DATA!AC57,DATA!AD57)</f>
        <v>29.769480512768322</v>
      </c>
    </row>
    <row r="57" spans="1:51" x14ac:dyDescent="0.35">
      <c r="A57" s="211" t="s">
        <v>447</v>
      </c>
      <c r="B57" s="212">
        <f>SUM(C57*'Natural Resources'!E59,PERCENT!D57*'Natural Resources'!$E$10,PERCENT!E57*'Natural Resources'!$E$16,PERCENT!F57*'Natural Resources'!$E$20,PERCENT!G57*'Natural Resources'!$E$24)</f>
        <v>33.741577977689587</v>
      </c>
      <c r="C57" s="202">
        <f>SUM(DATA!FX58*'Natural Resources'!$F$5,DATA!BC58*'Natural Resources'!$F$6,DATA!GA58*'Natural Resources'!$F$7,DATA!IL58*'Natural Resources'!$F$8,DATA!DC58*'Natural Resources'!$F$9)</f>
        <v>35.030788638347339</v>
      </c>
      <c r="D57" s="202">
        <f>SUM(DATA!CN58*'Natural Resources'!$F$11,DATA!AV58*'Natural Resources'!$F$12,AVERAGE(DATA!C58,DATA!CZ58,DATA!GL58)*'Natural Resources'!$F$13,DATA!H58*'Natural Resources'!$F$14,DATA!DA58*'Natural Resources'!$F$15)</f>
        <v>45.469886971844304</v>
      </c>
      <c r="E57" s="203">
        <f>SUM(DATA!CR58*'Natural Resources'!$F$17,DATA!CQ58*'Natural Resources'!$F$18,AVERAGE(DATA!CQ58,DATA!CR58)*'Natural Resources'!$F$19)</f>
        <v>34.381864462609116</v>
      </c>
      <c r="F57" s="202">
        <f>SUM(DATA!J58*'Natural Resources'!$F$21,DATA!IT58*'Natural Resources'!$F$22,DATA!CT58*'Natural Resources'!$F$23)</f>
        <v>54.61665056706385</v>
      </c>
      <c r="G57" s="202">
        <f>SUM(DATA!EZ58*'Natural Resources'!$F$25,DATA!DE58*'Natural Resources'!$F$26,AVERAGE(DATA!AI58,DATA!FH58,DATA!GN58)*'Natural Resources'!$F$27,AVERAGE(DATA!EW58,DATA!EX58)*'Natural Resources'!$F$28)</f>
        <v>45.652650515907524</v>
      </c>
      <c r="H57" s="25">
        <f>SUM(I57*'Human Resources'!$E$4,PERCENT!J57*'Human Resources'!$E$6)</f>
        <v>22.913747561250609</v>
      </c>
      <c r="I57" s="202">
        <f>SUM(DATA!IU58*'Human Resources'!$F$5)</f>
        <v>35.036282734704919</v>
      </c>
      <c r="J57" s="202">
        <f>(SUM(AVERAGE(DATA!CE58,DATA!EV58)*'Human Resources'!$F$7,DATA!IV58*'Human Resources'!$F$8))*8</f>
        <v>14.832057445614403</v>
      </c>
      <c r="K57" s="213">
        <f>SUM(DATA!CW58*'Transport and Com'!$F$5,DATA!IW58*'Transport and Com'!$F$6,DATA!IX58*'Transport and Com'!$F$7,DATA!FW58*'Transport and Com'!$F$8,DATA!DF58*'Transport and Com'!$F$9,DATA!JA58*'Transport and Com'!$F$10)</f>
        <v>67.030508993794186</v>
      </c>
      <c r="L57" s="213">
        <f>SUM(M57*'Institutional services'!$E$4,PERCENT!N57*'Institutional services'!$E$6,PERCENT!$O$2*'Institutional services'!$E$11,PERCENT!P57*'Institutional services'!$E$13,PERCENT!Q57*'Institutional services'!$E$15)</f>
        <v>23.748304132973942</v>
      </c>
      <c r="M57" s="167">
        <f>SUM(DATA!IP58)</f>
        <v>0</v>
      </c>
      <c r="N57" s="167">
        <f>SUM(DATA!JC58)</f>
        <v>0</v>
      </c>
      <c r="O57" s="167">
        <f>SUM(DATA!JD58)</f>
        <v>5.9523809523809517</v>
      </c>
      <c r="P57" s="167">
        <f>SUM(DATA!IR58)</f>
        <v>97.75</v>
      </c>
      <c r="Q57" s="167">
        <f>SUM(DATA!IS58)</f>
        <v>56.60377358490566</v>
      </c>
      <c r="R57" s="214">
        <f>SUM(S57*'Economic Sectors'!$E$4,PERCENT!T57*'Economic Sectors'!$E$6,PERCENT!U57*'Economic Sectors'!$E$10)</f>
        <v>12.02790151441952</v>
      </c>
      <c r="S57" s="202">
        <f>SUM(DATA!BS58)</f>
        <v>13.40333417033303</v>
      </c>
      <c r="T57" s="202">
        <f>SUM(DATA!CH58)</f>
        <v>24.00662582820156</v>
      </c>
      <c r="U57" s="202">
        <f>SUM(DATA!EJ58)</f>
        <v>2.0122837871478585</v>
      </c>
      <c r="V57" s="214">
        <f t="shared" si="1"/>
        <v>14.10714007959111</v>
      </c>
      <c r="W57" s="202">
        <f>(SUM(AVERAGE(DATA!JH58,DATA!JI58)*'Commercial Services'!$G$6,DATA!Z58*'Commercial Services'!$G$7,DATA!DH58*'Commercial Services'!$G$8))*1.2</f>
        <v>14.10714007959111</v>
      </c>
      <c r="X57" s="214">
        <f>SUM(Y57*'Market and Accessibility'!$G$5,PERCENT!Z57*'Market and Accessibility'!$G$7,PERCENT!AA57*'Market and Accessibility'!$G$9,PERCENT!AB57*'Market and Accessibility'!$G$11)</f>
        <v>3.0164586037681071</v>
      </c>
      <c r="Y57" s="202">
        <f>SUM(DATA!CG58*'Market and Accessibility'!$F$5)</f>
        <v>0.86212612389694521</v>
      </c>
      <c r="Z57" s="202">
        <f>SUM(DATA!BD58*'Market and Accessibility'!$F$7)</f>
        <v>4.0865620063314259</v>
      </c>
      <c r="AA57" s="202">
        <f>(SUM(DATA!BK58*'Market and Accessibility'!$F$9))*1.2</f>
        <v>7.659260823497978</v>
      </c>
      <c r="AB57" s="202">
        <f>SUM(DATA!JB58*'Market and Accessibility'!$F$11)</f>
        <v>0</v>
      </c>
      <c r="AC57" s="214">
        <f t="shared" si="2"/>
        <v>4.2415217996268009</v>
      </c>
      <c r="AD57" s="202">
        <f>SUM(DATA!JM58*'Property Market'!$F$5,DATA!JL58*'Property Market'!$F$6)</f>
        <v>4.2415217996268009</v>
      </c>
      <c r="AE57" s="215">
        <f>SUM(AF57*'Human Development Index'!$E$4,AG57*'Human Development Index'!$E$6,PERCENT!AH57*'Human Development Index'!$E$8,PERCENT!AI57*'Human Development Index'!$E$11,PERCENT!AJ57*'Human Development Index'!$E$14,PERCENT!AK57*'Human Development Index'!$E$18,PERCENT!AL57*'Human Development Index'!$E$20,PERCENT!AM57*'Human Development Index'!$E$22,PERCENT!AN57*'Human Development Index'!$E$24,PERCENT!AO57*'Human Development Index'!$E$26,PERCENT!AP57*'Human Development Index'!$E$28,PERCENT!AQ57*'Human Development Index'!$E$30,PERCENT!AR57*'Human Development Index'!$E$34)</f>
        <v>43.796746433003293</v>
      </c>
      <c r="AF57" s="202">
        <f>(SUM(DATA!FQ58*'Human Development Index'!$F$7,))</f>
        <v>20.039682374262075</v>
      </c>
      <c r="AG57" s="202">
        <f>SUM(DATA!AU58*'Human Development Index'!$F$9,)</f>
        <v>13.332946149681314</v>
      </c>
      <c r="AH57" s="202">
        <f>(SUM(DATA!EC58*'Human Development Index'!$F$9,DATA!EG58*'Human Development Index'!$F$10,))*5</f>
        <v>3.0241818302987031</v>
      </c>
      <c r="AI57" s="202">
        <f>(SUM(DATA!JO58*'Human Development Index'!$F$13,DATA!AR58*'Human Development Index'!$F$12))</f>
        <v>14.039463653107859</v>
      </c>
      <c r="AJ57" s="202">
        <f>(SUM(DATA!BD58*'Human Development Index'!$F$15,DATA!F58*'Human Development Index'!$F$16,DATA!GI58*'Human Development Index'!$F$17))</f>
        <v>27.273184042837173</v>
      </c>
      <c r="AK57" s="202">
        <f>100-(SUM(DATA!IC58*'Human Development Index'!$F$19,))</f>
        <v>26.133488237365214</v>
      </c>
      <c r="AL57" s="202">
        <f>(SUM(DATA!EU58*'Human Development Index'!$F$21))</f>
        <v>0.2475952452285444</v>
      </c>
      <c r="AM57" s="202">
        <f>(SUM(DATA!D58*'Human Development Index'!$F$23,))</f>
        <v>81.866917364405651</v>
      </c>
      <c r="AN57" s="203">
        <f>100-(SUM(DATA!IY58*'Human Development Index'!$F$25))</f>
        <v>93.83</v>
      </c>
      <c r="AO57" s="203">
        <f>SUM(DATA!JP58*'Human Development Index'!$F$27,)</f>
        <v>0</v>
      </c>
      <c r="AP57" s="202">
        <f>100-((SUM(DATA!BA58*'Human Development Index'!$F$29,))*1.3)</f>
        <v>92.397677314213468</v>
      </c>
      <c r="AQ57" s="202">
        <f>100-(SUM(DATA!AS58*'Human Development Index'!$F$31,DATA!II58*'Human Development Index'!$F$32,DATA!FZ58*'Human Development Index'!$F$33,))</f>
        <v>79.459226794832773</v>
      </c>
      <c r="AR57" s="216">
        <f>100-(SUM(DATA!JR58*'Human Development Index'!$F$35))</f>
        <v>98.938245469018028</v>
      </c>
      <c r="AS57" s="202">
        <f t="shared" si="8"/>
        <v>28.327662769470098</v>
      </c>
      <c r="AT57" s="202">
        <f t="shared" si="3"/>
        <v>45.389406563384064</v>
      </c>
      <c r="AU57" s="202">
        <f t="shared" si="4"/>
        <v>8.3482554993513851</v>
      </c>
      <c r="AV57" s="261">
        <f t="shared" si="5"/>
        <v>43.796746433003293</v>
      </c>
      <c r="AW57" s="258">
        <f t="shared" si="6"/>
        <v>27.35510827740185</v>
      </c>
      <c r="AX57" s="202">
        <f t="shared" si="7"/>
        <v>43.796746433003293</v>
      </c>
      <c r="AY57" s="202">
        <f>AVERAGE(DATA!M58,DATA!N58,DATA!O58,DATA!P58,DATA!Q58,DATA!R58,DATA!S58,DATA!T58,DATA!U58,DATA!V58,DATA!W58,DATA!X58,DATA!Y58,DATA!Z58,DATA!AB58,DATA!AC58,DATA!AD58)</f>
        <v>39.465267993399912</v>
      </c>
    </row>
    <row r="58" spans="1:51" x14ac:dyDescent="0.35">
      <c r="A58" s="211" t="s">
        <v>448</v>
      </c>
      <c r="B58" s="212">
        <f>SUM(C58*'Natural Resources'!E60,PERCENT!D58*'Natural Resources'!$E$10,PERCENT!E58*'Natural Resources'!$E$16,PERCENT!F58*'Natural Resources'!$E$20,PERCENT!G58*'Natural Resources'!$E$24)</f>
        <v>28.904409696556726</v>
      </c>
      <c r="C58" s="202">
        <f>SUM(DATA!FX59*'Natural Resources'!$F$5,DATA!BC59*'Natural Resources'!$F$6,DATA!GA59*'Natural Resources'!$F$7,DATA!IL59*'Natural Resources'!$F$8,DATA!DC59*'Natural Resources'!$F$9)</f>
        <v>29.29489053463352</v>
      </c>
      <c r="D58" s="202">
        <f>SUM(DATA!CN59*'Natural Resources'!$F$11,DATA!AV59*'Natural Resources'!$F$12,AVERAGE(DATA!C59,DATA!CZ59,DATA!GL59)*'Natural Resources'!$F$13,DATA!H59*'Natural Resources'!$F$14,DATA!DA59*'Natural Resources'!$F$15)</f>
        <v>31.557507529434396</v>
      </c>
      <c r="E58" s="203">
        <f>SUM(DATA!CR59*'Natural Resources'!$F$17,DATA!CQ59*'Natural Resources'!$F$18,AVERAGE(DATA!CQ59,DATA!CR59)*'Natural Resources'!$F$19)</f>
        <v>48.248231474839258</v>
      </c>
      <c r="F58" s="202">
        <f>SUM(DATA!J59*'Natural Resources'!$F$21,DATA!IT59*'Natural Resources'!$F$22,DATA!CT59*'Natural Resources'!$F$23)</f>
        <v>35.905335296233879</v>
      </c>
      <c r="G58" s="202">
        <f>SUM(DATA!EZ59*'Natural Resources'!$F$25,DATA!DE59*'Natural Resources'!$F$26,AVERAGE(DATA!AI59,DATA!FH59,DATA!GN59)*'Natural Resources'!$F$27,AVERAGE(DATA!EW59,DATA!EX59)*'Natural Resources'!$F$28)</f>
        <v>38.414632243034795</v>
      </c>
      <c r="H58" s="25">
        <f>SUM(I58*'Human Resources'!$E$4,PERCENT!J58*'Human Resources'!$E$6)</f>
        <v>13.516859102788171</v>
      </c>
      <c r="I58" s="202">
        <f>SUM(DATA!IU59*'Human Resources'!$F$5)</f>
        <v>17.953817396831791</v>
      </c>
      <c r="J58" s="202">
        <f>(SUM(AVERAGE(DATA!CE59,DATA!EV59)*'Human Resources'!$F$7,DATA!IV59*'Human Resources'!$F$8))*8</f>
        <v>10.558886906759088</v>
      </c>
      <c r="K58" s="213">
        <f>SUM(DATA!CW59*'Transport and Com'!$F$5,DATA!IW59*'Transport and Com'!$F$6,DATA!IX59*'Transport and Com'!$F$7,DATA!FW59*'Transport and Com'!$F$8,DATA!DF59*'Transport and Com'!$F$9,DATA!JA59*'Transport and Com'!$F$10)</f>
        <v>69.11902558301378</v>
      </c>
      <c r="L58" s="213">
        <f>SUM(M58*'Institutional services'!$E$4,PERCENT!N58*'Institutional services'!$E$6,PERCENT!$O$2*'Institutional services'!$E$11,PERCENT!P58*'Institutional services'!$E$13,PERCENT!Q58*'Institutional services'!$E$15)</f>
        <v>21.554068761284189</v>
      </c>
      <c r="M58" s="167">
        <f>SUM(DATA!IP59)</f>
        <v>0</v>
      </c>
      <c r="N58" s="167">
        <f>SUM(DATA!JC59)</f>
        <v>4.9208820943674842</v>
      </c>
      <c r="O58" s="167">
        <f>SUM(DATA!JD59)</f>
        <v>2.9761904761904758</v>
      </c>
      <c r="P58" s="167">
        <f>SUM(DATA!IR59)</f>
        <v>73.28</v>
      </c>
      <c r="Q58" s="167">
        <f>SUM(DATA!IS59)</f>
        <v>56.60377358490566</v>
      </c>
      <c r="R58" s="214">
        <f>SUM(S58*'Economic Sectors'!$E$4,PERCENT!T58*'Economic Sectors'!$E$6,PERCENT!U58*'Economic Sectors'!$E$10)</f>
        <v>3.9368503201925282</v>
      </c>
      <c r="S58" s="202">
        <f>SUM(DATA!BS59)</f>
        <v>2.1987458432349003</v>
      </c>
      <c r="T58" s="202">
        <f>SUM(DATA!CH59)</f>
        <v>6.6615881506386279</v>
      </c>
      <c r="U58" s="202">
        <f>SUM(DATA!EJ59)</f>
        <v>3.196875305076174</v>
      </c>
      <c r="V58" s="214">
        <f t="shared" si="1"/>
        <v>14.043245089808979</v>
      </c>
      <c r="W58" s="202">
        <f>(SUM(AVERAGE(DATA!JH59,DATA!JI59)*'Commercial Services'!$G$6,DATA!Z59*'Commercial Services'!$G$7,DATA!DH59*'Commercial Services'!$G$8))*1.2</f>
        <v>14.043245089808979</v>
      </c>
      <c r="X58" s="214">
        <f>SUM(Y58*'Market and Accessibility'!$G$5,PERCENT!Z58*'Market and Accessibility'!$G$7,PERCENT!AA58*'Market and Accessibility'!$G$9,PERCENT!AB58*'Market and Accessibility'!$G$11)</f>
        <v>11.696021733313865</v>
      </c>
      <c r="Y58" s="202">
        <f>SUM(DATA!CG59*'Market and Accessibility'!$F$5)</f>
        <v>2.3165328949110919</v>
      </c>
      <c r="Z58" s="202">
        <f>SUM(DATA!BD59*'Market and Accessibility'!$F$7)</f>
        <v>6.31181725082656</v>
      </c>
      <c r="AA58" s="202">
        <f>(SUM(DATA!BK59*'Market and Accessibility'!$F$9))*1.2</f>
        <v>11.327057132173374</v>
      </c>
      <c r="AB58" s="202">
        <f>SUM(DATA!JB59*'Market and Accessibility'!$F$11)</f>
        <v>34.210526315789465</v>
      </c>
      <c r="AC58" s="214">
        <f t="shared" si="2"/>
        <v>1.9017043924216466</v>
      </c>
      <c r="AD58" s="202">
        <f>SUM(DATA!JM59*'Property Market'!$F$5,DATA!JL59*'Property Market'!$F$6)</f>
        <v>1.9017043924216466</v>
      </c>
      <c r="AE58" s="215">
        <f>SUM(AF58*'Human Development Index'!$E$4,AG58*'Human Development Index'!$E$6,PERCENT!AH58*'Human Development Index'!$E$8,PERCENT!AI58*'Human Development Index'!$E$11,PERCENT!AJ58*'Human Development Index'!$E$14,PERCENT!AK58*'Human Development Index'!$E$18,PERCENT!AL58*'Human Development Index'!$E$20,PERCENT!AM58*'Human Development Index'!$E$22,PERCENT!AN58*'Human Development Index'!$E$24,PERCENT!AO58*'Human Development Index'!$E$26,PERCENT!AP58*'Human Development Index'!$E$28,PERCENT!AQ58*'Human Development Index'!$E$30,PERCENT!AR58*'Human Development Index'!$E$34)</f>
        <v>46.278069247554768</v>
      </c>
      <c r="AF58" s="202">
        <f>(SUM(DATA!FQ59*'Human Development Index'!$F$7,))</f>
        <v>27.291006279593386</v>
      </c>
      <c r="AG58" s="202">
        <f>SUM(DATA!AU59*'Human Development Index'!$F$9,)</f>
        <v>17.893613294301144</v>
      </c>
      <c r="AH58" s="202">
        <f>(SUM(DATA!EC59*'Human Development Index'!$F$9,DATA!EG59*'Human Development Index'!$F$10,))*5</f>
        <v>8.3782757138927337</v>
      </c>
      <c r="AI58" s="202">
        <f>(SUM(DATA!JO59*'Human Development Index'!$F$13,DATA!AR59*'Human Development Index'!$F$12))</f>
        <v>28.817765296306597</v>
      </c>
      <c r="AJ58" s="202">
        <f>(SUM(DATA!BD59*'Human Development Index'!$F$15,DATA!F59*'Human Development Index'!$F$16,DATA!GI59*'Human Development Index'!$F$17))</f>
        <v>22.356409933137204</v>
      </c>
      <c r="AK58" s="202">
        <f>100-(SUM(DATA!IC59*'Human Development Index'!$F$19,))</f>
        <v>38.013992356611318</v>
      </c>
      <c r="AL58" s="202">
        <f>(SUM(DATA!EU59*'Human Development Index'!$F$21))</f>
        <v>0.8234438950262124</v>
      </c>
      <c r="AM58" s="202">
        <f>(SUM(DATA!D59*'Human Development Index'!$F$23,))</f>
        <v>70.804413719166305</v>
      </c>
      <c r="AN58" s="203">
        <f>100-(SUM(DATA!IY59*'Human Development Index'!$F$25))</f>
        <v>94.92</v>
      </c>
      <c r="AO58" s="203">
        <f>SUM(DATA!JP59*'Human Development Index'!$F$27,)</f>
        <v>19.044243741112187</v>
      </c>
      <c r="AP58" s="202">
        <f>100-((SUM(DATA!BA59*'Human Development Index'!$F$29,))*1.3)</f>
        <v>98.490579062729154</v>
      </c>
      <c r="AQ58" s="202">
        <f>100-(SUM(DATA!AS59*'Human Development Index'!$F$31,DATA!II59*'Human Development Index'!$F$32,DATA!FZ59*'Human Development Index'!$F$33,))</f>
        <v>68.236208555125785</v>
      </c>
      <c r="AR58" s="216">
        <f>100-(SUM(DATA!JR59*'Human Development Index'!$F$35))</f>
        <v>96.729910139066462</v>
      </c>
      <c r="AS58" s="202">
        <f t="shared" si="8"/>
        <v>21.21063439967245</v>
      </c>
      <c r="AT58" s="202">
        <f t="shared" si="3"/>
        <v>45.336547172148983</v>
      </c>
      <c r="AU58" s="202">
        <f t="shared" si="4"/>
        <v>7.8944553839342548</v>
      </c>
      <c r="AV58" s="261">
        <f t="shared" si="5"/>
        <v>46.278069247554768</v>
      </c>
      <c r="AW58" s="258">
        <f t="shared" si="6"/>
        <v>24.813878985251893</v>
      </c>
      <c r="AX58" s="202">
        <f t="shared" si="7"/>
        <v>46.278069247554768</v>
      </c>
      <c r="AY58" s="202">
        <f>AVERAGE(DATA!M59,DATA!N59,DATA!O59,DATA!P59,DATA!Q59,DATA!R59,DATA!S59,DATA!T59,DATA!U59,DATA!V59,DATA!W59,DATA!X59,DATA!Y59,DATA!Z59,DATA!AB59,DATA!AC59,DATA!AD59)</f>
        <v>30.975974582137223</v>
      </c>
    </row>
    <row r="59" spans="1:51" x14ac:dyDescent="0.35">
      <c r="A59" s="211" t="s">
        <v>449</v>
      </c>
      <c r="B59" s="212">
        <f>SUM(C59*'Natural Resources'!E61,PERCENT!D59*'Natural Resources'!$E$10,PERCENT!E59*'Natural Resources'!$E$16,PERCENT!F59*'Natural Resources'!$E$20,PERCENT!G59*'Natural Resources'!$E$24)</f>
        <v>29.825372595714661</v>
      </c>
      <c r="C59" s="202">
        <f>SUM(DATA!FX60*'Natural Resources'!$F$5,DATA!BC60*'Natural Resources'!$F$6,DATA!GA60*'Natural Resources'!$F$7,DATA!IL60*'Natural Resources'!$F$8,DATA!DC60*'Natural Resources'!$F$9)</f>
        <v>24.280169194934377</v>
      </c>
      <c r="D59" s="202">
        <f>SUM(DATA!CN60*'Natural Resources'!$F$11,DATA!AV60*'Natural Resources'!$F$12,AVERAGE(DATA!C60,DATA!CZ60,DATA!GL60)*'Natural Resources'!$F$13,DATA!H60*'Natural Resources'!$F$14,DATA!DA60*'Natural Resources'!$F$15)</f>
        <v>39.763752918093417</v>
      </c>
      <c r="E59" s="203">
        <f>SUM(DATA!CR60*'Natural Resources'!$F$17,DATA!CQ60*'Natural Resources'!$F$18,AVERAGE(DATA!CQ60,DATA!CR60)*'Natural Resources'!$F$19)</f>
        <v>41.480202370265587</v>
      </c>
      <c r="F59" s="202">
        <f>SUM(DATA!J60*'Natural Resources'!$F$21,DATA!IT60*'Natural Resources'!$F$22,DATA!CT60*'Natural Resources'!$F$23)</f>
        <v>15.989163220461556</v>
      </c>
      <c r="G59" s="202">
        <f>SUM(DATA!EZ60*'Natural Resources'!$F$25,DATA!DE60*'Natural Resources'!$F$26,AVERAGE(DATA!AI60,DATA!FH60,DATA!GN60)*'Natural Resources'!$F$27,AVERAGE(DATA!EW60,DATA!EX60)*'Natural Resources'!$F$28)</f>
        <v>69.191659293003639</v>
      </c>
      <c r="H59" s="25">
        <f>SUM(I59*'Human Resources'!$E$4,PERCENT!J59*'Human Resources'!$E$6)</f>
        <v>12.385564440902808</v>
      </c>
      <c r="I59" s="202">
        <f>SUM(DATA!IU60*'Human Resources'!$F$5)</f>
        <v>6.9311666488347354</v>
      </c>
      <c r="J59" s="202">
        <f>(SUM(AVERAGE(DATA!CE60,DATA!EV60)*'Human Resources'!$F$7,DATA!IV60*'Human Resources'!$F$8))*8</f>
        <v>16.021829635614857</v>
      </c>
      <c r="K59" s="213">
        <f>SUM(DATA!CW60*'Transport and Com'!$F$5,DATA!IW60*'Transport and Com'!$F$6,DATA!IX60*'Transport and Com'!$F$7,DATA!FW60*'Transport and Com'!$F$8,DATA!DF60*'Transport and Com'!$F$9,DATA!JA60*'Transport and Com'!$F$10)</f>
        <v>70.963901933486966</v>
      </c>
      <c r="L59" s="213">
        <f>SUM(M59*'Institutional services'!$E$4,PERCENT!N59*'Institutional services'!$E$6,PERCENT!$O$2*'Institutional services'!$E$11,PERCENT!P59*'Institutional services'!$E$13,PERCENT!Q59*'Institutional services'!$E$15)</f>
        <v>28.759195013002746</v>
      </c>
      <c r="M59" s="167">
        <f>SUM(DATA!IP60)</f>
        <v>0</v>
      </c>
      <c r="N59" s="167">
        <f>SUM(DATA!JC60)</f>
        <v>7.6474321501245974</v>
      </c>
      <c r="O59" s="167">
        <f>SUM(DATA!JD60)</f>
        <v>2.9761904761904758</v>
      </c>
      <c r="P59" s="167">
        <f>SUM(DATA!IR60)</f>
        <v>97.98</v>
      </c>
      <c r="Q59" s="167">
        <f>SUM(DATA!IS60)</f>
        <v>74.484848484848484</v>
      </c>
      <c r="R59" s="214">
        <f>SUM(S59*'Economic Sectors'!$E$4,PERCENT!T59*'Economic Sectors'!$E$6,PERCENT!U59*'Economic Sectors'!$E$10)</f>
        <v>0.49719159148437675</v>
      </c>
      <c r="S59" s="202">
        <f>SUM(DATA!BS60)</f>
        <v>0.33483785265821414</v>
      </c>
      <c r="T59" s="202">
        <f>SUM(DATA!CH60)</f>
        <v>0.53901051061195937</v>
      </c>
      <c r="U59" s="202">
        <f>SUM(DATA!EJ60)</f>
        <v>0.58759270625831173</v>
      </c>
      <c r="V59" s="214">
        <f t="shared" si="1"/>
        <v>5.9398111699893041</v>
      </c>
      <c r="W59" s="202">
        <f>(SUM(AVERAGE(DATA!JH60,DATA!JI60)*'Commercial Services'!$G$6,DATA!Z60*'Commercial Services'!$G$7,DATA!DH60*'Commercial Services'!$G$8))*1.2</f>
        <v>5.9398111699893041</v>
      </c>
      <c r="X59" s="214">
        <f>SUM(Y59*'Market and Accessibility'!$G$5,PERCENT!Z59*'Market and Accessibility'!$G$7,PERCENT!AA59*'Market and Accessibility'!$G$9,PERCENT!AB59*'Market and Accessibility'!$G$11)</f>
        <v>13.263452259327899</v>
      </c>
      <c r="Y59" s="202">
        <f>SUM(DATA!CG60*'Market and Accessibility'!$F$5)</f>
        <v>0.74530803410890911</v>
      </c>
      <c r="Z59" s="202">
        <f>SUM(DATA!BD60*'Market and Accessibility'!$F$7)</f>
        <v>0.7596799209369145</v>
      </c>
      <c r="AA59" s="202">
        <f>(SUM(DATA!BK60*'Market and Accessibility'!$F$9))*1.2</f>
        <v>8.2245390894712056</v>
      </c>
      <c r="AB59" s="202">
        <f>SUM(DATA!JB60*'Market and Accessibility'!$F$11)</f>
        <v>55.835240274599542</v>
      </c>
      <c r="AC59" s="214">
        <f t="shared" si="2"/>
        <v>9.8856445028013695</v>
      </c>
      <c r="AD59" s="202">
        <f>SUM(DATA!JM60*'Property Market'!$F$5,DATA!JL60*'Property Market'!$F$6)</f>
        <v>9.8856445028013695</v>
      </c>
      <c r="AE59" s="215">
        <f>SUM(AF59*'Human Development Index'!$E$4,AG59*'Human Development Index'!$E$6,PERCENT!AH59*'Human Development Index'!$E$8,PERCENT!AI59*'Human Development Index'!$E$11,PERCENT!AJ59*'Human Development Index'!$E$14,PERCENT!AK59*'Human Development Index'!$E$18,PERCENT!AL59*'Human Development Index'!$E$20,PERCENT!AM59*'Human Development Index'!$E$22,PERCENT!AN59*'Human Development Index'!$E$24,PERCENT!AO59*'Human Development Index'!$E$26,PERCENT!AP59*'Human Development Index'!$E$28,PERCENT!AQ59*'Human Development Index'!$E$30,PERCENT!AR59*'Human Development Index'!$E$34)</f>
        <v>44.000423348868374</v>
      </c>
      <c r="AF59" s="202">
        <f>(SUM(DATA!FQ60*'Human Development Index'!$F$7,))</f>
        <v>27.212895049130413</v>
      </c>
      <c r="AG59" s="202">
        <f>SUM(DATA!AU60*'Human Development Index'!$F$9,)</f>
        <v>15.504273911812614</v>
      </c>
      <c r="AH59" s="202">
        <f>(SUM(DATA!EC60*'Human Development Index'!$F$9,DATA!EG60*'Human Development Index'!$F$10,))*5</f>
        <v>1.9110794730950404</v>
      </c>
      <c r="AI59" s="202">
        <f>(SUM(DATA!JO60*'Human Development Index'!$F$13,DATA!AR60*'Human Development Index'!$F$12))</f>
        <v>13.361496806758991</v>
      </c>
      <c r="AJ59" s="202">
        <f>(SUM(DATA!BD60*'Human Development Index'!$F$15,DATA!F60*'Human Development Index'!$F$16,DATA!GI60*'Human Development Index'!$F$17))</f>
        <v>24.420976943198227</v>
      </c>
      <c r="AK59" s="202">
        <f>100-(SUM(DATA!IC60*'Human Development Index'!$F$19,))</f>
        <v>20.015102116417225</v>
      </c>
      <c r="AL59" s="202">
        <f>(SUM(DATA!EU60*'Human Development Index'!$F$21))</f>
        <v>0.22077217287387293</v>
      </c>
      <c r="AM59" s="202">
        <f>(SUM(DATA!D60*'Human Development Index'!$F$23,))</f>
        <v>69.609781812480335</v>
      </c>
      <c r="AN59" s="203">
        <f>100-(SUM(DATA!IY60*'Human Development Index'!$F$25))</f>
        <v>94.45</v>
      </c>
      <c r="AO59" s="203">
        <f>SUM(DATA!JP60*'Human Development Index'!$F$27,)</f>
        <v>30.390007951114374</v>
      </c>
      <c r="AP59" s="202">
        <f>100-((SUM(DATA!BA60*'Human Development Index'!$F$29,))*1.3)</f>
        <v>99.490055863827664</v>
      </c>
      <c r="AQ59" s="202">
        <f>100-(SUM(DATA!AS60*'Human Development Index'!$F$31,DATA!II60*'Human Development Index'!$F$32,DATA!FZ60*'Human Development Index'!$F$33,))</f>
        <v>69.738706898983935</v>
      </c>
      <c r="AR59" s="216">
        <f>100-(SUM(DATA!JR60*'Human Development Index'!$F$35))</f>
        <v>99.461520925194847</v>
      </c>
      <c r="AS59" s="202">
        <f t="shared" si="8"/>
        <v>21.105468518308733</v>
      </c>
      <c r="AT59" s="202">
        <f t="shared" si="3"/>
        <v>49.861548473244852</v>
      </c>
      <c r="AU59" s="202">
        <f t="shared" si="4"/>
        <v>7.3965248809007376</v>
      </c>
      <c r="AV59" s="261">
        <f t="shared" si="5"/>
        <v>44.000423348868374</v>
      </c>
      <c r="AW59" s="258">
        <f t="shared" si="6"/>
        <v>26.121180624151439</v>
      </c>
      <c r="AX59" s="202">
        <f t="shared" si="7"/>
        <v>44.000423348868374</v>
      </c>
      <c r="AY59" s="202">
        <f>AVERAGE(DATA!M60,DATA!N60,DATA!O60,DATA!P60,DATA!Q60,DATA!R60,DATA!S60,DATA!T60,DATA!U60,DATA!V60,DATA!W60,DATA!X60,DATA!Y60,DATA!Z60,DATA!AB60,DATA!AC60,DATA!AD60)</f>
        <v>28.594547428701755</v>
      </c>
    </row>
    <row r="60" spans="1:51" x14ac:dyDescent="0.35">
      <c r="A60" s="211" t="s">
        <v>450</v>
      </c>
      <c r="B60" s="212">
        <f>SUM(C60*'Natural Resources'!E62,PERCENT!D60*'Natural Resources'!$E$10,PERCENT!E60*'Natural Resources'!$E$16,PERCENT!F60*'Natural Resources'!$E$20,PERCENT!G60*'Natural Resources'!$E$24)</f>
        <v>36.424613697944615</v>
      </c>
      <c r="C60" s="202">
        <f>SUM(DATA!FX61*'Natural Resources'!$F$5,DATA!BC61*'Natural Resources'!$F$6,DATA!GA61*'Natural Resources'!$F$7,DATA!IL61*'Natural Resources'!$F$8,DATA!DC61*'Natural Resources'!$F$9)</f>
        <v>32.602445032955629</v>
      </c>
      <c r="D60" s="202">
        <f>SUM(DATA!CN61*'Natural Resources'!$F$11,DATA!AV61*'Natural Resources'!$F$12,AVERAGE(DATA!C61,DATA!CZ61,DATA!GL61)*'Natural Resources'!$F$13,DATA!H61*'Natural Resources'!$F$14,DATA!DA61*'Natural Resources'!$F$15)</f>
        <v>57.988889617937012</v>
      </c>
      <c r="E60" s="203">
        <f>SUM(DATA!CR61*'Natural Resources'!$F$17,DATA!CQ61*'Natural Resources'!$F$18,AVERAGE(DATA!CQ61,DATA!CR61)*'Natural Resources'!$F$19)</f>
        <v>43.709485824815339</v>
      </c>
      <c r="F60" s="202">
        <f>SUM(DATA!J61*'Natural Resources'!$F$21,DATA!IT61*'Natural Resources'!$F$22,DATA!CT61*'Natural Resources'!$F$23)</f>
        <v>53.661897955638914</v>
      </c>
      <c r="G60" s="202">
        <f>SUM(DATA!EZ61*'Natural Resources'!$F$25,DATA!DE61*'Natural Resources'!$F$26,AVERAGE(DATA!AI61,DATA!FH61,DATA!GN61)*'Natural Resources'!$F$27,AVERAGE(DATA!EW61,DATA!EX61)*'Natural Resources'!$F$28)</f>
        <v>35.683726788442414</v>
      </c>
      <c r="H60" s="25">
        <f>SUM(I60*'Human Resources'!$E$4,PERCENT!J60*'Human Resources'!$E$6)</f>
        <v>10.942209061978243</v>
      </c>
      <c r="I60" s="202">
        <f>SUM(DATA!IU61*'Human Resources'!$F$5)</f>
        <v>7.3040637921594049</v>
      </c>
      <c r="J60" s="202">
        <f>(SUM(AVERAGE(DATA!CE61,DATA!EV61)*'Human Resources'!$F$7,DATA!IV61*'Human Resources'!$F$8))*8</f>
        <v>13.36763924185747</v>
      </c>
      <c r="K60" s="213">
        <f>SUM(DATA!CW61*'Transport and Com'!$F$5,DATA!IW61*'Transport and Com'!$F$6,DATA!IX61*'Transport and Com'!$F$7,DATA!FW61*'Transport and Com'!$F$8,DATA!DF61*'Transport and Com'!$F$9,DATA!JA61*'Transport and Com'!$F$10)</f>
        <v>72.501811508617777</v>
      </c>
      <c r="L60" s="213">
        <f>SUM(M60*'Institutional services'!$E$4,PERCENT!N60*'Institutional services'!$E$6,PERCENT!$O$2*'Institutional services'!$E$11,PERCENT!P60*'Institutional services'!$E$13,PERCENT!Q60*'Institutional services'!$E$15)</f>
        <v>32.389841395168297</v>
      </c>
      <c r="M60" s="167">
        <f>SUM(DATA!IP61)</f>
        <v>0</v>
      </c>
      <c r="N60" s="167">
        <f>SUM(DATA!JC61)</f>
        <v>25.269775800411715</v>
      </c>
      <c r="O60" s="167">
        <f>SUM(DATA!JD61)</f>
        <v>5.9523809523809517</v>
      </c>
      <c r="P60" s="167">
        <f>SUM(DATA!IR61)</f>
        <v>93.12</v>
      </c>
      <c r="Q60" s="167">
        <f>SUM(DATA!IS61)</f>
        <v>68.304470398711231</v>
      </c>
      <c r="R60" s="214">
        <f>SUM(S60*'Economic Sectors'!$E$4,PERCENT!T60*'Economic Sectors'!$E$6,PERCENT!U60*'Economic Sectors'!$E$10)</f>
        <v>1.6253263306683248</v>
      </c>
      <c r="S60" s="202">
        <f>SUM(DATA!BS61)</f>
        <v>1.5435919814802244</v>
      </c>
      <c r="T60" s="202">
        <f>SUM(DATA!CH61)</f>
        <v>2.4298126790256651</v>
      </c>
      <c r="U60" s="202">
        <f>SUM(DATA!EJ61)</f>
        <v>1.0832623312913954</v>
      </c>
      <c r="V60" s="214">
        <f t="shared" si="1"/>
        <v>6.5084890326562661</v>
      </c>
      <c r="W60" s="202">
        <f>(SUM(AVERAGE(DATA!JH61,DATA!JI61)*'Commercial Services'!$G$6,DATA!Z61*'Commercial Services'!$G$7,DATA!DH61*'Commercial Services'!$G$8))*1.2</f>
        <v>6.5084890326562661</v>
      </c>
      <c r="X60" s="214">
        <f>SUM(Y60*'Market and Accessibility'!$G$5,PERCENT!Z60*'Market and Accessibility'!$G$7,PERCENT!AA60*'Market and Accessibility'!$G$9,PERCENT!AB60*'Market and Accessibility'!$G$11)</f>
        <v>14.467987293387345</v>
      </c>
      <c r="Y60" s="202">
        <f>SUM(DATA!CG61*'Market and Accessibility'!$F$5)</f>
        <v>0.90221498865815319</v>
      </c>
      <c r="Z60" s="202">
        <f>SUM(DATA!BD61*'Market and Accessibility'!$F$7)</f>
        <v>0.16979349603566424</v>
      </c>
      <c r="AA60" s="202">
        <f>(SUM(DATA!BK61*'Market and Accessibility'!$F$9))*1.2</f>
        <v>10.777690330284997</v>
      </c>
      <c r="AB60" s="202">
        <f>SUM(DATA!JB61*'Market and Accessibility'!$F$11)</f>
        <v>59.954233409610993</v>
      </c>
      <c r="AC60" s="214">
        <f t="shared" si="2"/>
        <v>9.0819293931254688</v>
      </c>
      <c r="AD60" s="202">
        <f>SUM(DATA!JM61*'Property Market'!$F$5,DATA!JL61*'Property Market'!$F$6)</f>
        <v>9.0819293931254688</v>
      </c>
      <c r="AE60" s="215">
        <f>SUM(AF60*'Human Development Index'!$E$4,AG60*'Human Development Index'!$E$6,PERCENT!AH60*'Human Development Index'!$E$8,PERCENT!AI60*'Human Development Index'!$E$11,PERCENT!AJ60*'Human Development Index'!$E$14,PERCENT!AK60*'Human Development Index'!$E$18,PERCENT!AL60*'Human Development Index'!$E$20,PERCENT!AM60*'Human Development Index'!$E$22,PERCENT!AN60*'Human Development Index'!$E$24,PERCENT!AO60*'Human Development Index'!$E$26,PERCENT!AP60*'Human Development Index'!$E$28,PERCENT!AQ60*'Human Development Index'!$E$30,PERCENT!AR60*'Human Development Index'!$E$34)</f>
        <v>49.061484919676857</v>
      </c>
      <c r="AF60" s="202">
        <f>(SUM(DATA!FQ61*'Human Development Index'!$F$7,))</f>
        <v>23.233169319703407</v>
      </c>
      <c r="AG60" s="202">
        <f>SUM(DATA!AU61*'Human Development Index'!$F$9,)</f>
        <v>20.203771289681242</v>
      </c>
      <c r="AH60" s="202">
        <f>(SUM(DATA!EC61*'Human Development Index'!$F$9,DATA!EG61*'Human Development Index'!$F$10,))*5</f>
        <v>2.8109758907899418</v>
      </c>
      <c r="AI60" s="202">
        <f>(SUM(DATA!JO61*'Human Development Index'!$F$13,DATA!AR61*'Human Development Index'!$F$12))</f>
        <v>31.550733055318723</v>
      </c>
      <c r="AJ60" s="202">
        <f>(SUM(DATA!BD61*'Human Development Index'!$F$15,DATA!F61*'Human Development Index'!$F$16,DATA!GI61*'Human Development Index'!$F$17))</f>
        <v>17.94966839766861</v>
      </c>
      <c r="AK60" s="202">
        <f>100-(SUM(DATA!IC61*'Human Development Index'!$F$19,))</f>
        <v>37.512748225584609</v>
      </c>
      <c r="AL60" s="202">
        <f>(SUM(DATA!EU61*'Human Development Index'!$F$21))</f>
        <v>0.13002223483105071</v>
      </c>
      <c r="AM60" s="202">
        <f>(SUM(DATA!D61*'Human Development Index'!$F$23,))</f>
        <v>90.257886093506698</v>
      </c>
      <c r="AN60" s="203">
        <f>100-(SUM(DATA!IY61*'Human Development Index'!$F$25))</f>
        <v>95.45</v>
      </c>
      <c r="AO60" s="203">
        <f>SUM(DATA!JP61*'Human Development Index'!$F$27,)</f>
        <v>44.437006097064206</v>
      </c>
      <c r="AP60" s="202">
        <f>100-((SUM(DATA!BA61*'Human Development Index'!$F$29,))*1.3)</f>
        <v>99.855231755455961</v>
      </c>
      <c r="AQ60" s="202">
        <f>100-(SUM(DATA!AS61*'Human Development Index'!$F$31,DATA!II61*'Human Development Index'!$F$32,DATA!FZ61*'Human Development Index'!$F$33,))</f>
        <v>70.528160883366269</v>
      </c>
      <c r="AR60" s="216">
        <f>100-(SUM(DATA!JR61*'Human Development Index'!$F$35))</f>
        <v>98.906373794174627</v>
      </c>
      <c r="AS60" s="202">
        <f t="shared" si="8"/>
        <v>23.683411379961427</v>
      </c>
      <c r="AT60" s="202">
        <f t="shared" si="3"/>
        <v>52.445826451893041</v>
      </c>
      <c r="AU60" s="202">
        <f t="shared" si="4"/>
        <v>7.9209330124593507</v>
      </c>
      <c r="AV60" s="261">
        <f t="shared" si="5"/>
        <v>49.061484919676857</v>
      </c>
      <c r="AW60" s="258">
        <f t="shared" si="6"/>
        <v>28.016723614771269</v>
      </c>
      <c r="AX60" s="202">
        <f t="shared" si="7"/>
        <v>49.061484919676857</v>
      </c>
      <c r="AY60" s="202">
        <f>AVERAGE(DATA!M61,DATA!N61,DATA!O61,DATA!P61,DATA!Q61,DATA!R61,DATA!S61,DATA!T61,DATA!U61,DATA!V61,DATA!W61,DATA!X61,DATA!Y61,DATA!Z61,DATA!AB61,DATA!AC61,DATA!AD61)</f>
        <v>28.689680009672028</v>
      </c>
    </row>
    <row r="61" spans="1:51" x14ac:dyDescent="0.35">
      <c r="A61" s="211" t="s">
        <v>451</v>
      </c>
      <c r="B61" s="212">
        <f>SUM(C61*'Natural Resources'!E63,PERCENT!D61*'Natural Resources'!$E$10,PERCENT!E61*'Natural Resources'!$E$16,PERCENT!F61*'Natural Resources'!$E$20,PERCENT!G61*'Natural Resources'!$E$24)</f>
        <v>27.418884770224487</v>
      </c>
      <c r="C61" s="202">
        <f>SUM(DATA!FX62*'Natural Resources'!$F$5,DATA!BC62*'Natural Resources'!$F$6,DATA!GA62*'Natural Resources'!$F$7,DATA!IL62*'Natural Resources'!$F$8,DATA!DC62*'Natural Resources'!$F$9)</f>
        <v>40.214012485961504</v>
      </c>
      <c r="D61" s="202">
        <f>SUM(DATA!CN62*'Natural Resources'!$F$11,DATA!AV62*'Natural Resources'!$F$12,AVERAGE(DATA!C62,DATA!CZ62,DATA!GL62)*'Natural Resources'!$F$13,DATA!H62*'Natural Resources'!$F$14,DATA!DA62*'Natural Resources'!$F$15)</f>
        <v>46.558332275082208</v>
      </c>
      <c r="E61" s="203">
        <f>SUM(DATA!CR62*'Natural Resources'!$F$17,DATA!CQ62*'Natural Resources'!$F$18,AVERAGE(DATA!CQ62,DATA!CR62)*'Natural Resources'!$F$19)</f>
        <v>31.645727736679795</v>
      </c>
      <c r="F61" s="202">
        <f>SUM(DATA!J62*'Natural Resources'!$F$21,DATA!IT62*'Natural Resources'!$F$22,DATA!CT62*'Natural Resources'!$F$23)</f>
        <v>14.954869943382292</v>
      </c>
      <c r="G61" s="202">
        <f>SUM(DATA!EZ62*'Natural Resources'!$F$25,DATA!DE62*'Natural Resources'!$F$26,AVERAGE(DATA!AI62,DATA!FH62,DATA!GN62)*'Natural Resources'!$F$27,AVERAGE(DATA!EW62,DATA!EX62)*'Natural Resources'!$F$28)</f>
        <v>58.580658527970861</v>
      </c>
      <c r="H61" s="25">
        <f>SUM(I61*'Human Resources'!$E$4,PERCENT!J61*'Human Resources'!$E$6)</f>
        <v>8.9654520858770113</v>
      </c>
      <c r="I61" s="202">
        <f>SUM(DATA!IU62*'Human Resources'!$F$5)</f>
        <v>9.4744195706490615</v>
      </c>
      <c r="J61" s="202">
        <f>(SUM(AVERAGE(DATA!CE62,DATA!EV62)*'Human Resources'!$F$7,DATA!IV62*'Human Resources'!$F$8))*8</f>
        <v>8.6261404293623105</v>
      </c>
      <c r="K61" s="213">
        <f>SUM(DATA!CW62*'Transport and Com'!$F$5,DATA!IW62*'Transport and Com'!$F$6,DATA!IX62*'Transport and Com'!$F$7,DATA!FW62*'Transport and Com'!$F$8,DATA!DF62*'Transport and Com'!$F$9,DATA!JA62*'Transport and Com'!$F$10)</f>
        <v>80.69434066605281</v>
      </c>
      <c r="L61" s="213">
        <f>SUM(M61*'Institutional services'!$E$4,PERCENT!N61*'Institutional services'!$E$6,PERCENT!$O$2*'Institutional services'!$E$11,PERCENT!P61*'Institutional services'!$E$13,PERCENT!Q61*'Institutional services'!$E$15)</f>
        <v>30.905849194984345</v>
      </c>
      <c r="M61" s="167">
        <f>SUM(DATA!IP62)</f>
        <v>0</v>
      </c>
      <c r="N61" s="167">
        <f>SUM(DATA!JC62)</f>
        <v>22.074140546853805</v>
      </c>
      <c r="O61" s="167">
        <f>SUM(DATA!JD62)</f>
        <v>2.9761904761904758</v>
      </c>
      <c r="P61" s="167">
        <f>SUM(DATA!IR62)</f>
        <v>90.98</v>
      </c>
      <c r="Q61" s="167">
        <f>SUM(DATA!IS62)</f>
        <v>66.942459571267392</v>
      </c>
      <c r="R61" s="214">
        <f>SUM(S61*'Economic Sectors'!$E$4,PERCENT!T61*'Economic Sectors'!$E$6,PERCENT!U61*'Economic Sectors'!$E$10)</f>
        <v>1.3322711320486846</v>
      </c>
      <c r="S61" s="202">
        <f>SUM(DATA!BS62)</f>
        <v>1.3577418111566506</v>
      </c>
      <c r="T61" s="202">
        <f>SUM(DATA!CH62)</f>
        <v>2.3057667736708236</v>
      </c>
      <c r="U61" s="202">
        <f>SUM(DATA!EJ62)</f>
        <v>0.58304639150110582</v>
      </c>
      <c r="V61" s="214">
        <f t="shared" si="1"/>
        <v>6.6851645305183718</v>
      </c>
      <c r="W61" s="202">
        <f>(SUM(AVERAGE(DATA!JH62,DATA!JI62)*'Commercial Services'!$G$6,DATA!Z62*'Commercial Services'!$G$7,DATA!DH62*'Commercial Services'!$G$8))*1.2</f>
        <v>6.6851645305183718</v>
      </c>
      <c r="X61" s="214">
        <f>SUM(Y61*'Market and Accessibility'!$G$5,PERCENT!Z61*'Market and Accessibility'!$G$7,PERCENT!AA61*'Market and Accessibility'!$G$9,PERCENT!AB61*'Market and Accessibility'!$G$11)</f>
        <v>17.592679136804662</v>
      </c>
      <c r="Y61" s="202">
        <f>SUM(DATA!CG62*'Market and Accessibility'!$F$5)</f>
        <v>0.51641354821427021</v>
      </c>
      <c r="Z61" s="202">
        <f>SUM(DATA!BD62*'Market and Accessibility'!$F$7)</f>
        <v>1.5829775278165263</v>
      </c>
      <c r="AA61" s="202">
        <f>(SUM(DATA!BK62*'Market and Accessibility'!$F$9))*1.2</f>
        <v>7.1255218846224269</v>
      </c>
      <c r="AB61" s="202">
        <f>SUM(DATA!JB62*'Market and Accessibility'!$F$11)</f>
        <v>77.688787185354684</v>
      </c>
      <c r="AC61" s="214">
        <f t="shared" si="2"/>
        <v>8.1239636011207867</v>
      </c>
      <c r="AD61" s="202">
        <f>SUM(DATA!JM62*'Property Market'!$F$5,DATA!JL62*'Property Market'!$F$6)</f>
        <v>8.1239636011207867</v>
      </c>
      <c r="AE61" s="215">
        <f>SUM(AF61*'Human Development Index'!$E$4,AG61*'Human Development Index'!$E$6,PERCENT!AH61*'Human Development Index'!$E$8,PERCENT!AI61*'Human Development Index'!$E$11,PERCENT!AJ61*'Human Development Index'!$E$14,PERCENT!AK61*'Human Development Index'!$E$18,PERCENT!AL61*'Human Development Index'!$E$20,PERCENT!AM61*'Human Development Index'!$E$22,PERCENT!AN61*'Human Development Index'!$E$24,PERCENT!AO61*'Human Development Index'!$E$26,PERCENT!AP61*'Human Development Index'!$E$28,PERCENT!AQ61*'Human Development Index'!$E$30,PERCENT!AR61*'Human Development Index'!$E$34)</f>
        <v>42.547381319888729</v>
      </c>
      <c r="AF61" s="202">
        <f>(SUM(DATA!FQ62*'Human Development Index'!$F$7,))</f>
        <v>6.7256092347611229</v>
      </c>
      <c r="AG61" s="202">
        <f>SUM(DATA!AU62*'Human Development Index'!$F$9,)</f>
        <v>23.866021554542641</v>
      </c>
      <c r="AH61" s="202">
        <f>(SUM(DATA!EC62*'Human Development Index'!$F$9,DATA!EG62*'Human Development Index'!$F$10,))*5</f>
        <v>1.5420459631244685</v>
      </c>
      <c r="AI61" s="202">
        <f>(SUM(DATA!JO62*'Human Development Index'!$F$13,DATA!AR62*'Human Development Index'!$F$12))</f>
        <v>13.664833472604869</v>
      </c>
      <c r="AJ61" s="202">
        <f>(SUM(DATA!BD62*'Human Development Index'!$F$15,DATA!F62*'Human Development Index'!$F$16,DATA!GI62*'Human Development Index'!$F$17))</f>
        <v>23.055230328443013</v>
      </c>
      <c r="AK61" s="202">
        <f>100-(SUM(DATA!IC62*'Human Development Index'!$F$19,))</f>
        <v>32.969179577419368</v>
      </c>
      <c r="AL61" s="202">
        <f>(SUM(DATA!EU62*'Human Development Index'!$F$21))</f>
        <v>0.27309815115400271</v>
      </c>
      <c r="AM61" s="202">
        <f>(SUM(DATA!D62*'Human Development Index'!$F$23,))</f>
        <v>39.332052929794422</v>
      </c>
      <c r="AN61" s="203">
        <f>100-(SUM(DATA!IY62*'Human Development Index'!$F$25))</f>
        <v>91.62</v>
      </c>
      <c r="AO61" s="203">
        <f>SUM(DATA!JP62*'Human Development Index'!$F$27,)</f>
        <v>42.237411659123694</v>
      </c>
      <c r="AP61" s="202">
        <f>100-((SUM(DATA!BA62*'Human Development Index'!$F$29,))*1.3)</f>
        <v>99.06608380606022</v>
      </c>
      <c r="AQ61" s="202">
        <f>100-(SUM(DATA!AS62*'Human Development Index'!$F$31,DATA!II62*'Human Development Index'!$F$32,DATA!FZ62*'Human Development Index'!$F$33,))</f>
        <v>71.371746875208231</v>
      </c>
      <c r="AR61" s="216">
        <f>100-(SUM(DATA!JR62*'Human Development Index'!$F$35))</f>
        <v>99.761651208959904</v>
      </c>
      <c r="AS61" s="202">
        <f t="shared" si="8"/>
        <v>18.192168428050749</v>
      </c>
      <c r="AT61" s="202">
        <f t="shared" si="3"/>
        <v>55.800094930518576</v>
      </c>
      <c r="AU61" s="202">
        <f t="shared" si="4"/>
        <v>8.4335196001231267</v>
      </c>
      <c r="AV61" s="261">
        <f t="shared" si="5"/>
        <v>42.547381319888729</v>
      </c>
      <c r="AW61" s="258">
        <f t="shared" si="6"/>
        <v>27.475260986230818</v>
      </c>
      <c r="AX61" s="202">
        <f t="shared" si="7"/>
        <v>42.547381319888729</v>
      </c>
      <c r="AY61" s="202">
        <f>AVERAGE(DATA!M62,DATA!N62,DATA!O62,DATA!P62,DATA!Q62,DATA!R62,DATA!S62,DATA!T62,DATA!U62,DATA!V62,DATA!W62,DATA!X62,DATA!Y62,DATA!Z62,DATA!AB62,DATA!AC62,DATA!AD62)</f>
        <v>28.347111030857306</v>
      </c>
    </row>
    <row r="62" spans="1:51" x14ac:dyDescent="0.35">
      <c r="A62" s="211" t="s">
        <v>452</v>
      </c>
      <c r="B62" s="212">
        <f>SUM(C62*'Natural Resources'!E64,PERCENT!D62*'Natural Resources'!$E$10,PERCENT!E62*'Natural Resources'!$E$16,PERCENT!F62*'Natural Resources'!$E$20,PERCENT!G62*'Natural Resources'!$E$24)</f>
        <v>29.173066893816667</v>
      </c>
      <c r="C62" s="202">
        <f>SUM(DATA!FX63*'Natural Resources'!$F$5,DATA!BC63*'Natural Resources'!$F$6,DATA!GA63*'Natural Resources'!$F$7,DATA!IL63*'Natural Resources'!$F$8,DATA!DC63*'Natural Resources'!$F$9)</f>
        <v>28.296237281859124</v>
      </c>
      <c r="D62" s="202">
        <f>SUM(DATA!CN63*'Natural Resources'!$F$11,DATA!AV63*'Natural Resources'!$F$12,AVERAGE(DATA!C63,DATA!CZ63,DATA!GL63)*'Natural Resources'!$F$13,DATA!H63*'Natural Resources'!$F$14,DATA!DA63*'Natural Resources'!$F$15)</f>
        <v>42.826938407325237</v>
      </c>
      <c r="E62" s="203">
        <f>SUM(DATA!CR63*'Natural Resources'!$F$17,DATA!CQ63*'Natural Resources'!$F$18,AVERAGE(DATA!CQ63,DATA!CR63)*'Natural Resources'!$F$19)</f>
        <v>32.558995973325402</v>
      </c>
      <c r="F62" s="202">
        <f>SUM(DATA!J63*'Natural Resources'!$F$21,DATA!IT63*'Natural Resources'!$F$22,DATA!CT63*'Natural Resources'!$F$23)</f>
        <v>16.001479834460834</v>
      </c>
      <c r="G62" s="202">
        <f>SUM(DATA!EZ63*'Natural Resources'!$F$25,DATA!DE63*'Natural Resources'!$F$26,AVERAGE(DATA!AI63,DATA!FH63,DATA!GN63)*'Natural Resources'!$F$27,AVERAGE(DATA!EW63,DATA!EX63)*'Natural Resources'!$F$28)</f>
        <v>72.637227005295813</v>
      </c>
      <c r="H62" s="25">
        <f>SUM(I62*'Human Resources'!$E$4,PERCENT!J62*'Human Resources'!$E$6)</f>
        <v>12.74517377212295</v>
      </c>
      <c r="I62" s="202">
        <f>SUM(DATA!IU63*'Human Resources'!$F$5)</f>
        <v>9.4744195706490615</v>
      </c>
      <c r="J62" s="202">
        <f>(SUM(AVERAGE(DATA!CE63,DATA!EV63)*'Human Resources'!$F$7,DATA!IV63*'Human Resources'!$F$8))*8</f>
        <v>14.925676573105543</v>
      </c>
      <c r="K62" s="213">
        <f>SUM(DATA!CW63*'Transport and Com'!$F$5,DATA!IW63*'Transport and Com'!$F$6,DATA!IX63*'Transport and Com'!$F$7,DATA!FW63*'Transport and Com'!$F$8,DATA!DF63*'Transport and Com'!$F$9,DATA!JA63*'Transport and Com'!$F$10)</f>
        <v>84.151949025975682</v>
      </c>
      <c r="L62" s="213">
        <f>SUM(M62*'Institutional services'!$E$4,PERCENT!N62*'Institutional services'!$E$6,PERCENT!$O$2*'Institutional services'!$E$11,PERCENT!P62*'Institutional services'!$E$13,PERCENT!Q62*'Institutional services'!$E$15)</f>
        <v>28.133376957331535</v>
      </c>
      <c r="M62" s="167">
        <f>SUM(DATA!IP63)</f>
        <v>0</v>
      </c>
      <c r="N62" s="167">
        <f>SUM(DATA!JC63)</f>
        <v>11.79368900521891</v>
      </c>
      <c r="O62" s="167">
        <f>SUM(DATA!JD63)</f>
        <v>5.9523809523809517</v>
      </c>
      <c r="P62" s="167">
        <f>SUM(DATA!IR63)</f>
        <v>93.81</v>
      </c>
      <c r="Q62" s="167">
        <f>SUM(DATA!IS63)</f>
        <v>66.190214403518425</v>
      </c>
      <c r="R62" s="214">
        <f>SUM(S62*'Economic Sectors'!$E$4,PERCENT!T62*'Economic Sectors'!$E$6,PERCENT!U62*'Economic Sectors'!$E$10)</f>
        <v>5.3969236750162448</v>
      </c>
      <c r="S62" s="202">
        <f>SUM(DATA!BS63)</f>
        <v>6.0811751981348978</v>
      </c>
      <c r="T62" s="202">
        <f>SUM(DATA!CH63)</f>
        <v>5.6205945206681189</v>
      </c>
      <c r="U62" s="202">
        <f>SUM(DATA!EJ63)</f>
        <v>4.7159818984383497</v>
      </c>
      <c r="V62" s="214">
        <f t="shared" si="1"/>
        <v>7.5581955394309448</v>
      </c>
      <c r="W62" s="202">
        <f>(SUM(AVERAGE(DATA!JH63,DATA!JI63)*'Commercial Services'!$G$6,DATA!Z63*'Commercial Services'!$G$7,DATA!DH63*'Commercial Services'!$G$8))*1.2</f>
        <v>7.5581955394309448</v>
      </c>
      <c r="X62" s="214">
        <f>SUM(Y62*'Market and Accessibility'!$G$5,PERCENT!Z62*'Market and Accessibility'!$G$7,PERCENT!AA62*'Market and Accessibility'!$G$9,PERCENT!AB62*'Market and Accessibility'!$G$11)</f>
        <v>17.308039586299298</v>
      </c>
      <c r="Y62" s="202">
        <f>SUM(DATA!CG63*'Market and Accessibility'!$F$5)</f>
        <v>3.3829829101716129</v>
      </c>
      <c r="Z62" s="202">
        <f>SUM(DATA!BD63*'Market and Accessibility'!$F$7)</f>
        <v>3.6342725499290545</v>
      </c>
      <c r="AA62" s="202">
        <f>(SUM(DATA!BK63*'Market and Accessibility'!$F$9))*1.2</f>
        <v>8.508593917546861</v>
      </c>
      <c r="AB62" s="202">
        <f>SUM(DATA!JB63*'Market and Accessibility'!$F$11)</f>
        <v>67.505720823798626</v>
      </c>
      <c r="AC62" s="214">
        <f t="shared" si="2"/>
        <v>8.4661840547618521</v>
      </c>
      <c r="AD62" s="202">
        <f>SUM(DATA!JM63*'Property Market'!$F$5,DATA!JL63*'Property Market'!$F$6)</f>
        <v>8.4661840547618521</v>
      </c>
      <c r="AE62" s="215">
        <f>SUM(AF62*'Human Development Index'!$E$4,AG62*'Human Development Index'!$E$6,PERCENT!AH62*'Human Development Index'!$E$8,PERCENT!AI62*'Human Development Index'!$E$11,PERCENT!AJ62*'Human Development Index'!$E$14,PERCENT!AK62*'Human Development Index'!$E$18,PERCENT!AL62*'Human Development Index'!$E$20,PERCENT!AM62*'Human Development Index'!$E$22,PERCENT!AN62*'Human Development Index'!$E$24,PERCENT!AO62*'Human Development Index'!$E$26,PERCENT!AP62*'Human Development Index'!$E$28,PERCENT!AQ62*'Human Development Index'!$E$30,PERCENT!AR62*'Human Development Index'!$E$34)</f>
        <v>44.876190053368752</v>
      </c>
      <c r="AF62" s="202">
        <f>(SUM(DATA!FQ63*'Human Development Index'!$F$7,))</f>
        <v>11.769157553375125</v>
      </c>
      <c r="AG62" s="202">
        <f>SUM(DATA!AU63*'Human Development Index'!$F$9,)</f>
        <v>20.638719259137989</v>
      </c>
      <c r="AH62" s="202">
        <f>(SUM(DATA!EC63*'Human Development Index'!$F$9,DATA!EG63*'Human Development Index'!$F$10,))*5</f>
        <v>10.53144073463125</v>
      </c>
      <c r="AI62" s="202">
        <f>(SUM(DATA!JO63*'Human Development Index'!$F$13,DATA!AR63*'Human Development Index'!$F$12))</f>
        <v>13.590800838139828</v>
      </c>
      <c r="AJ62" s="202">
        <f>(SUM(DATA!BD63*'Human Development Index'!$F$15,DATA!F63*'Human Development Index'!$F$16,DATA!GI63*'Human Development Index'!$F$17))</f>
        <v>23.532296111276494</v>
      </c>
      <c r="AK62" s="202">
        <f>100-(SUM(DATA!IC63*'Human Development Index'!$F$19,))</f>
        <v>36.527894660510178</v>
      </c>
      <c r="AL62" s="202">
        <f>(SUM(DATA!EU63*'Human Development Index'!$F$21))</f>
        <v>1.8651305222863712</v>
      </c>
      <c r="AM62" s="202">
        <f>(SUM(DATA!D63*'Human Development Index'!$F$23,))</f>
        <v>56.312129878150458</v>
      </c>
      <c r="AN62" s="203">
        <f>100-(SUM(DATA!IY63*'Human Development Index'!$F$25))</f>
        <v>91.62</v>
      </c>
      <c r="AO62" s="203">
        <f>SUM(DATA!JP63*'Human Development Index'!$F$27,)</f>
        <v>42.237411659123694</v>
      </c>
      <c r="AP62" s="202">
        <f>100-((SUM(DATA!BA63*'Human Development Index'!$F$29,))*1.3)</f>
        <v>98.868525256618653</v>
      </c>
      <c r="AQ62" s="202">
        <f>100-(SUM(DATA!AS63*'Human Development Index'!$F$31,DATA!II63*'Human Development Index'!$F$32,DATA!FZ63*'Human Development Index'!$F$33,))</f>
        <v>70.17181813926301</v>
      </c>
      <c r="AR62" s="216">
        <f>100-(SUM(DATA!JR63*'Human Development Index'!$F$35))</f>
        <v>98.438596567543726</v>
      </c>
      <c r="AS62" s="202">
        <f t="shared" si="8"/>
        <v>20.95912033296981</v>
      </c>
      <c r="AT62" s="202">
        <f t="shared" si="3"/>
        <v>56.142662991653609</v>
      </c>
      <c r="AU62" s="202">
        <f t="shared" si="4"/>
        <v>9.6823357138770856</v>
      </c>
      <c r="AV62" s="261">
        <f t="shared" si="5"/>
        <v>44.876190053368752</v>
      </c>
      <c r="AW62" s="258">
        <f t="shared" si="6"/>
        <v>28.92803967950017</v>
      </c>
      <c r="AX62" s="202">
        <f t="shared" si="7"/>
        <v>44.876190053368752</v>
      </c>
      <c r="AY62" s="202">
        <f>AVERAGE(DATA!M63,DATA!N63,DATA!O63,DATA!P63,DATA!Q63,DATA!R63,DATA!S63,DATA!T63,DATA!U63,DATA!V63,DATA!W63,DATA!X63,DATA!Y63,DATA!Z63,DATA!AB63,DATA!AC63,DATA!AD63)</f>
        <v>28.842419157355852</v>
      </c>
    </row>
    <row r="63" spans="1:51" x14ac:dyDescent="0.35">
      <c r="A63" s="211" t="s">
        <v>830</v>
      </c>
      <c r="B63" s="212">
        <f>SUM(C63*'Natural Resources'!E65,PERCENT!D63*'Natural Resources'!$E$10,PERCENT!E63*'Natural Resources'!$E$16,PERCENT!F63*'Natural Resources'!$E$20,PERCENT!G63*'Natural Resources'!$E$24)</f>
        <v>34.238584305711754</v>
      </c>
      <c r="C63" s="202">
        <f>SUM(DATA!FX64*'Natural Resources'!$F$5,DATA!BC64*'Natural Resources'!$F$6,DATA!GA64*'Natural Resources'!$F$7,DATA!IL64*'Natural Resources'!$F$8,DATA!DC64*'Natural Resources'!$F$9)</f>
        <v>39.033755464420437</v>
      </c>
      <c r="D63" s="202">
        <f>SUM(DATA!CN64*'Natural Resources'!$F$11,DATA!AV64*'Natural Resources'!$F$12,AVERAGE(DATA!C64,DATA!CZ64,DATA!GL64)*'Natural Resources'!$F$13,DATA!H64*'Natural Resources'!$F$14,DATA!DA64*'Natural Resources'!$F$15)</f>
        <v>38.888492059260869</v>
      </c>
      <c r="E63" s="203">
        <f>SUM(DATA!CR64*'Natural Resources'!$F$17,DATA!CQ64*'Natural Resources'!$F$18,AVERAGE(DATA!CQ64,DATA!CR64)*'Natural Resources'!$F$19)</f>
        <v>78.520321736789285</v>
      </c>
      <c r="F63" s="202">
        <f>SUM(DATA!J64*'Natural Resources'!$F$21,DATA!IT64*'Natural Resources'!$F$22,DATA!CT64*'Natural Resources'!$F$23)</f>
        <v>15.483326408298829</v>
      </c>
      <c r="G63" s="202">
        <f>SUM(DATA!EZ64*'Natural Resources'!$F$25,DATA!DE64*'Natural Resources'!$F$26,AVERAGE(DATA!AI64,DATA!FH64,DATA!GN64)*'Natural Resources'!$F$27,AVERAGE(DATA!EW64,DATA!EX64)*'Natural Resources'!$F$28)</f>
        <v>51.067708432279723</v>
      </c>
      <c r="H63" s="25">
        <f>SUM(I63*'Human Resources'!$E$4,PERCENT!J63*'Human Resources'!$E$6)</f>
        <v>38.926622611526433</v>
      </c>
      <c r="I63" s="202">
        <f>SUM(DATA!IU64*'Human Resources'!$F$5)</f>
        <v>17.862986970489597</v>
      </c>
      <c r="J63" s="202">
        <f>(SUM(AVERAGE(DATA!CE64,DATA!EV64)*'Human Resources'!$F$7,DATA!IV64*'Human Resources'!$F$8))*8</f>
        <v>52.969046372217655</v>
      </c>
      <c r="K63" s="213">
        <f>SUM(DATA!CW64*'Transport and Com'!$F$5,DATA!IW64*'Transport and Com'!$F$6,DATA!IX64*'Transport and Com'!$F$7,DATA!FW64*'Transport and Com'!$F$8,DATA!DF64*'Transport and Com'!$F$9,DATA!JA64*'Transport and Com'!$F$10)</f>
        <v>69.672019618683279</v>
      </c>
      <c r="L63" s="213">
        <f>SUM(M63*'Institutional services'!$E$4,PERCENT!N63*'Institutional services'!$E$6,PERCENT!$O$2*'Institutional services'!$E$11,PERCENT!P63*'Institutional services'!$E$13,PERCENT!Q63*'Institutional services'!$E$15)</f>
        <v>30.178057600826087</v>
      </c>
      <c r="M63" s="167">
        <f>SUM(DATA!IP64)</f>
        <v>40.827851557651734</v>
      </c>
      <c r="N63" s="167">
        <f>SUM(DATA!JC64)</f>
        <v>6.8926551803121265</v>
      </c>
      <c r="O63" s="167">
        <f>SUM(DATA!JD64)</f>
        <v>7.9387489139878369</v>
      </c>
      <c r="P63" s="167">
        <f>SUM(DATA!IR64)</f>
        <v>81.434759339704598</v>
      </c>
      <c r="Q63" s="167">
        <f>SUM(DATA!IS64)</f>
        <v>47.56159159338879</v>
      </c>
      <c r="R63" s="214">
        <f>SUM(S63*'Economic Sectors'!$E$4,PERCENT!T63*'Economic Sectors'!$E$6,PERCENT!U63*'Economic Sectors'!$E$10)</f>
        <v>19.992714765894121</v>
      </c>
      <c r="S63" s="202">
        <f>SUM(DATA!BS64)</f>
        <v>19.570459878800307</v>
      </c>
      <c r="T63" s="202">
        <f>SUM(DATA!CH64)</f>
        <v>21.327991830071046</v>
      </c>
      <c r="U63" s="202">
        <f>SUM(DATA!EJ64)</f>
        <v>19.307948133081787</v>
      </c>
      <c r="V63" s="214">
        <f t="shared" si="1"/>
        <v>15.129292906788582</v>
      </c>
      <c r="W63" s="202">
        <f>(SUM(AVERAGE(DATA!JH64,DATA!JI64)*'Commercial Services'!$G$6,DATA!Z64*'Commercial Services'!$G$7,DATA!DH64*'Commercial Services'!$G$8))*1.2</f>
        <v>15.129292906788582</v>
      </c>
      <c r="X63" s="214">
        <f>SUM(Y63*'Market and Accessibility'!$G$5,PERCENT!Z63*'Market and Accessibility'!$G$7,PERCENT!AA63*'Market and Accessibility'!$G$9,PERCENT!AB63*'Market and Accessibility'!$G$11)</f>
        <v>18.767146622334277</v>
      </c>
      <c r="Y63" s="202">
        <f>SUM(DATA!CG64*'Market and Accessibility'!$F$5)</f>
        <v>4.4114993759806689</v>
      </c>
      <c r="Z63" s="202">
        <f>SUM(DATA!BD64*'Market and Accessibility'!$F$7)</f>
        <v>5.1110938832290973</v>
      </c>
      <c r="AA63" s="202">
        <f>(SUM(DATA!BK64*'Market and Accessibility'!$F$9))*1.2</f>
        <v>34.687920298407398</v>
      </c>
      <c r="AB63" s="202">
        <f>SUM(DATA!JB64*'Market and Accessibility'!$F$11)</f>
        <v>44.863922924449334</v>
      </c>
      <c r="AC63" s="214">
        <f t="shared" si="2"/>
        <v>50.464036585906143</v>
      </c>
      <c r="AD63" s="202">
        <f>SUM(DATA!JM64*'Property Market'!$F$5,DATA!JL64*'Property Market'!$F$6)</f>
        <v>50.464036585906143</v>
      </c>
      <c r="AE63" s="215">
        <f>SUM(AF63*'Human Development Index'!$E$4,AG63*'Human Development Index'!$E$6,PERCENT!AH63*'Human Development Index'!$E$8,PERCENT!AI63*'Human Development Index'!$E$11,PERCENT!AJ63*'Human Development Index'!$E$14,PERCENT!AK63*'Human Development Index'!$E$18,PERCENT!AL63*'Human Development Index'!$E$20,PERCENT!AM63*'Human Development Index'!$E$22,PERCENT!AN63*'Human Development Index'!$E$24,PERCENT!AO63*'Human Development Index'!$E$26,PERCENT!AP63*'Human Development Index'!$E$28,PERCENT!AQ63*'Human Development Index'!$E$30,PERCENT!AR63*'Human Development Index'!$E$34)</f>
        <v>47.904154857290344</v>
      </c>
      <c r="AF63" s="202">
        <f>(SUM(DATA!FQ64*'Human Development Index'!$F$7,))</f>
        <v>4.4042209560074976</v>
      </c>
      <c r="AG63" s="202">
        <f>SUM(DATA!AU64*'Human Development Index'!$F$9,)</f>
        <v>8.3127770736407847</v>
      </c>
      <c r="AH63" s="202">
        <f>(SUM(DATA!EC64*'Human Development Index'!$F$9,DATA!EG64*'Human Development Index'!$F$10,))*5</f>
        <v>11.643930139111076</v>
      </c>
      <c r="AI63" s="202">
        <f>(SUM(DATA!JO64*'Human Development Index'!$F$13,DATA!AR64*'Human Development Index'!$F$12))</f>
        <v>27.946751740669242</v>
      </c>
      <c r="AJ63" s="202">
        <f>(SUM(DATA!BD64*'Human Development Index'!$F$15,DATA!F64*'Human Development Index'!$F$16,DATA!GI64*'Human Development Index'!$F$17))</f>
        <v>9.1662511382310541</v>
      </c>
      <c r="AK63" s="202">
        <f>100-(SUM(DATA!IC64*'Human Development Index'!$F$19,))</f>
        <v>72.301918593311328</v>
      </c>
      <c r="AL63" s="202">
        <f>(SUM(DATA!EU64*'Human Development Index'!$F$21))</f>
        <v>2.0912744576069624</v>
      </c>
      <c r="AM63" s="202">
        <f>(SUM(DATA!D64*'Human Development Index'!$F$23,))</f>
        <v>78.125480756819186</v>
      </c>
      <c r="AN63" s="203">
        <f>100-(SUM(DATA!IY64*'Human Development Index'!$F$25))</f>
        <v>91.784347523892265</v>
      </c>
      <c r="AO63" s="203">
        <f>SUM(DATA!JP64*'Human Development Index'!$F$27,)</f>
        <v>67.279511919874011</v>
      </c>
      <c r="AP63" s="202">
        <f>100-((SUM(DATA!BA64*'Human Development Index'!$F$29,))*1.3)</f>
        <v>78.245674807018389</v>
      </c>
      <c r="AQ63" s="202">
        <f>100-(SUM(DATA!AS64*'Human Development Index'!$F$31,DATA!II64*'Human Development Index'!$F$32,DATA!FZ64*'Human Development Index'!$F$33,))</f>
        <v>74.274760995800534</v>
      </c>
      <c r="AR63" s="216">
        <f>100-(SUM(DATA!JR64*'Human Development Index'!$F$35))</f>
        <v>94.411379218681546</v>
      </c>
      <c r="AS63" s="202">
        <f t="shared" si="8"/>
        <v>36.58260345861909</v>
      </c>
      <c r="AT63" s="202">
        <f t="shared" si="3"/>
        <v>49.925038609754679</v>
      </c>
      <c r="AU63" s="202">
        <f t="shared" si="4"/>
        <v>26.088297720230781</v>
      </c>
      <c r="AV63" s="261">
        <f t="shared" si="5"/>
        <v>47.904154857290344</v>
      </c>
      <c r="AW63" s="258">
        <f t="shared" si="6"/>
        <v>37.531979929534849</v>
      </c>
      <c r="AX63" s="202">
        <f t="shared" si="7"/>
        <v>47.904154857290344</v>
      </c>
      <c r="AY63" s="202">
        <f>AVERAGE(DATA!M64,DATA!N64,DATA!O64,DATA!P64,DATA!Q64,DATA!R64,DATA!S64,DATA!T64,DATA!U64,DATA!V64,DATA!W64,DATA!X64,DATA!Y64,DATA!Z64,DATA!AB64,DATA!AC64,DATA!AD64)</f>
        <v>31.808774625959291</v>
      </c>
    </row>
    <row r="64" spans="1:51" x14ac:dyDescent="0.35">
      <c r="A64" s="211" t="s">
        <v>453</v>
      </c>
      <c r="B64" s="212">
        <f>SUM(C64*'Natural Resources'!E66,PERCENT!D64*'Natural Resources'!$E$10,PERCENT!E64*'Natural Resources'!$E$16,PERCENT!F64*'Natural Resources'!$E$20,PERCENT!G64*'Natural Resources'!$E$24)</f>
        <v>22.767269145614151</v>
      </c>
      <c r="C64" s="202">
        <f>SUM(DATA!FX65*'Natural Resources'!$F$5,DATA!BC65*'Natural Resources'!$F$6,DATA!GA65*'Natural Resources'!$F$7,DATA!IL65*'Natural Resources'!$F$8,DATA!DC65*'Natural Resources'!$F$9)</f>
        <v>34.438053605299928</v>
      </c>
      <c r="D64" s="202">
        <f>SUM(DATA!CN65*'Natural Resources'!$F$11,DATA!AV65*'Natural Resources'!$F$12,AVERAGE(DATA!C65,DATA!CZ65,DATA!GL65)*'Natural Resources'!$F$13,DATA!H65*'Natural Resources'!$F$14,DATA!DA65*'Natural Resources'!$F$15)</f>
        <v>36.625198268009271</v>
      </c>
      <c r="E64" s="203">
        <f>SUM(DATA!CR65*'Natural Resources'!$F$17,DATA!CQ65*'Natural Resources'!$F$18,AVERAGE(DATA!CQ65,DATA!CR65)*'Natural Resources'!$F$19)</f>
        <v>32.368498814762965</v>
      </c>
      <c r="F64" s="202">
        <f>SUM(DATA!J65*'Natural Resources'!$F$21,DATA!IT65*'Natural Resources'!$F$22,DATA!CT65*'Natural Resources'!$F$23)</f>
        <v>17.175785207700116</v>
      </c>
      <c r="G64" s="202">
        <f>SUM(DATA!EZ65*'Natural Resources'!$F$25,DATA!DE65*'Natural Resources'!$F$26,AVERAGE(DATA!AI65,DATA!FH65,DATA!GN65)*'Natural Resources'!$F$27,AVERAGE(DATA!EW65,DATA!EX65)*'Natural Resources'!$F$28)</f>
        <v>36.889151250131199</v>
      </c>
      <c r="H64" s="25">
        <f>SUM(I64*'Human Resources'!$E$4,PERCENT!J64*'Human Resources'!$E$6)</f>
        <v>23.326667952318701</v>
      </c>
      <c r="I64" s="202">
        <f>SUM(DATA!IU65*'Human Resources'!$F$5)</f>
        <v>31.038258932223979</v>
      </c>
      <c r="J64" s="202">
        <f>(SUM(AVERAGE(DATA!CE65,DATA!EV65)*'Human Resources'!$F$7,DATA!IV65*'Human Resources'!$F$8))*8</f>
        <v>18.185607299048517</v>
      </c>
      <c r="K64" s="213">
        <f>SUM(DATA!CW65*'Transport and Com'!$F$5,DATA!IW65*'Transport and Com'!$F$6,DATA!IX65*'Transport and Com'!$F$7,DATA!FW65*'Transport and Com'!$F$8,DATA!DF65*'Transport and Com'!$F$9,DATA!JA65*'Transport and Com'!$F$10)</f>
        <v>78.233308737565636</v>
      </c>
      <c r="L64" s="213">
        <f>SUM(M64*'Institutional services'!$E$4,PERCENT!N64*'Institutional services'!$E$6,PERCENT!$O$2*'Institutional services'!$E$11,PERCENT!P64*'Institutional services'!$E$13,PERCENT!Q64*'Institutional services'!$E$15)</f>
        <v>25.359899967853298</v>
      </c>
      <c r="M64" s="167">
        <f>SUM(DATA!IP65)</f>
        <v>0</v>
      </c>
      <c r="N64" s="167">
        <f>SUM(DATA!JC65)</f>
        <v>0</v>
      </c>
      <c r="O64" s="167">
        <f>SUM(DATA!JD65)</f>
        <v>0</v>
      </c>
      <c r="P64" s="167">
        <f>SUM(DATA!IR65)</f>
        <v>94.86</v>
      </c>
      <c r="Q64" s="167">
        <f>SUM(DATA!IS65)</f>
        <v>70.2377458174347</v>
      </c>
      <c r="R64" s="214">
        <f>SUM(S64*'Economic Sectors'!$E$4,PERCENT!T64*'Economic Sectors'!$E$6,PERCENT!U64*'Economic Sectors'!$E$10)</f>
        <v>19.848550977660871</v>
      </c>
      <c r="S64" s="202">
        <f>SUM(DATA!BS65)</f>
        <v>18.896551103537792</v>
      </c>
      <c r="T64" s="202">
        <f>SUM(DATA!CH65)</f>
        <v>35.557818537505192</v>
      </c>
      <c r="U64" s="202">
        <f>SUM(DATA!EJ65)</f>
        <v>8.7806002133699419</v>
      </c>
      <c r="V64" s="214">
        <f t="shared" si="1"/>
        <v>22.000634164749826</v>
      </c>
      <c r="W64" s="202">
        <f>(SUM(AVERAGE(DATA!JH65,DATA!JI65)*'Commercial Services'!$G$6,DATA!Z65*'Commercial Services'!$G$7,DATA!DH65*'Commercial Services'!$G$8))*1.2</f>
        <v>22.000634164749826</v>
      </c>
      <c r="X64" s="214">
        <f>SUM(Y64*'Market and Accessibility'!$G$5,PERCENT!Z64*'Market and Accessibility'!$G$7,PERCENT!AA64*'Market and Accessibility'!$G$9,PERCENT!AB64*'Market and Accessibility'!$G$11)</f>
        <v>17.485355778503731</v>
      </c>
      <c r="Y64" s="202">
        <f>SUM(DATA!CG65*'Market and Accessibility'!$F$5)</f>
        <v>0.16768353109795583</v>
      </c>
      <c r="Z64" s="202">
        <f>SUM(DATA!BD65*'Market and Accessibility'!$F$7)</f>
        <v>19.42711949593696</v>
      </c>
      <c r="AA64" s="202">
        <f>(SUM(DATA!BK65*'Market and Accessibility'!$F$9))*1.2</f>
        <v>21.306885564780924</v>
      </c>
      <c r="AB64" s="202">
        <f>SUM(DATA!JB65*'Market and Accessibility'!$F$11)</f>
        <v>36.72768878718535</v>
      </c>
      <c r="AC64" s="214">
        <f t="shared" si="2"/>
        <v>4.5066169121034765</v>
      </c>
      <c r="AD64" s="202">
        <f>SUM(DATA!JM65*'Property Market'!$F$5,DATA!JL65*'Property Market'!$F$6)</f>
        <v>4.5066169121034765</v>
      </c>
      <c r="AE64" s="215">
        <f>SUM(AF64*'Human Development Index'!$E$4,AG64*'Human Development Index'!$E$6,PERCENT!AH64*'Human Development Index'!$E$8,PERCENT!AI64*'Human Development Index'!$E$11,PERCENT!AJ64*'Human Development Index'!$E$14,PERCENT!AK64*'Human Development Index'!$E$18,PERCENT!AL64*'Human Development Index'!$E$20,PERCENT!AM64*'Human Development Index'!$E$22,PERCENT!AN64*'Human Development Index'!$E$24,PERCENT!AO64*'Human Development Index'!$E$26,PERCENT!AP64*'Human Development Index'!$E$28,PERCENT!AQ64*'Human Development Index'!$E$30,PERCENT!AR64*'Human Development Index'!$E$34)</f>
        <v>42.029910421619327</v>
      </c>
      <c r="AF64" s="202">
        <f>(SUM(DATA!FQ65*'Human Development Index'!$F$7,))</f>
        <v>21.778753359774324</v>
      </c>
      <c r="AG64" s="202">
        <f>SUM(DATA!AU65*'Human Development Index'!$F$9,)</f>
        <v>19.493012225374262</v>
      </c>
      <c r="AH64" s="202">
        <f>(SUM(DATA!EC65*'Human Development Index'!$F$9,DATA!EG65*'Human Development Index'!$F$10,))*5</f>
        <v>14.081502217249968</v>
      </c>
      <c r="AI64" s="202">
        <f>(SUM(DATA!JO65*'Human Development Index'!$F$13,DATA!AR65*'Human Development Index'!$F$12))</f>
        <v>21.327493393618596</v>
      </c>
      <c r="AJ64" s="202">
        <f>(SUM(DATA!BD65*'Human Development Index'!$F$15,DATA!F65*'Human Development Index'!$F$16,DATA!GI65*'Human Development Index'!$F$17))</f>
        <v>32.940906723627592</v>
      </c>
      <c r="AK64" s="202">
        <f>100-(SUM(DATA!IC65*'Human Development Index'!$F$19,))</f>
        <v>34.60048331605627</v>
      </c>
      <c r="AL64" s="202">
        <f>(SUM(DATA!EU65*'Human Development Index'!$F$21))</f>
        <v>1.5872014240197518</v>
      </c>
      <c r="AM64" s="202">
        <f>(SUM(DATA!D65*'Human Development Index'!$F$23,))</f>
        <v>74.771272091155353</v>
      </c>
      <c r="AN64" s="203">
        <f>100-(SUM(DATA!IY65*'Human Development Index'!$F$25))</f>
        <v>93.1</v>
      </c>
      <c r="AO64" s="203">
        <f>SUM(DATA!JP65*'Human Development Index'!$F$27,)</f>
        <v>0</v>
      </c>
      <c r="AP64" s="202">
        <f>100-((SUM(DATA!BA65*'Human Development Index'!$F$29,))*1.3)</f>
        <v>55.487113849162547</v>
      </c>
      <c r="AQ64" s="202">
        <f>100-(SUM(DATA!AS65*'Human Development Index'!$F$31,DATA!II65*'Human Development Index'!$F$32,DATA!FZ65*'Human Development Index'!$F$33,))</f>
        <v>63.108703310582023</v>
      </c>
      <c r="AR64" s="216">
        <f>100-(SUM(DATA!JR65*'Human Development Index'!$F$35))</f>
        <v>99.902032729355966</v>
      </c>
      <c r="AS64" s="202">
        <f t="shared" si="8"/>
        <v>23.046968548966426</v>
      </c>
      <c r="AT64" s="202">
        <f t="shared" si="3"/>
        <v>51.796604352709466</v>
      </c>
      <c r="AU64" s="202">
        <f t="shared" si="4"/>
        <v>15.960289458254476</v>
      </c>
      <c r="AV64" s="261">
        <f t="shared" si="5"/>
        <v>42.029910421619327</v>
      </c>
      <c r="AW64" s="258">
        <f t="shared" si="6"/>
        <v>30.267954119976789</v>
      </c>
      <c r="AX64" s="202">
        <f t="shared" si="7"/>
        <v>42.029910421619327</v>
      </c>
      <c r="AY64" s="202">
        <f>AVERAGE(DATA!M65,DATA!N65,DATA!O65,DATA!P65,DATA!Q65,DATA!R65,DATA!S65,DATA!T65,DATA!U65,DATA!V65,DATA!W65,DATA!X65,DATA!Y65,DATA!Z65,DATA!AB65,DATA!AC65,DATA!AD65)</f>
        <v>43.014030894557528</v>
      </c>
    </row>
    <row r="65" spans="1:51" x14ac:dyDescent="0.35">
      <c r="A65" s="211" t="s">
        <v>454</v>
      </c>
      <c r="B65" s="212">
        <f>SUM(C65*'Natural Resources'!E67,PERCENT!D65*'Natural Resources'!$E$10,PERCENT!E65*'Natural Resources'!$E$16,PERCENT!F65*'Natural Resources'!$E$20,PERCENT!G65*'Natural Resources'!$E$24)</f>
        <v>23.432616548835504</v>
      </c>
      <c r="C65" s="202">
        <f>SUM(DATA!FX66*'Natural Resources'!$F$5,DATA!BC66*'Natural Resources'!$F$6,DATA!GA66*'Natural Resources'!$F$7,DATA!IL66*'Natural Resources'!$F$8,DATA!DC66*'Natural Resources'!$F$9)</f>
        <v>34.820049115126018</v>
      </c>
      <c r="D65" s="202">
        <f>SUM(DATA!CN66*'Natural Resources'!$F$11,DATA!AV66*'Natural Resources'!$F$12,AVERAGE(DATA!C66,DATA!CZ66,DATA!GL66)*'Natural Resources'!$F$13,DATA!H66*'Natural Resources'!$F$14,DATA!DA66*'Natural Resources'!$F$15)</f>
        <v>23.77373084921749</v>
      </c>
      <c r="E65" s="203">
        <f>SUM(DATA!CR66*'Natural Resources'!$F$17,DATA!CQ66*'Natural Resources'!$F$18,AVERAGE(DATA!CQ66,DATA!CR66)*'Natural Resources'!$F$19)</f>
        <v>39.3464092858665</v>
      </c>
      <c r="F65" s="202">
        <f>SUM(DATA!J66*'Natural Resources'!$F$21,DATA!IT66*'Natural Resources'!$F$22,DATA!CT66*'Natural Resources'!$F$23)</f>
        <v>28.798256396248721</v>
      </c>
      <c r="G65" s="202">
        <f>SUM(DATA!EZ66*'Natural Resources'!$F$25,DATA!DE66*'Natural Resources'!$F$26,AVERAGE(DATA!AI66,DATA!FH66,DATA!GN66)*'Natural Resources'!$F$27,AVERAGE(DATA!EW66,DATA!EX66)*'Natural Resources'!$F$28)</f>
        <v>33.65958161712642</v>
      </c>
      <c r="H65" s="25">
        <f>SUM(I65*'Human Resources'!$E$4,PERCENT!J65*'Human Resources'!$E$6)</f>
        <v>5.5718755787628513</v>
      </c>
      <c r="I65" s="202">
        <f>SUM(DATA!IU66*'Human Resources'!$F$5)</f>
        <v>5.069513062413856</v>
      </c>
      <c r="J65" s="202">
        <f>(SUM(AVERAGE(DATA!CE66,DATA!EV66)*'Human Resources'!$F$7,DATA!IV66*'Human Resources'!$F$8))*8</f>
        <v>5.9067839229955155</v>
      </c>
      <c r="K65" s="213">
        <f>SUM(DATA!CW66*'Transport and Com'!$F$5,DATA!IW66*'Transport and Com'!$F$6,DATA!IX66*'Transport and Com'!$F$7,DATA!FW66*'Transport and Com'!$F$8,DATA!DF66*'Transport and Com'!$F$9,DATA!JA66*'Transport and Com'!$F$10)</f>
        <v>64.363284690334908</v>
      </c>
      <c r="L65" s="213">
        <f>SUM(M65*'Institutional services'!$E$4,PERCENT!N65*'Institutional services'!$E$6,PERCENT!$O$2*'Institutional services'!$E$11,PERCENT!P65*'Institutional services'!$E$13,PERCENT!Q65*'Institutional services'!$E$15)</f>
        <v>28.149465917980017</v>
      </c>
      <c r="M65" s="167">
        <f>SUM(DATA!IP66)</f>
        <v>0</v>
      </c>
      <c r="N65" s="167">
        <f>SUM(DATA!JC66)</f>
        <v>12.653024102933424</v>
      </c>
      <c r="O65" s="167">
        <f>SUM(DATA!JD66)</f>
        <v>2.9761904761904758</v>
      </c>
      <c r="P65" s="167">
        <f>SUM(DATA!IR66)</f>
        <v>96.12</v>
      </c>
      <c r="Q65" s="167">
        <f>SUM(DATA!IS66)</f>
        <v>62.268803945745987</v>
      </c>
      <c r="R65" s="214">
        <f>SUM(S65*'Economic Sectors'!$E$4,PERCENT!T65*'Economic Sectors'!$E$6,PERCENT!U65*'Economic Sectors'!$E$10)</f>
        <v>6.0325725138373558</v>
      </c>
      <c r="S65" s="202">
        <f>SUM(DATA!BS66)</f>
        <v>7.0769089069143432</v>
      </c>
      <c r="T65" s="202">
        <f>SUM(DATA!CH66)</f>
        <v>10.861741050740305</v>
      </c>
      <c r="U65" s="202">
        <f>SUM(DATA!EJ66)</f>
        <v>1.6274438163524043</v>
      </c>
      <c r="V65" s="214">
        <f t="shared" si="1"/>
        <v>5.6270700746123365</v>
      </c>
      <c r="W65" s="202">
        <f>(SUM(AVERAGE(DATA!JH66,DATA!JI66)*'Commercial Services'!$G$6,DATA!Z66*'Commercial Services'!$G$7,DATA!DH66*'Commercial Services'!$G$8))*1.2</f>
        <v>5.6270700746123365</v>
      </c>
      <c r="X65" s="214">
        <f>SUM(Y65*'Market and Accessibility'!$G$5,PERCENT!Z65*'Market and Accessibility'!$G$7,PERCENT!AA65*'Market and Accessibility'!$G$9,PERCENT!AB65*'Market and Accessibility'!$G$11)</f>
        <v>3.9714069473998741</v>
      </c>
      <c r="Y65" s="202">
        <f>SUM(DATA!CG66*'Market and Accessibility'!$F$5)</f>
        <v>0.90092179947230777</v>
      </c>
      <c r="Z65" s="202">
        <f>SUM(DATA!BD66*'Market and Accessibility'!$F$7)</f>
        <v>1.0587469169238122</v>
      </c>
      <c r="AA65" s="202">
        <f>(SUM(DATA!BK66*'Market and Accessibility'!$F$9))*1.2</f>
        <v>4.789385209315939</v>
      </c>
      <c r="AB65" s="202">
        <f>SUM(DATA!JB66*'Market and Accessibility'!$F$11)</f>
        <v>12.128146453089251</v>
      </c>
      <c r="AC65" s="214">
        <f t="shared" si="2"/>
        <v>6.8840431521476759</v>
      </c>
      <c r="AD65" s="202">
        <f>SUM(DATA!JM66*'Property Market'!$F$5,DATA!JL66*'Property Market'!$F$6)</f>
        <v>6.8840431521476759</v>
      </c>
      <c r="AE65" s="215">
        <f>SUM(AF65*'Human Development Index'!$E$4,AG65*'Human Development Index'!$E$6,PERCENT!AH65*'Human Development Index'!$E$8,PERCENT!AI65*'Human Development Index'!$E$11,PERCENT!AJ65*'Human Development Index'!$E$14,PERCENT!AK65*'Human Development Index'!$E$18,PERCENT!AL65*'Human Development Index'!$E$20,PERCENT!AM65*'Human Development Index'!$E$22,PERCENT!AN65*'Human Development Index'!$E$24,PERCENT!AO65*'Human Development Index'!$E$26,PERCENT!AP65*'Human Development Index'!$E$28,PERCENT!AQ65*'Human Development Index'!$E$30,PERCENT!AR65*'Human Development Index'!$E$34)</f>
        <v>46.041150287058869</v>
      </c>
      <c r="AF65" s="202">
        <f>(SUM(DATA!FQ66*'Human Development Index'!$F$7,))</f>
        <v>22.57466920787002</v>
      </c>
      <c r="AG65" s="202">
        <f>SUM(DATA!AU66*'Human Development Index'!$F$9,)</f>
        <v>24.339717110318929</v>
      </c>
      <c r="AH65" s="202">
        <f>(SUM(DATA!EC66*'Human Development Index'!$F$9,DATA!EG66*'Human Development Index'!$F$10,))*5</f>
        <v>3.8640634713468174</v>
      </c>
      <c r="AI65" s="202">
        <f>(SUM(DATA!JO66*'Human Development Index'!$F$13,DATA!AR66*'Human Development Index'!$F$12))</f>
        <v>13.642136558095137</v>
      </c>
      <c r="AJ65" s="202">
        <f>(SUM(DATA!BD66*'Human Development Index'!$F$15,DATA!F66*'Human Development Index'!$F$16,DATA!GI66*'Human Development Index'!$F$17))</f>
        <v>22.075289130115294</v>
      </c>
      <c r="AK65" s="202">
        <f>100-(SUM(DATA!IC66*'Human Development Index'!$F$19,))</f>
        <v>24.418256659939402</v>
      </c>
      <c r="AL65" s="202">
        <f>(SUM(DATA!EU66*'Human Development Index'!$F$21))</f>
        <v>0.55720551831983489</v>
      </c>
      <c r="AM65" s="202">
        <f>(SUM(DATA!D66*'Human Development Index'!$F$23,))</f>
        <v>63.623980295592247</v>
      </c>
      <c r="AN65" s="203">
        <f>100-(SUM(DATA!IY66*'Human Development Index'!$F$25))</f>
        <v>93.96</v>
      </c>
      <c r="AO65" s="203">
        <f>SUM(DATA!JP66*'Human Development Index'!$F$27,)</f>
        <v>52.570988593811293</v>
      </c>
      <c r="AP65" s="202">
        <f>100-((SUM(DATA!BA66*'Human Development Index'!$F$29,))*1.3)</f>
        <v>97.02462050969946</v>
      </c>
      <c r="AQ65" s="202">
        <f>100-(SUM(DATA!AS66*'Human Development Index'!$F$31,DATA!II66*'Human Development Index'!$F$32,DATA!FZ66*'Human Development Index'!$F$33,))</f>
        <v>77.2032441269495</v>
      </c>
      <c r="AR65" s="216">
        <f>100-(SUM(DATA!JR66*'Human Development Index'!$F$35))</f>
        <v>98.355053229215926</v>
      </c>
      <c r="AS65" s="202">
        <f t="shared" si="8"/>
        <v>14.502246063799177</v>
      </c>
      <c r="AT65" s="202">
        <f t="shared" si="3"/>
        <v>46.256375304157459</v>
      </c>
      <c r="AU65" s="202">
        <f t="shared" si="4"/>
        <v>5.6287731719993106</v>
      </c>
      <c r="AV65" s="261">
        <f t="shared" si="5"/>
        <v>46.041150287058869</v>
      </c>
      <c r="AW65" s="258">
        <f t="shared" si="6"/>
        <v>22.129131513318651</v>
      </c>
      <c r="AX65" s="202">
        <f t="shared" si="7"/>
        <v>46.041150287058869</v>
      </c>
      <c r="AY65" s="202">
        <f>AVERAGE(DATA!M66,DATA!N66,DATA!O66,DATA!P66,DATA!Q66,DATA!R66,DATA!S66,DATA!T66,DATA!U66,DATA!V66,DATA!W66,DATA!X66,DATA!Y66,DATA!Z66,DATA!AB66,DATA!AC66,DATA!AD66)</f>
        <v>27.855465909985742</v>
      </c>
    </row>
    <row r="66" spans="1:51" x14ac:dyDescent="0.35">
      <c r="A66" s="211" t="s">
        <v>455</v>
      </c>
      <c r="B66" s="212">
        <f>SUM(C66*'Natural Resources'!E68,PERCENT!D66*'Natural Resources'!$E$10,PERCENT!E66*'Natural Resources'!$E$16,PERCENT!F66*'Natural Resources'!$E$20,PERCENT!G66*'Natural Resources'!$E$24)</f>
        <v>36.010111136679647</v>
      </c>
      <c r="C66" s="202">
        <f>SUM(DATA!FX67*'Natural Resources'!$F$5,DATA!BC67*'Natural Resources'!$F$6,DATA!GA67*'Natural Resources'!$F$7,DATA!IL67*'Natural Resources'!$F$8,DATA!DC67*'Natural Resources'!$F$9)</f>
        <v>38.449474250571853</v>
      </c>
      <c r="D66" s="202">
        <f>SUM(DATA!CN67*'Natural Resources'!$F$11,DATA!AV67*'Natural Resources'!$F$12,AVERAGE(DATA!C67,DATA!CZ67,DATA!GL67)*'Natural Resources'!$F$13,DATA!H67*'Natural Resources'!$F$14,DATA!DA67*'Natural Resources'!$F$15)</f>
        <v>48.474617612171414</v>
      </c>
      <c r="E66" s="203">
        <f>SUM(DATA!CR67*'Natural Resources'!$F$17,DATA!CQ67*'Natural Resources'!$F$18,AVERAGE(DATA!CQ67,DATA!CR67)*'Natural Resources'!$F$19)</f>
        <v>42.678894820644103</v>
      </c>
      <c r="F66" s="202">
        <f>SUM(DATA!J67*'Natural Resources'!$F$21,DATA!IT67*'Natural Resources'!$F$22,DATA!CT67*'Natural Resources'!$F$23)</f>
        <v>54.121429063937427</v>
      </c>
      <c r="G66" s="202">
        <f>SUM(DATA!EZ67*'Natural Resources'!$F$25,DATA!DE67*'Natural Resources'!$F$26,AVERAGE(DATA!AI67,DATA!FH67,DATA!GN67)*'Natural Resources'!$F$27,AVERAGE(DATA!EW67,DATA!EX67)*'Natural Resources'!$F$28)</f>
        <v>46.367485582193694</v>
      </c>
      <c r="H66" s="25">
        <f>SUM(I66*'Human Resources'!$E$4,PERCENT!J66*'Human Resources'!$E$6)</f>
        <v>20.761169327476551</v>
      </c>
      <c r="I66" s="202">
        <f>SUM(DATA!IU67*'Human Resources'!$F$5)</f>
        <v>5.9503055553807336</v>
      </c>
      <c r="J66" s="202">
        <f>(SUM(AVERAGE(DATA!CE67,DATA!EV67)*'Human Resources'!$F$7,DATA!IV67*'Human Resources'!$F$8))*8</f>
        <v>30.635078508873761</v>
      </c>
      <c r="K66" s="213">
        <f>SUM(DATA!CW67*'Transport and Com'!$F$5,DATA!IW67*'Transport and Com'!$F$6,DATA!IX67*'Transport and Com'!$F$7,DATA!FW67*'Transport and Com'!$F$8,DATA!DF67*'Transport and Com'!$F$9,DATA!JA67*'Transport and Com'!$F$10)</f>
        <v>80.924383461486102</v>
      </c>
      <c r="L66" s="213">
        <f>SUM(M66*'Institutional services'!$E$4,PERCENT!N66*'Institutional services'!$E$6,PERCENT!$O$2*'Institutional services'!$E$11,PERCENT!P66*'Institutional services'!$E$13,PERCENT!Q66*'Institutional services'!$E$15)</f>
        <v>27.470211605171873</v>
      </c>
      <c r="M66" s="167">
        <f>SUM(DATA!IP67)</f>
        <v>0</v>
      </c>
      <c r="N66" s="167">
        <f>SUM(DATA!JC67)</f>
        <v>0</v>
      </c>
      <c r="O66" s="167">
        <f>SUM(DATA!JD67)</f>
        <v>0</v>
      </c>
      <c r="P66" s="167">
        <f>SUM(DATA!IR67)</f>
        <v>99.14</v>
      </c>
      <c r="Q66" s="167">
        <f>SUM(DATA!IS67)</f>
        <v>80.026490066225193</v>
      </c>
      <c r="R66" s="214">
        <f>SUM(S66*'Economic Sectors'!$E$4,PERCENT!T66*'Economic Sectors'!$E$6,PERCENT!U66*'Economic Sectors'!$E$10)</f>
        <v>4.1451179274004692</v>
      </c>
      <c r="S66" s="202">
        <f>SUM(DATA!BS67)</f>
        <v>4.9751134183136267</v>
      </c>
      <c r="T66" s="202">
        <f>SUM(DATA!CH67)</f>
        <v>7.2507058031626288</v>
      </c>
      <c r="U66" s="202">
        <f>SUM(DATA!EJ67)</f>
        <v>1.193430402393983</v>
      </c>
      <c r="V66" s="214">
        <f t="shared" si="1"/>
        <v>5.7854417369367299</v>
      </c>
      <c r="W66" s="202">
        <f>(SUM(AVERAGE(DATA!JH67,DATA!JI67)*'Commercial Services'!$G$6,DATA!Z67*'Commercial Services'!$G$7,DATA!DH67*'Commercial Services'!$G$8))*1.2</f>
        <v>5.7854417369367299</v>
      </c>
      <c r="X66" s="214">
        <f>SUM(Y66*'Market and Accessibility'!$G$5,PERCENT!Z66*'Market and Accessibility'!$G$7,PERCENT!AA66*'Market and Accessibility'!$G$9,PERCENT!AB66*'Market and Accessibility'!$G$11)</f>
        <v>17.242226131196279</v>
      </c>
      <c r="Y66" s="202">
        <f>SUM(DATA!CG67*'Market and Accessibility'!$F$5)</f>
        <v>0.60348828672786159</v>
      </c>
      <c r="Z66" s="202">
        <f>SUM(DATA!BD67*'Market and Accessibility'!$F$7)</f>
        <v>0.11973151114819829</v>
      </c>
      <c r="AA66" s="202">
        <f>(SUM(DATA!BK67*'Market and Accessibility'!$F$9))*1.2</f>
        <v>12.929504620494537</v>
      </c>
      <c r="AB66" s="202">
        <f>SUM(DATA!JB67*'Market and Accessibility'!$F$11)</f>
        <v>72.196796338672769</v>
      </c>
      <c r="AC66" s="214">
        <f t="shared" si="2"/>
        <v>39.764266871501256</v>
      </c>
      <c r="AD66" s="202">
        <f>SUM(DATA!JM67*'Property Market'!$F$5,DATA!JL67*'Property Market'!$F$6)</f>
        <v>39.764266871501256</v>
      </c>
      <c r="AE66" s="215">
        <f>SUM(AF66*'Human Development Index'!$E$4,AG66*'Human Development Index'!$E$6,PERCENT!AH66*'Human Development Index'!$E$8,PERCENT!AI66*'Human Development Index'!$E$11,PERCENT!AJ66*'Human Development Index'!$E$14,PERCENT!AK66*'Human Development Index'!$E$18,PERCENT!AL66*'Human Development Index'!$E$20,PERCENT!AM66*'Human Development Index'!$E$22,PERCENT!AN66*'Human Development Index'!$E$24,PERCENT!AO66*'Human Development Index'!$E$26,PERCENT!AP66*'Human Development Index'!$E$28,PERCENT!AQ66*'Human Development Index'!$E$30,PERCENT!AR66*'Human Development Index'!$E$34)</f>
        <v>51.065124564430796</v>
      </c>
      <c r="AF66" s="202">
        <f>(SUM(DATA!FQ67*'Human Development Index'!$F$7,))</f>
        <v>3.9652057432394341</v>
      </c>
      <c r="AG66" s="202">
        <f>SUM(DATA!AU67*'Human Development Index'!$F$9,)</f>
        <v>6.5341802587621522</v>
      </c>
      <c r="AH66" s="202">
        <f>(SUM(DATA!EC67*'Human Development Index'!$F$9,DATA!EG67*'Human Development Index'!$F$10,))*5</f>
        <v>1.3689931856081425</v>
      </c>
      <c r="AI66" s="202">
        <f>(SUM(DATA!JO67*'Human Development Index'!$F$13,DATA!AR67*'Human Development Index'!$F$12))</f>
        <v>31.388772036532703</v>
      </c>
      <c r="AJ66" s="202">
        <f>(SUM(DATA!BD67*'Human Development Index'!$F$15,DATA!F67*'Human Development Index'!$F$16,DATA!GI67*'Human Development Index'!$F$17))</f>
        <v>18.161150844094173</v>
      </c>
      <c r="AK66" s="202">
        <f>100-(SUM(DATA!IC67*'Human Development Index'!$F$19,))</f>
        <v>66.507975970869595</v>
      </c>
      <c r="AL66" s="202">
        <f>(SUM(DATA!EU67*'Human Development Index'!$F$21))</f>
        <v>0.158593443789769</v>
      </c>
      <c r="AM66" s="202">
        <f>(SUM(DATA!D67*'Human Development Index'!$F$23,))</f>
        <v>92.670258475999248</v>
      </c>
      <c r="AN66" s="203">
        <f>100-(SUM(DATA!IY67*'Human Development Index'!$F$25))</f>
        <v>94.75</v>
      </c>
      <c r="AO66" s="203">
        <f>SUM(DATA!JP67*'Human Development Index'!$F$27,)</f>
        <v>68.595753062867175</v>
      </c>
      <c r="AP66" s="202">
        <f>100-((SUM(DATA!BA67*'Human Development Index'!$F$29,))*1.3)</f>
        <v>99.906140945386483</v>
      </c>
      <c r="AQ66" s="202">
        <f>100-(SUM(DATA!AS67*'Human Development Index'!$F$31,DATA!II67*'Human Development Index'!$F$32,DATA!FZ67*'Human Development Index'!$F$33,))</f>
        <v>74.485764524595609</v>
      </c>
      <c r="AR66" s="216">
        <f>100-(SUM(DATA!JR67*'Human Development Index'!$F$35))</f>
        <v>99.785903711922714</v>
      </c>
      <c r="AS66" s="202">
        <f t="shared" ref="AS66:AS98" si="9">AVERAGE(B66,H66)</f>
        <v>28.385640232078099</v>
      </c>
      <c r="AT66" s="202">
        <f t="shared" si="3"/>
        <v>54.197297533328985</v>
      </c>
      <c r="AU66" s="202">
        <f t="shared" si="4"/>
        <v>16.734263166758684</v>
      </c>
      <c r="AV66" s="261">
        <f t="shared" si="5"/>
        <v>51.065124564430796</v>
      </c>
      <c r="AW66" s="258">
        <f t="shared" si="6"/>
        <v>33.105733644055256</v>
      </c>
      <c r="AX66" s="202">
        <f t="shared" si="7"/>
        <v>51.065124564430796</v>
      </c>
      <c r="AY66" s="202">
        <f>AVERAGE(DATA!M67,DATA!N67,DATA!O67,DATA!P67,DATA!Q67,DATA!R67,DATA!S67,DATA!T67,DATA!U67,DATA!V67,DATA!W67,DATA!X67,DATA!Y67,DATA!Z67,DATA!AB67,DATA!AC67,DATA!AD67)</f>
        <v>29.932013575871132</v>
      </c>
    </row>
    <row r="67" spans="1:51" x14ac:dyDescent="0.35">
      <c r="A67" s="211" t="s">
        <v>456</v>
      </c>
      <c r="B67" s="212">
        <f>SUM(C67*'Natural Resources'!E69,PERCENT!D67*'Natural Resources'!$E$10,PERCENT!E67*'Natural Resources'!$E$16,PERCENT!F67*'Natural Resources'!$E$20,PERCENT!G67*'Natural Resources'!$E$24)</f>
        <v>34.910995838247125</v>
      </c>
      <c r="C67" s="202">
        <f>SUM(DATA!FX68*'Natural Resources'!$F$5,DATA!BC68*'Natural Resources'!$F$6,DATA!GA68*'Natural Resources'!$F$7,DATA!IL68*'Natural Resources'!$F$8,DATA!DC68*'Natural Resources'!$F$9)</f>
        <v>39.560393465005241</v>
      </c>
      <c r="D67" s="202">
        <f>SUM(DATA!CN68*'Natural Resources'!$F$11,DATA!AV68*'Natural Resources'!$F$12,AVERAGE(DATA!C68,DATA!CZ68,DATA!GL68)*'Natural Resources'!$F$13,DATA!H68*'Natural Resources'!$F$14,DATA!DA68*'Natural Resources'!$F$15)</f>
        <v>68.276735561316897</v>
      </c>
      <c r="E67" s="203">
        <f>SUM(DATA!CR68*'Natural Resources'!$F$17,DATA!CQ68*'Natural Resources'!$F$18,AVERAGE(DATA!CQ68,DATA!CR68)*'Natural Resources'!$F$19)</f>
        <v>50.289303553297607</v>
      </c>
      <c r="F67" s="202">
        <f>SUM(DATA!J68*'Natural Resources'!$F$21,DATA!IT68*'Natural Resources'!$F$22,DATA!CT68*'Natural Resources'!$F$23)</f>
        <v>17.228779413450972</v>
      </c>
      <c r="G67" s="202">
        <f>SUM(DATA!EZ68*'Natural Resources'!$F$25,DATA!DE68*'Natural Resources'!$F$26,AVERAGE(DATA!AI68,DATA!FH68,DATA!GN68)*'Natural Resources'!$F$27,AVERAGE(DATA!EW68,DATA!EX68)*'Natural Resources'!$F$28)</f>
        <v>51.68021421756017</v>
      </c>
      <c r="H67" s="25">
        <f>SUM(I67*'Human Resources'!$E$4,PERCENT!J67*'Human Resources'!$E$6)</f>
        <v>19.522177043568071</v>
      </c>
      <c r="I67" s="202">
        <f>SUM(DATA!IU68*'Human Resources'!$F$5)</f>
        <v>24.876487655059126</v>
      </c>
      <c r="J67" s="202">
        <f>(SUM(AVERAGE(DATA!CE68,DATA!EV68)*'Human Resources'!$F$7,DATA!IV68*'Human Resources'!$F$8))*8</f>
        <v>15.952636635907366</v>
      </c>
      <c r="K67" s="213">
        <f>SUM(DATA!CW68*'Transport and Com'!$F$5,DATA!IW68*'Transport and Com'!$F$6,DATA!IX68*'Transport and Com'!$F$7,DATA!FW68*'Transport and Com'!$F$8,DATA!DF68*'Transport and Com'!$F$9,DATA!JA68*'Transport and Com'!$F$10)</f>
        <v>77.587793218075447</v>
      </c>
      <c r="L67" s="213">
        <f>SUM(M67*'Institutional services'!$E$4,PERCENT!N67*'Institutional services'!$E$6,PERCENT!$O$2*'Institutional services'!$E$11,PERCENT!P67*'Institutional services'!$E$13,PERCENT!Q67*'Institutional services'!$E$15)</f>
        <v>23.326620501588913</v>
      </c>
      <c r="M67" s="167">
        <f>SUM(DATA!IP68)</f>
        <v>0</v>
      </c>
      <c r="N67" s="167">
        <f>SUM(DATA!JC68)</f>
        <v>23.27889117529125</v>
      </c>
      <c r="O67" s="167">
        <f>SUM(DATA!JD68)</f>
        <v>2.9761904761904758</v>
      </c>
      <c r="P67" s="167">
        <f>SUM(DATA!IR68)</f>
        <v>49.250000000000007</v>
      </c>
      <c r="Q67" s="167">
        <f>SUM(DATA!IS68)</f>
        <v>55.734767025089603</v>
      </c>
      <c r="R67" s="214">
        <f>SUM(S67*'Economic Sectors'!$E$4,PERCENT!T67*'Economic Sectors'!$E$6,PERCENT!U67*'Economic Sectors'!$E$10)</f>
        <v>22.601713934581682</v>
      </c>
      <c r="S67" s="202">
        <f>SUM(DATA!BS68)</f>
        <v>24.916974447024415</v>
      </c>
      <c r="T67" s="202">
        <f>SUM(DATA!CH68)</f>
        <v>39.845614653250102</v>
      </c>
      <c r="U67" s="202">
        <f>SUM(DATA!EJ68)</f>
        <v>7.9323430112483218</v>
      </c>
      <c r="V67" s="214">
        <f t="shared" ref="V67:V98" si="10">W67</f>
        <v>20.653710166153193</v>
      </c>
      <c r="W67" s="202">
        <f>(SUM(AVERAGE(DATA!JH68,DATA!JI68)*'Commercial Services'!$G$6,DATA!Z68*'Commercial Services'!$G$7,DATA!DH68*'Commercial Services'!$G$8))*1.2</f>
        <v>20.653710166153193</v>
      </c>
      <c r="X67" s="214">
        <f>SUM(Y67*'Market and Accessibility'!$G$5,PERCENT!Z67*'Market and Accessibility'!$G$7,PERCENT!AA67*'Market and Accessibility'!$G$9,PERCENT!AB67*'Market and Accessibility'!$G$11)</f>
        <v>24.702835619336838</v>
      </c>
      <c r="Y67" s="202">
        <f>SUM(DATA!CG68*'Market and Accessibility'!$F$5)</f>
        <v>0.9793752767469297</v>
      </c>
      <c r="Z67" s="202">
        <f>SUM(DATA!BD68*'Market and Accessibility'!$F$7)</f>
        <v>23.019405243512306</v>
      </c>
      <c r="AA67" s="202">
        <f>(SUM(DATA!BK68*'Market and Accessibility'!$F$9))*1.2</f>
        <v>15.548043929567644</v>
      </c>
      <c r="AB67" s="202">
        <f>SUM(DATA!JB68*'Market and Accessibility'!$F$11)</f>
        <v>71.967963386727689</v>
      </c>
      <c r="AC67" s="214">
        <f t="shared" ref="AC67:AC98" si="11">AD67</f>
        <v>4.4728978231199754</v>
      </c>
      <c r="AD67" s="202">
        <f>SUM(DATA!JM68*'Property Market'!$F$5,DATA!JL68*'Property Market'!$F$6)</f>
        <v>4.4728978231199754</v>
      </c>
      <c r="AE67" s="215">
        <f>SUM(AF67*'Human Development Index'!$E$4,AG67*'Human Development Index'!$E$6,PERCENT!AH67*'Human Development Index'!$E$8,PERCENT!AI67*'Human Development Index'!$E$11,PERCENT!AJ67*'Human Development Index'!$E$14,PERCENT!AK67*'Human Development Index'!$E$18,PERCENT!AL67*'Human Development Index'!$E$20,PERCENT!AM67*'Human Development Index'!$E$22,PERCENT!AN67*'Human Development Index'!$E$24,PERCENT!AO67*'Human Development Index'!$E$26,PERCENT!AP67*'Human Development Index'!$E$28,PERCENT!AQ67*'Human Development Index'!$E$30,PERCENT!AR67*'Human Development Index'!$E$34)</f>
        <v>44.569606219679365</v>
      </c>
      <c r="AF67" s="202">
        <f>(SUM(DATA!FQ68*'Human Development Index'!$F$7,))</f>
        <v>4.4029727653511577</v>
      </c>
      <c r="AG67" s="202">
        <f>SUM(DATA!AU68*'Human Development Index'!$F$9,)</f>
        <v>18.780127971875679</v>
      </c>
      <c r="AH67" s="202">
        <f>(SUM(DATA!EC68*'Human Development Index'!$F$9,DATA!EG68*'Human Development Index'!$F$10,))*5</f>
        <v>17.907962114041037</v>
      </c>
      <c r="AI67" s="202">
        <f>(SUM(DATA!JO68*'Human Development Index'!$F$13,DATA!AR68*'Human Development Index'!$F$12))</f>
        <v>32.20063850268194</v>
      </c>
      <c r="AJ67" s="202">
        <f>(SUM(DATA!BD68*'Human Development Index'!$F$15,DATA!F68*'Human Development Index'!$F$16,DATA!GI68*'Human Development Index'!$F$17))</f>
        <v>30.422614258362877</v>
      </c>
      <c r="AK67" s="202">
        <f>100-(SUM(DATA!IC68*'Human Development Index'!$F$19,))</f>
        <v>40.881855472500398</v>
      </c>
      <c r="AL67" s="202">
        <f>(SUM(DATA!EU68*'Human Development Index'!$F$21))</f>
        <v>3.2974615238161111</v>
      </c>
      <c r="AM67" s="202">
        <f>(SUM(DATA!D68*'Human Development Index'!$F$23,))</f>
        <v>63.381946782520181</v>
      </c>
      <c r="AN67" s="203">
        <f>100-(SUM(DATA!IY68*'Human Development Index'!$F$25))</f>
        <v>90.289999999999992</v>
      </c>
      <c r="AO67" s="203">
        <f>SUM(DATA!JP68*'Human Development Index'!$F$27,)</f>
        <v>58.020116876479847</v>
      </c>
      <c r="AP67" s="202">
        <f>100-((SUM(DATA!BA68*'Human Development Index'!$F$29,))*1.3)</f>
        <v>83.248026021860682</v>
      </c>
      <c r="AQ67" s="202">
        <f>100-(SUM(DATA!AS68*'Human Development Index'!$F$31,DATA!II68*'Human Development Index'!$F$32,DATA!FZ68*'Human Development Index'!$F$33,))</f>
        <v>38.527355624471269</v>
      </c>
      <c r="AR67" s="216">
        <f>100-(SUM(DATA!JR68*'Human Development Index'!$F$35))</f>
        <v>99.935526870312074</v>
      </c>
      <c r="AS67" s="202">
        <f t="shared" si="9"/>
        <v>27.216586440907598</v>
      </c>
      <c r="AT67" s="202">
        <f t="shared" ref="AT67:AT98" si="12">AVERAGE(K67,L67)</f>
        <v>50.457206859832183</v>
      </c>
      <c r="AU67" s="202">
        <f t="shared" ref="AU67:AU98" si="13">AVERAGE(R67,V67,X67,AC67)</f>
        <v>18.107789385797922</v>
      </c>
      <c r="AV67" s="261">
        <f t="shared" ref="AV67:AV98" si="14">AE67</f>
        <v>44.569606219679365</v>
      </c>
      <c r="AW67" s="258">
        <f t="shared" ref="AW67:AW98" si="15">AVERAGE(AS67,AT67,AU67)</f>
        <v>31.927194228845906</v>
      </c>
      <c r="AX67" s="202">
        <f t="shared" ref="AX67:AX98" si="16">AV67</f>
        <v>44.569606219679365</v>
      </c>
      <c r="AY67" s="202">
        <f>AVERAGE(DATA!M68,DATA!N68,DATA!O68,DATA!P68,DATA!Q68,DATA!R68,DATA!S68,DATA!T68,DATA!U68,DATA!V68,DATA!W68,DATA!X68,DATA!Y68,DATA!Z68,DATA!AB68,DATA!AC68,DATA!AD68)</f>
        <v>41.291885922102971</v>
      </c>
    </row>
    <row r="68" spans="1:51" x14ac:dyDescent="0.35">
      <c r="A68" s="211" t="s">
        <v>832</v>
      </c>
      <c r="B68" s="212">
        <f>SUM(C68*'Natural Resources'!E70,PERCENT!D68*'Natural Resources'!$E$10,PERCENT!E68*'Natural Resources'!$E$16,PERCENT!F68*'Natural Resources'!$E$20,PERCENT!G68*'Natural Resources'!$E$24)</f>
        <v>26.966782803954739</v>
      </c>
      <c r="C68" s="202">
        <f>SUM(DATA!FX69*'Natural Resources'!$F$5,DATA!BC69*'Natural Resources'!$F$6,DATA!GA69*'Natural Resources'!$F$7,DATA!IL69*'Natural Resources'!$F$8,DATA!DC69*'Natural Resources'!$F$9)</f>
        <v>40.83446595767839</v>
      </c>
      <c r="D68" s="202">
        <f>SUM(DATA!CN69*'Natural Resources'!$F$11,DATA!AV69*'Natural Resources'!$F$12,AVERAGE(DATA!C69,DATA!CZ69,DATA!GL69)*'Natural Resources'!$F$13,DATA!H69*'Natural Resources'!$F$14,DATA!DA69*'Natural Resources'!$F$15)</f>
        <v>26.3890382679051</v>
      </c>
      <c r="E68" s="203">
        <f>SUM(DATA!CR69*'Natural Resources'!$F$17,DATA!CQ69*'Natural Resources'!$F$18,AVERAGE(DATA!CQ69,DATA!CR69)*'Natural Resources'!$F$19)</f>
        <v>46.500301883296778</v>
      </c>
      <c r="F68" s="202">
        <f>SUM(DATA!J69*'Natural Resources'!$F$21,DATA!IT69*'Natural Resources'!$F$22,DATA!CT69*'Natural Resources'!$F$23)</f>
        <v>33.019035617027939</v>
      </c>
      <c r="G68" s="202">
        <f>SUM(DATA!EZ69*'Natural Resources'!$F$25,DATA!DE69*'Natural Resources'!$F$26,AVERAGE(DATA!AI69,DATA!FH69,DATA!GN69)*'Natural Resources'!$F$27,AVERAGE(DATA!EW69,DATA!EX69)*'Natural Resources'!$F$28)</f>
        <v>38.567384335391836</v>
      </c>
      <c r="H68" s="25">
        <f>SUM(I68*'Human Resources'!$E$4,PERCENT!J68*'Human Resources'!$E$6)</f>
        <v>6.5849438658106436</v>
      </c>
      <c r="I68" s="202">
        <f>SUM(DATA!IU69*'Human Resources'!$F$5)</f>
        <v>5.9912427101254666</v>
      </c>
      <c r="J68" s="202">
        <f>(SUM(AVERAGE(DATA!CE69,DATA!EV69)*'Human Resources'!$F$7,DATA!IV69*'Human Resources'!$F$8))*8</f>
        <v>6.9807446362674277</v>
      </c>
      <c r="K68" s="213">
        <f>SUM(DATA!CW69*'Transport and Com'!$F$5,DATA!IW69*'Transport and Com'!$F$6,DATA!IX69*'Transport and Com'!$F$7,DATA!FW69*'Transport and Com'!$F$8,DATA!DF69*'Transport and Com'!$F$9,DATA!JA69*'Transport and Com'!$F$10)</f>
        <v>76.065700088577614</v>
      </c>
      <c r="L68" s="213">
        <f>SUM(M68*'Institutional services'!$E$4,PERCENT!N68*'Institutional services'!$E$6,PERCENT!$O$2*'Institutional services'!$E$11,PERCENT!P68*'Institutional services'!$E$13,PERCENT!Q68*'Institutional services'!$E$15)</f>
        <v>33.574294182642348</v>
      </c>
      <c r="M68" s="167">
        <f>SUM(DATA!IP69)</f>
        <v>0</v>
      </c>
      <c r="N68" s="167">
        <f>SUM(DATA!JC69)</f>
        <v>25.42771189916429</v>
      </c>
      <c r="O68" s="167">
        <f>SUM(DATA!JD69)</f>
        <v>3.5173160173160172</v>
      </c>
      <c r="P68" s="167">
        <f>SUM(DATA!IR69)</f>
        <v>95.414545454545447</v>
      </c>
      <c r="Q68" s="167">
        <f>SUM(DATA!IS69)</f>
        <v>73.590404663154345</v>
      </c>
      <c r="R68" s="214">
        <f>SUM(S68*'Economic Sectors'!$E$4,PERCENT!T68*'Economic Sectors'!$E$6,PERCENT!U68*'Economic Sectors'!$E$10)</f>
        <v>7.1294038799896029</v>
      </c>
      <c r="S68" s="202">
        <f>SUM(DATA!BS69)</f>
        <v>8.3636196172624064</v>
      </c>
      <c r="T68" s="202">
        <f>SUM(DATA!CH69)</f>
        <v>12.836603059965816</v>
      </c>
      <c r="U68" s="202">
        <f>SUM(DATA!EJ69)</f>
        <v>1.9233426920528416</v>
      </c>
      <c r="V68" s="214">
        <f t="shared" si="10"/>
        <v>5.6853479800049316</v>
      </c>
      <c r="W68" s="202">
        <f>(SUM(AVERAGE(DATA!JH69,DATA!JI69)*'Commercial Services'!$G$6,DATA!Z69*'Commercial Services'!$G$7,DATA!DH69*'Commercial Services'!$G$8))*1.2</f>
        <v>5.6853479800049316</v>
      </c>
      <c r="X68" s="214">
        <f>SUM(Y68*'Market and Accessibility'!$G$5,PERCENT!Z68*'Market and Accessibility'!$G$7,PERCENT!AA68*'Market and Accessibility'!$G$9,PERCENT!AB68*'Market and Accessibility'!$G$11)</f>
        <v>4.6176507310860133</v>
      </c>
      <c r="Y68" s="202">
        <f>SUM(DATA!CG69*'Market and Accessibility'!$F$5)</f>
        <v>1.0647257630127274</v>
      </c>
      <c r="Z68" s="202">
        <f>SUM(DATA!BD69*'Market and Accessibility'!$F$7)</f>
        <v>1.0587469169238122</v>
      </c>
      <c r="AA68" s="202">
        <f>(SUM(DATA!BK69*'Market and Accessibility'!$F$9))*1.2</f>
        <v>5.5697806455106873</v>
      </c>
      <c r="AB68" s="202">
        <f>SUM(DATA!JB69*'Market and Accessibility'!$F$11)</f>
        <v>14.33326399001457</v>
      </c>
      <c r="AC68" s="214">
        <f t="shared" si="11"/>
        <v>8.1356873616290724</v>
      </c>
      <c r="AD68" s="202">
        <f>SUM(DATA!JM69*'Property Market'!$F$5,DATA!JL69*'Property Market'!$F$6)</f>
        <v>8.1356873616290724</v>
      </c>
      <c r="AE68" s="215">
        <f>SUM(AF68*'Human Development Index'!$E$4,AG68*'Human Development Index'!$E$6,PERCENT!AH68*'Human Development Index'!$E$8,PERCENT!AI68*'Human Development Index'!$E$11,PERCENT!AJ68*'Human Development Index'!$E$14,PERCENT!AK68*'Human Development Index'!$E$18,PERCENT!AL68*'Human Development Index'!$E$20,PERCENT!AM68*'Human Development Index'!$E$22,PERCENT!AN68*'Human Development Index'!$E$24,PERCENT!AO68*'Human Development Index'!$E$26,PERCENT!AP68*'Human Development Index'!$E$28,PERCENT!AQ68*'Human Development Index'!$E$30,PERCENT!AR68*'Human Development Index'!$E$34)</f>
        <v>46.439860726048273</v>
      </c>
      <c r="AF68" s="202">
        <f>(SUM(DATA!FQ69*'Human Development Index'!$F$7,))</f>
        <v>26.679154518391844</v>
      </c>
      <c r="AG68" s="202">
        <f>SUM(DATA!AU69*'Human Development Index'!$F$9,)</f>
        <v>24.339717110318929</v>
      </c>
      <c r="AH68" s="202">
        <f>(SUM(DATA!EC69*'Human Development Index'!$F$9,DATA!EG69*'Human Development Index'!$F$10,))*5</f>
        <v>4.5666204661371479</v>
      </c>
      <c r="AI68" s="202">
        <f>(SUM(DATA!JO69*'Human Development Index'!$F$13,DATA!AR69*'Human Development Index'!$F$12))</f>
        <v>16.03838039178083</v>
      </c>
      <c r="AJ68" s="202">
        <f>(SUM(DATA!BD69*'Human Development Index'!$F$15,DATA!F69*'Human Development Index'!$F$16,DATA!GI69*'Human Development Index'!$F$17))</f>
        <v>22.20600235942085</v>
      </c>
      <c r="AK68" s="202">
        <f>100-(SUM(DATA!IC69*'Human Development Index'!$F$19,))</f>
        <v>10.676121507201103</v>
      </c>
      <c r="AL68" s="202">
        <f>(SUM(DATA!EU69*'Human Development Index'!$F$21))</f>
        <v>0.65851561255980495</v>
      </c>
      <c r="AM68" s="202">
        <f>(SUM(DATA!D69*'Human Development Index'!$F$23,))</f>
        <v>75.191976712972661</v>
      </c>
      <c r="AN68" s="203">
        <f>100-(SUM(DATA!IY69*'Human Development Index'!$F$25))</f>
        <v>92.86181818181818</v>
      </c>
      <c r="AO68" s="203">
        <f>SUM(DATA!JP69*'Human Development Index'!$F$27,)</f>
        <v>62.129350156322438</v>
      </c>
      <c r="AP68" s="202">
        <f>100-((SUM(DATA!BA69*'Human Development Index'!$F$29,))*1.3)</f>
        <v>97.02462050969946</v>
      </c>
      <c r="AQ68" s="202">
        <f>100-(SUM(DATA!AS69*'Human Development Index'!$F$31,DATA!II69*'Human Development Index'!$F$32,DATA!FZ69*'Human Development Index'!$F$33,))</f>
        <v>73.119405625856174</v>
      </c>
      <c r="AR68" s="216">
        <f>100-(SUM(DATA!JR69*'Human Development Index'!$F$35))</f>
        <v>98.055971998164281</v>
      </c>
      <c r="AS68" s="202">
        <f t="shared" si="9"/>
        <v>16.775863334882693</v>
      </c>
      <c r="AT68" s="202">
        <f t="shared" si="12"/>
        <v>54.819997135609981</v>
      </c>
      <c r="AU68" s="202">
        <f t="shared" si="13"/>
        <v>6.392022488177405</v>
      </c>
      <c r="AV68" s="261">
        <f t="shared" si="14"/>
        <v>46.439860726048273</v>
      </c>
      <c r="AW68" s="258">
        <f t="shared" si="15"/>
        <v>25.995960986223363</v>
      </c>
      <c r="AX68" s="202">
        <f t="shared" si="16"/>
        <v>46.439860726048273</v>
      </c>
      <c r="AY68" s="202">
        <f>AVERAGE(DATA!M69,DATA!N69,DATA!O69,DATA!P69,DATA!Q69,DATA!R69,DATA!S69,DATA!T69,DATA!U69,DATA!V69,DATA!W69,DATA!X69,DATA!Y69,DATA!Z69,DATA!AB69,DATA!AC69,DATA!AD69)</f>
        <v>27.855465909985742</v>
      </c>
    </row>
    <row r="69" spans="1:51" x14ac:dyDescent="0.35">
      <c r="A69" s="211" t="s">
        <v>457</v>
      </c>
      <c r="B69" s="212">
        <f>SUM(C69*'Natural Resources'!E71,PERCENT!D69*'Natural Resources'!$E$10,PERCENT!E69*'Natural Resources'!$E$16,PERCENT!F69*'Natural Resources'!$E$20,PERCENT!G69*'Natural Resources'!$E$24)</f>
        <v>26.49006062078136</v>
      </c>
      <c r="C69" s="202">
        <f>SUM(DATA!FX70*'Natural Resources'!$F$5,DATA!BC70*'Natural Resources'!$F$6,DATA!GA70*'Natural Resources'!$F$7,DATA!IL70*'Natural Resources'!$F$8,DATA!DC70*'Natural Resources'!$F$9)</f>
        <v>36.89583844837076</v>
      </c>
      <c r="D69" s="202">
        <f>SUM(DATA!CN70*'Natural Resources'!$F$11,DATA!AV70*'Natural Resources'!$F$12,AVERAGE(DATA!C70,DATA!CZ70,DATA!GL70)*'Natural Resources'!$F$13,DATA!H70*'Natural Resources'!$F$14,DATA!DA70*'Natural Resources'!$F$15)</f>
        <v>37.198050670322509</v>
      </c>
      <c r="E69" s="203">
        <f>SUM(DATA!CR70*'Natural Resources'!$F$17,DATA!CQ70*'Natural Resources'!$F$18,AVERAGE(DATA!CQ70,DATA!CR70)*'Natural Resources'!$F$19)</f>
        <v>50.377858926566162</v>
      </c>
      <c r="F69" s="202">
        <f>SUM(DATA!J70*'Natural Resources'!$F$21,DATA!IT70*'Natural Resources'!$F$22,DATA!CT70*'Natural Resources'!$F$23)</f>
        <v>16.128873988061152</v>
      </c>
      <c r="G69" s="202">
        <f>SUM(DATA!EZ70*'Natural Resources'!$F$25,DATA!DE70*'Natural Resources'!$F$26,AVERAGE(DATA!AI70,DATA!FH70,DATA!GN70)*'Natural Resources'!$F$27,AVERAGE(DATA!EW70,DATA!EX70)*'Natural Resources'!$F$28)</f>
        <v>38.327359358609293</v>
      </c>
      <c r="H69" s="25">
        <f>SUM(I69*'Human Resources'!$E$4,PERCENT!J69*'Human Resources'!$E$6)</f>
        <v>5.1050939023809452</v>
      </c>
      <c r="I69" s="202">
        <f>SUM(DATA!IU70*'Human Resources'!$F$5)</f>
        <v>3.6364551799661409</v>
      </c>
      <c r="J69" s="202">
        <f>(SUM(AVERAGE(DATA!CE70,DATA!EV70)*'Human Resources'!$F$7,DATA!IV70*'Human Resources'!$F$8))*8</f>
        <v>6.084186383990815</v>
      </c>
      <c r="K69" s="213">
        <f>SUM(DATA!CW70*'Transport and Com'!$F$5,DATA!IW70*'Transport and Com'!$F$6,DATA!IX70*'Transport and Com'!$F$7,DATA!FW70*'Transport and Com'!$F$8,DATA!DF70*'Transport and Com'!$F$9,DATA!JA70*'Transport and Com'!$F$10)</f>
        <v>77.909820934597036</v>
      </c>
      <c r="L69" s="213">
        <f>SUM(M69*'Institutional services'!$E$4,PERCENT!N69*'Institutional services'!$E$6,PERCENT!$O$2*'Institutional services'!$E$11,PERCENT!P69*'Institutional services'!$E$13,PERCENT!Q69*'Institutional services'!$E$15)</f>
        <v>25.723125334520198</v>
      </c>
      <c r="M69" s="167">
        <f>SUM(DATA!IP70)</f>
        <v>0</v>
      </c>
      <c r="N69" s="167">
        <f>SUM(DATA!JC70)</f>
        <v>7.6122108160998447</v>
      </c>
      <c r="O69" s="167">
        <f>SUM(DATA!JD70)</f>
        <v>5.9523809523809517</v>
      </c>
      <c r="P69" s="167">
        <f>SUM(DATA!IR70)</f>
        <v>92.17</v>
      </c>
      <c r="Q69" s="167">
        <f>SUM(DATA!IS70)</f>
        <v>60.124826629680996</v>
      </c>
      <c r="R69" s="214">
        <f>SUM(S69*'Economic Sectors'!$E$4,PERCENT!T69*'Economic Sectors'!$E$6,PERCENT!U69*'Economic Sectors'!$E$10)</f>
        <v>2.7535221497039117</v>
      </c>
      <c r="S69" s="202">
        <f>SUM(DATA!BS70)</f>
        <v>3.1252942743379064</v>
      </c>
      <c r="T69" s="202">
        <f>SUM(DATA!CH70)</f>
        <v>3.7090079407825427</v>
      </c>
      <c r="U69" s="202">
        <f>SUM(DATA!EJ70)</f>
        <v>1.7580787129194415</v>
      </c>
      <c r="V69" s="214">
        <f t="shared" si="10"/>
        <v>6.8957700734612732</v>
      </c>
      <c r="W69" s="202">
        <f>(SUM(AVERAGE(DATA!JH70,DATA!JI70)*'Commercial Services'!$G$6,DATA!Z70*'Commercial Services'!$G$7,DATA!DH70*'Commercial Services'!$G$8))*1.2</f>
        <v>6.8957700734612732</v>
      </c>
      <c r="X69" s="214">
        <f>SUM(Y69*'Market and Accessibility'!$G$5,PERCENT!Z69*'Market and Accessibility'!$G$7,PERCENT!AA69*'Market and Accessibility'!$G$9,PERCENT!AB69*'Market and Accessibility'!$G$11)</f>
        <v>17.843890504412496</v>
      </c>
      <c r="Y69" s="202">
        <f>SUM(DATA!CG70*'Market and Accessibility'!$F$5)</f>
        <v>2.2462696158134907</v>
      </c>
      <c r="Z69" s="202">
        <f>SUM(DATA!BD70*'Market and Accessibility'!$F$7)</f>
        <v>2.5712359203875832</v>
      </c>
      <c r="AA69" s="202">
        <f>(SUM(DATA!BK70*'Market and Accessibility'!$F$9))*1.2</f>
        <v>8.7666495953352506</v>
      </c>
      <c r="AB69" s="202">
        <f>SUM(DATA!JB70*'Market and Accessibility'!$F$11)</f>
        <v>73.226544622425621</v>
      </c>
      <c r="AC69" s="214">
        <f t="shared" si="11"/>
        <v>12.981230739111203</v>
      </c>
      <c r="AD69" s="202">
        <f>SUM(DATA!JM70*'Property Market'!$F$5,DATA!JL70*'Property Market'!$F$6)</f>
        <v>12.981230739111203</v>
      </c>
      <c r="AE69" s="215">
        <f>SUM(AF69*'Human Development Index'!$E$4,AG69*'Human Development Index'!$E$6,PERCENT!AH69*'Human Development Index'!$E$8,PERCENT!AI69*'Human Development Index'!$E$11,PERCENT!AJ69*'Human Development Index'!$E$14,PERCENT!AK69*'Human Development Index'!$E$18,PERCENT!AL69*'Human Development Index'!$E$20,PERCENT!AM69*'Human Development Index'!$E$22,PERCENT!AN69*'Human Development Index'!$E$24,PERCENT!AO69*'Human Development Index'!$E$26,PERCENT!AP69*'Human Development Index'!$E$28,PERCENT!AQ69*'Human Development Index'!$E$30,PERCENT!AR69*'Human Development Index'!$E$34)</f>
        <v>44.286791149476635</v>
      </c>
      <c r="AF69" s="202">
        <f>(SUM(DATA!FQ70*'Human Development Index'!$F$7,))</f>
        <v>16.769110818337765</v>
      </c>
      <c r="AG69" s="202">
        <f>SUM(DATA!AU70*'Human Development Index'!$F$9,)</f>
        <v>18.14140491120402</v>
      </c>
      <c r="AH69" s="202">
        <f>(SUM(DATA!EC70*'Human Development Index'!$F$9,DATA!EG70*'Human Development Index'!$F$10,))*5</f>
        <v>6.8397131773497355</v>
      </c>
      <c r="AI69" s="202">
        <f>(SUM(DATA!JO70*'Human Development Index'!$F$13,DATA!AR70*'Human Development Index'!$F$12))</f>
        <v>25.085249957826264</v>
      </c>
      <c r="AJ69" s="202">
        <f>(SUM(DATA!BD70*'Human Development Index'!$F$15,DATA!F70*'Human Development Index'!$F$16,DATA!GI70*'Human Development Index'!$F$17))</f>
        <v>27.240660183231125</v>
      </c>
      <c r="AK69" s="202">
        <f>100-(SUM(DATA!IC70*'Human Development Index'!$F$19,))</f>
        <v>30.986887282757465</v>
      </c>
      <c r="AL69" s="202">
        <f>(SUM(DATA!EU70*'Human Development Index'!$F$21))</f>
        <v>0.91369481268986097</v>
      </c>
      <c r="AM69" s="202">
        <f>(SUM(DATA!D70*'Human Development Index'!$F$23,))</f>
        <v>52.702833956285552</v>
      </c>
      <c r="AN69" s="203">
        <f>100-(SUM(DATA!IY70*'Human Development Index'!$F$25))</f>
        <v>93.64</v>
      </c>
      <c r="AO69" s="203">
        <f>SUM(DATA!JP70*'Human Development Index'!$F$27,)</f>
        <v>23.093328336965893</v>
      </c>
      <c r="AP69" s="202">
        <f>100-((SUM(DATA!BA70*'Human Development Index'!$F$29,))*1.3)</f>
        <v>97.909803960528563</v>
      </c>
      <c r="AQ69" s="202">
        <f>100-(SUM(DATA!AS70*'Human Development Index'!$F$31,DATA!II70*'Human Development Index'!$F$32,DATA!FZ70*'Human Development Index'!$F$33,))</f>
        <v>71.484385055539704</v>
      </c>
      <c r="AR69" s="216">
        <f>100-(SUM(DATA!JR70*'Human Development Index'!$F$35))</f>
        <v>99.054118797396811</v>
      </c>
      <c r="AS69" s="202">
        <f t="shared" si="9"/>
        <v>15.797577261581154</v>
      </c>
      <c r="AT69" s="202">
        <f t="shared" si="12"/>
        <v>51.81647313455862</v>
      </c>
      <c r="AU69" s="202">
        <f t="shared" si="13"/>
        <v>10.118603366672222</v>
      </c>
      <c r="AV69" s="261">
        <f t="shared" si="14"/>
        <v>44.286791149476635</v>
      </c>
      <c r="AW69" s="258">
        <f t="shared" si="15"/>
        <v>25.910884587603999</v>
      </c>
      <c r="AX69" s="202">
        <f t="shared" si="16"/>
        <v>44.286791149476635</v>
      </c>
      <c r="AY69" s="202">
        <f>AVERAGE(DATA!M70,DATA!N70,DATA!O70,DATA!P70,DATA!Q70,DATA!R70,DATA!S70,DATA!T70,DATA!U70,DATA!V70,DATA!W70,DATA!X70,DATA!Y70,DATA!Z70,DATA!AB70,DATA!AC70,DATA!AD70)</f>
        <v>30.790507447985064</v>
      </c>
    </row>
    <row r="70" spans="1:51" x14ac:dyDescent="0.35">
      <c r="A70" s="211" t="s">
        <v>458</v>
      </c>
      <c r="B70" s="212">
        <f>SUM(C70*'Natural Resources'!E72,PERCENT!D70*'Natural Resources'!$E$10,PERCENT!E70*'Natural Resources'!$E$16,PERCENT!F70*'Natural Resources'!$E$20,PERCENT!G70*'Natural Resources'!$E$24)</f>
        <v>26.111841382228558</v>
      </c>
      <c r="C70" s="202">
        <f>SUM(DATA!FX71*'Natural Resources'!$F$5,DATA!BC71*'Natural Resources'!$F$6,DATA!GA71*'Natural Resources'!$F$7,DATA!IL71*'Natural Resources'!$F$8,DATA!DC71*'Natural Resources'!$F$9)</f>
        <v>15.33366669744639</v>
      </c>
      <c r="D70" s="202">
        <f>SUM(DATA!CN71*'Natural Resources'!$F$11,DATA!AV71*'Natural Resources'!$F$12,AVERAGE(DATA!C71,DATA!CZ71,DATA!GL71)*'Natural Resources'!$F$13,DATA!H71*'Natural Resources'!$F$14,DATA!DA71*'Natural Resources'!$F$15)</f>
        <v>22.619239142073884</v>
      </c>
      <c r="E70" s="203">
        <f>SUM(DATA!CR71*'Natural Resources'!$F$17,DATA!CQ71*'Natural Resources'!$F$18,AVERAGE(DATA!CQ71,DATA!CR71)*'Natural Resources'!$F$19)</f>
        <v>26.045384423904743</v>
      </c>
      <c r="F70" s="202">
        <f>SUM(DATA!J71*'Natural Resources'!$F$21,DATA!IT71*'Natural Resources'!$F$22,DATA!CT71*'Natural Resources'!$F$23)</f>
        <v>55.666393778141625</v>
      </c>
      <c r="G70" s="202">
        <f>SUM(DATA!EZ71*'Natural Resources'!$F$25,DATA!DE71*'Natural Resources'!$F$26,AVERAGE(DATA!AI71,DATA!FH71,DATA!GN71)*'Natural Resources'!$F$27,AVERAGE(DATA!EW71,DATA!EX71)*'Natural Resources'!$F$28)</f>
        <v>34.970919422696724</v>
      </c>
      <c r="H70" s="25">
        <f>SUM(I70*'Human Resources'!$E$4,PERCENT!J70*'Human Resources'!$E$6)</f>
        <v>9.9472870667929953</v>
      </c>
      <c r="I70" s="202">
        <f>SUM(DATA!IU71*'Human Resources'!$F$5)</f>
        <v>1.7408160311156706</v>
      </c>
      <c r="J70" s="202">
        <f>(SUM(AVERAGE(DATA!CE71,DATA!EV71)*'Human Resources'!$F$7,DATA!IV71*'Human Resources'!$F$8))*8</f>
        <v>15.418267757244545</v>
      </c>
      <c r="K70" s="213">
        <f>SUM(DATA!CW71*'Transport and Com'!$F$5,DATA!IW71*'Transport and Com'!$F$6,DATA!IX71*'Transport and Com'!$F$7,DATA!FW71*'Transport and Com'!$F$8,DATA!DF71*'Transport and Com'!$F$9,DATA!JA71*'Transport and Com'!$F$10)</f>
        <v>43.004191533165852</v>
      </c>
      <c r="L70" s="213">
        <f>SUM(M70*'Institutional services'!$E$4,PERCENT!N70*'Institutional services'!$E$6,PERCENT!$O$2*'Institutional services'!$E$11,PERCENT!P70*'Institutional services'!$E$13,PERCENT!Q70*'Institutional services'!$E$15)</f>
        <v>29.572205644274209</v>
      </c>
      <c r="M70" s="167">
        <f>SUM(DATA!IP71)</f>
        <v>0</v>
      </c>
      <c r="N70" s="167">
        <f>SUM(DATA!JC71)</f>
        <v>12.231646797007798</v>
      </c>
      <c r="O70" s="167">
        <f>SUM(DATA!JD71)</f>
        <v>2.9761904761904758</v>
      </c>
      <c r="P70" s="167">
        <f>SUM(DATA!IR71)</f>
        <v>97.69</v>
      </c>
      <c r="Q70" s="167">
        <f>SUM(DATA!IS71)</f>
        <v>71.026490066225165</v>
      </c>
      <c r="R70" s="214">
        <f>SUM(S70*'Economic Sectors'!$E$4,PERCENT!T70*'Economic Sectors'!$E$6,PERCENT!U70*'Economic Sectors'!$E$10)</f>
        <v>0.36342145012219657</v>
      </c>
      <c r="S70" s="202">
        <f>SUM(DATA!BS71)</f>
        <v>0.22487587098121004</v>
      </c>
      <c r="T70" s="202">
        <f>SUM(DATA!CH71)</f>
        <v>0.74352453709338762</v>
      </c>
      <c r="U70" s="202">
        <f>SUM(DATA!EJ71)</f>
        <v>0.18225331924954319</v>
      </c>
      <c r="V70" s="214">
        <f t="shared" si="10"/>
        <v>5.2645577014400144</v>
      </c>
      <c r="W70" s="202">
        <f>(SUM(AVERAGE(DATA!JH71,DATA!JI71)*'Commercial Services'!$G$6,DATA!Z71*'Commercial Services'!$G$7,DATA!DH71*'Commercial Services'!$G$8))*1.2</f>
        <v>5.2645577014400144</v>
      </c>
      <c r="X70" s="214">
        <f>SUM(Y70*'Market and Accessibility'!$G$5,PERCENT!Z70*'Market and Accessibility'!$G$7,PERCENT!AA70*'Market and Accessibility'!$G$9,PERCENT!AB70*'Market and Accessibility'!$G$11)</f>
        <v>2.2286996289697205</v>
      </c>
      <c r="Y70" s="202">
        <f>SUM(DATA!CG71*'Market and Accessibility'!$F$5)</f>
        <v>0.4659791699662989</v>
      </c>
      <c r="Z70" s="202">
        <f>SUM(DATA!BD71*'Market and Accessibility'!$F$7)</f>
        <v>1.1322753965952774</v>
      </c>
      <c r="AA70" s="202">
        <f>(SUM(DATA!BK71*'Market and Accessibility'!$F$9))*1.2</f>
        <v>4.3982902080497182</v>
      </c>
      <c r="AB70" s="202">
        <f>SUM(DATA!JB71*'Market and Accessibility'!$F$11)</f>
        <v>4.3478260869565188</v>
      </c>
      <c r="AC70" s="214">
        <f t="shared" si="11"/>
        <v>3.0787266918180833</v>
      </c>
      <c r="AD70" s="202">
        <f>SUM(DATA!JM71*'Property Market'!$F$5,DATA!JL71*'Property Market'!$F$6)</f>
        <v>3.0787266918180833</v>
      </c>
      <c r="AE70" s="215">
        <f>SUM(AF70*'Human Development Index'!$E$4,AG70*'Human Development Index'!$E$6,PERCENT!AH70*'Human Development Index'!$E$8,PERCENT!AI70*'Human Development Index'!$E$11,PERCENT!AJ70*'Human Development Index'!$E$14,PERCENT!AK70*'Human Development Index'!$E$18,PERCENT!AL70*'Human Development Index'!$E$20,PERCENT!AM70*'Human Development Index'!$E$22,PERCENT!AN70*'Human Development Index'!$E$24,PERCENT!AO70*'Human Development Index'!$E$26,PERCENT!AP70*'Human Development Index'!$E$28,PERCENT!AQ70*'Human Development Index'!$E$30,PERCENT!AR70*'Human Development Index'!$E$34)</f>
        <v>42.701827047626487</v>
      </c>
      <c r="AF70" s="202">
        <f>(SUM(DATA!FQ71*'Human Development Index'!$F$7,))</f>
        <v>27.872202821747962</v>
      </c>
      <c r="AG70" s="202">
        <f>SUM(DATA!AU71*'Human Development Index'!$F$9,)</f>
        <v>17.199187078175367</v>
      </c>
      <c r="AH70" s="202">
        <f>(SUM(DATA!EC71*'Human Development Index'!$F$9,DATA!EG71*'Human Development Index'!$F$10,))*5</f>
        <v>1.7346171429025867</v>
      </c>
      <c r="AI70" s="202">
        <f>(SUM(DATA!JO71*'Human Development Index'!$F$13,DATA!AR71*'Human Development Index'!$F$12))</f>
        <v>13.676255906885965</v>
      </c>
      <c r="AJ70" s="202">
        <f>(SUM(DATA!BD71*'Human Development Index'!$F$15,DATA!F71*'Human Development Index'!$F$16,DATA!GI71*'Human Development Index'!$F$17))</f>
        <v>25.707623146335465</v>
      </c>
      <c r="AK70" s="202">
        <f>100-(SUM(DATA!IC71*'Human Development Index'!$F$19,))</f>
        <v>26.361540834268396</v>
      </c>
      <c r="AL70" s="202">
        <f>(SUM(DATA!EU71*'Human Development Index'!$F$21))</f>
        <v>0.16999619050418718</v>
      </c>
      <c r="AM70" s="202">
        <f>(SUM(DATA!D71*'Human Development Index'!$F$23,))</f>
        <v>50.077592031593653</v>
      </c>
      <c r="AN70" s="203">
        <f>100-(SUM(DATA!IY71*'Human Development Index'!$F$25))</f>
        <v>95.71</v>
      </c>
      <c r="AO70" s="203">
        <f>SUM(DATA!JP71*'Human Development Index'!$F$27,)</f>
        <v>17.48272822034733</v>
      </c>
      <c r="AP70" s="202">
        <f>100-((SUM(DATA!BA71*'Human Development Index'!$F$29,))*1.3)</f>
        <v>99.678495621023316</v>
      </c>
      <c r="AQ70" s="202">
        <f>100-(SUM(DATA!AS71*'Human Development Index'!$F$31,DATA!II71*'Human Development Index'!$F$32,DATA!FZ71*'Human Development Index'!$F$33,))</f>
        <v>70.789867092887761</v>
      </c>
      <c r="AR70" s="216">
        <f>100-(SUM(DATA!JR71*'Human Development Index'!$F$35))</f>
        <v>99.426121676004243</v>
      </c>
      <c r="AS70" s="202">
        <f t="shared" si="9"/>
        <v>18.029564224510779</v>
      </c>
      <c r="AT70" s="202">
        <f t="shared" si="12"/>
        <v>36.288198588720029</v>
      </c>
      <c r="AU70" s="202">
        <f t="shared" si="13"/>
        <v>2.7338513680875036</v>
      </c>
      <c r="AV70" s="261">
        <f t="shared" si="14"/>
        <v>42.701827047626487</v>
      </c>
      <c r="AW70" s="258">
        <f t="shared" si="15"/>
        <v>19.017204727106105</v>
      </c>
      <c r="AX70" s="202">
        <f t="shared" si="16"/>
        <v>42.701827047626487</v>
      </c>
      <c r="AY70" s="202">
        <f>AVERAGE(DATA!M71,DATA!N71,DATA!O71,DATA!P71,DATA!Q71,DATA!R71,DATA!S71,DATA!T71,DATA!U71,DATA!V71,DATA!W71,DATA!X71,DATA!Y71,DATA!Z71,DATA!AB71,DATA!AC71,DATA!AD71)</f>
        <v>26.188954125190751</v>
      </c>
    </row>
    <row r="71" spans="1:51" x14ac:dyDescent="0.35">
      <c r="A71" s="211" t="s">
        <v>459</v>
      </c>
      <c r="B71" s="212">
        <f>SUM(C71*'Natural Resources'!E73,PERCENT!D71*'Natural Resources'!$E$10,PERCENT!E71*'Natural Resources'!$E$16,PERCENT!F71*'Natural Resources'!$E$20,PERCENT!G71*'Natural Resources'!$E$24)</f>
        <v>25.210971136315408</v>
      </c>
      <c r="C71" s="202">
        <f>SUM(DATA!FX72*'Natural Resources'!$F$5,DATA!BC72*'Natural Resources'!$F$6,DATA!GA72*'Natural Resources'!$F$7,DATA!IL72*'Natural Resources'!$F$8,DATA!DC72*'Natural Resources'!$F$9)</f>
        <v>30.148181579380044</v>
      </c>
      <c r="D71" s="202">
        <f>SUM(DATA!CN72*'Natural Resources'!$F$11,DATA!AV72*'Natural Resources'!$F$12,AVERAGE(DATA!C72,DATA!CZ72,DATA!GL72)*'Natural Resources'!$F$13,DATA!H72*'Natural Resources'!$F$14,DATA!DA72*'Natural Resources'!$F$15)</f>
        <v>41.767243859725525</v>
      </c>
      <c r="E71" s="203">
        <f>SUM(DATA!CR72*'Natural Resources'!$F$17,DATA!CQ72*'Natural Resources'!$F$18,AVERAGE(DATA!CQ72,DATA!CR72)*'Natural Resources'!$F$19)</f>
        <v>32.961222820845592</v>
      </c>
      <c r="F71" s="202">
        <f>SUM(DATA!J72*'Natural Resources'!$F$21,DATA!IT72*'Natural Resources'!$F$22,DATA!CT72*'Natural Resources'!$F$23)</f>
        <v>16.980941669891045</v>
      </c>
      <c r="G71" s="202">
        <f>SUM(DATA!EZ72*'Natural Resources'!$F$25,DATA!DE72*'Natural Resources'!$F$26,AVERAGE(DATA!AI72,DATA!FH72,DATA!GN72)*'Natural Resources'!$F$27,AVERAGE(DATA!EW72,DATA!EX72)*'Natural Resources'!$F$28)</f>
        <v>45.793929774819837</v>
      </c>
      <c r="H71" s="25">
        <f>SUM(I71*'Human Resources'!$E$4,PERCENT!J71*'Human Resources'!$E$6)</f>
        <v>8.4772190168506238</v>
      </c>
      <c r="I71" s="202">
        <f>SUM(DATA!IU72*'Human Resources'!$F$5)</f>
        <v>3.6364551799661409</v>
      </c>
      <c r="J71" s="202">
        <f>(SUM(AVERAGE(DATA!CE72,DATA!EV72)*'Human Resources'!$F$7,DATA!IV72*'Human Resources'!$F$8))*8</f>
        <v>11.704394908106945</v>
      </c>
      <c r="K71" s="213">
        <f>SUM(DATA!CW72*'Transport and Com'!$F$5,DATA!IW72*'Transport and Com'!$F$6,DATA!IX72*'Transport and Com'!$F$7,DATA!FW72*'Transport and Com'!$F$8,DATA!DF72*'Transport and Com'!$F$9,DATA!JA72*'Transport and Com'!$F$10)</f>
        <v>75.14031696276183</v>
      </c>
      <c r="L71" s="213">
        <f>SUM(M71*'Institutional services'!$E$4,PERCENT!N71*'Institutional services'!$E$6,PERCENT!$O$2*'Institutional services'!$E$11,PERCENT!P71*'Institutional services'!$E$13,PERCENT!Q71*'Institutional services'!$E$15)</f>
        <v>36.90660048522092</v>
      </c>
      <c r="M71" s="167">
        <f>SUM(DATA!IP72)</f>
        <v>45.91836734693878</v>
      </c>
      <c r="N71" s="167">
        <f>SUM(DATA!JC72)</f>
        <v>7.8587876300537456</v>
      </c>
      <c r="O71" s="167">
        <f>SUM(DATA!JD72)</f>
        <v>2.9761904761904758</v>
      </c>
      <c r="P71" s="167">
        <f>SUM(DATA!IR72)</f>
        <v>93.16</v>
      </c>
      <c r="Q71" s="167">
        <f>SUM(DATA!IS72)</f>
        <v>71.973684210526315</v>
      </c>
      <c r="R71" s="214">
        <f>SUM(S71*'Economic Sectors'!$E$4,PERCENT!T71*'Economic Sectors'!$E$6,PERCENT!U71*'Economic Sectors'!$E$10)</f>
        <v>1.7726760881187098</v>
      </c>
      <c r="S71" s="202">
        <f>SUM(DATA!BS72)</f>
        <v>1.9110248047143756</v>
      </c>
      <c r="T71" s="202">
        <f>SUM(DATA!CH72)</f>
        <v>2.2913372323608465</v>
      </c>
      <c r="U71" s="202">
        <f>SUM(DATA!EJ72)</f>
        <v>1.2799186924903581</v>
      </c>
      <c r="V71" s="214">
        <f t="shared" si="10"/>
        <v>7.0494912056673096</v>
      </c>
      <c r="W71" s="202">
        <f>(SUM(AVERAGE(DATA!JH72,DATA!JI72)*'Commercial Services'!$G$6,DATA!Z72*'Commercial Services'!$G$7,DATA!DH72*'Commercial Services'!$G$8))*1.2</f>
        <v>7.0494912056673096</v>
      </c>
      <c r="X71" s="214">
        <f>SUM(Y71*'Market and Accessibility'!$G$5,PERCENT!Z71*'Market and Accessibility'!$G$7,PERCENT!AA71*'Market and Accessibility'!$G$9,PERCENT!AB71*'Market and Accessibility'!$G$11)</f>
        <v>15.462819705950428</v>
      </c>
      <c r="Y71" s="202">
        <f>SUM(DATA!CG72*'Market and Accessibility'!$F$5)</f>
        <v>1.4505272034566101</v>
      </c>
      <c r="Z71" s="202">
        <f>SUM(DATA!BD72*'Market and Accessibility'!$F$7)</f>
        <v>0.88904700271330572</v>
      </c>
      <c r="AA71" s="202">
        <f>(SUM(DATA!BK72*'Market and Accessibility'!$F$9))*1.2</f>
        <v>5.0404351610006959</v>
      </c>
      <c r="AB71" s="202">
        <f>SUM(DATA!JB72*'Market and Accessibility'!$F$11)</f>
        <v>68.764302059496572</v>
      </c>
      <c r="AC71" s="214">
        <f t="shared" si="11"/>
        <v>19.412209007469919</v>
      </c>
      <c r="AD71" s="202">
        <f>SUM(DATA!JM72*'Property Market'!$F$5,DATA!JL72*'Property Market'!$F$6)</f>
        <v>19.412209007469919</v>
      </c>
      <c r="AE71" s="215">
        <f>SUM(AF71*'Human Development Index'!$E$4,AG71*'Human Development Index'!$E$6,PERCENT!AH71*'Human Development Index'!$E$8,PERCENT!AI71*'Human Development Index'!$E$11,PERCENT!AJ71*'Human Development Index'!$E$14,PERCENT!AK71*'Human Development Index'!$E$18,PERCENT!AL71*'Human Development Index'!$E$20,PERCENT!AM71*'Human Development Index'!$E$22,PERCENT!AN71*'Human Development Index'!$E$24,PERCENT!AO71*'Human Development Index'!$E$26,PERCENT!AP71*'Human Development Index'!$E$28,PERCENT!AQ71*'Human Development Index'!$E$30,PERCENT!AR71*'Human Development Index'!$E$34)</f>
        <v>46.010264472176281</v>
      </c>
      <c r="AF71" s="202">
        <f>(SUM(DATA!FQ72*'Human Development Index'!$F$7,))</f>
        <v>16.034899216004202</v>
      </c>
      <c r="AG71" s="202">
        <f>SUM(DATA!AU72*'Human Development Index'!$F$9,)</f>
        <v>19.325022538572728</v>
      </c>
      <c r="AH71" s="202">
        <f>(SUM(DATA!EC72*'Human Development Index'!$F$9,DATA!EG72*'Human Development Index'!$F$10,))*5</f>
        <v>4.6773818503956095</v>
      </c>
      <c r="AI71" s="202">
        <f>(SUM(DATA!JO72*'Human Development Index'!$F$13,DATA!AR72*'Human Development Index'!$F$12))</f>
        <v>26.102674249794642</v>
      </c>
      <c r="AJ71" s="202">
        <f>(SUM(DATA!BD72*'Human Development Index'!$F$15,DATA!F72*'Human Development Index'!$F$16,DATA!GI72*'Human Development Index'!$F$17))</f>
        <v>25.260720780939096</v>
      </c>
      <c r="AK71" s="202">
        <f>100-(SUM(DATA!IC72*'Human Development Index'!$F$19,))</f>
        <v>31.694111120594982</v>
      </c>
      <c r="AL71" s="202">
        <f>(SUM(DATA!EU72*'Human Development Index'!$F$21))</f>
        <v>0.62483607405519259</v>
      </c>
      <c r="AM71" s="202">
        <f>(SUM(DATA!D72*'Human Development Index'!$F$23,))</f>
        <v>73.043090183254776</v>
      </c>
      <c r="AN71" s="203">
        <f>100-(SUM(DATA!IY72*'Human Development Index'!$F$25))</f>
        <v>93.64</v>
      </c>
      <c r="AO71" s="203">
        <f>SUM(DATA!JP72*'Human Development Index'!$F$27,)</f>
        <v>24.839565642210907</v>
      </c>
      <c r="AP71" s="202">
        <f>100-((SUM(DATA!BA72*'Human Development Index'!$F$29,))*1.3)</f>
        <v>99.925666300623035</v>
      </c>
      <c r="AQ71" s="202">
        <f>100-(SUM(DATA!AS72*'Human Development Index'!$F$31,DATA!II72*'Human Development Index'!$F$32,DATA!FZ72*'Human Development Index'!$F$33,))</f>
        <v>71.340773065634835</v>
      </c>
      <c r="AR71" s="216">
        <f>100-(SUM(DATA!JR72*'Human Development Index'!$F$35))</f>
        <v>99.792022202063421</v>
      </c>
      <c r="AS71" s="202">
        <f t="shared" si="9"/>
        <v>16.844095076583017</v>
      </c>
      <c r="AT71" s="202">
        <f t="shared" si="12"/>
        <v>56.023458723991375</v>
      </c>
      <c r="AU71" s="202">
        <f t="shared" si="13"/>
        <v>10.924299001801591</v>
      </c>
      <c r="AV71" s="261">
        <f t="shared" si="14"/>
        <v>46.010264472176281</v>
      </c>
      <c r="AW71" s="258">
        <f t="shared" si="15"/>
        <v>27.930617600791994</v>
      </c>
      <c r="AX71" s="202">
        <f t="shared" si="16"/>
        <v>46.010264472176281</v>
      </c>
      <c r="AY71" s="202">
        <f>AVERAGE(DATA!M72,DATA!N72,DATA!O72,DATA!P72,DATA!Q72,DATA!R72,DATA!S72,DATA!T72,DATA!U72,DATA!V72,DATA!W72,DATA!X72,DATA!Y72,DATA!Z72,DATA!AB72,DATA!AC72,DATA!AD72)</f>
        <v>29.894209413576583</v>
      </c>
    </row>
    <row r="72" spans="1:51" x14ac:dyDescent="0.35">
      <c r="A72" s="211" t="s">
        <v>460</v>
      </c>
      <c r="B72" s="212">
        <f>SUM(C72*'Natural Resources'!E74,PERCENT!D72*'Natural Resources'!$E$10,PERCENT!E72*'Natural Resources'!$E$16,PERCENT!F72*'Natural Resources'!$E$20,PERCENT!G72*'Natural Resources'!$E$24)</f>
        <v>33.994856158793844</v>
      </c>
      <c r="C72" s="202">
        <f>SUM(DATA!FX73*'Natural Resources'!$F$5,DATA!BC73*'Natural Resources'!$F$6,DATA!GA73*'Natural Resources'!$F$7,DATA!IL73*'Natural Resources'!$F$8,DATA!DC73*'Natural Resources'!$F$9)</f>
        <v>33.58386992577617</v>
      </c>
      <c r="D72" s="202">
        <f>SUM(DATA!CN73*'Natural Resources'!$F$11,DATA!AV73*'Natural Resources'!$F$12,AVERAGE(DATA!C73,DATA!CZ73,DATA!GL73)*'Natural Resources'!$F$13,DATA!H73*'Natural Resources'!$F$14,DATA!DA73*'Natural Resources'!$F$15)</f>
        <v>44.759568351294391</v>
      </c>
      <c r="E72" s="203">
        <f>SUM(DATA!CR73*'Natural Resources'!$F$17,DATA!CQ73*'Natural Resources'!$F$18,AVERAGE(DATA!CQ73,DATA!CR73)*'Natural Resources'!$F$19)</f>
        <v>75.051073342441413</v>
      </c>
      <c r="F72" s="202">
        <f>SUM(DATA!J73*'Natural Resources'!$F$21,DATA!IT73*'Natural Resources'!$F$22,DATA!CT73*'Natural Resources'!$F$23)</f>
        <v>30.134056487924653</v>
      </c>
      <c r="G72" s="202">
        <f>SUM(DATA!EZ73*'Natural Resources'!$F$25,DATA!DE73*'Natural Resources'!$F$26,AVERAGE(DATA!AI73,DATA!FH73,DATA!GN73)*'Natural Resources'!$F$27,AVERAGE(DATA!EW73,DATA!EX73)*'Natural Resources'!$F$28)</f>
        <v>26.70611014974499</v>
      </c>
      <c r="H72" s="25">
        <f>SUM(I72*'Human Resources'!$E$4,PERCENT!J72*'Human Resources'!$E$6)</f>
        <v>11.578940413696724</v>
      </c>
      <c r="I72" s="202">
        <f>SUM(DATA!IU73*'Human Resources'!$F$5)</f>
        <v>13.370486685841238</v>
      </c>
      <c r="J72" s="202">
        <f>(SUM(AVERAGE(DATA!CE73,DATA!EV73)*'Human Resources'!$F$7,DATA!IV73*'Human Resources'!$F$8))*8</f>
        <v>10.384576232267049</v>
      </c>
      <c r="K72" s="213">
        <f>SUM(DATA!CW73*'Transport and Com'!$F$5,DATA!IW73*'Transport and Com'!$F$6,DATA!IX73*'Transport and Com'!$F$7,DATA!FW73*'Transport and Com'!$F$8,DATA!DF73*'Transport and Com'!$F$9,DATA!JA73*'Transport and Com'!$F$10)</f>
        <v>74.430757371153334</v>
      </c>
      <c r="L72" s="213">
        <f>SUM(M72*'Institutional services'!$E$4,PERCENT!N72*'Institutional services'!$E$6,PERCENT!$O$2*'Institutional services'!$E$11,PERCENT!P72*'Institutional services'!$E$13,PERCENT!Q72*'Institutional services'!$E$15)</f>
        <v>29.644320946855409</v>
      </c>
      <c r="M72" s="167">
        <f>SUM(DATA!IP73)</f>
        <v>0</v>
      </c>
      <c r="N72" s="167">
        <f>SUM(DATA!JC73)</f>
        <v>22.259949810716208</v>
      </c>
      <c r="O72" s="167">
        <f>SUM(DATA!JD73)</f>
        <v>2.9761904761904758</v>
      </c>
      <c r="P72" s="167">
        <f>SUM(DATA!IR73)</f>
        <v>94.11</v>
      </c>
      <c r="Q72" s="167">
        <f>SUM(DATA!IS73)</f>
        <v>55.030652722683016</v>
      </c>
      <c r="R72" s="214">
        <f>SUM(S72*'Economic Sectors'!$E$4,PERCENT!T72*'Economic Sectors'!$E$6,PERCENT!U72*'Economic Sectors'!$E$10)</f>
        <v>1.0464001505667011</v>
      </c>
      <c r="S72" s="202">
        <f>SUM(DATA!BS73)</f>
        <v>1.0437964621327243</v>
      </c>
      <c r="T72" s="202">
        <f>SUM(DATA!CH73)</f>
        <v>1.6222201165424797</v>
      </c>
      <c r="U72" s="202">
        <f>SUM(DATA!EJ73)</f>
        <v>0.61648794241034943</v>
      </c>
      <c r="V72" s="214">
        <f t="shared" si="10"/>
        <v>6.1446903125825099</v>
      </c>
      <c r="W72" s="202">
        <f>(SUM(AVERAGE(DATA!JH73,DATA!JI73)*'Commercial Services'!$G$6,DATA!Z73*'Commercial Services'!$G$7,DATA!DH73*'Commercial Services'!$G$8))*1.2</f>
        <v>6.1446903125825099</v>
      </c>
      <c r="X72" s="214">
        <f>SUM(Y72*'Market and Accessibility'!$G$5,PERCENT!Z72*'Market and Accessibility'!$G$7,PERCENT!AA72*'Market and Accessibility'!$G$9,PERCENT!AB72*'Market and Accessibility'!$G$11)</f>
        <v>19.08600073787095</v>
      </c>
      <c r="Y72" s="202">
        <f>SUM(DATA!CG73*'Market and Accessibility'!$F$5)</f>
        <v>0.25605145879739272</v>
      </c>
      <c r="Z72" s="202">
        <f>SUM(DATA!BD73*'Market and Accessibility'!$F$7)</f>
        <v>0.10783110620058878</v>
      </c>
      <c r="AA72" s="202">
        <f>(SUM(DATA!BK73*'Market and Accessibility'!$F$9))*1.2</f>
        <v>20.742303411651822</v>
      </c>
      <c r="AB72" s="202">
        <f>SUM(DATA!JB73*'Market and Accessibility'!$F$11)</f>
        <v>74.141876430205954</v>
      </c>
      <c r="AC72" s="214">
        <f t="shared" si="11"/>
        <v>8.9023893940590586</v>
      </c>
      <c r="AD72" s="202">
        <f>SUM(DATA!JM73*'Property Market'!$F$5,DATA!JL73*'Property Market'!$F$6)</f>
        <v>8.9023893940590586</v>
      </c>
      <c r="AE72" s="215">
        <f>SUM(AF72*'Human Development Index'!$E$4,AG72*'Human Development Index'!$E$6,PERCENT!AH72*'Human Development Index'!$E$8,PERCENT!AI72*'Human Development Index'!$E$11,PERCENT!AJ72*'Human Development Index'!$E$14,PERCENT!AK72*'Human Development Index'!$E$18,PERCENT!AL72*'Human Development Index'!$E$20,PERCENT!AM72*'Human Development Index'!$E$22,PERCENT!AN72*'Human Development Index'!$E$24,PERCENT!AO72*'Human Development Index'!$E$26,PERCENT!AP72*'Human Development Index'!$E$28,PERCENT!AQ72*'Human Development Index'!$E$30,PERCENT!AR72*'Human Development Index'!$E$34)</f>
        <v>45.101118817624268</v>
      </c>
      <c r="AF72" s="202">
        <f>(SUM(DATA!FQ73*'Human Development Index'!$F$7,))</f>
        <v>11.538766784121449</v>
      </c>
      <c r="AG72" s="202">
        <f>SUM(DATA!AU73*'Human Development Index'!$F$9,)</f>
        <v>12.277482191266166</v>
      </c>
      <c r="AH72" s="202">
        <f>(SUM(DATA!EC73*'Human Development Index'!$F$9,DATA!EG73*'Human Development Index'!$F$10,))*5</f>
        <v>0.11465883870329055</v>
      </c>
      <c r="AI72" s="202">
        <f>(SUM(DATA!JO73*'Human Development Index'!$F$13,DATA!AR73*'Human Development Index'!$F$12))</f>
        <v>27.624137252628909</v>
      </c>
      <c r="AJ72" s="202">
        <f>(SUM(DATA!BD73*'Human Development Index'!$F$15,DATA!F73*'Human Development Index'!$F$16,DATA!GI73*'Human Development Index'!$F$17))</f>
        <v>19.572774726979496</v>
      </c>
      <c r="AK72" s="202">
        <f>100-(SUM(DATA!IC73*'Human Development Index'!$F$19,))</f>
        <v>21.657054562281743</v>
      </c>
      <c r="AL72" s="202">
        <f>(SUM(DATA!EU73*'Human Development Index'!$F$21))</f>
        <v>1.274709372494486E-2</v>
      </c>
      <c r="AM72" s="202">
        <f>(SUM(DATA!D73*'Human Development Index'!$F$23,))</f>
        <v>82.125658818985471</v>
      </c>
      <c r="AN72" s="203">
        <f>100-(SUM(DATA!IY73*'Human Development Index'!$F$25))</f>
        <v>93.49</v>
      </c>
      <c r="AO72" s="203">
        <f>SUM(DATA!JP73*'Human Development Index'!$F$27,)</f>
        <v>25.617503653899941</v>
      </c>
      <c r="AP72" s="202">
        <f>100-((SUM(DATA!BA73*'Human Development Index'!$F$29,))*1.3)</f>
        <v>99.84233334938439</v>
      </c>
      <c r="AQ72" s="202">
        <f>100-(SUM(DATA!AS73*'Human Development Index'!$F$31,DATA!II73*'Human Development Index'!$F$32,DATA!FZ73*'Human Development Index'!$F$33,))</f>
        <v>79.512566281906246</v>
      </c>
      <c r="AR72" s="216">
        <f>100-(SUM(DATA!JR73*'Human Development Index'!$F$35))</f>
        <v>99.865627729515168</v>
      </c>
      <c r="AS72" s="202">
        <f t="shared" si="9"/>
        <v>22.786898286245282</v>
      </c>
      <c r="AT72" s="202">
        <f t="shared" si="12"/>
        <v>52.037539159004368</v>
      </c>
      <c r="AU72" s="202">
        <f t="shared" si="13"/>
        <v>8.7948701487698049</v>
      </c>
      <c r="AV72" s="261">
        <f t="shared" si="14"/>
        <v>45.101118817624268</v>
      </c>
      <c r="AW72" s="258">
        <f t="shared" si="15"/>
        <v>27.873102531339821</v>
      </c>
      <c r="AX72" s="202">
        <f t="shared" si="16"/>
        <v>45.101118817624268</v>
      </c>
      <c r="AY72" s="202">
        <f>AVERAGE(DATA!M73,DATA!N73,DATA!O73,DATA!P73,DATA!Q73,DATA!R73,DATA!S73,DATA!T73,DATA!U73,DATA!V73,DATA!W73,DATA!X73,DATA!Y73,DATA!Z73,DATA!AB73,DATA!AC73,DATA!AD73)</f>
        <v>31.199690433177846</v>
      </c>
    </row>
    <row r="73" spans="1:51" x14ac:dyDescent="0.35">
      <c r="A73" s="211" t="s">
        <v>461</v>
      </c>
      <c r="B73" s="212">
        <f>SUM(C73*'Natural Resources'!E75,PERCENT!D73*'Natural Resources'!$E$10,PERCENT!E73*'Natural Resources'!$E$16,PERCENT!F73*'Natural Resources'!$E$20,PERCENT!G73*'Natural Resources'!$E$24)</f>
        <v>26.456348315574999</v>
      </c>
      <c r="C73" s="202">
        <f>SUM(DATA!FX74*'Natural Resources'!$F$5,DATA!BC74*'Natural Resources'!$F$6,DATA!GA74*'Natural Resources'!$F$7,DATA!IL74*'Natural Resources'!$F$8,DATA!DC74*'Natural Resources'!$F$9)</f>
        <v>24.412997212386209</v>
      </c>
      <c r="D73" s="202">
        <f>SUM(DATA!CN74*'Natural Resources'!$F$11,DATA!AV74*'Natural Resources'!$F$12,AVERAGE(DATA!C74,DATA!CZ74,DATA!GL74)*'Natural Resources'!$F$13,DATA!H74*'Natural Resources'!$F$14,DATA!DA74*'Natural Resources'!$F$15)</f>
        <v>21.26960694347046</v>
      </c>
      <c r="E73" s="203">
        <f>SUM(DATA!CR74*'Natural Resources'!$F$17,DATA!CQ74*'Natural Resources'!$F$18,AVERAGE(DATA!CQ74,DATA!CR74)*'Natural Resources'!$F$19)</f>
        <v>43.977862393620882</v>
      </c>
      <c r="F73" s="202">
        <f>SUM(DATA!J74*'Natural Resources'!$F$21,DATA!IT74*'Natural Resources'!$F$22,DATA!CT74*'Natural Resources'!$F$23)</f>
        <v>39.624602261357552</v>
      </c>
      <c r="G73" s="202">
        <f>SUM(DATA!EZ74*'Natural Resources'!$F$25,DATA!DE74*'Natural Resources'!$F$26,AVERAGE(DATA!AI74,DATA!FH74,DATA!GN74)*'Natural Resources'!$F$27,AVERAGE(DATA!EW74,DATA!EX74)*'Natural Resources'!$F$28)</f>
        <v>36.546226639234796</v>
      </c>
      <c r="H73" s="25">
        <f>SUM(I73*'Human Resources'!$E$4,PERCENT!J73*'Human Resources'!$E$6)</f>
        <v>6.2970728000734049</v>
      </c>
      <c r="I73" s="202">
        <f>SUM(DATA!IU74*'Human Resources'!$F$5)</f>
        <v>5.069513062413856</v>
      </c>
      <c r="J73" s="202">
        <f>(SUM(AVERAGE(DATA!CE74,DATA!EV74)*'Human Resources'!$F$7,DATA!IV74*'Human Resources'!$F$8))*8</f>
        <v>7.1154459585131029</v>
      </c>
      <c r="K73" s="213">
        <f>SUM(DATA!CW74*'Transport and Com'!$F$5,DATA!IW74*'Transport and Com'!$F$6,DATA!IX74*'Transport and Com'!$F$7,DATA!FW74*'Transport and Com'!$F$8,DATA!DF74*'Transport and Com'!$F$9,DATA!JA74*'Transport and Com'!$F$10)</f>
        <v>76.921249380385476</v>
      </c>
      <c r="L73" s="213">
        <f>SUM(M73*'Institutional services'!$E$4,PERCENT!N73*'Institutional services'!$E$6,PERCENT!$O$2*'Institutional services'!$E$11,PERCENT!P73*'Institutional services'!$E$13,PERCENT!Q73*'Institutional services'!$E$15)</f>
        <v>35.386954878109265</v>
      </c>
      <c r="M73" s="167">
        <f>SUM(DATA!IP74)</f>
        <v>45.91836734693878</v>
      </c>
      <c r="N73" s="167">
        <f>SUM(DATA!JC74)</f>
        <v>16.090550882343084</v>
      </c>
      <c r="O73" s="167">
        <f>SUM(DATA!JD74)</f>
        <v>5.9523809523809517</v>
      </c>
      <c r="P73" s="167">
        <f>SUM(DATA!IR74)</f>
        <v>88.59</v>
      </c>
      <c r="Q73" s="167">
        <f>SUM(DATA!IS74)</f>
        <v>49.949186991869922</v>
      </c>
      <c r="R73" s="214">
        <f>SUM(S73*'Economic Sectors'!$E$4,PERCENT!T73*'Economic Sectors'!$E$6,PERCENT!U73*'Economic Sectors'!$E$10)</f>
        <v>4.1785198659604301</v>
      </c>
      <c r="S73" s="202">
        <f>SUM(DATA!BS74)</f>
        <v>5.2930349699680637</v>
      </c>
      <c r="T73" s="202">
        <f>SUM(DATA!CH74)</f>
        <v>5.288575784178021</v>
      </c>
      <c r="U73" s="202">
        <f>SUM(DATA!EJ74)</f>
        <v>2.5100915992915129</v>
      </c>
      <c r="V73" s="214">
        <f t="shared" si="10"/>
        <v>6.8855713769902822</v>
      </c>
      <c r="W73" s="202">
        <f>(SUM(AVERAGE(DATA!JH74,DATA!JI74)*'Commercial Services'!$G$6,DATA!Z74*'Commercial Services'!$G$7,DATA!DH74*'Commercial Services'!$G$8))*1.2</f>
        <v>6.8855713769902822</v>
      </c>
      <c r="X73" s="214">
        <f>SUM(Y73*'Market and Accessibility'!$G$5,PERCENT!Z73*'Market and Accessibility'!$G$7,PERCENT!AA73*'Market and Accessibility'!$G$9,PERCENT!AB73*'Market and Accessibility'!$G$11)</f>
        <v>6.0050717700550251</v>
      </c>
      <c r="Y73" s="202">
        <f>SUM(DATA!CG74*'Market and Accessibility'!$F$5)</f>
        <v>1.4169042846246294</v>
      </c>
      <c r="Z73" s="202">
        <f>SUM(DATA!BD74*'Market and Accessibility'!$F$7)</f>
        <v>1.8895928885837179</v>
      </c>
      <c r="AA73" s="202">
        <f>(SUM(DATA!BK74*'Market and Accessibility'!$F$9))*1.2</f>
        <v>6.3013110309660396</v>
      </c>
      <c r="AB73" s="202">
        <f>SUM(DATA!JB74*'Market and Accessibility'!$F$11)</f>
        <v>18.764302059496561</v>
      </c>
      <c r="AC73" s="214">
        <f t="shared" si="11"/>
        <v>22.029441043253172</v>
      </c>
      <c r="AD73" s="202">
        <f>SUM(DATA!JM74*'Property Market'!$F$5,DATA!JL74*'Property Market'!$F$6)</f>
        <v>22.029441043253172</v>
      </c>
      <c r="AE73" s="215">
        <f>SUM(AF73*'Human Development Index'!$E$4,AG73*'Human Development Index'!$E$6,PERCENT!AH73*'Human Development Index'!$E$8,PERCENT!AI73*'Human Development Index'!$E$11,PERCENT!AJ73*'Human Development Index'!$E$14,PERCENT!AK73*'Human Development Index'!$E$18,PERCENT!AL73*'Human Development Index'!$E$20,PERCENT!AM73*'Human Development Index'!$E$22,PERCENT!AN73*'Human Development Index'!$E$24,PERCENT!AO73*'Human Development Index'!$E$26,PERCENT!AP73*'Human Development Index'!$E$28,PERCENT!AQ73*'Human Development Index'!$E$30,PERCENT!AR73*'Human Development Index'!$E$34)</f>
        <v>44.717359621095525</v>
      </c>
      <c r="AF73" s="202">
        <f>(SUM(DATA!FQ74*'Human Development Index'!$F$7,))</f>
        <v>26.202576982714962</v>
      </c>
      <c r="AG73" s="202">
        <f>SUM(DATA!AU74*'Human Development Index'!$F$9,)</f>
        <v>21.940710950801073</v>
      </c>
      <c r="AH73" s="202">
        <f>(SUM(DATA!EC74*'Human Development Index'!$F$9,DATA!EG74*'Human Development Index'!$F$10,))*5</f>
        <v>3.7265900612768506</v>
      </c>
      <c r="AI73" s="202">
        <f>(SUM(DATA!JO74*'Human Development Index'!$F$13,DATA!AR74*'Human Development Index'!$F$12))</f>
        <v>28.492051391378503</v>
      </c>
      <c r="AJ73" s="202">
        <f>(SUM(DATA!BD74*'Human Development Index'!$F$15,DATA!F74*'Human Development Index'!$F$16,DATA!GI74*'Human Development Index'!$F$17))</f>
        <v>20.727585138456682</v>
      </c>
      <c r="AK73" s="202">
        <f>100-(SUM(DATA!IC74*'Human Development Index'!$F$19,))</f>
        <v>38.332038477559315</v>
      </c>
      <c r="AL73" s="202">
        <f>(SUM(DATA!EU74*'Human Development Index'!$F$21))</f>
        <v>0.53738158349855947</v>
      </c>
      <c r="AM73" s="202">
        <f>(SUM(DATA!D74*'Human Development Index'!$F$23,))</f>
        <v>54.398439059164438</v>
      </c>
      <c r="AN73" s="203">
        <f>100-(SUM(DATA!IY74*'Human Development Index'!$F$25))</f>
        <v>93.96</v>
      </c>
      <c r="AO73" s="203">
        <f>SUM(DATA!JP74*'Human Development Index'!$F$27,)</f>
        <v>17.109625398566326</v>
      </c>
      <c r="AP73" s="202">
        <f>100-((SUM(DATA!BA74*'Human Development Index'!$F$29,))*1.3)</f>
        <v>98.372676076962037</v>
      </c>
      <c r="AQ73" s="202">
        <f>100-(SUM(DATA!AS74*'Human Development Index'!$F$31,DATA!II74*'Human Development Index'!$F$32,DATA!FZ74*'Human Development Index'!$F$33,))</f>
        <v>70.310487469074957</v>
      </c>
      <c r="AR73" s="216">
        <f>100-(SUM(DATA!JR74*'Human Development Index'!$F$35))</f>
        <v>97.412947351403233</v>
      </c>
      <c r="AS73" s="202">
        <f t="shared" si="9"/>
        <v>16.376710557824204</v>
      </c>
      <c r="AT73" s="202">
        <f t="shared" si="12"/>
        <v>56.15410212924737</v>
      </c>
      <c r="AU73" s="202">
        <f t="shared" si="13"/>
        <v>9.7746510140647267</v>
      </c>
      <c r="AV73" s="261">
        <f t="shared" si="14"/>
        <v>44.717359621095525</v>
      </c>
      <c r="AW73" s="258">
        <f t="shared" si="15"/>
        <v>27.435154567045434</v>
      </c>
      <c r="AX73" s="202">
        <f t="shared" si="16"/>
        <v>44.717359621095525</v>
      </c>
      <c r="AY73" s="202">
        <f>AVERAGE(DATA!M74,DATA!N74,DATA!O74,DATA!P74,DATA!Q74,DATA!R74,DATA!S74,DATA!T74,DATA!U74,DATA!V74,DATA!W74,DATA!X74,DATA!Y74,DATA!Z74,DATA!AB74,DATA!AC74,DATA!AD74)</f>
        <v>30.601634408326646</v>
      </c>
    </row>
    <row r="74" spans="1:51" x14ac:dyDescent="0.35">
      <c r="A74" s="211" t="s">
        <v>462</v>
      </c>
      <c r="B74" s="212">
        <f>SUM(C74*'Natural Resources'!E76,PERCENT!D74*'Natural Resources'!$E$10,PERCENT!E74*'Natural Resources'!$E$16,PERCENT!F74*'Natural Resources'!$E$20,PERCENT!G74*'Natural Resources'!$E$24)</f>
        <v>27.467635995461986</v>
      </c>
      <c r="C74" s="202">
        <f>SUM(DATA!FX75*'Natural Resources'!$F$5,DATA!BC75*'Natural Resources'!$F$6,DATA!GA75*'Natural Resources'!$F$7,DATA!IL75*'Natural Resources'!$F$8,DATA!DC75*'Natural Resources'!$F$9)</f>
        <v>21.371720032708623</v>
      </c>
      <c r="D74" s="202">
        <f>SUM(DATA!CN75*'Natural Resources'!$F$11,DATA!AV75*'Natural Resources'!$F$12,AVERAGE(DATA!C75,DATA!CZ75,DATA!GL75)*'Natural Resources'!$F$13,DATA!H75*'Natural Resources'!$F$14,DATA!DA75*'Natural Resources'!$F$15)</f>
        <v>29.442102157717553</v>
      </c>
      <c r="E74" s="203">
        <f>SUM(DATA!CR75*'Natural Resources'!$F$17,DATA!CQ75*'Natural Resources'!$F$18,AVERAGE(DATA!CQ75,DATA!CR75)*'Natural Resources'!$F$19)</f>
        <v>27.861069837259929</v>
      </c>
      <c r="F74" s="202">
        <f>SUM(DATA!J75*'Natural Resources'!$F$21,DATA!IT75*'Natural Resources'!$F$22,DATA!CT75*'Natural Resources'!$F$23)</f>
        <v>53.874061423691373</v>
      </c>
      <c r="G74" s="202">
        <f>SUM(DATA!EZ75*'Natural Resources'!$F$25,DATA!DE75*'Natural Resources'!$F$26,AVERAGE(DATA!AI75,DATA!FH75,DATA!GN75)*'Natural Resources'!$F$27,AVERAGE(DATA!EW75,DATA!EX75)*'Natural Resources'!$F$28)</f>
        <v>34.881262078188094</v>
      </c>
      <c r="H74" s="25">
        <f>SUM(I74*'Human Resources'!$E$4,PERCENT!J74*'Human Resources'!$E$6)</f>
        <v>12.932915189372446</v>
      </c>
      <c r="I74" s="202">
        <f>SUM(DATA!IU75*'Human Resources'!$F$5)</f>
        <v>5.0921701040335829</v>
      </c>
      <c r="J74" s="202">
        <f>(SUM(AVERAGE(DATA!CE75,DATA!EV75)*'Human Resources'!$F$7,DATA!IV75*'Human Resources'!$F$8))*8</f>
        <v>18.160078579598355</v>
      </c>
      <c r="K74" s="213">
        <f>SUM(DATA!CW75*'Transport and Com'!$F$5,DATA!IW75*'Transport and Com'!$F$6,DATA!IX75*'Transport and Com'!$F$7,DATA!FW75*'Transport and Com'!$F$8,DATA!DF75*'Transport and Com'!$F$9,DATA!JA75*'Transport and Com'!$F$10)</f>
        <v>70.166096447568492</v>
      </c>
      <c r="L74" s="213">
        <f>SUM(M74*'Institutional services'!$E$4,PERCENT!N74*'Institutional services'!$E$6,PERCENT!$O$2*'Institutional services'!$E$11,PERCENT!P74*'Institutional services'!$E$13,PERCENT!Q74*'Institutional services'!$E$15)</f>
        <v>34.184543008717426</v>
      </c>
      <c r="M74" s="167">
        <f>SUM(DATA!IP75)</f>
        <v>45.91836734693878</v>
      </c>
      <c r="N74" s="167">
        <f>SUM(DATA!JC75)</f>
        <v>6.5113641764110772</v>
      </c>
      <c r="O74" s="167">
        <f>SUM(DATA!JD75)</f>
        <v>5.9523809523809517</v>
      </c>
      <c r="P74" s="167">
        <f>SUM(DATA!IR75)</f>
        <v>88.53</v>
      </c>
      <c r="Q74" s="167">
        <f>SUM(DATA!IS75)</f>
        <v>61.151481274455001</v>
      </c>
      <c r="R74" s="214">
        <f>SUM(S74*'Economic Sectors'!$E$4,PERCENT!T74*'Economic Sectors'!$E$6,PERCENT!U74*'Economic Sectors'!$E$10)</f>
        <v>11.169842967129568</v>
      </c>
      <c r="S74" s="202">
        <f>SUM(DATA!BS75)</f>
        <v>11.802675923202896</v>
      </c>
      <c r="T74" s="202">
        <f>SUM(DATA!CH75)</f>
        <v>16.928553070596937</v>
      </c>
      <c r="U74" s="202">
        <f>SUM(DATA!EJ75)</f>
        <v>6.3761856724740493</v>
      </c>
      <c r="V74" s="214">
        <f t="shared" si="10"/>
        <v>6.6321529610810668</v>
      </c>
      <c r="W74" s="202">
        <f>(SUM(AVERAGE(DATA!JH75,DATA!JI75)*'Commercial Services'!$G$6,DATA!Z75*'Commercial Services'!$G$7,DATA!DH75*'Commercial Services'!$G$8))*1.2</f>
        <v>6.6321529610810668</v>
      </c>
      <c r="X74" s="214">
        <f>SUM(Y74*'Market and Accessibility'!$G$5,PERCENT!Z74*'Market and Accessibility'!$G$7,PERCENT!AA74*'Market and Accessibility'!$G$9,PERCENT!AB74*'Market and Accessibility'!$G$11)</f>
        <v>8.2838256851128982</v>
      </c>
      <c r="Y74" s="202">
        <f>SUM(DATA!CG75*'Market and Accessibility'!$F$5)</f>
        <v>2.6260361733900952</v>
      </c>
      <c r="Z74" s="202">
        <f>SUM(DATA!BD75*'Market and Accessibility'!$F$7)</f>
        <v>1.8888327764157629</v>
      </c>
      <c r="AA74" s="202">
        <f>(SUM(DATA!BK75*'Market and Accessibility'!$F$9))*1.2</f>
        <v>14.166275801771041</v>
      </c>
      <c r="AB74" s="202">
        <f>SUM(DATA!JB75*'Market and Accessibility'!$F$11)</f>
        <v>20.480549199084663</v>
      </c>
      <c r="AC74" s="214">
        <f t="shared" si="11"/>
        <v>18.549466893852159</v>
      </c>
      <c r="AD74" s="202">
        <f>SUM(DATA!JM75*'Property Market'!$F$5,DATA!JL75*'Property Market'!$F$6)</f>
        <v>18.549466893852159</v>
      </c>
      <c r="AE74" s="215">
        <f>SUM(AF74*'Human Development Index'!$E$4,AG74*'Human Development Index'!$E$6,PERCENT!AH74*'Human Development Index'!$E$8,PERCENT!AI74*'Human Development Index'!$E$11,PERCENT!AJ74*'Human Development Index'!$E$14,PERCENT!AK74*'Human Development Index'!$E$18,PERCENT!AL74*'Human Development Index'!$E$20,PERCENT!AM74*'Human Development Index'!$E$22,PERCENT!AN74*'Human Development Index'!$E$24,PERCENT!AO74*'Human Development Index'!$E$26,PERCENT!AP74*'Human Development Index'!$E$28,PERCENT!AQ74*'Human Development Index'!$E$30,PERCENT!AR74*'Human Development Index'!$E$34)</f>
        <v>48.038397881895818</v>
      </c>
      <c r="AF74" s="202">
        <f>(SUM(DATA!FQ75*'Human Development Index'!$F$7,))</f>
        <v>16.453957762273152</v>
      </c>
      <c r="AG74" s="202">
        <f>SUM(DATA!AU75*'Human Development Index'!$F$9,)</f>
        <v>19.305239486482407</v>
      </c>
      <c r="AH74" s="202">
        <f>(SUM(DATA!EC75*'Human Development Index'!$F$9,DATA!EG75*'Human Development Index'!$F$10,))*5</f>
        <v>10.388336217600935</v>
      </c>
      <c r="AI74" s="202">
        <f>(SUM(DATA!JO75*'Human Development Index'!$F$13,DATA!AR75*'Human Development Index'!$F$12))</f>
        <v>28.077688430811008</v>
      </c>
      <c r="AJ74" s="202">
        <f>(SUM(DATA!BD75*'Human Development Index'!$F$15,DATA!F75*'Human Development Index'!$F$16,DATA!GI75*'Human Development Index'!$F$17))</f>
        <v>18.389125169765226</v>
      </c>
      <c r="AK74" s="202">
        <f>100-(SUM(DATA!IC75*'Human Development Index'!$F$19,))</f>
        <v>51.655559802797107</v>
      </c>
      <c r="AL74" s="202">
        <f>(SUM(DATA!EU75*'Human Development Index'!$F$21))</f>
        <v>1.5321607956989771</v>
      </c>
      <c r="AM74" s="202">
        <f>(SUM(DATA!D75*'Human Development Index'!$F$23,))</f>
        <v>78.792464131673171</v>
      </c>
      <c r="AN74" s="203">
        <f>100-(SUM(DATA!IY75*'Human Development Index'!$F$25))</f>
        <v>93.91</v>
      </c>
      <c r="AO74" s="203">
        <f>SUM(DATA!JP75*'Human Development Index'!$F$27,)</f>
        <v>27.518590578332869</v>
      </c>
      <c r="AP74" s="202">
        <f>100-((SUM(DATA!BA75*'Human Development Index'!$F$29,))*1.3)</f>
        <v>99.673113855804019</v>
      </c>
      <c r="AQ74" s="202">
        <f>100-(SUM(DATA!AS75*'Human Development Index'!$F$31,DATA!II75*'Human Development Index'!$F$32,DATA!FZ75*'Human Development Index'!$F$33,))</f>
        <v>70.148074843169383</v>
      </c>
      <c r="AR74" s="216">
        <f>100-(SUM(DATA!JR75*'Human Development Index'!$F$35))</f>
        <v>98.503386306842827</v>
      </c>
      <c r="AS74" s="202">
        <f t="shared" si="9"/>
        <v>20.200275592417217</v>
      </c>
      <c r="AT74" s="202">
        <f t="shared" si="12"/>
        <v>52.175319728142959</v>
      </c>
      <c r="AU74" s="202">
        <f t="shared" si="13"/>
        <v>11.158822126793924</v>
      </c>
      <c r="AV74" s="261">
        <f t="shared" si="14"/>
        <v>48.038397881895818</v>
      </c>
      <c r="AW74" s="258">
        <f t="shared" si="15"/>
        <v>27.844805815784699</v>
      </c>
      <c r="AX74" s="202">
        <f t="shared" si="16"/>
        <v>48.038397881895818</v>
      </c>
      <c r="AY74" s="202">
        <f>AVERAGE(DATA!M75,DATA!N75,DATA!O75,DATA!P75,DATA!Q75,DATA!R75,DATA!S75,DATA!T75,DATA!U75,DATA!V75,DATA!W75,DATA!X75,DATA!Y75,DATA!Z75,DATA!AB75,DATA!AC75,DATA!AD75)</f>
        <v>29.549751807365155</v>
      </c>
    </row>
    <row r="75" spans="1:51" x14ac:dyDescent="0.35">
      <c r="A75" s="211" t="s">
        <v>463</v>
      </c>
      <c r="B75" s="212">
        <f>SUM(C75*'Natural Resources'!E77,PERCENT!D75*'Natural Resources'!$E$10,PERCENT!E75*'Natural Resources'!$E$16,PERCENT!F75*'Natural Resources'!$E$20,PERCENT!G75*'Natural Resources'!$E$24)</f>
        <v>32.856374855685594</v>
      </c>
      <c r="C75" s="202">
        <f>SUM(DATA!FX76*'Natural Resources'!$F$5,DATA!BC76*'Natural Resources'!$F$6,DATA!GA76*'Natural Resources'!$F$7,DATA!IL76*'Natural Resources'!$F$8,DATA!DC76*'Natural Resources'!$F$9)</f>
        <v>32.719311193436127</v>
      </c>
      <c r="D75" s="202">
        <f>SUM(DATA!CN76*'Natural Resources'!$F$11,DATA!AV76*'Natural Resources'!$F$12,AVERAGE(DATA!C76,DATA!CZ76,DATA!GL76)*'Natural Resources'!$F$13,DATA!H76*'Natural Resources'!$F$14,DATA!DA76*'Natural Resources'!$F$15)</f>
        <v>40.359050744471041</v>
      </c>
      <c r="E75" s="203">
        <f>SUM(DATA!CR76*'Natural Resources'!$F$17,DATA!CQ76*'Natural Resources'!$F$18,AVERAGE(DATA!CQ76,DATA!CR76)*'Natural Resources'!$F$19)</f>
        <v>71.220385558164111</v>
      </c>
      <c r="F75" s="202">
        <f>SUM(DATA!J76*'Natural Resources'!$F$21,DATA!IT76*'Natural Resources'!$F$22,DATA!CT76*'Natural Resources'!$F$23)</f>
        <v>16.808814350179674</v>
      </c>
      <c r="G75" s="202">
        <f>SUM(DATA!EZ76*'Natural Resources'!$F$25,DATA!DE76*'Natural Resources'!$F$26,AVERAGE(DATA!AI76,DATA!FH76,DATA!GN76)*'Natural Resources'!$F$27,AVERAGE(DATA!EW76,DATA!EX76)*'Natural Resources'!$F$28)</f>
        <v>47.858164834150841</v>
      </c>
      <c r="H75" s="25">
        <f>SUM(I75*'Human Resources'!$E$4,PERCENT!J75*'Human Resources'!$E$6)</f>
        <v>23.563147573379354</v>
      </c>
      <c r="I75" s="202">
        <f>SUM(DATA!IU76*'Human Resources'!$F$5)</f>
        <v>14.675154665777169</v>
      </c>
      <c r="J75" s="202">
        <f>(SUM(AVERAGE(DATA!CE76,DATA!EV76)*'Human Resources'!$F$7,DATA!IV76*'Human Resources'!$F$8))*8</f>
        <v>29.488476178447474</v>
      </c>
      <c r="K75" s="213">
        <f>SUM(DATA!CW76*'Transport and Com'!$F$5,DATA!IW76*'Transport and Com'!$F$6,DATA!IX76*'Transport and Com'!$F$7,DATA!FW76*'Transport and Com'!$F$8,DATA!DF76*'Transport and Com'!$F$9,DATA!JA76*'Transport and Com'!$F$10)</f>
        <v>76.922363483691512</v>
      </c>
      <c r="L75" s="213">
        <f>SUM(M75*'Institutional services'!$E$4,PERCENT!N75*'Institutional services'!$E$6,PERCENT!$O$2*'Institutional services'!$E$11,PERCENT!P75*'Institutional services'!$E$13,PERCENT!Q75*'Institutional services'!$E$15)</f>
        <v>34.97832317462472</v>
      </c>
      <c r="M75" s="167">
        <f>SUM(DATA!IP76)</f>
        <v>45.91836734693878</v>
      </c>
      <c r="N75" s="167">
        <f>SUM(DATA!JC76)</f>
        <v>3.9549899195084204</v>
      </c>
      <c r="O75" s="167">
        <f>SUM(DATA!JD76)</f>
        <v>14.880952380952381</v>
      </c>
      <c r="P75" s="167">
        <f>SUM(DATA!IR76)</f>
        <v>94.33</v>
      </c>
      <c r="Q75" s="167">
        <f>SUM(DATA!IS76)</f>
        <v>65.756097560975618</v>
      </c>
      <c r="R75" s="214">
        <f>SUM(S75*'Economic Sectors'!$E$4,PERCENT!T75*'Economic Sectors'!$E$6,PERCENT!U75*'Economic Sectors'!$E$10)</f>
        <v>9.1196377675222351</v>
      </c>
      <c r="S75" s="202">
        <f>SUM(DATA!BS76)</f>
        <v>8.9764654419542236</v>
      </c>
      <c r="T75" s="202">
        <f>SUM(DATA!CH76)</f>
        <v>13.669868130531059</v>
      </c>
      <c r="U75" s="202">
        <f>SUM(DATA!EJ76)</f>
        <v>5.8143442394416276</v>
      </c>
      <c r="V75" s="214">
        <f t="shared" si="10"/>
        <v>14.927749692916219</v>
      </c>
      <c r="W75" s="202">
        <f>(SUM(AVERAGE(DATA!JH76,DATA!JI76)*'Commercial Services'!$G$6,DATA!Z76*'Commercial Services'!$G$7,DATA!DH76*'Commercial Services'!$G$8))*1.2</f>
        <v>14.927749692916219</v>
      </c>
      <c r="X75" s="214">
        <f>SUM(Y75*'Market and Accessibility'!$G$5,PERCENT!Z75*'Market and Accessibility'!$G$7,PERCENT!AA75*'Market and Accessibility'!$G$9,PERCENT!AB75*'Market and Accessibility'!$G$11)</f>
        <v>23.363787811596801</v>
      </c>
      <c r="Y75" s="202">
        <f>SUM(DATA!CG76*'Market and Accessibility'!$F$5)</f>
        <v>12.970256470967593</v>
      </c>
      <c r="Z75" s="202">
        <f>SUM(DATA!BD76*'Market and Accessibility'!$F$7)</f>
        <v>9.4071211363890406</v>
      </c>
      <c r="AA75" s="202">
        <f>(SUM(DATA!BK76*'Market and Accessibility'!$F$9))*1.2</f>
        <v>23.069806285392993</v>
      </c>
      <c r="AB75" s="202">
        <f>SUM(DATA!JB76*'Market and Accessibility'!$F$11)</f>
        <v>60.183066361556058</v>
      </c>
      <c r="AC75" s="214">
        <f t="shared" si="11"/>
        <v>10.177286322967184</v>
      </c>
      <c r="AD75" s="202">
        <f>SUM(DATA!JM76*'Property Market'!$F$5,DATA!JL76*'Property Market'!$F$6)</f>
        <v>10.177286322967184</v>
      </c>
      <c r="AE75" s="215">
        <f>SUM(AF75*'Human Development Index'!$E$4,AG75*'Human Development Index'!$E$6,PERCENT!AH75*'Human Development Index'!$E$8,PERCENT!AI75*'Human Development Index'!$E$11,PERCENT!AJ75*'Human Development Index'!$E$14,PERCENT!AK75*'Human Development Index'!$E$18,PERCENT!AL75*'Human Development Index'!$E$20,PERCENT!AM75*'Human Development Index'!$E$22,PERCENT!AN75*'Human Development Index'!$E$24,PERCENT!AO75*'Human Development Index'!$E$26,PERCENT!AP75*'Human Development Index'!$E$28,PERCENT!AQ75*'Human Development Index'!$E$30,PERCENT!AR75*'Human Development Index'!$E$34)</f>
        <v>45.543088474462053</v>
      </c>
      <c r="AF75" s="202">
        <f>(SUM(DATA!FQ76*'Human Development Index'!$F$7,))</f>
        <v>10.790910418321696</v>
      </c>
      <c r="AG75" s="202">
        <f>SUM(DATA!AU76*'Human Development Index'!$F$9,)</f>
        <v>14.849237891865251</v>
      </c>
      <c r="AH75" s="202">
        <f>(SUM(DATA!EC76*'Human Development Index'!$F$9,DATA!EG76*'Human Development Index'!$F$10,))*5</f>
        <v>10.570513825930444</v>
      </c>
      <c r="AI75" s="202">
        <f>(SUM(DATA!JO76*'Human Development Index'!$F$13,DATA!AR76*'Human Development Index'!$F$12))</f>
        <v>33.543723335479896</v>
      </c>
      <c r="AJ75" s="202">
        <f>(SUM(DATA!BD76*'Human Development Index'!$F$15,DATA!F76*'Human Development Index'!$F$16,DATA!GI76*'Human Development Index'!$F$17))</f>
        <v>18.345168544343</v>
      </c>
      <c r="AK75" s="202">
        <f>100-(SUM(DATA!IC76*'Human Development Index'!$F$19,))</f>
        <v>51.132789739419273</v>
      </c>
      <c r="AL75" s="202">
        <f>(SUM(DATA!EU76*'Human Development Index'!$F$21))</f>
        <v>1.9777376798228901</v>
      </c>
      <c r="AM75" s="202">
        <f>(SUM(DATA!D76*'Human Development Index'!$F$23,))</f>
        <v>76.284784752970296</v>
      </c>
      <c r="AN75" s="203">
        <f>100-(SUM(DATA!IY76*'Human Development Index'!$F$25))</f>
        <v>91.62</v>
      </c>
      <c r="AO75" s="203">
        <f>SUM(DATA!JP76*'Human Development Index'!$F$27,)</f>
        <v>48.707772562063553</v>
      </c>
      <c r="AP75" s="202">
        <f>100-((SUM(DATA!BA76*'Human Development Index'!$F$29,))*1.3)</f>
        <v>72.907649282232512</v>
      </c>
      <c r="AQ75" s="202">
        <f>100-(SUM(DATA!AS76*'Human Development Index'!$F$31,DATA!II76*'Human Development Index'!$F$32,DATA!FZ76*'Human Development Index'!$F$33,))</f>
        <v>64.680305613159391</v>
      </c>
      <c r="AR75" s="216">
        <f>100-(SUM(DATA!JR76*'Human Development Index'!$F$35))</f>
        <v>91.320998547791874</v>
      </c>
      <c r="AS75" s="202">
        <f t="shared" si="9"/>
        <v>28.209761214532474</v>
      </c>
      <c r="AT75" s="202">
        <f t="shared" si="12"/>
        <v>55.950343329158116</v>
      </c>
      <c r="AU75" s="202">
        <f t="shared" si="13"/>
        <v>14.397115398750609</v>
      </c>
      <c r="AV75" s="261">
        <f t="shared" si="14"/>
        <v>45.543088474462053</v>
      </c>
      <c r="AW75" s="258">
        <f t="shared" si="15"/>
        <v>32.8524066474804</v>
      </c>
      <c r="AX75" s="202">
        <f t="shared" si="16"/>
        <v>45.543088474462053</v>
      </c>
      <c r="AY75" s="202">
        <f>AVERAGE(DATA!M76,DATA!N76,DATA!O76,DATA!P76,DATA!Q76,DATA!R76,DATA!S76,DATA!T76,DATA!U76,DATA!V76,DATA!W76,DATA!X76,DATA!Y76,DATA!Z76,DATA!AB76,DATA!AC76,DATA!AD76)</f>
        <v>34.348577851029837</v>
      </c>
    </row>
    <row r="76" spans="1:51" x14ac:dyDescent="0.35">
      <c r="A76" s="211" t="s">
        <v>464</v>
      </c>
      <c r="B76" s="212">
        <f>SUM(C76*'Natural Resources'!E78,PERCENT!D76*'Natural Resources'!$E$10,PERCENT!E76*'Natural Resources'!$E$16,PERCENT!F76*'Natural Resources'!$E$20,PERCENT!G76*'Natural Resources'!$E$24)</f>
        <v>28.463202332676129</v>
      </c>
      <c r="C76" s="202">
        <f>SUM(DATA!FX77*'Natural Resources'!$F$5,DATA!BC77*'Natural Resources'!$F$6,DATA!GA77*'Natural Resources'!$F$7,DATA!IL77*'Natural Resources'!$F$8,DATA!DC77*'Natural Resources'!$F$9)</f>
        <v>36.885464582645767</v>
      </c>
      <c r="D76" s="202">
        <f>SUM(DATA!CN77*'Natural Resources'!$F$11,DATA!AV77*'Natural Resources'!$F$12,AVERAGE(DATA!C77,DATA!CZ77,DATA!GL77)*'Natural Resources'!$F$13,DATA!H77*'Natural Resources'!$F$14,DATA!DA77*'Natural Resources'!$F$15)</f>
        <v>47.073555232595169</v>
      </c>
      <c r="E76" s="203">
        <f>SUM(DATA!CR77*'Natural Resources'!$F$17,DATA!CQ77*'Natural Resources'!$F$18,AVERAGE(DATA!CQ77,DATA!CR77)*'Natural Resources'!$F$19)</f>
        <v>45.628669210701119</v>
      </c>
      <c r="F76" s="202">
        <f>SUM(DATA!J77*'Natural Resources'!$F$21,DATA!IT77*'Natural Resources'!$F$22,DATA!CT77*'Natural Resources'!$F$23)</f>
        <v>16.45274124149115</v>
      </c>
      <c r="G76" s="202">
        <f>SUM(DATA!EZ77*'Natural Resources'!$F$25,DATA!DE77*'Natural Resources'!$F$26,AVERAGE(DATA!AI77,DATA!FH77,DATA!GN77)*'Natural Resources'!$F$27,AVERAGE(DATA!EW77,DATA!EX77)*'Natural Resources'!$F$28)</f>
        <v>44.214727971457613</v>
      </c>
      <c r="H76" s="25">
        <f>SUM(I76*'Human Resources'!$E$4,PERCENT!J76*'Human Resources'!$E$6)</f>
        <v>9.8552828273596127</v>
      </c>
      <c r="I76" s="202">
        <f>SUM(DATA!IU77*'Human Resources'!$F$5)</f>
        <v>6.9311666488347354</v>
      </c>
      <c r="J76" s="202">
        <f>(SUM(AVERAGE(DATA!CE77,DATA!EV77)*'Human Resources'!$F$7,DATA!IV77*'Human Resources'!$F$8))*8</f>
        <v>11.804693613042865</v>
      </c>
      <c r="K76" s="213">
        <f>SUM(DATA!CW77*'Transport and Com'!$F$5,DATA!IW77*'Transport and Com'!$F$6,DATA!IX77*'Transport and Com'!$F$7,DATA!FW77*'Transport and Com'!$F$8,DATA!DF77*'Transport and Com'!$F$9,DATA!JA77*'Transport and Com'!$F$10)</f>
        <v>82.559405895566869</v>
      </c>
      <c r="L76" s="213">
        <f>SUM(M76*'Institutional services'!$E$4,PERCENT!N76*'Institutional services'!$E$6,PERCENT!$O$2*'Institutional services'!$E$11,PERCENT!P76*'Institutional services'!$E$13,PERCENT!Q76*'Institutional services'!$E$15)</f>
        <v>35.258489326682508</v>
      </c>
      <c r="M76" s="167">
        <f>SUM(DATA!IP77)</f>
        <v>45.91836734693878</v>
      </c>
      <c r="N76" s="167">
        <f>SUM(DATA!JC77)</f>
        <v>5.5688938035513527</v>
      </c>
      <c r="O76" s="167">
        <f>SUM(DATA!JD77)</f>
        <v>5.9523809523809517</v>
      </c>
      <c r="P76" s="167">
        <f>SUM(DATA!IR77)</f>
        <v>91.78</v>
      </c>
      <c r="Q76" s="167">
        <f>SUM(DATA!IS77)</f>
        <v>66.946064139941683</v>
      </c>
      <c r="R76" s="214">
        <f>SUM(S76*'Economic Sectors'!$E$4,PERCENT!T76*'Economic Sectors'!$E$6,PERCENT!U76*'Economic Sectors'!$E$10)</f>
        <v>7.4521478793513634</v>
      </c>
      <c r="S76" s="202">
        <f>SUM(DATA!BS77)</f>
        <v>7.4479017743358842</v>
      </c>
      <c r="T76" s="202">
        <f>SUM(DATA!CH77)</f>
        <v>9.9548426707589641</v>
      </c>
      <c r="U76" s="202">
        <f>SUM(DATA!EJ77)</f>
        <v>5.5783113645572744</v>
      </c>
      <c r="V76" s="214">
        <f t="shared" si="10"/>
        <v>11.654572920811878</v>
      </c>
      <c r="W76" s="202">
        <f>(SUM(AVERAGE(DATA!JH77,DATA!JI77)*'Commercial Services'!$G$6,DATA!Z77*'Commercial Services'!$G$7,DATA!DH77*'Commercial Services'!$G$8))*1.2</f>
        <v>11.654572920811878</v>
      </c>
      <c r="X76" s="214">
        <f>SUM(Y76*'Market and Accessibility'!$G$5,PERCENT!Z76*'Market and Accessibility'!$G$7,PERCENT!AA76*'Market and Accessibility'!$G$9,PERCENT!AB76*'Market and Accessibility'!$G$11)</f>
        <v>16.69578866766539</v>
      </c>
      <c r="Y76" s="202">
        <f>SUM(DATA!CG77*'Market and Accessibility'!$F$5)</f>
        <v>6.1409243805179408</v>
      </c>
      <c r="Z76" s="202">
        <f>SUM(DATA!BD77*'Market and Accessibility'!$F$7)</f>
        <v>5.0595733188547971</v>
      </c>
      <c r="AA76" s="202">
        <f>(SUM(DATA!BK77*'Market and Accessibility'!$F$9))*1.2</f>
        <v>13.131286034119102</v>
      </c>
      <c r="AB76" s="202">
        <f>SUM(DATA!JB77*'Market and Accessibility'!$F$11)</f>
        <v>53.546910755148744</v>
      </c>
      <c r="AC76" s="214">
        <f t="shared" si="11"/>
        <v>40.102901134495141</v>
      </c>
      <c r="AD76" s="202">
        <f>SUM(DATA!JM77*'Property Market'!$F$5,DATA!JL77*'Property Market'!$F$6)</f>
        <v>40.102901134495141</v>
      </c>
      <c r="AE76" s="215">
        <f>SUM(AF76*'Human Development Index'!$E$4,AG76*'Human Development Index'!$E$6,PERCENT!AH76*'Human Development Index'!$E$8,PERCENT!AI76*'Human Development Index'!$E$11,PERCENT!AJ76*'Human Development Index'!$E$14,PERCENT!AK76*'Human Development Index'!$E$18,PERCENT!AL76*'Human Development Index'!$E$20,PERCENT!AM76*'Human Development Index'!$E$22,PERCENT!AN76*'Human Development Index'!$E$24,PERCENT!AO76*'Human Development Index'!$E$26,PERCENT!AP76*'Human Development Index'!$E$28,PERCENT!AQ76*'Human Development Index'!$E$30,PERCENT!AR76*'Human Development Index'!$E$34)</f>
        <v>46.281431164666969</v>
      </c>
      <c r="AF76" s="202">
        <f>(SUM(DATA!FQ77*'Human Development Index'!$F$7,))</f>
        <v>19.00399990812226</v>
      </c>
      <c r="AG76" s="202">
        <f>SUM(DATA!AU77*'Human Development Index'!$F$9,)</f>
        <v>22.805722785967216</v>
      </c>
      <c r="AH76" s="202">
        <f>(SUM(DATA!EC77*'Human Development Index'!$F$9,DATA!EG77*'Human Development Index'!$F$10,))*5</f>
        <v>15.922276265734265</v>
      </c>
      <c r="AI76" s="202">
        <f>(SUM(DATA!JO77*'Human Development Index'!$F$13,DATA!AR77*'Human Development Index'!$F$12))</f>
        <v>33.749865817131408</v>
      </c>
      <c r="AJ76" s="202">
        <f>(SUM(DATA!BD77*'Human Development Index'!$F$15,DATA!F77*'Human Development Index'!$F$16,DATA!GI77*'Human Development Index'!$F$17))</f>
        <v>21.977486069380653</v>
      </c>
      <c r="AK76" s="202">
        <f>100-(SUM(DATA!IC77*'Human Development Index'!$F$19,))</f>
        <v>35.822410342205004</v>
      </c>
      <c r="AL76" s="202">
        <f>(SUM(DATA!EU77*'Human Development Index'!$F$21))</f>
        <v>1.8394291654230674</v>
      </c>
      <c r="AM76" s="202">
        <f>(SUM(DATA!D77*'Human Development Index'!$F$23,))</f>
        <v>67.538910072970097</v>
      </c>
      <c r="AN76" s="203">
        <f>100-(SUM(DATA!IY77*'Human Development Index'!$F$25))</f>
        <v>94.45</v>
      </c>
      <c r="AO76" s="203">
        <f>SUM(DATA!JP77*'Human Development Index'!$F$27,)</f>
        <v>18.785564997004698</v>
      </c>
      <c r="AP76" s="202">
        <f>100-((SUM(DATA!BA77*'Human Development Index'!$F$29,))*1.3)</f>
        <v>93.121250063679696</v>
      </c>
      <c r="AQ76" s="202">
        <f>100-(SUM(DATA!AS77*'Human Development Index'!$F$31,DATA!II77*'Human Development Index'!$F$32,DATA!FZ77*'Human Development Index'!$F$33,))</f>
        <v>68.993142013433797</v>
      </c>
      <c r="AR76" s="216">
        <f>100-(SUM(DATA!JR77*'Human Development Index'!$F$35))</f>
        <v>95.563231405625089</v>
      </c>
      <c r="AS76" s="202">
        <f t="shared" si="9"/>
        <v>19.159242580017871</v>
      </c>
      <c r="AT76" s="202">
        <f t="shared" si="12"/>
        <v>58.908947611124688</v>
      </c>
      <c r="AU76" s="202">
        <f t="shared" si="13"/>
        <v>18.976352650580942</v>
      </c>
      <c r="AV76" s="261">
        <f t="shared" si="14"/>
        <v>46.281431164666969</v>
      </c>
      <c r="AW76" s="258">
        <f t="shared" si="15"/>
        <v>32.348180947241168</v>
      </c>
      <c r="AX76" s="202">
        <f t="shared" si="16"/>
        <v>46.281431164666969</v>
      </c>
      <c r="AY76" s="202">
        <f>AVERAGE(DATA!M77,DATA!N77,DATA!O77,DATA!P77,DATA!Q77,DATA!R77,DATA!S77,DATA!T77,DATA!U77,DATA!V77,DATA!W77,DATA!X77,DATA!Y77,DATA!Z77,DATA!AB77,DATA!AC77,DATA!AD77)</f>
        <v>31.417470659298807</v>
      </c>
    </row>
    <row r="77" spans="1:51" x14ac:dyDescent="0.35">
      <c r="A77" s="211" t="s">
        <v>825</v>
      </c>
      <c r="B77" s="212">
        <f>SUM(C77*'Natural Resources'!E79,PERCENT!D77*'Natural Resources'!$E$10,PERCENT!E77*'Natural Resources'!$E$16,PERCENT!F77*'Natural Resources'!$E$20,PERCENT!G77*'Natural Resources'!$E$24)</f>
        <v>28.827936085071919</v>
      </c>
      <c r="C77" s="202">
        <f>SUM(DATA!FX78*'Natural Resources'!$F$5,DATA!BC78*'Natural Resources'!$F$6,DATA!GA78*'Natural Resources'!$F$7,DATA!IL78*'Natural Resources'!$F$8,DATA!DC78*'Natural Resources'!$F$9)</f>
        <v>15.564286005821167</v>
      </c>
      <c r="D77" s="202">
        <f>SUM(DATA!CN78*'Natural Resources'!$F$11,DATA!AV78*'Natural Resources'!$F$12,AVERAGE(DATA!C78,DATA!CZ78,DATA!GL78)*'Natural Resources'!$F$13,DATA!H78*'Natural Resources'!$F$14,DATA!DA78*'Natural Resources'!$F$15)</f>
        <v>23.352747157118824</v>
      </c>
      <c r="E77" s="203">
        <f>SUM(DATA!CR78*'Natural Resources'!$F$17,DATA!CQ78*'Natural Resources'!$F$18,AVERAGE(DATA!CQ78,DATA!CR78)*'Natural Resources'!$F$19)</f>
        <v>24.37952624300079</v>
      </c>
      <c r="F77" s="202">
        <f>SUM(DATA!J78*'Natural Resources'!$F$21,DATA!IT78*'Natural Resources'!$F$22,DATA!CT78*'Natural Resources'!$F$23)</f>
        <v>55.157283231949307</v>
      </c>
      <c r="G77" s="202">
        <f>SUM(DATA!EZ78*'Natural Resources'!$F$25,DATA!DE78*'Natural Resources'!$F$26,AVERAGE(DATA!AI78,DATA!FH78,DATA!GN78)*'Natural Resources'!$F$27,AVERAGE(DATA!EW78,DATA!EX78)*'Natural Resources'!$F$28)</f>
        <v>55.000165057720878</v>
      </c>
      <c r="H77" s="25">
        <f>SUM(I77*'Human Resources'!$E$4,PERCENT!J77*'Human Resources'!$E$6)</f>
        <v>5.0167128665045757</v>
      </c>
      <c r="I77" s="202">
        <f>SUM(DATA!IU78*'Human Resources'!$F$5)</f>
        <v>1.7408160311156706</v>
      </c>
      <c r="J77" s="202">
        <f>(SUM(AVERAGE(DATA!CE78,DATA!EV78)*'Human Resources'!$F$7,DATA!IV78*'Human Resources'!$F$8))*8</f>
        <v>7.20064409009718</v>
      </c>
      <c r="K77" s="213">
        <f>SUM(DATA!CW78*'Transport and Com'!$F$5,DATA!IW78*'Transport and Com'!$F$6,DATA!IX78*'Transport and Com'!$F$7,DATA!FW78*'Transport and Com'!$F$8,DATA!DF78*'Transport and Com'!$F$9,DATA!JA78*'Transport and Com'!$F$10)</f>
        <v>32.597688375084722</v>
      </c>
      <c r="L77" s="213">
        <f>SUM(M77*'Institutional services'!$E$4,PERCENT!N77*'Institutional services'!$E$6,PERCENT!$O$2*'Institutional services'!$E$11,PERCENT!P77*'Institutional services'!$E$13,PERCENT!Q77*'Institutional services'!$E$15)</f>
        <v>30.169993187731347</v>
      </c>
      <c r="M77" s="167">
        <f>SUM(DATA!IP78)</f>
        <v>0</v>
      </c>
      <c r="N77" s="167">
        <f>SUM(DATA!JC78)</f>
        <v>17.299271941864934</v>
      </c>
      <c r="O77" s="167">
        <f>SUM(DATA!JD78)</f>
        <v>0</v>
      </c>
      <c r="P77" s="167">
        <f>SUM(DATA!IR78)</f>
        <v>91.54</v>
      </c>
      <c r="Q77" s="167">
        <f>SUM(DATA!IS78)</f>
        <v>71.026490066225165</v>
      </c>
      <c r="R77" s="214">
        <f>SUM(S77*'Economic Sectors'!$E$4,PERCENT!T77*'Economic Sectors'!$E$6,PERCENT!U77*'Economic Sectors'!$E$10)</f>
        <v>0.16427590843682405</v>
      </c>
      <c r="S77" s="202">
        <f>SUM(DATA!BS78)</f>
        <v>0.10031031826581255</v>
      </c>
      <c r="T77" s="202">
        <f>SUM(DATA!CH78)</f>
        <v>0.24574877373482645</v>
      </c>
      <c r="U77" s="202">
        <f>SUM(DATA!EJ78)</f>
        <v>0.1511454520915809</v>
      </c>
      <c r="V77" s="214">
        <f t="shared" si="10"/>
        <v>5.1140953844107644</v>
      </c>
      <c r="W77" s="202">
        <f>(SUM(AVERAGE(DATA!JH78,DATA!JI78)*'Commercial Services'!$G$6,DATA!Z78*'Commercial Services'!$G$7,DATA!DH78*'Commercial Services'!$G$8))*1.2</f>
        <v>5.1140953844107644</v>
      </c>
      <c r="X77" s="214">
        <f>SUM(Y77*'Market and Accessibility'!$G$5,PERCENT!Z77*'Market and Accessibility'!$G$7,PERCENT!AA77*'Market and Accessibility'!$G$9,PERCENT!AB77*'Market and Accessibility'!$G$11)</f>
        <v>1.0253206151263035</v>
      </c>
      <c r="Y77" s="202">
        <f>SUM(DATA!CG78*'Market and Accessibility'!$F$5)</f>
        <v>0.29915776499224001</v>
      </c>
      <c r="Z77" s="202">
        <f>SUM(DATA!BD78*'Market and Accessibility'!$F$7)</f>
        <v>0.39263404189701134</v>
      </c>
      <c r="AA77" s="202">
        <f>(SUM(DATA!BK78*'Market and Accessibility'!$F$9))*1.2</f>
        <v>1.3429199419566766</v>
      </c>
      <c r="AB77" s="202">
        <f>SUM(DATA!JB78*'Market and Accessibility'!$F$11)</f>
        <v>2.7459954233409634</v>
      </c>
      <c r="AC77" s="214">
        <f t="shared" si="11"/>
        <v>2.4714111257003424</v>
      </c>
      <c r="AD77" s="202">
        <f>SUM(DATA!JM78*'Property Market'!$F$5,DATA!JL78*'Property Market'!$F$6)</f>
        <v>2.4714111257003424</v>
      </c>
      <c r="AE77" s="215">
        <f>SUM(AF77*'Human Development Index'!$E$4,AG77*'Human Development Index'!$E$6,PERCENT!AH77*'Human Development Index'!$E$8,PERCENT!AI77*'Human Development Index'!$E$11,PERCENT!AJ77*'Human Development Index'!$E$14,PERCENT!AK77*'Human Development Index'!$E$18,PERCENT!AL77*'Human Development Index'!$E$20,PERCENT!AM77*'Human Development Index'!$E$22,PERCENT!AN77*'Human Development Index'!$E$24,PERCENT!AO77*'Human Development Index'!$E$26,PERCENT!AP77*'Human Development Index'!$E$28,PERCENT!AQ77*'Human Development Index'!$E$30,PERCENT!AR77*'Human Development Index'!$E$34)</f>
        <v>41.358852880228625</v>
      </c>
      <c r="AF77" s="202">
        <f>(SUM(DATA!FQ78*'Human Development Index'!$F$7,))</f>
        <v>27.008217861451065</v>
      </c>
      <c r="AG77" s="202">
        <f>SUM(DATA!AU78*'Human Development Index'!$F$9,)</f>
        <v>19.280989455465303</v>
      </c>
      <c r="AH77" s="202">
        <f>(SUM(DATA!EC78*'Human Development Index'!$F$9,DATA!EG78*'Human Development Index'!$F$10,))*5</f>
        <v>3.1672750145687645</v>
      </c>
      <c r="AI77" s="202">
        <f>(SUM(DATA!JO78*'Human Development Index'!$F$13,DATA!AR78*'Human Development Index'!$F$12))</f>
        <v>22.797099764395881</v>
      </c>
      <c r="AJ77" s="202">
        <f>(SUM(DATA!BD78*'Human Development Index'!$F$15,DATA!F78*'Human Development Index'!$F$16,DATA!GI78*'Human Development Index'!$F$17))</f>
        <v>18.787210066251458</v>
      </c>
      <c r="AK77" s="202">
        <f>100-(SUM(DATA!IC78*'Human Development Index'!$F$19,))</f>
        <v>31.397945912420326</v>
      </c>
      <c r="AL77" s="202">
        <f>(SUM(DATA!EU78*'Human Development Index'!$F$21))</f>
        <v>0.31039972656788622</v>
      </c>
      <c r="AM77" s="202">
        <f>(SUM(DATA!D78*'Human Development Index'!$F$23,))</f>
        <v>17.400048645395206</v>
      </c>
      <c r="AN77" s="203">
        <f>100-(SUM(DATA!IY78*'Human Development Index'!$F$25))</f>
        <v>95.71</v>
      </c>
      <c r="AO77" s="203">
        <f>SUM(DATA!JP78*'Human Development Index'!$F$27,)</f>
        <v>28.393786524931642</v>
      </c>
      <c r="AP77" s="202">
        <f>100-((SUM(DATA!BA78*'Human Development Index'!$F$29,))*1.3)</f>
        <v>99.617671122845067</v>
      </c>
      <c r="AQ77" s="202">
        <f>100-(SUM(DATA!AS78*'Human Development Index'!$F$31,DATA!II78*'Human Development Index'!$F$32,DATA!FZ78*'Human Development Index'!$F$33,))</f>
        <v>70.607433278054486</v>
      </c>
      <c r="AR77" s="216">
        <f>100-(SUM(DATA!JR78*'Human Development Index'!$F$35))</f>
        <v>98.782698430229175</v>
      </c>
      <c r="AS77" s="202">
        <f t="shared" si="9"/>
        <v>16.922324475788248</v>
      </c>
      <c r="AT77" s="202">
        <f t="shared" si="12"/>
        <v>31.383840781408033</v>
      </c>
      <c r="AU77" s="202">
        <f t="shared" si="13"/>
        <v>2.1937757584185587</v>
      </c>
      <c r="AV77" s="261">
        <f t="shared" si="14"/>
        <v>41.358852880228625</v>
      </c>
      <c r="AW77" s="258">
        <f t="shared" si="15"/>
        <v>16.833313671871615</v>
      </c>
      <c r="AX77" s="202">
        <f t="shared" si="16"/>
        <v>41.358852880228625</v>
      </c>
      <c r="AY77" s="202">
        <f>AVERAGE(DATA!M78,DATA!N78,DATA!O78,DATA!P78,DATA!Q78,DATA!R78,DATA!S78,DATA!T78,DATA!U78,DATA!V78,DATA!W78,DATA!X78,DATA!Y78,DATA!Z78,DATA!AB78,DATA!AC78,DATA!AD78)</f>
        <v>25.707780840240492</v>
      </c>
    </row>
    <row r="78" spans="1:51" x14ac:dyDescent="0.35">
      <c r="A78" s="211" t="s">
        <v>465</v>
      </c>
      <c r="B78" s="212">
        <f>SUM(C78*'Natural Resources'!E80,PERCENT!D78*'Natural Resources'!$E$10,PERCENT!E78*'Natural Resources'!$E$16,PERCENT!F78*'Natural Resources'!$E$20,PERCENT!G78*'Natural Resources'!$E$24)</f>
        <v>27.477936085071917</v>
      </c>
      <c r="C78" s="202">
        <f>SUM(DATA!FX79*'Natural Resources'!$F$5,DATA!BC79*'Natural Resources'!$F$6,DATA!GA79*'Natural Resources'!$F$7,DATA!IL79*'Natural Resources'!$F$8,DATA!DC79*'Natural Resources'!$F$9)</f>
        <v>15.564286005821167</v>
      </c>
      <c r="D78" s="202">
        <f>SUM(DATA!CN79*'Natural Resources'!$F$11,DATA!AV79*'Natural Resources'!$F$12,AVERAGE(DATA!C79,DATA!CZ79,DATA!GL79)*'Natural Resources'!$F$13,DATA!H79*'Natural Resources'!$F$14,DATA!DA79*'Natural Resources'!$F$15)</f>
        <v>21.852747157118824</v>
      </c>
      <c r="E78" s="203">
        <f>SUM(DATA!CR79*'Natural Resources'!$F$17,DATA!CQ79*'Natural Resources'!$F$18,AVERAGE(DATA!CQ79,DATA!CR79)*'Natural Resources'!$F$19)</f>
        <v>24.37952624300079</v>
      </c>
      <c r="F78" s="202">
        <f>SUM(DATA!J79*'Natural Resources'!$F$21,DATA!IT79*'Natural Resources'!$F$22,DATA!CT79*'Natural Resources'!$F$23)</f>
        <v>55.157283231949307</v>
      </c>
      <c r="G78" s="202">
        <f>SUM(DATA!EZ79*'Natural Resources'!$F$25,DATA!DE79*'Natural Resources'!$F$26,AVERAGE(DATA!AI79,DATA!FH79,DATA!GN79)*'Natural Resources'!$F$27,AVERAGE(DATA!EW79,DATA!EX79)*'Natural Resources'!$F$28)</f>
        <v>48.000165057720864</v>
      </c>
      <c r="H78" s="25">
        <f>SUM(I78*'Human Resources'!$E$4,PERCENT!J78*'Human Resources'!$E$6)</f>
        <v>5.0167128665045757</v>
      </c>
      <c r="I78" s="202">
        <f>SUM(DATA!IU79*'Human Resources'!$F$5)</f>
        <v>1.7408160311156706</v>
      </c>
      <c r="J78" s="202">
        <f>(SUM(AVERAGE(DATA!CE79,DATA!EV79)*'Human Resources'!$F$7,DATA!IV79*'Human Resources'!$F$8))*8</f>
        <v>7.20064409009718</v>
      </c>
      <c r="K78" s="213">
        <f>SUM(DATA!CW79*'Transport and Com'!$F$5,DATA!IW79*'Transport and Com'!$F$6,DATA!IX79*'Transport and Com'!$F$7,DATA!FW79*'Transport and Com'!$F$8,DATA!DF79*'Transport and Com'!$F$9,DATA!JA79*'Transport and Com'!$F$10)</f>
        <v>41.305161514447256</v>
      </c>
      <c r="L78" s="213">
        <f>SUM(M78*'Institutional services'!$E$4,PERCENT!N78*'Institutional services'!$E$6,PERCENT!$O$2*'Institutional services'!$E$11,PERCENT!P78*'Institutional services'!$E$13,PERCENT!Q78*'Institutional services'!$E$15)</f>
        <v>30.169993187731347</v>
      </c>
      <c r="M78" s="167">
        <f>SUM(DATA!IP79)</f>
        <v>0</v>
      </c>
      <c r="N78" s="167">
        <f>SUM(DATA!JC79)</f>
        <v>17.299271941864934</v>
      </c>
      <c r="O78" s="167">
        <f>SUM(DATA!JD79)</f>
        <v>0</v>
      </c>
      <c r="P78" s="167">
        <f>SUM(DATA!IR79)</f>
        <v>91.54</v>
      </c>
      <c r="Q78" s="167">
        <f>SUM(DATA!IS79)</f>
        <v>71.026490066225165</v>
      </c>
      <c r="R78" s="214">
        <f>SUM(S78*'Economic Sectors'!$E$4,PERCENT!T78*'Economic Sectors'!$E$6,PERCENT!U78*'Economic Sectors'!$E$10)</f>
        <v>0.54277328248650947</v>
      </c>
      <c r="S78" s="202">
        <f>SUM(DATA!BS79)</f>
        <v>0.33142876049496856</v>
      </c>
      <c r="T78" s="202">
        <f>SUM(DATA!CH79)</f>
        <v>0.81196244693653752</v>
      </c>
      <c r="U78" s="202">
        <f>SUM(DATA!EJ79)</f>
        <v>0.49938980064264404</v>
      </c>
      <c r="V78" s="214">
        <f t="shared" si="10"/>
        <v>5.4194534345245087</v>
      </c>
      <c r="W78" s="202">
        <f>(SUM(AVERAGE(DATA!JH79,DATA!JI79)*'Commercial Services'!$G$6,DATA!Z79*'Commercial Services'!$G$7,DATA!DH79*'Commercial Services'!$G$8))*1.2</f>
        <v>5.4194534345245087</v>
      </c>
      <c r="X78" s="214">
        <f>SUM(Y78*'Market and Accessibility'!$G$5,PERCENT!Z78*'Market and Accessibility'!$G$7,PERCENT!AA78*'Market and Accessibility'!$G$9,PERCENT!AB78*'Market and Accessibility'!$G$11)</f>
        <v>2.1535348749458381</v>
      </c>
      <c r="Y78" s="202">
        <f>SUM(DATA!CG79*'Market and Accessibility'!$F$5)</f>
        <v>0.98842760104784766</v>
      </c>
      <c r="Z78" s="202">
        <f>SUM(DATA!BD79*'Market and Accessibility'!$F$7)</f>
        <v>1.2972764525502118</v>
      </c>
      <c r="AA78" s="202">
        <f>(SUM(DATA!BK79*'Market and Accessibility'!$F$9))*1.2</f>
        <v>4.5931228709911363</v>
      </c>
      <c r="AB78" s="202">
        <f>SUM(DATA!JB79*'Market and Accessibility'!$F$11)</f>
        <v>2.7459954233409634</v>
      </c>
      <c r="AC78" s="214">
        <f t="shared" si="11"/>
        <v>2.4714111257003424</v>
      </c>
      <c r="AD78" s="202">
        <f>SUM(DATA!JM79*'Property Market'!$F$5,DATA!JL79*'Property Market'!$F$6)</f>
        <v>2.4714111257003424</v>
      </c>
      <c r="AE78" s="215">
        <f>SUM(AF78*'Human Development Index'!$E$4,AG78*'Human Development Index'!$E$6,PERCENT!AH78*'Human Development Index'!$E$8,PERCENT!AI78*'Human Development Index'!$E$11,PERCENT!AJ78*'Human Development Index'!$E$14,PERCENT!AK78*'Human Development Index'!$E$18,PERCENT!AL78*'Human Development Index'!$E$20,PERCENT!AM78*'Human Development Index'!$E$22,PERCENT!AN78*'Human Development Index'!$E$24,PERCENT!AO78*'Human Development Index'!$E$26,PERCENT!AP78*'Human Development Index'!$E$28,PERCENT!AQ78*'Human Development Index'!$E$30,PERCENT!AR78*'Human Development Index'!$E$34)</f>
        <v>44.793739457123685</v>
      </c>
      <c r="AF78" s="202">
        <f>(SUM(DATA!FQ79*'Human Development Index'!$F$7,))</f>
        <v>27.008217861451065</v>
      </c>
      <c r="AG78" s="202">
        <f>SUM(DATA!AU79*'Human Development Index'!$F$9,)</f>
        <v>19.280989455465303</v>
      </c>
      <c r="AH78" s="202">
        <f>(SUM(DATA!EC79*'Human Development Index'!$F$9,DATA!EG79*'Human Development Index'!$F$10,))*5</f>
        <v>3.1672750145687645</v>
      </c>
      <c r="AI78" s="202">
        <f>(SUM(DATA!JO79*'Human Development Index'!$F$13,DATA!AR79*'Human Development Index'!$F$12))</f>
        <v>22.797099764395881</v>
      </c>
      <c r="AJ78" s="202">
        <f>(SUM(DATA!BD79*'Human Development Index'!$F$15,DATA!F79*'Human Development Index'!$F$16,DATA!GI79*'Human Development Index'!$F$17))</f>
        <v>21.063824787378518</v>
      </c>
      <c r="AK78" s="202">
        <f>100-(SUM(DATA!IC79*'Human Development Index'!$F$19,))</f>
        <v>31.397945912420326</v>
      </c>
      <c r="AL78" s="202">
        <f>(SUM(DATA!EU79*'Human Development Index'!$F$21))</f>
        <v>0.31039972656788622</v>
      </c>
      <c r="AM78" s="202">
        <f>(SUM(DATA!D79*'Human Development Index'!$F$23,))</f>
        <v>57.490362455174655</v>
      </c>
      <c r="AN78" s="203">
        <f>100-(SUM(DATA!IY79*'Human Development Index'!$F$25))</f>
        <v>95.71</v>
      </c>
      <c r="AO78" s="203">
        <f>SUM(DATA!JP79*'Human Development Index'!$F$27,)</f>
        <v>28.393786524931642</v>
      </c>
      <c r="AP78" s="202">
        <f>100-((SUM(DATA!BA79*'Human Development Index'!$F$29,))*1.3)</f>
        <v>99.617671122845067</v>
      </c>
      <c r="AQ78" s="202">
        <f>100-(SUM(DATA!AS79*'Human Development Index'!$F$31,DATA!II79*'Human Development Index'!$F$32,DATA!FZ79*'Human Development Index'!$F$33,))</f>
        <v>70.607433278054486</v>
      </c>
      <c r="AR78" s="216">
        <f>100-(SUM(DATA!JR79*'Human Development Index'!$F$35))</f>
        <v>98.782698430229175</v>
      </c>
      <c r="AS78" s="202">
        <f t="shared" si="9"/>
        <v>16.247324475788247</v>
      </c>
      <c r="AT78" s="202">
        <f t="shared" si="12"/>
        <v>35.7375773510893</v>
      </c>
      <c r="AU78" s="202">
        <f t="shared" si="13"/>
        <v>2.6467931794142996</v>
      </c>
      <c r="AV78" s="261">
        <f t="shared" si="14"/>
        <v>44.793739457123685</v>
      </c>
      <c r="AW78" s="258">
        <f t="shared" si="15"/>
        <v>18.210565002097283</v>
      </c>
      <c r="AX78" s="202">
        <f t="shared" si="16"/>
        <v>44.793739457123685</v>
      </c>
      <c r="AY78" s="202">
        <f>AVERAGE(DATA!M79,DATA!N79,DATA!O79,DATA!P79,DATA!Q79,DATA!R79,DATA!S79,DATA!T79,DATA!U79,DATA!V79,DATA!W79,DATA!X79,DATA!Y79,DATA!Z79,DATA!AB79,DATA!AC79,DATA!AD79)</f>
        <v>25.707780840240492</v>
      </c>
    </row>
    <row r="79" spans="1:51" x14ac:dyDescent="0.35">
      <c r="A79" s="211" t="s">
        <v>466</v>
      </c>
      <c r="B79" s="212">
        <f>SUM(C79*'Natural Resources'!E81,PERCENT!D79*'Natural Resources'!$E$10,PERCENT!E79*'Natural Resources'!$E$16,PERCENT!F79*'Natural Resources'!$E$20,PERCENT!G79*'Natural Resources'!$E$24)</f>
        <v>41.339595394842981</v>
      </c>
      <c r="C79" s="202">
        <f>SUM(DATA!FX80*'Natural Resources'!$F$5,DATA!BC80*'Natural Resources'!$F$6,DATA!GA80*'Natural Resources'!$F$7,DATA!IL80*'Natural Resources'!$F$8,DATA!DC80*'Natural Resources'!$F$9)</f>
        <v>41.443784376977995</v>
      </c>
      <c r="D79" s="202">
        <f>SUM(DATA!CN80*'Natural Resources'!$F$11,DATA!AV80*'Natural Resources'!$F$12,AVERAGE(DATA!C80,DATA!CZ80,DATA!GL80)*'Natural Resources'!$F$13,DATA!H80*'Natural Resources'!$F$14,DATA!DA80*'Natural Resources'!$F$15)</f>
        <v>55.469881230682404</v>
      </c>
      <c r="E79" s="203">
        <f>SUM(DATA!CR80*'Natural Resources'!$F$17,DATA!CQ80*'Natural Resources'!$F$18,AVERAGE(DATA!CQ80,DATA!CR80)*'Natural Resources'!$F$19)</f>
        <v>73.281671173073931</v>
      </c>
      <c r="F79" s="202">
        <f>SUM(DATA!J80*'Natural Resources'!$F$21,DATA!IT80*'Natural Resources'!$F$22,DATA!CT80*'Natural Resources'!$F$23)</f>
        <v>54.631279285169391</v>
      </c>
      <c r="G79" s="202">
        <f>SUM(DATA!EZ80*'Natural Resources'!$F$25,DATA!DE80*'Natural Resources'!$F$26,AVERAGE(DATA!AI80,DATA!FH80,DATA!GN80)*'Natural Resources'!$F$27,AVERAGE(DATA!EW80,DATA!EX80)*'Natural Resources'!$F$28)</f>
        <v>31.086860380385577</v>
      </c>
      <c r="H79" s="25">
        <f>SUM(I79*'Human Resources'!$E$4,PERCENT!J79*'Human Resources'!$E$6)</f>
        <v>55.665593716523063</v>
      </c>
      <c r="I79" s="202">
        <f>SUM(DATA!IU80*'Human Resources'!$F$5)</f>
        <v>97.890692361430169</v>
      </c>
      <c r="J79" s="202">
        <f>(SUM(AVERAGE(DATA!CE80,DATA!EV80)*'Human Resources'!$F$7,DATA!IV80*'Human Resources'!$F$8))*8</f>
        <v>27.515527953251663</v>
      </c>
      <c r="K79" s="213">
        <f>SUM(DATA!CW80*'Transport and Com'!$F$5,DATA!IW80*'Transport and Com'!$F$6,DATA!IX80*'Transport and Com'!$F$7,DATA!FW80*'Transport and Com'!$F$8,DATA!DF80*'Transport and Com'!$F$9,DATA!JA80*'Transport and Com'!$F$10)</f>
        <v>86.359456997219851</v>
      </c>
      <c r="L79" s="213">
        <f>SUM(M79*'Institutional services'!$E$4,PERCENT!N79*'Institutional services'!$E$6,PERCENT!$O$2*'Institutional services'!$E$11,PERCENT!P79*'Institutional services'!$E$13,PERCENT!Q79*'Institutional services'!$E$15)</f>
        <v>26.731555253065785</v>
      </c>
      <c r="M79" s="167">
        <f>SUM(DATA!IP80)</f>
        <v>0</v>
      </c>
      <c r="N79" s="167">
        <f>SUM(DATA!JC80)</f>
        <v>5.3423879545718904</v>
      </c>
      <c r="O79" s="167">
        <f>SUM(DATA!JD80)</f>
        <v>5.9523809523809517</v>
      </c>
      <c r="P79" s="167">
        <f>SUM(DATA!IR80)</f>
        <v>98.08</v>
      </c>
      <c r="Q79" s="167">
        <f>SUM(DATA!IS80)</f>
        <v>65.477338476374157</v>
      </c>
      <c r="R79" s="214">
        <f>SUM(S79*'Economic Sectors'!$E$4,PERCENT!T79*'Economic Sectors'!$E$6,PERCENT!U79*'Economic Sectors'!$E$10)</f>
        <v>13.175670217298102</v>
      </c>
      <c r="S79" s="202">
        <f>SUM(DATA!BS80)</f>
        <v>15.247183807231741</v>
      </c>
      <c r="T79" s="202">
        <f>SUM(DATA!CH80)</f>
        <v>18.836457410875806</v>
      </c>
      <c r="U79" s="202">
        <f>SUM(DATA!EJ80)</f>
        <v>7.3764446296645918</v>
      </c>
      <c r="V79" s="214">
        <f t="shared" si="10"/>
        <v>9.9815920335185151</v>
      </c>
      <c r="W79" s="202">
        <f>(SUM(AVERAGE(DATA!JH80,DATA!JI80)*'Commercial Services'!$G$6,DATA!Z80*'Commercial Services'!$G$7,DATA!DH80*'Commercial Services'!$G$8))*1.2</f>
        <v>9.9815920335185151</v>
      </c>
      <c r="X79" s="214">
        <f>SUM(Y79*'Market and Accessibility'!$G$5,PERCENT!Z79*'Market and Accessibility'!$G$7,PERCENT!AA79*'Market and Accessibility'!$G$9,PERCENT!AB79*'Market and Accessibility'!$G$11)</f>
        <v>23.185687486662211</v>
      </c>
      <c r="Y79" s="202">
        <f>SUM(DATA!CG80*'Market and Accessibility'!$F$5)</f>
        <v>6.401286469934818</v>
      </c>
      <c r="Z79" s="202">
        <f>SUM(DATA!BD80*'Market and Accessibility'!$F$7)</f>
        <v>5.9162109133647878</v>
      </c>
      <c r="AA79" s="202">
        <f>(SUM(DATA!BK80*'Market and Accessibility'!$F$9))*1.2</f>
        <v>18.504822937309012</v>
      </c>
      <c r="AB79" s="202">
        <f>SUM(DATA!JB80*'Market and Accessibility'!$F$11)</f>
        <v>78.94736842105263</v>
      </c>
      <c r="AC79" s="214">
        <f t="shared" si="11"/>
        <v>18.343398785317344</v>
      </c>
      <c r="AD79" s="202">
        <f>SUM(DATA!JM80*'Property Market'!$F$5,DATA!JL80*'Property Market'!$F$6)</f>
        <v>18.343398785317344</v>
      </c>
      <c r="AE79" s="215">
        <f>SUM(AF79*'Human Development Index'!$E$4,AG79*'Human Development Index'!$E$6,PERCENT!AH79*'Human Development Index'!$E$8,PERCENT!AI79*'Human Development Index'!$E$11,PERCENT!AJ79*'Human Development Index'!$E$14,PERCENT!AK79*'Human Development Index'!$E$18,PERCENT!AL79*'Human Development Index'!$E$20,PERCENT!AM79*'Human Development Index'!$E$22,PERCENT!AN79*'Human Development Index'!$E$24,PERCENT!AO79*'Human Development Index'!$E$26,PERCENT!AP79*'Human Development Index'!$E$28,PERCENT!AQ79*'Human Development Index'!$E$30,PERCENT!AR79*'Human Development Index'!$E$34)</f>
        <v>44.810174378781362</v>
      </c>
      <c r="AF79" s="202">
        <f>(SUM(DATA!FQ80*'Human Development Index'!$F$7,))</f>
        <v>12.716935563564844</v>
      </c>
      <c r="AG79" s="202">
        <f>SUM(DATA!AU80*'Human Development Index'!$F$9,)</f>
        <v>17.63048155084082</v>
      </c>
      <c r="AH79" s="202">
        <f>(SUM(DATA!EC80*'Human Development Index'!$F$9,DATA!EG80*'Human Development Index'!$F$10,))*5</f>
        <v>14.47394717641038</v>
      </c>
      <c r="AI79" s="202">
        <f>(SUM(DATA!JO80*'Human Development Index'!$F$13,DATA!AR80*'Human Development Index'!$F$12))</f>
        <v>34.541855452560092</v>
      </c>
      <c r="AJ79" s="202">
        <f>(SUM(DATA!BD80*'Human Development Index'!$F$15,DATA!F80*'Human Development Index'!$F$16,DATA!GI80*'Human Development Index'!$F$17))</f>
        <v>27.692168744950209</v>
      </c>
      <c r="AK79" s="202">
        <f>100-(SUM(DATA!IC80*'Human Development Index'!$F$19,))</f>
        <v>29.853053496140362</v>
      </c>
      <c r="AL79" s="202">
        <f>(SUM(DATA!EU80*'Human Development Index'!$F$21))</f>
        <v>2.8820796533193693</v>
      </c>
      <c r="AM79" s="202">
        <f>(SUM(DATA!D80*'Human Development Index'!$F$23,))</f>
        <v>67.048483866030352</v>
      </c>
      <c r="AN79" s="203">
        <f>100-(SUM(DATA!IY80*'Human Development Index'!$F$25))</f>
        <v>90.84</v>
      </c>
      <c r="AO79" s="203">
        <f>SUM(DATA!JP80*'Human Development Index'!$F$27,)</f>
        <v>42.375829374968525</v>
      </c>
      <c r="AP79" s="202">
        <f>100-((SUM(DATA!BA80*'Human Development Index'!$F$29,))*1.3)</f>
        <v>75.385868484927713</v>
      </c>
      <c r="AQ79" s="202">
        <f>100-(SUM(DATA!AS80*'Human Development Index'!$F$31,DATA!II80*'Human Development Index'!$F$32,DATA!FZ80*'Human Development Index'!$F$33,))</f>
        <v>65.703920662015264</v>
      </c>
      <c r="AR79" s="216">
        <f>100-(SUM(DATA!JR80*'Human Development Index'!$F$35))</f>
        <v>93.502992673681078</v>
      </c>
      <c r="AS79" s="202">
        <f t="shared" si="9"/>
        <v>48.502594555683018</v>
      </c>
      <c r="AT79" s="202">
        <f t="shared" si="12"/>
        <v>56.545506125142822</v>
      </c>
      <c r="AU79" s="202">
        <f t="shared" si="13"/>
        <v>16.171587130699042</v>
      </c>
      <c r="AV79" s="261">
        <f t="shared" si="14"/>
        <v>44.810174378781362</v>
      </c>
      <c r="AW79" s="258">
        <f t="shared" si="15"/>
        <v>40.406562603841628</v>
      </c>
      <c r="AX79" s="202">
        <f t="shared" si="16"/>
        <v>44.810174378781362</v>
      </c>
      <c r="AY79" s="202">
        <f>AVERAGE(DATA!M80,DATA!N80,DATA!O80,DATA!P80,DATA!Q80,DATA!R80,DATA!S80,DATA!T80,DATA!U80,DATA!V80,DATA!W80,DATA!X80,DATA!Y80,DATA!Z80,DATA!AB80,DATA!AC80,DATA!AD80)</f>
        <v>35.944580173968177</v>
      </c>
    </row>
    <row r="80" spans="1:51" x14ac:dyDescent="0.35">
      <c r="A80" s="211" t="s">
        <v>467</v>
      </c>
      <c r="B80" s="212">
        <f>SUM(C80*'Natural Resources'!E82,PERCENT!D80*'Natural Resources'!$E$10,PERCENT!E80*'Natural Resources'!$E$16,PERCENT!F80*'Natural Resources'!$E$20,PERCENT!G80*'Natural Resources'!$E$24)</f>
        <v>35.381682261833298</v>
      </c>
      <c r="C80" s="202">
        <f>SUM(DATA!FX81*'Natural Resources'!$F$5,DATA!BC81*'Natural Resources'!$F$6,DATA!GA81*'Natural Resources'!$F$7,DATA!IL81*'Natural Resources'!$F$8,DATA!DC81*'Natural Resources'!$F$9)</f>
        <v>24.730349015422863</v>
      </c>
      <c r="D80" s="202">
        <f>SUM(DATA!CN81*'Natural Resources'!$F$11,DATA!AV81*'Natural Resources'!$F$12,AVERAGE(DATA!C81,DATA!CZ81,DATA!GL81)*'Natural Resources'!$F$13,DATA!H81*'Natural Resources'!$F$14,DATA!DA81*'Natural Resources'!$F$15)</f>
        <v>39.095871402158458</v>
      </c>
      <c r="E80" s="203">
        <f>SUM(DATA!CR81*'Natural Resources'!$F$17,DATA!CQ81*'Natural Resources'!$F$18,AVERAGE(DATA!CQ81,DATA!CR81)*'Natural Resources'!$F$19)</f>
        <v>61.874156520816669</v>
      </c>
      <c r="F80" s="202">
        <f>SUM(DATA!J81*'Natural Resources'!$F$21,DATA!IT81*'Natural Resources'!$F$22,DATA!CT81*'Natural Resources'!$F$23)</f>
        <v>17.386267615231461</v>
      </c>
      <c r="G80" s="202">
        <f>SUM(DATA!EZ81*'Natural Resources'!$F$25,DATA!DE81*'Natural Resources'!$F$26,AVERAGE(DATA!AI81,DATA!FH81,DATA!GN81)*'Natural Resources'!$F$27,AVERAGE(DATA!EW81,DATA!EX81)*'Natural Resources'!$F$28)</f>
        <v>78.069487694613201</v>
      </c>
      <c r="H80" s="25">
        <f>SUM(I80*'Human Resources'!$E$4,PERCENT!J80*'Human Resources'!$E$6)</f>
        <v>15.557832892534709</v>
      </c>
      <c r="I80" s="202">
        <f>SUM(DATA!IU81*'Human Resources'!$F$5)</f>
        <v>16.344223398430369</v>
      </c>
      <c r="J80" s="202">
        <f>(SUM(AVERAGE(DATA!CE81,DATA!EV81)*'Human Resources'!$F$7,DATA!IV81*'Human Resources'!$F$8))*8</f>
        <v>15.033572555270935</v>
      </c>
      <c r="K80" s="213">
        <f>SUM(DATA!CW81*'Transport and Com'!$F$5,DATA!IW81*'Transport and Com'!$F$6,DATA!IX81*'Transport and Com'!$F$7,DATA!FW81*'Transport and Com'!$F$8,DATA!DF81*'Transport and Com'!$F$9,DATA!JA81*'Transport and Com'!$F$10)</f>
        <v>60.466042871472247</v>
      </c>
      <c r="L80" s="213">
        <f>SUM(M80*'Institutional services'!$E$4,PERCENT!N80*'Institutional services'!$E$6,PERCENT!$O$2*'Institutional services'!$E$11,PERCENT!P80*'Institutional services'!$E$13,PERCENT!Q80*'Institutional services'!$E$15)</f>
        <v>34.886910620741602</v>
      </c>
      <c r="M80" s="167">
        <f>SUM(DATA!IP81)</f>
        <v>0</v>
      </c>
      <c r="N80" s="167">
        <f>SUM(DATA!JC81)</f>
        <v>38.21505834556482</v>
      </c>
      <c r="O80" s="167">
        <f>SUM(DATA!JD81)</f>
        <v>5.9523809523809517</v>
      </c>
      <c r="P80" s="167">
        <f>SUM(DATA!IR81)</f>
        <v>94.51</v>
      </c>
      <c r="Q80" s="167">
        <f>SUM(DATA!IS81)</f>
        <v>57.67103347889374</v>
      </c>
      <c r="R80" s="214">
        <f>SUM(S80*'Economic Sectors'!$E$4,PERCENT!T80*'Economic Sectors'!$E$6,PERCENT!U80*'Economic Sectors'!$E$10)</f>
        <v>6.0751990137792271</v>
      </c>
      <c r="S80" s="202">
        <f>SUM(DATA!BS81)</f>
        <v>7.5503814596023036</v>
      </c>
      <c r="T80" s="202">
        <f>SUM(DATA!CH81)</f>
        <v>10.721218911210675</v>
      </c>
      <c r="U80" s="202">
        <f>SUM(DATA!EJ81)</f>
        <v>1.4842972563383339</v>
      </c>
      <c r="V80" s="214">
        <f t="shared" si="10"/>
        <v>8.8617331617648833</v>
      </c>
      <c r="W80" s="202">
        <f>(SUM(AVERAGE(DATA!JH81,DATA!JI81)*'Commercial Services'!$G$6,DATA!Z81*'Commercial Services'!$G$7,DATA!DH81*'Commercial Services'!$G$8))*1.2</f>
        <v>8.8617331617648833</v>
      </c>
      <c r="X80" s="214">
        <f>SUM(Y80*'Market and Accessibility'!$G$5,PERCENT!Z80*'Market and Accessibility'!$G$7,PERCENT!AA80*'Market and Accessibility'!$G$9,PERCENT!AB80*'Market and Accessibility'!$G$11)</f>
        <v>15.773291995727146</v>
      </c>
      <c r="Y80" s="202">
        <f>SUM(DATA!CG81*'Market and Accessibility'!$F$5)</f>
        <v>0.14914781943417152</v>
      </c>
      <c r="Z80" s="202">
        <f>SUM(DATA!BD81*'Market and Accessibility'!$F$7)</f>
        <v>0.21534807001538406</v>
      </c>
      <c r="AA80" s="202">
        <f>(SUM(DATA!BK81*'Market and Accessibility'!$F$9))*1.2</f>
        <v>32.896375183362991</v>
      </c>
      <c r="AB80" s="202">
        <f>SUM(DATA!JB81*'Market and Accessibility'!$F$11)</f>
        <v>45.423340961098404</v>
      </c>
      <c r="AC80" s="214">
        <f t="shared" si="11"/>
        <v>8.1239636011207867</v>
      </c>
      <c r="AD80" s="202">
        <f>SUM(DATA!JM81*'Property Market'!$F$5,DATA!JL81*'Property Market'!$F$6)</f>
        <v>8.1239636011207867</v>
      </c>
      <c r="AE80" s="215">
        <f>SUM(AF80*'Human Development Index'!$E$4,AG80*'Human Development Index'!$E$6,PERCENT!AH80*'Human Development Index'!$E$8,PERCENT!AI80*'Human Development Index'!$E$11,PERCENT!AJ80*'Human Development Index'!$E$14,PERCENT!AK80*'Human Development Index'!$E$18,PERCENT!AL80*'Human Development Index'!$E$20,PERCENT!AM80*'Human Development Index'!$E$22,PERCENT!AN80*'Human Development Index'!$E$24,PERCENT!AO80*'Human Development Index'!$E$26,PERCENT!AP80*'Human Development Index'!$E$28,PERCENT!AQ80*'Human Development Index'!$E$30,PERCENT!AR80*'Human Development Index'!$E$34)</f>
        <v>45.376215720280328</v>
      </c>
      <c r="AF80" s="202">
        <f>(SUM(DATA!FQ81*'Human Development Index'!$F$7,))</f>
        <v>7.3566683504468173</v>
      </c>
      <c r="AG80" s="202">
        <f>SUM(DATA!AU81*'Human Development Index'!$F$9,)</f>
        <v>13.447077403699048</v>
      </c>
      <c r="AH80" s="202">
        <f>(SUM(DATA!EC81*'Human Development Index'!$F$9,DATA!EG81*'Human Development Index'!$F$10,))*5</f>
        <v>0.44669891623248276</v>
      </c>
      <c r="AI80" s="202">
        <f>(SUM(DATA!JO81*'Human Development Index'!$F$13,DATA!AR81*'Human Development Index'!$F$12))</f>
        <v>11.568990058519926</v>
      </c>
      <c r="AJ80" s="202">
        <f>(SUM(DATA!BD81*'Human Development Index'!$F$15,DATA!F81*'Human Development Index'!$F$16,DATA!GI81*'Human Development Index'!$F$17))</f>
        <v>11.698051629318943</v>
      </c>
      <c r="AK80" s="202">
        <f>100-(SUM(DATA!IC81*'Human Development Index'!$F$19,))</f>
        <v>51.336631007377392</v>
      </c>
      <c r="AL80" s="202">
        <f>(SUM(DATA!EU81*'Human Development Index'!$F$21))</f>
        <v>3.4491986015087149E-2</v>
      </c>
      <c r="AM80" s="202">
        <f>(SUM(DATA!D81*'Human Development Index'!$F$23,))</f>
        <v>89.398925215705304</v>
      </c>
      <c r="AN80" s="203">
        <f>100-(SUM(DATA!IY81*'Human Development Index'!$F$25))</f>
        <v>90.9</v>
      </c>
      <c r="AO80" s="203">
        <f>SUM(DATA!JP81*'Human Development Index'!$F$27,)</f>
        <v>30.918142270351716</v>
      </c>
      <c r="AP80" s="202">
        <f>100-((SUM(DATA!BA81*'Human Development Index'!$F$29,))*1.3)</f>
        <v>99.83945019083724</v>
      </c>
      <c r="AQ80" s="202">
        <f>100-(SUM(DATA!AS81*'Human Development Index'!$F$31,DATA!II81*'Human Development Index'!$F$32,DATA!FZ81*'Human Development Index'!$F$33,))</f>
        <v>73.896557733465031</v>
      </c>
      <c r="AR80" s="216">
        <f>100-(SUM(DATA!JR81*'Human Development Index'!$F$35))</f>
        <v>99.386246736723379</v>
      </c>
      <c r="AS80" s="202">
        <f t="shared" si="9"/>
        <v>25.469757577184005</v>
      </c>
      <c r="AT80" s="202">
        <f t="shared" si="12"/>
        <v>47.676476746106928</v>
      </c>
      <c r="AU80" s="202">
        <f t="shared" si="13"/>
        <v>9.7085469430980105</v>
      </c>
      <c r="AV80" s="261">
        <f t="shared" si="14"/>
        <v>45.376215720280328</v>
      </c>
      <c r="AW80" s="258">
        <f t="shared" si="15"/>
        <v>27.618260422129651</v>
      </c>
      <c r="AX80" s="202">
        <f t="shared" si="16"/>
        <v>45.376215720280328</v>
      </c>
      <c r="AY80" s="202">
        <f>AVERAGE(DATA!M81,DATA!N81,DATA!O81,DATA!P81,DATA!Q81,DATA!R81,DATA!S81,DATA!T81,DATA!U81,DATA!V81,DATA!W81,DATA!X81,DATA!Y81,DATA!Z81,DATA!AB81,DATA!AC81,DATA!AD81)</f>
        <v>31.488783469085909</v>
      </c>
    </row>
    <row r="81" spans="1:51" x14ac:dyDescent="0.35">
      <c r="A81" s="211" t="s">
        <v>468</v>
      </c>
      <c r="B81" s="212">
        <f>SUM(C81*'Natural Resources'!E83,PERCENT!D81*'Natural Resources'!$E$10,PERCENT!E81*'Natural Resources'!$E$16,PERCENT!F81*'Natural Resources'!$E$20,PERCENT!G81*'Natural Resources'!$E$24)</f>
        <v>28.810767884028213</v>
      </c>
      <c r="C81" s="202">
        <f>SUM(DATA!FX82*'Natural Resources'!$F$5,DATA!BC82*'Natural Resources'!$F$6,DATA!GA82*'Natural Resources'!$F$7,DATA!IL82*'Natural Resources'!$F$8,DATA!DC82*'Natural Resources'!$F$9)</f>
        <v>35.565307674034038</v>
      </c>
      <c r="D81" s="202">
        <f>SUM(DATA!CN82*'Natural Resources'!$F$11,DATA!AV82*'Natural Resources'!$F$12,AVERAGE(DATA!C82,DATA!CZ82,DATA!GL82)*'Natural Resources'!$F$13,DATA!H82*'Natural Resources'!$F$14,DATA!DA82*'Natural Resources'!$F$15)</f>
        <v>51.371823715603121</v>
      </c>
      <c r="E81" s="203">
        <f>SUM(DATA!CR82*'Natural Resources'!$F$17,DATA!CQ82*'Natural Resources'!$F$18,AVERAGE(DATA!CQ82,DATA!CR82)*'Natural Resources'!$F$19)</f>
        <v>35.313233810328441</v>
      </c>
      <c r="F81" s="202">
        <f>SUM(DATA!J82*'Natural Resources'!$F$21,DATA!IT82*'Natural Resources'!$F$22,DATA!CT82*'Natural Resources'!$F$23)</f>
        <v>30.668353955755546</v>
      </c>
      <c r="G81" s="202">
        <f>SUM(DATA!EZ82*'Natural Resources'!$F$25,DATA!DE82*'Natural Resources'!$F$26,AVERAGE(DATA!AI82,DATA!FH82,DATA!GN82)*'Natural Resources'!$F$27,AVERAGE(DATA!EW82,DATA!EX82)*'Natural Resources'!$F$28)</f>
        <v>35.600570584605272</v>
      </c>
      <c r="H81" s="25">
        <f>SUM(I81*'Human Resources'!$E$4,PERCENT!J81*'Human Resources'!$E$6)</f>
        <v>18.425624102376965</v>
      </c>
      <c r="I81" s="202">
        <f>SUM(DATA!IU82*'Human Resources'!$F$5)</f>
        <v>31.038258932223979</v>
      </c>
      <c r="J81" s="202">
        <f>(SUM(AVERAGE(DATA!CE82,DATA!EV82)*'Human Resources'!$F$7,DATA!IV82*'Human Resources'!$F$8))*8</f>
        <v>10.017200882478956</v>
      </c>
      <c r="K81" s="213">
        <f>SUM(DATA!CW82*'Transport and Com'!$F$5,DATA!IW82*'Transport and Com'!$F$6,DATA!IX82*'Transport and Com'!$F$7,DATA!FW82*'Transport and Com'!$F$8,DATA!DF82*'Transport and Com'!$F$9,DATA!JA82*'Transport and Com'!$F$10)</f>
        <v>81.000048791444087</v>
      </c>
      <c r="L81" s="213">
        <f>SUM(M81*'Institutional services'!$E$4,PERCENT!N81*'Institutional services'!$E$6,PERCENT!$O$2*'Institutional services'!$E$11,PERCENT!P81*'Institutional services'!$E$13,PERCENT!Q81*'Institutional services'!$E$15)</f>
        <v>23.897893117072158</v>
      </c>
      <c r="M81" s="167">
        <f>SUM(DATA!IP82)</f>
        <v>0</v>
      </c>
      <c r="N81" s="167">
        <f>SUM(DATA!JC82)</f>
        <v>0</v>
      </c>
      <c r="O81" s="167">
        <f>SUM(DATA!JD82)</f>
        <v>2.9761904761904758</v>
      </c>
      <c r="P81" s="167">
        <f>SUM(DATA!IR82)</f>
        <v>97.68</v>
      </c>
      <c r="Q81" s="167">
        <f>SUM(DATA!IS82)</f>
        <v>57.67103347889374</v>
      </c>
      <c r="R81" s="214">
        <f>SUM(S81*'Economic Sectors'!$E$4,PERCENT!T81*'Economic Sectors'!$E$6,PERCENT!U81*'Economic Sectors'!$E$10)</f>
        <v>15.564453122269537</v>
      </c>
      <c r="S81" s="202">
        <f>SUM(DATA!BS82)</f>
        <v>17.703548334930975</v>
      </c>
      <c r="T81" s="202">
        <f>SUM(DATA!CH82)</f>
        <v>28.854463821910279</v>
      </c>
      <c r="U81" s="202">
        <f>SUM(DATA!EJ82)</f>
        <v>3.9926236880429027</v>
      </c>
      <c r="V81" s="214">
        <f t="shared" si="10"/>
        <v>10.813647017951507</v>
      </c>
      <c r="W81" s="202">
        <f>(SUM(AVERAGE(DATA!JH82,DATA!JI82)*'Commercial Services'!$G$6,DATA!Z82*'Commercial Services'!$G$7,DATA!DH82*'Commercial Services'!$G$8))*1.2</f>
        <v>10.813647017951507</v>
      </c>
      <c r="X81" s="214">
        <f>SUM(Y81*'Market and Accessibility'!$G$5,PERCENT!Z81*'Market and Accessibility'!$G$7,PERCENT!AA81*'Market and Accessibility'!$G$9,PERCENT!AB81*'Market and Accessibility'!$G$11)</f>
        <v>9.6258761283727701</v>
      </c>
      <c r="Y81" s="202">
        <f>SUM(DATA!CG82*'Market and Accessibility'!$F$5)</f>
        <v>0.5569334760374266</v>
      </c>
      <c r="Z81" s="202">
        <f>SUM(DATA!BD82*'Market and Accessibility'!$F$7)</f>
        <v>3.7862111040597131</v>
      </c>
      <c r="AA81" s="202">
        <f>(SUM(DATA!BK82*'Market and Accessibility'!$F$9))*1.2</f>
        <v>11.408714114967561</v>
      </c>
      <c r="AB81" s="202">
        <f>SUM(DATA!JB82*'Market and Accessibility'!$F$11)</f>
        <v>30.205949656750576</v>
      </c>
      <c r="AC81" s="214">
        <f t="shared" si="11"/>
        <v>12.271500515091445</v>
      </c>
      <c r="AD81" s="202">
        <f>SUM(DATA!JM82*'Property Market'!$F$5,DATA!JL82*'Property Market'!$F$6)</f>
        <v>12.271500515091445</v>
      </c>
      <c r="AE81" s="215">
        <f>SUM(AF81*'Human Development Index'!$E$4,AG81*'Human Development Index'!$E$6,PERCENT!AH81*'Human Development Index'!$E$8,PERCENT!AI81*'Human Development Index'!$E$11,PERCENT!AJ81*'Human Development Index'!$E$14,PERCENT!AK81*'Human Development Index'!$E$18,PERCENT!AL81*'Human Development Index'!$E$20,PERCENT!AM81*'Human Development Index'!$E$22,PERCENT!AN81*'Human Development Index'!$E$24,PERCENT!AO81*'Human Development Index'!$E$26,PERCENT!AP81*'Human Development Index'!$E$28,PERCENT!AQ81*'Human Development Index'!$E$30,PERCENT!AR81*'Human Development Index'!$E$34)</f>
        <v>46.733881185774727</v>
      </c>
      <c r="AF81" s="202">
        <f>(SUM(DATA!FQ82*'Human Development Index'!$F$7,))</f>
        <v>25.942026232171244</v>
      </c>
      <c r="AG81" s="202">
        <f>SUM(DATA!AU82*'Human Development Index'!$F$9,)</f>
        <v>14.875276312427571</v>
      </c>
      <c r="AH81" s="202">
        <f>(SUM(DATA!EC82*'Human Development Index'!$F$9,DATA!EG82*'Human Development Index'!$F$10,))*5</f>
        <v>8.2149251369874321</v>
      </c>
      <c r="AI81" s="202">
        <f>(SUM(DATA!JO82*'Human Development Index'!$F$13,DATA!AR82*'Human Development Index'!$F$12))</f>
        <v>14.6518766000108</v>
      </c>
      <c r="AJ81" s="202">
        <f>(SUM(DATA!BD82*'Human Development Index'!$F$15,DATA!F82*'Human Development Index'!$F$16,DATA!GI82*'Human Development Index'!$F$17))</f>
        <v>27.279990617235118</v>
      </c>
      <c r="AK81" s="202">
        <f>100-(SUM(DATA!IC82*'Human Development Index'!$F$19,))</f>
        <v>33.00042336631634</v>
      </c>
      <c r="AL81" s="202">
        <f>(SUM(DATA!EU82*'Human Development Index'!$F$21))</f>
        <v>0.64239294018772841</v>
      </c>
      <c r="AM81" s="202">
        <f>(SUM(DATA!D82*'Human Development Index'!$F$23,))</f>
        <v>77.417447275377015</v>
      </c>
      <c r="AN81" s="203">
        <f>100-(SUM(DATA!IY82*'Human Development Index'!$F$25))</f>
        <v>93.1</v>
      </c>
      <c r="AO81" s="203">
        <f>SUM(DATA!JP82*'Human Development Index'!$F$27,)</f>
        <v>31.001592047059823</v>
      </c>
      <c r="AP81" s="202">
        <f>100-((SUM(DATA!BA82*'Human Development Index'!$F$29,))*1.3)</f>
        <v>92.958874156559872</v>
      </c>
      <c r="AQ81" s="202">
        <f>100-(SUM(DATA!AS82*'Human Development Index'!$F$31,DATA!II82*'Human Development Index'!$F$32,DATA!FZ82*'Human Development Index'!$F$33,))</f>
        <v>78.327385609132136</v>
      </c>
      <c r="AR81" s="216">
        <f>100-(SUM(DATA!JR82*'Human Development Index'!$F$35))</f>
        <v>99.67461770264245</v>
      </c>
      <c r="AS81" s="202">
        <f t="shared" si="9"/>
        <v>23.61819599320259</v>
      </c>
      <c r="AT81" s="202">
        <f t="shared" si="12"/>
        <v>52.448970954258122</v>
      </c>
      <c r="AU81" s="202">
        <f t="shared" si="13"/>
        <v>12.068869195921316</v>
      </c>
      <c r="AV81" s="261">
        <f t="shared" si="14"/>
        <v>46.733881185774727</v>
      </c>
      <c r="AW81" s="258">
        <f t="shared" si="15"/>
        <v>29.378678714460676</v>
      </c>
      <c r="AX81" s="202">
        <f t="shared" si="16"/>
        <v>46.733881185774727</v>
      </c>
      <c r="AY81" s="202">
        <f>AVERAGE(DATA!M82,DATA!N82,DATA!O82,DATA!P82,DATA!Q82,DATA!R82,DATA!S82,DATA!T82,DATA!U82,DATA!V82,DATA!W82,DATA!X82,DATA!Y82,DATA!Z82,DATA!AB82,DATA!AC82,DATA!AD82)</f>
        <v>38.6930301664773</v>
      </c>
    </row>
    <row r="82" spans="1:51" x14ac:dyDescent="0.35">
      <c r="A82" s="211" t="s">
        <v>469</v>
      </c>
      <c r="B82" s="212">
        <f>SUM(C82*'Natural Resources'!E84,PERCENT!D82*'Natural Resources'!$E$10,PERCENT!E82*'Natural Resources'!$E$16,PERCENT!F82*'Natural Resources'!$E$20,PERCENT!G82*'Natural Resources'!$E$24)</f>
        <v>31.440200550935028</v>
      </c>
      <c r="C82" s="202">
        <f>SUM(DATA!FX83*'Natural Resources'!$F$5,DATA!BC83*'Natural Resources'!$F$6,DATA!GA83*'Natural Resources'!$F$7,DATA!IL83*'Natural Resources'!$F$8,DATA!DC83*'Natural Resources'!$F$9)</f>
        <v>29.729876362555345</v>
      </c>
      <c r="D82" s="202">
        <f>SUM(DATA!CN83*'Natural Resources'!$F$11,DATA!AV83*'Natural Resources'!$F$12,AVERAGE(DATA!C83,DATA!CZ83,DATA!GL83)*'Natural Resources'!$F$13,DATA!H83*'Natural Resources'!$F$14,DATA!DA83*'Natural Resources'!$F$15)</f>
        <v>33.399900115337488</v>
      </c>
      <c r="E82" s="203">
        <f>SUM(DATA!CR83*'Natural Resources'!$F$17,DATA!CQ83*'Natural Resources'!$F$18,AVERAGE(DATA!CQ83,DATA!CR83)*'Natural Resources'!$F$19)</f>
        <v>52.282319091237646</v>
      </c>
      <c r="F82" s="202">
        <f>SUM(DATA!J83*'Natural Resources'!$F$21,DATA!IT83*'Natural Resources'!$F$22,DATA!CT83*'Natural Resources'!$F$23)</f>
        <v>51.636019691808237</v>
      </c>
      <c r="G82" s="202">
        <f>SUM(DATA!EZ83*'Natural Resources'!$F$25,DATA!DE83*'Natural Resources'!$F$26,AVERAGE(DATA!AI83,DATA!FH83,DATA!GN83)*'Natural Resources'!$F$27,AVERAGE(DATA!EW83,DATA!EX83)*'Natural Resources'!$F$28)</f>
        <v>26.510351808389</v>
      </c>
      <c r="H82" s="25">
        <f>SUM(I82*'Human Resources'!$E$4,PERCENT!J82*'Human Resources'!$E$6)</f>
        <v>41.105427283060195</v>
      </c>
      <c r="I82" s="202">
        <f>SUM(DATA!IU83*'Human Resources'!$F$5)</f>
        <v>17.953817396831791</v>
      </c>
      <c r="J82" s="202">
        <f>(SUM(AVERAGE(DATA!CE83,DATA!EV83)*'Human Resources'!$F$7,DATA!IV83*'Human Resources'!$F$8))*8</f>
        <v>56.539833873879125</v>
      </c>
      <c r="K82" s="213">
        <f>SUM(DATA!CW83*'Transport and Com'!$F$5,DATA!IW83*'Transport and Com'!$F$6,DATA!IX83*'Transport and Com'!$F$7,DATA!FW83*'Transport and Com'!$F$8,DATA!DF83*'Transport and Com'!$F$9,DATA!JA83*'Transport and Com'!$F$10)</f>
        <v>82.033396333683839</v>
      </c>
      <c r="L82" s="213">
        <f>SUM(M82*'Institutional services'!$E$4,PERCENT!N82*'Institutional services'!$E$6,PERCENT!$O$2*'Institutional services'!$E$11,PERCENT!P82*'Institutional services'!$E$13,PERCENT!Q82*'Institutional services'!$E$15)</f>
        <v>44.667886949397889</v>
      </c>
      <c r="M82" s="167">
        <f>SUM(DATA!IP83)</f>
        <v>91.83673469387756</v>
      </c>
      <c r="N82" s="167">
        <f>SUM(DATA!JC83)</f>
        <v>8.2711143561281908</v>
      </c>
      <c r="O82" s="167">
        <f>SUM(DATA!JD83)</f>
        <v>8.9285714285714288</v>
      </c>
      <c r="P82" s="167">
        <f>SUM(DATA!IR83)</f>
        <v>92.18</v>
      </c>
      <c r="Q82" s="167">
        <f>SUM(DATA!IS83)</f>
        <v>62.646450723638871</v>
      </c>
      <c r="R82" s="214">
        <f>SUM(S82*'Economic Sectors'!$E$4,PERCENT!T82*'Economic Sectors'!$E$6,PERCENT!U82*'Economic Sectors'!$E$10)</f>
        <v>17.754751688290355</v>
      </c>
      <c r="S82" s="202">
        <f>SUM(DATA!BS83)</f>
        <v>18.055922873190156</v>
      </c>
      <c r="T82" s="202">
        <f>SUM(DATA!CH83)</f>
        <v>19.045426113728897</v>
      </c>
      <c r="U82" s="202">
        <f>SUM(DATA!EJ83)</f>
        <v>16.560867480536601</v>
      </c>
      <c r="V82" s="214">
        <f t="shared" si="10"/>
        <v>19.972441256236923</v>
      </c>
      <c r="W82" s="202">
        <f>(SUM(AVERAGE(DATA!JH83,DATA!JI83)*'Commercial Services'!$G$6,DATA!Z83*'Commercial Services'!$G$7,DATA!DH83*'Commercial Services'!$G$8))*1.2</f>
        <v>19.972441256236923</v>
      </c>
      <c r="X82" s="214">
        <f>SUM(Y82*'Market and Accessibility'!$G$5,PERCENT!Z82*'Market and Accessibility'!$G$7,PERCENT!AA82*'Market and Accessibility'!$G$9,PERCENT!AB82*'Market and Accessibility'!$G$11)</f>
        <v>16.843126065935092</v>
      </c>
      <c r="Y82" s="202">
        <f>SUM(DATA!CG83*'Market and Accessibility'!$F$5)</f>
        <v>5.512865499259016</v>
      </c>
      <c r="Z82" s="202">
        <f>SUM(DATA!BD83*'Market and Accessibility'!$F$7)</f>
        <v>7.2658629836667057</v>
      </c>
      <c r="AA82" s="202">
        <f>(SUM(DATA!BK83*'Market and Accessibility'!$F$9))*1.2</f>
        <v>28.777514721991682</v>
      </c>
      <c r="AB82" s="202">
        <f>SUM(DATA!JB83*'Market and Accessibility'!$F$11)</f>
        <v>36.270022883295198</v>
      </c>
      <c r="AC82" s="214">
        <f t="shared" si="11"/>
        <v>16.762515273654682</v>
      </c>
      <c r="AD82" s="202">
        <f>SUM(DATA!JM83*'Property Market'!$F$5,DATA!JL83*'Property Market'!$F$6)</f>
        <v>16.762515273654682</v>
      </c>
      <c r="AE82" s="215">
        <f>SUM(AF82*'Human Development Index'!$E$4,AG82*'Human Development Index'!$E$6,PERCENT!AH82*'Human Development Index'!$E$8,PERCENT!AI82*'Human Development Index'!$E$11,PERCENT!AJ82*'Human Development Index'!$E$14,PERCENT!AK82*'Human Development Index'!$E$18,PERCENT!AL82*'Human Development Index'!$E$20,PERCENT!AM82*'Human Development Index'!$E$22,PERCENT!AN82*'Human Development Index'!$E$24,PERCENT!AO82*'Human Development Index'!$E$26,PERCENT!AP82*'Human Development Index'!$E$28,PERCENT!AQ82*'Human Development Index'!$E$30,PERCENT!AR82*'Human Development Index'!$E$34)</f>
        <v>52.191874499245849</v>
      </c>
      <c r="AF82" s="202">
        <f>(SUM(DATA!FQ83*'Human Development Index'!$F$7,))</f>
        <v>22.143757654832104</v>
      </c>
      <c r="AG82" s="202">
        <f>SUM(DATA!AU83*'Human Development Index'!$F$9,)</f>
        <v>20.99478006957397</v>
      </c>
      <c r="AH82" s="202">
        <f>(SUM(DATA!EC83*'Human Development Index'!$F$9,DATA!EG83*'Human Development Index'!$F$10,))*5</f>
        <v>26.580227437398598</v>
      </c>
      <c r="AI82" s="202">
        <f>(SUM(DATA!JO83*'Human Development Index'!$F$13,DATA!AR83*'Human Development Index'!$F$12))</f>
        <v>29.710003642820521</v>
      </c>
      <c r="AJ82" s="202">
        <f>(SUM(DATA!BD83*'Human Development Index'!$F$15,DATA!F83*'Human Development Index'!$F$16,DATA!GI83*'Human Development Index'!$F$17))</f>
        <v>19.775210784278606</v>
      </c>
      <c r="AK82" s="202">
        <f>100-(SUM(DATA!IC83*'Human Development Index'!$F$19,))</f>
        <v>47.772658436942912</v>
      </c>
      <c r="AL82" s="202">
        <f>(SUM(DATA!EU83*'Human Development Index'!$F$21))</f>
        <v>2.6123902797315086</v>
      </c>
      <c r="AM82" s="202">
        <f>(SUM(DATA!D83*'Human Development Index'!$F$23,))</f>
        <v>79.596313328880655</v>
      </c>
      <c r="AN82" s="203">
        <f>100-(SUM(DATA!IY83*'Human Development Index'!$F$25))</f>
        <v>94.92</v>
      </c>
      <c r="AO82" s="203">
        <f>SUM(DATA!JP83*'Human Development Index'!$F$27,)</f>
        <v>77.981246124346768</v>
      </c>
      <c r="AP82" s="202">
        <f>100-((SUM(DATA!BA83*'Human Development Index'!$F$29,))*1.3)</f>
        <v>97.235985866727376</v>
      </c>
      <c r="AQ82" s="202">
        <f>100-(SUM(DATA!AS83*'Human Development Index'!$F$31,DATA!II83*'Human Development Index'!$F$32,DATA!FZ83*'Human Development Index'!$F$33,))</f>
        <v>67.722402155013413</v>
      </c>
      <c r="AR82" s="216">
        <f>100-(SUM(DATA!JR83*'Human Development Index'!$F$35))</f>
        <v>92.217867653241711</v>
      </c>
      <c r="AS82" s="202">
        <f t="shared" si="9"/>
        <v>36.272813916997613</v>
      </c>
      <c r="AT82" s="202">
        <f t="shared" si="12"/>
        <v>63.350641641540861</v>
      </c>
      <c r="AU82" s="202">
        <f t="shared" si="13"/>
        <v>17.833208571029264</v>
      </c>
      <c r="AV82" s="261">
        <f t="shared" si="14"/>
        <v>52.191874499245849</v>
      </c>
      <c r="AW82" s="258">
        <f t="shared" si="15"/>
        <v>39.152221376522576</v>
      </c>
      <c r="AX82" s="202">
        <f t="shared" si="16"/>
        <v>52.191874499245849</v>
      </c>
      <c r="AY82" s="202">
        <f>AVERAGE(DATA!M83,DATA!N83,DATA!O83,DATA!P83,DATA!Q83,DATA!R83,DATA!S83,DATA!T83,DATA!U83,DATA!V83,DATA!W83,DATA!X83,DATA!Y83,DATA!Z83,DATA!AB83,DATA!AC83,DATA!AD83)</f>
        <v>32.788951996401309</v>
      </c>
    </row>
    <row r="83" spans="1:51" x14ac:dyDescent="0.35">
      <c r="A83" s="211" t="s">
        <v>470</v>
      </c>
      <c r="B83" s="212">
        <f>SUM(C83*'Natural Resources'!E85,PERCENT!D83*'Natural Resources'!$E$10,PERCENT!E83*'Natural Resources'!$E$16,PERCENT!F83*'Natural Resources'!$E$20,PERCENT!G83*'Natural Resources'!$E$24)</f>
        <v>34.022945701359504</v>
      </c>
      <c r="C83" s="202">
        <f>SUM(DATA!FX84*'Natural Resources'!$F$5,DATA!BC84*'Natural Resources'!$F$6,DATA!GA84*'Natural Resources'!$F$7,DATA!IL84*'Natural Resources'!$F$8,DATA!DC84*'Natural Resources'!$F$9)</f>
        <v>21.993899635995032</v>
      </c>
      <c r="D83" s="202">
        <f>SUM(DATA!CN84*'Natural Resources'!$F$11,DATA!AV84*'Natural Resources'!$F$12,AVERAGE(DATA!C84,DATA!CZ84,DATA!GL84)*'Natural Resources'!$F$13,DATA!H84*'Natural Resources'!$F$14,DATA!DA84*'Natural Resources'!$F$15)</f>
        <v>33.236941801150529</v>
      </c>
      <c r="E83" s="203">
        <f>SUM(DATA!CR84*'Natural Resources'!$F$17,DATA!CQ84*'Natural Resources'!$F$18,AVERAGE(DATA!CQ84,DATA!CR84)*'Natural Resources'!$F$19)</f>
        <v>61.530257099356213</v>
      </c>
      <c r="F83" s="202">
        <f>SUM(DATA!J84*'Natural Resources'!$F$21,DATA!IT84*'Natural Resources'!$F$22,DATA!CT84*'Natural Resources'!$F$23)</f>
        <v>51.663990068736581</v>
      </c>
      <c r="G83" s="202">
        <f>SUM(DATA!EZ84*'Natural Resources'!$F$25,DATA!DE84*'Natural Resources'!$F$26,AVERAGE(DATA!AI84,DATA!FH84,DATA!GN84)*'Natural Resources'!$F$27,AVERAGE(DATA!EW84,DATA!EX84)*'Natural Resources'!$F$28)</f>
        <v>31.578052716738942</v>
      </c>
      <c r="H83" s="25">
        <f>SUM(I83*'Human Resources'!$E$4,PERCENT!J83*'Human Resources'!$E$6)</f>
        <v>13.311376309492104</v>
      </c>
      <c r="I83" s="202">
        <f>SUM(DATA!IU84*'Human Resources'!$F$5)</f>
        <v>17.953817396831791</v>
      </c>
      <c r="J83" s="202">
        <f>(SUM(AVERAGE(DATA!CE84,DATA!EV84)*'Human Resources'!$F$7,DATA!IV84*'Human Resources'!$F$8))*8</f>
        <v>10.216415584598977</v>
      </c>
      <c r="K83" s="213">
        <f>SUM(DATA!CW84*'Transport and Com'!$F$5,DATA!IW84*'Transport and Com'!$F$6,DATA!IX84*'Transport and Com'!$F$7,DATA!FW84*'Transport and Com'!$F$8,DATA!DF84*'Transport and Com'!$F$9,DATA!JA84*'Transport and Com'!$F$10)</f>
        <v>76.30552760939652</v>
      </c>
      <c r="L83" s="213">
        <f>SUM(M83*'Institutional services'!$E$4,PERCENT!N83*'Institutional services'!$E$6,PERCENT!$O$2*'Institutional services'!$E$11,PERCENT!P83*'Institutional services'!$E$13,PERCENT!Q83*'Institutional services'!$E$15)</f>
        <v>26.159741154379645</v>
      </c>
      <c r="M83" s="167">
        <f>SUM(DATA!IP84)</f>
        <v>0</v>
      </c>
      <c r="N83" s="167">
        <f>SUM(DATA!JC84)</f>
        <v>8.4305089183661241</v>
      </c>
      <c r="O83" s="167">
        <f>SUM(DATA!JD84)</f>
        <v>2.9761904761904758</v>
      </c>
      <c r="P83" s="167">
        <f>SUM(DATA!IR84)</f>
        <v>96.28</v>
      </c>
      <c r="Q83" s="167">
        <f>SUM(DATA!IS84)</f>
        <v>57.289002557544755</v>
      </c>
      <c r="R83" s="214">
        <f>SUM(S83*'Economic Sectors'!$E$4,PERCENT!T83*'Economic Sectors'!$E$6,PERCENT!U83*'Economic Sectors'!$E$10)</f>
        <v>2.7986750159171678</v>
      </c>
      <c r="S83" s="202">
        <f>SUM(DATA!BS84)</f>
        <v>2.5457193544335208</v>
      </c>
      <c r="T83" s="202">
        <f>SUM(DATA!CH84)</f>
        <v>3.7563267394237925</v>
      </c>
      <c r="U83" s="202">
        <f>SUM(DATA!EJ84)</f>
        <v>2.2701529693999349</v>
      </c>
      <c r="V83" s="214">
        <f t="shared" si="10"/>
        <v>6.2568695423285563</v>
      </c>
      <c r="W83" s="202">
        <f>(SUM(AVERAGE(DATA!JH84,DATA!JI84)*'Commercial Services'!$G$6,DATA!Z84*'Commercial Services'!$G$7,DATA!DH84*'Commercial Services'!$G$8))*1.2</f>
        <v>6.2568695423285563</v>
      </c>
      <c r="X83" s="214">
        <f>SUM(Y83*'Market and Accessibility'!$G$5,PERCENT!Z83*'Market and Accessibility'!$G$7,PERCENT!AA83*'Market and Accessibility'!$G$9,PERCENT!AB83*'Market and Accessibility'!$G$11)</f>
        <v>10.223852647692738</v>
      </c>
      <c r="Y83" s="202">
        <f>SUM(DATA!CG84*'Market and Accessibility'!$F$5)</f>
        <v>3.3803965317999221</v>
      </c>
      <c r="Z83" s="202">
        <f>SUM(DATA!BD84*'Market and Accessibility'!$F$7)</f>
        <v>3.2246161769084036</v>
      </c>
      <c r="AA83" s="202">
        <f>(SUM(DATA!BK84*'Market and Accessibility'!$F$9))*1.2</f>
        <v>10.66254509073301</v>
      </c>
      <c r="AB83" s="202">
        <f>SUM(DATA!JB84*'Market and Accessibility'!$F$11)</f>
        <v>30.549199084668189</v>
      </c>
      <c r="AC83" s="214">
        <f t="shared" si="11"/>
        <v>9.5349942769144267</v>
      </c>
      <c r="AD83" s="202">
        <f>SUM(DATA!JM84*'Property Market'!$F$5,DATA!JL84*'Property Market'!$F$6)</f>
        <v>9.5349942769144267</v>
      </c>
      <c r="AE83" s="215">
        <f>SUM(AF83*'Human Development Index'!$E$4,AG83*'Human Development Index'!$E$6,PERCENT!AH83*'Human Development Index'!$E$8,PERCENT!AI83*'Human Development Index'!$E$11,PERCENT!AJ83*'Human Development Index'!$E$14,PERCENT!AK83*'Human Development Index'!$E$18,PERCENT!AL83*'Human Development Index'!$E$20,PERCENT!AM83*'Human Development Index'!$E$22,PERCENT!AN83*'Human Development Index'!$E$24,PERCENT!AO83*'Human Development Index'!$E$26,PERCENT!AP83*'Human Development Index'!$E$28,PERCENT!AQ83*'Human Development Index'!$E$30,PERCENT!AR83*'Human Development Index'!$E$34)</f>
        <v>45.022990228503147</v>
      </c>
      <c r="AF83" s="202">
        <f>(SUM(DATA!FQ84*'Human Development Index'!$F$7,))</f>
        <v>27.583144086307556</v>
      </c>
      <c r="AG83" s="202">
        <f>SUM(DATA!AU84*'Human Development Index'!$F$9,)</f>
        <v>20.540558782823954</v>
      </c>
      <c r="AH83" s="202">
        <f>(SUM(DATA!EC84*'Human Development Index'!$F$9,DATA!EG84*'Human Development Index'!$F$10,))*5</f>
        <v>8.843635855438972</v>
      </c>
      <c r="AI83" s="202">
        <f>(SUM(DATA!JO84*'Human Development Index'!$F$13,DATA!AR84*'Human Development Index'!$F$12))</f>
        <v>30.610525890271017</v>
      </c>
      <c r="AJ83" s="202">
        <f>(SUM(DATA!BD84*'Human Development Index'!$F$15,DATA!F84*'Human Development Index'!$F$16,DATA!GI84*'Human Development Index'!$F$17))</f>
        <v>20.091016266813785</v>
      </c>
      <c r="AK83" s="202">
        <f>100-(SUM(DATA!IC84*'Human Development Index'!$F$19,))</f>
        <v>33.103686386488448</v>
      </c>
      <c r="AL83" s="202">
        <f>(SUM(DATA!EU84*'Human Development Index'!$F$21))</f>
        <v>0.86918098646745345</v>
      </c>
      <c r="AM83" s="202">
        <f>(SUM(DATA!D84*'Human Development Index'!$F$23,))</f>
        <v>55.332928013023455</v>
      </c>
      <c r="AN83" s="203">
        <f>100-(SUM(DATA!IY84*'Human Development Index'!$F$25))</f>
        <v>94.92</v>
      </c>
      <c r="AO83" s="203">
        <f>SUM(DATA!JP84*'Human Development Index'!$F$27,)</f>
        <v>20.035869339264902</v>
      </c>
      <c r="AP83" s="202">
        <f>100-((SUM(DATA!BA84*'Human Development Index'!$F$29,))*1.3)</f>
        <v>99.779974780718348</v>
      </c>
      <c r="AQ83" s="202">
        <f>100-(SUM(DATA!AS84*'Human Development Index'!$F$31,DATA!II84*'Human Development Index'!$F$32,DATA!FZ84*'Human Development Index'!$F$33,))</f>
        <v>69.404045313261236</v>
      </c>
      <c r="AR83" s="216">
        <f>100-(SUM(DATA!JR84*'Human Development Index'!$F$35))</f>
        <v>95.228127151201932</v>
      </c>
      <c r="AS83" s="202">
        <f t="shared" si="9"/>
        <v>23.667161005425804</v>
      </c>
      <c r="AT83" s="202">
        <f t="shared" si="12"/>
        <v>51.232634381888083</v>
      </c>
      <c r="AU83" s="202">
        <f t="shared" si="13"/>
        <v>7.2035978707132227</v>
      </c>
      <c r="AV83" s="261">
        <f t="shared" si="14"/>
        <v>45.022990228503147</v>
      </c>
      <c r="AW83" s="258">
        <f t="shared" si="15"/>
        <v>27.367797752675703</v>
      </c>
      <c r="AX83" s="202">
        <f t="shared" si="16"/>
        <v>45.022990228503147</v>
      </c>
      <c r="AY83" s="202">
        <f>AVERAGE(DATA!M84,DATA!N84,DATA!O84,DATA!P84,DATA!Q84,DATA!R84,DATA!S84,DATA!T84,DATA!U84,DATA!V84,DATA!W84,DATA!X84,DATA!Y84,DATA!Z84,DATA!AB84,DATA!AC84,DATA!AD84)</f>
        <v>29.324710887332607</v>
      </c>
    </row>
    <row r="84" spans="1:51" x14ac:dyDescent="0.35">
      <c r="A84" s="211" t="s">
        <v>471</v>
      </c>
      <c r="B84" s="212">
        <f>SUM(C84*'Natural Resources'!E86,PERCENT!D84*'Natural Resources'!$E$10,PERCENT!E84*'Natural Resources'!$E$16,PERCENT!F84*'Natural Resources'!$E$20,PERCENT!G84*'Natural Resources'!$E$24)</f>
        <v>22.439970779203652</v>
      </c>
      <c r="C84" s="202">
        <f>SUM(DATA!FX85*'Natural Resources'!$F$5,DATA!BC85*'Natural Resources'!$F$6,DATA!GA85*'Natural Resources'!$F$7,DATA!IL85*'Natural Resources'!$F$8,DATA!DC85*'Natural Resources'!$F$9)</f>
        <v>32.725598377619967</v>
      </c>
      <c r="D84" s="202">
        <f>SUM(DATA!CN85*'Natural Resources'!$F$11,DATA!AV85*'Natural Resources'!$F$12,AVERAGE(DATA!C85,DATA!CZ85,DATA!GL85)*'Natural Resources'!$F$13,DATA!H85*'Natural Resources'!$F$14,DATA!DA85*'Natural Resources'!$F$15)</f>
        <v>36.516272818553048</v>
      </c>
      <c r="E84" s="203">
        <f>SUM(DATA!CR85*'Natural Resources'!$F$17,DATA!CQ85*'Natural Resources'!$F$18,AVERAGE(DATA!CQ85,DATA!CR85)*'Natural Resources'!$F$19)</f>
        <v>29.524055639584169</v>
      </c>
      <c r="F84" s="202">
        <f>SUM(DATA!J85*'Natural Resources'!$F$21,DATA!IT85*'Natural Resources'!$F$22,DATA!CT85*'Natural Resources'!$F$23)</f>
        <v>15.677696468342351</v>
      </c>
      <c r="G84" s="202">
        <f>SUM(DATA!EZ85*'Natural Resources'!$F$25,DATA!DE85*'Natural Resources'!$F$26,AVERAGE(DATA!AI85,DATA!FH85,DATA!GN85)*'Natural Resources'!$F$27,AVERAGE(DATA!EW85,DATA!EX85)*'Natural Resources'!$F$28)</f>
        <v>40.642438626051607</v>
      </c>
      <c r="H84" s="25">
        <f>SUM(I84*'Human Resources'!$E$4,PERCENT!J84*'Human Resources'!$E$6)</f>
        <v>20.483274645354616</v>
      </c>
      <c r="I84" s="202">
        <f>SUM(DATA!IU85*'Human Resources'!$F$5)</f>
        <v>35.036282734704919</v>
      </c>
      <c r="J84" s="202">
        <f>(SUM(AVERAGE(DATA!CE85,DATA!EV85)*'Human Resources'!$F$7,DATA!IV85*'Human Resources'!$F$8))*8</f>
        <v>10.781269252454415</v>
      </c>
      <c r="K84" s="213">
        <f>SUM(DATA!CW85*'Transport and Com'!$F$5,DATA!IW85*'Transport and Com'!$F$6,DATA!IX85*'Transport and Com'!$F$7,DATA!FW85*'Transport and Com'!$F$8,DATA!DF85*'Transport and Com'!$F$9,DATA!JA85*'Transport and Com'!$F$10)</f>
        <v>83.873363511921653</v>
      </c>
      <c r="L84" s="213">
        <f>SUM(M84*'Institutional services'!$E$4,PERCENT!N84*'Institutional services'!$E$6,PERCENT!$O$2*'Institutional services'!$E$11,PERCENT!P84*'Institutional services'!$E$13,PERCENT!Q84*'Institutional services'!$E$15)</f>
        <v>24.102017756255044</v>
      </c>
      <c r="M84" s="167">
        <f>SUM(DATA!IP85)</f>
        <v>0</v>
      </c>
      <c r="N84" s="167">
        <f>SUM(DATA!JC85)</f>
        <v>0</v>
      </c>
      <c r="O84" s="167">
        <f>SUM(DATA!JD85)</f>
        <v>2.9761904761904758</v>
      </c>
      <c r="P84" s="167">
        <f>SUM(DATA!IR85)</f>
        <v>94</v>
      </c>
      <c r="Q84" s="167">
        <f>SUM(DATA!IS85)</f>
        <v>62.711864406779661</v>
      </c>
      <c r="R84" s="214">
        <f>SUM(S84*'Economic Sectors'!$E$4,PERCENT!T84*'Economic Sectors'!$E$6,PERCENT!U84*'Economic Sectors'!$E$10)</f>
        <v>20.299665592459029</v>
      </c>
      <c r="S84" s="202">
        <f>SUM(DATA!BS85)</f>
        <v>19.83819580800446</v>
      </c>
      <c r="T84" s="202">
        <f>SUM(DATA!CH85)</f>
        <v>34.289526465506647</v>
      </c>
      <c r="U84" s="202">
        <f>SUM(DATA!EJ85)</f>
        <v>10.153372276014245</v>
      </c>
      <c r="V84" s="214">
        <f t="shared" si="10"/>
        <v>20.379068595015596</v>
      </c>
      <c r="W84" s="202">
        <f>(SUM(AVERAGE(DATA!JH85,DATA!JI85)*'Commercial Services'!$G$6,DATA!Z85*'Commercial Services'!$G$7,DATA!DH85*'Commercial Services'!$G$8))*1.2</f>
        <v>20.379068595015596</v>
      </c>
      <c r="X84" s="214">
        <f>SUM(Y84*'Market and Accessibility'!$G$5,PERCENT!Z84*'Market and Accessibility'!$G$7,PERCENT!AA84*'Market and Accessibility'!$G$9,PERCENT!AB84*'Market and Accessibility'!$G$11)</f>
        <v>14.975652967032632</v>
      </c>
      <c r="Y84" s="202">
        <f>SUM(DATA!CG85*'Market and Accessibility'!$F$5)</f>
        <v>0.19397837787681266</v>
      </c>
      <c r="Z84" s="202">
        <f>SUM(DATA!BD85*'Market and Accessibility'!$F$7)</f>
        <v>11.521023198019739</v>
      </c>
      <c r="AA84" s="202">
        <f>(SUM(DATA!BK85*'Market and Accessibility'!$F$9))*1.2</f>
        <v>20.349240732187901</v>
      </c>
      <c r="AB84" s="202">
        <f>SUM(DATA!JB85*'Market and Accessibility'!$F$11)</f>
        <v>36.95652173913043</v>
      </c>
      <c r="AC84" s="214">
        <f t="shared" si="11"/>
        <v>12.10039028827091</v>
      </c>
      <c r="AD84" s="202">
        <f>SUM(DATA!JM85*'Property Market'!$F$5,DATA!JL85*'Property Market'!$F$6)</f>
        <v>12.10039028827091</v>
      </c>
      <c r="AE84" s="215">
        <f>SUM(AF84*'Human Development Index'!$E$4,AG84*'Human Development Index'!$E$6,PERCENT!AH84*'Human Development Index'!$E$8,PERCENT!AI84*'Human Development Index'!$E$11,PERCENT!AJ84*'Human Development Index'!$E$14,PERCENT!AK84*'Human Development Index'!$E$18,PERCENT!AL84*'Human Development Index'!$E$20,PERCENT!AM84*'Human Development Index'!$E$22,PERCENT!AN84*'Human Development Index'!$E$24,PERCENT!AO84*'Human Development Index'!$E$26,PERCENT!AP84*'Human Development Index'!$E$28,PERCENT!AQ84*'Human Development Index'!$E$30,PERCENT!AR84*'Human Development Index'!$E$34)</f>
        <v>46.647776320326386</v>
      </c>
      <c r="AF84" s="202">
        <f>(SUM(DATA!FQ85*'Human Development Index'!$F$7,))</f>
        <v>14.129235632541716</v>
      </c>
      <c r="AG84" s="202">
        <f>SUM(DATA!AU85*'Human Development Index'!$F$9,)</f>
        <v>15.249246440114316</v>
      </c>
      <c r="AH84" s="202">
        <f>(SUM(DATA!EC85*'Human Development Index'!$F$9,DATA!EG85*'Human Development Index'!$F$10,))*5</f>
        <v>7.4981104507187819</v>
      </c>
      <c r="AI84" s="202">
        <f>(SUM(DATA!JO85*'Human Development Index'!$F$13,DATA!AR85*'Human Development Index'!$F$12))</f>
        <v>23.870796647119381</v>
      </c>
      <c r="AJ84" s="202">
        <f>(SUM(DATA!BD85*'Human Development Index'!$F$15,DATA!F85*'Human Development Index'!$F$16,DATA!GI85*'Human Development Index'!$F$17))</f>
        <v>20.561035386523102</v>
      </c>
      <c r="AK84" s="202">
        <f>100-(SUM(DATA!IC85*'Human Development Index'!$F$19,))</f>
        <v>46.242308202458915</v>
      </c>
      <c r="AL84" s="202">
        <f>(SUM(DATA!EU85*'Human Development Index'!$F$21))</f>
        <v>0.84893165418278149</v>
      </c>
      <c r="AM84" s="202">
        <f>(SUM(DATA!D85*'Human Development Index'!$F$23,))</f>
        <v>93.554073223292434</v>
      </c>
      <c r="AN84" s="203">
        <f>100-(SUM(DATA!IY85*'Human Development Index'!$F$25))</f>
        <v>93.83</v>
      </c>
      <c r="AO84" s="203">
        <f>SUM(DATA!JP85*'Human Development Index'!$F$27,)</f>
        <v>21.133655951326784</v>
      </c>
      <c r="AP84" s="202">
        <f>100-((SUM(DATA!BA85*'Human Development Index'!$F$29,))*1.3)</f>
        <v>87.866561898478011</v>
      </c>
      <c r="AQ84" s="202">
        <f>100-(SUM(DATA!AS85*'Human Development Index'!$F$31,DATA!II85*'Human Development Index'!$F$32,DATA!FZ85*'Human Development Index'!$F$33,))</f>
        <v>69.904093245847136</v>
      </c>
      <c r="AR84" s="216">
        <f>100-(SUM(DATA!JR85*'Human Development Index'!$F$35))</f>
        <v>99.761105230529054</v>
      </c>
      <c r="AS84" s="202">
        <f t="shared" si="9"/>
        <v>21.461622712279134</v>
      </c>
      <c r="AT84" s="202">
        <f t="shared" si="12"/>
        <v>53.987690634088352</v>
      </c>
      <c r="AU84" s="202">
        <f t="shared" si="13"/>
        <v>16.938694360694541</v>
      </c>
      <c r="AV84" s="261">
        <f t="shared" si="14"/>
        <v>46.647776320326386</v>
      </c>
      <c r="AW84" s="258">
        <f t="shared" si="15"/>
        <v>30.796002569020676</v>
      </c>
      <c r="AX84" s="202">
        <f t="shared" si="16"/>
        <v>46.647776320326386</v>
      </c>
      <c r="AY84" s="202">
        <f>AVERAGE(DATA!M85,DATA!N85,DATA!O85,DATA!P85,DATA!Q85,DATA!R85,DATA!S85,DATA!T85,DATA!U85,DATA!V85,DATA!W85,DATA!X85,DATA!Y85,DATA!Z85,DATA!AB85,DATA!AC85,DATA!AD85)</f>
        <v>40.63800817053481</v>
      </c>
    </row>
    <row r="85" spans="1:51" x14ac:dyDescent="0.35">
      <c r="A85" s="211" t="s">
        <v>472</v>
      </c>
      <c r="B85" s="212">
        <f>SUM(C85*'Natural Resources'!E87,PERCENT!D85*'Natural Resources'!$E$10,PERCENT!E85*'Natural Resources'!$E$16,PERCENT!F85*'Natural Resources'!$E$20,PERCENT!G85*'Natural Resources'!$E$24)</f>
        <v>33.185748076397402</v>
      </c>
      <c r="C85" s="202">
        <f>SUM(DATA!FX86*'Natural Resources'!$F$5,DATA!BC86*'Natural Resources'!$F$6,DATA!GA86*'Natural Resources'!$F$7,DATA!IL86*'Natural Resources'!$F$8,DATA!DC86*'Natural Resources'!$F$9)</f>
        <v>25.140997602862505</v>
      </c>
      <c r="D85" s="202">
        <f>SUM(DATA!CN86*'Natural Resources'!$F$11,DATA!AV86*'Natural Resources'!$F$12,AVERAGE(DATA!C86,DATA!CZ86,DATA!GL86)*'Natural Resources'!$F$13,DATA!H86*'Natural Resources'!$F$14,DATA!DA86*'Natural Resources'!$F$15)</f>
        <v>35.316651540324067</v>
      </c>
      <c r="E85" s="203">
        <f>SUM(DATA!CR86*'Natural Resources'!$F$17,DATA!CQ86*'Natural Resources'!$F$18,AVERAGE(DATA!CQ86,DATA!CR86)*'Natural Resources'!$F$19)</f>
        <v>48.191192381377704</v>
      </c>
      <c r="F85" s="202">
        <f>SUM(DATA!J86*'Natural Resources'!$F$21,DATA!IT86*'Natural Resources'!$F$22,DATA!CT86*'Natural Resources'!$F$23)</f>
        <v>54.308712998017107</v>
      </c>
      <c r="G85" s="202">
        <f>SUM(DATA!EZ86*'Natural Resources'!$F$25,DATA!DE86*'Natural Resources'!$F$26,AVERAGE(DATA!AI86,DATA!FH86,DATA!GN86)*'Natural Resources'!$F$27,AVERAGE(DATA!EW86,DATA!EX86)*'Natural Resources'!$F$28)</f>
        <v>37.482911283024194</v>
      </c>
      <c r="H85" s="25">
        <f>SUM(I85*'Human Resources'!$E$4,PERCENT!J85*'Human Resources'!$E$6)</f>
        <v>6.0663802251578058</v>
      </c>
      <c r="I85" s="202">
        <f>SUM(DATA!IU86*'Human Resources'!$F$5)</f>
        <v>5.9503055553807336</v>
      </c>
      <c r="J85" s="202">
        <f>(SUM(AVERAGE(DATA!CE86,DATA!EV86)*'Human Resources'!$F$7,DATA!IV86*'Human Resources'!$F$8))*8</f>
        <v>6.143763338342521</v>
      </c>
      <c r="K85" s="213">
        <f>SUM(DATA!CW86*'Transport and Com'!$F$5,DATA!IW86*'Transport and Com'!$F$6,DATA!IX86*'Transport and Com'!$F$7,DATA!FW86*'Transport and Com'!$F$8,DATA!DF86*'Transport and Com'!$F$9,DATA!JA86*'Transport and Com'!$F$10)</f>
        <v>82.432034775454042</v>
      </c>
      <c r="L85" s="213">
        <f>SUM(M85*'Institutional services'!$E$4,PERCENT!N85*'Institutional services'!$E$6,PERCENT!$O$2*'Institutional services'!$E$11,PERCENT!P85*'Institutional services'!$E$13,PERCENT!Q85*'Institutional services'!$E$15)</f>
        <v>27.543424343294419</v>
      </c>
      <c r="M85" s="167">
        <f>SUM(DATA!IP86)</f>
        <v>0</v>
      </c>
      <c r="N85" s="167">
        <f>SUM(DATA!JC86)</f>
        <v>13.279956666453394</v>
      </c>
      <c r="O85" s="167">
        <f>SUM(DATA!JD86)</f>
        <v>2.9761904761904758</v>
      </c>
      <c r="P85" s="167">
        <f>SUM(DATA!IR86)</f>
        <v>88.48</v>
      </c>
      <c r="Q85" s="167">
        <f>SUM(DATA!IS86)</f>
        <v>64.614661654135347</v>
      </c>
      <c r="R85" s="214">
        <f>SUM(S85*'Economic Sectors'!$E$4,PERCENT!T85*'Economic Sectors'!$E$6,PERCENT!U85*'Economic Sectors'!$E$10)</f>
        <v>1.2763406258548136</v>
      </c>
      <c r="S85" s="202">
        <f>SUM(DATA!BS86)</f>
        <v>1.1107762106097796</v>
      </c>
      <c r="T85" s="202">
        <f>SUM(DATA!CH86)</f>
        <v>1.3425214032738948</v>
      </c>
      <c r="U85" s="202">
        <f>SUM(DATA!EJ86)</f>
        <v>1.3508783542242779</v>
      </c>
      <c r="V85" s="214">
        <f t="shared" si="10"/>
        <v>7.2296276638073396</v>
      </c>
      <c r="W85" s="202">
        <f>(SUM(AVERAGE(DATA!JH86,DATA!JI86)*'Commercial Services'!$G$6,DATA!Z86*'Commercial Services'!$G$7,DATA!DH86*'Commercial Services'!$G$8))*1.2</f>
        <v>7.2296276638073396</v>
      </c>
      <c r="X85" s="214">
        <f>SUM(Y85*'Market and Accessibility'!$G$5,PERCENT!Z85*'Market and Accessibility'!$G$7,PERCENT!AA85*'Market and Accessibility'!$G$9,PERCENT!AB85*'Market and Accessibility'!$G$11)</f>
        <v>13.95695234395845</v>
      </c>
      <c r="Y85" s="202">
        <f>SUM(DATA!CG86*'Market and Accessibility'!$F$5)</f>
        <v>1.2875853660400876</v>
      </c>
      <c r="Z85" s="202">
        <f>SUM(DATA!BD86*'Market and Accessibility'!$F$7)</f>
        <v>1.3956267024094737</v>
      </c>
      <c r="AA85" s="202">
        <f>(SUM(DATA!BK86*'Market and Accessibility'!$F$9))*1.2</f>
        <v>5.6912937315343841</v>
      </c>
      <c r="AB85" s="202">
        <f>SUM(DATA!JB86*'Market and Accessibility'!$F$11)</f>
        <v>60.068649885583525</v>
      </c>
      <c r="AC85" s="214">
        <f t="shared" si="11"/>
        <v>7.0635831512140852</v>
      </c>
      <c r="AD85" s="202">
        <f>SUM(DATA!JM86*'Property Market'!$F$5,DATA!JL86*'Property Market'!$F$6)</f>
        <v>7.0635831512140852</v>
      </c>
      <c r="AE85" s="215">
        <f>SUM(AF85*'Human Development Index'!$E$4,AG85*'Human Development Index'!$E$6,PERCENT!AH85*'Human Development Index'!$E$8,PERCENT!AI85*'Human Development Index'!$E$11,PERCENT!AJ85*'Human Development Index'!$E$14,PERCENT!AK85*'Human Development Index'!$E$18,PERCENT!AL85*'Human Development Index'!$E$20,PERCENT!AM85*'Human Development Index'!$E$22,PERCENT!AN85*'Human Development Index'!$E$24,PERCENT!AO85*'Human Development Index'!$E$26,PERCENT!AP85*'Human Development Index'!$E$28,PERCENT!AQ85*'Human Development Index'!$E$30,PERCENT!AR85*'Human Development Index'!$E$34)</f>
        <v>44.300398732924897</v>
      </c>
      <c r="AF85" s="202">
        <f>(SUM(DATA!FQ86*'Human Development Index'!$F$7,))</f>
        <v>24.935017544000399</v>
      </c>
      <c r="AG85" s="202">
        <f>SUM(DATA!AU86*'Human Development Index'!$F$9,)</f>
        <v>16.580630770248806</v>
      </c>
      <c r="AH85" s="202">
        <f>(SUM(DATA!EC86*'Human Development Index'!$F$9,DATA!EG86*'Human Development Index'!$F$10,))*5</f>
        <v>3.0057520840753291</v>
      </c>
      <c r="AI85" s="202">
        <f>(SUM(DATA!JO86*'Human Development Index'!$F$13,DATA!AR86*'Human Development Index'!$F$12))</f>
        <v>31.912185634810061</v>
      </c>
      <c r="AJ85" s="202">
        <f>(SUM(DATA!BD86*'Human Development Index'!$F$15,DATA!F86*'Human Development Index'!$F$16,DATA!GI86*'Human Development Index'!$F$17))</f>
        <v>21.174317339073575</v>
      </c>
      <c r="AK85" s="202">
        <f>100-(SUM(DATA!IC86*'Human Development Index'!$F$19,))</f>
        <v>26.582712173461914</v>
      </c>
      <c r="AL85" s="202">
        <f>(SUM(DATA!EU86*'Human Development Index'!$F$21))</f>
        <v>0.34801223837761763</v>
      </c>
      <c r="AM85" s="202">
        <f>(SUM(DATA!D86*'Human Development Index'!$F$23,))</f>
        <v>59.812045409412988</v>
      </c>
      <c r="AN85" s="203">
        <f>100-(SUM(DATA!IY86*'Human Development Index'!$F$25))</f>
        <v>94.75</v>
      </c>
      <c r="AO85" s="203">
        <f>SUM(DATA!JP86*'Human Development Index'!$F$27,)</f>
        <v>21.771046101024861</v>
      </c>
      <c r="AP85" s="202">
        <f>100-((SUM(DATA!BA86*'Human Development Index'!$F$29,))*1.3)</f>
        <v>97.991764471894257</v>
      </c>
      <c r="AQ85" s="202">
        <f>100-(SUM(DATA!AS86*'Human Development Index'!$F$31,DATA!II86*'Human Development Index'!$F$32,DATA!FZ86*'Human Development Index'!$F$33,))</f>
        <v>69.36322585893393</v>
      </c>
      <c r="AR85" s="216">
        <f>100-(SUM(DATA!JR86*'Human Development Index'!$F$35))</f>
        <v>99.543210276795108</v>
      </c>
      <c r="AS85" s="202">
        <f t="shared" si="9"/>
        <v>19.626064150777605</v>
      </c>
      <c r="AT85" s="202">
        <f t="shared" si="12"/>
        <v>54.98772955937423</v>
      </c>
      <c r="AU85" s="202">
        <f t="shared" si="13"/>
        <v>7.3816259462086729</v>
      </c>
      <c r="AV85" s="261">
        <f t="shared" si="14"/>
        <v>44.300398732924897</v>
      </c>
      <c r="AW85" s="258">
        <f t="shared" si="15"/>
        <v>27.33180655212017</v>
      </c>
      <c r="AX85" s="202">
        <f t="shared" si="16"/>
        <v>44.300398732924897</v>
      </c>
      <c r="AY85" s="202">
        <f>AVERAGE(DATA!M86,DATA!N86,DATA!O86,DATA!P86,DATA!Q86,DATA!R86,DATA!S86,DATA!T86,DATA!U86,DATA!V86,DATA!W86,DATA!X86,DATA!Y86,DATA!Z86,DATA!AB86,DATA!AC86,DATA!AD86)</f>
        <v>28.757386875985649</v>
      </c>
    </row>
    <row r="86" spans="1:51" x14ac:dyDescent="0.35">
      <c r="A86" s="211" t="s">
        <v>473</v>
      </c>
      <c r="B86" s="212">
        <f>SUM(C86*'Natural Resources'!E88,PERCENT!D86*'Natural Resources'!$E$10,PERCENT!E86*'Natural Resources'!$E$16,PERCENT!F86*'Natural Resources'!$E$20,PERCENT!G86*'Natural Resources'!$E$24)</f>
        <v>23.604879423264293</v>
      </c>
      <c r="C86" s="202">
        <f>SUM(DATA!FX87*'Natural Resources'!$F$5,DATA!BC87*'Natural Resources'!$F$6,DATA!GA87*'Natural Resources'!$F$7,DATA!IL87*'Natural Resources'!$F$8,DATA!DC87*'Natural Resources'!$F$9)</f>
        <v>23.183597353755552</v>
      </c>
      <c r="D86" s="202">
        <f>SUM(DATA!CN87*'Natural Resources'!$F$11,DATA!AV87*'Natural Resources'!$F$12,AVERAGE(DATA!C87,DATA!CZ87,DATA!GL87)*'Natural Resources'!$F$13,DATA!H87*'Natural Resources'!$F$14,DATA!DA87*'Natural Resources'!$F$15)</f>
        <v>31.046404749917002</v>
      </c>
      <c r="E86" s="203">
        <f>SUM(DATA!CR87*'Natural Resources'!$F$17,DATA!CQ87*'Natural Resources'!$F$18,AVERAGE(DATA!CQ87,DATA!CR87)*'Natural Resources'!$F$19)</f>
        <v>14.524055639584169</v>
      </c>
      <c r="F86" s="202">
        <f>SUM(DATA!J87*'Natural Resources'!$F$21,DATA!IT87*'Natural Resources'!$F$22,DATA!CT87*'Natural Resources'!$F$23)</f>
        <v>51.783514530875792</v>
      </c>
      <c r="G86" s="202">
        <f>SUM(DATA!EZ87*'Natural Resources'!$F$25,DATA!DE87*'Natural Resources'!$F$26,AVERAGE(DATA!AI87,DATA!FH87,DATA!GN87)*'Natural Resources'!$F$27,AVERAGE(DATA!EW87,DATA!EX87)*'Natural Resources'!$F$28)</f>
        <v>27.560562927926004</v>
      </c>
      <c r="H86" s="25">
        <f>SUM(I86*'Human Resources'!$E$4,PERCENT!J86*'Human Resources'!$E$6)</f>
        <v>9.7427645710707065</v>
      </c>
      <c r="I86" s="202">
        <f>SUM(DATA!IU87*'Human Resources'!$F$5)</f>
        <v>4.2821808661283525</v>
      </c>
      <c r="J86" s="202">
        <f>(SUM(AVERAGE(DATA!CE87,DATA!EV87)*'Human Resources'!$F$7,DATA!IV87*'Human Resources'!$F$8))*8</f>
        <v>13.383153707698941</v>
      </c>
      <c r="K86" s="213">
        <f>SUM(DATA!CW87*'Transport and Com'!$F$5,DATA!IW87*'Transport and Com'!$F$6,DATA!IX87*'Transport and Com'!$F$7,DATA!FW87*'Transport and Com'!$F$8,DATA!DF87*'Transport and Com'!$F$9,DATA!JA87*'Transport and Com'!$F$10)</f>
        <v>50.826628019872047</v>
      </c>
      <c r="L86" s="213">
        <f>SUM(M86*'Institutional services'!$E$4,PERCENT!N86*'Institutional services'!$E$6,PERCENT!$O$2*'Institutional services'!$E$11,PERCENT!P86*'Institutional services'!$E$13,PERCENT!Q86*'Institutional services'!$E$15)</f>
        <v>27.870628182492311</v>
      </c>
      <c r="M86" s="167">
        <f>SUM(DATA!IP87)</f>
        <v>0</v>
      </c>
      <c r="N86" s="167">
        <f>SUM(DATA!JC87)</f>
        <v>13.987034754124222</v>
      </c>
      <c r="O86" s="167">
        <f>SUM(DATA!JD87)</f>
        <v>5.9523809523809517</v>
      </c>
      <c r="P86" s="167">
        <f>SUM(DATA!IR87)</f>
        <v>91.15</v>
      </c>
      <c r="Q86" s="167">
        <f>SUM(DATA!IS87)</f>
        <v>62.711864406779661</v>
      </c>
      <c r="R86" s="214">
        <f>SUM(S86*'Economic Sectors'!$E$4,PERCENT!T86*'Economic Sectors'!$E$6,PERCENT!U86*'Economic Sectors'!$E$10)</f>
        <v>2.4096809400788941</v>
      </c>
      <c r="S86" s="202">
        <f>SUM(DATA!BS87)</f>
        <v>2.4400269365422456</v>
      </c>
      <c r="T86" s="202">
        <f>SUM(DATA!CH87)</f>
        <v>3.1891921600963489</v>
      </c>
      <c r="U86" s="202">
        <f>SUM(DATA!EJ87)</f>
        <v>1.8022880277182893</v>
      </c>
      <c r="V86" s="214">
        <f t="shared" si="10"/>
        <v>6.8771081766897897</v>
      </c>
      <c r="W86" s="202">
        <f>(SUM(AVERAGE(DATA!JH87,DATA!JI87)*'Commercial Services'!$G$6,DATA!Z87*'Commercial Services'!$G$7,DATA!DH87*'Commercial Services'!$G$8))*1.2</f>
        <v>6.8771081766897897</v>
      </c>
      <c r="X86" s="214">
        <f>SUM(Y86*'Market and Accessibility'!$G$5,PERCENT!Z86*'Market and Accessibility'!$G$7,PERCENT!AA86*'Market and Accessibility'!$G$9,PERCENT!AB86*'Market and Accessibility'!$G$11)</f>
        <v>14.391181893818207</v>
      </c>
      <c r="Y86" s="202">
        <f>SUM(DATA!CG87*'Market and Accessibility'!$F$5)</f>
        <v>1.2224948436858682</v>
      </c>
      <c r="Z86" s="202">
        <f>SUM(DATA!BD87*'Market and Accessibility'!$F$7)</f>
        <v>0.82224090719375442</v>
      </c>
      <c r="AA86" s="202">
        <f>(SUM(DATA!BK87*'Market and Accessibility'!$F$9))*1.2</f>
        <v>8.2480735773253766</v>
      </c>
      <c r="AB86" s="202">
        <f>SUM(DATA!JB87*'Market and Accessibility'!$F$11)</f>
        <v>60.640732265446218</v>
      </c>
      <c r="AC86" s="214">
        <f t="shared" si="11"/>
        <v>32.324744177662609</v>
      </c>
      <c r="AD86" s="202">
        <f>SUM(DATA!JM87*'Property Market'!$F$5,DATA!JL87*'Property Market'!$F$6)</f>
        <v>32.324744177662609</v>
      </c>
      <c r="AE86" s="215">
        <f>SUM(AF86*'Human Development Index'!$E$4,AG86*'Human Development Index'!$E$6,PERCENT!AH86*'Human Development Index'!$E$8,PERCENT!AI86*'Human Development Index'!$E$11,PERCENT!AJ86*'Human Development Index'!$E$14,PERCENT!AK86*'Human Development Index'!$E$18,PERCENT!AL86*'Human Development Index'!$E$20,PERCENT!AM86*'Human Development Index'!$E$22,PERCENT!AN86*'Human Development Index'!$E$24,PERCENT!AO86*'Human Development Index'!$E$26,PERCENT!AP86*'Human Development Index'!$E$28,PERCENT!AQ86*'Human Development Index'!$E$30,PERCENT!AR86*'Human Development Index'!$E$34)</f>
        <v>47.786129876908532</v>
      </c>
      <c r="AF86" s="202">
        <f>(SUM(DATA!FQ87*'Human Development Index'!$F$7,))</f>
        <v>21.963584515813832</v>
      </c>
      <c r="AG86" s="202">
        <f>SUM(DATA!AU87*'Human Development Index'!$F$9,)</f>
        <v>22.742327436975266</v>
      </c>
      <c r="AH86" s="202">
        <f>(SUM(DATA!EC87*'Human Development Index'!$F$9,DATA!EG87*'Human Development Index'!$F$10,))*5</f>
        <v>4.8260733532668167</v>
      </c>
      <c r="AI86" s="202">
        <f>(SUM(DATA!JO87*'Human Development Index'!$F$13,DATA!AR87*'Human Development Index'!$F$12))</f>
        <v>31.420970181372216</v>
      </c>
      <c r="AJ86" s="202">
        <f>(SUM(DATA!BD87*'Human Development Index'!$F$15,DATA!F87*'Human Development Index'!$F$16,DATA!GI87*'Human Development Index'!$F$17))</f>
        <v>17.547165046859465</v>
      </c>
      <c r="AK86" s="202">
        <f>100-(SUM(DATA!IC87*'Human Development Index'!$F$19,))</f>
        <v>35.320769853395504</v>
      </c>
      <c r="AL86" s="202">
        <f>(SUM(DATA!EU87*'Human Development Index'!$F$21))</f>
        <v>0.27559342005344217</v>
      </c>
      <c r="AM86" s="202">
        <f>(SUM(DATA!D87*'Human Development Index'!$F$23,))</f>
        <v>75.559363411002082</v>
      </c>
      <c r="AN86" s="203">
        <f>100-(SUM(DATA!IY87*'Human Development Index'!$F$25))</f>
        <v>95.4</v>
      </c>
      <c r="AO86" s="203">
        <f>SUM(DATA!JP87*'Human Development Index'!$F$27,)</f>
        <v>44.065226643140299</v>
      </c>
      <c r="AP86" s="202">
        <f>100-((SUM(DATA!BA87*'Human Development Index'!$F$29,))*1.3)</f>
        <v>99.498515534375343</v>
      </c>
      <c r="AQ86" s="202">
        <f>100-(SUM(DATA!AS87*'Human Development Index'!$F$31,DATA!II87*'Human Development Index'!$F$32,DATA!FZ87*'Human Development Index'!$F$33,))</f>
        <v>68.942440840007635</v>
      </c>
      <c r="AR86" s="216">
        <f>100-(SUM(DATA!JR87*'Human Development Index'!$F$35))</f>
        <v>99.624390530839705</v>
      </c>
      <c r="AS86" s="202">
        <f t="shared" si="9"/>
        <v>16.673821997167501</v>
      </c>
      <c r="AT86" s="202">
        <f t="shared" si="12"/>
        <v>39.348628101182179</v>
      </c>
      <c r="AU86" s="202">
        <f t="shared" si="13"/>
        <v>14.000678797062374</v>
      </c>
      <c r="AV86" s="261">
        <f t="shared" si="14"/>
        <v>47.786129876908532</v>
      </c>
      <c r="AW86" s="258">
        <f t="shared" si="15"/>
        <v>23.341042965137351</v>
      </c>
      <c r="AX86" s="202">
        <f t="shared" si="16"/>
        <v>47.786129876908532</v>
      </c>
      <c r="AY86" s="202">
        <f>AVERAGE(DATA!M87,DATA!N87,DATA!O87,DATA!P87,DATA!Q87,DATA!R87,DATA!S87,DATA!T87,DATA!U87,DATA!V87,DATA!W87,DATA!X87,DATA!Y87,DATA!Z87,DATA!AB87,DATA!AC87,DATA!AD87)</f>
        <v>26.624257365052021</v>
      </c>
    </row>
    <row r="87" spans="1:51" x14ac:dyDescent="0.35">
      <c r="A87" s="211" t="s">
        <v>474</v>
      </c>
      <c r="B87" s="212">
        <f>SUM(C87*'Natural Resources'!E89,PERCENT!D87*'Natural Resources'!$E$10,PERCENT!E87*'Natural Resources'!$E$16,PERCENT!F87*'Natural Resources'!$E$20,PERCENT!G87*'Natural Resources'!$E$24)</f>
        <v>31.701758535637996</v>
      </c>
      <c r="C87" s="202">
        <f>SUM(DATA!FX88*'Natural Resources'!$F$5,DATA!BC88*'Natural Resources'!$F$6,DATA!GA88*'Natural Resources'!$F$7,DATA!IL88*'Natural Resources'!$F$8,DATA!DC88*'Natural Resources'!$F$9)</f>
        <v>34.651444283588567</v>
      </c>
      <c r="D87" s="202">
        <f>SUM(DATA!CN88*'Natural Resources'!$F$11,DATA!AV88*'Natural Resources'!$F$12,AVERAGE(DATA!C88,DATA!CZ88,DATA!GL88)*'Natural Resources'!$F$13,DATA!H88*'Natural Resources'!$F$14,DATA!DA88*'Natural Resources'!$F$15)</f>
        <v>50.48886469472064</v>
      </c>
      <c r="E87" s="203">
        <f>SUM(DATA!CR88*'Natural Resources'!$F$17,DATA!CQ88*'Natural Resources'!$F$18,AVERAGE(DATA!CQ88,DATA!CR88)*'Natural Resources'!$F$19)</f>
        <v>71.661331603204673</v>
      </c>
      <c r="F87" s="202">
        <f>SUM(DATA!J88*'Natural Resources'!$F$21,DATA!IT88*'Natural Resources'!$F$22,DATA!CT88*'Natural Resources'!$F$23)</f>
        <v>17.071122011036103</v>
      </c>
      <c r="G87" s="202">
        <f>SUM(DATA!EZ88*'Natural Resources'!$F$25,DATA!DE88*'Natural Resources'!$F$26,AVERAGE(DATA!AI88,DATA!FH88,DATA!GN88)*'Natural Resources'!$F$27,AVERAGE(DATA!EW88,DATA!EX88)*'Natural Resources'!$F$28)</f>
        <v>25.716632492304726</v>
      </c>
      <c r="H87" s="25">
        <f>SUM(I87*'Human Resources'!$E$4,PERCENT!J87*'Human Resources'!$E$6)</f>
        <v>12.686946868864737</v>
      </c>
      <c r="I87" s="202">
        <f>SUM(DATA!IU88*'Human Resources'!$F$5)</f>
        <v>14.471241291199627</v>
      </c>
      <c r="J87" s="202">
        <f>(SUM(AVERAGE(DATA!CE88,DATA!EV88)*'Human Resources'!$F$7,DATA!IV88*'Human Resources'!$F$8))*8</f>
        <v>11.497417253974811</v>
      </c>
      <c r="K87" s="213">
        <f>SUM(DATA!CW88*'Transport and Com'!$F$5,DATA!IW88*'Transport and Com'!$F$6,DATA!IX88*'Transport and Com'!$F$7,DATA!FW88*'Transport and Com'!$F$8,DATA!DF88*'Transport and Com'!$F$9,DATA!JA88*'Transport and Com'!$F$10)</f>
        <v>77.829126697577252</v>
      </c>
      <c r="L87" s="213">
        <f>SUM(M87*'Institutional services'!$E$4,PERCENT!N87*'Institutional services'!$E$6,PERCENT!$O$2*'Institutional services'!$E$11,PERCENT!P87*'Institutional services'!$E$13,PERCENT!Q87*'Institutional services'!$E$15)</f>
        <v>28.006929646456282</v>
      </c>
      <c r="M87" s="167">
        <f>SUM(DATA!IP88)</f>
        <v>0</v>
      </c>
      <c r="N87" s="167">
        <f>SUM(DATA!JC88)</f>
        <v>7.5384322620099367</v>
      </c>
      <c r="O87" s="167">
        <f>SUM(DATA!JD88)</f>
        <v>0</v>
      </c>
      <c r="P87" s="167">
        <f>SUM(DATA!IR88)</f>
        <v>97.43</v>
      </c>
      <c r="Q87" s="167">
        <f>SUM(DATA!IS88)</f>
        <v>70.2377458174347</v>
      </c>
      <c r="R87" s="214">
        <f>SUM(S87*'Economic Sectors'!$E$4,PERCENT!T87*'Economic Sectors'!$E$6,PERCENT!U87*'Economic Sectors'!$E$10)</f>
        <v>6.1920810912238347</v>
      </c>
      <c r="S87" s="202">
        <f>SUM(DATA!BS88)</f>
        <v>8.5160723881920291</v>
      </c>
      <c r="T87" s="202">
        <f>SUM(DATA!CH88)</f>
        <v>7.5451020201487671</v>
      </c>
      <c r="U87" s="202">
        <f>SUM(DATA!EJ88)</f>
        <v>3.4343219218039884</v>
      </c>
      <c r="V87" s="214">
        <f t="shared" si="10"/>
        <v>7.0729111136491083</v>
      </c>
      <c r="W87" s="202">
        <f>(SUM(AVERAGE(DATA!JH88,DATA!JI88)*'Commercial Services'!$G$6,DATA!Z88*'Commercial Services'!$G$7,DATA!DH88*'Commercial Services'!$G$8))*1.2</f>
        <v>7.0729111136491083</v>
      </c>
      <c r="X87" s="214">
        <f>SUM(Y87*'Market and Accessibility'!$G$5,PERCENT!Z87*'Market and Accessibility'!$G$7,PERCENT!AA87*'Market and Accessibility'!$G$9,PERCENT!AB87*'Market and Accessibility'!$G$11)</f>
        <v>22.059494210099114</v>
      </c>
      <c r="Y87" s="202">
        <f>SUM(DATA!CG88*'Market and Accessibility'!$F$5)</f>
        <v>0.75608461065762089</v>
      </c>
      <c r="Z87" s="202">
        <f>SUM(DATA!BD88*'Market and Accessibility'!$F$7)</f>
        <v>2.5852528892672719</v>
      </c>
      <c r="AA87" s="202">
        <f>(SUM(DATA!BK88*'Market and Accessibility'!$F$9))*1.2</f>
        <v>32.28775313012769</v>
      </c>
      <c r="AB87" s="202">
        <f>SUM(DATA!JB88*'Market and Accessibility'!$F$11)</f>
        <v>72.997711670480541</v>
      </c>
      <c r="AC87" s="214">
        <f t="shared" si="11"/>
        <v>2.6509511247667503</v>
      </c>
      <c r="AD87" s="202">
        <f>SUM(DATA!JM88*'Property Market'!$F$5,DATA!JL88*'Property Market'!$F$6)</f>
        <v>2.6509511247667503</v>
      </c>
      <c r="AE87" s="215">
        <f>SUM(AF87*'Human Development Index'!$E$4,AG87*'Human Development Index'!$E$6,PERCENT!AH87*'Human Development Index'!$E$8,PERCENT!AI87*'Human Development Index'!$E$11,PERCENT!AJ87*'Human Development Index'!$E$14,PERCENT!AK87*'Human Development Index'!$E$18,PERCENT!AL87*'Human Development Index'!$E$20,PERCENT!AM87*'Human Development Index'!$E$22,PERCENT!AN87*'Human Development Index'!$E$24,PERCENT!AO87*'Human Development Index'!$E$26,PERCENT!AP87*'Human Development Index'!$E$28,PERCENT!AQ87*'Human Development Index'!$E$30,PERCENT!AR87*'Human Development Index'!$E$34)</f>
        <v>44.606703011607678</v>
      </c>
      <c r="AF87" s="202">
        <f>(SUM(DATA!FQ88*'Human Development Index'!$F$7,))</f>
        <v>7.8168874834740105</v>
      </c>
      <c r="AG87" s="202">
        <f>SUM(DATA!AU88*'Human Development Index'!$F$9,)</f>
        <v>12.542223085013241</v>
      </c>
      <c r="AH87" s="202">
        <f>(SUM(DATA!EC88*'Human Development Index'!$F$9,DATA!EG88*'Human Development Index'!$F$10,))*5</f>
        <v>1.28791803830965</v>
      </c>
      <c r="AI87" s="202">
        <f>(SUM(DATA!JO88*'Human Development Index'!$F$13,DATA!AR88*'Human Development Index'!$F$12))</f>
        <v>13.750450517452766</v>
      </c>
      <c r="AJ87" s="202">
        <f>(SUM(DATA!BD88*'Human Development Index'!$F$15,DATA!F88*'Human Development Index'!$F$16,DATA!GI88*'Human Development Index'!$F$17))</f>
        <v>14.383363470558091</v>
      </c>
      <c r="AK87" s="202">
        <f>100-(SUM(DATA!IC88*'Human Development Index'!$F$19,))</f>
        <v>50.164484802813661</v>
      </c>
      <c r="AL87" s="202">
        <f>(SUM(DATA!EU88*'Human Development Index'!$F$21))</f>
        <v>0.22962298964614491</v>
      </c>
      <c r="AM87" s="202">
        <f>(SUM(DATA!D88*'Human Development Index'!$F$23,))</f>
        <v>76.229908540695689</v>
      </c>
      <c r="AN87" s="203">
        <f>100-(SUM(DATA!IY88*'Human Development Index'!$F$25))</f>
        <v>91.01</v>
      </c>
      <c r="AO87" s="203">
        <f>SUM(DATA!JP88*'Human Development Index'!$F$27,)</f>
        <v>35.612192210182442</v>
      </c>
      <c r="AP87" s="202">
        <f>100-((SUM(DATA!BA88*'Human Development Index'!$F$29,))*1.3)</f>
        <v>99.213732551879687</v>
      </c>
      <c r="AQ87" s="202">
        <f>100-(SUM(DATA!AS88*'Human Development Index'!$F$31,DATA!II88*'Human Development Index'!$F$32,DATA!FZ88*'Human Development Index'!$F$33,))</f>
        <v>70.417913086858064</v>
      </c>
      <c r="AR87" s="216">
        <f>100-(SUM(DATA!JR88*'Human Development Index'!$F$35))</f>
        <v>99.51926319957883</v>
      </c>
      <c r="AS87" s="202">
        <f t="shared" si="9"/>
        <v>22.194352702251365</v>
      </c>
      <c r="AT87" s="202">
        <f t="shared" si="12"/>
        <v>52.918028172016768</v>
      </c>
      <c r="AU87" s="202">
        <f t="shared" si="13"/>
        <v>9.4938593849347015</v>
      </c>
      <c r="AV87" s="261">
        <f t="shared" si="14"/>
        <v>44.606703011607678</v>
      </c>
      <c r="AW87" s="258">
        <f t="shared" si="15"/>
        <v>28.20208008640094</v>
      </c>
      <c r="AX87" s="202">
        <f t="shared" si="16"/>
        <v>44.606703011607678</v>
      </c>
      <c r="AY87" s="202">
        <f>AVERAGE(DATA!M88,DATA!N88,DATA!O88,DATA!P88,DATA!Q88,DATA!R88,DATA!S88,DATA!T88,DATA!U88,DATA!V88,DATA!W88,DATA!X88,DATA!Y88,DATA!Z88,DATA!AB88,DATA!AC88,DATA!AD88)</f>
        <v>33.806132283863327</v>
      </c>
    </row>
    <row r="88" spans="1:51" x14ac:dyDescent="0.35">
      <c r="A88" s="211" t="s">
        <v>475</v>
      </c>
      <c r="B88" s="212">
        <f>SUM(C88*'Natural Resources'!E90,PERCENT!D88*'Natural Resources'!$E$10,PERCENT!E88*'Natural Resources'!$E$16,PERCENT!F88*'Natural Resources'!$E$20,PERCENT!G88*'Natural Resources'!$E$24)</f>
        <v>31.377513796581027</v>
      </c>
      <c r="C88" s="202">
        <f>SUM(DATA!FX89*'Natural Resources'!$F$5,DATA!BC89*'Natural Resources'!$F$6,DATA!GA89*'Natural Resources'!$F$7,DATA!IL89*'Natural Resources'!$F$8,DATA!DC89*'Natural Resources'!$F$9)</f>
        <v>34.578774833862205</v>
      </c>
      <c r="D88" s="202">
        <f>SUM(DATA!CN89*'Natural Resources'!$F$11,DATA!AV89*'Natural Resources'!$F$12,AVERAGE(DATA!C89,DATA!CZ89,DATA!GL89)*'Natural Resources'!$F$13,DATA!H89*'Natural Resources'!$F$14,DATA!DA89*'Natural Resources'!$F$15)</f>
        <v>40.294429738433514</v>
      </c>
      <c r="E88" s="203">
        <f>SUM(DATA!CR89*'Natural Resources'!$F$17,DATA!CQ89*'Natural Resources'!$F$18,AVERAGE(DATA!CQ89,DATA!CR89)*'Natural Resources'!$F$19)</f>
        <v>31.462901026845039</v>
      </c>
      <c r="F88" s="202">
        <f>SUM(DATA!J89*'Natural Resources'!$F$21,DATA!IT89*'Natural Resources'!$F$22,DATA!CT89*'Natural Resources'!$F$23)</f>
        <v>47.755892873900066</v>
      </c>
      <c r="G88" s="202">
        <f>SUM(DATA!EZ89*'Natural Resources'!$F$25,DATA!DE89*'Natural Resources'!$F$26,AVERAGE(DATA!AI89,DATA!FH89,DATA!GN89)*'Natural Resources'!$F$27,AVERAGE(DATA!EW89,DATA!EX89)*'Natural Resources'!$F$28)</f>
        <v>49.832460458302009</v>
      </c>
      <c r="H88" s="25">
        <f>SUM(I88*'Human Resources'!$E$4,PERCENT!J88*'Human Resources'!$E$6)</f>
        <v>59.589709073707766</v>
      </c>
      <c r="I88" s="202">
        <f>SUM(DATA!IU89*'Human Resources'!$F$5)</f>
        <v>35.036282734704919</v>
      </c>
      <c r="J88" s="202">
        <f>(SUM(AVERAGE(DATA!CE89,DATA!EV89)*'Human Resources'!$F$7,DATA!IV89*'Human Resources'!$F$8))*8</f>
        <v>75.958659966376331</v>
      </c>
      <c r="K88" s="213">
        <f>SUM(DATA!CW89*'Transport and Com'!$F$5,DATA!IW89*'Transport and Com'!$F$6,DATA!IX89*'Transport and Com'!$F$7,DATA!FW89*'Transport and Com'!$F$8,DATA!DF89*'Transport and Com'!$F$9,DATA!JA89*'Transport and Com'!$F$10)</f>
        <v>88.024305423837063</v>
      </c>
      <c r="L88" s="213">
        <f>SUM(M88*'Institutional services'!$E$4,PERCENT!N88*'Institutional services'!$E$6,PERCENT!$O$2*'Institutional services'!$E$11,PERCENT!P88*'Institutional services'!$E$13,PERCENT!Q88*'Institutional services'!$E$15)</f>
        <v>44.467999332661385</v>
      </c>
      <c r="M88" s="167">
        <f>SUM(DATA!IP89)</f>
        <v>91.83673469387756</v>
      </c>
      <c r="N88" s="167">
        <f>SUM(DATA!JC89)</f>
        <v>5.282624925116032</v>
      </c>
      <c r="O88" s="167">
        <f>SUM(DATA!JD89)</f>
        <v>26.785714285714285</v>
      </c>
      <c r="P88" s="167">
        <f>SUM(DATA!IR89)</f>
        <v>94.89</v>
      </c>
      <c r="Q88" s="167">
        <f>SUM(DATA!IS89)</f>
        <v>64.580845474086459</v>
      </c>
      <c r="R88" s="214">
        <f>SUM(S88*'Economic Sectors'!$E$4,PERCENT!T88*'Economic Sectors'!$E$6,PERCENT!U88*'Economic Sectors'!$E$10)</f>
        <v>33.749845421721872</v>
      </c>
      <c r="S88" s="202">
        <f>SUM(DATA!BS89)</f>
        <v>35.657705444225812</v>
      </c>
      <c r="T88" s="202">
        <f>SUM(DATA!CH89)</f>
        <v>43.694861197002794</v>
      </c>
      <c r="U88" s="202">
        <f>SUM(DATA!EJ89)</f>
        <v>24.860188573383216</v>
      </c>
      <c r="V88" s="214">
        <f t="shared" si="10"/>
        <v>32.825570881802399</v>
      </c>
      <c r="W88" s="202">
        <f>(SUM(AVERAGE(DATA!JH89,DATA!JI89)*'Commercial Services'!$G$6,DATA!Z89*'Commercial Services'!$G$7,DATA!DH89*'Commercial Services'!$G$8))*1.2</f>
        <v>32.825570881802399</v>
      </c>
      <c r="X88" s="214">
        <f>SUM(Y88*'Market and Accessibility'!$G$5,PERCENT!Z88*'Market and Accessibility'!$G$7,PERCENT!AA88*'Market and Accessibility'!$G$9,PERCENT!AB88*'Market and Accessibility'!$G$11)</f>
        <v>31.001257437402032</v>
      </c>
      <c r="Y88" s="202">
        <f>SUM(DATA!CG89*'Market and Accessibility'!$F$5)</f>
        <v>29.131672789539724</v>
      </c>
      <c r="Z88" s="202">
        <f>SUM(DATA!BD89*'Market and Accessibility'!$F$7)</f>
        <v>19.840921001735097</v>
      </c>
      <c r="AA88" s="202">
        <f>(SUM(DATA!BK89*'Market and Accessibility'!$F$9))*1.2</f>
        <v>45.162957140830187</v>
      </c>
      <c r="AB88" s="202">
        <f>SUM(DATA!JB89*'Market and Accessibility'!$F$11)</f>
        <v>36.384439359267738</v>
      </c>
      <c r="AC88" s="214">
        <f t="shared" si="11"/>
        <v>64.610226240413596</v>
      </c>
      <c r="AD88" s="202">
        <f>SUM(DATA!JM89*'Property Market'!$F$5,DATA!JL89*'Property Market'!$F$6)</f>
        <v>64.610226240413596</v>
      </c>
      <c r="AE88" s="215">
        <f>SUM(AF88*'Human Development Index'!$E$4,AG88*'Human Development Index'!$E$6,PERCENT!AH88*'Human Development Index'!$E$8,PERCENT!AI88*'Human Development Index'!$E$11,PERCENT!AJ88*'Human Development Index'!$E$14,PERCENT!AK88*'Human Development Index'!$E$18,PERCENT!AL88*'Human Development Index'!$E$20,PERCENT!AM88*'Human Development Index'!$E$22,PERCENT!AN88*'Human Development Index'!$E$24,PERCENT!AO88*'Human Development Index'!$E$26,PERCENT!AP88*'Human Development Index'!$E$28,PERCENT!AQ88*'Human Development Index'!$E$30,PERCENT!AR88*'Human Development Index'!$E$34)</f>
        <v>47.493844385333247</v>
      </c>
      <c r="AF88" s="202">
        <f>(SUM(DATA!FQ89*'Human Development Index'!$F$7,))</f>
        <v>16.317738282347381</v>
      </c>
      <c r="AG88" s="202">
        <f>SUM(DATA!AU89*'Human Development Index'!$F$9,)</f>
        <v>20.4547919651251</v>
      </c>
      <c r="AH88" s="202">
        <f>(SUM(DATA!EC89*'Human Development Index'!$F$9,DATA!EG89*'Human Development Index'!$F$10,))*5</f>
        <v>31.04839033862854</v>
      </c>
      <c r="AI88" s="202">
        <f>(SUM(DATA!JO89*'Human Development Index'!$F$13,DATA!AR89*'Human Development Index'!$F$12))</f>
        <v>42.494754367500192</v>
      </c>
      <c r="AJ88" s="202">
        <f>(SUM(DATA!BD89*'Human Development Index'!$F$15,DATA!F89*'Human Development Index'!$F$16,DATA!GI89*'Human Development Index'!$F$17))</f>
        <v>28.923215812007008</v>
      </c>
      <c r="AK88" s="202">
        <f>100-(SUM(DATA!IC89*'Human Development Index'!$F$19,))</f>
        <v>47.387016429092043</v>
      </c>
      <c r="AL88" s="202">
        <f>(SUM(DATA!EU89*'Human Development Index'!$F$21))</f>
        <v>3.515096184569948</v>
      </c>
      <c r="AM88" s="202">
        <f>(SUM(DATA!D89*'Human Development Index'!$F$23,))</f>
        <v>78.586570390147514</v>
      </c>
      <c r="AN88" s="203">
        <f>100-(SUM(DATA!IY89*'Human Development Index'!$F$25))</f>
        <v>93.83</v>
      </c>
      <c r="AO88" s="203">
        <f>SUM(DATA!JP89*'Human Development Index'!$F$27,)</f>
        <v>65.528937160036946</v>
      </c>
      <c r="AP88" s="202">
        <f>100-((SUM(DATA!BA89*'Human Development Index'!$F$29,))*1.3)</f>
        <v>57.896037059492443</v>
      </c>
      <c r="AQ88" s="202">
        <f>100-(SUM(DATA!AS89*'Human Development Index'!$F$31,DATA!II89*'Human Development Index'!$F$32,DATA!FZ89*'Human Development Index'!$F$33,))</f>
        <v>58.966446512651977</v>
      </c>
      <c r="AR88" s="216">
        <f>100-(SUM(DATA!JR89*'Human Development Index'!$F$35))</f>
        <v>64.122783520853773</v>
      </c>
      <c r="AS88" s="202">
        <f t="shared" si="9"/>
        <v>45.483611435144397</v>
      </c>
      <c r="AT88" s="202">
        <f t="shared" si="12"/>
        <v>66.246152378249221</v>
      </c>
      <c r="AU88" s="202">
        <f t="shared" si="13"/>
        <v>40.546724995334969</v>
      </c>
      <c r="AV88" s="261">
        <f t="shared" si="14"/>
        <v>47.493844385333247</v>
      </c>
      <c r="AW88" s="258">
        <f t="shared" si="15"/>
        <v>50.758829602909522</v>
      </c>
      <c r="AX88" s="202">
        <f t="shared" si="16"/>
        <v>47.493844385333247</v>
      </c>
      <c r="AY88" s="202">
        <f>AVERAGE(DATA!M89,DATA!N89,DATA!O89,DATA!P89,DATA!Q89,DATA!R89,DATA!S89,DATA!T89,DATA!U89,DATA!V89,DATA!W89,DATA!X89,DATA!Y89,DATA!Z89,DATA!AB89,DATA!AC89,DATA!AD89)</f>
        <v>45.727947703268086</v>
      </c>
    </row>
    <row r="89" spans="1:51" x14ac:dyDescent="0.35">
      <c r="A89" s="211" t="s">
        <v>476</v>
      </c>
      <c r="B89" s="212">
        <f>SUM(C89*'Natural Resources'!E91,PERCENT!D89*'Natural Resources'!$E$10,PERCENT!E89*'Natural Resources'!$E$16,PERCENT!F89*'Natural Resources'!$E$20,PERCENT!G89*'Natural Resources'!$E$24)</f>
        <v>24.757273048042613</v>
      </c>
      <c r="C89" s="202">
        <f>SUM(DATA!FX90*'Natural Resources'!$F$5,DATA!BC90*'Natural Resources'!$F$6,DATA!GA90*'Natural Resources'!$F$7,DATA!IL90*'Natural Resources'!$F$8,DATA!DC90*'Natural Resources'!$F$9)</f>
        <v>19.100183475532813</v>
      </c>
      <c r="D89" s="202">
        <f>SUM(DATA!CN90*'Natural Resources'!$F$11,DATA!AV90*'Natural Resources'!$F$12,AVERAGE(DATA!C90,DATA!CZ90,DATA!GL90)*'Natural Resources'!$F$13,DATA!H90*'Natural Resources'!$F$14,DATA!DA90*'Natural Resources'!$F$15)</f>
        <v>27.590221068658042</v>
      </c>
      <c r="E89" s="203">
        <f>SUM(DATA!CR90*'Natural Resources'!$F$17,DATA!CQ90*'Natural Resources'!$F$18,AVERAGE(DATA!CQ90,DATA!CR90)*'Natural Resources'!$F$19)</f>
        <v>24.809988143073419</v>
      </c>
      <c r="F89" s="202">
        <f>SUM(DATA!J90*'Natural Resources'!$F$21,DATA!IT90*'Natural Resources'!$F$22,DATA!CT90*'Natural Resources'!$F$23)</f>
        <v>17.335498330462542</v>
      </c>
      <c r="G89" s="202">
        <f>SUM(DATA!EZ90*'Natural Resources'!$F$25,DATA!DE90*'Natural Resources'!$F$26,AVERAGE(DATA!AI90,DATA!FH90,DATA!GN90)*'Natural Resources'!$F$27,AVERAGE(DATA!EW90,DATA!EX90)*'Natural Resources'!$F$28)</f>
        <v>72.067543597358735</v>
      </c>
      <c r="H89" s="25">
        <f>SUM(I89*'Human Resources'!$E$4,PERCENT!J89*'Human Resources'!$E$6)</f>
        <v>5.1256575305159906</v>
      </c>
      <c r="I89" s="202">
        <f>SUM(DATA!IU90*'Human Resources'!$F$5)</f>
        <v>3.7129226954327184</v>
      </c>
      <c r="J89" s="202">
        <f>(SUM(AVERAGE(DATA!CE90,DATA!EV90)*'Human Resources'!$F$7,DATA!IV90*'Human Resources'!$F$8))*8</f>
        <v>6.0674807539048397</v>
      </c>
      <c r="K89" s="213">
        <f>SUM(DATA!CW90*'Transport and Com'!$F$5,DATA!IW90*'Transport and Com'!$F$6,DATA!IX90*'Transport and Com'!$F$7,DATA!FW90*'Transport and Com'!$F$8,DATA!DF90*'Transport and Com'!$F$9,DATA!JA90*'Transport and Com'!$F$10)</f>
        <v>66.143962775767349</v>
      </c>
      <c r="L89" s="213">
        <f>SUM(M89*'Institutional services'!$E$4,PERCENT!N89*'Institutional services'!$E$6,PERCENT!$O$2*'Institutional services'!$E$11,PERCENT!P89*'Institutional services'!$E$13,PERCENT!Q89*'Institutional services'!$E$15)</f>
        <v>30.827867927321293</v>
      </c>
      <c r="M89" s="167">
        <f>SUM(DATA!IP90)</f>
        <v>0</v>
      </c>
      <c r="N89" s="167">
        <f>SUM(DATA!JC90)</f>
        <v>23.048942802263966</v>
      </c>
      <c r="O89" s="167">
        <f>SUM(DATA!JD90)</f>
        <v>5.9523809523809517</v>
      </c>
      <c r="P89" s="167">
        <f>SUM(DATA!IR90)</f>
        <v>90.41</v>
      </c>
      <c r="Q89" s="167">
        <f>SUM(DATA!IS90)</f>
        <v>65.042979942693407</v>
      </c>
      <c r="R89" s="214">
        <f>SUM(S89*'Economic Sectors'!$E$4,PERCENT!T89*'Economic Sectors'!$E$6,PERCENT!U89*'Economic Sectors'!$E$10)</f>
        <v>2.9607247945243294</v>
      </c>
      <c r="S89" s="202">
        <f>SUM(DATA!BS90)</f>
        <v>3.474406934822674</v>
      </c>
      <c r="T89" s="202">
        <f>SUM(DATA!CH90)</f>
        <v>5.1273594144800319</v>
      </c>
      <c r="U89" s="202">
        <f>SUM(DATA!EJ90)</f>
        <v>0.95048722433379451</v>
      </c>
      <c r="V89" s="214">
        <f t="shared" si="10"/>
        <v>5.5388996591076083</v>
      </c>
      <c r="W89" s="202">
        <f>(SUM(AVERAGE(DATA!JH90,DATA!JI90)*'Commercial Services'!$G$6,DATA!Z90*'Commercial Services'!$G$7,DATA!DH90*'Commercial Services'!$G$8))*1.2</f>
        <v>5.5388996591076083</v>
      </c>
      <c r="X89" s="214">
        <f>SUM(Y89*'Market and Accessibility'!$G$5,PERCENT!Z89*'Market and Accessibility'!$G$7,PERCENT!AA89*'Market and Accessibility'!$G$9,PERCENT!AB89*'Market and Accessibility'!$G$11)</f>
        <v>9.7821599681648603</v>
      </c>
      <c r="Y89" s="202">
        <f>SUM(DATA!CG90*'Market and Accessibility'!$F$5)</f>
        <v>0.74185952961332136</v>
      </c>
      <c r="Z89" s="202">
        <f>SUM(DATA!BD90*'Market and Accessibility'!$F$7)</f>
        <v>0.6386228234912511</v>
      </c>
      <c r="AA89" s="202">
        <f>(SUM(DATA!BK90*'Market and Accessibility'!$F$9))*1.2</f>
        <v>7.9384744805038228</v>
      </c>
      <c r="AB89" s="202">
        <f>SUM(DATA!JB90*'Market and Accessibility'!$F$11)</f>
        <v>38.901601830663616</v>
      </c>
      <c r="AC89" s="214">
        <f t="shared" si="11"/>
        <v>11.655755176727828</v>
      </c>
      <c r="AD89" s="202">
        <f>SUM(DATA!JM90*'Property Market'!$F$5,DATA!JL90*'Property Market'!$F$6)</f>
        <v>11.655755176727828</v>
      </c>
      <c r="AE89" s="215">
        <f>SUM(AF89*'Human Development Index'!$E$4,AG89*'Human Development Index'!$E$6,PERCENT!AH89*'Human Development Index'!$E$8,PERCENT!AI89*'Human Development Index'!$E$11,PERCENT!AJ89*'Human Development Index'!$E$14,PERCENT!AK89*'Human Development Index'!$E$18,PERCENT!AL89*'Human Development Index'!$E$20,PERCENT!AM89*'Human Development Index'!$E$22,PERCENT!AN89*'Human Development Index'!$E$24,PERCENT!AO89*'Human Development Index'!$E$26,PERCENT!AP89*'Human Development Index'!$E$28,PERCENT!AQ89*'Human Development Index'!$E$30,PERCENT!AR89*'Human Development Index'!$E$34)</f>
        <v>43.17172979059626</v>
      </c>
      <c r="AF89" s="202">
        <f>(SUM(DATA!FQ90*'Human Development Index'!$F$7,))</f>
        <v>27.824951430932796</v>
      </c>
      <c r="AG89" s="202">
        <f>SUM(DATA!AU90*'Human Development Index'!$F$9,)</f>
        <v>20.29780496111146</v>
      </c>
      <c r="AH89" s="202">
        <f>(SUM(DATA!EC90*'Human Development Index'!$F$9,DATA!EG90*'Human Development Index'!$F$10,))*5</f>
        <v>2.5359576172022735</v>
      </c>
      <c r="AI89" s="202">
        <f>(SUM(DATA!JO90*'Human Development Index'!$F$13,DATA!AR90*'Human Development Index'!$F$12))</f>
        <v>13.255111317365797</v>
      </c>
      <c r="AJ89" s="202">
        <f>(SUM(DATA!BD90*'Human Development Index'!$F$15,DATA!F90*'Human Development Index'!$F$16,DATA!GI90*'Human Development Index'!$F$17))</f>
        <v>27.212887040649836</v>
      </c>
      <c r="AK89" s="202">
        <f>100-(SUM(DATA!IC90*'Human Development Index'!$F$19,))</f>
        <v>24.27251464764916</v>
      </c>
      <c r="AL89" s="202">
        <f>(SUM(DATA!EU90*'Human Development Index'!$F$21))</f>
        <v>0.24520365558449167</v>
      </c>
      <c r="AM89" s="202">
        <f>(SUM(DATA!D90*'Human Development Index'!$F$23,))</f>
        <v>50.943644916696471</v>
      </c>
      <c r="AN89" s="203">
        <f>100-(SUM(DATA!IY90*'Human Development Index'!$F$25))</f>
        <v>95.46</v>
      </c>
      <c r="AO89" s="203">
        <f>SUM(DATA!JP90*'Human Development Index'!$F$27,)</f>
        <v>21.857954998750731</v>
      </c>
      <c r="AP89" s="202">
        <f>100-((SUM(DATA!BA90*'Human Development Index'!$F$29,))*1.3)</f>
        <v>99.830154607189201</v>
      </c>
      <c r="AQ89" s="202">
        <f>100-(SUM(DATA!AS90*'Human Development Index'!$F$31,DATA!II90*'Human Development Index'!$F$32,DATA!FZ90*'Human Development Index'!$F$33,))</f>
        <v>69.542244098573718</v>
      </c>
      <c r="AR89" s="216">
        <f>100-(SUM(DATA!JR90*'Human Development Index'!$F$35))</f>
        <v>99.548583769677748</v>
      </c>
      <c r="AS89" s="202">
        <f t="shared" si="9"/>
        <v>14.941465289279302</v>
      </c>
      <c r="AT89" s="202">
        <f t="shared" si="12"/>
        <v>48.485915351544321</v>
      </c>
      <c r="AU89" s="202">
        <f t="shared" si="13"/>
        <v>7.4843848996311575</v>
      </c>
      <c r="AV89" s="261">
        <f t="shared" si="14"/>
        <v>43.17172979059626</v>
      </c>
      <c r="AW89" s="258">
        <f t="shared" si="15"/>
        <v>23.637255180151595</v>
      </c>
      <c r="AX89" s="202">
        <f t="shared" si="16"/>
        <v>43.17172979059626</v>
      </c>
      <c r="AY89" s="202">
        <f>AVERAGE(DATA!M90,DATA!N90,DATA!O90,DATA!P90,DATA!Q90,DATA!R90,DATA!S90,DATA!T90,DATA!U90,DATA!V90,DATA!W90,DATA!X90,DATA!Y90,DATA!Z90,DATA!AB90,DATA!AC90,DATA!AD90)</f>
        <v>27.448140458231126</v>
      </c>
    </row>
    <row r="90" spans="1:51" x14ac:dyDescent="0.35">
      <c r="A90" s="211" t="s">
        <v>477</v>
      </c>
      <c r="B90" s="212">
        <f>SUM(C90*'Natural Resources'!E92,PERCENT!D90*'Natural Resources'!$E$10,PERCENT!E90*'Natural Resources'!$E$16,PERCENT!F90*'Natural Resources'!$E$20,PERCENT!G90*'Natural Resources'!$E$24)</f>
        <v>29.055080625784171</v>
      </c>
      <c r="C90" s="202">
        <f>SUM(DATA!FX91*'Natural Resources'!$F$5,DATA!BC91*'Natural Resources'!$F$6,DATA!GA91*'Natural Resources'!$F$7,DATA!IL91*'Natural Resources'!$F$8,DATA!DC91*'Natural Resources'!$F$9)</f>
        <v>22.071539475149468</v>
      </c>
      <c r="D90" s="202">
        <f>SUM(DATA!CN91*'Natural Resources'!$F$11,DATA!AV91*'Natural Resources'!$F$12,AVERAGE(DATA!C91,DATA!CZ91,DATA!GL91)*'Natural Resources'!$F$13,DATA!H91*'Natural Resources'!$F$14,DATA!DA91*'Natural Resources'!$F$15)</f>
        <v>33.1459956184097</v>
      </c>
      <c r="E90" s="203">
        <f>SUM(DATA!CR91*'Natural Resources'!$F$17,DATA!CQ91*'Natural Resources'!$F$18,AVERAGE(DATA!CQ91,DATA!CR91)*'Natural Resources'!$F$19)</f>
        <v>28.235770727631717</v>
      </c>
      <c r="F90" s="202">
        <f>SUM(DATA!J91*'Natural Resources'!$F$21,DATA!IT91*'Natural Resources'!$F$22,DATA!CT91*'Natural Resources'!$F$23)</f>
        <v>40.406276870163282</v>
      </c>
      <c r="G90" s="202">
        <f>SUM(DATA!EZ91*'Natural Resources'!$F$25,DATA!DE91*'Natural Resources'!$F$26,AVERAGE(DATA!AI91,DATA!FH91,DATA!GN91)*'Natural Resources'!$F$27,AVERAGE(DATA!EW91,DATA!EX91)*'Natural Resources'!$F$28)</f>
        <v>57.983146550288247</v>
      </c>
      <c r="H90" s="25">
        <f>SUM(I90*'Human Resources'!$E$4,PERCENT!J90*'Human Resources'!$E$6)</f>
        <v>16.075723087374385</v>
      </c>
      <c r="I90" s="202">
        <f>SUM(DATA!IU91*'Human Resources'!$F$5)</f>
        <v>16.344223398430369</v>
      </c>
      <c r="J90" s="202">
        <f>(SUM(AVERAGE(DATA!CE91,DATA!EV91)*'Human Resources'!$F$7,DATA!IV91*'Human Resources'!$F$8))*8</f>
        <v>15.896722880003725</v>
      </c>
      <c r="K90" s="213">
        <f>SUM(DATA!CW91*'Transport and Com'!$F$5,DATA!IW91*'Transport and Com'!$F$6,DATA!IX91*'Transport and Com'!$F$7,DATA!FW91*'Transport and Com'!$F$8,DATA!DF91*'Transport and Com'!$F$9,DATA!JA91*'Transport and Com'!$F$10)</f>
        <v>47.030949012571391</v>
      </c>
      <c r="L90" s="213">
        <f>SUM(M90*'Institutional services'!$E$4,PERCENT!N90*'Institutional services'!$E$6,PERCENT!$O$2*'Institutional services'!$E$11,PERCENT!P90*'Institutional services'!$E$13,PERCENT!Q90*'Institutional services'!$E$15)</f>
        <v>50.271642536147773</v>
      </c>
      <c r="M90" s="167">
        <f>SUM(DATA!IP91)</f>
        <v>0</v>
      </c>
      <c r="N90" s="167">
        <f>SUM(DATA!JC91)</f>
        <v>90.564453339489233</v>
      </c>
      <c r="O90" s="167">
        <f>SUM(DATA!JD91)</f>
        <v>2.9761904761904758</v>
      </c>
      <c r="P90" s="167">
        <f>SUM(DATA!IR91)</f>
        <v>94.98</v>
      </c>
      <c r="Q90" s="167">
        <f>SUM(DATA!IS91)</f>
        <v>55.067122927086075</v>
      </c>
      <c r="R90" s="214">
        <f>SUM(S90*'Economic Sectors'!$E$4,PERCENT!T90*'Economic Sectors'!$E$6,PERCENT!U90*'Economic Sectors'!$E$10)</f>
        <v>1.1373572872124198</v>
      </c>
      <c r="S90" s="202">
        <f>SUM(DATA!BS91)</f>
        <v>0.93751923496911738</v>
      </c>
      <c r="T90" s="202">
        <f>SUM(DATA!CH91)</f>
        <v>0.70618141696170877</v>
      </c>
      <c r="U90" s="202">
        <f>SUM(DATA!EJ91)</f>
        <v>1.6106177290829296</v>
      </c>
      <c r="V90" s="214">
        <f t="shared" si="10"/>
        <v>5.4633388207742071</v>
      </c>
      <c r="W90" s="202">
        <f>(SUM(AVERAGE(DATA!JH91,DATA!JI91)*'Commercial Services'!$G$6,DATA!Z91*'Commercial Services'!$G$7,DATA!DH91*'Commercial Services'!$G$8))*1.2</f>
        <v>5.4633388207742071</v>
      </c>
      <c r="X90" s="214">
        <f>SUM(Y90*'Market and Accessibility'!$G$5,PERCENT!Z90*'Market and Accessibility'!$G$7,PERCENT!AA90*'Market and Accessibility'!$G$9,PERCENT!AB90*'Market and Accessibility'!$G$11)</f>
        <v>9.0581844491782864</v>
      </c>
      <c r="Y90" s="202">
        <f>SUM(DATA!CG91*'Market and Accessibility'!$F$5)</f>
        <v>0.188805621133431</v>
      </c>
      <c r="Z90" s="202">
        <f>SUM(DATA!BD91*'Market and Accessibility'!$F$7)</f>
        <v>0.25493566861997352</v>
      </c>
      <c r="AA90" s="202">
        <f>(SUM(DATA!BK91*'Market and Accessibility'!$F$9))*1.2</f>
        <v>10.986866375334548</v>
      </c>
      <c r="AB90" s="202">
        <f>SUM(DATA!JB91*'Market and Accessibility'!$F$11)</f>
        <v>33.638443935926773</v>
      </c>
      <c r="AC90" s="214">
        <f t="shared" si="11"/>
        <v>4.9343924791548099</v>
      </c>
      <c r="AD90" s="202">
        <f>SUM(DATA!JM91*'Property Market'!$F$5,DATA!JL91*'Property Market'!$F$6)</f>
        <v>4.9343924791548099</v>
      </c>
      <c r="AE90" s="215">
        <f>SUM(AF90*'Human Development Index'!$E$4,AG90*'Human Development Index'!$E$6,PERCENT!AH90*'Human Development Index'!$E$8,PERCENT!AI90*'Human Development Index'!$E$11,PERCENT!AJ90*'Human Development Index'!$E$14,PERCENT!AK90*'Human Development Index'!$E$18,PERCENT!AL90*'Human Development Index'!$E$20,PERCENT!AM90*'Human Development Index'!$E$22,PERCENT!AN90*'Human Development Index'!$E$24,PERCENT!AO90*'Human Development Index'!$E$26,PERCENT!AP90*'Human Development Index'!$E$28,PERCENT!AQ90*'Human Development Index'!$E$30,PERCENT!AR90*'Human Development Index'!$E$34)</f>
        <v>43.586769524943087</v>
      </c>
      <c r="AF90" s="202">
        <f>(SUM(DATA!FQ91*'Human Development Index'!$F$7,))</f>
        <v>6.0748306341655072</v>
      </c>
      <c r="AG90" s="202">
        <f>SUM(DATA!AU91*'Human Development Index'!$F$9,)</f>
        <v>13.900491800305494</v>
      </c>
      <c r="AH90" s="202">
        <f>(SUM(DATA!EC91*'Human Development Index'!$F$9,DATA!EG91*'Human Development Index'!$F$10,))*5</f>
        <v>1.846836647104539</v>
      </c>
      <c r="AI90" s="202">
        <f>(SUM(DATA!JO91*'Human Development Index'!$F$13,DATA!AR91*'Human Development Index'!$F$12))</f>
        <v>18.181690453322101</v>
      </c>
      <c r="AJ90" s="202">
        <f>(SUM(DATA!BD91*'Human Development Index'!$F$15,DATA!F91*'Human Development Index'!$F$16,DATA!GI91*'Human Development Index'!$F$17))</f>
        <v>21.911119180174623</v>
      </c>
      <c r="AK90" s="202">
        <f>100-(SUM(DATA!IC91*'Human Development Index'!$F$19,))</f>
        <v>22.732881372724577</v>
      </c>
      <c r="AL90" s="202">
        <f>(SUM(DATA!EU91*'Human Development Index'!$F$21))</f>
        <v>0.14260548425955202</v>
      </c>
      <c r="AM90" s="202">
        <f>(SUM(DATA!D91*'Human Development Index'!$F$23,))</f>
        <v>76.842914667673455</v>
      </c>
      <c r="AN90" s="203">
        <f>100-(SUM(DATA!IY91*'Human Development Index'!$F$25))</f>
        <v>90.9</v>
      </c>
      <c r="AO90" s="203">
        <f>SUM(DATA!JP91*'Human Development Index'!$F$27,)</f>
        <v>30.918142270351716</v>
      </c>
      <c r="AP90" s="202">
        <f>100-((SUM(DATA!BA91*'Human Development Index'!$F$29,))*1.3)</f>
        <v>99.524460132697328</v>
      </c>
      <c r="AQ90" s="202">
        <f>100-(SUM(DATA!AS91*'Human Development Index'!$F$31,DATA!II91*'Human Development Index'!$F$32,DATA!FZ91*'Human Development Index'!$F$33,))</f>
        <v>72.997977640480471</v>
      </c>
      <c r="AR90" s="216">
        <f>100-(SUM(DATA!JR91*'Human Development Index'!$F$35))</f>
        <v>99.223052227412836</v>
      </c>
      <c r="AS90" s="202">
        <f t="shared" si="9"/>
        <v>22.565401856579278</v>
      </c>
      <c r="AT90" s="202">
        <f t="shared" si="12"/>
        <v>48.651295774359582</v>
      </c>
      <c r="AU90" s="202">
        <f t="shared" si="13"/>
        <v>5.1483182590799306</v>
      </c>
      <c r="AV90" s="261">
        <f t="shared" si="14"/>
        <v>43.586769524943087</v>
      </c>
      <c r="AW90" s="258">
        <f t="shared" si="15"/>
        <v>25.455005296672926</v>
      </c>
      <c r="AX90" s="202">
        <f t="shared" si="16"/>
        <v>43.586769524943087</v>
      </c>
      <c r="AY90" s="202">
        <f>AVERAGE(DATA!M91,DATA!N91,DATA!O91,DATA!P91,DATA!Q91,DATA!R91,DATA!S91,DATA!T91,DATA!U91,DATA!V91,DATA!W91,DATA!X91,DATA!Y91,DATA!Z91,DATA!AB91,DATA!AC91,DATA!AD91)</f>
        <v>29.605002032624967</v>
      </c>
    </row>
    <row r="91" spans="1:51" x14ac:dyDescent="0.35">
      <c r="A91" s="211" t="s">
        <v>478</v>
      </c>
      <c r="B91" s="212">
        <f>SUM(C91*'Natural Resources'!E93,PERCENT!D91*'Natural Resources'!$E$10,PERCENT!E91*'Natural Resources'!$E$16,PERCENT!F91*'Natural Resources'!$E$20,PERCENT!G91*'Natural Resources'!$E$24)</f>
        <v>30.710491676305278</v>
      </c>
      <c r="C91" s="202">
        <f>SUM(DATA!FX92*'Natural Resources'!$F$5,DATA!BC92*'Natural Resources'!$F$6,DATA!GA92*'Natural Resources'!$F$7,DATA!IL92*'Natural Resources'!$F$8,DATA!DC92*'Natural Resources'!$F$9)</f>
        <v>40.680857835434168</v>
      </c>
      <c r="D91" s="202">
        <f>SUM(DATA!CN92*'Natural Resources'!$F$11,DATA!AV92*'Natural Resources'!$F$12,AVERAGE(DATA!C92,DATA!CZ92,DATA!GL92)*'Natural Resources'!$F$13,DATA!H92*'Natural Resources'!$F$14,DATA!DA92*'Natural Resources'!$F$15)</f>
        <v>46.806471664203229</v>
      </c>
      <c r="E91" s="203">
        <f>SUM(DATA!CR92*'Natural Resources'!$F$17,DATA!CQ92*'Natural Resources'!$F$18,AVERAGE(DATA!CQ92,DATA!CR92)*'Natural Resources'!$F$19)</f>
        <v>44.323564302322751</v>
      </c>
      <c r="F91" s="202">
        <f>SUM(DATA!J92*'Natural Resources'!$F$21,DATA!IT92*'Natural Resources'!$F$22,DATA!CT92*'Natural Resources'!$F$23)</f>
        <v>36.730132450331112</v>
      </c>
      <c r="G91" s="202">
        <f>SUM(DATA!EZ92*'Natural Resources'!$F$25,DATA!DE92*'Natural Resources'!$F$26,AVERAGE(DATA!AI92,DATA!FH92,DATA!GN92)*'Natural Resources'!$F$27,AVERAGE(DATA!EW92,DATA!EX92)*'Natural Resources'!$F$28)</f>
        <v>34.256386619559059</v>
      </c>
      <c r="H91" s="25">
        <f>SUM(I91*'Human Resources'!$E$4,PERCENT!J91*'Human Resources'!$E$6)</f>
        <v>14.181460889251349</v>
      </c>
      <c r="I91" s="202">
        <f>SUM(DATA!IU92*'Human Resources'!$F$5)</f>
        <v>3.6364551799661409</v>
      </c>
      <c r="J91" s="202">
        <f>(SUM(AVERAGE(DATA!CE92,DATA!EV92)*'Human Resources'!$F$7,DATA!IV92*'Human Resources'!$F$8))*8</f>
        <v>21.211464695441489</v>
      </c>
      <c r="K91" s="213">
        <f>SUM(DATA!CW92*'Transport and Com'!$F$5,DATA!IW92*'Transport and Com'!$F$6,DATA!IX92*'Transport and Com'!$F$7,DATA!FW92*'Transport and Com'!$F$8,DATA!DF92*'Transport and Com'!$F$9,DATA!JA92*'Transport and Com'!$F$10)</f>
        <v>77.715929319964587</v>
      </c>
      <c r="L91" s="213">
        <f>SUM(M91*'Institutional services'!$E$4,PERCENT!N91*'Institutional services'!$E$6,PERCENT!$O$2*'Institutional services'!$E$11,PERCENT!P91*'Institutional services'!$E$13,PERCENT!Q91*'Institutional services'!$E$15)</f>
        <v>33.471868944862656</v>
      </c>
      <c r="M91" s="167">
        <f>SUM(DATA!IP92)</f>
        <v>0</v>
      </c>
      <c r="N91" s="167">
        <f>SUM(DATA!JC92)</f>
        <v>21.534870012321548</v>
      </c>
      <c r="O91" s="167">
        <f>SUM(DATA!JD92)</f>
        <v>2.9761904761904758</v>
      </c>
      <c r="P91" s="167">
        <f>SUM(DATA!IR92)</f>
        <v>95.11</v>
      </c>
      <c r="Q91" s="167">
        <f>SUM(DATA!IS92)</f>
        <v>80.997798972854</v>
      </c>
      <c r="R91" s="214">
        <f>SUM(S91*'Economic Sectors'!$E$4,PERCENT!T91*'Economic Sectors'!$E$6,PERCENT!U91*'Economic Sectors'!$E$10)</f>
        <v>4.041897497462962</v>
      </c>
      <c r="S91" s="202">
        <f>SUM(DATA!BS92)</f>
        <v>5.0081853506285867</v>
      </c>
      <c r="T91" s="202">
        <f>SUM(DATA!CH92)</f>
        <v>5.6585116370147999</v>
      </c>
      <c r="U91" s="202">
        <f>SUM(DATA!EJ92)</f>
        <v>2.104721002924864</v>
      </c>
      <c r="V91" s="214">
        <f t="shared" si="10"/>
        <v>6.7940390275429552</v>
      </c>
      <c r="W91" s="202">
        <f>(SUM(AVERAGE(DATA!JH92,DATA!JI92)*'Commercial Services'!$G$6,DATA!Z92*'Commercial Services'!$G$7,DATA!DH92*'Commercial Services'!$G$8))*1.2</f>
        <v>6.7940390275429552</v>
      </c>
      <c r="X91" s="214">
        <f>SUM(Y91*'Market and Accessibility'!$G$5,PERCENT!Z91*'Market and Accessibility'!$G$7,PERCENT!AA91*'Market and Accessibility'!$G$9,PERCENT!AB91*'Market and Accessibility'!$G$11)</f>
        <v>19.133793319507227</v>
      </c>
      <c r="Y91" s="202">
        <f>SUM(DATA!CG92*'Market and Accessibility'!$F$5)</f>
        <v>0.52934544007272433</v>
      </c>
      <c r="Z91" s="202">
        <f>SUM(DATA!BD92*'Market and Accessibility'!$F$7)</f>
        <v>2.0407234584986162</v>
      </c>
      <c r="AA91" s="202">
        <f>(SUM(DATA!BK92*'Market and Accessibility'!$F$9))*1.2</f>
        <v>16.527822059747766</v>
      </c>
      <c r="AB91" s="202">
        <f>SUM(DATA!JB92*'Market and Accessibility'!$F$11)</f>
        <v>75.286041189931353</v>
      </c>
      <c r="AC91" s="214">
        <f t="shared" si="11"/>
        <v>3.5149320311152916</v>
      </c>
      <c r="AD91" s="202">
        <f>SUM(DATA!JM92*'Property Market'!$F$5,DATA!JL92*'Property Market'!$F$6)</f>
        <v>3.5149320311152916</v>
      </c>
      <c r="AE91" s="215">
        <f>SUM(AF91*'Human Development Index'!$E$4,AG91*'Human Development Index'!$E$6,PERCENT!AH91*'Human Development Index'!$E$8,PERCENT!AI91*'Human Development Index'!$E$11,PERCENT!AJ91*'Human Development Index'!$E$14,PERCENT!AK91*'Human Development Index'!$E$18,PERCENT!AL91*'Human Development Index'!$E$20,PERCENT!AM91*'Human Development Index'!$E$22,PERCENT!AN91*'Human Development Index'!$E$24,PERCENT!AO91*'Human Development Index'!$E$26,PERCENT!AP91*'Human Development Index'!$E$28,PERCENT!AQ91*'Human Development Index'!$E$30,PERCENT!AR91*'Human Development Index'!$E$34)</f>
        <v>47.644201548626263</v>
      </c>
      <c r="AF91" s="202">
        <f>(SUM(DATA!FQ92*'Human Development Index'!$F$7,))</f>
        <v>13.718568780406422</v>
      </c>
      <c r="AG91" s="202">
        <f>SUM(DATA!AU92*'Human Development Index'!$F$9,)</f>
        <v>15.26367011330775</v>
      </c>
      <c r="AH91" s="202">
        <f>(SUM(DATA!EC92*'Human Development Index'!$F$9,DATA!EG92*'Human Development Index'!$F$10,))*5</f>
        <v>2.5043973144993084</v>
      </c>
      <c r="AI91" s="202">
        <f>(SUM(DATA!JO92*'Human Development Index'!$F$13,DATA!AR92*'Human Development Index'!$F$12))</f>
        <v>13.73430472227961</v>
      </c>
      <c r="AJ91" s="202">
        <f>(SUM(DATA!BD92*'Human Development Index'!$F$15,DATA!F92*'Human Development Index'!$F$16,DATA!GI92*'Human Development Index'!$F$17))</f>
        <v>18.008432001672933</v>
      </c>
      <c r="AK91" s="202">
        <f>100-(SUM(DATA!IC92*'Human Development Index'!$F$19,))</f>
        <v>51.296807938458905</v>
      </c>
      <c r="AL91" s="202">
        <f>(SUM(DATA!EU92*'Human Development Index'!$F$21))</f>
        <v>0.33455420894029148</v>
      </c>
      <c r="AM91" s="202">
        <f>(SUM(DATA!D92*'Human Development Index'!$F$23,))</f>
        <v>73.140693066135938</v>
      </c>
      <c r="AN91" s="203">
        <f>100-(SUM(DATA!IY92*'Human Development Index'!$F$25))</f>
        <v>93.64</v>
      </c>
      <c r="AO91" s="203">
        <f>SUM(DATA!JP92*'Human Development Index'!$F$27,)</f>
        <v>68.26991505596601</v>
      </c>
      <c r="AP91" s="202">
        <f>100-((SUM(DATA!BA92*'Human Development Index'!$F$29,))*1.3)</f>
        <v>98.951936138083894</v>
      </c>
      <c r="AQ91" s="202">
        <f>100-(SUM(DATA!AS92*'Human Development Index'!$F$31,DATA!II92*'Human Development Index'!$F$32,DATA!FZ92*'Human Development Index'!$F$33,))</f>
        <v>70.259852017103441</v>
      </c>
      <c r="AR91" s="216">
        <f>100-(SUM(DATA!JR92*'Human Development Index'!$F$35))</f>
        <v>99.924102010143798</v>
      </c>
      <c r="AS91" s="202">
        <f t="shared" si="9"/>
        <v>22.445976282778314</v>
      </c>
      <c r="AT91" s="202">
        <f t="shared" si="12"/>
        <v>55.593899132413625</v>
      </c>
      <c r="AU91" s="202">
        <f t="shared" si="13"/>
        <v>8.3711654689071082</v>
      </c>
      <c r="AV91" s="261">
        <f t="shared" si="14"/>
        <v>47.644201548626263</v>
      </c>
      <c r="AW91" s="258">
        <f t="shared" si="15"/>
        <v>28.803680294699685</v>
      </c>
      <c r="AX91" s="202">
        <f t="shared" si="16"/>
        <v>47.644201548626263</v>
      </c>
      <c r="AY91" s="202">
        <f>AVERAGE(DATA!M92,DATA!N92,DATA!O92,DATA!P92,DATA!Q92,DATA!R92,DATA!S92,DATA!T92,DATA!U92,DATA!V92,DATA!W92,DATA!X92,DATA!Y92,DATA!Z92,DATA!AB92,DATA!AC92,DATA!AD92)</f>
        <v>32.103096883259425</v>
      </c>
    </row>
    <row r="92" spans="1:51" x14ac:dyDescent="0.35">
      <c r="A92" s="211" t="s">
        <v>479</v>
      </c>
      <c r="B92" s="212">
        <f>SUM(C92*'Natural Resources'!E94,PERCENT!D92*'Natural Resources'!$E$10,PERCENT!E92*'Natural Resources'!$E$16,PERCENT!F92*'Natural Resources'!$E$20,PERCENT!G92*'Natural Resources'!$E$24)</f>
        <v>31.811550803500488</v>
      </c>
      <c r="C92" s="202">
        <f>SUM(DATA!FX93*'Natural Resources'!$F$5,DATA!BC93*'Natural Resources'!$F$6,DATA!GA93*'Natural Resources'!$F$7,DATA!IL93*'Natural Resources'!$F$8,DATA!DC93*'Natural Resources'!$F$9)</f>
        <v>27.946655617151773</v>
      </c>
      <c r="D92" s="202">
        <f>SUM(DATA!CN93*'Natural Resources'!$F$11,DATA!AV93*'Natural Resources'!$F$12,AVERAGE(DATA!C93,DATA!CZ93,DATA!GL93)*'Natural Resources'!$F$13,DATA!H93*'Natural Resources'!$F$14,DATA!DA93*'Natural Resources'!$F$15)</f>
        <v>35.435580367775991</v>
      </c>
      <c r="E92" s="203">
        <f>SUM(DATA!CR93*'Natural Resources'!$F$17,DATA!CQ93*'Natural Resources'!$F$18,AVERAGE(DATA!CQ93,DATA!CR93)*'Natural Resources'!$F$19)</f>
        <v>29.524055639584169</v>
      </c>
      <c r="F92" s="202">
        <f>SUM(DATA!J93*'Natural Resources'!$F$21,DATA!IT93*'Natural Resources'!$F$22,DATA!CT93*'Natural Resources'!$F$23)</f>
        <v>63.220780350521181</v>
      </c>
      <c r="G92" s="202">
        <f>SUM(DATA!EZ93*'Natural Resources'!$F$25,DATA!DE93*'Natural Resources'!$F$26,AVERAGE(DATA!AI93,DATA!FH93,DATA!GN93)*'Natural Resources'!$F$27,AVERAGE(DATA!EW93,DATA!EX93)*'Natural Resources'!$F$28)</f>
        <v>41.169783546161476</v>
      </c>
      <c r="H92" s="25">
        <f>SUM(I92*'Human Resources'!$E$4,PERCENT!J92*'Human Resources'!$E$6)</f>
        <v>10.078044335767</v>
      </c>
      <c r="I92" s="202">
        <f>SUM(DATA!IU93*'Human Resources'!$F$5)</f>
        <v>7.1303598064081664</v>
      </c>
      <c r="J92" s="202">
        <f>(SUM(AVERAGE(DATA!CE93,DATA!EV93)*'Human Resources'!$F$7,DATA!IV93*'Human Resources'!$F$8))*8</f>
        <v>12.043167355339556</v>
      </c>
      <c r="K92" s="213">
        <f>SUM(DATA!CW93*'Transport and Com'!$F$5,DATA!IW93*'Transport and Com'!$F$6,DATA!IX93*'Transport and Com'!$F$7,DATA!FW93*'Transport and Com'!$F$8,DATA!DF93*'Transport and Com'!$F$9,DATA!JA93*'Transport and Com'!$F$10)</f>
        <v>82.851338100903376</v>
      </c>
      <c r="L92" s="213">
        <f>SUM(M92*'Institutional services'!$E$4,PERCENT!N92*'Institutional services'!$E$6,PERCENT!$O$2*'Institutional services'!$E$11,PERCENT!P92*'Institutional services'!$E$13,PERCENT!Q92*'Institutional services'!$E$15)</f>
        <v>37.914454635742565</v>
      </c>
      <c r="M92" s="167">
        <f>SUM(DATA!IP93)</f>
        <v>45.91836734693878</v>
      </c>
      <c r="N92" s="167">
        <f>SUM(DATA!JC93)</f>
        <v>14.417457195067707</v>
      </c>
      <c r="O92" s="167">
        <f>SUM(DATA!JD93)</f>
        <v>5.9523809523809517</v>
      </c>
      <c r="P92" s="167">
        <f>SUM(DATA!IR93)</f>
        <v>92.54</v>
      </c>
      <c r="Q92" s="167">
        <f>SUM(DATA!IS93)</f>
        <v>66.195372750642676</v>
      </c>
      <c r="R92" s="214">
        <f>SUM(S92*'Economic Sectors'!$E$4,PERCENT!T92*'Economic Sectors'!$E$6,PERCENT!U92*'Economic Sectors'!$E$10)</f>
        <v>4.7523503585005837</v>
      </c>
      <c r="S92" s="202">
        <f>SUM(DATA!BS93)</f>
        <v>4.8158714691172868</v>
      </c>
      <c r="T92" s="202">
        <f>SUM(DATA!CH93)</f>
        <v>5.727316684185821</v>
      </c>
      <c r="U92" s="202">
        <f>SUM(DATA!EJ93)</f>
        <v>3.9734847812741281</v>
      </c>
      <c r="V92" s="214">
        <f t="shared" si="10"/>
        <v>8.5013712333251696</v>
      </c>
      <c r="W92" s="202">
        <f>(SUM(AVERAGE(DATA!JH93,DATA!JI93)*'Commercial Services'!$G$6,DATA!Z93*'Commercial Services'!$G$7,DATA!DH93*'Commercial Services'!$G$8))*1.2</f>
        <v>8.5013712333251696</v>
      </c>
      <c r="X92" s="214">
        <f>SUM(Y92*'Market and Accessibility'!$G$5,PERCENT!Z92*'Market and Accessibility'!$G$7,PERCENT!AA92*'Market and Accessibility'!$G$9,PERCENT!AB92*'Market and Accessibility'!$G$11)</f>
        <v>13.658475457538907</v>
      </c>
      <c r="Y92" s="202">
        <f>SUM(DATA!CG93*'Market and Accessibility'!$F$5)</f>
        <v>3.5579945133226922</v>
      </c>
      <c r="Z92" s="202">
        <f>SUM(DATA!BD93*'Market and Accessibility'!$F$7)</f>
        <v>4.1112548786921979</v>
      </c>
      <c r="AA92" s="202">
        <f>(SUM(DATA!BK93*'Market and Accessibility'!$F$9))*1.2</f>
        <v>8.3903338632877524</v>
      </c>
      <c r="AB92" s="202">
        <f>SUM(DATA!JB93*'Market and Accessibility'!$F$11)</f>
        <v>48.398169336384441</v>
      </c>
      <c r="AC92" s="214">
        <f t="shared" si="11"/>
        <v>27.022841928129104</v>
      </c>
      <c r="AD92" s="202">
        <f>SUM(DATA!JM93*'Property Market'!$F$5,DATA!JL93*'Property Market'!$F$6)</f>
        <v>27.022841928129104</v>
      </c>
      <c r="AE92" s="215">
        <f>SUM(AF92*'Human Development Index'!$E$4,AG92*'Human Development Index'!$E$6,PERCENT!AH92*'Human Development Index'!$E$8,PERCENT!AI92*'Human Development Index'!$E$11,PERCENT!AJ92*'Human Development Index'!$E$14,PERCENT!AK92*'Human Development Index'!$E$18,PERCENT!AL92*'Human Development Index'!$E$20,PERCENT!AM92*'Human Development Index'!$E$22,PERCENT!AN92*'Human Development Index'!$E$24,PERCENT!AO92*'Human Development Index'!$E$26,PERCENT!AP92*'Human Development Index'!$E$28,PERCENT!AQ92*'Human Development Index'!$E$30,PERCENT!AR92*'Human Development Index'!$E$34)</f>
        <v>45.594768370290346</v>
      </c>
      <c r="AF92" s="202">
        <f>(SUM(DATA!FQ93*'Human Development Index'!$F$7,))</f>
        <v>20.035948945403817</v>
      </c>
      <c r="AG92" s="202">
        <f>SUM(DATA!AU93*'Human Development Index'!$F$9,)</f>
        <v>21.942112068488967</v>
      </c>
      <c r="AH92" s="202">
        <f>(SUM(DATA!EC93*'Human Development Index'!$F$9,DATA!EG93*'Human Development Index'!$F$10,))*5</f>
        <v>11.116898587834969</v>
      </c>
      <c r="AI92" s="202">
        <f>(SUM(DATA!JO93*'Human Development Index'!$F$13,DATA!AR93*'Human Development Index'!$F$12))</f>
        <v>31.639473897058462</v>
      </c>
      <c r="AJ92" s="202">
        <f>(SUM(DATA!BD93*'Human Development Index'!$F$15,DATA!F93*'Human Development Index'!$F$16,DATA!GI93*'Human Development Index'!$F$17))</f>
        <v>22.732742099930682</v>
      </c>
      <c r="AK92" s="202">
        <f>100-(SUM(DATA!IC93*'Human Development Index'!$F$19,))</f>
        <v>35.284289726045216</v>
      </c>
      <c r="AL92" s="202">
        <f>(SUM(DATA!EU93*'Human Development Index'!$F$21))</f>
        <v>1.6262149497050853</v>
      </c>
      <c r="AM92" s="202">
        <f>(SUM(DATA!D93*'Human Development Index'!$F$23,))</f>
        <v>63.194201532015661</v>
      </c>
      <c r="AN92" s="203">
        <f>100-(SUM(DATA!IY93*'Human Development Index'!$F$25))</f>
        <v>94.39</v>
      </c>
      <c r="AO92" s="203">
        <f>SUM(DATA!JP93*'Human Development Index'!$F$27,)</f>
        <v>17.898807247205013</v>
      </c>
      <c r="AP92" s="202">
        <f>100-((SUM(DATA!BA93*'Human Development Index'!$F$29,))*1.3)</f>
        <v>94.126195278707385</v>
      </c>
      <c r="AQ92" s="202">
        <f>100-(SUM(DATA!AS93*'Human Development Index'!$F$31,DATA!II93*'Human Development Index'!$F$32,DATA!FZ93*'Human Development Index'!$F$33,))</f>
        <v>69.886266059696467</v>
      </c>
      <c r="AR92" s="216">
        <f>100-(SUM(DATA!JR93*'Human Development Index'!$F$35))</f>
        <v>97.062593309612296</v>
      </c>
      <c r="AS92" s="202">
        <f t="shared" si="9"/>
        <v>20.944797569633742</v>
      </c>
      <c r="AT92" s="202">
        <f t="shared" si="12"/>
        <v>60.382896368322974</v>
      </c>
      <c r="AU92" s="202">
        <f t="shared" si="13"/>
        <v>13.48375974437344</v>
      </c>
      <c r="AV92" s="261">
        <f t="shared" si="14"/>
        <v>45.594768370290346</v>
      </c>
      <c r="AW92" s="258">
        <f t="shared" si="15"/>
        <v>31.603817894110055</v>
      </c>
      <c r="AX92" s="202">
        <f t="shared" si="16"/>
        <v>45.594768370290346</v>
      </c>
      <c r="AY92" s="202">
        <f>AVERAGE(DATA!M93,DATA!N93,DATA!O93,DATA!P93,DATA!Q93,DATA!R93,DATA!S93,DATA!T93,DATA!U93,DATA!V93,DATA!W93,DATA!X93,DATA!Y93,DATA!Z93,DATA!AB93,DATA!AC93,DATA!AD93)</f>
        <v>30.996588941679779</v>
      </c>
    </row>
    <row r="93" spans="1:51" x14ac:dyDescent="0.35">
      <c r="A93" s="211" t="s">
        <v>480</v>
      </c>
      <c r="B93" s="212">
        <f>SUM(C93*'Natural Resources'!E95,PERCENT!D93*'Natural Resources'!$E$10,PERCENT!E93*'Natural Resources'!$E$16,PERCENT!F93*'Natural Resources'!$E$20,PERCENT!G93*'Natural Resources'!$E$24)</f>
        <v>26.41567454395571</v>
      </c>
      <c r="C93" s="202">
        <f>SUM(DATA!FX94*'Natural Resources'!$F$5,DATA!BC94*'Natural Resources'!$F$6,DATA!GA94*'Natural Resources'!$F$7,DATA!IL94*'Natural Resources'!$F$8,DATA!DC94*'Natural Resources'!$F$9)</f>
        <v>36.22332563138594</v>
      </c>
      <c r="D93" s="202">
        <f>SUM(DATA!CN94*'Natural Resources'!$F$11,DATA!AV94*'Natural Resources'!$F$12,AVERAGE(DATA!C94,DATA!CZ94,DATA!GL94)*'Natural Resources'!$F$13,DATA!H94*'Natural Resources'!$F$14,DATA!DA94*'Natural Resources'!$F$15)</f>
        <v>16.322281407976146</v>
      </c>
      <c r="E93" s="203">
        <f>SUM(DATA!CR94*'Natural Resources'!$F$17,DATA!CQ94*'Natural Resources'!$F$18,AVERAGE(DATA!CQ94,DATA!CR94)*'Natural Resources'!$F$19)</f>
        <v>48.993734174699433</v>
      </c>
      <c r="F93" s="202">
        <f>SUM(DATA!J94*'Natural Resources'!$F$21,DATA!IT94*'Natural Resources'!$F$22,DATA!CT94*'Natural Resources'!$F$23)</f>
        <v>49.318922305764389</v>
      </c>
      <c r="G93" s="202">
        <f>SUM(DATA!EZ94*'Natural Resources'!$F$25,DATA!DE94*'Natural Resources'!$F$26,AVERAGE(DATA!AI94,DATA!FH94,DATA!GN94)*'Natural Resources'!$F$27,AVERAGE(DATA!EW94,DATA!EX94)*'Natural Resources'!$F$28)</f>
        <v>23.25791310845144</v>
      </c>
      <c r="H93" s="25">
        <f>SUM(I93*'Human Resources'!$E$4,PERCENT!J93*'Human Resources'!$E$6)</f>
        <v>10.222664083477463</v>
      </c>
      <c r="I93" s="202">
        <f>SUM(DATA!IU94*'Human Resources'!$F$5)</f>
        <v>17.953817396831791</v>
      </c>
      <c r="J93" s="202">
        <f>(SUM(AVERAGE(DATA!CE94,DATA!EV94)*'Human Resources'!$F$7,DATA!IV94*'Human Resources'!$F$8))*8</f>
        <v>5.068561874574578</v>
      </c>
      <c r="K93" s="213">
        <f>SUM(DATA!CW94*'Transport and Com'!$F$5,DATA!IW94*'Transport and Com'!$F$6,DATA!IX94*'Transport and Com'!$F$7,DATA!FW94*'Transport and Com'!$F$8,DATA!DF94*'Transport and Com'!$F$9,DATA!JA94*'Transport and Com'!$F$10)</f>
        <v>63.294189054747321</v>
      </c>
      <c r="L93" s="213">
        <f>SUM(M93*'Institutional services'!$E$4,PERCENT!N93*'Institutional services'!$E$6,PERCENT!$O$2*'Institutional services'!$E$11,PERCENT!P93*'Institutional services'!$E$13,PERCENT!Q93*'Institutional services'!$E$15)</f>
        <v>35.760998666435242</v>
      </c>
      <c r="M93" s="167">
        <f>SUM(DATA!IP94)</f>
        <v>0</v>
      </c>
      <c r="N93" s="167">
        <f>SUM(DATA!JC94)</f>
        <v>44.0747006252181</v>
      </c>
      <c r="O93" s="167">
        <f>SUM(DATA!JD94)</f>
        <v>2.9761904761904758</v>
      </c>
      <c r="P93" s="167">
        <f>SUM(DATA!IR94)</f>
        <v>89</v>
      </c>
      <c r="Q93" s="167">
        <f>SUM(DATA!IS94)</f>
        <v>57.289002557544755</v>
      </c>
      <c r="R93" s="214">
        <f>SUM(S93*'Economic Sectors'!$E$4,PERCENT!T93*'Economic Sectors'!$E$6,PERCENT!U93*'Economic Sectors'!$E$10)</f>
        <v>3.8920566283386924</v>
      </c>
      <c r="S93" s="202">
        <f>SUM(DATA!BS94)</f>
        <v>3.9102188130469244</v>
      </c>
      <c r="T93" s="202">
        <f>SUM(DATA!CH94)</f>
        <v>5.2456744784232763</v>
      </c>
      <c r="U93" s="202">
        <f>SUM(DATA!EJ94)</f>
        <v>2.863221602244082</v>
      </c>
      <c r="V93" s="214">
        <f t="shared" si="10"/>
        <v>5.4673823161921229</v>
      </c>
      <c r="W93" s="202">
        <f>(SUM(AVERAGE(DATA!JH94,DATA!JI94)*'Commercial Services'!$G$6,DATA!Z94*'Commercial Services'!$G$7,DATA!DH94*'Commercial Services'!$G$8))*1.2</f>
        <v>5.4673823161921229</v>
      </c>
      <c r="X93" s="214">
        <f>SUM(Y93*'Market and Accessibility'!$G$5,PERCENT!Z93*'Market and Accessibility'!$G$7,PERCENT!AA93*'Market and Accessibility'!$G$9,PERCENT!AB93*'Market and Accessibility'!$G$11)</f>
        <v>9.2079745759264817</v>
      </c>
      <c r="Y93" s="202">
        <f>SUM(DATA!CG94*'Market and Accessibility'!$F$5)</f>
        <v>0.25863783716908356</v>
      </c>
      <c r="Z93" s="202">
        <f>SUM(DATA!BD94*'Market and Accessibility'!$F$7)</f>
        <v>9.241228244148221E-2</v>
      </c>
      <c r="AA93" s="202">
        <f>(SUM(DATA!BK94*'Market and Accessibility'!$F$9))*1.2</f>
        <v>22.74441898168109</v>
      </c>
      <c r="AB93" s="202">
        <f>SUM(DATA!JB94*'Market and Accessibility'!$F$11)</f>
        <v>22.768878718535468</v>
      </c>
      <c r="AC93" s="214">
        <f t="shared" si="11"/>
        <v>12.014835174860645</v>
      </c>
      <c r="AD93" s="202">
        <f>SUM(DATA!JM94*'Property Market'!$F$5,DATA!JL94*'Property Market'!$F$6)</f>
        <v>12.014835174860645</v>
      </c>
      <c r="AE93" s="215">
        <f>SUM(AF93*'Human Development Index'!$E$4,AG93*'Human Development Index'!$E$6,PERCENT!AH93*'Human Development Index'!$E$8,PERCENT!AI93*'Human Development Index'!$E$11,PERCENT!AJ93*'Human Development Index'!$E$14,PERCENT!AK93*'Human Development Index'!$E$18,PERCENT!AL93*'Human Development Index'!$E$20,PERCENT!AM93*'Human Development Index'!$E$22,PERCENT!AN93*'Human Development Index'!$E$24,PERCENT!AO93*'Human Development Index'!$E$26,PERCENT!AP93*'Human Development Index'!$E$28,PERCENT!AQ93*'Human Development Index'!$E$30,PERCENT!AR93*'Human Development Index'!$E$34)</f>
        <v>45.82849368404149</v>
      </c>
      <c r="AF93" s="202">
        <f>(SUM(DATA!FQ94*'Human Development Index'!$F$7,))</f>
        <v>22.563055389671771</v>
      </c>
      <c r="AG93" s="202">
        <f>SUM(DATA!AU94*'Human Development Index'!$F$9,)</f>
        <v>17.681732106089392</v>
      </c>
      <c r="AH93" s="202">
        <f>(SUM(DATA!EC94*'Human Development Index'!$F$9,DATA!EG94*'Human Development Index'!$F$10,))*5</f>
        <v>1.0407225879945545</v>
      </c>
      <c r="AI93" s="202">
        <f>(SUM(DATA!JO94*'Human Development Index'!$F$13,DATA!AR94*'Human Development Index'!$F$12))</f>
        <v>14.938319275031821</v>
      </c>
      <c r="AJ93" s="202">
        <f>(SUM(DATA!BD94*'Human Development Index'!$F$15,DATA!F94*'Human Development Index'!$F$16,DATA!GI94*'Human Development Index'!$F$17))</f>
        <v>16.568082353317859</v>
      </c>
      <c r="AK93" s="202">
        <f>100-(SUM(DATA!IC94*'Human Development Index'!$F$19,))</f>
        <v>34.731737284907112</v>
      </c>
      <c r="AL93" s="202">
        <f>(SUM(DATA!EU94*'Human Development Index'!$F$21))</f>
        <v>0.10228556444357215</v>
      </c>
      <c r="AM93" s="202">
        <f>(SUM(DATA!D94*'Human Development Index'!$F$23,))</f>
        <v>91.765178591261716</v>
      </c>
      <c r="AN93" s="203">
        <f>100-(SUM(DATA!IY94*'Human Development Index'!$F$25))</f>
        <v>94.92</v>
      </c>
      <c r="AO93" s="203">
        <f>SUM(DATA!JP94*'Human Development Index'!$F$27,)</f>
        <v>20.035869339264902</v>
      </c>
      <c r="AP93" s="202">
        <f>100-((SUM(DATA!BA94*'Human Development Index'!$F$29,))*1.3)</f>
        <v>99.617435954444744</v>
      </c>
      <c r="AQ93" s="202">
        <f>100-(SUM(DATA!AS94*'Human Development Index'!$F$31,DATA!II94*'Human Development Index'!$F$32,DATA!FZ94*'Human Development Index'!$F$33,))</f>
        <v>72.55908839885079</v>
      </c>
      <c r="AR93" s="216">
        <f>100-(SUM(DATA!JR94*'Human Development Index'!$F$35))</f>
        <v>99.634898787391123</v>
      </c>
      <c r="AS93" s="202">
        <f t="shared" si="9"/>
        <v>18.319169313716586</v>
      </c>
      <c r="AT93" s="202">
        <f t="shared" si="12"/>
        <v>49.527593860591281</v>
      </c>
      <c r="AU93" s="202">
        <f t="shared" si="13"/>
        <v>7.6455621738294859</v>
      </c>
      <c r="AV93" s="261">
        <f t="shared" si="14"/>
        <v>45.82849368404149</v>
      </c>
      <c r="AW93" s="258">
        <f t="shared" si="15"/>
        <v>25.164108449379118</v>
      </c>
      <c r="AX93" s="202">
        <f t="shared" si="16"/>
        <v>45.82849368404149</v>
      </c>
      <c r="AY93" s="202">
        <f>AVERAGE(DATA!M94,DATA!N94,DATA!O94,DATA!P94,DATA!Q94,DATA!R94,DATA!S94,DATA!T94,DATA!U94,DATA!V94,DATA!W94,DATA!X94,DATA!Y94,DATA!Z94,DATA!AB94,DATA!AC94,DATA!AD94)</f>
        <v>29.191224021220229</v>
      </c>
    </row>
    <row r="94" spans="1:51" x14ac:dyDescent="0.35">
      <c r="A94" s="211" t="s">
        <v>481</v>
      </c>
      <c r="B94" s="212">
        <f>SUM(C94*'Natural Resources'!E96,PERCENT!D94*'Natural Resources'!$E$10,PERCENT!E94*'Natural Resources'!$E$16,PERCENT!F94*'Natural Resources'!$E$20,PERCENT!G94*'Natural Resources'!$E$24)</f>
        <v>27.632216061558115</v>
      </c>
      <c r="C94" s="202">
        <f>SUM(DATA!FX95*'Natural Resources'!$F$5,DATA!BC95*'Natural Resources'!$F$6,DATA!GA95*'Natural Resources'!$F$7,DATA!IL95*'Natural Resources'!$F$8,DATA!DC95*'Natural Resources'!$F$9)</f>
        <v>19.83819554777039</v>
      </c>
      <c r="D94" s="202">
        <f>SUM(DATA!CN95*'Natural Resources'!$F$11,DATA!AV95*'Natural Resources'!$F$12,AVERAGE(DATA!C95,DATA!CZ95,DATA!GL95)*'Natural Resources'!$F$13,DATA!H95*'Natural Resources'!$F$14,DATA!DA95*'Natural Resources'!$F$15)</f>
        <v>32.941559252699456</v>
      </c>
      <c r="E94" s="203">
        <f>SUM(DATA!CR95*'Natural Resources'!$F$17,DATA!CQ95*'Natural Resources'!$F$18,AVERAGE(DATA!CQ95,DATA!CR95)*'Natural Resources'!$F$19)</f>
        <v>20.861688509573366</v>
      </c>
      <c r="F94" s="202">
        <f>SUM(DATA!J95*'Natural Resources'!$F$21,DATA!IT95*'Natural Resources'!$F$22,DATA!CT95*'Natural Resources'!$F$23)</f>
        <v>31.252490107790933</v>
      </c>
      <c r="G94" s="202">
        <f>SUM(DATA!EZ95*'Natural Resources'!$F$25,DATA!DE95*'Natural Resources'!$F$26,AVERAGE(DATA!AI95,DATA!FH95,DATA!GN95)*'Natural Resources'!$F$27,AVERAGE(DATA!EW95,DATA!EX95)*'Natural Resources'!$F$28)</f>
        <v>70.807123250302411</v>
      </c>
      <c r="H94" s="25">
        <f>SUM(I94*'Human Resources'!$E$4,PERCENT!J94*'Human Resources'!$E$6)</f>
        <v>10.849453180391716</v>
      </c>
      <c r="I94" s="202">
        <f>SUM(DATA!IU95*'Human Resources'!$F$5)</f>
        <v>3.7129226954327184</v>
      </c>
      <c r="J94" s="202">
        <f>(SUM(AVERAGE(DATA!CE95,DATA!EV95)*'Human Resources'!$F$7,DATA!IV95*'Human Resources'!$F$8))*8</f>
        <v>15.607140170364382</v>
      </c>
      <c r="K94" s="213">
        <f>SUM(DATA!CW95*'Transport and Com'!$F$5,DATA!IW95*'Transport and Com'!$F$6,DATA!IX95*'Transport and Com'!$F$7,DATA!FW95*'Transport and Com'!$F$8,DATA!DF95*'Transport and Com'!$F$9,DATA!JA95*'Transport and Com'!$F$10)</f>
        <v>67.912057829954406</v>
      </c>
      <c r="L94" s="213">
        <f>SUM(M94*'Institutional services'!$E$4,PERCENT!N94*'Institutional services'!$E$6,PERCENT!$O$2*'Institutional services'!$E$11,PERCENT!P94*'Institutional services'!$E$13,PERCENT!Q94*'Institutional services'!$E$15)</f>
        <v>27.649378854189813</v>
      </c>
      <c r="M94" s="167">
        <f>SUM(DATA!IP95)</f>
        <v>0</v>
      </c>
      <c r="N94" s="167">
        <f>SUM(DATA!JC95)</f>
        <v>10.502311507200499</v>
      </c>
      <c r="O94" s="167">
        <f>SUM(DATA!JD95)</f>
        <v>2.9761904761904758</v>
      </c>
      <c r="P94" s="167">
        <f>SUM(DATA!IR95)</f>
        <v>88.24</v>
      </c>
      <c r="Q94" s="167">
        <f>SUM(DATA!IS95)</f>
        <v>71.116315378610466</v>
      </c>
      <c r="R94" s="214">
        <f>SUM(S94*'Economic Sectors'!$E$4,PERCENT!T94*'Economic Sectors'!$E$6,PERCENT!U94*'Economic Sectors'!$E$10)</f>
        <v>1.3219906126443841</v>
      </c>
      <c r="S94" s="202">
        <f>SUM(DATA!BS95)</f>
        <v>1.2662464812437655</v>
      </c>
      <c r="T94" s="202">
        <f>SUM(DATA!CH95)</f>
        <v>1.7916485809257878</v>
      </c>
      <c r="U94" s="202">
        <f>SUM(DATA!EJ95)</f>
        <v>1.0115552349837951</v>
      </c>
      <c r="V94" s="214">
        <f t="shared" si="10"/>
        <v>5.7281368273180755</v>
      </c>
      <c r="W94" s="202">
        <f>(SUM(AVERAGE(DATA!JH95,DATA!JI95)*'Commercial Services'!$G$6,DATA!Z95*'Commercial Services'!$G$7,DATA!DH95*'Commercial Services'!$G$8))*1.2</f>
        <v>5.7281368273180755</v>
      </c>
      <c r="X94" s="214">
        <f>SUM(Y94*'Market and Accessibility'!$G$5,PERCENT!Z94*'Market and Accessibility'!$G$7,PERCENT!AA94*'Market and Accessibility'!$G$9,PERCENT!AB94*'Market and Accessibility'!$G$11)</f>
        <v>12.075889727008118</v>
      </c>
      <c r="Y94" s="202">
        <f>SUM(DATA!CG95*'Market and Accessibility'!$F$5)</f>
        <v>0.54270839499312695</v>
      </c>
      <c r="Z94" s="202">
        <f>SUM(DATA!BD95*'Market and Accessibility'!$F$7)</f>
        <v>0.33576682543991426</v>
      </c>
      <c r="AA94" s="202">
        <f>(SUM(DATA!BK95*'Market and Accessibility'!$F$9))*1.2</f>
        <v>10.777982943979124</v>
      </c>
      <c r="AB94" s="202">
        <f>SUM(DATA!JB95*'Market and Accessibility'!$F$11)</f>
        <v>48.283752860411902</v>
      </c>
      <c r="AC94" s="214">
        <f t="shared" si="11"/>
        <v>8.474613827007726</v>
      </c>
      <c r="AD94" s="202">
        <f>SUM(DATA!JM95*'Property Market'!$F$5,DATA!JL95*'Property Market'!$F$6)</f>
        <v>8.474613827007726</v>
      </c>
      <c r="AE94" s="215">
        <f>SUM(AF94*'Human Development Index'!$E$4,AG94*'Human Development Index'!$E$6,PERCENT!AH94*'Human Development Index'!$E$8,PERCENT!AI94*'Human Development Index'!$E$11,PERCENT!AJ94*'Human Development Index'!$E$14,PERCENT!AK94*'Human Development Index'!$E$18,PERCENT!AL94*'Human Development Index'!$E$20,PERCENT!AM94*'Human Development Index'!$E$22,PERCENT!AN94*'Human Development Index'!$E$24,PERCENT!AO94*'Human Development Index'!$E$26,PERCENT!AP94*'Human Development Index'!$E$28,PERCENT!AQ94*'Human Development Index'!$E$30,PERCENT!AR94*'Human Development Index'!$E$34)</f>
        <v>45.415588031536132</v>
      </c>
      <c r="AF94" s="202">
        <f>(SUM(DATA!FQ95*'Human Development Index'!$F$7,))</f>
        <v>23.581365442139369</v>
      </c>
      <c r="AG94" s="202">
        <f>SUM(DATA!AU95*'Human Development Index'!$F$9,)</f>
        <v>13.576602973500774</v>
      </c>
      <c r="AH94" s="202">
        <f>(SUM(DATA!EC95*'Human Development Index'!$F$9,DATA!EG95*'Human Development Index'!$F$10,))*5</f>
        <v>1.5737501034214492</v>
      </c>
      <c r="AI94" s="202">
        <f>(SUM(DATA!JO95*'Human Development Index'!$F$13,DATA!AR95*'Human Development Index'!$F$12))</f>
        <v>13.444237070477291</v>
      </c>
      <c r="AJ94" s="202">
        <f>(SUM(DATA!BD95*'Human Development Index'!$F$15,DATA!F95*'Human Development Index'!$F$16,DATA!GI95*'Human Development Index'!$F$17))</f>
        <v>16.042493700906849</v>
      </c>
      <c r="AK94" s="202">
        <f>100-(SUM(DATA!IC95*'Human Development Index'!$F$19,))</f>
        <v>32.881874700945218</v>
      </c>
      <c r="AL94" s="202">
        <f>(SUM(DATA!EU95*'Human Development Index'!$F$21))</f>
        <v>0.1521670850019195</v>
      </c>
      <c r="AM94" s="202">
        <f>(SUM(DATA!D95*'Human Development Index'!$F$23,))</f>
        <v>80.22630905544861</v>
      </c>
      <c r="AN94" s="203">
        <f>100-(SUM(DATA!IY95*'Human Development Index'!$F$25))</f>
        <v>95.46</v>
      </c>
      <c r="AO94" s="203">
        <f>SUM(DATA!JP95*'Human Development Index'!$F$27,)</f>
        <v>39.838800227345651</v>
      </c>
      <c r="AP94" s="202">
        <f>100-((SUM(DATA!BA95*'Human Development Index'!$F$29,))*1.3)</f>
        <v>99.627946201409216</v>
      </c>
      <c r="AQ94" s="202">
        <f>100-(SUM(DATA!AS95*'Human Development Index'!$F$31,DATA!II95*'Human Development Index'!$F$32,DATA!FZ95*'Human Development Index'!$F$33,))</f>
        <v>70.735551389154807</v>
      </c>
      <c r="AR94" s="216">
        <f>100-(SUM(DATA!JR95*'Human Development Index'!$F$35))</f>
        <v>99.669765814075703</v>
      </c>
      <c r="AS94" s="202">
        <f t="shared" si="9"/>
        <v>19.240834620974915</v>
      </c>
      <c r="AT94" s="202">
        <f t="shared" si="12"/>
        <v>47.780718342072106</v>
      </c>
      <c r="AU94" s="202">
        <f t="shared" si="13"/>
        <v>6.9001577484945757</v>
      </c>
      <c r="AV94" s="261">
        <f t="shared" si="14"/>
        <v>45.415588031536132</v>
      </c>
      <c r="AW94" s="258">
        <f t="shared" si="15"/>
        <v>24.64057023718053</v>
      </c>
      <c r="AX94" s="202">
        <f t="shared" si="16"/>
        <v>45.415588031536132</v>
      </c>
      <c r="AY94" s="202">
        <f>AVERAGE(DATA!M95,DATA!N95,DATA!O95,DATA!P95,DATA!Q95,DATA!R95,DATA!S95,DATA!T95,DATA!U95,DATA!V95,DATA!W95,DATA!X95,DATA!Y95,DATA!Z95,DATA!AB95,DATA!AC95,DATA!AD95)</f>
        <v>27.455410894516284</v>
      </c>
    </row>
    <row r="95" spans="1:51" x14ac:dyDescent="0.35">
      <c r="A95" s="211" t="s">
        <v>482</v>
      </c>
      <c r="B95" s="212">
        <f>SUM(C95*'Natural Resources'!E97,PERCENT!D95*'Natural Resources'!$E$10,PERCENT!E95*'Natural Resources'!$E$16,PERCENT!F95*'Natural Resources'!$E$20,PERCENT!G95*'Natural Resources'!$E$24)</f>
        <v>39.499313417909327</v>
      </c>
      <c r="C95" s="202">
        <f>SUM(DATA!FX96*'Natural Resources'!$F$5,DATA!BC96*'Natural Resources'!$F$6,DATA!GA96*'Natural Resources'!$F$7,DATA!IL96*'Natural Resources'!$F$8,DATA!DC96*'Natural Resources'!$F$9)</f>
        <v>42.321629644082321</v>
      </c>
      <c r="D95" s="202">
        <f>SUM(DATA!CN96*'Natural Resources'!$F$11,DATA!AV96*'Natural Resources'!$F$12,AVERAGE(DATA!C96,DATA!CZ96,DATA!GL96)*'Natural Resources'!$F$13,DATA!H96*'Natural Resources'!$F$14,DATA!DA96*'Natural Resources'!$F$15)</f>
        <v>57.672647016758269</v>
      </c>
      <c r="E95" s="203">
        <f>SUM(DATA!CR96*'Natural Resources'!$F$17,DATA!CQ96*'Natural Resources'!$F$18,AVERAGE(DATA!CQ96,DATA!CR96)*'Natural Resources'!$F$19)</f>
        <v>82.37228014138168</v>
      </c>
      <c r="F95" s="202">
        <f>SUM(DATA!J96*'Natural Resources'!$F$21,DATA!IT96*'Natural Resources'!$F$22,DATA!CT96*'Natural Resources'!$F$23)</f>
        <v>17.920943499700137</v>
      </c>
      <c r="G95" s="202">
        <f>SUM(DATA!EZ96*'Natural Resources'!$F$25,DATA!DE96*'Natural Resources'!$F$26,AVERAGE(DATA!AI96,DATA!FH96,DATA!GN96)*'Natural Resources'!$F$27,AVERAGE(DATA!EW96,DATA!EX96)*'Natural Resources'!$F$28)</f>
        <v>52.707595242275396</v>
      </c>
      <c r="H95" s="25">
        <f>SUM(I95*'Human Resources'!$E$4,PERCENT!J95*'Human Resources'!$E$6)</f>
        <v>11.824684261662398</v>
      </c>
      <c r="I95" s="202">
        <f>SUM(DATA!IU96*'Human Resources'!$F$5)</f>
        <v>6.7829518349056892</v>
      </c>
      <c r="J95" s="202">
        <f>(SUM(AVERAGE(DATA!CE96,DATA!EV96)*'Human Resources'!$F$7,DATA!IV96*'Human Resources'!$F$8))*8</f>
        <v>15.185839212833537</v>
      </c>
      <c r="K95" s="213">
        <f>SUM(DATA!CW96*'Transport and Com'!$F$5,DATA!IW96*'Transport and Com'!$F$6,DATA!IX96*'Transport and Com'!$F$7,DATA!FW96*'Transport and Com'!$F$8,DATA!DF96*'Transport and Com'!$F$9,DATA!JA96*'Transport and Com'!$F$10)</f>
        <v>83.751041980429065</v>
      </c>
      <c r="L95" s="213">
        <f>SUM(M95*'Institutional services'!$E$4,PERCENT!N95*'Institutional services'!$E$6,PERCENT!$O$2*'Institutional services'!$E$11,PERCENT!P95*'Institutional services'!$E$13,PERCENT!Q95*'Institutional services'!$E$15)</f>
        <v>34.694879677634638</v>
      </c>
      <c r="M95" s="167">
        <f>SUM(DATA!IP96)</f>
        <v>45.91836734693878</v>
      </c>
      <c r="N95" s="167">
        <f>SUM(DATA!JC96)</f>
        <v>5.2683589378470366</v>
      </c>
      <c r="O95" s="167">
        <f>SUM(DATA!JD96)</f>
        <v>8.9285714285714288</v>
      </c>
      <c r="P95" s="167">
        <f>SUM(DATA!IR96)</f>
        <v>92.74</v>
      </c>
      <c r="Q95" s="167">
        <f>SUM(DATA!IS96)</f>
        <v>62.829736211031175</v>
      </c>
      <c r="R95" s="214">
        <f>SUM(S95*'Economic Sectors'!$E$4,PERCENT!T95*'Economic Sectors'!$E$6,PERCENT!U95*'Economic Sectors'!$E$10)</f>
        <v>4.5652535386005066</v>
      </c>
      <c r="S95" s="202">
        <f>SUM(DATA!BS96)</f>
        <v>4.1601299040268369</v>
      </c>
      <c r="T95" s="202">
        <f>SUM(DATA!CH96)</f>
        <v>6.8011907111463952</v>
      </c>
      <c r="U95" s="202">
        <f>SUM(DATA!EJ96)</f>
        <v>3.1921433851213439</v>
      </c>
      <c r="V95" s="214">
        <f t="shared" si="10"/>
        <v>14.076400391571115</v>
      </c>
      <c r="W95" s="202">
        <f>(SUM(AVERAGE(DATA!JH96,DATA!JI96)*'Commercial Services'!$G$6,DATA!Z96*'Commercial Services'!$G$7,DATA!DH96*'Commercial Services'!$G$8))*1.2</f>
        <v>14.076400391571115</v>
      </c>
      <c r="X95" s="214">
        <f>SUM(Y95*'Market and Accessibility'!$G$5,PERCENT!Z95*'Market and Accessibility'!$G$7,PERCENT!AA95*'Market and Accessibility'!$G$9,PERCENT!AB95*'Market and Accessibility'!$G$11)</f>
        <v>24.863143058505706</v>
      </c>
      <c r="Y95" s="202">
        <f>SUM(DATA!CG96*'Market and Accessibility'!$F$5)</f>
        <v>9.7368524432920989</v>
      </c>
      <c r="Z95" s="202">
        <f>SUM(DATA!BD96*'Market and Accessibility'!$F$7)</f>
        <v>10.825271324114956</v>
      </c>
      <c r="AA95" s="202">
        <f>(SUM(DATA!BK96*'Market and Accessibility'!$F$9))*1.2</f>
        <v>15.21166007620057</v>
      </c>
      <c r="AB95" s="202">
        <f>SUM(DATA!JB96*'Market and Accessibility'!$F$11)</f>
        <v>78.260869565217391</v>
      </c>
      <c r="AC95" s="214">
        <f t="shared" si="11"/>
        <v>22.747601039518802</v>
      </c>
      <c r="AD95" s="202">
        <f>SUM(DATA!JM96*'Property Market'!$F$5,DATA!JL96*'Property Market'!$F$6)</f>
        <v>22.747601039518802</v>
      </c>
      <c r="AE95" s="215">
        <f>SUM(AF95*'Human Development Index'!$E$4,AG95*'Human Development Index'!$E$6,PERCENT!AH95*'Human Development Index'!$E$8,PERCENT!AI95*'Human Development Index'!$E$11,PERCENT!AJ95*'Human Development Index'!$E$14,PERCENT!AK95*'Human Development Index'!$E$18,PERCENT!AL95*'Human Development Index'!$E$20,PERCENT!AM95*'Human Development Index'!$E$22,PERCENT!AN95*'Human Development Index'!$E$24,PERCENT!AO95*'Human Development Index'!$E$26,PERCENT!AP95*'Human Development Index'!$E$28,PERCENT!AQ95*'Human Development Index'!$E$30,PERCENT!AR95*'Human Development Index'!$E$34)</f>
        <v>44.536526341097073</v>
      </c>
      <c r="AF95" s="202">
        <f>(SUM(DATA!FQ96*'Human Development Index'!$F$7,))</f>
        <v>6.8794655206949837</v>
      </c>
      <c r="AG95" s="202">
        <f>SUM(DATA!AU96*'Human Development Index'!$F$9,)</f>
        <v>20.427177307502003</v>
      </c>
      <c r="AH95" s="202">
        <f>(SUM(DATA!EC96*'Human Development Index'!$F$9,DATA!EG96*'Human Development Index'!$F$10,))*5</f>
        <v>12.033779804367878</v>
      </c>
      <c r="AI95" s="202">
        <f>(SUM(DATA!JO96*'Human Development Index'!$F$13,DATA!AR96*'Human Development Index'!$F$12))</f>
        <v>33.85106988566762</v>
      </c>
      <c r="AJ95" s="202">
        <f>(SUM(DATA!BD96*'Human Development Index'!$F$15,DATA!F96*'Human Development Index'!$F$16,DATA!GI96*'Human Development Index'!$F$17))</f>
        <v>27.41615255680026</v>
      </c>
      <c r="AK95" s="202">
        <f>100-(SUM(DATA!IC96*'Human Development Index'!$F$19,))</f>
        <v>37.939404628255708</v>
      </c>
      <c r="AL95" s="202">
        <f>(SUM(DATA!EU96*'Human Development Index'!$F$21))</f>
        <v>2.0113676936610276</v>
      </c>
      <c r="AM95" s="202">
        <f>(SUM(DATA!D96*'Human Development Index'!$F$23,))</f>
        <v>55.783873075295006</v>
      </c>
      <c r="AN95" s="203">
        <f>100-(SUM(DATA!IY96*'Human Development Index'!$F$25))</f>
        <v>90.65</v>
      </c>
      <c r="AO95" s="203">
        <f>SUM(DATA!JP96*'Human Development Index'!$F$27,)</f>
        <v>26.259452756772678</v>
      </c>
      <c r="AP95" s="202">
        <f>100-((SUM(DATA!BA96*'Human Development Index'!$F$29,))*1.3)</f>
        <v>90.915344859849043</v>
      </c>
      <c r="AQ95" s="202">
        <f>100-(SUM(DATA!AS96*'Human Development Index'!$F$31,DATA!II96*'Human Development Index'!$F$32,DATA!FZ96*'Human Development Index'!$F$33,))</f>
        <v>66.608181293006581</v>
      </c>
      <c r="AR95" s="216">
        <f>100-(SUM(DATA!JR96*'Human Development Index'!$F$35))</f>
        <v>94.950397216228026</v>
      </c>
      <c r="AS95" s="202">
        <f t="shared" si="9"/>
        <v>25.661998839785863</v>
      </c>
      <c r="AT95" s="202">
        <f t="shared" si="12"/>
        <v>59.222960829031848</v>
      </c>
      <c r="AU95" s="202">
        <f t="shared" si="13"/>
        <v>16.563099507049031</v>
      </c>
      <c r="AV95" s="261">
        <f t="shared" si="14"/>
        <v>44.536526341097073</v>
      </c>
      <c r="AW95" s="258">
        <f t="shared" si="15"/>
        <v>33.816019725288918</v>
      </c>
      <c r="AX95" s="202">
        <f t="shared" si="16"/>
        <v>44.536526341097073</v>
      </c>
      <c r="AY95" s="202">
        <f>AVERAGE(DATA!M96,DATA!N96,DATA!O96,DATA!P96,DATA!Q96,DATA!R96,DATA!S96,DATA!T96,DATA!U96,DATA!V96,DATA!W96,DATA!X96,DATA!Y96,DATA!Z96,DATA!AB96,DATA!AC96,DATA!AD96)</f>
        <v>35.003285121887799</v>
      </c>
    </row>
    <row r="96" spans="1:51" x14ac:dyDescent="0.35">
      <c r="A96" s="211" t="s">
        <v>483</v>
      </c>
      <c r="B96" s="212">
        <f>SUM(C96*'Natural Resources'!E98,PERCENT!D96*'Natural Resources'!$E$10,PERCENT!E96*'Natural Resources'!$E$16,PERCENT!F96*'Natural Resources'!$E$20,PERCENT!G96*'Natural Resources'!$E$24)</f>
        <v>28.091453162889312</v>
      </c>
      <c r="C96" s="202">
        <f>SUM(DATA!FX97*'Natural Resources'!$F$5,DATA!BC97*'Natural Resources'!$F$6,DATA!GA97*'Natural Resources'!$F$7,DATA!IL97*'Natural Resources'!$F$8,DATA!DC97*'Natural Resources'!$F$9)</f>
        <v>36.412018813996873</v>
      </c>
      <c r="D96" s="202">
        <f>SUM(DATA!CN97*'Natural Resources'!$F$11,DATA!AV97*'Natural Resources'!$F$12,AVERAGE(DATA!C97,DATA!CZ97,DATA!GL97)*'Natural Resources'!$F$13,DATA!H97*'Natural Resources'!$F$14,DATA!DA97*'Natural Resources'!$F$15)</f>
        <v>42.061946358777313</v>
      </c>
      <c r="E96" s="203">
        <f>SUM(DATA!CR97*'Natural Resources'!$F$17,DATA!CQ97*'Natural Resources'!$F$18,AVERAGE(DATA!CQ97,DATA!CR97)*'Natural Resources'!$F$19)</f>
        <v>31.218346462785359</v>
      </c>
      <c r="F96" s="202">
        <f>SUM(DATA!J97*'Natural Resources'!$F$21,DATA!IT97*'Natural Resources'!$F$22,DATA!CT97*'Natural Resources'!$F$23)</f>
        <v>30.714285714285701</v>
      </c>
      <c r="G96" s="202">
        <f>SUM(DATA!EZ97*'Natural Resources'!$F$25,DATA!DE97*'Natural Resources'!$F$26,AVERAGE(DATA!AI97,DATA!FH97,DATA!GN97)*'Natural Resources'!$F$27,AVERAGE(DATA!EW97,DATA!EX97)*'Natural Resources'!$F$28)</f>
        <v>48.616916371464242</v>
      </c>
      <c r="H96" s="25">
        <f>SUM(I96*'Human Resources'!$E$4,PERCENT!J96*'Human Resources'!$E$6)</f>
        <v>6.2131984890784517</v>
      </c>
      <c r="I96" s="202">
        <f>SUM(DATA!IU97*'Human Resources'!$F$5)</f>
        <v>6.2174698378133444</v>
      </c>
      <c r="J96" s="202">
        <f>(SUM(AVERAGE(DATA!CE97,DATA!EV97)*'Human Resources'!$F$7,DATA!IV97*'Human Resources'!$F$8))*8</f>
        <v>6.2103509232551897</v>
      </c>
      <c r="K96" s="213">
        <f>SUM(DATA!CW97*'Transport and Com'!$F$5,DATA!IW97*'Transport and Com'!$F$6,DATA!IX97*'Transport and Com'!$F$7,DATA!FW97*'Transport and Com'!$F$8,DATA!DF97*'Transport and Com'!$F$9,DATA!JA97*'Transport and Com'!$F$10)</f>
        <v>79.025740529516014</v>
      </c>
      <c r="L96" s="213">
        <f>SUM(M96*'Institutional services'!$E$4,PERCENT!N96*'Institutional services'!$E$6,PERCENT!$O$2*'Institutional services'!$E$11,PERCENT!P96*'Institutional services'!$E$13,PERCENT!Q96*'Institutional services'!$E$15)</f>
        <v>26.714132918574165</v>
      </c>
      <c r="M96" s="167">
        <f>SUM(DATA!IP97)</f>
        <v>0</v>
      </c>
      <c r="N96" s="167">
        <f>SUM(DATA!JC97)</f>
        <v>0</v>
      </c>
      <c r="O96" s="167">
        <f>SUM(DATA!JD97)</f>
        <v>2.9761904761904758</v>
      </c>
      <c r="P96" s="167">
        <f>SUM(DATA!IR97)</f>
        <v>98.9</v>
      </c>
      <c r="Q96" s="167">
        <f>SUM(DATA!IS97)</f>
        <v>75.22596548890715</v>
      </c>
      <c r="R96" s="214">
        <f>SUM(S96*'Economic Sectors'!$E$4,PERCENT!T96*'Economic Sectors'!$E$6,PERCENT!U96*'Economic Sectors'!$E$10)</f>
        <v>4.8381355012610445</v>
      </c>
      <c r="S96" s="202">
        <f>SUM(DATA!BS97)</f>
        <v>5.6260812917824508</v>
      </c>
      <c r="T96" s="202">
        <f>SUM(DATA!CH97)</f>
        <v>9.093730297402784</v>
      </c>
      <c r="U96" s="202">
        <f>SUM(DATA!EJ97)</f>
        <v>1.0554800612636845</v>
      </c>
      <c r="V96" s="214">
        <f t="shared" si="10"/>
        <v>8.1980224960575825</v>
      </c>
      <c r="W96" s="202">
        <f>(SUM(AVERAGE(DATA!JH97,DATA!JI97)*'Commercial Services'!$G$6,DATA!Z97*'Commercial Services'!$G$7,DATA!DH97*'Commercial Services'!$G$8))*1.2</f>
        <v>8.1980224960575825</v>
      </c>
      <c r="X96" s="214">
        <f>SUM(Y96*'Market and Accessibility'!$G$5,PERCENT!Z96*'Market and Accessibility'!$G$7,PERCENT!AA96*'Market and Accessibility'!$G$9,PERCENT!AB96*'Market and Accessibility'!$G$11)</f>
        <v>12.07925318938153</v>
      </c>
      <c r="Y96" s="202">
        <f>SUM(DATA!CG97*'Market and Accessibility'!$F$5)</f>
        <v>0.94359704260520649</v>
      </c>
      <c r="Z96" s="202">
        <f>SUM(DATA!BD97*'Market and Accessibility'!$F$7)</f>
        <v>2.6725002591949449</v>
      </c>
      <c r="AA96" s="202">
        <f>(SUM(DATA!BK97*'Market and Accessibility'!$F$9))*1.2</f>
        <v>7.7181154175483861</v>
      </c>
      <c r="AB96" s="202">
        <f>SUM(DATA!JB97*'Market and Accessibility'!$F$11)</f>
        <v>47.254004576659035</v>
      </c>
      <c r="AC96" s="214">
        <f t="shared" si="11"/>
        <v>2.7365062381770171</v>
      </c>
      <c r="AD96" s="202">
        <f>SUM(DATA!JM97*'Property Market'!$F$5,DATA!JL97*'Property Market'!$F$6)</f>
        <v>2.7365062381770171</v>
      </c>
      <c r="AE96" s="215">
        <f>SUM(AF96*'Human Development Index'!$E$4,AG96*'Human Development Index'!$E$6,PERCENT!AH96*'Human Development Index'!$E$8,PERCENT!AI96*'Human Development Index'!$E$11,PERCENT!AJ96*'Human Development Index'!$E$14,PERCENT!AK96*'Human Development Index'!$E$18,PERCENT!AL96*'Human Development Index'!$E$20,PERCENT!AM96*'Human Development Index'!$E$22,PERCENT!AN96*'Human Development Index'!$E$24,PERCENT!AO96*'Human Development Index'!$E$26,PERCENT!AP96*'Human Development Index'!$E$28,PERCENT!AQ96*'Human Development Index'!$E$30,PERCENT!AR96*'Human Development Index'!$E$34)</f>
        <v>41.54579910948145</v>
      </c>
      <c r="AF96" s="202">
        <f>(SUM(DATA!FQ97*'Human Development Index'!$F$7,))</f>
        <v>27.30401980409917</v>
      </c>
      <c r="AG96" s="202">
        <f>SUM(DATA!AU97*'Human Development Index'!$F$9,)</f>
        <v>20.758357211896236</v>
      </c>
      <c r="AH96" s="202">
        <f>(SUM(DATA!EC97*'Human Development Index'!$F$9,DATA!EG97*'Human Development Index'!$F$10,))*5</f>
        <v>3.0095910302720386</v>
      </c>
      <c r="AI96" s="202">
        <f>(SUM(DATA!JO97*'Human Development Index'!$F$13,DATA!AR97*'Human Development Index'!$F$12))</f>
        <v>13.734437696442953</v>
      </c>
      <c r="AJ96" s="202">
        <f>(SUM(DATA!BD97*'Human Development Index'!$F$15,DATA!F97*'Human Development Index'!$F$16,DATA!GI97*'Human Development Index'!$F$17))</f>
        <v>25.813134562765431</v>
      </c>
      <c r="AK96" s="202">
        <f>100-(SUM(DATA!IC97*'Human Development Index'!$F$19,))</f>
        <v>23.683205948662518</v>
      </c>
      <c r="AL96" s="202">
        <f>(SUM(DATA!EU97*'Human Development Index'!$F$21))</f>
        <v>0.34616945963210938</v>
      </c>
      <c r="AM96" s="202">
        <f>(SUM(DATA!D97*'Human Development Index'!$F$23,))</f>
        <v>37.401036428558591</v>
      </c>
      <c r="AN96" s="203">
        <f>100-(SUM(DATA!IY97*'Human Development Index'!$F$25))</f>
        <v>95.19</v>
      </c>
      <c r="AO96" s="203">
        <f>SUM(DATA!JP97*'Human Development Index'!$F$27,)</f>
        <v>15.751145353654215</v>
      </c>
      <c r="AP96" s="202">
        <f>100-((SUM(DATA!BA97*'Human Development Index'!$F$29,))*1.3)</f>
        <v>94.527198070228835</v>
      </c>
      <c r="AQ96" s="202">
        <f>100-(SUM(DATA!AS97*'Human Development Index'!$F$31,DATA!II97*'Human Development Index'!$F$32,DATA!FZ97*'Human Development Index'!$F$33,))</f>
        <v>73.385800492081785</v>
      </c>
      <c r="AR96" s="216">
        <f>100-(SUM(DATA!JR97*'Human Development Index'!$F$35))</f>
        <v>99.291990267811727</v>
      </c>
      <c r="AS96" s="202">
        <f t="shared" si="9"/>
        <v>17.152325825983883</v>
      </c>
      <c r="AT96" s="202">
        <f t="shared" si="12"/>
        <v>52.86993672404509</v>
      </c>
      <c r="AU96" s="202">
        <f t="shared" si="13"/>
        <v>6.9629793562192939</v>
      </c>
      <c r="AV96" s="261">
        <f t="shared" si="14"/>
        <v>41.54579910948145</v>
      </c>
      <c r="AW96" s="258">
        <f t="shared" si="15"/>
        <v>25.661747302082755</v>
      </c>
      <c r="AX96" s="202">
        <f t="shared" si="16"/>
        <v>41.54579910948145</v>
      </c>
      <c r="AY96" s="202">
        <f>AVERAGE(DATA!M97,DATA!N97,DATA!O97,DATA!P97,DATA!Q97,DATA!R97,DATA!S97,DATA!T97,DATA!U97,DATA!V97,DATA!W97,DATA!X97,DATA!Y97,DATA!Z97,DATA!AB97,DATA!AC97,DATA!AD97)</f>
        <v>32.946286592660613</v>
      </c>
    </row>
    <row r="97" spans="1:51" x14ac:dyDescent="0.35">
      <c r="A97" s="211" t="s">
        <v>484</v>
      </c>
      <c r="B97" s="212">
        <f>SUM(C97*'Natural Resources'!E99,PERCENT!D97*'Natural Resources'!$E$10,PERCENT!E97*'Natural Resources'!$E$16,PERCENT!F97*'Natural Resources'!$E$20,PERCENT!G97*'Natural Resources'!$E$24)</f>
        <v>25.224279785127525</v>
      </c>
      <c r="C97" s="202">
        <f>SUM(DATA!FX98*'Natural Resources'!$F$5,DATA!BC98*'Natural Resources'!$F$6,DATA!GA98*'Natural Resources'!$F$7,DATA!IL98*'Natural Resources'!$F$8,DATA!DC98*'Natural Resources'!$F$9)</f>
        <v>23.95435500461943</v>
      </c>
      <c r="D97" s="202">
        <f>SUM(DATA!CN98*'Natural Resources'!$F$11,DATA!AV98*'Natural Resources'!$F$12,AVERAGE(DATA!C98,DATA!CZ98,DATA!GL98)*'Natural Resources'!$F$13,DATA!H98*'Natural Resources'!$F$14,DATA!DA98*'Natural Resources'!$F$15)</f>
        <v>22.300691885333812</v>
      </c>
      <c r="E97" s="203">
        <f>SUM(DATA!CR98*'Natural Resources'!$F$17,DATA!CQ98*'Natural Resources'!$F$18,AVERAGE(DATA!CQ98,DATA!CR98)*'Natural Resources'!$F$19)</f>
        <v>29.524055639584169</v>
      </c>
      <c r="F97" s="202">
        <f>SUM(DATA!J98*'Natural Resources'!$F$21,DATA!IT98*'Natural Resources'!$F$22,DATA!CT98*'Natural Resources'!$F$23)</f>
        <v>40.440038506730758</v>
      </c>
      <c r="G97" s="202">
        <f>SUM(DATA!EZ98*'Natural Resources'!$F$25,DATA!DE98*'Natural Resources'!$F$26,AVERAGE(DATA!AI98,DATA!FH98,DATA!GN98)*'Natural Resources'!$F$27,AVERAGE(DATA!EW98,DATA!EX98)*'Natural Resources'!$F$28)</f>
        <v>45.142150525318506</v>
      </c>
      <c r="H97" s="25">
        <f>SUM(I97*'Human Resources'!$E$4,PERCENT!J97*'Human Resources'!$E$6)</f>
        <v>6.8125283917072048</v>
      </c>
      <c r="I97" s="202">
        <f>SUM(DATA!IU98*'Human Resources'!$F$5)</f>
        <v>4.2821808661283525</v>
      </c>
      <c r="J97" s="202">
        <f>(SUM(AVERAGE(DATA!CE98,DATA!EV98)*'Human Resources'!$F$7,DATA!IV98*'Human Resources'!$F$8))*8</f>
        <v>8.4994267420931067</v>
      </c>
      <c r="K97" s="213">
        <f>SUM(DATA!CW98*'Transport and Com'!$F$5,DATA!IW98*'Transport and Com'!$F$6,DATA!IX98*'Transport and Com'!$F$7,DATA!FW98*'Transport and Com'!$F$8,DATA!DF98*'Transport and Com'!$F$9,DATA!JA98*'Transport and Com'!$F$10)</f>
        <v>66.08038573068292</v>
      </c>
      <c r="L97" s="213">
        <f>SUM(M97*'Institutional services'!$E$4,PERCENT!N97*'Institutional services'!$E$6,PERCENT!$O$2*'Institutional services'!$E$11,PERCENT!P97*'Institutional services'!$E$13,PERCENT!Q97*'Institutional services'!$E$15)</f>
        <v>28.086634911135167</v>
      </c>
      <c r="M97" s="167">
        <f>SUM(DATA!IP98)</f>
        <v>0</v>
      </c>
      <c r="N97" s="167">
        <f>SUM(DATA!JC98)</f>
        <v>11.777681283460893</v>
      </c>
      <c r="O97" s="167">
        <f>SUM(DATA!JD98)</f>
        <v>5.9523809523809517</v>
      </c>
      <c r="P97" s="167">
        <f>SUM(DATA!IR98)</f>
        <v>96.79</v>
      </c>
      <c r="Q97" s="167">
        <f>SUM(DATA!IS98)</f>
        <v>62.930616205725379</v>
      </c>
      <c r="R97" s="214">
        <f>SUM(S97*'Economic Sectors'!$E$4,PERCENT!T97*'Economic Sectors'!$E$6,PERCENT!U97*'Economic Sectors'!$E$10)</f>
        <v>1.655436657310295</v>
      </c>
      <c r="S97" s="202">
        <f>SUM(DATA!BS98)</f>
        <v>1.5764438014919584</v>
      </c>
      <c r="T97" s="202">
        <f>SUM(DATA!CH98)</f>
        <v>1.9301865432570751</v>
      </c>
      <c r="U97" s="202">
        <f>SUM(DATA!EJ98)</f>
        <v>1.5086188847139625</v>
      </c>
      <c r="V97" s="214">
        <f t="shared" si="10"/>
        <v>6.2828236381411431</v>
      </c>
      <c r="W97" s="202">
        <f>(SUM(AVERAGE(DATA!JH98,DATA!JI98)*'Commercial Services'!$G$6,DATA!Z98*'Commercial Services'!$G$7,DATA!DH98*'Commercial Services'!$G$8))*1.2</f>
        <v>6.2828236381411431</v>
      </c>
      <c r="X97" s="214">
        <f>SUM(Y97*'Market and Accessibility'!$G$5,PERCENT!Z97*'Market and Accessibility'!$G$7,PERCENT!AA97*'Market and Accessibility'!$G$9,PERCENT!AB97*'Market and Accessibility'!$G$11)</f>
        <v>11.836479404499871</v>
      </c>
      <c r="Y97" s="202">
        <f>SUM(DATA!CG98*'Market and Accessibility'!$F$5)</f>
        <v>1.4518203926424558</v>
      </c>
      <c r="Z97" s="202">
        <f>SUM(DATA!BD98*'Market and Accessibility'!$F$7)</f>
        <v>1.1314381050382862</v>
      </c>
      <c r="AA97" s="202">
        <f>(SUM(DATA!BK98*'Market and Accessibility'!$F$9))*1.2</f>
        <v>9.8841683148798349</v>
      </c>
      <c r="AB97" s="202">
        <f>SUM(DATA!JB98*'Market and Accessibility'!$F$11)</f>
        <v>45.423340961098404</v>
      </c>
      <c r="AC97" s="214">
        <f t="shared" si="11"/>
        <v>20.575004115278642</v>
      </c>
      <c r="AD97" s="202">
        <f>SUM(DATA!JM98*'Property Market'!$F$5,DATA!JL98*'Property Market'!$F$6)</f>
        <v>20.575004115278642</v>
      </c>
      <c r="AE97" s="215">
        <f>SUM(AF97*'Human Development Index'!$E$4,AG97*'Human Development Index'!$E$6,PERCENT!AH97*'Human Development Index'!$E$8,PERCENT!AI97*'Human Development Index'!$E$11,PERCENT!AJ97*'Human Development Index'!$E$14,PERCENT!AK97*'Human Development Index'!$E$18,PERCENT!AL97*'Human Development Index'!$E$20,PERCENT!AM97*'Human Development Index'!$E$22,PERCENT!AN97*'Human Development Index'!$E$24,PERCENT!AO97*'Human Development Index'!$E$26,PERCENT!AP97*'Human Development Index'!$E$28,PERCENT!AQ97*'Human Development Index'!$E$30,PERCENT!AR97*'Human Development Index'!$E$34)</f>
        <v>47.011392098901091</v>
      </c>
      <c r="AF97" s="202">
        <f>(SUM(DATA!FQ98*'Human Development Index'!$F$7,))</f>
        <v>24.729442411106564</v>
      </c>
      <c r="AG97" s="202">
        <f>SUM(DATA!AU98*'Human Development Index'!$F$9,)</f>
        <v>25.25267548046445</v>
      </c>
      <c r="AH97" s="202">
        <f>(SUM(DATA!EC98*'Human Development Index'!$F$9,DATA!EG98*'Human Development Index'!$F$10,))*5</f>
        <v>4.9998866705226428</v>
      </c>
      <c r="AI97" s="202">
        <f>(SUM(DATA!JO98*'Human Development Index'!$F$13,DATA!AR98*'Human Development Index'!$F$12))</f>
        <v>33.218148313031485</v>
      </c>
      <c r="AJ97" s="202">
        <f>(SUM(DATA!BD98*'Human Development Index'!$F$15,DATA!F98*'Human Development Index'!$F$16,DATA!GI98*'Human Development Index'!$F$17))</f>
        <v>19.960738864539888</v>
      </c>
      <c r="AK97" s="202">
        <f>100-(SUM(DATA!IC98*'Human Development Index'!$F$19,))</f>
        <v>35.622494237524648</v>
      </c>
      <c r="AL97" s="202">
        <f>(SUM(DATA!EU98*'Human Development Index'!$F$21))</f>
        <v>0.28551904766675623</v>
      </c>
      <c r="AM97" s="202">
        <f>(SUM(DATA!D98*'Human Development Index'!$F$23,))</f>
        <v>69.966984556358113</v>
      </c>
      <c r="AN97" s="203">
        <f>100-(SUM(DATA!IY98*'Human Development Index'!$F$25))</f>
        <v>95.4</v>
      </c>
      <c r="AO97" s="203">
        <f>SUM(DATA!JP98*'Human Development Index'!$F$27,)</f>
        <v>24.219761500050328</v>
      </c>
      <c r="AP97" s="202">
        <f>100-((SUM(DATA!BA98*'Human Development Index'!$F$29,))*1.3)</f>
        <v>99.866069131091606</v>
      </c>
      <c r="AQ97" s="202">
        <f>100-(SUM(DATA!AS98*'Human Development Index'!$F$31,DATA!II98*'Human Development Index'!$F$32,DATA!FZ98*'Human Development Index'!$F$33,))</f>
        <v>69.418983251268401</v>
      </c>
      <c r="AR97" s="216">
        <f>100-(SUM(DATA!JR98*'Human Development Index'!$F$35))</f>
        <v>99.553930644523319</v>
      </c>
      <c r="AS97" s="202">
        <f t="shared" si="9"/>
        <v>16.018404088417366</v>
      </c>
      <c r="AT97" s="202">
        <f t="shared" si="12"/>
        <v>47.083510320909042</v>
      </c>
      <c r="AU97" s="202">
        <f t="shared" si="13"/>
        <v>10.087435953807487</v>
      </c>
      <c r="AV97" s="261">
        <f t="shared" si="14"/>
        <v>47.011392098901091</v>
      </c>
      <c r="AW97" s="258">
        <f t="shared" si="15"/>
        <v>24.396450121044634</v>
      </c>
      <c r="AX97" s="202">
        <f t="shared" si="16"/>
        <v>47.011392098901091</v>
      </c>
      <c r="AY97" s="202">
        <f>AVERAGE(DATA!M98,DATA!N98,DATA!O98,DATA!P98,DATA!Q98,DATA!R98,DATA!S98,DATA!T98,DATA!U98,DATA!V98,DATA!W98,DATA!X98,DATA!Y98,DATA!Z98,DATA!AB98,DATA!AC98,DATA!AD98)</f>
        <v>25.683581202231789</v>
      </c>
    </row>
    <row r="98" spans="1:51" x14ac:dyDescent="0.35">
      <c r="A98" s="211" t="s">
        <v>485</v>
      </c>
      <c r="B98" s="212">
        <f>SUM(C98*'Natural Resources'!E100,PERCENT!D98*'Natural Resources'!$E$10,PERCENT!E98*'Natural Resources'!$E$16,PERCENT!F98*'Natural Resources'!$E$20,PERCENT!G98*'Natural Resources'!$E$24)</f>
        <v>37.765869034867642</v>
      </c>
      <c r="C98" s="202">
        <f>SUM(DATA!FX99*'Natural Resources'!$F$5,DATA!BC99*'Natural Resources'!$F$6,DATA!GA99*'Natural Resources'!$F$7,DATA!IL99*'Natural Resources'!$F$8,DATA!DC99*'Natural Resources'!$F$9)</f>
        <v>42.523620469073279</v>
      </c>
      <c r="D98" s="202">
        <f>SUM(DATA!CN99*'Natural Resources'!$F$11,DATA!AV99*'Natural Resources'!$F$12,AVERAGE(DATA!C99,DATA!CZ99,DATA!GL99)*'Natural Resources'!$F$13,DATA!H99*'Natural Resources'!$F$14,DATA!DA99*'Natural Resources'!$F$15)</f>
        <v>55.650501948930739</v>
      </c>
      <c r="E98" s="203">
        <f>SUM(DATA!CR99*'Natural Resources'!$F$17,DATA!CQ99*'Natural Resources'!$F$18,AVERAGE(DATA!CQ99,DATA!CR99)*'Natural Resources'!$F$19)</f>
        <v>74.898496841852094</v>
      </c>
      <c r="F98" s="202">
        <f>SUM(DATA!J99*'Natural Resources'!$F$21,DATA!IT99*'Natural Resources'!$F$22,DATA!CT99*'Natural Resources'!$F$23)</f>
        <v>31.23434302087589</v>
      </c>
      <c r="G98" s="202">
        <f>SUM(DATA!EZ99*'Natural Resources'!$F$25,DATA!DE99*'Natural Resources'!$F$26,AVERAGE(DATA!AI99,DATA!FH99,DATA!GN99)*'Natural Resources'!$F$27,AVERAGE(DATA!EW99,DATA!EX99)*'Natural Resources'!$F$28)</f>
        <v>36.061337816905962</v>
      </c>
      <c r="H98" s="25">
        <f>SUM(I98*'Human Resources'!$E$4,PERCENT!J98*'Human Resources'!$E$6)</f>
        <v>10.022687346699843</v>
      </c>
      <c r="I98" s="202">
        <f>SUM(DATA!IU99*'Human Resources'!$F$5)</f>
        <v>14.471241291199627</v>
      </c>
      <c r="J98" s="202">
        <f>(SUM(AVERAGE(DATA!CE99,DATA!EV99)*'Human Resources'!$F$7,DATA!IV99*'Human Resources'!$F$8))*8</f>
        <v>7.0569847170333224</v>
      </c>
      <c r="K98" s="213">
        <f>SUM(DATA!CW99*'Transport and Com'!$F$5,DATA!IW99*'Transport and Com'!$F$6,DATA!IX99*'Transport and Com'!$F$7,DATA!FW99*'Transport and Com'!$F$8,DATA!DF99*'Transport and Com'!$F$9,DATA!JA99*'Transport and Com'!$F$10)</f>
        <v>78.849160847451742</v>
      </c>
      <c r="L98" s="213">
        <f>SUM(M98*'Institutional services'!$E$4,PERCENT!N98*'Institutional services'!$E$6,PERCENT!$O$2*'Institutional services'!$E$11,PERCENT!P98*'Institutional services'!$E$13,PERCENT!Q98*'Institutional services'!$E$15)</f>
        <v>26.59691166564085</v>
      </c>
      <c r="M98" s="167">
        <f>SUM(DATA!IP99)</f>
        <v>0</v>
      </c>
      <c r="N98" s="167">
        <f>SUM(DATA!JC99)</f>
        <v>6.346756890031406</v>
      </c>
      <c r="O98" s="167">
        <f>SUM(DATA!JD99)</f>
        <v>2.9761904761904758</v>
      </c>
      <c r="P98" s="167">
        <f>SUM(DATA!IR99)</f>
        <v>95.44</v>
      </c>
      <c r="Q98" s="167">
        <f>SUM(DATA!IS99)</f>
        <v>65.210976689288884</v>
      </c>
      <c r="R98" s="214">
        <f>SUM(S98*'Economic Sectors'!$E$4,PERCENT!T98*'Economic Sectors'!$E$6,PERCENT!U98*'Economic Sectors'!$E$10)</f>
        <v>1.5953164478746604</v>
      </c>
      <c r="S98" s="202">
        <f>SUM(DATA!BS99)</f>
        <v>1.4311934266334672</v>
      </c>
      <c r="T98" s="202">
        <f>SUM(DATA!CH99)</f>
        <v>2.4344299825368996</v>
      </c>
      <c r="U98" s="202">
        <f>SUM(DATA!EJ99)</f>
        <v>1.0890735628088757</v>
      </c>
      <c r="V98" s="214">
        <f t="shared" si="10"/>
        <v>10.46264745187727</v>
      </c>
      <c r="W98" s="202">
        <f>(SUM(AVERAGE(DATA!JH99,DATA!JI99)*'Commercial Services'!$G$6,DATA!Z99*'Commercial Services'!$G$7,DATA!DH99*'Commercial Services'!$G$8))*1.2</f>
        <v>10.46264745187727</v>
      </c>
      <c r="X98" s="214">
        <f>SUM(Y98*'Market and Accessibility'!$G$5,PERCENT!Z98*'Market and Accessibility'!$G$7,PERCENT!AA98*'Market and Accessibility'!$G$9,PERCENT!AB98*'Market and Accessibility'!$G$11)</f>
        <v>18.993759957844325</v>
      </c>
      <c r="Y98" s="202">
        <f>SUM(DATA!CG99*'Market and Accessibility'!$F$5)</f>
        <v>2.694144137177954</v>
      </c>
      <c r="Z98" s="202">
        <f>SUM(DATA!BD99*'Market and Accessibility'!$F$7)</f>
        <v>3.0196393618031707</v>
      </c>
      <c r="AA98" s="202">
        <f>(SUM(DATA!BK99*'Market and Accessibility'!$F$9))*1.2</f>
        <v>7.6795890716423845</v>
      </c>
      <c r="AB98" s="202">
        <f>SUM(DATA!JB99*'Market and Accessibility'!$F$11)</f>
        <v>78.71853546910755</v>
      </c>
      <c r="AC98" s="214">
        <f t="shared" si="11"/>
        <v>8.8084045084029192</v>
      </c>
      <c r="AD98" s="202">
        <f>SUM(DATA!JM99*'Property Market'!$F$5,DATA!JL99*'Property Market'!$F$6)</f>
        <v>8.8084045084029192</v>
      </c>
      <c r="AE98" s="215">
        <f>SUM(AF98*'Human Development Index'!$E$4,AG98*'Human Development Index'!$E$6,PERCENT!AH98*'Human Development Index'!$E$8,PERCENT!AI98*'Human Development Index'!$E$11,PERCENT!AJ98*'Human Development Index'!$E$14,PERCENT!AK98*'Human Development Index'!$E$18,PERCENT!AL98*'Human Development Index'!$E$20,PERCENT!AM98*'Human Development Index'!$E$22,PERCENT!AN98*'Human Development Index'!$E$24,PERCENT!AO98*'Human Development Index'!$E$26,PERCENT!AP98*'Human Development Index'!$E$28,PERCENT!AQ98*'Human Development Index'!$E$30,PERCENT!AR98*'Human Development Index'!$E$34)</f>
        <v>41.728217114642739</v>
      </c>
      <c r="AF98" s="202">
        <f>(SUM(DATA!FQ99*'Human Development Index'!$F$7,))</f>
        <v>6.2437730871128148</v>
      </c>
      <c r="AG98" s="202">
        <f>SUM(DATA!AU99*'Human Development Index'!$F$9,)</f>
        <v>15.744850513808707</v>
      </c>
      <c r="AH98" s="202">
        <f>(SUM(DATA!EC99*'Human Development Index'!$F$9,DATA!EG99*'Human Development Index'!$F$10,))*5</f>
        <v>6.6867270861003005</v>
      </c>
      <c r="AI98" s="202">
        <f>(SUM(DATA!JO99*'Human Development Index'!$F$13,DATA!AR99*'Human Development Index'!$F$12))</f>
        <v>11.453709820281329</v>
      </c>
      <c r="AJ98" s="202">
        <f>(SUM(DATA!BD99*'Human Development Index'!$F$15,DATA!F99*'Human Development Index'!$F$16,DATA!GI99*'Human Development Index'!$F$17))</f>
        <v>24.473377018702035</v>
      </c>
      <c r="AK98" s="202">
        <f>100-(SUM(DATA!IC99*'Human Development Index'!$F$19,))</f>
        <v>29.319109270155948</v>
      </c>
      <c r="AL98" s="202">
        <f>(SUM(DATA!EU99*'Human Development Index'!$F$21))</f>
        <v>1.1918190950383503</v>
      </c>
      <c r="AM98" s="202">
        <f>(SUM(DATA!D99*'Human Development Index'!$F$23,))</f>
        <v>54.116771316528322</v>
      </c>
      <c r="AN98" s="203">
        <f>100-(SUM(DATA!IY99*'Human Development Index'!$F$25))</f>
        <v>91.01</v>
      </c>
      <c r="AO98" s="203">
        <f>SUM(DATA!JP99*'Human Development Index'!$F$27,)</f>
        <v>21.071068618795707</v>
      </c>
      <c r="AP98" s="202">
        <f>100-((SUM(DATA!BA99*'Human Development Index'!$F$29,))*1.3)</f>
        <v>97.155239883330978</v>
      </c>
      <c r="AQ98" s="202">
        <f>100-(SUM(DATA!AS99*'Human Development Index'!$F$31,DATA!II99*'Human Development Index'!$F$32,DATA!FZ99*'Human Development Index'!$F$33,))</f>
        <v>72.343472362118987</v>
      </c>
      <c r="AR98" s="216">
        <f>100-(SUM(DATA!JR99*'Human Development Index'!$F$35))</f>
        <v>98.286998288122973</v>
      </c>
      <c r="AS98" s="202">
        <f t="shared" si="9"/>
        <v>23.894278190783744</v>
      </c>
      <c r="AT98" s="202">
        <f t="shared" si="12"/>
        <v>52.723036256546294</v>
      </c>
      <c r="AU98" s="202">
        <f t="shared" si="13"/>
        <v>9.9650320914997934</v>
      </c>
      <c r="AV98" s="261">
        <f t="shared" si="14"/>
        <v>41.728217114642739</v>
      </c>
      <c r="AW98" s="258">
        <f t="shared" si="15"/>
        <v>28.860782179609945</v>
      </c>
      <c r="AX98" s="202">
        <f t="shared" si="16"/>
        <v>41.728217114642739</v>
      </c>
      <c r="AY98" s="202">
        <f>AVERAGE(DATA!M99,DATA!N99,DATA!O99,DATA!P99,DATA!Q99,DATA!R99,DATA!S99,DATA!T99,DATA!U99,DATA!V99,DATA!W99,DATA!X99,DATA!Y99,DATA!Z99,DATA!AB99,DATA!AC99,DATA!AD99)</f>
        <v>35.932479129923813</v>
      </c>
    </row>
    <row r="99" spans="1:51" x14ac:dyDescent="0.35">
      <c r="L99" s="213"/>
      <c r="M99" s="167"/>
      <c r="N99" s="167"/>
      <c r="O99" s="167"/>
      <c r="P99" s="167"/>
      <c r="Q99" s="167"/>
      <c r="AR99" s="216"/>
    </row>
    <row r="100" spans="1:51" s="220" customFormat="1" x14ac:dyDescent="0.35">
      <c r="A100" s="218"/>
      <c r="B100" s="219">
        <f>AVERAGE(B2:B98)</f>
        <v>30.599708398381285</v>
      </c>
      <c r="C100" s="220">
        <f t="shared" ref="C100:AY100" si="17">AVERAGE(C2:C98)</f>
        <v>30.607931080401862</v>
      </c>
      <c r="D100" s="220">
        <f t="shared" si="17"/>
        <v>39.033238129404992</v>
      </c>
      <c r="E100" s="221">
        <f t="shared" si="17"/>
        <v>44.566464498252827</v>
      </c>
      <c r="F100" s="220">
        <f t="shared" si="17"/>
        <v>35.504300409290614</v>
      </c>
      <c r="G100" s="220">
        <f t="shared" si="17"/>
        <v>43.053829211596295</v>
      </c>
      <c r="H100" s="23">
        <f t="shared" si="17"/>
        <v>16.535834574848831</v>
      </c>
      <c r="I100" s="220">
        <f t="shared" si="17"/>
        <v>16.01531514486588</v>
      </c>
      <c r="J100" s="220">
        <f t="shared" si="17"/>
        <v>16.882847528170799</v>
      </c>
      <c r="K100" s="222">
        <f t="shared" si="17"/>
        <v>73.814911362451596</v>
      </c>
      <c r="L100" s="223">
        <f t="shared" si="17"/>
        <v>30.466799586439031</v>
      </c>
      <c r="M100" s="221">
        <f t="shared" si="17"/>
        <v>14.149077367204912</v>
      </c>
      <c r="N100" s="220">
        <f t="shared" si="17"/>
        <v>12.834035439634157</v>
      </c>
      <c r="O100" s="220">
        <f t="shared" si="17"/>
        <v>6.0805485339015171</v>
      </c>
      <c r="P100" s="221">
        <f t="shared" si="17"/>
        <v>91.732260874167508</v>
      </c>
      <c r="Q100" s="221">
        <f t="shared" si="17"/>
        <v>62.877975031630456</v>
      </c>
      <c r="R100" s="48">
        <f t="shared" si="17"/>
        <v>8.2268820801769547</v>
      </c>
      <c r="S100" s="220">
        <f t="shared" si="17"/>
        <v>8.6408118221970778</v>
      </c>
      <c r="T100" s="220">
        <f t="shared" si="17"/>
        <v>12.606294235122629</v>
      </c>
      <c r="U100" s="220">
        <f t="shared" si="17"/>
        <v>4.6318756574525928</v>
      </c>
      <c r="V100" s="48">
        <f t="shared" si="17"/>
        <v>11.036076561640268</v>
      </c>
      <c r="W100" s="220">
        <f t="shared" si="17"/>
        <v>11.036076561640268</v>
      </c>
      <c r="X100" s="48">
        <f t="shared" si="17"/>
        <v>14.53142428079366</v>
      </c>
      <c r="Y100" s="220">
        <f t="shared" si="17"/>
        <v>3.5714285714285721</v>
      </c>
      <c r="Z100" s="220">
        <f t="shared" si="17"/>
        <v>4.9998337593563607</v>
      </c>
      <c r="AA100" s="220">
        <f t="shared" si="17"/>
        <v>14.717277833912782</v>
      </c>
      <c r="AB100" s="220">
        <f t="shared" si="17"/>
        <v>45.082950073878145</v>
      </c>
      <c r="AC100" s="48">
        <f t="shared" si="17"/>
        <v>17.363167744138021</v>
      </c>
      <c r="AD100" s="220">
        <f t="shared" si="17"/>
        <v>17.363167744138021</v>
      </c>
      <c r="AE100" s="224">
        <f t="shared" si="17"/>
        <v>45.366372409074408</v>
      </c>
      <c r="AF100" s="220">
        <f t="shared" si="17"/>
        <v>18.216620424818483</v>
      </c>
      <c r="AG100" s="220">
        <f t="shared" si="17"/>
        <v>17.990697189548111</v>
      </c>
      <c r="AH100" s="220">
        <f t="shared" si="17"/>
        <v>7.8804960290104438</v>
      </c>
      <c r="AI100" s="220">
        <f t="shared" si="17"/>
        <v>23.952643874715339</v>
      </c>
      <c r="AJ100" s="220">
        <f t="shared" si="17"/>
        <v>22.270179270697554</v>
      </c>
      <c r="AK100" s="220">
        <f t="shared" si="17"/>
        <v>36.127574355101913</v>
      </c>
      <c r="AL100" s="220">
        <f t="shared" si="17"/>
        <v>1.0976509986937164</v>
      </c>
      <c r="AM100" s="220">
        <f t="shared" si="17"/>
        <v>67.575766121731291</v>
      </c>
      <c r="AN100" s="221">
        <f t="shared" si="17"/>
        <v>93.514084182533068</v>
      </c>
      <c r="AO100" s="221">
        <f t="shared" si="17"/>
        <v>34.374690124025783</v>
      </c>
      <c r="AP100" s="220">
        <f t="shared" si="17"/>
        <v>92.915544144085132</v>
      </c>
      <c r="AQ100" s="220">
        <f t="shared" si="17"/>
        <v>69.294565199477177</v>
      </c>
      <c r="AR100" s="221">
        <f t="shared" si="17"/>
        <v>96.533596624443561</v>
      </c>
      <c r="AS100" s="220">
        <f t="shared" si="17"/>
        <v>23.567771486615054</v>
      </c>
      <c r="AT100" s="220">
        <f t="shared" si="17"/>
        <v>52.140855474445331</v>
      </c>
      <c r="AU100" s="220">
        <f t="shared" si="17"/>
        <v>12.789387666687222</v>
      </c>
      <c r="AV100" s="262">
        <f t="shared" si="17"/>
        <v>45.366372409074408</v>
      </c>
      <c r="AW100" s="259">
        <f t="shared" si="17"/>
        <v>29.49933820924921</v>
      </c>
      <c r="AX100" s="220">
        <f t="shared" si="17"/>
        <v>45.366372409074408</v>
      </c>
      <c r="AY100" s="220">
        <f t="shared" si="17"/>
        <v>32.354785462098135</v>
      </c>
    </row>
    <row r="101" spans="1:51" s="220" customFormat="1" x14ac:dyDescent="0.35">
      <c r="A101" s="218"/>
      <c r="B101" s="219">
        <f>MAX(B2:B43,B45:B87,B89:B98)</f>
        <v>41.339595394842981</v>
      </c>
      <c r="C101" s="220">
        <f t="shared" ref="C101:AY101" si="18">MAX(C2:C43,C45:C87,C89:C98)</f>
        <v>43.900578991154902</v>
      </c>
      <c r="D101" s="220">
        <f t="shared" si="18"/>
        <v>68.276735561316897</v>
      </c>
      <c r="E101" s="221">
        <f t="shared" si="18"/>
        <v>89.305443648482665</v>
      </c>
      <c r="F101" s="220">
        <f t="shared" si="18"/>
        <v>63.220780350521181</v>
      </c>
      <c r="G101" s="220">
        <f t="shared" si="18"/>
        <v>78.069487694613201</v>
      </c>
      <c r="H101" s="23">
        <f t="shared" si="18"/>
        <v>55.665593716523063</v>
      </c>
      <c r="I101" s="220">
        <f t="shared" si="18"/>
        <v>97.890692361430169</v>
      </c>
      <c r="J101" s="220">
        <f t="shared" si="18"/>
        <v>72.981259863930148</v>
      </c>
      <c r="K101" s="222">
        <f t="shared" si="18"/>
        <v>86.785520429334355</v>
      </c>
      <c r="L101" s="223">
        <f t="shared" si="18"/>
        <v>50.271642536147773</v>
      </c>
      <c r="M101" s="221">
        <f t="shared" si="18"/>
        <v>91.83673469387756</v>
      </c>
      <c r="N101" s="220">
        <f t="shared" si="18"/>
        <v>90.564453339489233</v>
      </c>
      <c r="O101" s="220">
        <f t="shared" si="18"/>
        <v>20.833333333333332</v>
      </c>
      <c r="P101" s="221">
        <f t="shared" si="18"/>
        <v>99.27</v>
      </c>
      <c r="Q101" s="221">
        <f t="shared" si="18"/>
        <v>81.750311074243058</v>
      </c>
      <c r="R101" s="48">
        <f t="shared" si="18"/>
        <v>27.628414882323909</v>
      </c>
      <c r="S101" s="220">
        <f t="shared" si="18"/>
        <v>33.387169078483879</v>
      </c>
      <c r="T101" s="220">
        <f t="shared" si="18"/>
        <v>46.223830379654864</v>
      </c>
      <c r="U101" s="220">
        <f t="shared" si="18"/>
        <v>21.715310046098434</v>
      </c>
      <c r="V101" s="48">
        <f t="shared" si="18"/>
        <v>28.043653757533502</v>
      </c>
      <c r="W101" s="220">
        <f t="shared" si="18"/>
        <v>28.043653757533502</v>
      </c>
      <c r="X101" s="48">
        <f t="shared" si="18"/>
        <v>27.711971899839494</v>
      </c>
      <c r="Y101" s="220">
        <f t="shared" si="18"/>
        <v>12.970256470967593</v>
      </c>
      <c r="Z101" s="220">
        <f t="shared" si="18"/>
        <v>26.367192063819658</v>
      </c>
      <c r="AA101" s="220">
        <f t="shared" si="18"/>
        <v>38.581278176038659</v>
      </c>
      <c r="AB101" s="220">
        <f t="shared" si="18"/>
        <v>78.94736842105263</v>
      </c>
      <c r="AC101" s="48">
        <f t="shared" si="18"/>
        <v>56.756015351160812</v>
      </c>
      <c r="AD101" s="220">
        <f t="shared" si="18"/>
        <v>56.756015351160812</v>
      </c>
      <c r="AE101" s="224">
        <f t="shared" si="18"/>
        <v>52.191874499245849</v>
      </c>
      <c r="AF101" s="220">
        <f t="shared" si="18"/>
        <v>29.071621836102544</v>
      </c>
      <c r="AG101" s="220">
        <f t="shared" si="18"/>
        <v>27.193190986875884</v>
      </c>
      <c r="AH101" s="220">
        <f t="shared" si="18"/>
        <v>26.580227437398598</v>
      </c>
      <c r="AI101" s="220">
        <f t="shared" si="18"/>
        <v>37.791062333405748</v>
      </c>
      <c r="AJ101" s="220">
        <f t="shared" si="18"/>
        <v>32.940906723627592</v>
      </c>
      <c r="AK101" s="220">
        <f t="shared" si="18"/>
        <v>72.301918593311328</v>
      </c>
      <c r="AL101" s="220">
        <f t="shared" si="18"/>
        <v>4.4361658796046353</v>
      </c>
      <c r="AM101" s="220">
        <f t="shared" si="18"/>
        <v>95.613117074952783</v>
      </c>
      <c r="AN101" s="221">
        <f t="shared" si="18"/>
        <v>95.71</v>
      </c>
      <c r="AO101" s="221">
        <f t="shared" si="18"/>
        <v>87.017254662373162</v>
      </c>
      <c r="AP101" s="220">
        <f t="shared" si="18"/>
        <v>99.998759676923513</v>
      </c>
      <c r="AQ101" s="220">
        <f t="shared" si="18"/>
        <v>82.872491104592839</v>
      </c>
      <c r="AR101" s="221">
        <f t="shared" si="18"/>
        <v>99.935526870312074</v>
      </c>
      <c r="AS101" s="220">
        <f t="shared" si="18"/>
        <v>48.502594555683018</v>
      </c>
      <c r="AT101" s="220">
        <f t="shared" si="18"/>
        <v>64.508130920516237</v>
      </c>
      <c r="AU101" s="220">
        <f t="shared" si="18"/>
        <v>31.419190571406958</v>
      </c>
      <c r="AV101" s="262">
        <f t="shared" si="18"/>
        <v>52.191874499245849</v>
      </c>
      <c r="AW101" s="259">
        <f t="shared" si="18"/>
        <v>45.300909903691512</v>
      </c>
      <c r="AX101" s="220">
        <f t="shared" si="18"/>
        <v>52.191874499245849</v>
      </c>
      <c r="AY101" s="220">
        <f t="shared" si="18"/>
        <v>43.014030894557528</v>
      </c>
    </row>
    <row r="102" spans="1:51" s="220" customFormat="1" x14ac:dyDescent="0.35">
      <c r="A102" s="218"/>
      <c r="B102" s="219">
        <f>MIN(B2:B43,B45:B87,B89:B98)</f>
        <v>18.774013785379815</v>
      </c>
      <c r="C102" s="220">
        <f t="shared" ref="C102:AY102" si="19">MIN(C2:C43,C45:C87,C89:C98)</f>
        <v>12.422215251159578</v>
      </c>
      <c r="D102" s="220">
        <f t="shared" si="19"/>
        <v>16.322281407976146</v>
      </c>
      <c r="E102" s="221">
        <f t="shared" si="19"/>
        <v>14.524055639584169</v>
      </c>
      <c r="F102" s="220">
        <f t="shared" si="19"/>
        <v>6.8342272135197755</v>
      </c>
      <c r="G102" s="220">
        <f t="shared" si="19"/>
        <v>23.25791310845144</v>
      </c>
      <c r="H102" s="23">
        <f t="shared" si="19"/>
        <v>2.7052600232083241</v>
      </c>
      <c r="I102" s="220">
        <f t="shared" si="19"/>
        <v>1.7408160311156706</v>
      </c>
      <c r="J102" s="220">
        <f t="shared" si="19"/>
        <v>2.4576334588721944</v>
      </c>
      <c r="K102" s="222">
        <f t="shared" si="19"/>
        <v>32.597688375084722</v>
      </c>
      <c r="L102" s="223">
        <f t="shared" si="19"/>
        <v>21.346393117072154</v>
      </c>
      <c r="M102" s="221">
        <f t="shared" si="19"/>
        <v>0</v>
      </c>
      <c r="N102" s="220">
        <f t="shared" si="19"/>
        <v>0</v>
      </c>
      <c r="O102" s="220">
        <f t="shared" si="19"/>
        <v>0</v>
      </c>
      <c r="P102" s="221">
        <f t="shared" si="19"/>
        <v>49.250000000000007</v>
      </c>
      <c r="Q102" s="221">
        <f t="shared" si="19"/>
        <v>44.70665355621108</v>
      </c>
      <c r="R102" s="48">
        <f t="shared" si="19"/>
        <v>9.1132888686134395E-2</v>
      </c>
      <c r="S102" s="220">
        <f t="shared" si="19"/>
        <v>5.5647654945731748E-2</v>
      </c>
      <c r="T102" s="220">
        <f t="shared" si="19"/>
        <v>0.13633037159640948</v>
      </c>
      <c r="U102" s="220">
        <f t="shared" si="19"/>
        <v>8.3848701808730039E-2</v>
      </c>
      <c r="V102" s="48">
        <f t="shared" si="19"/>
        <v>4.8086190212693714</v>
      </c>
      <c r="W102" s="220">
        <f t="shared" si="19"/>
        <v>4.8086190212693714</v>
      </c>
      <c r="X102" s="48">
        <f t="shared" si="19"/>
        <v>0.82820158051632664</v>
      </c>
      <c r="Y102" s="220">
        <f t="shared" si="19"/>
        <v>0.14914781943417152</v>
      </c>
      <c r="Z102" s="220">
        <f t="shared" si="19"/>
        <v>3.268888977042915E-2</v>
      </c>
      <c r="AA102" s="220">
        <f t="shared" si="19"/>
        <v>0.74499161045147066</v>
      </c>
      <c r="AB102" s="220">
        <f t="shared" si="19"/>
        <v>0</v>
      </c>
      <c r="AC102" s="48">
        <f t="shared" si="19"/>
        <v>1.1459355633169668</v>
      </c>
      <c r="AD102" s="220">
        <f t="shared" si="19"/>
        <v>1.1459355633169668</v>
      </c>
      <c r="AE102" s="224">
        <f t="shared" si="19"/>
        <v>40.523010978144029</v>
      </c>
      <c r="AF102" s="220">
        <f t="shared" si="19"/>
        <v>2.9873116718819204</v>
      </c>
      <c r="AG102" s="220">
        <f t="shared" si="19"/>
        <v>6.347269300146162</v>
      </c>
      <c r="AH102" s="220">
        <f t="shared" si="19"/>
        <v>0.11465883870329055</v>
      </c>
      <c r="AI102" s="220">
        <f t="shared" si="19"/>
        <v>10.5680634228491</v>
      </c>
      <c r="AJ102" s="220">
        <f t="shared" si="19"/>
        <v>3.2963264718430829</v>
      </c>
      <c r="AK102" s="220">
        <f t="shared" si="19"/>
        <v>10.676121507201103</v>
      </c>
      <c r="AL102" s="220">
        <f t="shared" si="19"/>
        <v>1.1256295692577582E-2</v>
      </c>
      <c r="AM102" s="220">
        <f t="shared" si="19"/>
        <v>8.5466455802112993</v>
      </c>
      <c r="AN102" s="221">
        <f t="shared" si="19"/>
        <v>89.84</v>
      </c>
      <c r="AO102" s="221">
        <f t="shared" si="19"/>
        <v>0</v>
      </c>
      <c r="AP102" s="220">
        <f t="shared" si="19"/>
        <v>55.487113849162547</v>
      </c>
      <c r="AQ102" s="220">
        <f t="shared" si="19"/>
        <v>23.878264219321352</v>
      </c>
      <c r="AR102" s="221">
        <f t="shared" si="19"/>
        <v>76.506070012364233</v>
      </c>
      <c r="AS102" s="220">
        <f t="shared" si="19"/>
        <v>13.652862471012035</v>
      </c>
      <c r="AT102" s="220">
        <f t="shared" si="19"/>
        <v>31.383840781408033</v>
      </c>
      <c r="AU102" s="220">
        <f t="shared" si="19"/>
        <v>2.1114579562910016</v>
      </c>
      <c r="AV102" s="262">
        <f t="shared" si="19"/>
        <v>40.523010978144029</v>
      </c>
      <c r="AW102" s="259">
        <f t="shared" si="19"/>
        <v>16.833313671871615</v>
      </c>
      <c r="AX102" s="220">
        <f t="shared" si="19"/>
        <v>40.523010978144029</v>
      </c>
      <c r="AY102" s="220">
        <f t="shared" si="19"/>
        <v>25.655489778949907</v>
      </c>
    </row>
    <row r="105" spans="1:51" x14ac:dyDescent="0.35">
      <c r="A105" s="218" t="s">
        <v>796</v>
      </c>
    </row>
    <row r="107" spans="1:51" x14ac:dyDescent="0.35">
      <c r="A107" s="211" t="s">
        <v>813</v>
      </c>
      <c r="B107" s="202">
        <f>SUM(B28*'TOWN WEIGHTS'!$B$27,B30*'TOWN WEIGHTS'!$B$28,B96*'TOWN WEIGHTS'!$B$89)</f>
        <v>27.819607275663024</v>
      </c>
      <c r="C107" s="202">
        <f>SUM(C28*'TOWN WEIGHTS'!$B$27,C30*'TOWN WEIGHTS'!$B$28,C96*'TOWN WEIGHTS'!$B$89)</f>
        <v>35.796011276347151</v>
      </c>
      <c r="D107" s="202">
        <f>SUM(D28*'TOWN WEIGHTS'!$B$27,D30*'TOWN WEIGHTS'!$B$28,D96*'TOWN WEIGHTS'!$B$89)</f>
        <v>42.016235651463333</v>
      </c>
      <c r="E107" s="202">
        <f>SUM(E28*'TOWN WEIGHTS'!$B$27,E30*'TOWN WEIGHTS'!$B$28,E96*'TOWN WEIGHTS'!$B$89)</f>
        <v>29.483048672182825</v>
      </c>
      <c r="F107" s="202">
        <f>SUM(F28*'TOWN WEIGHTS'!$B$27,F30*'TOWN WEIGHTS'!$B$28,F96*'TOWN WEIGHTS'!$B$89)</f>
        <v>30.277582105788429</v>
      </c>
      <c r="G107" s="202">
        <f>SUM(G28*'TOWN WEIGHTS'!$B$27,G30*'TOWN WEIGHTS'!$B$28,G96*'TOWN WEIGHTS'!$B$89)</f>
        <v>49.761559931840729</v>
      </c>
      <c r="H107" s="202">
        <f>SUM(H28*'TOWN WEIGHTS'!$B$27,H30*'TOWN WEIGHTS'!$B$28,H96*'TOWN WEIGHTS'!$B$89)</f>
        <v>8.4831734586080731</v>
      </c>
      <c r="I107" s="202">
        <f>SUM(I28*'TOWN WEIGHTS'!$B$27,I30*'TOWN WEIGHTS'!$B$28,I96*'TOWN WEIGHTS'!$B$89)</f>
        <v>6.2174698378133444</v>
      </c>
      <c r="J107" s="202">
        <f>SUM(J28*'TOWN WEIGHTS'!$B$27,J30*'TOWN WEIGHTS'!$B$28,J96*'TOWN WEIGHTS'!$B$89)</f>
        <v>9.9936425391378929</v>
      </c>
      <c r="K107" s="202">
        <f>SUM(K28*'TOWN WEIGHTS'!$B$27,K30*'TOWN WEIGHTS'!$B$28,K96*'TOWN WEIGHTS'!$B$89)</f>
        <v>82.291712439909873</v>
      </c>
      <c r="L107" s="202">
        <f>SUM(L28*'TOWN WEIGHTS'!$B$27,L30*'TOWN WEIGHTS'!$B$28,L96*'TOWN WEIGHTS'!$B$89)</f>
        <v>32.079381221161505</v>
      </c>
      <c r="M107" s="202">
        <f>SUM(M28*'TOWN WEIGHTS'!$B$27,M30*'TOWN WEIGHTS'!$B$28,M96*'TOWN WEIGHTS'!$B$89)</f>
        <v>23.203530286449414</v>
      </c>
      <c r="N107" s="202">
        <f>SUM(N28*'TOWN WEIGHTS'!$B$27,N30*'TOWN WEIGHTS'!$B$28,N96*'TOWN WEIGHTS'!$B$89)</f>
        <v>6.7654575253609437</v>
      </c>
      <c r="O107" s="202">
        <f>SUM(O28*'TOWN WEIGHTS'!$B$27,O30*'TOWN WEIGHTS'!$B$28,O96*'TOWN WEIGHTS'!$B$89)</f>
        <v>4.4801229947566412</v>
      </c>
      <c r="P107" s="202">
        <f>SUM(P28*'TOWN WEIGHTS'!$B$27,P30*'TOWN WEIGHTS'!$B$28,P96*'TOWN WEIGHTS'!$B$89)</f>
        <v>90.995208759721663</v>
      </c>
      <c r="Q107" s="202">
        <f>SUM(Q28*'TOWN WEIGHTS'!$B$27,Q30*'TOWN WEIGHTS'!$B$28,Q96*'TOWN WEIGHTS'!$B$89)</f>
        <v>74.430123313779987</v>
      </c>
      <c r="R107" s="202">
        <f>SUM(R28*'TOWN WEIGHTS'!$B$27,R30*'TOWN WEIGHTS'!$B$28,R96*'TOWN WEIGHTS'!$B$89)</f>
        <v>7.5900895157434043</v>
      </c>
      <c r="S107" s="202">
        <f>SUM(S28*'TOWN WEIGHTS'!$B$27,S30*'TOWN WEIGHTS'!$B$28,S96*'TOWN WEIGHTS'!$B$89)</f>
        <v>9.9358691220514839</v>
      </c>
      <c r="T107" s="202">
        <f>SUM(T28*'TOWN WEIGHTS'!$B$27,T30*'TOWN WEIGHTS'!$B$28,T96*'TOWN WEIGHTS'!$B$89)</f>
        <v>12.531555463828962</v>
      </c>
      <c r="U107" s="202">
        <f>SUM(U28*'TOWN WEIGHTS'!$B$27,U30*'TOWN WEIGHTS'!$B$28,U96*'TOWN WEIGHTS'!$B$89)</f>
        <v>2.1246553499481799</v>
      </c>
      <c r="V107" s="202">
        <f>SUM(V28*'TOWN WEIGHTS'!$B$27,V30*'TOWN WEIGHTS'!$B$28,V96*'TOWN WEIGHTS'!$B$89)</f>
        <v>7.5235734886003431</v>
      </c>
      <c r="W107" s="202">
        <f>SUM(W28*'TOWN WEIGHTS'!$B$27,W30*'TOWN WEIGHTS'!$B$28,W96*'TOWN WEIGHTS'!$B$89)</f>
        <v>7.5235734886003431</v>
      </c>
      <c r="X107" s="202">
        <f>SUM(X28*'TOWN WEIGHTS'!$B$27,X30*'TOWN WEIGHTS'!$B$28,X96*'TOWN WEIGHTS'!$B$89)</f>
        <v>12.351300807668874</v>
      </c>
      <c r="Y107" s="202">
        <f>SUM(Y28*'TOWN WEIGHTS'!$B$27,Y30*'TOWN WEIGHTS'!$B$28,Y96*'TOWN WEIGHTS'!$B$89)</f>
        <v>1.5956033914188243</v>
      </c>
      <c r="Z107" s="202">
        <f>SUM(Z28*'TOWN WEIGHTS'!$B$27,Z30*'TOWN WEIGHTS'!$B$28,Z96*'TOWN WEIGHTS'!$B$89)</f>
        <v>2.2833216448619549</v>
      </c>
      <c r="AA107" s="202">
        <f>SUM(AA28*'TOWN WEIGHTS'!$B$27,AA30*'TOWN WEIGHTS'!$B$28,AA96*'TOWN WEIGHTS'!$B$89)</f>
        <v>10.10457629859005</v>
      </c>
      <c r="AB107" s="202">
        <f>SUM(AB28*'TOWN WEIGHTS'!$B$27,AB30*'TOWN WEIGHTS'!$B$28,AB96*'TOWN WEIGHTS'!$B$89)</f>
        <v>45.833540185333149</v>
      </c>
      <c r="AC107" s="202">
        <f>SUM(AC28*'TOWN WEIGHTS'!$B$27,AC30*'TOWN WEIGHTS'!$B$28,AC96*'TOWN WEIGHTS'!$B$89)</f>
        <v>6.5829532749849742</v>
      </c>
      <c r="AD107" s="202">
        <f>SUM(AD28*'TOWN WEIGHTS'!$B$27,AD30*'TOWN WEIGHTS'!$B$28,AD96*'TOWN WEIGHTS'!$B$89)</f>
        <v>6.5829532749849742</v>
      </c>
      <c r="AE107" s="202">
        <f>SUM(AE28*'TOWN WEIGHTS'!$B$27,AE30*'TOWN WEIGHTS'!$B$28,AE96*'TOWN WEIGHTS'!$B$89)</f>
        <v>44.237497681480392</v>
      </c>
      <c r="AF107" s="202">
        <f>SUM(AF28*'TOWN WEIGHTS'!$B$27,AF30*'TOWN WEIGHTS'!$B$28,AF96*'TOWN WEIGHTS'!$B$89)</f>
        <v>24.986557111504851</v>
      </c>
      <c r="AG107" s="202">
        <f>SUM(AG28*'TOWN WEIGHTS'!$B$27,AG30*'TOWN WEIGHTS'!$B$28,AG96*'TOWN WEIGHTS'!$B$89)</f>
        <v>18.350692101589885</v>
      </c>
      <c r="AH107" s="202">
        <f>SUM(AH28*'TOWN WEIGHTS'!$B$27,AH30*'TOWN WEIGHTS'!$B$28,AH96*'TOWN WEIGHTS'!$B$89)</f>
        <v>4.2303105509038357</v>
      </c>
      <c r="AI107" s="202">
        <f>SUM(AI28*'TOWN WEIGHTS'!$B$27,AI30*'TOWN WEIGHTS'!$B$28,AI96*'TOWN WEIGHTS'!$B$89)</f>
        <v>19.592416893570718</v>
      </c>
      <c r="AJ107" s="202">
        <f>SUM(AJ28*'TOWN WEIGHTS'!$B$27,AJ30*'TOWN WEIGHTS'!$B$28,AJ96*'TOWN WEIGHTS'!$B$89)</f>
        <v>23.2807293447467</v>
      </c>
      <c r="AK107" s="202">
        <f>SUM(AK28*'TOWN WEIGHTS'!$B$27,AK30*'TOWN WEIGHTS'!$B$28,AK96*'TOWN WEIGHTS'!$B$89)</f>
        <v>28.07786869170193</v>
      </c>
      <c r="AL107" s="202">
        <f>SUM(AL28*'TOWN WEIGHTS'!$B$27,AL30*'TOWN WEIGHTS'!$B$28,AL96*'TOWN WEIGHTS'!$B$89)</f>
        <v>0.48653515972581163</v>
      </c>
      <c r="AM107" s="202">
        <f>SUM(AM28*'TOWN WEIGHTS'!$B$27,AM30*'TOWN WEIGHTS'!$B$28,AM96*'TOWN WEIGHTS'!$B$89)</f>
        <v>66.009813052582032</v>
      </c>
      <c r="AN107" s="202">
        <f>SUM(AN28*'TOWN WEIGHTS'!$B$27,AN30*'TOWN WEIGHTS'!$B$28,AN96*'TOWN WEIGHTS'!$B$89)</f>
        <v>95.19</v>
      </c>
      <c r="AO107" s="202">
        <f>SUM(AO28*'TOWN WEIGHTS'!$B$27,AO30*'TOWN WEIGHTS'!$B$28,AO96*'TOWN WEIGHTS'!$B$89)</f>
        <v>17.790972327507305</v>
      </c>
      <c r="AP107" s="202">
        <f>SUM(AP28*'TOWN WEIGHTS'!$B$27,AP30*'TOWN WEIGHTS'!$B$28,AP96*'TOWN WEIGHTS'!$B$89)</f>
        <v>93.563322734552798</v>
      </c>
      <c r="AQ107" s="202">
        <f>SUM(AQ28*'TOWN WEIGHTS'!$B$27,AQ30*'TOWN WEIGHTS'!$B$28,AQ96*'TOWN WEIGHTS'!$B$89)</f>
        <v>73.842607517929679</v>
      </c>
      <c r="AR107" s="202">
        <f>SUM(AR28*'TOWN WEIGHTS'!$B$27,AR30*'TOWN WEIGHTS'!$B$28,AR96*'TOWN WEIGHTS'!$B$89)</f>
        <v>98.802769954939549</v>
      </c>
      <c r="AS107" s="202">
        <f>SUM(AS28*'TOWN WEIGHTS'!$B$27,AS30*'TOWN WEIGHTS'!$B$28,AS96*'TOWN WEIGHTS'!$B$89)</f>
        <v>18.151390367135551</v>
      </c>
      <c r="AT107" s="202">
        <f>SUM(AT28*'TOWN WEIGHTS'!$B$27,AT30*'TOWN WEIGHTS'!$B$28,AT96*'TOWN WEIGHTS'!$B$89)</f>
        <v>57.185546830535685</v>
      </c>
      <c r="AU107" s="202">
        <f>SUM(AU28*'TOWN WEIGHTS'!$B$27,AU30*'TOWN WEIGHTS'!$B$28,AU96*'TOWN WEIGHTS'!$B$89)</f>
        <v>8.5119792717493983</v>
      </c>
      <c r="AV107" s="261">
        <f>SUM(AV28*'TOWN WEIGHTS'!$B$27,AV30*'TOWN WEIGHTS'!$B$28,AV96*'TOWN WEIGHTS'!$B$89)</f>
        <v>44.237497681480392</v>
      </c>
      <c r="AW107" s="258">
        <f>SUM(AW28*'TOWN WEIGHTS'!$B$27,AW30*'TOWN WEIGHTS'!$B$28,AW96*'TOWN WEIGHTS'!$B$89)</f>
        <v>27.949638823140212</v>
      </c>
      <c r="AX107" s="202">
        <f>SUM(AX28*'TOWN WEIGHTS'!$B$27,AX30*'TOWN WEIGHTS'!$B$28,AX96*'TOWN WEIGHTS'!$B$89)</f>
        <v>44.237497681480392</v>
      </c>
      <c r="AY107" s="202">
        <f>SUM(AY28*'TOWN WEIGHTS'!$B$27,AY30*'TOWN WEIGHTS'!$B$28,AY96*'TOWN WEIGHTS'!$B$89)</f>
        <v>32.273690349755341</v>
      </c>
    </row>
    <row r="108" spans="1:51" x14ac:dyDescent="0.35">
      <c r="A108" s="211" t="s">
        <v>799</v>
      </c>
      <c r="B108" s="212">
        <f>SUM(B4*'TOWN WEIGHTS'!$B$4,SUM(PERCENT!B29,PERCENT!B45)*'TOWN WEIGHTS'!$B$53,PERCENT!B38*'TOWN WEIGHTS'!$B$35,PERCENT!B49*'TOWN WEIGHTS'!$B$45,PERCENT!B53*'TOWN WEIGHTS'!$B$49,PERCENT!B70*'TOWN WEIGHTS'!$B$64,PERCENT!B78*'TOWN WEIGHTS'!$B$71,PERCENT!B84*'TOWN WEIGHTS'!$B$77,PERCENT!B88*'TOWN WEIGHTS'!$B$81)</f>
        <v>31.411726776383816</v>
      </c>
      <c r="C108" s="212">
        <f>SUM(C4*'TOWN WEIGHTS'!$B$4,SUM(PERCENT!C29,PERCENT!C45)*'TOWN WEIGHTS'!$B$53,PERCENT!C38*'TOWN WEIGHTS'!$B$35,PERCENT!C49*'TOWN WEIGHTS'!$B$45,PERCENT!C53*'TOWN WEIGHTS'!$B$49,PERCENT!C70*'TOWN WEIGHTS'!$B$64,PERCENT!C78*'TOWN WEIGHTS'!$B$71,PERCENT!C84*'TOWN WEIGHTS'!$B$77,PERCENT!C88*'TOWN WEIGHTS'!$B$81)</f>
        <v>33.601698114478197</v>
      </c>
      <c r="D108" s="212">
        <f>SUM(D4*'TOWN WEIGHTS'!$B$4,SUM(PERCENT!D29,PERCENT!D45)*'TOWN WEIGHTS'!$B$53,PERCENT!D38*'TOWN WEIGHTS'!$B$35,PERCENT!D49*'TOWN WEIGHTS'!$B$45,PERCENT!D53*'TOWN WEIGHTS'!$B$49,PERCENT!D70*'TOWN WEIGHTS'!$B$64,PERCENT!D78*'TOWN WEIGHTS'!$B$71,PERCENT!D84*'TOWN WEIGHTS'!$B$77,PERCENT!D88*'TOWN WEIGHTS'!$B$81)</f>
        <v>39.637644330446015</v>
      </c>
      <c r="E108" s="212">
        <f>SUM(E4*'TOWN WEIGHTS'!$B$4,SUM(PERCENT!E29,PERCENT!E45)*'TOWN WEIGHTS'!$B$53,PERCENT!E38*'TOWN WEIGHTS'!$B$35,PERCENT!E49*'TOWN WEIGHTS'!$B$45,PERCENT!E53*'TOWN WEIGHTS'!$B$49,PERCENT!E70*'TOWN WEIGHTS'!$B$64,PERCENT!E78*'TOWN WEIGHTS'!$B$71,PERCENT!E84*'TOWN WEIGHTS'!$B$77,PERCENT!E88*'TOWN WEIGHTS'!$B$81)</f>
        <v>31.623120509740431</v>
      </c>
      <c r="F108" s="212">
        <f>SUM(F4*'TOWN WEIGHTS'!$B$4,SUM(PERCENT!F29,PERCENT!F45)*'TOWN WEIGHTS'!$B$53,PERCENT!F38*'TOWN WEIGHTS'!$B$35,PERCENT!F49*'TOWN WEIGHTS'!$B$45,PERCENT!F53*'TOWN WEIGHTS'!$B$49,PERCENT!F70*'TOWN WEIGHTS'!$B$64,PERCENT!F78*'TOWN WEIGHTS'!$B$71,PERCENT!F84*'TOWN WEIGHTS'!$B$77,PERCENT!F88*'TOWN WEIGHTS'!$B$81)</f>
        <v>47.995537653476923</v>
      </c>
      <c r="G108" s="212">
        <f>SUM(G4*'TOWN WEIGHTS'!$B$4,SUM(PERCENT!G29,PERCENT!G45)*'TOWN WEIGHTS'!$B$53,PERCENT!G38*'TOWN WEIGHTS'!$B$35,PERCENT!G49*'TOWN WEIGHTS'!$B$45,PERCENT!G53*'TOWN WEIGHTS'!$B$49,PERCENT!G70*'TOWN WEIGHTS'!$B$64,PERCENT!G78*'TOWN WEIGHTS'!$B$71,PERCENT!G84*'TOWN WEIGHTS'!$B$77,PERCENT!G88*'TOWN WEIGHTS'!$B$81)</f>
        <v>50.403108517674283</v>
      </c>
      <c r="H108" s="212">
        <f>SUM(H4*'TOWN WEIGHTS'!$B$4,SUM(PERCENT!H29,PERCENT!H45)*'TOWN WEIGHTS'!$B$53,PERCENT!H38*'TOWN WEIGHTS'!$B$35,PERCENT!H49*'TOWN WEIGHTS'!$B$45,PERCENT!H53*'TOWN WEIGHTS'!$B$49,PERCENT!H70*'TOWN WEIGHTS'!$B$64,PERCENT!H78*'TOWN WEIGHTS'!$B$71,PERCENT!H84*'TOWN WEIGHTS'!$B$77,PERCENT!H88*'TOWN WEIGHTS'!$B$81)</f>
        <v>53.163785026448359</v>
      </c>
      <c r="I108" s="212">
        <f>SUM(I4*'TOWN WEIGHTS'!$B$4,SUM(PERCENT!I29,PERCENT!I45)*'TOWN WEIGHTS'!$B$53,PERCENT!I38*'TOWN WEIGHTS'!$B$35,PERCENT!I49*'TOWN WEIGHTS'!$B$45,PERCENT!I53*'TOWN WEIGHTS'!$B$49,PERCENT!I70*'TOWN WEIGHTS'!$B$64,PERCENT!I78*'TOWN WEIGHTS'!$B$71,PERCENT!I84*'TOWN WEIGHTS'!$B$77,PERCENT!I88*'TOWN WEIGHTS'!$B$81)</f>
        <v>32.837242751715131</v>
      </c>
      <c r="J108" s="212">
        <f>SUM(J4*'TOWN WEIGHTS'!$B$4,SUM(PERCENT!J29,PERCENT!J45)*'TOWN WEIGHTS'!$B$53,PERCENT!J38*'TOWN WEIGHTS'!$B$35,PERCENT!J49*'TOWN WEIGHTS'!$B$45,PERCENT!J53*'TOWN WEIGHTS'!$B$49,PERCENT!J70*'TOWN WEIGHTS'!$B$64,PERCENT!J78*'TOWN WEIGHTS'!$B$71,PERCENT!J84*'TOWN WEIGHTS'!$B$77,PERCENT!J88*'TOWN WEIGHTS'!$B$81)</f>
        <v>66.714813209603847</v>
      </c>
      <c r="K108" s="212">
        <f>SUM(K4*'TOWN WEIGHTS'!$B$4,SUM(PERCENT!K29,PERCENT!K45)*'TOWN WEIGHTS'!$B$53,PERCENT!K38*'TOWN WEIGHTS'!$B$35,PERCENT!K49*'TOWN WEIGHTS'!$B$45,PERCENT!K53*'TOWN WEIGHTS'!$B$49,PERCENT!K70*'TOWN WEIGHTS'!$B$64,PERCENT!K78*'TOWN WEIGHTS'!$B$71,PERCENT!K84*'TOWN WEIGHTS'!$B$77,PERCENT!K88*'TOWN WEIGHTS'!$B$81)</f>
        <v>85.099157131747489</v>
      </c>
      <c r="L108" s="212">
        <f>SUM(L4*'TOWN WEIGHTS'!$B$4,SUM(PERCENT!L29,PERCENT!L45)*'TOWN WEIGHTS'!$B$53,PERCENT!L38*'TOWN WEIGHTS'!$B$35,PERCENT!L49*'TOWN WEIGHTS'!$B$45,PERCENT!L53*'TOWN WEIGHTS'!$B$49,PERCENT!L70*'TOWN WEIGHTS'!$B$64,PERCENT!L78*'TOWN WEIGHTS'!$B$71,PERCENT!L84*'TOWN WEIGHTS'!$B$77,PERCENT!L88*'TOWN WEIGHTS'!$B$81)</f>
        <v>42.744851947042726</v>
      </c>
      <c r="M108" s="212">
        <f>SUM(M4*'TOWN WEIGHTS'!$B$4,SUM(PERCENT!M29,PERCENT!M45)*'TOWN WEIGHTS'!$B$53,PERCENT!M38*'TOWN WEIGHTS'!$B$35,PERCENT!M49*'TOWN WEIGHTS'!$B$45,PERCENT!M53*'TOWN WEIGHTS'!$B$49,PERCENT!M70*'TOWN WEIGHTS'!$B$64,PERCENT!M78*'TOWN WEIGHTS'!$B$71,PERCENT!M84*'TOWN WEIGHTS'!$B$77,PERCENT!M88*'TOWN WEIGHTS'!$B$81)</f>
        <v>77.79026330275417</v>
      </c>
      <c r="N108" s="212">
        <f>SUM(N4*'TOWN WEIGHTS'!$B$4,SUM(PERCENT!N29,PERCENT!N45)*'TOWN WEIGHTS'!$B$53,PERCENT!N38*'TOWN WEIGHTS'!$B$35,PERCENT!N49*'TOWN WEIGHTS'!$B$45,PERCENT!N53*'TOWN WEIGHTS'!$B$49,PERCENT!N70*'TOWN WEIGHTS'!$B$64,PERCENT!N78*'TOWN WEIGHTS'!$B$71,PERCENT!N84*'TOWN WEIGHTS'!$B$77,PERCENT!N88*'TOWN WEIGHTS'!$B$81)</f>
        <v>6.8334986277927303</v>
      </c>
      <c r="O108" s="212">
        <f>SUM(O4*'TOWN WEIGHTS'!$B$4,SUM(PERCENT!O29,PERCENT!O45)*'TOWN WEIGHTS'!$B$53,PERCENT!O38*'TOWN WEIGHTS'!$B$35,PERCENT!O49*'TOWN WEIGHTS'!$B$45,PERCENT!O53*'TOWN WEIGHTS'!$B$49,PERCENT!O70*'TOWN WEIGHTS'!$B$64,PERCENT!O78*'TOWN WEIGHTS'!$B$71,PERCENT!O84*'TOWN WEIGHTS'!$B$77,PERCENT!O88*'TOWN WEIGHTS'!$B$81)</f>
        <v>22.942301356519742</v>
      </c>
      <c r="P108" s="212">
        <f>SUM(P4*'TOWN WEIGHTS'!$B$4,SUM(PERCENT!P29,PERCENT!P45)*'TOWN WEIGHTS'!$B$53,PERCENT!P38*'TOWN WEIGHTS'!$B$35,PERCENT!P49*'TOWN WEIGHTS'!$B$45,PERCENT!P53*'TOWN WEIGHTS'!$B$49,PERCENT!P70*'TOWN WEIGHTS'!$B$64,PERCENT!P78*'TOWN WEIGHTS'!$B$71,PERCENT!P84*'TOWN WEIGHTS'!$B$77,PERCENT!P88*'TOWN WEIGHTS'!$B$81)</f>
        <v>97.323005740499354</v>
      </c>
      <c r="Q108" s="212">
        <f>SUM(Q4*'TOWN WEIGHTS'!$B$4,SUM(PERCENT!Q29,PERCENT!Q45)*'TOWN WEIGHTS'!$B$53,PERCENT!Q38*'TOWN WEIGHTS'!$B$35,PERCENT!Q49*'TOWN WEIGHTS'!$B$45,PERCENT!Q53*'TOWN WEIGHTS'!$B$49,PERCENT!Q70*'TOWN WEIGHTS'!$B$64,PERCENT!Q78*'TOWN WEIGHTS'!$B$71,PERCENT!Q84*'TOWN WEIGHTS'!$B$77,PERCENT!Q88*'TOWN WEIGHTS'!$B$81)</f>
        <v>66.187596680752392</v>
      </c>
      <c r="R108" s="212">
        <f>SUM(R4*'TOWN WEIGHTS'!$B$4,SUM(PERCENT!R29,PERCENT!R45)*'TOWN WEIGHTS'!$B$53,PERCENT!R38*'TOWN WEIGHTS'!$B$35,PERCENT!R49*'TOWN WEIGHTS'!$B$45,PERCENT!R53*'TOWN WEIGHTS'!$B$49,PERCENT!R70*'TOWN WEIGHTS'!$B$64,PERCENT!R78*'TOWN WEIGHTS'!$B$71,PERCENT!R84*'TOWN WEIGHTS'!$B$77,PERCENT!R88*'TOWN WEIGHTS'!$B$81)</f>
        <v>29.927573870467928</v>
      </c>
      <c r="S108" s="212">
        <f>SUM(S4*'TOWN WEIGHTS'!$B$4,SUM(PERCENT!S29,PERCENT!S45)*'TOWN WEIGHTS'!$B$53,PERCENT!S38*'TOWN WEIGHTS'!$B$35,PERCENT!S49*'TOWN WEIGHTS'!$B$45,PERCENT!S53*'TOWN WEIGHTS'!$B$49,PERCENT!S70*'TOWN WEIGHTS'!$B$64,PERCENT!S78*'TOWN WEIGHTS'!$B$71,PERCENT!S84*'TOWN WEIGHTS'!$B$77,PERCENT!S88*'TOWN WEIGHTS'!$B$81)</f>
        <v>31.531273262685836</v>
      </c>
      <c r="T108" s="212">
        <f>SUM(T4*'TOWN WEIGHTS'!$B$4,SUM(PERCENT!T29,PERCENT!T45)*'TOWN WEIGHTS'!$B$53,PERCENT!T38*'TOWN WEIGHTS'!$B$35,PERCENT!T49*'TOWN WEIGHTS'!$B$45,PERCENT!T53*'TOWN WEIGHTS'!$B$49,PERCENT!T70*'TOWN WEIGHTS'!$B$64,PERCENT!T78*'TOWN WEIGHTS'!$B$71,PERCENT!T84*'TOWN WEIGHTS'!$B$77,PERCENT!T88*'TOWN WEIGHTS'!$B$81)</f>
        <v>39.513906574403116</v>
      </c>
      <c r="U108" s="212">
        <f>SUM(U4*'TOWN WEIGHTS'!$B$4,SUM(PERCENT!U29,PERCENT!U45)*'TOWN WEIGHTS'!$B$53,PERCENT!U38*'TOWN WEIGHTS'!$B$35,PERCENT!U49*'TOWN WEIGHTS'!$B$45,PERCENT!U53*'TOWN WEIGHTS'!$B$49,PERCENT!U70*'TOWN WEIGHTS'!$B$64,PERCENT!U78*'TOWN WEIGHTS'!$B$71,PERCENT!U84*'TOWN WEIGHTS'!$B$77,PERCENT!U88*'TOWN WEIGHTS'!$B$81)</f>
        <v>21.535049798353096</v>
      </c>
      <c r="V108" s="212">
        <f>SUM(V4*'TOWN WEIGHTS'!$B$4,SUM(PERCENT!V29,PERCENT!V45)*'TOWN WEIGHTS'!$B$53,PERCENT!V38*'TOWN WEIGHTS'!$B$35,PERCENT!V49*'TOWN WEIGHTS'!$B$45,PERCENT!V53*'TOWN WEIGHTS'!$B$49,PERCENT!V70*'TOWN WEIGHTS'!$B$64,PERCENT!V78*'TOWN WEIGHTS'!$B$71,PERCENT!V84*'TOWN WEIGHTS'!$B$77,PERCENT!V88*'TOWN WEIGHTS'!$B$81)</f>
        <v>29.710437115190565</v>
      </c>
      <c r="W108" s="212">
        <f>SUM(W4*'TOWN WEIGHTS'!$B$4,SUM(PERCENT!W29,PERCENT!W45)*'TOWN WEIGHTS'!$B$53,PERCENT!W38*'TOWN WEIGHTS'!$B$35,PERCENT!W49*'TOWN WEIGHTS'!$B$45,PERCENT!W53*'TOWN WEIGHTS'!$B$49,PERCENT!W70*'TOWN WEIGHTS'!$B$64,PERCENT!W78*'TOWN WEIGHTS'!$B$71,PERCENT!W84*'TOWN WEIGHTS'!$B$77,PERCENT!W88*'TOWN WEIGHTS'!$B$81)</f>
        <v>29.710437115190565</v>
      </c>
      <c r="X108" s="212">
        <f>SUM(X4*'TOWN WEIGHTS'!$B$4,SUM(PERCENT!X29,PERCENT!X45)*'TOWN WEIGHTS'!$B$53,PERCENT!X38*'TOWN WEIGHTS'!$B$35,PERCENT!X49*'TOWN WEIGHTS'!$B$45,PERCENT!X53*'TOWN WEIGHTS'!$B$49,PERCENT!X70*'TOWN WEIGHTS'!$B$64,PERCENT!X78*'TOWN WEIGHTS'!$B$71,PERCENT!X84*'TOWN WEIGHTS'!$B$77,PERCENT!X88*'TOWN WEIGHTS'!$B$81)</f>
        <v>27.516625605139261</v>
      </c>
      <c r="Y108" s="212">
        <f>SUM(Y4*'TOWN WEIGHTS'!$B$4,SUM(PERCENT!Y29,PERCENT!Y45)*'TOWN WEIGHTS'!$B$53,PERCENT!Y38*'TOWN WEIGHTS'!$B$35,PERCENT!Y49*'TOWN WEIGHTS'!$B$45,PERCENT!Y53*'TOWN WEIGHTS'!$B$49,PERCENT!Y70*'TOWN WEIGHTS'!$B$64,PERCENT!Y78*'TOWN WEIGHTS'!$B$71,PERCENT!Y84*'TOWN WEIGHTS'!$B$77,PERCENT!Y88*'TOWN WEIGHTS'!$B$81)</f>
        <v>24.789761560072492</v>
      </c>
      <c r="Z108" s="212">
        <f>SUM(Z4*'TOWN WEIGHTS'!$B$4,SUM(PERCENT!Z29,PERCENT!Z45)*'TOWN WEIGHTS'!$B$53,PERCENT!Z38*'TOWN WEIGHTS'!$B$35,PERCENT!Z49*'TOWN WEIGHTS'!$B$45,PERCENT!Z53*'TOWN WEIGHTS'!$B$49,PERCENT!Z70*'TOWN WEIGHTS'!$B$64,PERCENT!Z78*'TOWN WEIGHTS'!$B$71,PERCENT!Z84*'TOWN WEIGHTS'!$B$77,PERCENT!Z88*'TOWN WEIGHTS'!$B$81)</f>
        <v>17.729890342462998</v>
      </c>
      <c r="AA108" s="212">
        <f>SUM(AA4*'TOWN WEIGHTS'!$B$4,SUM(PERCENT!AA29,PERCENT!AA45)*'TOWN WEIGHTS'!$B$53,PERCENT!AA38*'TOWN WEIGHTS'!$B$35,PERCENT!AA49*'TOWN WEIGHTS'!$B$45,PERCENT!AA53*'TOWN WEIGHTS'!$B$49,PERCENT!AA70*'TOWN WEIGHTS'!$B$64,PERCENT!AA78*'TOWN WEIGHTS'!$B$71,PERCENT!AA84*'TOWN WEIGHTS'!$B$77,PERCENT!AA88*'TOWN WEIGHTS'!$B$81)</f>
        <v>40.029413393919782</v>
      </c>
      <c r="AB108" s="212">
        <f>SUM(AB4*'TOWN WEIGHTS'!$B$4,SUM(PERCENT!AB29,PERCENT!AB45)*'TOWN WEIGHTS'!$B$53,PERCENT!AB38*'TOWN WEIGHTS'!$B$35,PERCENT!AB49*'TOWN WEIGHTS'!$B$45,PERCENT!AB53*'TOWN WEIGHTS'!$B$49,PERCENT!AB70*'TOWN WEIGHTS'!$B$64,PERCENT!AB78*'TOWN WEIGHTS'!$B$71,PERCENT!AB84*'TOWN WEIGHTS'!$B$77,PERCENT!AB88*'TOWN WEIGHTS'!$B$81)</f>
        <v>33.7742367779733</v>
      </c>
      <c r="AC108" s="212">
        <f>SUM(AC4*'TOWN WEIGHTS'!$B$4,SUM(PERCENT!AC29,PERCENT!AC45)*'TOWN WEIGHTS'!$B$53,PERCENT!AC38*'TOWN WEIGHTS'!$B$35,PERCENT!AC49*'TOWN WEIGHTS'!$B$45,PERCENT!AC53*'TOWN WEIGHTS'!$B$49,PERCENT!AC70*'TOWN WEIGHTS'!$B$64,PERCENT!AC78*'TOWN WEIGHTS'!$B$71,PERCENT!AC84*'TOWN WEIGHTS'!$B$77,PERCENT!AC88*'TOWN WEIGHTS'!$B$81)</f>
        <v>55.891086563837028</v>
      </c>
      <c r="AD108" s="212">
        <f>SUM(AD4*'TOWN WEIGHTS'!$B$4,SUM(PERCENT!AD29,PERCENT!AD45)*'TOWN WEIGHTS'!$B$53,PERCENT!AD38*'TOWN WEIGHTS'!$B$35,PERCENT!AD49*'TOWN WEIGHTS'!$B$45,PERCENT!AD53*'TOWN WEIGHTS'!$B$49,PERCENT!AD70*'TOWN WEIGHTS'!$B$64,PERCENT!AD78*'TOWN WEIGHTS'!$B$71,PERCENT!AD84*'TOWN WEIGHTS'!$B$77,PERCENT!AD88*'TOWN WEIGHTS'!$B$81)</f>
        <v>55.891086563837028</v>
      </c>
      <c r="AE108" s="212">
        <f>SUM(AE4*'TOWN WEIGHTS'!$B$4,SUM(PERCENT!AE29,PERCENT!AE45)*'TOWN WEIGHTS'!$B$53,PERCENT!AE38*'TOWN WEIGHTS'!$B$35,PERCENT!AE49*'TOWN WEIGHTS'!$B$45,PERCENT!AE53*'TOWN WEIGHTS'!$B$49,PERCENT!AE70*'TOWN WEIGHTS'!$B$64,PERCENT!AE78*'TOWN WEIGHTS'!$B$71,PERCENT!AE84*'TOWN WEIGHTS'!$B$77,PERCENT!AE88*'TOWN WEIGHTS'!$B$81)</f>
        <v>47.879102375116105</v>
      </c>
      <c r="AF108" s="212">
        <f>SUM(AF4*'TOWN WEIGHTS'!$B$4,SUM(PERCENT!AF29,PERCENT!AF45)*'TOWN WEIGHTS'!$B$53,PERCENT!AF38*'TOWN WEIGHTS'!$B$35,PERCENT!AF49*'TOWN WEIGHTS'!$B$45,PERCENT!AF53*'TOWN WEIGHTS'!$B$49,PERCENT!AF70*'TOWN WEIGHTS'!$B$64,PERCENT!AF78*'TOWN WEIGHTS'!$B$71,PERCENT!AF84*'TOWN WEIGHTS'!$B$77,PERCENT!AF88*'TOWN WEIGHTS'!$B$81)</f>
        <v>18.116231749487142</v>
      </c>
      <c r="AG108" s="212">
        <f>SUM(AG4*'TOWN WEIGHTS'!$B$4,SUM(PERCENT!AG29,PERCENT!AG45)*'TOWN WEIGHTS'!$B$53,PERCENT!AG38*'TOWN WEIGHTS'!$B$35,PERCENT!AG49*'TOWN WEIGHTS'!$B$45,PERCENT!AG53*'TOWN WEIGHTS'!$B$49,PERCENT!AG70*'TOWN WEIGHTS'!$B$64,PERCENT!AG78*'TOWN WEIGHTS'!$B$71,PERCENT!AG84*'TOWN WEIGHTS'!$B$77,PERCENT!AG88*'TOWN WEIGHTS'!$B$81)</f>
        <v>20.632167941006681</v>
      </c>
      <c r="AH108" s="212">
        <f>SUM(AH4*'TOWN WEIGHTS'!$B$4,SUM(PERCENT!AH29,PERCENT!AH45)*'TOWN WEIGHTS'!$B$53,PERCENT!AH38*'TOWN WEIGHTS'!$B$35,PERCENT!AH49*'TOWN WEIGHTS'!$B$45,PERCENT!AH53*'TOWN WEIGHTS'!$B$49,PERCENT!AH70*'TOWN WEIGHTS'!$B$64,PERCENT!AH78*'TOWN WEIGHTS'!$B$71,PERCENT!AH84*'TOWN WEIGHTS'!$B$77,PERCENT!AH88*'TOWN WEIGHTS'!$B$81)</f>
        <v>27.171624559227418</v>
      </c>
      <c r="AI108" s="212">
        <f>SUM(AI4*'TOWN WEIGHTS'!$B$4,SUM(PERCENT!AI29,PERCENT!AI45)*'TOWN WEIGHTS'!$B$53,PERCENT!AI38*'TOWN WEIGHTS'!$B$35,PERCENT!AI49*'TOWN WEIGHTS'!$B$45,PERCENT!AI53*'TOWN WEIGHTS'!$B$49,PERCENT!AI70*'TOWN WEIGHTS'!$B$64,PERCENT!AI78*'TOWN WEIGHTS'!$B$71,PERCENT!AI84*'TOWN WEIGHTS'!$B$77,PERCENT!AI88*'TOWN WEIGHTS'!$B$81)</f>
        <v>39.401990369460002</v>
      </c>
      <c r="AJ108" s="212">
        <f>SUM(AJ4*'TOWN WEIGHTS'!$B$4,SUM(PERCENT!AJ29,PERCENT!AJ45)*'TOWN WEIGHTS'!$B$53,PERCENT!AJ38*'TOWN WEIGHTS'!$B$35,PERCENT!AJ49*'TOWN WEIGHTS'!$B$45,PERCENT!AJ53*'TOWN WEIGHTS'!$B$49,PERCENT!AJ70*'TOWN WEIGHTS'!$B$64,PERCENT!AJ78*'TOWN WEIGHTS'!$B$71,PERCENT!AJ84*'TOWN WEIGHTS'!$B$77,PERCENT!AJ88*'TOWN WEIGHTS'!$B$81)</f>
        <v>28.658311597486204</v>
      </c>
      <c r="AK108" s="212">
        <f>SUM(AK4*'TOWN WEIGHTS'!$B$4,SUM(PERCENT!AK29,PERCENT!AK45)*'TOWN WEIGHTS'!$B$53,PERCENT!AK38*'TOWN WEIGHTS'!$B$35,PERCENT!AK49*'TOWN WEIGHTS'!$B$45,PERCENT!AK53*'TOWN WEIGHTS'!$B$49,PERCENT!AK70*'TOWN WEIGHTS'!$B$64,PERCENT!AK78*'TOWN WEIGHTS'!$B$71,PERCENT!AK84*'TOWN WEIGHTS'!$B$77,PERCENT!AK88*'TOWN WEIGHTS'!$B$81)</f>
        <v>45.775139726620637</v>
      </c>
      <c r="AL108" s="212">
        <f>SUM(AL4*'TOWN WEIGHTS'!$B$4,SUM(PERCENT!AL29,PERCENT!AL45)*'TOWN WEIGHTS'!$B$53,PERCENT!AL38*'TOWN WEIGHTS'!$B$35,PERCENT!AL49*'TOWN WEIGHTS'!$B$45,PERCENT!AL53*'TOWN WEIGHTS'!$B$49,PERCENT!AL70*'TOWN WEIGHTS'!$B$64,PERCENT!AL78*'TOWN WEIGHTS'!$B$71,PERCENT!AL84*'TOWN WEIGHTS'!$B$77,PERCENT!AL88*'TOWN WEIGHTS'!$B$81)</f>
        <v>3.071267448620651</v>
      </c>
      <c r="AM108" s="212">
        <f>SUM(AM4*'TOWN WEIGHTS'!$B$4,SUM(PERCENT!AM29,PERCENT!AM45)*'TOWN WEIGHTS'!$B$53,PERCENT!AM38*'TOWN WEIGHTS'!$B$35,PERCENT!AM49*'TOWN WEIGHTS'!$B$45,PERCENT!AM53*'TOWN WEIGHTS'!$B$49,PERCENT!AM70*'TOWN WEIGHTS'!$B$64,PERCENT!AM78*'TOWN WEIGHTS'!$B$71,PERCENT!AM84*'TOWN WEIGHTS'!$B$77,PERCENT!AM88*'TOWN WEIGHTS'!$B$81)</f>
        <v>75.679522296778657</v>
      </c>
      <c r="AN108" s="212">
        <f>SUM(AN4*'TOWN WEIGHTS'!$B$4,SUM(PERCENT!AN29,PERCENT!AN45)*'TOWN WEIGHTS'!$B$53,PERCENT!AN38*'TOWN WEIGHTS'!$B$35,PERCENT!AN49*'TOWN WEIGHTS'!$B$45,PERCENT!AN53*'TOWN WEIGHTS'!$B$49,PERCENT!AN70*'TOWN WEIGHTS'!$B$64,PERCENT!AN78*'TOWN WEIGHTS'!$B$71,PERCENT!AN84*'TOWN WEIGHTS'!$B$77,PERCENT!AN88*'TOWN WEIGHTS'!$B$81)</f>
        <v>96.355858818810773</v>
      </c>
      <c r="AO108" s="212">
        <f>SUM(AO4*'TOWN WEIGHTS'!$B$4,SUM(PERCENT!AO29,PERCENT!AO45)*'TOWN WEIGHTS'!$B$53,PERCENT!AO38*'TOWN WEIGHTS'!$B$35,PERCENT!AO49*'TOWN WEIGHTS'!$B$45,PERCENT!AO53*'TOWN WEIGHTS'!$B$49,PERCENT!AO70*'TOWN WEIGHTS'!$B$64,PERCENT!AO78*'TOWN WEIGHTS'!$B$71,PERCENT!AO84*'TOWN WEIGHTS'!$B$77,PERCENT!AO88*'TOWN WEIGHTS'!$B$81)</f>
        <v>59.912724774460692</v>
      </c>
      <c r="AP108" s="212">
        <f>SUM(AP4*'TOWN WEIGHTS'!$B$4,SUM(PERCENT!AP29,PERCENT!AP45)*'TOWN WEIGHTS'!$B$53,PERCENT!AP38*'TOWN WEIGHTS'!$B$35,PERCENT!AP49*'TOWN WEIGHTS'!$B$45,PERCENT!AP53*'TOWN WEIGHTS'!$B$49,PERCENT!AP70*'TOWN WEIGHTS'!$B$64,PERCENT!AP78*'TOWN WEIGHTS'!$B$71,PERCENT!AP84*'TOWN WEIGHTS'!$B$77,PERCENT!AP88*'TOWN WEIGHTS'!$B$81)</f>
        <v>65.041081605107209</v>
      </c>
      <c r="AQ108" s="212">
        <f>SUM(AQ4*'TOWN WEIGHTS'!$B$4,SUM(PERCENT!AQ29,PERCENT!AQ45)*'TOWN WEIGHTS'!$B$53,PERCENT!AQ38*'TOWN WEIGHTS'!$B$35,PERCENT!AQ49*'TOWN WEIGHTS'!$B$45,PERCENT!AQ53*'TOWN WEIGHTS'!$B$49,PERCENT!AQ70*'TOWN WEIGHTS'!$B$64,PERCENT!AQ78*'TOWN WEIGHTS'!$B$71,PERCENT!AQ84*'TOWN WEIGHTS'!$B$77,PERCENT!AQ88*'TOWN WEIGHTS'!$B$81)</f>
        <v>62.269601016122081</v>
      </c>
      <c r="AR108" s="212">
        <f>SUM(AR4*'TOWN WEIGHTS'!$B$4,SUM(PERCENT!AR29,PERCENT!AR45)*'TOWN WEIGHTS'!$B$53,PERCENT!AR38*'TOWN WEIGHTS'!$B$35,PERCENT!AR49*'TOWN WEIGHTS'!$B$45,PERCENT!AR53*'TOWN WEIGHTS'!$B$49,PERCENT!AR70*'TOWN WEIGHTS'!$B$64,PERCENT!AR78*'TOWN WEIGHTS'!$B$71,PERCENT!AR84*'TOWN WEIGHTS'!$B$77,PERCENT!AR88*'TOWN WEIGHTS'!$B$81)</f>
        <v>71.928447500670927</v>
      </c>
      <c r="AS108" s="212">
        <f>SUM(AS4*'TOWN WEIGHTS'!$B$4,SUM(PERCENT!AS29,PERCENT!AS45)*'TOWN WEIGHTS'!$B$53,PERCENT!AS38*'TOWN WEIGHTS'!$B$35,PERCENT!AS49*'TOWN WEIGHTS'!$B$45,PERCENT!AS53*'TOWN WEIGHTS'!$B$49,PERCENT!AS70*'TOWN WEIGHTS'!$B$64,PERCENT!AS78*'TOWN WEIGHTS'!$B$71,PERCENT!AS84*'TOWN WEIGHTS'!$B$77,PERCENT!AS88*'TOWN WEIGHTS'!$B$81)</f>
        <v>42.287755901416084</v>
      </c>
      <c r="AT108" s="212">
        <f>SUM(AT4*'TOWN WEIGHTS'!$B$4,SUM(PERCENT!AT29,PERCENT!AT45)*'TOWN WEIGHTS'!$B$53,PERCENT!AT38*'TOWN WEIGHTS'!$B$35,PERCENT!AT49*'TOWN WEIGHTS'!$B$45,PERCENT!AT53*'TOWN WEIGHTS'!$B$49,PERCENT!AT70*'TOWN WEIGHTS'!$B$64,PERCENT!AT78*'TOWN WEIGHTS'!$B$71,PERCENT!AT84*'TOWN WEIGHTS'!$B$77,PERCENT!AT88*'TOWN WEIGHTS'!$B$81)</f>
        <v>63.922004539395104</v>
      </c>
      <c r="AU108" s="212">
        <f>SUM(AU4*'TOWN WEIGHTS'!$B$4,SUM(PERCENT!AU29,PERCENT!AU45)*'TOWN WEIGHTS'!$B$53,PERCENT!AU38*'TOWN WEIGHTS'!$B$35,PERCENT!AU49*'TOWN WEIGHTS'!$B$45,PERCENT!AU53*'TOWN WEIGHTS'!$B$49,PERCENT!AU70*'TOWN WEIGHTS'!$B$64,PERCENT!AU78*'TOWN WEIGHTS'!$B$71,PERCENT!AU84*'TOWN WEIGHTS'!$B$77,PERCENT!AU88*'TOWN WEIGHTS'!$B$81)</f>
        <v>35.761430788658693</v>
      </c>
      <c r="AV108" s="261">
        <f>SUM(AV4*'TOWN WEIGHTS'!$B$4,SUM(PERCENT!AV29,PERCENT!AV45)*'TOWN WEIGHTS'!$B$53,PERCENT!AV38*'TOWN WEIGHTS'!$B$35,PERCENT!AV49*'TOWN WEIGHTS'!$B$45,PERCENT!AV53*'TOWN WEIGHTS'!$B$49,PERCENT!AV70*'TOWN WEIGHTS'!$B$64,PERCENT!AV78*'TOWN WEIGHTS'!$B$71,PERCENT!AV84*'TOWN WEIGHTS'!$B$77,PERCENT!AV88*'TOWN WEIGHTS'!$B$81)</f>
        <v>47.879102375116105</v>
      </c>
      <c r="AW108" s="258">
        <f>SUM(AW4*'TOWN WEIGHTS'!$B$4,SUM(PERCENT!AW29,PERCENT!AW45)*'TOWN WEIGHTS'!$B$53,PERCENT!AW38*'TOWN WEIGHTS'!$B$35,PERCENT!AW49*'TOWN WEIGHTS'!$B$45,PERCENT!AW53*'TOWN WEIGHTS'!$B$49,PERCENT!AW70*'TOWN WEIGHTS'!$B$64,PERCENT!AW78*'TOWN WEIGHTS'!$B$71,PERCENT!AW84*'TOWN WEIGHTS'!$B$77,PERCENT!AW88*'TOWN WEIGHTS'!$B$81)</f>
        <v>47.323730409823291</v>
      </c>
      <c r="AX108" s="212">
        <f>SUM(AX4*'TOWN WEIGHTS'!$B$4,SUM(PERCENT!AX29,PERCENT!AX45)*'TOWN WEIGHTS'!$B$53,PERCENT!AX38*'TOWN WEIGHTS'!$B$35,PERCENT!AX49*'TOWN WEIGHTS'!$B$45,PERCENT!AX53*'TOWN WEIGHTS'!$B$49,PERCENT!AX70*'TOWN WEIGHTS'!$B$64,PERCENT!AX78*'TOWN WEIGHTS'!$B$71,PERCENT!AX84*'TOWN WEIGHTS'!$B$77,PERCENT!AX88*'TOWN WEIGHTS'!$B$81)</f>
        <v>47.879102375116105</v>
      </c>
      <c r="AY108" s="212">
        <f>SUM(AY4*'TOWN WEIGHTS'!$B$4,SUM(PERCENT!AY29,PERCENT!AY45)*'TOWN WEIGHTS'!$B$53,PERCENT!AY38*'TOWN WEIGHTS'!$B$35,PERCENT!AY49*'TOWN WEIGHTS'!$B$45,PERCENT!AY53*'TOWN WEIGHTS'!$B$49,PERCENT!AY70*'TOWN WEIGHTS'!$B$64,PERCENT!AY78*'TOWN WEIGHTS'!$B$71,PERCENT!AY84*'TOWN WEIGHTS'!$B$77,PERCENT!AY88*'TOWN WEIGHTS'!$B$81)</f>
        <v>44.446865266811386</v>
      </c>
    </row>
    <row r="109" spans="1:51" x14ac:dyDescent="0.35">
      <c r="A109" s="211" t="s">
        <v>801</v>
      </c>
      <c r="B109" s="212">
        <f>SUM(B6*'TOWN WEIGHTS'!$B$6,B19*'TOWN WEIGHTS'!$B$18,B52*'TOWN WEIGHTS'!$B$48,B87*'TOWN WEIGHTS'!$B$80,B98*'TOWN WEIGHTS'!$B$91)</f>
        <v>37.863321502321021</v>
      </c>
      <c r="C109" s="212">
        <f>SUM(C6*'TOWN WEIGHTS'!$B$6,C19*'TOWN WEIGHTS'!$B$18,C52*'TOWN WEIGHTS'!$B$48,C87*'TOWN WEIGHTS'!$B$80,C98*'TOWN WEIGHTS'!$B$91)</f>
        <v>41.139992803714875</v>
      </c>
      <c r="D109" s="212">
        <f>SUM(D6*'TOWN WEIGHTS'!$B$6,D19*'TOWN WEIGHTS'!$B$18,D52*'TOWN WEIGHTS'!$B$48,D87*'TOWN WEIGHTS'!$B$80,D98*'TOWN WEIGHTS'!$B$91)</f>
        <v>54.332760440151461</v>
      </c>
      <c r="E109" s="212">
        <f>SUM(E6*'TOWN WEIGHTS'!$B$6,E19*'TOWN WEIGHTS'!$B$18,E52*'TOWN WEIGHTS'!$B$48,E87*'TOWN WEIGHTS'!$B$80,E98*'TOWN WEIGHTS'!$B$91)</f>
        <v>76.10590445142229</v>
      </c>
      <c r="F109" s="212">
        <f>SUM(F6*'TOWN WEIGHTS'!$B$6,F19*'TOWN WEIGHTS'!$B$18,F52*'TOWN WEIGHTS'!$B$48,F87*'TOWN WEIGHTS'!$B$80,F98*'TOWN WEIGHTS'!$B$91)</f>
        <v>35.740071907407199</v>
      </c>
      <c r="G109" s="212">
        <f>SUM(G6*'TOWN WEIGHTS'!$B$6,G19*'TOWN WEIGHTS'!$B$18,G52*'TOWN WEIGHTS'!$B$48,G87*'TOWN WEIGHTS'!$B$80,G98*'TOWN WEIGHTS'!$B$91)</f>
        <v>30.850494283498875</v>
      </c>
      <c r="H109" s="212">
        <f>SUM(H6*'TOWN WEIGHTS'!$B$6,H19*'TOWN WEIGHTS'!$B$18,H52*'TOWN WEIGHTS'!$B$48,H87*'TOWN WEIGHTS'!$B$80,H98*'TOWN WEIGHTS'!$B$91)</f>
        <v>13.075899513941158</v>
      </c>
      <c r="I109" s="212">
        <f>SUM(I6*'TOWN WEIGHTS'!$B$6,I19*'TOWN WEIGHTS'!$B$18,I52*'TOWN WEIGHTS'!$B$48,I87*'TOWN WEIGHTS'!$B$80,I98*'TOWN WEIGHTS'!$B$91)</f>
        <v>14.471241291199625</v>
      </c>
      <c r="J109" s="212">
        <f>SUM(J6*'TOWN WEIGHTS'!$B$6,J19*'TOWN WEIGHTS'!$B$18,J52*'TOWN WEIGHTS'!$B$48,J87*'TOWN WEIGHTS'!$B$80,J98*'TOWN WEIGHTS'!$B$91)</f>
        <v>12.145671662435511</v>
      </c>
      <c r="K109" s="212">
        <f>SUM(K6*'TOWN WEIGHTS'!$B$6,K19*'TOWN WEIGHTS'!$B$18,K52*'TOWN WEIGHTS'!$B$48,K87*'TOWN WEIGHTS'!$B$80,K98*'TOWN WEIGHTS'!$B$91)</f>
        <v>81.336400297556892</v>
      </c>
      <c r="L109" s="212">
        <f>SUM(L6*'TOWN WEIGHTS'!$B$6,L19*'TOWN WEIGHTS'!$B$18,L52*'TOWN WEIGHTS'!$B$48,L87*'TOWN WEIGHTS'!$B$80,L98*'TOWN WEIGHTS'!$B$91)</f>
        <v>30.359292232949723</v>
      </c>
      <c r="M109" s="212">
        <f>SUM(M6*'TOWN WEIGHTS'!$B$6,M19*'TOWN WEIGHTS'!$B$18,M52*'TOWN WEIGHTS'!$B$48,M87*'TOWN WEIGHTS'!$B$80,M98*'TOWN WEIGHTS'!$B$91)</f>
        <v>23.694594104773987</v>
      </c>
      <c r="N109" s="212">
        <f>SUM(N6*'TOWN WEIGHTS'!$B$6,N19*'TOWN WEIGHTS'!$B$18,N52*'TOWN WEIGHTS'!$B$48,N87*'TOWN WEIGHTS'!$B$80,N98*'TOWN WEIGHTS'!$B$91)</f>
        <v>5.7692360040196169</v>
      </c>
      <c r="O109" s="212">
        <f>SUM(O6*'TOWN WEIGHTS'!$B$6,O19*'TOWN WEIGHTS'!$B$18,O52*'TOWN WEIGHTS'!$B$48,O87*'TOWN WEIGHTS'!$B$80,O98*'TOWN WEIGHTS'!$B$91)</f>
        <v>9.0300897577859729</v>
      </c>
      <c r="P109" s="212">
        <f>SUM(P6*'TOWN WEIGHTS'!$B$6,P19*'TOWN WEIGHTS'!$B$18,P52*'TOWN WEIGHTS'!$B$48,P87*'TOWN WEIGHTS'!$B$80,P98*'TOWN WEIGHTS'!$B$91)</f>
        <v>94.613822185719414</v>
      </c>
      <c r="Q109" s="212">
        <f>SUM(Q6*'TOWN WEIGHTS'!$B$6,Q19*'TOWN WEIGHTS'!$B$18,Q52*'TOWN WEIGHTS'!$B$48,Q87*'TOWN WEIGHTS'!$B$80,Q98*'TOWN WEIGHTS'!$B$91)</f>
        <v>60.681941251286879</v>
      </c>
      <c r="R109" s="212">
        <f>SUM(R6*'TOWN WEIGHTS'!$B$6,R19*'TOWN WEIGHTS'!$B$18,R52*'TOWN WEIGHTS'!$B$48,R87*'TOWN WEIGHTS'!$B$80,R98*'TOWN WEIGHTS'!$B$91)</f>
        <v>4.9981622310024267</v>
      </c>
      <c r="S109" s="212">
        <f>SUM(S6*'TOWN WEIGHTS'!$B$6,S19*'TOWN WEIGHTS'!$B$18,S52*'TOWN WEIGHTS'!$B$48,S87*'TOWN WEIGHTS'!$B$80,S98*'TOWN WEIGHTS'!$B$91)</f>
        <v>5.0848505644138786</v>
      </c>
      <c r="T109" s="212">
        <f>SUM(T6*'TOWN WEIGHTS'!$B$6,T19*'TOWN WEIGHTS'!$B$18,T52*'TOWN WEIGHTS'!$B$48,T87*'TOWN WEIGHTS'!$B$80,T98*'TOWN WEIGHTS'!$B$91)</f>
        <v>8.0094481092087051</v>
      </c>
      <c r="U109" s="212">
        <f>SUM(U6*'TOWN WEIGHTS'!$B$6,U19*'TOWN WEIGHTS'!$B$18,U52*'TOWN WEIGHTS'!$B$48,U87*'TOWN WEIGHTS'!$B$80,U98*'TOWN WEIGHTS'!$B$91)</f>
        <v>2.6746815722891277</v>
      </c>
      <c r="V109" s="212">
        <f>SUM(V6*'TOWN WEIGHTS'!$B$6,V19*'TOWN WEIGHTS'!$B$18,V52*'TOWN WEIGHTS'!$B$48,V87*'TOWN WEIGHTS'!$B$80,V98*'TOWN WEIGHTS'!$B$91)</f>
        <v>15.889217648825804</v>
      </c>
      <c r="W109" s="212">
        <f>SUM(W6*'TOWN WEIGHTS'!$B$6,W19*'TOWN WEIGHTS'!$B$18,W52*'TOWN WEIGHTS'!$B$48,W87*'TOWN WEIGHTS'!$B$80,W98*'TOWN WEIGHTS'!$B$91)</f>
        <v>15.889217648825804</v>
      </c>
      <c r="X109" s="212">
        <f>SUM(X6*'TOWN WEIGHTS'!$B$6,X19*'TOWN WEIGHTS'!$B$18,X52*'TOWN WEIGHTS'!$B$48,X87*'TOWN WEIGHTS'!$B$80,X98*'TOWN WEIGHTS'!$B$91)</f>
        <v>23.529715451332571</v>
      </c>
      <c r="Y109" s="212">
        <f>SUM(Y6*'TOWN WEIGHTS'!$B$6,Y19*'TOWN WEIGHTS'!$B$18,Y52*'TOWN WEIGHTS'!$B$48,Y87*'TOWN WEIGHTS'!$B$80,Y98*'TOWN WEIGHTS'!$B$91)</f>
        <v>6.125370551623428</v>
      </c>
      <c r="Z109" s="212">
        <f>SUM(Z6*'TOWN WEIGHTS'!$B$6,Z19*'TOWN WEIGHTS'!$B$18,Z52*'TOWN WEIGHTS'!$B$48,Z87*'TOWN WEIGHTS'!$B$80,Z98*'TOWN WEIGHTS'!$B$91)</f>
        <v>8.5795248015872616</v>
      </c>
      <c r="AA109" s="212">
        <f>SUM(AA6*'TOWN WEIGHTS'!$B$6,AA19*'TOWN WEIGHTS'!$B$18,AA52*'TOWN WEIGHTS'!$B$48,AA87*'TOWN WEIGHTS'!$B$80,AA98*'TOWN WEIGHTS'!$B$91)</f>
        <v>21.361133008702804</v>
      </c>
      <c r="AB109" s="212">
        <f>SUM(AB6*'TOWN WEIGHTS'!$B$6,AB19*'TOWN WEIGHTS'!$B$18,AB52*'TOWN WEIGHTS'!$B$48,AB87*'TOWN WEIGHTS'!$B$80,AB98*'TOWN WEIGHTS'!$B$91)</f>
        <v>74.230101218144014</v>
      </c>
      <c r="AC109" s="212">
        <f>SUM(AC6*'TOWN WEIGHTS'!$B$6,AC19*'TOWN WEIGHTS'!$B$18,AC52*'TOWN WEIGHTS'!$B$48,AC87*'TOWN WEIGHTS'!$B$80,AC98*'TOWN WEIGHTS'!$B$91)</f>
        <v>25.813699112654533</v>
      </c>
      <c r="AD109" s="212">
        <f>SUM(AD6*'TOWN WEIGHTS'!$B$6,AD19*'TOWN WEIGHTS'!$B$18,AD52*'TOWN WEIGHTS'!$B$48,AD87*'TOWN WEIGHTS'!$B$80,AD98*'TOWN WEIGHTS'!$B$91)</f>
        <v>25.813699112654533</v>
      </c>
      <c r="AE109" s="212">
        <f>SUM(AE6*'TOWN WEIGHTS'!$B$6,AE19*'TOWN WEIGHTS'!$B$18,AE52*'TOWN WEIGHTS'!$B$48,AE87*'TOWN WEIGHTS'!$B$80,AE98*'TOWN WEIGHTS'!$B$91)</f>
        <v>43.143010294669978</v>
      </c>
      <c r="AF109" s="212">
        <f>SUM(AF6*'TOWN WEIGHTS'!$B$6,AF19*'TOWN WEIGHTS'!$B$18,AF52*'TOWN WEIGHTS'!$B$48,AF87*'TOWN WEIGHTS'!$B$80,AF98*'TOWN WEIGHTS'!$B$91)</f>
        <v>9.1217561762885886</v>
      </c>
      <c r="AG109" s="212">
        <f>SUM(AG6*'TOWN WEIGHTS'!$B$6,AG19*'TOWN WEIGHTS'!$B$18,AG52*'TOWN WEIGHTS'!$B$48,AG87*'TOWN WEIGHTS'!$B$80,AG98*'TOWN WEIGHTS'!$B$91)</f>
        <v>16.575400950615681</v>
      </c>
      <c r="AH109" s="212">
        <f>SUM(AH6*'TOWN WEIGHTS'!$B$6,AH19*'TOWN WEIGHTS'!$B$18,AH52*'TOWN WEIGHTS'!$B$48,AH87*'TOWN WEIGHTS'!$B$80,AH98*'TOWN WEIGHTS'!$B$91)</f>
        <v>9.0331419051821467</v>
      </c>
      <c r="AI109" s="212">
        <f>SUM(AI6*'TOWN WEIGHTS'!$B$6,AI19*'TOWN WEIGHTS'!$B$18,AI52*'TOWN WEIGHTS'!$B$48,AI87*'TOWN WEIGHTS'!$B$80,AI98*'TOWN WEIGHTS'!$B$91)</f>
        <v>23.906190131507017</v>
      </c>
      <c r="AJ109" s="212">
        <f>SUM(AJ6*'TOWN WEIGHTS'!$B$6,AJ19*'TOWN WEIGHTS'!$B$18,AJ52*'TOWN WEIGHTS'!$B$48,AJ87*'TOWN WEIGHTS'!$B$80,AJ98*'TOWN WEIGHTS'!$B$91)</f>
        <v>25.915123267597494</v>
      </c>
      <c r="AK109" s="212">
        <f>SUM(AK6*'TOWN WEIGHTS'!$B$6,AK19*'TOWN WEIGHTS'!$B$18,AK52*'TOWN WEIGHTS'!$B$48,AK87*'TOWN WEIGHTS'!$B$80,AK98*'TOWN WEIGHTS'!$B$91)</f>
        <v>36.685075215955727</v>
      </c>
      <c r="AL109" s="212">
        <f>SUM(AL6*'TOWN WEIGHTS'!$B$6,AL19*'TOWN WEIGHTS'!$B$18,AL52*'TOWN WEIGHTS'!$B$48,AL87*'TOWN WEIGHTS'!$B$80,AL98*'TOWN WEIGHTS'!$B$91)</f>
        <v>1.6110316218829455</v>
      </c>
      <c r="AM109" s="212">
        <f>SUM(AM6*'TOWN WEIGHTS'!$B$6,AM19*'TOWN WEIGHTS'!$B$18,AM52*'TOWN WEIGHTS'!$B$48,AM87*'TOWN WEIGHTS'!$B$80,AM98*'TOWN WEIGHTS'!$B$91)</f>
        <v>55.597038395431284</v>
      </c>
      <c r="AN109" s="212">
        <f>SUM(AN6*'TOWN WEIGHTS'!$B$6,AN19*'TOWN WEIGHTS'!$B$18,AN52*'TOWN WEIGHTS'!$B$48,AN87*'TOWN WEIGHTS'!$B$80,AN98*'TOWN WEIGHTS'!$B$91)</f>
        <v>91.010000000000019</v>
      </c>
      <c r="AO109" s="212">
        <f>SUM(AO6*'TOWN WEIGHTS'!$B$6,AO19*'TOWN WEIGHTS'!$B$18,AO52*'TOWN WEIGHTS'!$B$48,AO87*'TOWN WEIGHTS'!$B$80,AO98*'TOWN WEIGHTS'!$B$91)</f>
        <v>25.502380914029576</v>
      </c>
      <c r="AP109" s="212">
        <f>SUM(AP6*'TOWN WEIGHTS'!$B$6,AP19*'TOWN WEIGHTS'!$B$18,AP52*'TOWN WEIGHTS'!$B$48,AP87*'TOWN WEIGHTS'!$B$80,AP98*'TOWN WEIGHTS'!$B$91)</f>
        <v>90.008768852859262</v>
      </c>
      <c r="AQ109" s="212">
        <f>SUM(AQ6*'TOWN WEIGHTS'!$B$6,AQ19*'TOWN WEIGHTS'!$B$18,AQ52*'TOWN WEIGHTS'!$B$48,AQ87*'TOWN WEIGHTS'!$B$80,AQ98*'TOWN WEIGHTS'!$B$91)</f>
        <v>67.858180940381885</v>
      </c>
      <c r="AR109" s="212">
        <f>SUM(AR6*'TOWN WEIGHTS'!$B$6,AR19*'TOWN WEIGHTS'!$B$18,AR52*'TOWN WEIGHTS'!$B$48,AR87*'TOWN WEIGHTS'!$B$80,AR98*'TOWN WEIGHTS'!$B$91)</f>
        <v>96.105341916931394</v>
      </c>
      <c r="AS109" s="212">
        <f>SUM(AS6*'TOWN WEIGHTS'!$B$6,AS19*'TOWN WEIGHTS'!$B$18,AS52*'TOWN WEIGHTS'!$B$48,AS87*'TOWN WEIGHTS'!$B$80,AS98*'TOWN WEIGHTS'!$B$91)</f>
        <v>25.469610508131094</v>
      </c>
      <c r="AT109" s="212">
        <f>SUM(AT6*'TOWN WEIGHTS'!$B$6,AT19*'TOWN WEIGHTS'!$B$18,AT52*'TOWN WEIGHTS'!$B$48,AT87*'TOWN WEIGHTS'!$B$80,AT98*'TOWN WEIGHTS'!$B$91)</f>
        <v>55.84784626525331</v>
      </c>
      <c r="AU109" s="212">
        <f>SUM(AU6*'TOWN WEIGHTS'!$B$6,AU19*'TOWN WEIGHTS'!$B$18,AU52*'TOWN WEIGHTS'!$B$48,AU87*'TOWN WEIGHTS'!$B$80,AU98*'TOWN WEIGHTS'!$B$91)</f>
        <v>17.557698610953835</v>
      </c>
      <c r="AV109" s="261">
        <f>SUM(AV6*'TOWN WEIGHTS'!$B$6,AV19*'TOWN WEIGHTS'!$B$18,AV52*'TOWN WEIGHTS'!$B$48,AV87*'TOWN WEIGHTS'!$B$80,AV98*'TOWN WEIGHTS'!$B$91)</f>
        <v>43.143010294669978</v>
      </c>
      <c r="AW109" s="258">
        <f>SUM(AW6*'TOWN WEIGHTS'!$B$6,AW19*'TOWN WEIGHTS'!$B$18,AW52*'TOWN WEIGHTS'!$B$48,AW87*'TOWN WEIGHTS'!$B$80,AW98*'TOWN WEIGHTS'!$B$91)</f>
        <v>32.958385128112745</v>
      </c>
      <c r="AX109" s="212">
        <f>SUM(AX6*'TOWN WEIGHTS'!$B$6,AX19*'TOWN WEIGHTS'!$B$18,AX52*'TOWN WEIGHTS'!$B$48,AX87*'TOWN WEIGHTS'!$B$80,AX98*'TOWN WEIGHTS'!$B$91)</f>
        <v>43.143010294669978</v>
      </c>
      <c r="AY109" s="212">
        <f>SUM(AY6*'TOWN WEIGHTS'!$B$6,AY19*'TOWN WEIGHTS'!$B$18,AY52*'TOWN WEIGHTS'!$B$48,AY87*'TOWN WEIGHTS'!$B$80,AY98*'TOWN WEIGHTS'!$B$91)</f>
        <v>37.317616893649088</v>
      </c>
    </row>
    <row r="110" spans="1:51" x14ac:dyDescent="0.35">
      <c r="A110" s="211" t="s">
        <v>803</v>
      </c>
      <c r="B110" s="212">
        <f>SUM(B8*'TOWN WEIGHTS'!$B$8,B18*'TOWN WEIGHTS'!$B$17,B31*'TOWN WEIGHTS'!$B$29)</f>
        <v>32.806958253383605</v>
      </c>
      <c r="C110" s="212">
        <f>SUM(C8*'TOWN WEIGHTS'!$B$8,C18*'TOWN WEIGHTS'!$B$17,C31*'TOWN WEIGHTS'!$B$29)</f>
        <v>36.889737542815752</v>
      </c>
      <c r="D110" s="212">
        <f>SUM(D8*'TOWN WEIGHTS'!$B$8,D18*'TOWN WEIGHTS'!$B$17,D31*'TOWN WEIGHTS'!$B$29)</f>
        <v>34.742143179276574</v>
      </c>
      <c r="E110" s="212">
        <f>SUM(E8*'TOWN WEIGHTS'!$B$8,E18*'TOWN WEIGHTS'!$B$17,E31*'TOWN WEIGHTS'!$B$29)</f>
        <v>20.620265159842777</v>
      </c>
      <c r="F110" s="212">
        <f>SUM(F8*'TOWN WEIGHTS'!$B$8,F18*'TOWN WEIGHTS'!$B$17,F31*'TOWN WEIGHTS'!$B$29)</f>
        <v>34.747282295443156</v>
      </c>
      <c r="G110" s="212">
        <f>SUM(G8*'TOWN WEIGHTS'!$B$8,G18*'TOWN WEIGHTS'!$B$17,G31*'TOWN WEIGHTS'!$B$29)</f>
        <v>50.315387062972434</v>
      </c>
      <c r="H110" s="212">
        <f>SUM(H8*'TOWN WEIGHTS'!$B$8,H18*'TOWN WEIGHTS'!$B$17,H31*'TOWN WEIGHTS'!$B$29)</f>
        <v>12.719528704678027</v>
      </c>
      <c r="I110" s="212">
        <f>SUM(I8*'TOWN WEIGHTS'!$B$8,I18*'TOWN WEIGHTS'!$B$17,I31*'TOWN WEIGHTS'!$B$29)</f>
        <v>14.320194347068115</v>
      </c>
      <c r="J110" s="212">
        <f>SUM(J8*'TOWN WEIGHTS'!$B$8,J18*'TOWN WEIGHTS'!$B$17,J31*'TOWN WEIGHTS'!$B$29)</f>
        <v>11.652418276417968</v>
      </c>
      <c r="K110" s="212">
        <f>SUM(K8*'TOWN WEIGHTS'!$B$8,K18*'TOWN WEIGHTS'!$B$17,K31*'TOWN WEIGHTS'!$B$29)</f>
        <v>84.791240022532662</v>
      </c>
      <c r="L110" s="212">
        <f>SUM(L8*'TOWN WEIGHTS'!$B$8,L18*'TOWN WEIGHTS'!$B$17,L31*'TOWN WEIGHTS'!$B$29)</f>
        <v>41.107991729948196</v>
      </c>
      <c r="M110" s="212">
        <f>SUM(M8*'TOWN WEIGHTS'!$B$8,M18*'TOWN WEIGHTS'!$B$17,M31*'TOWN WEIGHTS'!$B$29)</f>
        <v>75.799301941286231</v>
      </c>
      <c r="N110" s="212">
        <f>SUM(N8*'TOWN WEIGHTS'!$B$8,N18*'TOWN WEIGHTS'!$B$17,N31*'TOWN WEIGHTS'!$B$29)</f>
        <v>10.189560336099301</v>
      </c>
      <c r="O110" s="212">
        <f>SUM(O8*'TOWN WEIGHTS'!$B$8,O18*'TOWN WEIGHTS'!$B$17,O31*'TOWN WEIGHTS'!$B$29)</f>
        <v>8.7319826372779534</v>
      </c>
      <c r="P110" s="212">
        <f>SUM(P8*'TOWN WEIGHTS'!$B$8,P18*'TOWN WEIGHTS'!$B$17,P31*'TOWN WEIGHTS'!$B$29)</f>
        <v>93.420494853305442</v>
      </c>
      <c r="Q110" s="212">
        <f>SUM(Q8*'TOWN WEIGHTS'!$B$8,Q18*'TOWN WEIGHTS'!$B$17,Q31*'TOWN WEIGHTS'!$B$29)</f>
        <v>55.219672784181697</v>
      </c>
      <c r="R110" s="212">
        <f>SUM(R8*'TOWN WEIGHTS'!$B$8,R18*'TOWN WEIGHTS'!$B$17,R31*'TOWN WEIGHTS'!$B$29)</f>
        <v>6.8097869857979907</v>
      </c>
      <c r="S110" s="212">
        <f>SUM(S8*'TOWN WEIGHTS'!$B$8,S18*'TOWN WEIGHTS'!$B$17,S31*'TOWN WEIGHTS'!$B$29)</f>
        <v>5.9825654580060634</v>
      </c>
      <c r="T110" s="212">
        <f>SUM(T8*'TOWN WEIGHTS'!$B$8,T18*'TOWN WEIGHTS'!$B$17,T31*'TOWN WEIGHTS'!$B$29)</f>
        <v>8.120721759689058</v>
      </c>
      <c r="U110" s="212">
        <f>SUM(U8*'TOWN WEIGHTS'!$B$8,U18*'TOWN WEIGHTS'!$B$17,U31*'TOWN WEIGHTS'!$B$29)</f>
        <v>6.447002051223639</v>
      </c>
      <c r="V110" s="212">
        <f>SUM(V8*'TOWN WEIGHTS'!$B$8,V18*'TOWN WEIGHTS'!$B$17,V31*'TOWN WEIGHTS'!$B$29)</f>
        <v>17.55689483333358</v>
      </c>
      <c r="W110" s="212">
        <f>SUM(W8*'TOWN WEIGHTS'!$B$8,W18*'TOWN WEIGHTS'!$B$17,W31*'TOWN WEIGHTS'!$B$29)</f>
        <v>17.55689483333358</v>
      </c>
      <c r="X110" s="212">
        <f>SUM(X8*'TOWN WEIGHTS'!$B$8,X18*'TOWN WEIGHTS'!$B$17,X31*'TOWN WEIGHTS'!$B$29)</f>
        <v>19.779463189672711</v>
      </c>
      <c r="Y110" s="212">
        <f>SUM(Y8*'TOWN WEIGHTS'!$B$8,Y18*'TOWN WEIGHTS'!$B$17,Y31*'TOWN WEIGHTS'!$B$29)</f>
        <v>11.000817916826945</v>
      </c>
      <c r="Z110" s="212">
        <f>SUM(Z8*'TOWN WEIGHTS'!$B$8,Z18*'TOWN WEIGHTS'!$B$17,Z31*'TOWN WEIGHTS'!$B$29)</f>
        <v>7.8615223879331158</v>
      </c>
      <c r="AA110" s="212">
        <f>SUM(AA8*'TOWN WEIGHTS'!$B$8,AA18*'TOWN WEIGHTS'!$B$17,AA31*'TOWN WEIGHTS'!$B$29)</f>
        <v>10.557198742421155</v>
      </c>
      <c r="AB110" s="212">
        <f>SUM(AB8*'TOWN WEIGHTS'!$B$8,AB18*'TOWN WEIGHTS'!$B$17,AB31*'TOWN WEIGHTS'!$B$29)</f>
        <v>60.046606748802333</v>
      </c>
      <c r="AC110" s="212">
        <f>SUM(AC8*'TOWN WEIGHTS'!$B$8,AC18*'TOWN WEIGHTS'!$B$17,AC31*'TOWN WEIGHTS'!$B$29)</f>
        <v>18.267795413773918</v>
      </c>
      <c r="AD110" s="212">
        <f>SUM(AD8*'TOWN WEIGHTS'!$B$8,AD18*'TOWN WEIGHTS'!$B$17,AD31*'TOWN WEIGHTS'!$B$29)</f>
        <v>18.267795413773918</v>
      </c>
      <c r="AE110" s="212">
        <f>SUM(AE8*'TOWN WEIGHTS'!$B$8,AE18*'TOWN WEIGHTS'!$B$17,AE31*'TOWN WEIGHTS'!$B$29)</f>
        <v>45.713704427153964</v>
      </c>
      <c r="AF110" s="212">
        <f>SUM(AF8*'TOWN WEIGHTS'!$B$8,AF18*'TOWN WEIGHTS'!$B$17,AF31*'TOWN WEIGHTS'!$B$29)</f>
        <v>13.635388162135282</v>
      </c>
      <c r="AG110" s="212">
        <f>SUM(AG8*'TOWN WEIGHTS'!$B$8,AG18*'TOWN WEIGHTS'!$B$17,AG31*'TOWN WEIGHTS'!$B$29)</f>
        <v>20.855207585225426</v>
      </c>
      <c r="AH110" s="212">
        <f>SUM(AH8*'TOWN WEIGHTS'!$B$8,AH18*'TOWN WEIGHTS'!$B$17,AH31*'TOWN WEIGHTS'!$B$29)</f>
        <v>12.808615101984513</v>
      </c>
      <c r="AI110" s="212">
        <f>SUM(AI8*'TOWN WEIGHTS'!$B$8,AI18*'TOWN WEIGHTS'!$B$17,AI31*'TOWN WEIGHTS'!$B$29)</f>
        <v>30.056207340750376</v>
      </c>
      <c r="AJ110" s="212">
        <f>SUM(AJ8*'TOWN WEIGHTS'!$B$8,AJ18*'TOWN WEIGHTS'!$B$17,AJ31*'TOWN WEIGHTS'!$B$29)</f>
        <v>20.916877930138668</v>
      </c>
      <c r="AK110" s="212">
        <f>SUM(AK8*'TOWN WEIGHTS'!$B$8,AK18*'TOWN WEIGHTS'!$B$17,AK31*'TOWN WEIGHTS'!$B$29)</f>
        <v>44.937340519459262</v>
      </c>
      <c r="AL110" s="212">
        <f>SUM(AL8*'TOWN WEIGHTS'!$B$8,AL18*'TOWN WEIGHTS'!$B$17,AL31*'TOWN WEIGHTS'!$B$29)</f>
        <v>1.6926322952296182</v>
      </c>
      <c r="AM110" s="212">
        <f>SUM(AM8*'TOWN WEIGHTS'!$B$8,AM18*'TOWN WEIGHTS'!$B$17,AM31*'TOWN WEIGHTS'!$B$29)</f>
        <v>67.935983710131538</v>
      </c>
      <c r="AN110" s="212">
        <f>SUM(AN8*'TOWN WEIGHTS'!$B$8,AN18*'TOWN WEIGHTS'!$B$17,AN31*'TOWN WEIGHTS'!$B$29)</f>
        <v>93.48</v>
      </c>
      <c r="AO110" s="212">
        <f>SUM(AO8*'TOWN WEIGHTS'!$B$8,AO18*'TOWN WEIGHTS'!$B$17,AO31*'TOWN WEIGHTS'!$B$29)</f>
        <v>17.193732782781538</v>
      </c>
      <c r="AP110" s="212">
        <f>SUM(AP8*'TOWN WEIGHTS'!$B$8,AP18*'TOWN WEIGHTS'!$B$17,AP31*'TOWN WEIGHTS'!$B$29)</f>
        <v>97.406456542129703</v>
      </c>
      <c r="AQ110" s="212">
        <f>SUM(AQ8*'TOWN WEIGHTS'!$B$8,AQ18*'TOWN WEIGHTS'!$B$17,AQ31*'TOWN WEIGHTS'!$B$29)</f>
        <v>69.547788575063478</v>
      </c>
      <c r="AR110" s="212">
        <f>SUM(AR8*'TOWN WEIGHTS'!$B$8,AR18*'TOWN WEIGHTS'!$B$17,AR31*'TOWN WEIGHTS'!$B$29)</f>
        <v>88.625795304175071</v>
      </c>
      <c r="AS110" s="212">
        <f>SUM(AS8*'TOWN WEIGHTS'!$B$8,AS18*'TOWN WEIGHTS'!$B$17,AS31*'TOWN WEIGHTS'!$B$29)</f>
        <v>22.763243479030816</v>
      </c>
      <c r="AT110" s="212">
        <f>SUM(AT8*'TOWN WEIGHTS'!$B$8,AT18*'TOWN WEIGHTS'!$B$17,AT31*'TOWN WEIGHTS'!$B$29)</f>
        <v>62.949615876240422</v>
      </c>
      <c r="AU110" s="212">
        <f>SUM(AU8*'TOWN WEIGHTS'!$B$8,AU18*'TOWN WEIGHTS'!$B$17,AU31*'TOWN WEIGHTS'!$B$29)</f>
        <v>15.603485105644552</v>
      </c>
      <c r="AV110" s="261">
        <f>SUM(AV8*'TOWN WEIGHTS'!$B$8,AV18*'TOWN WEIGHTS'!$B$17,AV31*'TOWN WEIGHTS'!$B$29)</f>
        <v>45.713704427153964</v>
      </c>
      <c r="AW110" s="258">
        <f>SUM(AW8*'TOWN WEIGHTS'!$B$8,AW18*'TOWN WEIGHTS'!$B$17,AW31*'TOWN WEIGHTS'!$B$29)</f>
        <v>33.772114820305262</v>
      </c>
      <c r="AX110" s="212">
        <f>SUM(AX8*'TOWN WEIGHTS'!$B$8,AX18*'TOWN WEIGHTS'!$B$17,AX31*'TOWN WEIGHTS'!$B$29)</f>
        <v>45.713704427153964</v>
      </c>
      <c r="AY110" s="212">
        <f>SUM(AY8*'TOWN WEIGHTS'!$B$8,AY18*'TOWN WEIGHTS'!$B$17,AY31*'TOWN WEIGHTS'!$B$29)</f>
        <v>32.42094521893253</v>
      </c>
    </row>
    <row r="111" spans="1:51" x14ac:dyDescent="0.35">
      <c r="A111" s="211" t="s">
        <v>808</v>
      </c>
      <c r="B111" s="212">
        <f>SUM(B20*'TOWN WEIGHTS'!$B$19,B41*'TOWN WEIGHTS'!$H$38,B63*'TOWN WEIGHTS'!$I$38)</f>
        <v>35.241705269018389</v>
      </c>
      <c r="C111" s="212">
        <f>SUM(C20*'TOWN WEIGHTS'!$B$19,C41*'TOWN WEIGHTS'!$H$38,C63*'TOWN WEIGHTS'!$I$38)</f>
        <v>37.571479292565542</v>
      </c>
      <c r="D111" s="212">
        <f>SUM(D20*'TOWN WEIGHTS'!$B$19,D41*'TOWN WEIGHTS'!$H$38,D63*'TOWN WEIGHTS'!$I$38)</f>
        <v>42.569843167224576</v>
      </c>
      <c r="E111" s="212">
        <f>SUM(E20*'TOWN WEIGHTS'!$B$19,E41*'TOWN WEIGHTS'!$H$38,E63*'TOWN WEIGHTS'!$I$38)</f>
        <v>76.06117839403602</v>
      </c>
      <c r="F111" s="212">
        <f>SUM(F20*'TOWN WEIGHTS'!$B$19,F41*'TOWN WEIGHTS'!$H$38,F63*'TOWN WEIGHTS'!$I$38)</f>
        <v>13.023395759928057</v>
      </c>
      <c r="G111" s="212">
        <f>SUM(G20*'TOWN WEIGHTS'!$B$19,G41*'TOWN WEIGHTS'!$H$38,G63*'TOWN WEIGHTS'!$I$38)</f>
        <v>59.405478698537692</v>
      </c>
      <c r="H111" s="212">
        <f>SUM(H20*'TOWN WEIGHTS'!$B$19,H41*'TOWN WEIGHTS'!$H$38,H63*'TOWN WEIGHTS'!$I$38)</f>
        <v>29.131455738247034</v>
      </c>
      <c r="I111" s="212">
        <f>SUM(I20*'TOWN WEIGHTS'!$B$19,I41*'TOWN WEIGHTS'!$H$38,I63*'TOWN WEIGHTS'!$I$38)</f>
        <v>19.406408321558555</v>
      </c>
      <c r="J111" s="212">
        <f>SUM(J20*'TOWN WEIGHTS'!$B$19,J41*'TOWN WEIGHTS'!$H$38,J63*'TOWN WEIGHTS'!$I$38)</f>
        <v>35.614820682706025</v>
      </c>
      <c r="K111" s="212">
        <f>SUM(K20*'TOWN WEIGHTS'!$B$19,K41*'TOWN WEIGHTS'!$H$38,K63*'TOWN WEIGHTS'!$I$38)</f>
        <v>71.891959942785277</v>
      </c>
      <c r="L111" s="212">
        <f>SUM(L20*'TOWN WEIGHTS'!$B$19,L41*'TOWN WEIGHTS'!$H$38,L63*'TOWN WEIGHTS'!$I$38)</f>
        <v>28.620700636016792</v>
      </c>
      <c r="M111" s="212">
        <f>SUM(M20*'TOWN WEIGHTS'!$B$19,M41*'TOWN WEIGHTS'!$H$38,M63*'TOWN WEIGHTS'!$I$38)</f>
        <v>25.739574427552959</v>
      </c>
      <c r="N111" s="212">
        <f>SUM(N20*'TOWN WEIGHTS'!$B$19,N41*'TOWN WEIGHTS'!$H$38,N63*'TOWN WEIGHTS'!$I$38)</f>
        <v>4.7813240682383515</v>
      </c>
      <c r="O111" s="212">
        <f>SUM(O20*'TOWN WEIGHTS'!$B$19,O41*'TOWN WEIGHTS'!$H$38,O63*'TOWN WEIGHTS'!$I$38)</f>
        <v>6.2115058879434493</v>
      </c>
      <c r="P111" s="212">
        <f>SUM(P20*'TOWN WEIGHTS'!$B$19,P41*'TOWN WEIGHTS'!$H$38,P63*'TOWN WEIGHTS'!$I$38)</f>
        <v>87.764608661338755</v>
      </c>
      <c r="Q111" s="212">
        <f>SUM(Q20*'TOWN WEIGHTS'!$B$19,Q41*'TOWN WEIGHTS'!$H$38,Q63*'TOWN WEIGHTS'!$I$38)</f>
        <v>55.189727570638595</v>
      </c>
      <c r="R111" s="212">
        <f>SUM(R20*'TOWN WEIGHTS'!$B$19,R41*'TOWN WEIGHTS'!$H$38,R63*'TOWN WEIGHTS'!$I$38)</f>
        <v>13.696042331707996</v>
      </c>
      <c r="S111" s="212">
        <f>SUM(S20*'TOWN WEIGHTS'!$B$19,S41*'TOWN WEIGHTS'!$H$38,S63*'TOWN WEIGHTS'!$I$38)</f>
        <v>13.159488763186342</v>
      </c>
      <c r="T111" s="212">
        <f>SUM(T20*'TOWN WEIGHTS'!$B$19,T41*'TOWN WEIGHTS'!$H$38,T63*'TOWN WEIGHTS'!$I$38)</f>
        <v>15.235444729132906</v>
      </c>
      <c r="U111" s="212">
        <f>SUM(U20*'TOWN WEIGHTS'!$B$19,U41*'TOWN WEIGHTS'!$H$38,U63*'TOWN WEIGHTS'!$I$38)</f>
        <v>12.943905710030558</v>
      </c>
      <c r="V111" s="212">
        <f>SUM(V20*'TOWN WEIGHTS'!$B$19,V41*'TOWN WEIGHTS'!$H$38,V63*'TOWN WEIGHTS'!$I$38)</f>
        <v>13.09072864746534</v>
      </c>
      <c r="W111" s="212">
        <f>SUM(W20*'TOWN WEIGHTS'!$B$19,W41*'TOWN WEIGHTS'!$H$38,W63*'TOWN WEIGHTS'!$I$38)</f>
        <v>13.09072864746534</v>
      </c>
      <c r="X111" s="212">
        <f>SUM(X20*'TOWN WEIGHTS'!$B$19,X41*'TOWN WEIGHTS'!$H$38,X63*'TOWN WEIGHTS'!$I$38)</f>
        <v>17.795541724432724</v>
      </c>
      <c r="Y111" s="212">
        <f>SUM(Y20*'TOWN WEIGHTS'!$B$19,Y41*'TOWN WEIGHTS'!$H$38,Y63*'TOWN WEIGHTS'!$I$38)</f>
        <v>4.152700446002731</v>
      </c>
      <c r="Z111" s="212">
        <f>SUM(Z20*'TOWN WEIGHTS'!$B$19,Z41*'TOWN WEIGHTS'!$H$38,Z63*'TOWN WEIGHTS'!$I$38)</f>
        <v>4.6342023342173118</v>
      </c>
      <c r="AA111" s="212">
        <f>SUM(AA20*'TOWN WEIGHTS'!$B$19,AA41*'TOWN WEIGHTS'!$H$38,AA63*'TOWN WEIGHTS'!$I$38)</f>
        <v>28.680550279873913</v>
      </c>
      <c r="AB111" s="212">
        <f>SUM(AB20*'TOWN WEIGHTS'!$B$19,AB41*'TOWN WEIGHTS'!$H$38,AB63*'TOWN WEIGHTS'!$I$38)</f>
        <v>47.11680417195965</v>
      </c>
      <c r="AC111" s="212">
        <f>SUM(AC20*'TOWN WEIGHTS'!$B$19,AC41*'TOWN WEIGHTS'!$H$38,AC63*'TOWN WEIGHTS'!$I$38)</f>
        <v>39.015331169923364</v>
      </c>
      <c r="AD111" s="212">
        <f>SUM(AD20*'TOWN WEIGHTS'!$B$19,AD41*'TOWN WEIGHTS'!$H$38,AD63*'TOWN WEIGHTS'!$I$38)</f>
        <v>39.015331169923364</v>
      </c>
      <c r="AE111" s="212">
        <f>SUM(AE20*'TOWN WEIGHTS'!$B$19,AE41*'TOWN WEIGHTS'!$H$38,AE63*'TOWN WEIGHTS'!$I$38)</f>
        <v>45.976740983891979</v>
      </c>
      <c r="AF111" s="212">
        <f>SUM(AF20*'TOWN WEIGHTS'!$B$19,AF41*'TOWN WEIGHTS'!$H$38,AF63*'TOWN WEIGHTS'!$I$38)</f>
        <v>6.131539742713799</v>
      </c>
      <c r="AG111" s="212">
        <f>SUM(AG20*'TOWN WEIGHTS'!$B$19,AG41*'TOWN WEIGHTS'!$H$38,AG63*'TOWN WEIGHTS'!$I$38)</f>
        <v>11.525514417978762</v>
      </c>
      <c r="AH111" s="212">
        <f>SUM(AH20*'TOWN WEIGHTS'!$B$19,AH41*'TOWN WEIGHTS'!$H$38,AH63*'TOWN WEIGHTS'!$I$38)</f>
        <v>9.0007391612442493</v>
      </c>
      <c r="AI111" s="212">
        <f>SUM(AI20*'TOWN WEIGHTS'!$B$19,AI41*'TOWN WEIGHTS'!$H$38,AI63*'TOWN WEIGHTS'!$I$38)</f>
        <v>25.303059779742537</v>
      </c>
      <c r="AJ111" s="212">
        <f>SUM(AJ20*'TOWN WEIGHTS'!$B$19,AJ41*'TOWN WEIGHTS'!$H$38,AJ63*'TOWN WEIGHTS'!$I$38)</f>
        <v>13.158973282379563</v>
      </c>
      <c r="AK111" s="212">
        <f>SUM(AK20*'TOWN WEIGHTS'!$B$19,AK41*'TOWN WEIGHTS'!$H$38,AK63*'TOWN WEIGHTS'!$I$38)</f>
        <v>55.265679193112234</v>
      </c>
      <c r="AL111" s="212">
        <f>SUM(AL20*'TOWN WEIGHTS'!$B$19,AL41*'TOWN WEIGHTS'!$H$38,AL63*'TOWN WEIGHTS'!$I$38)</f>
        <v>1.6164938092967343</v>
      </c>
      <c r="AM111" s="212">
        <f>SUM(AM20*'TOWN WEIGHTS'!$B$19,AM41*'TOWN WEIGHTS'!$H$38,AM63*'TOWN WEIGHTS'!$I$38)</f>
        <v>77.70868684420283</v>
      </c>
      <c r="AN111" s="212">
        <f>SUM(AN20*'TOWN WEIGHTS'!$B$19,AN41*'TOWN WEIGHTS'!$H$38,AN63*'TOWN WEIGHTS'!$I$38)</f>
        <v>91.074487887005375</v>
      </c>
      <c r="AO111" s="212">
        <f>SUM(AO20*'TOWN WEIGHTS'!$B$19,AO41*'TOWN WEIGHTS'!$H$38,AO63*'TOWN WEIGHTS'!$I$38)</f>
        <v>51.186665984164243</v>
      </c>
      <c r="AP111" s="212">
        <f>SUM(AP20*'TOWN WEIGHTS'!$B$19,AP41*'TOWN WEIGHTS'!$H$38,AP63*'TOWN WEIGHTS'!$I$38)</f>
        <v>83.424101941370253</v>
      </c>
      <c r="AQ111" s="212">
        <f>SUM(AQ20*'TOWN WEIGHTS'!$B$19,AQ41*'TOWN WEIGHTS'!$H$38,AQ63*'TOWN WEIGHTS'!$I$38)</f>
        <v>71.762261338679394</v>
      </c>
      <c r="AR111" s="212">
        <f>SUM(AR20*'TOWN WEIGHTS'!$B$19,AR41*'TOWN WEIGHTS'!$H$38,AR63*'TOWN WEIGHTS'!$I$38)</f>
        <v>94.739233527384954</v>
      </c>
      <c r="AS111" s="212">
        <f>SUM(AS20*'TOWN WEIGHTS'!$B$19,AS41*'TOWN WEIGHTS'!$H$38,AS63*'TOWN WEIGHTS'!$I$38)</f>
        <v>32.186580503632712</v>
      </c>
      <c r="AT111" s="212">
        <f>SUM(AT20*'TOWN WEIGHTS'!$B$19,AT41*'TOWN WEIGHTS'!$H$38,AT63*'TOWN WEIGHTS'!$I$38)</f>
        <v>50.256330289401042</v>
      </c>
      <c r="AU111" s="212">
        <f>SUM(AU20*'TOWN WEIGHTS'!$B$19,AU41*'TOWN WEIGHTS'!$H$38,AU63*'TOWN WEIGHTS'!$I$38)</f>
        <v>20.899410968382355</v>
      </c>
      <c r="AV111" s="261">
        <f>SUM(AV20*'TOWN WEIGHTS'!$B$19,AV41*'TOWN WEIGHTS'!$H$38,AV63*'TOWN WEIGHTS'!$I$38)</f>
        <v>45.976740983891979</v>
      </c>
      <c r="AW111" s="258">
        <f>SUM(AW20*'TOWN WEIGHTS'!$B$19,AW41*'TOWN WEIGHTS'!$H$38,AW63*'TOWN WEIGHTS'!$I$38)</f>
        <v>34.447440587138701</v>
      </c>
      <c r="AX111" s="212">
        <f>SUM(AX20*'TOWN WEIGHTS'!$B$19,AX41*'TOWN WEIGHTS'!$H$38,AX63*'TOWN WEIGHTS'!$I$38)</f>
        <v>45.976740983891979</v>
      </c>
      <c r="AY111" s="212">
        <f>SUM(AY20*'TOWN WEIGHTS'!$B$19,AY41*'TOWN WEIGHTS'!$H$38,AY63*'TOWN WEIGHTS'!$I$38)</f>
        <v>33.084170044729873</v>
      </c>
    </row>
    <row r="112" spans="1:51" x14ac:dyDescent="0.35">
      <c r="A112" s="211" t="s">
        <v>817</v>
      </c>
      <c r="B112" s="212">
        <f>SUM(B48)</f>
        <v>35.560400056328234</v>
      </c>
      <c r="C112" s="212">
        <f t="shared" ref="C112:AY112" si="20">SUM(C48)</f>
        <v>34.598139022421073</v>
      </c>
      <c r="D112" s="212">
        <f t="shared" si="20"/>
        <v>47.677259417987869</v>
      </c>
      <c r="E112" s="212">
        <f t="shared" si="20"/>
        <v>74.685119870815356</v>
      </c>
      <c r="F112" s="212">
        <f t="shared" si="20"/>
        <v>18.004672730269132</v>
      </c>
      <c r="G112" s="212">
        <f t="shared" si="20"/>
        <v>49.913264350091779</v>
      </c>
      <c r="H112" s="212">
        <f t="shared" si="20"/>
        <v>54.815938074679082</v>
      </c>
      <c r="I112" s="212">
        <f t="shared" si="20"/>
        <v>27.567955390802499</v>
      </c>
      <c r="J112" s="212">
        <f t="shared" si="20"/>
        <v>72.981259863930148</v>
      </c>
      <c r="K112" s="212">
        <f t="shared" si="20"/>
        <v>77.858453136441952</v>
      </c>
      <c r="L112" s="212">
        <f t="shared" si="20"/>
        <v>40.732287011885894</v>
      </c>
      <c r="M112" s="212">
        <f t="shared" si="20"/>
        <v>91.83673469387756</v>
      </c>
      <c r="N112" s="212">
        <f t="shared" si="20"/>
        <v>4.0506732595743067</v>
      </c>
      <c r="O112" s="212">
        <f t="shared" si="20"/>
        <v>20.833333333333332</v>
      </c>
      <c r="P112" s="212">
        <f t="shared" si="20"/>
        <v>77.03</v>
      </c>
      <c r="Q112" s="212">
        <f t="shared" si="20"/>
        <v>60</v>
      </c>
      <c r="R112" s="212">
        <f t="shared" si="20"/>
        <v>17.411672640526884</v>
      </c>
      <c r="S112" s="212">
        <f t="shared" si="20"/>
        <v>16.483805051766186</v>
      </c>
      <c r="T112" s="212">
        <f t="shared" si="20"/>
        <v>24.917046640795014</v>
      </c>
      <c r="U112" s="212">
        <f t="shared" si="20"/>
        <v>12.478542831896311</v>
      </c>
      <c r="V112" s="212">
        <f t="shared" si="20"/>
        <v>28.043653757533502</v>
      </c>
      <c r="W112" s="212">
        <f t="shared" si="20"/>
        <v>28.043653757533502</v>
      </c>
      <c r="X112" s="212">
        <f t="shared" si="20"/>
        <v>27.711971899839494</v>
      </c>
      <c r="Y112" s="212">
        <f t="shared" si="20"/>
        <v>5.6283903998612068</v>
      </c>
      <c r="Z112" s="212">
        <f t="shared" si="20"/>
        <v>26.367192063819658</v>
      </c>
      <c r="AA112" s="212">
        <f t="shared" si="20"/>
        <v>37.591657428390114</v>
      </c>
      <c r="AB112" s="212">
        <f t="shared" si="20"/>
        <v>52.974828375286044</v>
      </c>
      <c r="AC112" s="212">
        <f t="shared" si="20"/>
        <v>52.509463987727955</v>
      </c>
      <c r="AD112" s="212">
        <f t="shared" si="20"/>
        <v>52.509463987727955</v>
      </c>
      <c r="AE112" s="212">
        <f t="shared" si="20"/>
        <v>43.216989292111641</v>
      </c>
      <c r="AF112" s="212">
        <f t="shared" si="20"/>
        <v>3.2210302514605131</v>
      </c>
      <c r="AG112" s="212">
        <f t="shared" si="20"/>
        <v>19.119796093379836</v>
      </c>
      <c r="AH112" s="212">
        <f t="shared" si="20"/>
        <v>23.006810893837361</v>
      </c>
      <c r="AI112" s="212">
        <f t="shared" si="20"/>
        <v>37.791062333405748</v>
      </c>
      <c r="AJ112" s="212">
        <f t="shared" si="20"/>
        <v>31.969719783189518</v>
      </c>
      <c r="AK112" s="212">
        <f t="shared" si="20"/>
        <v>43.632776059242858</v>
      </c>
      <c r="AL112" s="212">
        <f t="shared" si="20"/>
        <v>4.4361658796046353</v>
      </c>
      <c r="AM112" s="212">
        <f t="shared" si="20"/>
        <v>63.007326185536748</v>
      </c>
      <c r="AN112" s="212">
        <f t="shared" si="20"/>
        <v>89.84</v>
      </c>
      <c r="AO112" s="212">
        <f t="shared" si="20"/>
        <v>86.287069116177278</v>
      </c>
      <c r="AP112" s="212">
        <f t="shared" si="20"/>
        <v>66.166863138149438</v>
      </c>
      <c r="AQ112" s="212">
        <f t="shared" si="20"/>
        <v>23.878264219321352</v>
      </c>
      <c r="AR112" s="212">
        <f t="shared" si="20"/>
        <v>76.506070012364233</v>
      </c>
      <c r="AS112" s="212">
        <f t="shared" si="20"/>
        <v>45.188169065503658</v>
      </c>
      <c r="AT112" s="212">
        <f t="shared" si="20"/>
        <v>59.295370074163927</v>
      </c>
      <c r="AU112" s="212">
        <f t="shared" si="20"/>
        <v>31.419190571406958</v>
      </c>
      <c r="AV112" s="261">
        <f t="shared" si="20"/>
        <v>43.216989292111641</v>
      </c>
      <c r="AW112" s="258">
        <f t="shared" si="20"/>
        <v>45.300909903691512</v>
      </c>
      <c r="AX112" s="212">
        <f t="shared" si="20"/>
        <v>43.216989292111641</v>
      </c>
      <c r="AY112" s="212">
        <f t="shared" si="20"/>
        <v>41.466344911087361</v>
      </c>
    </row>
    <row r="113" spans="1:51" x14ac:dyDescent="0.35">
      <c r="A113" s="211" t="s">
        <v>802</v>
      </c>
      <c r="B113" s="212">
        <f>SUM(B7*'TOWN WEIGHTS'!$B$7,B10*'TOWN WEIGHTS'!$B$10,B51*'TOWN WEIGHTS'!$B$47,B60*'TOWN WEIGHTS'!$B$56)</f>
        <v>27.861983150770417</v>
      </c>
      <c r="C113" s="212">
        <f>SUM(C7*'TOWN WEIGHTS'!$B$7,C10*'TOWN WEIGHTS'!$B$10,C51*'TOWN WEIGHTS'!$B$47,C60*'TOWN WEIGHTS'!$B$56)</f>
        <v>25.032716140802339</v>
      </c>
      <c r="D113" s="212">
        <f>SUM(D7*'TOWN WEIGHTS'!$B$7,D10*'TOWN WEIGHTS'!$B$10,D51*'TOWN WEIGHTS'!$B$47,D60*'TOWN WEIGHTS'!$B$56)</f>
        <v>34.957246944183289</v>
      </c>
      <c r="E113" s="212">
        <f>SUM(E7*'TOWN WEIGHTS'!$B$7,E10*'TOWN WEIGHTS'!$B$10,E51*'TOWN WEIGHTS'!$B$47,E60*'TOWN WEIGHTS'!$B$56)</f>
        <v>28.22835147739281</v>
      </c>
      <c r="F113" s="212">
        <f>SUM(F7*'TOWN WEIGHTS'!$B$7,F10*'TOWN WEIGHTS'!$B$10,F51*'TOWN WEIGHTS'!$B$47,F60*'TOWN WEIGHTS'!$B$56)</f>
        <v>45.459711326134155</v>
      </c>
      <c r="G113" s="212">
        <f>SUM(G7*'TOWN WEIGHTS'!$B$7,G10*'TOWN WEIGHTS'!$B$10,G51*'TOWN WEIGHTS'!$B$47,G60*'TOWN WEIGHTS'!$B$56)</f>
        <v>40.886141341522446</v>
      </c>
      <c r="H113" s="212">
        <f>SUM(H7*'TOWN WEIGHTS'!$B$7,H10*'TOWN WEIGHTS'!$B$10,H51*'TOWN WEIGHTS'!$B$47,H60*'TOWN WEIGHTS'!$B$56)</f>
        <v>12.539056481963474</v>
      </c>
      <c r="I113" s="212">
        <f>SUM(I7*'TOWN WEIGHTS'!$B$7,I10*'TOWN WEIGHTS'!$B$10,I51*'TOWN WEIGHTS'!$B$47,I60*'TOWN WEIGHTS'!$B$56)</f>
        <v>7.304063792159404</v>
      </c>
      <c r="J113" s="212">
        <f>SUM(J7*'TOWN WEIGHTS'!$B$7,J10*'TOWN WEIGHTS'!$B$10,J51*'TOWN WEIGHTS'!$B$47,J60*'TOWN WEIGHTS'!$B$56)</f>
        <v>16.029051608499518</v>
      </c>
      <c r="K113" s="212">
        <f>SUM(K7*'TOWN WEIGHTS'!$B$7,K10*'TOWN WEIGHTS'!$B$10,K51*'TOWN WEIGHTS'!$B$47,K60*'TOWN WEIGHTS'!$B$56)</f>
        <v>71.878765426851743</v>
      </c>
      <c r="L113" s="212">
        <f>SUM(L7*'TOWN WEIGHTS'!$B$7,L10*'TOWN WEIGHTS'!$B$10,L51*'TOWN WEIGHTS'!$B$47,L60*'TOWN WEIGHTS'!$B$56)</f>
        <v>32.810781933554878</v>
      </c>
      <c r="M113" s="212">
        <f>SUM(M7*'TOWN WEIGHTS'!$B$7,M10*'TOWN WEIGHTS'!$B$10,M51*'TOWN WEIGHTS'!$B$47,M60*'TOWN WEIGHTS'!$B$56)</f>
        <v>25.58067425865374</v>
      </c>
      <c r="N113" s="212">
        <f>SUM(N7*'TOWN WEIGHTS'!$B$7,N10*'TOWN WEIGHTS'!$B$10,N51*'TOWN WEIGHTS'!$B$47,N60*'TOWN WEIGHTS'!$B$56)</f>
        <v>11.414373435398334</v>
      </c>
      <c r="O113" s="212">
        <f>SUM(O7*'TOWN WEIGHTS'!$B$7,O10*'TOWN WEIGHTS'!$B$10,O51*'TOWN WEIGHTS'!$B$47,O60*'TOWN WEIGHTS'!$B$56)</f>
        <v>8.1000819411558354</v>
      </c>
      <c r="P113" s="212">
        <f>SUM(P7*'TOWN WEIGHTS'!$B$7,P10*'TOWN WEIGHTS'!$B$10,P51*'TOWN WEIGHTS'!$B$47,P60*'TOWN WEIGHTS'!$B$56)</f>
        <v>91.466202808471451</v>
      </c>
      <c r="Q113" s="212">
        <f>SUM(Q7*'TOWN WEIGHTS'!$B$7,Q10*'TOWN WEIGHTS'!$B$10,Q51*'TOWN WEIGHTS'!$B$47,Q60*'TOWN WEIGHTS'!$B$56)</f>
        <v>66.367776897972121</v>
      </c>
      <c r="R113" s="212">
        <f>SUM(R7*'TOWN WEIGHTS'!$B$7,R10*'TOWN WEIGHTS'!$B$10,R51*'TOWN WEIGHTS'!$B$47,R60*'TOWN WEIGHTS'!$B$56)</f>
        <v>3.4610146289803598</v>
      </c>
      <c r="S113" s="212">
        <f>SUM(S7*'TOWN WEIGHTS'!$B$7,S10*'TOWN WEIGHTS'!$B$10,S51*'TOWN WEIGHTS'!$B$47,S60*'TOWN WEIGHTS'!$B$56)</f>
        <v>3.0924974628498672</v>
      </c>
      <c r="T113" s="212">
        <f>SUM(T7*'TOWN WEIGHTS'!$B$7,T10*'TOWN WEIGHTS'!$B$10,T51*'TOWN WEIGHTS'!$B$47,T60*'TOWN WEIGHTS'!$B$56)</f>
        <v>4.3291860079319591</v>
      </c>
      <c r="U113" s="212">
        <f>SUM(U7*'TOWN WEIGHTS'!$B$7,U10*'TOWN WEIGHTS'!$B$10,U51*'TOWN WEIGHTS'!$B$47,U60*'TOWN WEIGHTS'!$B$56)</f>
        <v>3.0862739693645307</v>
      </c>
      <c r="V113" s="212">
        <f>SUM(V7*'TOWN WEIGHTS'!$B$7,V10*'TOWN WEIGHTS'!$B$10,V51*'TOWN WEIGHTS'!$B$47,V60*'TOWN WEIGHTS'!$B$56)</f>
        <v>8.0045930456806165</v>
      </c>
      <c r="W113" s="212">
        <f>SUM(W7*'TOWN WEIGHTS'!$B$7,W10*'TOWN WEIGHTS'!$B$10,W51*'TOWN WEIGHTS'!$B$47,W60*'TOWN WEIGHTS'!$B$56)</f>
        <v>8.0045930456806165</v>
      </c>
      <c r="X113" s="212">
        <f>SUM(X7*'TOWN WEIGHTS'!$B$7,X10*'TOWN WEIGHTS'!$B$10,X51*'TOWN WEIGHTS'!$B$47,X60*'TOWN WEIGHTS'!$B$56)</f>
        <v>14.498990083010684</v>
      </c>
      <c r="Y113" s="212">
        <f>SUM(Y7*'TOWN WEIGHTS'!$B$7,Y10*'TOWN WEIGHTS'!$B$10,Y51*'TOWN WEIGHTS'!$B$47,Y60*'TOWN WEIGHTS'!$B$56)</f>
        <v>2.8228097630211657</v>
      </c>
      <c r="Z113" s="212">
        <f>SUM(Z7*'TOWN WEIGHTS'!$B$7,Z10*'TOWN WEIGHTS'!$B$10,Z51*'TOWN WEIGHTS'!$B$47,Z60*'TOWN WEIGHTS'!$B$56)</f>
        <v>1.1322565077065931</v>
      </c>
      <c r="AA113" s="212">
        <f>SUM(AA7*'TOWN WEIGHTS'!$B$7,AA10*'TOWN WEIGHTS'!$B$10,AA51*'TOWN WEIGHTS'!$B$47,AA60*'TOWN WEIGHTS'!$B$56)</f>
        <v>12.624853116079205</v>
      </c>
      <c r="AB113" s="212">
        <f>SUM(AB7*'TOWN WEIGHTS'!$B$7,AB10*'TOWN WEIGHTS'!$B$10,AB51*'TOWN WEIGHTS'!$B$47,AB60*'TOWN WEIGHTS'!$B$56)</f>
        <v>53.937497892882583</v>
      </c>
      <c r="AC113" s="212">
        <f>SUM(AC7*'TOWN WEIGHTS'!$B$7,AC10*'TOWN WEIGHTS'!$B$10,AC51*'TOWN WEIGHTS'!$B$47,AC60*'TOWN WEIGHTS'!$B$56)</f>
        <v>19.613285141785529</v>
      </c>
      <c r="AD113" s="212">
        <f>SUM(AD7*'TOWN WEIGHTS'!$B$7,AD10*'TOWN WEIGHTS'!$B$10,AD51*'TOWN WEIGHTS'!$B$47,AD60*'TOWN WEIGHTS'!$B$56)</f>
        <v>19.613285141785529</v>
      </c>
      <c r="AE113" s="212">
        <f>SUM(AE7*'TOWN WEIGHTS'!$B$7,AE10*'TOWN WEIGHTS'!$B$10,AE51*'TOWN WEIGHTS'!$B$47,AE60*'TOWN WEIGHTS'!$B$56)</f>
        <v>47.814764175358086</v>
      </c>
      <c r="AF113" s="212">
        <f>SUM(AF7*'TOWN WEIGHTS'!$B$7,AF10*'TOWN WEIGHTS'!$B$10,AF51*'TOWN WEIGHTS'!$B$47,AF60*'TOWN WEIGHTS'!$B$56)</f>
        <v>24.150399086922416</v>
      </c>
      <c r="AG113" s="212">
        <f>SUM(AG7*'TOWN WEIGHTS'!$B$7,AG10*'TOWN WEIGHTS'!$B$10,AG51*'TOWN WEIGHTS'!$B$47,AG60*'TOWN WEIGHTS'!$B$56)</f>
        <v>19.368590377415607</v>
      </c>
      <c r="AH113" s="212">
        <f>SUM(AH7*'TOWN WEIGHTS'!$B$7,AH10*'TOWN WEIGHTS'!$B$10,AH51*'TOWN WEIGHTS'!$B$47,AH60*'TOWN WEIGHTS'!$B$56)</f>
        <v>8.6676095471707217</v>
      </c>
      <c r="AI113" s="212">
        <f>SUM(AI7*'TOWN WEIGHTS'!$B$7,AI10*'TOWN WEIGHTS'!$B$10,AI51*'TOWN WEIGHTS'!$B$47,AI60*'TOWN WEIGHTS'!$B$56)</f>
        <v>28.743661968851061</v>
      </c>
      <c r="AJ113" s="212">
        <f>SUM(AJ7*'TOWN WEIGHTS'!$B$7,AJ10*'TOWN WEIGHTS'!$B$10,AJ51*'TOWN WEIGHTS'!$B$47,AJ60*'TOWN WEIGHTS'!$B$56)</f>
        <v>17.321555802993316</v>
      </c>
      <c r="AK113" s="212">
        <f>SUM(AK7*'TOWN WEIGHTS'!$B$7,AK10*'TOWN WEIGHTS'!$B$10,AK51*'TOWN WEIGHTS'!$B$47,AK60*'TOWN WEIGHTS'!$B$56)</f>
        <v>38.050059775889864</v>
      </c>
      <c r="AL113" s="212">
        <f>SUM(AL7*'TOWN WEIGHTS'!$B$7,AL10*'TOWN WEIGHTS'!$B$10,AL51*'TOWN WEIGHTS'!$B$47,AL60*'TOWN WEIGHTS'!$B$56)</f>
        <v>0.40093824142640849</v>
      </c>
      <c r="AM113" s="212">
        <f>SUM(AM7*'TOWN WEIGHTS'!$B$7,AM10*'TOWN WEIGHTS'!$B$10,AM51*'TOWN WEIGHTS'!$B$47,AM60*'TOWN WEIGHTS'!$B$56)</f>
        <v>81.789174325669563</v>
      </c>
      <c r="AN113" s="212">
        <f>SUM(AN7*'TOWN WEIGHTS'!$B$7,AN10*'TOWN WEIGHTS'!$B$10,AN51*'TOWN WEIGHTS'!$B$47,AN60*'TOWN WEIGHTS'!$B$56)</f>
        <v>95.449999999999989</v>
      </c>
      <c r="AO113" s="212">
        <f>SUM(AO7*'TOWN WEIGHTS'!$B$7,AO10*'TOWN WEIGHTS'!$B$10,AO51*'TOWN WEIGHTS'!$B$47,AO60*'TOWN WEIGHTS'!$B$56)</f>
        <v>32.610258665903999</v>
      </c>
      <c r="AP113" s="212">
        <f>SUM(AP7*'TOWN WEIGHTS'!$B$7,AP10*'TOWN WEIGHTS'!$B$10,AP51*'TOWN WEIGHTS'!$B$47,AP60*'TOWN WEIGHTS'!$B$56)</f>
        <v>99.464925728582514</v>
      </c>
      <c r="AQ113" s="212">
        <f>SUM(AQ7*'TOWN WEIGHTS'!$B$7,AQ10*'TOWN WEIGHTS'!$B$10,AQ51*'TOWN WEIGHTS'!$B$47,AQ60*'TOWN WEIGHTS'!$B$56)</f>
        <v>71.354924128162196</v>
      </c>
      <c r="AR113" s="212">
        <f>SUM(AR7*'TOWN WEIGHTS'!$B$7,AR10*'TOWN WEIGHTS'!$B$10,AR51*'TOWN WEIGHTS'!$B$47,AR60*'TOWN WEIGHTS'!$B$56)</f>
        <v>96.578311411683558</v>
      </c>
      <c r="AS113" s="212">
        <f>SUM(AS7*'TOWN WEIGHTS'!$B$7,AS10*'TOWN WEIGHTS'!$B$10,AS51*'TOWN WEIGHTS'!$B$47,AS60*'TOWN WEIGHTS'!$B$56)</f>
        <v>20.200519816366949</v>
      </c>
      <c r="AT113" s="212">
        <f>SUM(AT7*'TOWN WEIGHTS'!$B$7,AT10*'TOWN WEIGHTS'!$B$10,AT51*'TOWN WEIGHTS'!$B$47,AT60*'TOWN WEIGHTS'!$B$56)</f>
        <v>52.344773680203318</v>
      </c>
      <c r="AU113" s="212">
        <f>SUM(AU7*'TOWN WEIGHTS'!$B$7,AU10*'TOWN WEIGHTS'!$B$10,AU51*'TOWN WEIGHTS'!$B$47,AU60*'TOWN WEIGHTS'!$B$56)</f>
        <v>11.394470724864297</v>
      </c>
      <c r="AV113" s="261">
        <f>SUM(AV7*'TOWN WEIGHTS'!$B$7,AV10*'TOWN WEIGHTS'!$B$10,AV51*'TOWN WEIGHTS'!$B$47,AV60*'TOWN WEIGHTS'!$B$56)</f>
        <v>47.814764175358086</v>
      </c>
      <c r="AW113" s="258">
        <f>SUM(AW7*'TOWN WEIGHTS'!$B$7,AW10*'TOWN WEIGHTS'!$B$10,AW51*'TOWN WEIGHTS'!$B$47,AW60*'TOWN WEIGHTS'!$B$56)</f>
        <v>27.979921407144854</v>
      </c>
      <c r="AX113" s="212">
        <f>SUM(AX7*'TOWN WEIGHTS'!$B$7,AX10*'TOWN WEIGHTS'!$B$10,AX51*'TOWN WEIGHTS'!$B$47,AX60*'TOWN WEIGHTS'!$B$56)</f>
        <v>47.814764175358086</v>
      </c>
      <c r="AY113" s="212">
        <f>SUM(AY7*'TOWN WEIGHTS'!$B$7,AY10*'TOWN WEIGHTS'!$B$10,AY51*'TOWN WEIGHTS'!$B$47,AY60*'TOWN WEIGHTS'!$B$56)</f>
        <v>27.488156714064718</v>
      </c>
    </row>
    <row r="114" spans="1:51" x14ac:dyDescent="0.35">
      <c r="A114" s="211" t="s">
        <v>815</v>
      </c>
      <c r="B114" s="212">
        <f>SUM(B35*'TOWN WEIGHTS'!$B$32,B80*'TOWN WEIGHTS'!$B$73,B90*'TOWN WEIGHTS'!$B$83)</f>
        <v>38.074367118394541</v>
      </c>
      <c r="C114" s="212">
        <f>SUM(C35*'TOWN WEIGHTS'!$B$32,C80*'TOWN WEIGHTS'!$B$73,C90*'TOWN WEIGHTS'!$B$83)</f>
        <v>25.03839087597343</v>
      </c>
      <c r="D114" s="212">
        <f>SUM(D35*'TOWN WEIGHTS'!$B$32,D80*'TOWN WEIGHTS'!$B$73,D90*'TOWN WEIGHTS'!$B$83)</f>
        <v>38.389119326116962</v>
      </c>
      <c r="E114" s="212">
        <f>SUM(E35*'TOWN WEIGHTS'!$B$32,E80*'TOWN WEIGHTS'!$B$73,E90*'TOWN WEIGHTS'!$B$83)</f>
        <v>75.037828654189283</v>
      </c>
      <c r="F114" s="212">
        <f>SUM(F35*'TOWN WEIGHTS'!$B$32,F80*'TOWN WEIGHTS'!$B$73,F90*'TOWN WEIGHTS'!$B$83)</f>
        <v>21.23120795852887</v>
      </c>
      <c r="G114" s="212">
        <f>SUM(G35*'TOWN WEIGHTS'!$B$32,G80*'TOWN WEIGHTS'!$B$73,G90*'TOWN WEIGHTS'!$B$83)</f>
        <v>74.284906204183415</v>
      </c>
      <c r="H114" s="212">
        <f>SUM(H35*'TOWN WEIGHTS'!$B$32,H80*'TOWN WEIGHTS'!$B$73,H90*'TOWN WEIGHTS'!$B$83)</f>
        <v>16.276777662795872</v>
      </c>
      <c r="I114" s="212">
        <f>SUM(I35*'TOWN WEIGHTS'!$B$32,I80*'TOWN WEIGHTS'!$B$73,I90*'TOWN WEIGHTS'!$B$83)</f>
        <v>16.344223398430369</v>
      </c>
      <c r="J114" s="212">
        <f>SUM(J35*'TOWN WEIGHTS'!$B$32,J80*'TOWN WEIGHTS'!$B$73,J90*'TOWN WEIGHTS'!$B$83)</f>
        <v>16.231813839039546</v>
      </c>
      <c r="K114" s="212">
        <f>SUM(K35*'TOWN WEIGHTS'!$B$32,K80*'TOWN WEIGHTS'!$B$73,K90*'TOWN WEIGHTS'!$B$83)</f>
        <v>67.2221817362515</v>
      </c>
      <c r="L114" s="212">
        <f>SUM(L35*'TOWN WEIGHTS'!$B$32,L80*'TOWN WEIGHTS'!$B$73,L90*'TOWN WEIGHTS'!$B$83)</f>
        <v>31.855546808024073</v>
      </c>
      <c r="M114" s="212">
        <f>SUM(M35*'TOWN WEIGHTS'!$B$32,M80*'TOWN WEIGHTS'!$B$73,M90*'TOWN WEIGHTS'!$B$83)</f>
        <v>0</v>
      </c>
      <c r="N114" s="212">
        <f>SUM(N35*'TOWN WEIGHTS'!$B$32,N80*'TOWN WEIGHTS'!$B$73,N90*'TOWN WEIGHTS'!$B$83)</f>
        <v>31.23403981314668</v>
      </c>
      <c r="O114" s="212">
        <f>SUM(O35*'TOWN WEIGHTS'!$B$32,O80*'TOWN WEIGHTS'!$B$73,O90*'TOWN WEIGHTS'!$B$83)</f>
        <v>5.439163854518184</v>
      </c>
      <c r="P114" s="212">
        <f>SUM(P35*'TOWN WEIGHTS'!$B$32,P80*'TOWN WEIGHTS'!$B$73,P90*'TOWN WEIGHTS'!$B$83)</f>
        <v>90.512149606299204</v>
      </c>
      <c r="Q114" s="212">
        <f>SUM(Q35*'TOWN WEIGHTS'!$B$32,Q80*'TOWN WEIGHTS'!$B$73,Q90*'TOWN WEIGHTS'!$B$83)</f>
        <v>55.421828852647273</v>
      </c>
      <c r="R114" s="212">
        <f>SUM(R35*'TOWN WEIGHTS'!$B$32,R80*'TOWN WEIGHTS'!$B$73,R90*'TOWN WEIGHTS'!$B$83)</f>
        <v>10.394893739120167</v>
      </c>
      <c r="S114" s="212">
        <f>SUM(S35*'TOWN WEIGHTS'!$B$32,S80*'TOWN WEIGHTS'!$B$73,S90*'TOWN WEIGHTS'!$B$83)</f>
        <v>5.1238924508318888</v>
      </c>
      <c r="T114" s="212">
        <f>SUM(T35*'TOWN WEIGHTS'!$B$32,T80*'TOWN WEIGHTS'!$B$73,T90*'TOWN WEIGHTS'!$B$83)</f>
        <v>26.419201995768464</v>
      </c>
      <c r="U114" s="212">
        <f>SUM(U35*'TOWN WEIGHTS'!$B$32,U80*'TOWN WEIGHTS'!$B$73,U90*'TOWN WEIGHTS'!$B$83)</f>
        <v>2.3299135128501556</v>
      </c>
      <c r="V114" s="212">
        <f>SUM(V35*'TOWN WEIGHTS'!$B$32,V80*'TOWN WEIGHTS'!$B$73,V90*'TOWN WEIGHTS'!$B$83)</f>
        <v>10.060955737959848</v>
      </c>
      <c r="W114" s="212">
        <f>SUM(W35*'TOWN WEIGHTS'!$B$32,W80*'TOWN WEIGHTS'!$B$73,W90*'TOWN WEIGHTS'!$B$83)</f>
        <v>10.060955737959848</v>
      </c>
      <c r="X114" s="212">
        <f>SUM(X35*'TOWN WEIGHTS'!$B$32,X80*'TOWN WEIGHTS'!$B$73,X90*'TOWN WEIGHTS'!$B$83)</f>
        <v>14.29205644698628</v>
      </c>
      <c r="Y114" s="212">
        <f>SUM(Y35*'TOWN WEIGHTS'!$B$32,Y80*'TOWN WEIGHTS'!$B$73,Y90*'TOWN WEIGHTS'!$B$83)</f>
        <v>0.57618129030276033</v>
      </c>
      <c r="Z114" s="212">
        <f>SUM(Z35*'TOWN WEIGHTS'!$B$32,Z80*'TOWN WEIGHTS'!$B$73,Z90*'TOWN WEIGHTS'!$B$83)</f>
        <v>1.4974654289791933</v>
      </c>
      <c r="AA114" s="212">
        <f>SUM(AA35*'TOWN WEIGHTS'!$B$32,AA80*'TOWN WEIGHTS'!$B$73,AA90*'TOWN WEIGHTS'!$B$83)</f>
        <v>24.563167351597585</v>
      </c>
      <c r="AB114" s="212">
        <f>SUM(AB35*'TOWN WEIGHTS'!$B$32,AB80*'TOWN WEIGHTS'!$B$73,AB90*'TOWN WEIGHTS'!$B$83)</f>
        <v>43.786644804410891</v>
      </c>
      <c r="AC114" s="212">
        <f>SUM(AC35*'TOWN WEIGHTS'!$B$32,AC80*'TOWN WEIGHTS'!$B$73,AC90*'TOWN WEIGHTS'!$B$83)</f>
        <v>8.0529591766444408</v>
      </c>
      <c r="AD114" s="212">
        <f>SUM(AD35*'TOWN WEIGHTS'!$B$32,AD80*'TOWN WEIGHTS'!$B$73,AD90*'TOWN WEIGHTS'!$B$83)</f>
        <v>8.0529591766444408</v>
      </c>
      <c r="AE114" s="212">
        <f>SUM(AE35*'TOWN WEIGHTS'!$B$32,AE80*'TOWN WEIGHTS'!$B$73,AE90*'TOWN WEIGHTS'!$B$83)</f>
        <v>44.342913089531493</v>
      </c>
      <c r="AF114" s="212">
        <f>SUM(AF35*'TOWN WEIGHTS'!$B$32,AF80*'TOWN WEIGHTS'!$B$73,AF90*'TOWN WEIGHTS'!$B$83)</f>
        <v>4.3159748841819789</v>
      </c>
      <c r="AG114" s="212">
        <f>SUM(AG35*'TOWN WEIGHTS'!$B$32,AG80*'TOWN WEIGHTS'!$B$73,AG90*'TOWN WEIGHTS'!$B$83)</f>
        <v>12.775211240334064</v>
      </c>
      <c r="AH114" s="212">
        <f>SUM(AH35*'TOWN WEIGHTS'!$B$32,AH80*'TOWN WEIGHTS'!$B$73,AH90*'TOWN WEIGHTS'!$B$83)</f>
        <v>2.3901318791942021</v>
      </c>
      <c r="AI114" s="212">
        <f>SUM(AI35*'TOWN WEIGHTS'!$B$32,AI80*'TOWN WEIGHTS'!$B$73,AI90*'TOWN WEIGHTS'!$B$83)</f>
        <v>12.017311161151966</v>
      </c>
      <c r="AJ114" s="212">
        <f>SUM(AJ35*'TOWN WEIGHTS'!$B$32,AJ80*'TOWN WEIGHTS'!$B$73,AJ90*'TOWN WEIGHTS'!$B$83)</f>
        <v>15.006983795252291</v>
      </c>
      <c r="AK114" s="212">
        <f>SUM(AK35*'TOWN WEIGHTS'!$B$32,AK80*'TOWN WEIGHTS'!$B$73,AK90*'TOWN WEIGHTS'!$B$83)</f>
        <v>49.86594479096874</v>
      </c>
      <c r="AL114" s="212">
        <f>SUM(AL35*'TOWN WEIGHTS'!$B$32,AL80*'TOWN WEIGHTS'!$B$73,AL90*'TOWN WEIGHTS'!$B$83)</f>
        <v>0.18465845422225499</v>
      </c>
      <c r="AM114" s="212">
        <f>SUM(AM35*'TOWN WEIGHTS'!$B$32,AM80*'TOWN WEIGHTS'!$B$73,AM90*'TOWN WEIGHTS'!$B$83)</f>
        <v>79.88019112933631</v>
      </c>
      <c r="AN114" s="212">
        <f>SUM(AN35*'TOWN WEIGHTS'!$B$32,AN80*'TOWN WEIGHTS'!$B$73,AN90*'TOWN WEIGHTS'!$B$83)</f>
        <v>90.9</v>
      </c>
      <c r="AO114" s="212">
        <f>SUM(AO35*'TOWN WEIGHTS'!$B$32,AO80*'TOWN WEIGHTS'!$B$73,AO90*'TOWN WEIGHTS'!$B$83)</f>
        <v>30.918142270351716</v>
      </c>
      <c r="AP114" s="212">
        <f>SUM(AP35*'TOWN WEIGHTS'!$B$32,AP80*'TOWN WEIGHTS'!$B$73,AP90*'TOWN WEIGHTS'!$B$83)</f>
        <v>97.516376028881609</v>
      </c>
      <c r="AQ114" s="212">
        <f>SUM(AQ35*'TOWN WEIGHTS'!$B$32,AQ80*'TOWN WEIGHTS'!$B$73,AQ90*'TOWN WEIGHTS'!$B$83)</f>
        <v>72.317363503865451</v>
      </c>
      <c r="AR114" s="212">
        <f>SUM(AR35*'TOWN WEIGHTS'!$B$32,AR80*'TOWN WEIGHTS'!$B$73,AR90*'TOWN WEIGHTS'!$B$83)</f>
        <v>97.628975411750261</v>
      </c>
      <c r="AS114" s="212">
        <f>SUM(AS35*'TOWN WEIGHTS'!$B$32,AS80*'TOWN WEIGHTS'!$B$73,AS90*'TOWN WEIGHTS'!$B$83)</f>
        <v>27.17557239059521</v>
      </c>
      <c r="AT114" s="212">
        <f>SUM(AT35*'TOWN WEIGHTS'!$B$32,AT80*'TOWN WEIGHTS'!$B$73,AT90*'TOWN WEIGHTS'!$B$83)</f>
        <v>49.538864272137786</v>
      </c>
      <c r="AU114" s="212">
        <f>SUM(AU35*'TOWN WEIGHTS'!$B$32,AU80*'TOWN WEIGHTS'!$B$73,AU90*'TOWN WEIGHTS'!$B$83)</f>
        <v>10.700216275177683</v>
      </c>
      <c r="AV114" s="261">
        <f>SUM(AV35*'TOWN WEIGHTS'!$B$32,AV80*'TOWN WEIGHTS'!$B$73,AV90*'TOWN WEIGHTS'!$B$83)</f>
        <v>44.342913089531493</v>
      </c>
      <c r="AW114" s="258">
        <f>SUM(AW35*'TOWN WEIGHTS'!$B$32,AW80*'TOWN WEIGHTS'!$B$73,AW90*'TOWN WEIGHTS'!$B$83)</f>
        <v>29.138217645970222</v>
      </c>
      <c r="AX114" s="212">
        <f>SUM(AX35*'TOWN WEIGHTS'!$B$32,AX80*'TOWN WEIGHTS'!$B$73,AX90*'TOWN WEIGHTS'!$B$83)</f>
        <v>44.342913089531493</v>
      </c>
      <c r="AY114" s="212">
        <f>SUM(AY35*'TOWN WEIGHTS'!$B$32,AY80*'TOWN WEIGHTS'!$B$73,AY90*'TOWN WEIGHTS'!$B$83)</f>
        <v>32.065070531482647</v>
      </c>
    </row>
    <row r="115" spans="1:51" x14ac:dyDescent="0.35">
      <c r="A115" s="211" t="s">
        <v>800</v>
      </c>
      <c r="B115" s="212">
        <f>SUM(B5*'TOWN WEIGHTS'!$B$5,B14*'TOWN WEIGHTS'!$B$13,B22*'TOWN WEIGHTS'!$B$21,B37*'TOWN WEIGHTS'!$B$34,B40*'TOWN WEIGHTS'!$B$36,B42*'TOWN WEIGHTS'!$B$39,B43*'TOWN WEIGHTS'!$B$40,B55*'TOWN WEIGHTS'!$B$51,B64*'TOWN WEIGHTS'!$B$59,B77*'TOWN WEIGHTS'!$B$71,B81*'TOWN WEIGHTS'!$B$74)</f>
        <v>37.618237719465391</v>
      </c>
      <c r="C115" s="212">
        <f>SUM(C5*'TOWN WEIGHTS'!$B$5,C14*'TOWN WEIGHTS'!$B$13,C22*'TOWN WEIGHTS'!$B$21,C37*'TOWN WEIGHTS'!$B$34,C40*'TOWN WEIGHTS'!$B$36,C42*'TOWN WEIGHTS'!$B$39,C43*'TOWN WEIGHTS'!$B$40,C55*'TOWN WEIGHTS'!$B$51,C64*'TOWN WEIGHTS'!$B$59,C77*'TOWN WEIGHTS'!$B$71,C81*'TOWN WEIGHTS'!$B$74)</f>
        <v>42.134492842661828</v>
      </c>
      <c r="D115" s="212">
        <f>SUM(D5*'TOWN WEIGHTS'!$B$5,D14*'TOWN WEIGHTS'!$B$13,D22*'TOWN WEIGHTS'!$B$21,D37*'TOWN WEIGHTS'!$B$34,D40*'TOWN WEIGHTS'!$B$36,D42*'TOWN WEIGHTS'!$B$39,D43*'TOWN WEIGHTS'!$B$40,D55*'TOWN WEIGHTS'!$B$51,D64*'TOWN WEIGHTS'!$B$59,D77*'TOWN WEIGHTS'!$B$71,D81*'TOWN WEIGHTS'!$B$74)</f>
        <v>53.672542035130682</v>
      </c>
      <c r="E115" s="212">
        <f>SUM(E5*'TOWN WEIGHTS'!$B$5,E14*'TOWN WEIGHTS'!$B$13,E22*'TOWN WEIGHTS'!$B$21,E37*'TOWN WEIGHTS'!$B$34,E40*'TOWN WEIGHTS'!$B$36,E42*'TOWN WEIGHTS'!$B$39,E43*'TOWN WEIGHTS'!$B$40,E55*'TOWN WEIGHTS'!$B$51,E64*'TOWN WEIGHTS'!$B$59,E77*'TOWN WEIGHTS'!$B$71,E81*'TOWN WEIGHTS'!$B$74)</f>
        <v>37.961661310375135</v>
      </c>
      <c r="F115" s="212">
        <f>SUM(F5*'TOWN WEIGHTS'!$B$5,F14*'TOWN WEIGHTS'!$B$13,F22*'TOWN WEIGHTS'!$B$21,F37*'TOWN WEIGHTS'!$B$34,F40*'TOWN WEIGHTS'!$B$36,F42*'TOWN WEIGHTS'!$B$39,F43*'TOWN WEIGHTS'!$B$40,F55*'TOWN WEIGHTS'!$B$51,F64*'TOWN WEIGHTS'!$B$59,F77*'TOWN WEIGHTS'!$B$71,F81*'TOWN WEIGHTS'!$B$74)</f>
        <v>59.970246537254866</v>
      </c>
      <c r="G115" s="212">
        <f>SUM(G5*'TOWN WEIGHTS'!$B$5,G14*'TOWN WEIGHTS'!$B$13,G22*'TOWN WEIGHTS'!$B$21,G37*'TOWN WEIGHTS'!$B$34,G40*'TOWN WEIGHTS'!$B$36,G42*'TOWN WEIGHTS'!$B$39,G43*'TOWN WEIGHTS'!$B$40,G55*'TOWN WEIGHTS'!$B$51,G64*'TOWN WEIGHTS'!$B$59,G77*'TOWN WEIGHTS'!$B$71,G81*'TOWN WEIGHTS'!$B$74)</f>
        <v>45.603484723241216</v>
      </c>
      <c r="H115" s="212">
        <f>SUM(H5*'TOWN WEIGHTS'!$B$5,H14*'TOWN WEIGHTS'!$B$13,H22*'TOWN WEIGHTS'!$B$21,H37*'TOWN WEIGHTS'!$B$34,H40*'TOWN WEIGHTS'!$B$36,H42*'TOWN WEIGHTS'!$B$39,H43*'TOWN WEIGHTS'!$B$40,H55*'TOWN WEIGHTS'!$B$51,H64*'TOWN WEIGHTS'!$B$59,H77*'TOWN WEIGHTS'!$B$71,H81*'TOWN WEIGHTS'!$B$74)</f>
        <v>26.177952669369766</v>
      </c>
      <c r="I115" s="212">
        <f>SUM(I5*'TOWN WEIGHTS'!$B$5,I14*'TOWN WEIGHTS'!$B$13,I22*'TOWN WEIGHTS'!$B$21,I37*'TOWN WEIGHTS'!$B$34,I40*'TOWN WEIGHTS'!$B$36,I42*'TOWN WEIGHTS'!$B$39,I43*'TOWN WEIGHTS'!$B$40,I55*'TOWN WEIGHTS'!$B$51,I64*'TOWN WEIGHTS'!$B$59,I77*'TOWN WEIGHTS'!$B$71,I81*'TOWN WEIGHTS'!$B$74)</f>
        <v>37.044931614163879</v>
      </c>
      <c r="J115" s="212">
        <f>SUM(J5*'TOWN WEIGHTS'!$B$5,J14*'TOWN WEIGHTS'!$B$13,J22*'TOWN WEIGHTS'!$B$21,J37*'TOWN WEIGHTS'!$B$34,J40*'TOWN WEIGHTS'!$B$36,J42*'TOWN WEIGHTS'!$B$39,J43*'TOWN WEIGHTS'!$B$40,J55*'TOWN WEIGHTS'!$B$51,J64*'TOWN WEIGHTS'!$B$59,J77*'TOWN WEIGHTS'!$B$71,J81*'TOWN WEIGHTS'!$B$74)</f>
        <v>18.933300039507021</v>
      </c>
      <c r="K115" s="212">
        <f>SUM(K5*'TOWN WEIGHTS'!$B$5,K14*'TOWN WEIGHTS'!$B$13,K22*'TOWN WEIGHTS'!$B$21,K37*'TOWN WEIGHTS'!$B$34,K40*'TOWN WEIGHTS'!$B$36,K42*'TOWN WEIGHTS'!$B$39,K43*'TOWN WEIGHTS'!$B$40,K55*'TOWN WEIGHTS'!$B$51,K64*'TOWN WEIGHTS'!$B$59,K77*'TOWN WEIGHTS'!$B$71,K81*'TOWN WEIGHTS'!$B$74)</f>
        <v>99.211275883951842</v>
      </c>
      <c r="L115" s="212">
        <f>SUM(L5*'TOWN WEIGHTS'!$B$5,L14*'TOWN WEIGHTS'!$B$13,L22*'TOWN WEIGHTS'!$B$21,L37*'TOWN WEIGHTS'!$B$34,L40*'TOWN WEIGHTS'!$B$36,L42*'TOWN WEIGHTS'!$B$39,L43*'TOWN WEIGHTS'!$B$40,L55*'TOWN WEIGHTS'!$B$51,L64*'TOWN WEIGHTS'!$B$59,L77*'TOWN WEIGHTS'!$B$71,L81*'TOWN WEIGHTS'!$B$74)</f>
        <v>35.799779054440279</v>
      </c>
      <c r="M115" s="212">
        <f>SUM(M5*'TOWN WEIGHTS'!$B$5,M14*'TOWN WEIGHTS'!$B$13,M22*'TOWN WEIGHTS'!$B$21,M37*'TOWN WEIGHTS'!$B$34,M40*'TOWN WEIGHTS'!$B$36,M42*'TOWN WEIGHTS'!$B$39,M43*'TOWN WEIGHTS'!$B$40,M55*'TOWN WEIGHTS'!$B$51,M64*'TOWN WEIGHTS'!$B$59,M77*'TOWN WEIGHTS'!$B$71,M81*'TOWN WEIGHTS'!$B$74)</f>
        <v>11.770491659432162</v>
      </c>
      <c r="N115" s="212">
        <f>SUM(N5*'TOWN WEIGHTS'!$B$5,N14*'TOWN WEIGHTS'!$B$13,N22*'TOWN WEIGHTS'!$B$21,N37*'TOWN WEIGHTS'!$B$34,N40*'TOWN WEIGHTS'!$B$36,N42*'TOWN WEIGHTS'!$B$39,N43*'TOWN WEIGHTS'!$B$40,N55*'TOWN WEIGHTS'!$B$51,N64*'TOWN WEIGHTS'!$B$59,N77*'TOWN WEIGHTS'!$B$71,N81*'TOWN WEIGHTS'!$B$74)</f>
        <v>13.766607272316451</v>
      </c>
      <c r="O115" s="212">
        <f>SUM(O5*'TOWN WEIGHTS'!$B$5,O14*'TOWN WEIGHTS'!$B$13,O22*'TOWN WEIGHTS'!$B$21,O37*'TOWN WEIGHTS'!$B$34,O40*'TOWN WEIGHTS'!$B$36,O42*'TOWN WEIGHTS'!$B$39,O43*'TOWN WEIGHTS'!$B$40,O55*'TOWN WEIGHTS'!$B$51,O64*'TOWN WEIGHTS'!$B$59,O77*'TOWN WEIGHTS'!$B$71,O81*'TOWN WEIGHTS'!$B$74)</f>
        <v>5.415226578460322</v>
      </c>
      <c r="P115" s="212">
        <f>SUM(P5*'TOWN WEIGHTS'!$B$5,P14*'TOWN WEIGHTS'!$B$13,P22*'TOWN WEIGHTS'!$B$21,P37*'TOWN WEIGHTS'!$B$34,P40*'TOWN WEIGHTS'!$B$36,P42*'TOWN WEIGHTS'!$B$39,P43*'TOWN WEIGHTS'!$B$40,P55*'TOWN WEIGHTS'!$B$51,P64*'TOWN WEIGHTS'!$B$59,P77*'TOWN WEIGHTS'!$B$71,P81*'TOWN WEIGHTS'!$B$74)</f>
        <v>110.77151156665661</v>
      </c>
      <c r="Q115" s="212">
        <f>SUM(Q5*'TOWN WEIGHTS'!$B$5,Q14*'TOWN WEIGHTS'!$B$13,Q22*'TOWN WEIGHTS'!$B$21,Q37*'TOWN WEIGHTS'!$B$34,Q40*'TOWN WEIGHTS'!$B$36,Q42*'TOWN WEIGHTS'!$B$39,Q43*'TOWN WEIGHTS'!$B$40,Q55*'TOWN WEIGHTS'!$B$51,Q64*'TOWN WEIGHTS'!$B$59,Q77*'TOWN WEIGHTS'!$B$71,Q81*'TOWN WEIGHTS'!$B$74)</f>
        <v>79.822617706920099</v>
      </c>
      <c r="R115" s="212">
        <f>SUM(R5*'TOWN WEIGHTS'!$B$5,R14*'TOWN WEIGHTS'!$B$13,R22*'TOWN WEIGHTS'!$B$21,R37*'TOWN WEIGHTS'!$B$34,R40*'TOWN WEIGHTS'!$B$36,R42*'TOWN WEIGHTS'!$B$39,R43*'TOWN WEIGHTS'!$B$40,R55*'TOWN WEIGHTS'!$B$51,R64*'TOWN WEIGHTS'!$B$59,R77*'TOWN WEIGHTS'!$B$71,R81*'TOWN WEIGHTS'!$B$74)</f>
        <v>24.372340956596592</v>
      </c>
      <c r="S115" s="212">
        <f>SUM(S5*'TOWN WEIGHTS'!$B$5,S14*'TOWN WEIGHTS'!$B$13,S22*'TOWN WEIGHTS'!$B$21,S37*'TOWN WEIGHTS'!$B$34,S40*'TOWN WEIGHTS'!$B$36,S42*'TOWN WEIGHTS'!$B$39,S43*'TOWN WEIGHTS'!$B$40,S55*'TOWN WEIGHTS'!$B$51,S64*'TOWN WEIGHTS'!$B$59,S77*'TOWN WEIGHTS'!$B$71,S81*'TOWN WEIGHTS'!$B$74)</f>
        <v>28.656953827555682</v>
      </c>
      <c r="T115" s="212">
        <f>SUM(T5*'TOWN WEIGHTS'!$B$5,T14*'TOWN WEIGHTS'!$B$13,T22*'TOWN WEIGHTS'!$B$21,T37*'TOWN WEIGHTS'!$B$34,T40*'TOWN WEIGHTS'!$B$36,T42*'TOWN WEIGHTS'!$B$39,T43*'TOWN WEIGHTS'!$B$40,T55*'TOWN WEIGHTS'!$B$51,T64*'TOWN WEIGHTS'!$B$59,T77*'TOWN WEIGHTS'!$B$71,T81*'TOWN WEIGHTS'!$B$74)</f>
        <v>42.990072112864752</v>
      </c>
      <c r="U115" s="212">
        <f>SUM(U5*'TOWN WEIGHTS'!$B$5,U14*'TOWN WEIGHTS'!$B$13,U22*'TOWN WEIGHTS'!$B$21,U37*'TOWN WEIGHTS'!$B$34,U40*'TOWN WEIGHTS'!$B$36,U42*'TOWN WEIGHTS'!$B$39,U43*'TOWN WEIGHTS'!$B$40,U55*'TOWN WEIGHTS'!$B$51,U64*'TOWN WEIGHTS'!$B$59,U77*'TOWN WEIGHTS'!$B$71,U81*'TOWN WEIGHTS'!$B$74)</f>
        <v>7.1955829361761658</v>
      </c>
      <c r="V115" s="212">
        <f>SUM(V5*'TOWN WEIGHTS'!$B$5,V14*'TOWN WEIGHTS'!$B$13,V22*'TOWN WEIGHTS'!$B$21,V37*'TOWN WEIGHTS'!$B$34,V40*'TOWN WEIGHTS'!$B$36,V42*'TOWN WEIGHTS'!$B$39,V43*'TOWN WEIGHTS'!$B$40,V55*'TOWN WEIGHTS'!$B$51,V64*'TOWN WEIGHTS'!$B$59,V77*'TOWN WEIGHTS'!$B$71,V81*'TOWN WEIGHTS'!$B$74)</f>
        <v>13.531774382395026</v>
      </c>
      <c r="W115" s="212">
        <f>SUM(W5*'TOWN WEIGHTS'!$B$5,W14*'TOWN WEIGHTS'!$B$13,W22*'TOWN WEIGHTS'!$B$21,W37*'TOWN WEIGHTS'!$B$34,W40*'TOWN WEIGHTS'!$B$36,W42*'TOWN WEIGHTS'!$B$39,W43*'TOWN WEIGHTS'!$B$40,W55*'TOWN WEIGHTS'!$B$51,W64*'TOWN WEIGHTS'!$B$59,W77*'TOWN WEIGHTS'!$B$71,W81*'TOWN WEIGHTS'!$B$74)</f>
        <v>13.531774382395026</v>
      </c>
      <c r="X115" s="212">
        <f>SUM(X5*'TOWN WEIGHTS'!$B$5,X14*'TOWN WEIGHTS'!$B$13,X22*'TOWN WEIGHTS'!$B$21,X37*'TOWN WEIGHTS'!$B$34,X40*'TOWN WEIGHTS'!$B$36,X42*'TOWN WEIGHTS'!$B$39,X43*'TOWN WEIGHTS'!$B$40,X55*'TOWN WEIGHTS'!$B$51,X64*'TOWN WEIGHTS'!$B$59,X77*'TOWN WEIGHTS'!$B$71,X81*'TOWN WEIGHTS'!$B$74)</f>
        <v>10.814261881744262</v>
      </c>
      <c r="Y115" s="212">
        <f>SUM(Y5*'TOWN WEIGHTS'!$B$5,Y14*'TOWN WEIGHTS'!$B$13,Y22*'TOWN WEIGHTS'!$B$21,Y37*'TOWN WEIGHTS'!$B$34,Y40*'TOWN WEIGHTS'!$B$36,Y42*'TOWN WEIGHTS'!$B$39,Y43*'TOWN WEIGHTS'!$B$40,Y55*'TOWN WEIGHTS'!$B$51,Y64*'TOWN WEIGHTS'!$B$59,Y77*'TOWN WEIGHTS'!$B$71,Y81*'TOWN WEIGHTS'!$B$74)</f>
        <v>2.9673697548146496</v>
      </c>
      <c r="Z115" s="212">
        <f>SUM(Z5*'TOWN WEIGHTS'!$B$5,Z14*'TOWN WEIGHTS'!$B$13,Z22*'TOWN WEIGHTS'!$B$21,Z37*'TOWN WEIGHTS'!$B$34,Z40*'TOWN WEIGHTS'!$B$36,Z42*'TOWN WEIGHTS'!$B$39,Z43*'TOWN WEIGHTS'!$B$40,Z55*'TOWN WEIGHTS'!$B$51,Z64*'TOWN WEIGHTS'!$B$59,Z77*'TOWN WEIGHTS'!$B$71,Z81*'TOWN WEIGHTS'!$B$74)</f>
        <v>4.1200695639389524</v>
      </c>
      <c r="AA115" s="212">
        <f>SUM(AA5*'TOWN WEIGHTS'!$B$5,AA14*'TOWN WEIGHTS'!$B$13,AA22*'TOWN WEIGHTS'!$B$21,AA37*'TOWN WEIGHTS'!$B$34,AA40*'TOWN WEIGHTS'!$B$36,AA42*'TOWN WEIGHTS'!$B$39,AA43*'TOWN WEIGHTS'!$B$40,AA55*'TOWN WEIGHTS'!$B$51,AA64*'TOWN WEIGHTS'!$B$59,AA77*'TOWN WEIGHTS'!$B$71,AA81*'TOWN WEIGHTS'!$B$74)</f>
        <v>14.710950153698347</v>
      </c>
      <c r="AB115" s="212">
        <f>SUM(AB5*'TOWN WEIGHTS'!$B$5,AB14*'TOWN WEIGHTS'!$B$13,AB22*'TOWN WEIGHTS'!$B$21,AB37*'TOWN WEIGHTS'!$B$34,AB40*'TOWN WEIGHTS'!$B$36,AB42*'TOWN WEIGHTS'!$B$39,AB43*'TOWN WEIGHTS'!$B$40,AB55*'TOWN WEIGHTS'!$B$51,AB64*'TOWN WEIGHTS'!$B$59,AB77*'TOWN WEIGHTS'!$B$71,AB81*'TOWN WEIGHTS'!$B$74)</f>
        <v>28.729200276892559</v>
      </c>
      <c r="AC115" s="212">
        <f>SUM(AC5*'TOWN WEIGHTS'!$B$5,AC14*'TOWN WEIGHTS'!$B$13,AC22*'TOWN WEIGHTS'!$B$21,AC37*'TOWN WEIGHTS'!$B$34,AC40*'TOWN WEIGHTS'!$B$36,AC42*'TOWN WEIGHTS'!$B$39,AC43*'TOWN WEIGHTS'!$B$40,AC55*'TOWN WEIGHTS'!$B$51,AC64*'TOWN WEIGHTS'!$B$59,AC77*'TOWN WEIGHTS'!$B$71,AC81*'TOWN WEIGHTS'!$B$74)</f>
        <v>24.144081408727629</v>
      </c>
      <c r="AD115" s="212">
        <f>SUM(AD5*'TOWN WEIGHTS'!$B$5,AD14*'TOWN WEIGHTS'!$B$13,AD22*'TOWN WEIGHTS'!$B$21,AD37*'TOWN WEIGHTS'!$B$34,AD40*'TOWN WEIGHTS'!$B$36,AD42*'TOWN WEIGHTS'!$B$39,AD43*'TOWN WEIGHTS'!$B$40,AD55*'TOWN WEIGHTS'!$B$51,AD64*'TOWN WEIGHTS'!$B$59,AD77*'TOWN WEIGHTS'!$B$71,AD81*'TOWN WEIGHTS'!$B$74)</f>
        <v>24.144081408727629</v>
      </c>
      <c r="AE115" s="212">
        <f>SUM(AE5*'TOWN WEIGHTS'!$B$5,AE14*'TOWN WEIGHTS'!$B$13,AE22*'TOWN WEIGHTS'!$B$21,AE37*'TOWN WEIGHTS'!$B$34,AE40*'TOWN WEIGHTS'!$B$36,AE42*'TOWN WEIGHTS'!$B$39,AE43*'TOWN WEIGHTS'!$B$40,AE55*'TOWN WEIGHTS'!$B$51,AE64*'TOWN WEIGHTS'!$B$59,AE77*'TOWN WEIGHTS'!$B$71,AE81*'TOWN WEIGHTS'!$B$74)</f>
        <v>58.296360185690773</v>
      </c>
      <c r="AF115" s="212">
        <f>SUM(AF5*'TOWN WEIGHTS'!$B$5,AF14*'TOWN WEIGHTS'!$B$13,AF22*'TOWN WEIGHTS'!$B$21,AF37*'TOWN WEIGHTS'!$B$34,AF40*'TOWN WEIGHTS'!$B$36,AF42*'TOWN WEIGHTS'!$B$39,AF43*'TOWN WEIGHTS'!$B$40,AF55*'TOWN WEIGHTS'!$B$51,AF64*'TOWN WEIGHTS'!$B$59,AF77*'TOWN WEIGHTS'!$B$71,AF81*'TOWN WEIGHTS'!$B$74)</f>
        <v>26.684920087506661</v>
      </c>
      <c r="AG115" s="212">
        <f>SUM(AG5*'TOWN WEIGHTS'!$B$5,AG14*'TOWN WEIGHTS'!$B$13,AG22*'TOWN WEIGHTS'!$B$21,AG37*'TOWN WEIGHTS'!$B$34,AG40*'TOWN WEIGHTS'!$B$36,AG42*'TOWN WEIGHTS'!$B$39,AG43*'TOWN WEIGHTS'!$B$40,AG55*'TOWN WEIGHTS'!$B$51,AG64*'TOWN WEIGHTS'!$B$59,AG77*'TOWN WEIGHTS'!$B$71,AG81*'TOWN WEIGHTS'!$B$74)</f>
        <v>22.118906195508867</v>
      </c>
      <c r="AH115" s="212">
        <f>SUM(AH5*'TOWN WEIGHTS'!$B$5,AH14*'TOWN WEIGHTS'!$B$13,AH22*'TOWN WEIGHTS'!$B$21,AH37*'TOWN WEIGHTS'!$B$34,AH40*'TOWN WEIGHTS'!$B$36,AH42*'TOWN WEIGHTS'!$B$39,AH43*'TOWN WEIGHTS'!$B$40,AH55*'TOWN WEIGHTS'!$B$51,AH64*'TOWN WEIGHTS'!$B$59,AH77*'TOWN WEIGHTS'!$B$71,AH81*'TOWN WEIGHTS'!$B$74)</f>
        <v>11.421907403146907</v>
      </c>
      <c r="AI115" s="212">
        <f>SUM(AI5*'TOWN WEIGHTS'!$B$5,AI14*'TOWN WEIGHTS'!$B$13,AI22*'TOWN WEIGHTS'!$B$21,AI37*'TOWN WEIGHTS'!$B$34,AI40*'TOWN WEIGHTS'!$B$36,AI42*'TOWN WEIGHTS'!$B$39,AI43*'TOWN WEIGHTS'!$B$40,AI55*'TOWN WEIGHTS'!$B$51,AI64*'TOWN WEIGHTS'!$B$59,AI77*'TOWN WEIGHTS'!$B$71,AI81*'TOWN WEIGHTS'!$B$74)</f>
        <v>32.605174601086027</v>
      </c>
      <c r="AJ115" s="212">
        <f>SUM(AJ5*'TOWN WEIGHTS'!$B$5,AJ14*'TOWN WEIGHTS'!$B$13,AJ22*'TOWN WEIGHTS'!$B$21,AJ37*'TOWN WEIGHTS'!$B$34,AJ40*'TOWN WEIGHTS'!$B$36,AJ42*'TOWN WEIGHTS'!$B$39,AJ43*'TOWN WEIGHTS'!$B$40,AJ55*'TOWN WEIGHTS'!$B$51,AJ64*'TOWN WEIGHTS'!$B$59,AJ77*'TOWN WEIGHTS'!$B$71,AJ81*'TOWN WEIGHTS'!$B$74)</f>
        <v>28.670146706883738</v>
      </c>
      <c r="AK115" s="212">
        <f>SUM(AK5*'TOWN WEIGHTS'!$B$5,AK14*'TOWN WEIGHTS'!$B$13,AK22*'TOWN WEIGHTS'!$B$21,AK37*'TOWN WEIGHTS'!$B$34,AK40*'TOWN WEIGHTS'!$B$36,AK42*'TOWN WEIGHTS'!$B$39,AK43*'TOWN WEIGHTS'!$B$40,AK55*'TOWN WEIGHTS'!$B$51,AK64*'TOWN WEIGHTS'!$B$59,AK77*'TOWN WEIGHTS'!$B$71,AK81*'TOWN WEIGHTS'!$B$74)</f>
        <v>41.263592634719672</v>
      </c>
      <c r="AL115" s="212">
        <f>SUM(AL5*'TOWN WEIGHTS'!$B$5,AL14*'TOWN WEIGHTS'!$B$13,AL22*'TOWN WEIGHTS'!$B$21,AL37*'TOWN WEIGHTS'!$B$34,AL40*'TOWN WEIGHTS'!$B$36,AL42*'TOWN WEIGHTS'!$B$39,AL43*'TOWN WEIGHTS'!$B$40,AL55*'TOWN WEIGHTS'!$B$51,AL64*'TOWN WEIGHTS'!$B$59,AL77*'TOWN WEIGHTS'!$B$71,AL81*'TOWN WEIGHTS'!$B$74)</f>
        <v>0.90237310668256587</v>
      </c>
      <c r="AM115" s="212">
        <f>SUM(AM5*'TOWN WEIGHTS'!$B$5,AM14*'TOWN WEIGHTS'!$B$13,AM22*'TOWN WEIGHTS'!$B$21,AM37*'TOWN WEIGHTS'!$B$34,AM40*'TOWN WEIGHTS'!$B$36,AM42*'TOWN WEIGHTS'!$B$39,AM43*'TOWN WEIGHTS'!$B$40,AM55*'TOWN WEIGHTS'!$B$51,AM64*'TOWN WEIGHTS'!$B$59,AM77*'TOWN WEIGHTS'!$B$71,AM81*'TOWN WEIGHTS'!$B$74)</f>
        <v>94.237854037527896</v>
      </c>
      <c r="AN115" s="212">
        <f>SUM(AN5*'TOWN WEIGHTS'!$B$5,AN14*'TOWN WEIGHTS'!$B$13,AN22*'TOWN WEIGHTS'!$B$21,AN37*'TOWN WEIGHTS'!$B$34,AN40*'TOWN WEIGHTS'!$B$36,AN42*'TOWN WEIGHTS'!$B$39,AN43*'TOWN WEIGHTS'!$B$40,AN55*'TOWN WEIGHTS'!$B$51,AN64*'TOWN WEIGHTS'!$B$59,AN77*'TOWN WEIGHTS'!$B$71,AN81*'TOWN WEIGHTS'!$B$74)</f>
        <v>113.71780332189532</v>
      </c>
      <c r="AO115" s="212">
        <f>SUM(AO5*'TOWN WEIGHTS'!$B$5,AO14*'TOWN WEIGHTS'!$B$13,AO22*'TOWN WEIGHTS'!$B$21,AO37*'TOWN WEIGHTS'!$B$34,AO40*'TOWN WEIGHTS'!$B$36,AO42*'TOWN WEIGHTS'!$B$39,AO43*'TOWN WEIGHTS'!$B$40,AO55*'TOWN WEIGHTS'!$B$51,AO64*'TOWN WEIGHTS'!$B$59,AO77*'TOWN WEIGHTS'!$B$71,AO81*'TOWN WEIGHTS'!$B$74)</f>
        <v>50.720823375662945</v>
      </c>
      <c r="AP115" s="212">
        <f>SUM(AP5*'TOWN WEIGHTS'!$B$5,AP14*'TOWN WEIGHTS'!$B$13,AP22*'TOWN WEIGHTS'!$B$21,AP37*'TOWN WEIGHTS'!$B$34,AP40*'TOWN WEIGHTS'!$B$36,AP42*'TOWN WEIGHTS'!$B$39,AP43*'TOWN WEIGHTS'!$B$40,AP55*'TOWN WEIGHTS'!$B$51,AP64*'TOWN WEIGHTS'!$B$59,AP77*'TOWN WEIGHTS'!$B$71,AP81*'TOWN WEIGHTS'!$B$74)</f>
        <v>115.77874479930817</v>
      </c>
      <c r="AQ115" s="212">
        <f>SUM(AQ5*'TOWN WEIGHTS'!$B$5,AQ14*'TOWN WEIGHTS'!$B$13,AQ22*'TOWN WEIGHTS'!$B$21,AQ37*'TOWN WEIGHTS'!$B$34,AQ40*'TOWN WEIGHTS'!$B$36,AQ42*'TOWN WEIGHTS'!$B$39,AQ43*'TOWN WEIGHTS'!$B$40,AQ55*'TOWN WEIGHTS'!$B$51,AQ64*'TOWN WEIGHTS'!$B$59,AQ77*'TOWN WEIGHTS'!$B$71,AQ81*'TOWN WEIGHTS'!$B$74)</f>
        <v>90.212389832408149</v>
      </c>
      <c r="AR115" s="212">
        <f>SUM(AR5*'TOWN WEIGHTS'!$B$5,AR14*'TOWN WEIGHTS'!$B$13,AR22*'TOWN WEIGHTS'!$B$21,AR37*'TOWN WEIGHTS'!$B$34,AR40*'TOWN WEIGHTS'!$B$36,AR42*'TOWN WEIGHTS'!$B$39,AR43*'TOWN WEIGHTS'!$B$40,AR55*'TOWN WEIGHTS'!$B$51,AR64*'TOWN WEIGHTS'!$B$59,AR77*'TOWN WEIGHTS'!$B$71,AR81*'TOWN WEIGHTS'!$B$74)</f>
        <v>120.3016816352502</v>
      </c>
      <c r="AS115" s="212">
        <f>SUM(AS5*'TOWN WEIGHTS'!$B$5,AS14*'TOWN WEIGHTS'!$B$13,AS22*'TOWN WEIGHTS'!$B$21,AS37*'TOWN WEIGHTS'!$B$34,AS40*'TOWN WEIGHTS'!$B$36,AS42*'TOWN WEIGHTS'!$B$39,AS43*'TOWN WEIGHTS'!$B$40,AS55*'TOWN WEIGHTS'!$B$51,AS64*'TOWN WEIGHTS'!$B$59,AS77*'TOWN WEIGHTS'!$B$71,AS81*'TOWN WEIGHTS'!$B$74)</f>
        <v>31.898095194417579</v>
      </c>
      <c r="AT115" s="212">
        <f>SUM(AT5*'TOWN WEIGHTS'!$B$5,AT14*'TOWN WEIGHTS'!$B$13,AT22*'TOWN WEIGHTS'!$B$21,AT37*'TOWN WEIGHTS'!$B$34,AT40*'TOWN WEIGHTS'!$B$36,AT42*'TOWN WEIGHTS'!$B$39,AT43*'TOWN WEIGHTS'!$B$40,AT55*'TOWN WEIGHTS'!$B$51,AT64*'TOWN WEIGHTS'!$B$59,AT77*'TOWN WEIGHTS'!$B$71,AT81*'TOWN WEIGHTS'!$B$74)</f>
        <v>67.505527469196053</v>
      </c>
      <c r="AU115" s="212">
        <f>SUM(AU5*'TOWN WEIGHTS'!$B$5,AU14*'TOWN WEIGHTS'!$B$13,AU22*'TOWN WEIGHTS'!$B$21,AU37*'TOWN WEIGHTS'!$B$34,AU40*'TOWN WEIGHTS'!$B$36,AU42*'TOWN WEIGHTS'!$B$39,AU43*'TOWN WEIGHTS'!$B$40,AU55*'TOWN WEIGHTS'!$B$51,AU64*'TOWN WEIGHTS'!$B$59,AU77*'TOWN WEIGHTS'!$B$71,AU81*'TOWN WEIGHTS'!$B$74)</f>
        <v>18.215614657365876</v>
      </c>
      <c r="AV115" s="261">
        <f>SUM(AV5*'TOWN WEIGHTS'!$B$5,AV14*'TOWN WEIGHTS'!$B$13,AV22*'TOWN WEIGHTS'!$B$21,AV37*'TOWN WEIGHTS'!$B$34,AV40*'TOWN WEIGHTS'!$B$36,AV42*'TOWN WEIGHTS'!$B$39,AV43*'TOWN WEIGHTS'!$B$40,AV55*'TOWN WEIGHTS'!$B$51,AV64*'TOWN WEIGHTS'!$B$59,AV77*'TOWN WEIGHTS'!$B$71,AV81*'TOWN WEIGHTS'!$B$74)</f>
        <v>58.296360185690773</v>
      </c>
      <c r="AW115" s="258">
        <f>SUM(AW5*'TOWN WEIGHTS'!$B$5,AW14*'TOWN WEIGHTS'!$B$13,AW22*'TOWN WEIGHTS'!$B$21,AW37*'TOWN WEIGHTS'!$B$34,AW40*'TOWN WEIGHTS'!$B$36,AW42*'TOWN WEIGHTS'!$B$39,AW43*'TOWN WEIGHTS'!$B$40,AW55*'TOWN WEIGHTS'!$B$51,AW64*'TOWN WEIGHTS'!$B$59,AW77*'TOWN WEIGHTS'!$B$71,AW81*'TOWN WEIGHTS'!$B$74)</f>
        <v>39.20641244032651</v>
      </c>
      <c r="AX115" s="212">
        <f>SUM(AX5*'TOWN WEIGHTS'!$B$5,AX14*'TOWN WEIGHTS'!$B$13,AX22*'TOWN WEIGHTS'!$B$21,AX37*'TOWN WEIGHTS'!$B$34,AX40*'TOWN WEIGHTS'!$B$36,AX42*'TOWN WEIGHTS'!$B$39,AX43*'TOWN WEIGHTS'!$B$40,AX55*'TOWN WEIGHTS'!$B$51,AX64*'TOWN WEIGHTS'!$B$59,AX77*'TOWN WEIGHTS'!$B$71,AX81*'TOWN WEIGHTS'!$B$74)</f>
        <v>58.296360185690773</v>
      </c>
      <c r="AY115" s="212">
        <f>SUM(AY5*'TOWN WEIGHTS'!$B$5,AY14*'TOWN WEIGHTS'!$B$13,AY22*'TOWN WEIGHTS'!$B$21,AY37*'TOWN WEIGHTS'!$B$34,AY40*'TOWN WEIGHTS'!$B$36,AY42*'TOWN WEIGHTS'!$B$39,AY43*'TOWN WEIGHTS'!$B$40,AY55*'TOWN WEIGHTS'!$B$51,AY64*'TOWN WEIGHTS'!$B$59,AY77*'TOWN WEIGHTS'!$B$71,AY81*'TOWN WEIGHTS'!$B$74)</f>
        <v>44.297873025568848</v>
      </c>
    </row>
    <row r="116" spans="1:51" x14ac:dyDescent="0.35">
      <c r="A116" s="211" t="s">
        <v>812</v>
      </c>
      <c r="B116" s="212">
        <f>SUM(B26*'TOWN WEIGHTS'!$B$25,B33*'TOWN WEIGHTS'!$B$30,B39*'TOWN WEIGHTS'!$B$36)</f>
        <v>30.24831872713014</v>
      </c>
      <c r="C116" s="212">
        <f>SUM(C26*'TOWN WEIGHTS'!$B$25,C33*'TOWN WEIGHTS'!$B$30,C39*'TOWN WEIGHTS'!$B$36)</f>
        <v>30.223047340956228</v>
      </c>
      <c r="D116" s="212">
        <f>SUM(D26*'TOWN WEIGHTS'!$B$25,D33*'TOWN WEIGHTS'!$B$30,D39*'TOWN WEIGHTS'!$B$36)</f>
        <v>36.691922568251755</v>
      </c>
      <c r="E116" s="212">
        <f>SUM(E26*'TOWN WEIGHTS'!$B$25,E33*'TOWN WEIGHTS'!$B$30,E39*'TOWN WEIGHTS'!$B$36)</f>
        <v>39.596110028723871</v>
      </c>
      <c r="F116" s="212">
        <f>SUM(F26*'TOWN WEIGHTS'!$B$25,F33*'TOWN WEIGHTS'!$B$30,F39*'TOWN WEIGHTS'!$B$36)</f>
        <v>50.905511866751567</v>
      </c>
      <c r="G116" s="212">
        <f>SUM(G26*'TOWN WEIGHTS'!$B$25,G33*'TOWN WEIGHTS'!$B$30,G39*'TOWN WEIGHTS'!$B$36)</f>
        <v>32.064065562564686</v>
      </c>
      <c r="H116" s="212">
        <f>SUM(H26*'TOWN WEIGHTS'!$B$25,H33*'TOWN WEIGHTS'!$B$30,H39*'TOWN WEIGHTS'!$B$36)</f>
        <v>5.4021894030298068</v>
      </c>
      <c r="I116" s="212">
        <f>SUM(I26*'TOWN WEIGHTS'!$B$25,I33*'TOWN WEIGHTS'!$B$30,I39*'TOWN WEIGHTS'!$B$36)</f>
        <v>3.0719172262746164</v>
      </c>
      <c r="J116" s="212">
        <f>SUM(J26*'TOWN WEIGHTS'!$B$25,J33*'TOWN WEIGHTS'!$B$30,J39*'TOWN WEIGHTS'!$B$36)</f>
        <v>6.955704187533267</v>
      </c>
      <c r="K116" s="212">
        <f>SUM(K26*'TOWN WEIGHTS'!$B$25,K33*'TOWN WEIGHTS'!$B$30,K39*'TOWN WEIGHTS'!$B$36)</f>
        <v>73.862100821886216</v>
      </c>
      <c r="L116" s="212">
        <f>SUM(L26*'TOWN WEIGHTS'!$B$25,L33*'TOWN WEIGHTS'!$B$30,L39*'TOWN WEIGHTS'!$B$36)</f>
        <v>41.885322883705477</v>
      </c>
      <c r="M116" s="212">
        <f>SUM(M26*'TOWN WEIGHTS'!$B$25,M33*'TOWN WEIGHTS'!$B$30,M39*'TOWN WEIGHTS'!$B$36)</f>
        <v>27.32000092292429</v>
      </c>
      <c r="N116" s="212">
        <f>SUM(N26*'TOWN WEIGHTS'!$B$25,N33*'TOWN WEIGHTS'!$B$30,N39*'TOWN WEIGHTS'!$B$36)</f>
        <v>41.109811210633048</v>
      </c>
      <c r="O116" s="212">
        <f>SUM(O26*'TOWN WEIGHTS'!$B$25,O33*'TOWN WEIGHTS'!$B$30,O39*'TOWN WEIGHTS'!$B$36)</f>
        <v>3.7273883550028266</v>
      </c>
      <c r="P116" s="212">
        <f>SUM(P26*'TOWN WEIGHTS'!$B$25,P33*'TOWN WEIGHTS'!$B$30,P39*'TOWN WEIGHTS'!$B$36)</f>
        <v>88.977931034482765</v>
      </c>
      <c r="Q116" s="212">
        <f>SUM(Q26*'TOWN WEIGHTS'!$B$25,Q33*'TOWN WEIGHTS'!$B$30,Q39*'TOWN WEIGHTS'!$B$36)</f>
        <v>67.643010570134635</v>
      </c>
      <c r="R116" s="212">
        <f>SUM(R26*'TOWN WEIGHTS'!$B$25,R33*'TOWN WEIGHTS'!$B$30,R39*'TOWN WEIGHTS'!$B$36)</f>
        <v>0.77630906597806015</v>
      </c>
      <c r="S116" s="212">
        <f>SUM(S26*'TOWN WEIGHTS'!$B$25,S33*'TOWN WEIGHTS'!$B$30,S39*'TOWN WEIGHTS'!$B$36)</f>
        <v>0.58416507561905084</v>
      </c>
      <c r="T116" s="212">
        <f>SUM(T26*'TOWN WEIGHTS'!$B$25,T33*'TOWN WEIGHTS'!$B$30,T39*'TOWN WEIGHTS'!$B$36)</f>
        <v>0.95389747899046828</v>
      </c>
      <c r="U116" s="212">
        <f>SUM(U26*'TOWN WEIGHTS'!$B$25,U33*'TOWN WEIGHTS'!$B$30,U39*'TOWN WEIGHTS'!$B$36)</f>
        <v>0.78722574898801101</v>
      </c>
      <c r="V116" s="212">
        <f>SUM(V26*'TOWN WEIGHTS'!$B$25,V33*'TOWN WEIGHTS'!$B$30,V39*'TOWN WEIGHTS'!$B$36)</f>
        <v>7.0757178832716452</v>
      </c>
      <c r="W116" s="212">
        <f>SUM(W26*'TOWN WEIGHTS'!$B$25,W33*'TOWN WEIGHTS'!$B$30,W39*'TOWN WEIGHTS'!$B$36)</f>
        <v>7.0757178832716452</v>
      </c>
      <c r="X116" s="212">
        <f>SUM(X26*'TOWN WEIGHTS'!$B$25,X33*'TOWN WEIGHTS'!$B$30,X39*'TOWN WEIGHTS'!$B$36)</f>
        <v>11.709228008251902</v>
      </c>
      <c r="Y116" s="212">
        <f>SUM(Y26*'TOWN WEIGHTS'!$B$25,Y33*'TOWN WEIGHTS'!$B$30,Y39*'TOWN WEIGHTS'!$B$36)</f>
        <v>0.67255511606052931</v>
      </c>
      <c r="Z116" s="212">
        <f>SUM(Z26*'TOWN WEIGHTS'!$B$25,Z33*'TOWN WEIGHTS'!$B$30,Z39*'TOWN WEIGHTS'!$B$36)</f>
        <v>0.79014549931641753</v>
      </c>
      <c r="AA116" s="212">
        <f>SUM(AA26*'TOWN WEIGHTS'!$B$25,AA33*'TOWN WEIGHTS'!$B$30,AA39*'TOWN WEIGHTS'!$B$36)</f>
        <v>9.3499754209443413</v>
      </c>
      <c r="AB116" s="212">
        <f>SUM(AB26*'TOWN WEIGHTS'!$B$25,AB33*'TOWN WEIGHTS'!$B$30,AB39*'TOWN WEIGHTS'!$B$36)</f>
        <v>47.002113697249733</v>
      </c>
      <c r="AC116" s="212">
        <f>SUM(AC26*'TOWN WEIGHTS'!$B$25,AC33*'TOWN WEIGHTS'!$B$30,AC39*'TOWN WEIGHTS'!$B$36)</f>
        <v>18.103211592721632</v>
      </c>
      <c r="AD116" s="212">
        <f>SUM(AD26*'TOWN WEIGHTS'!$B$25,AD33*'TOWN WEIGHTS'!$B$30,AD39*'TOWN WEIGHTS'!$B$36)</f>
        <v>18.103211592721632</v>
      </c>
      <c r="AE116" s="212">
        <f>SUM(AE26*'TOWN WEIGHTS'!$B$25,AE33*'TOWN WEIGHTS'!$B$30,AE39*'TOWN WEIGHTS'!$B$36)</f>
        <v>46.202242249718118</v>
      </c>
      <c r="AF116" s="212">
        <f>SUM(AF26*'TOWN WEIGHTS'!$B$25,AF33*'TOWN WEIGHTS'!$B$30,AF39*'TOWN WEIGHTS'!$B$36)</f>
        <v>24.651104018578671</v>
      </c>
      <c r="AG116" s="212">
        <f>SUM(AG26*'TOWN WEIGHTS'!$B$25,AG33*'TOWN WEIGHTS'!$B$30,AG39*'TOWN WEIGHTS'!$B$36)</f>
        <v>21.761508107183651</v>
      </c>
      <c r="AH116" s="212">
        <f>SUM(AH26*'TOWN WEIGHTS'!$B$25,AH33*'TOWN WEIGHTS'!$B$30,AH39*'TOWN WEIGHTS'!$B$36)</f>
        <v>2.4995998028110975</v>
      </c>
      <c r="AI116" s="212">
        <f>SUM(AI26*'TOWN WEIGHTS'!$B$25,AI33*'TOWN WEIGHTS'!$B$30,AI39*'TOWN WEIGHTS'!$B$36)</f>
        <v>26.000080918559355</v>
      </c>
      <c r="AJ116" s="212">
        <f>SUM(AJ26*'TOWN WEIGHTS'!$B$25,AJ33*'TOWN WEIGHTS'!$B$30,AJ39*'TOWN WEIGHTS'!$B$36)</f>
        <v>18.871609782867033</v>
      </c>
      <c r="AK116" s="212">
        <f>SUM(AK26*'TOWN WEIGHTS'!$B$25,AK33*'TOWN WEIGHTS'!$B$30,AK39*'TOWN WEIGHTS'!$B$36)</f>
        <v>37.672080667770103</v>
      </c>
      <c r="AL116" s="212">
        <f>SUM(AL26*'TOWN WEIGHTS'!$B$25,AL33*'TOWN WEIGHTS'!$B$30,AL39*'TOWN WEIGHTS'!$B$36)</f>
        <v>0.24371175438436274</v>
      </c>
      <c r="AM116" s="212">
        <f>SUM(AM26*'TOWN WEIGHTS'!$B$25,AM33*'TOWN WEIGHTS'!$B$30,AM39*'TOWN WEIGHTS'!$B$36)</f>
        <v>60.965034274635194</v>
      </c>
      <c r="AN116" s="212">
        <f>SUM(AN26*'TOWN WEIGHTS'!$B$25,AN33*'TOWN WEIGHTS'!$B$30,AN39*'TOWN WEIGHTS'!$B$36)</f>
        <v>95.42</v>
      </c>
      <c r="AO116" s="212">
        <f>SUM(AO26*'TOWN WEIGHTS'!$B$25,AO33*'TOWN WEIGHTS'!$B$30,AO39*'TOWN WEIGHTS'!$B$36)</f>
        <v>38.126564880986443</v>
      </c>
      <c r="AP116" s="212">
        <f>SUM(AP26*'TOWN WEIGHTS'!$B$25,AP33*'TOWN WEIGHTS'!$B$30,AP39*'TOWN WEIGHTS'!$B$36)</f>
        <v>99.822978582301275</v>
      </c>
      <c r="AQ116" s="212">
        <f>SUM(AQ26*'TOWN WEIGHTS'!$B$25,AQ33*'TOWN WEIGHTS'!$B$30,AQ39*'TOWN WEIGHTS'!$B$36)</f>
        <v>70.535062388913545</v>
      </c>
      <c r="AR116" s="212">
        <f>SUM(AR26*'TOWN WEIGHTS'!$B$25,AR33*'TOWN WEIGHTS'!$B$30,AR39*'TOWN WEIGHTS'!$B$36)</f>
        <v>99.149826750703895</v>
      </c>
      <c r="AS116" s="212">
        <f>SUM(AS26*'TOWN WEIGHTS'!$B$25,AS33*'TOWN WEIGHTS'!$B$30,AS39*'TOWN WEIGHTS'!$B$36)</f>
        <v>17.825254065079974</v>
      </c>
      <c r="AT116" s="212">
        <f>SUM(AT26*'TOWN WEIGHTS'!$B$25,AT33*'TOWN WEIGHTS'!$B$30,AT39*'TOWN WEIGHTS'!$B$36)</f>
        <v>57.87371185279585</v>
      </c>
      <c r="AU116" s="212">
        <f>SUM(AU26*'TOWN WEIGHTS'!$B$25,AU33*'TOWN WEIGHTS'!$B$30,AU39*'TOWN WEIGHTS'!$B$36)</f>
        <v>9.4161166375558096</v>
      </c>
      <c r="AV116" s="261">
        <f>SUM(AV26*'TOWN WEIGHTS'!$B$25,AV33*'TOWN WEIGHTS'!$B$30,AV39*'TOWN WEIGHTS'!$B$36)</f>
        <v>46.202242249718118</v>
      </c>
      <c r="AW116" s="258">
        <f>SUM(AW26*'TOWN WEIGHTS'!$B$25,AW33*'TOWN WEIGHTS'!$B$30,AW39*'TOWN WEIGHTS'!$B$36)</f>
        <v>28.371694185143873</v>
      </c>
      <c r="AX116" s="212">
        <f>SUM(AX26*'TOWN WEIGHTS'!$B$25,AX33*'TOWN WEIGHTS'!$B$30,AX39*'TOWN WEIGHTS'!$B$36)</f>
        <v>46.202242249718118</v>
      </c>
      <c r="AY116" s="212">
        <f>SUM(AY26*'TOWN WEIGHTS'!$B$25,AY33*'TOWN WEIGHTS'!$B$30,AY39*'TOWN WEIGHTS'!$B$36)</f>
        <v>28.240833948813368</v>
      </c>
    </row>
    <row r="117" spans="1:51" x14ac:dyDescent="0.35">
      <c r="A117" s="211" t="s">
        <v>805</v>
      </c>
      <c r="B117" s="212">
        <f>SUM(B12*'TOWN WEIGHTS'!$B$11,B89*'TOWN WEIGHTS'!$B$82,B94*'TOWN WEIGHTS'!$B$87)</f>
        <v>27.847266754499302</v>
      </c>
      <c r="C117" s="212">
        <f>SUM(C12*'TOWN WEIGHTS'!$B$11,C89*'TOWN WEIGHTS'!$B$82,C94*'TOWN WEIGHTS'!$B$87)</f>
        <v>22.466059072251497</v>
      </c>
      <c r="D117" s="212">
        <f>SUM(D12*'TOWN WEIGHTS'!$B$11,D89*'TOWN WEIGHTS'!$B$82,D94*'TOWN WEIGHTS'!$B$87)</f>
        <v>24.369718892224206</v>
      </c>
      <c r="E117" s="212">
        <f>SUM(E12*'TOWN WEIGHTS'!$B$11,E89*'TOWN WEIGHTS'!$B$82,E94*'TOWN WEIGHTS'!$B$87)</f>
        <v>24.656278955357426</v>
      </c>
      <c r="F117" s="212">
        <f>SUM(F12*'TOWN WEIGHTS'!$B$11,F89*'TOWN WEIGHTS'!$B$82,F94*'TOWN WEIGHTS'!$B$87)</f>
        <v>49.958990159983415</v>
      </c>
      <c r="G117" s="212">
        <f>SUM(G12*'TOWN WEIGHTS'!$B$11,G89*'TOWN WEIGHTS'!$B$82,G94*'TOWN WEIGHTS'!$B$87)</f>
        <v>53.668461019908619</v>
      </c>
      <c r="H117" s="212">
        <f>SUM(H12*'TOWN WEIGHTS'!$B$11,H89*'TOWN WEIGHTS'!$B$82,H94*'TOWN WEIGHTS'!$B$87)</f>
        <v>14.384048059993571</v>
      </c>
      <c r="I117" s="212">
        <f>SUM(I12*'TOWN WEIGHTS'!$B$11,I89*'TOWN WEIGHTS'!$B$82,I94*'TOWN WEIGHTS'!$B$87)</f>
        <v>3.7129226954327184</v>
      </c>
      <c r="J117" s="212">
        <f>SUM(J12*'TOWN WEIGHTS'!$B$11,J89*'TOWN WEIGHTS'!$B$82,J94*'TOWN WEIGHTS'!$B$87)</f>
        <v>21.498131636367475</v>
      </c>
      <c r="K117" s="212">
        <f>SUM(K12*'TOWN WEIGHTS'!$B$11,K89*'TOWN WEIGHTS'!$B$82,K94*'TOWN WEIGHTS'!$B$87)</f>
        <v>71.947152151278701</v>
      </c>
      <c r="L117" s="212">
        <f>SUM(L12*'TOWN WEIGHTS'!$B$11,L89*'TOWN WEIGHTS'!$B$82,L94*'TOWN WEIGHTS'!$B$87)</f>
        <v>33.238524768760982</v>
      </c>
      <c r="M117" s="212">
        <f>SUM(M12*'TOWN WEIGHTS'!$B$11,M89*'TOWN WEIGHTS'!$B$82,M94*'TOWN WEIGHTS'!$B$87)</f>
        <v>31.654139817086016</v>
      </c>
      <c r="N117" s="212">
        <f>SUM(N12*'TOWN WEIGHTS'!$B$11,N89*'TOWN WEIGHTS'!$B$82,N94*'TOWN WEIGHTS'!$B$87)</f>
        <v>11.026715469667822</v>
      </c>
      <c r="O117" s="212">
        <f>SUM(O12*'TOWN WEIGHTS'!$B$11,O89*'TOWN WEIGHTS'!$B$82,O94*'TOWN WEIGHTS'!$B$87)</f>
        <v>5.5617811598735187</v>
      </c>
      <c r="P117" s="212">
        <f>SUM(P12*'TOWN WEIGHTS'!$B$11,P89*'TOWN WEIGHTS'!$B$82,P94*'TOWN WEIGHTS'!$B$87)</f>
        <v>87.39535286146149</v>
      </c>
      <c r="Q117" s="212">
        <f>SUM(Q12*'TOWN WEIGHTS'!$B$11,Q89*'TOWN WEIGHTS'!$B$82,Q94*'TOWN WEIGHTS'!$B$87)</f>
        <v>65.967607599907467</v>
      </c>
      <c r="R117" s="212">
        <f>SUM(R12*'TOWN WEIGHTS'!$B$11,R89*'TOWN WEIGHTS'!$B$82,R94*'TOWN WEIGHTS'!$B$87)</f>
        <v>2.4693325936351647</v>
      </c>
      <c r="S117" s="212">
        <f>SUM(S12*'TOWN WEIGHTS'!$B$11,S89*'TOWN WEIGHTS'!$B$82,S94*'TOWN WEIGHTS'!$B$87)</f>
        <v>2.4224048227430997</v>
      </c>
      <c r="T117" s="212">
        <f>SUM(T12*'TOWN WEIGHTS'!$B$11,T89*'TOWN WEIGHTS'!$B$82,T94*'TOWN WEIGHTS'!$B$87)</f>
        <v>3.0213413679636716</v>
      </c>
      <c r="U117" s="212">
        <f>SUM(U12*'TOWN WEIGHTS'!$B$11,U89*'TOWN WEIGHTS'!$B$82,U94*'TOWN WEIGHTS'!$B$87)</f>
        <v>2.0905218410578343</v>
      </c>
      <c r="V117" s="212">
        <f>SUM(V12*'TOWN WEIGHTS'!$B$11,V89*'TOWN WEIGHTS'!$B$82,V94*'TOWN WEIGHTS'!$B$87)</f>
        <v>6.2133240505880378</v>
      </c>
      <c r="W117" s="212">
        <f>SUM(W12*'TOWN WEIGHTS'!$B$11,W89*'TOWN WEIGHTS'!$B$82,W94*'TOWN WEIGHTS'!$B$87)</f>
        <v>6.2133240505880378</v>
      </c>
      <c r="X117" s="212">
        <f>SUM(X12*'TOWN WEIGHTS'!$B$11,X89*'TOWN WEIGHTS'!$B$82,X94*'TOWN WEIGHTS'!$B$87)</f>
        <v>11.97387873352252</v>
      </c>
      <c r="Y117" s="212">
        <f>SUM(Y12*'TOWN WEIGHTS'!$B$11,Y89*'TOWN WEIGHTS'!$B$82,Y94*'TOWN WEIGHTS'!$B$87)</f>
        <v>2.1694110673745617</v>
      </c>
      <c r="Z117" s="212">
        <f>SUM(Z12*'TOWN WEIGHTS'!$B$11,Z89*'TOWN WEIGHTS'!$B$82,Z94*'TOWN WEIGHTS'!$B$87)</f>
        <v>2.0615438729091844</v>
      </c>
      <c r="AA117" s="212">
        <f>SUM(AA12*'TOWN WEIGHTS'!$B$11,AA89*'TOWN WEIGHTS'!$B$82,AA94*'TOWN WEIGHTS'!$B$87)</f>
        <v>13.626652903054808</v>
      </c>
      <c r="AB117" s="212">
        <f>SUM(AB12*'TOWN WEIGHTS'!$B$11,AB89*'TOWN WEIGHTS'!$B$82,AB94*'TOWN WEIGHTS'!$B$87)</f>
        <v>39.896308354132174</v>
      </c>
      <c r="AC117" s="212">
        <f>SUM(AC12*'TOWN WEIGHTS'!$B$11,AC89*'TOWN WEIGHTS'!$B$82,AC94*'TOWN WEIGHTS'!$B$87)</f>
        <v>14.467327465769493</v>
      </c>
      <c r="AD117" s="212">
        <f>SUM(AD12*'TOWN WEIGHTS'!$B$11,AD89*'TOWN WEIGHTS'!$B$82,AD94*'TOWN WEIGHTS'!$B$87)</f>
        <v>14.467327465769493</v>
      </c>
      <c r="AE117" s="212">
        <f>SUM(AE12*'TOWN WEIGHTS'!$B$11,AE89*'TOWN WEIGHTS'!$B$82,AE94*'TOWN WEIGHTS'!$B$87)</f>
        <v>46.312823769785254</v>
      </c>
      <c r="AF117" s="212">
        <f>SUM(AF12*'TOWN WEIGHTS'!$B$11,AF89*'TOWN WEIGHTS'!$B$82,AF94*'TOWN WEIGHTS'!$B$87)</f>
        <v>25.581862261686293</v>
      </c>
      <c r="AG117" s="212">
        <f>SUM(AG12*'TOWN WEIGHTS'!$B$11,AG89*'TOWN WEIGHTS'!$B$82,AG94*'TOWN WEIGHTS'!$B$87)</f>
        <v>20.908566843712713</v>
      </c>
      <c r="AH117" s="212">
        <f>SUM(AH12*'TOWN WEIGHTS'!$B$11,AH89*'TOWN WEIGHTS'!$B$82,AH94*'TOWN WEIGHTS'!$B$87)</f>
        <v>7.9495032118501152</v>
      </c>
      <c r="AI117" s="212">
        <f>SUM(AI12*'TOWN WEIGHTS'!$B$11,AI89*'TOWN WEIGHTS'!$B$82,AI94*'TOWN WEIGHTS'!$B$87)</f>
        <v>23.354067257682633</v>
      </c>
      <c r="AJ117" s="212">
        <f>SUM(AJ12*'TOWN WEIGHTS'!$B$11,AJ89*'TOWN WEIGHTS'!$B$82,AJ94*'TOWN WEIGHTS'!$B$87)</f>
        <v>22.314634281964295</v>
      </c>
      <c r="AK117" s="212">
        <f>SUM(AK12*'TOWN WEIGHTS'!$B$11,AK89*'TOWN WEIGHTS'!$B$82,AK94*'TOWN WEIGHTS'!$B$87)</f>
        <v>34.459068294045657</v>
      </c>
      <c r="AL117" s="212">
        <f>SUM(AL12*'TOWN WEIGHTS'!$B$11,AL89*'TOWN WEIGHTS'!$B$82,AL94*'TOWN WEIGHTS'!$B$87)</f>
        <v>0.76865155037698951</v>
      </c>
      <c r="AM117" s="212">
        <f>SUM(AM12*'TOWN WEIGHTS'!$B$11,AM89*'TOWN WEIGHTS'!$B$82,AM94*'TOWN WEIGHTS'!$B$87)</f>
        <v>61.132425576574981</v>
      </c>
      <c r="AN117" s="212">
        <f>SUM(AN12*'TOWN WEIGHTS'!$B$11,AN89*'TOWN WEIGHTS'!$B$82,AN94*'TOWN WEIGHTS'!$B$87)</f>
        <v>95.460000000000008</v>
      </c>
      <c r="AO117" s="212">
        <f>SUM(AO12*'TOWN WEIGHTS'!$B$11,AO89*'TOWN WEIGHTS'!$B$82,AO94*'TOWN WEIGHTS'!$B$87)</f>
        <v>37.855668023667889</v>
      </c>
      <c r="AP117" s="212">
        <f>SUM(AP12*'TOWN WEIGHTS'!$B$11,AP89*'TOWN WEIGHTS'!$B$82,AP94*'TOWN WEIGHTS'!$B$87)</f>
        <v>98.189666932443714</v>
      </c>
      <c r="AQ117" s="212">
        <f>SUM(AQ12*'TOWN WEIGHTS'!$B$11,AQ89*'TOWN WEIGHTS'!$B$82,AQ94*'TOWN WEIGHTS'!$B$87)</f>
        <v>69.919298514360591</v>
      </c>
      <c r="AR117" s="212">
        <f>SUM(AR12*'TOWN WEIGHTS'!$B$11,AR89*'TOWN WEIGHTS'!$B$82,AR94*'TOWN WEIGHTS'!$B$87)</f>
        <v>98.679928845068517</v>
      </c>
      <c r="AS117" s="212">
        <f>SUM(AS12*'TOWN WEIGHTS'!$B$11,AS89*'TOWN WEIGHTS'!$B$82,AS94*'TOWN WEIGHTS'!$B$87)</f>
        <v>21.115657407246434</v>
      </c>
      <c r="AT117" s="212">
        <f>SUM(AT12*'TOWN WEIGHTS'!$B$11,AT89*'TOWN WEIGHTS'!$B$82,AT94*'TOWN WEIGHTS'!$B$87)</f>
        <v>52.592838460019834</v>
      </c>
      <c r="AU117" s="212">
        <f>SUM(AU12*'TOWN WEIGHTS'!$B$11,AU89*'TOWN WEIGHTS'!$B$82,AU94*'TOWN WEIGHTS'!$B$87)</f>
        <v>8.7809657108788048</v>
      </c>
      <c r="AV117" s="261">
        <f>SUM(AV12*'TOWN WEIGHTS'!$B$11,AV89*'TOWN WEIGHTS'!$B$82,AV94*'TOWN WEIGHTS'!$B$87)</f>
        <v>46.312823769785254</v>
      </c>
      <c r="AW117" s="258">
        <f>SUM(AW12*'TOWN WEIGHTS'!$B$11,AW89*'TOWN WEIGHTS'!$B$82,AW94*'TOWN WEIGHTS'!$B$87)</f>
        <v>27.496487192715026</v>
      </c>
      <c r="AX117" s="212">
        <f>SUM(AX12*'TOWN WEIGHTS'!$B$11,AX89*'TOWN WEIGHTS'!$B$82,AX94*'TOWN WEIGHTS'!$B$87)</f>
        <v>46.312823769785254</v>
      </c>
      <c r="AY117" s="212">
        <f>SUM(AY12*'TOWN WEIGHTS'!$B$11,AY89*'TOWN WEIGHTS'!$B$82,AY94*'TOWN WEIGHTS'!$B$87)</f>
        <v>27.676327893075761</v>
      </c>
    </row>
    <row r="118" spans="1:51" x14ac:dyDescent="0.35">
      <c r="A118" s="211" t="s">
        <v>810</v>
      </c>
      <c r="B118" s="212">
        <f>SUM(B24*'TOWN WEIGHTS'!$B$23,B86*'TOWN WEIGHTS'!$B$79,B97*'TOWN WEIGHTS'!$B$90)</f>
        <v>22.610776574959658</v>
      </c>
      <c r="C118" s="212">
        <f>SUM(C24*'TOWN WEIGHTS'!$B$23,C86*'TOWN WEIGHTS'!$B$79,C97*'TOWN WEIGHTS'!$B$90)</f>
        <v>22.876092608410517</v>
      </c>
      <c r="D118" s="212">
        <f>SUM(D24*'TOWN WEIGHTS'!$B$23,D86*'TOWN WEIGHTS'!$B$79,D97*'TOWN WEIGHTS'!$B$90)</f>
        <v>25.503122839334296</v>
      </c>
      <c r="E118" s="212">
        <f>SUM(E24*'TOWN WEIGHTS'!$B$23,E86*'TOWN WEIGHTS'!$B$79,E97*'TOWN WEIGHTS'!$B$90)</f>
        <v>25.204585924448601</v>
      </c>
      <c r="F118" s="212">
        <f>SUM(F24*'TOWN WEIGHTS'!$B$23,F86*'TOWN WEIGHTS'!$B$79,F97*'TOWN WEIGHTS'!$B$90)</f>
        <v>36.499234740643971</v>
      </c>
      <c r="G118" s="212">
        <f>SUM(G24*'TOWN WEIGHTS'!$B$23,G86*'TOWN WEIGHTS'!$B$79,G97*'TOWN WEIGHTS'!$B$90)</f>
        <v>34.462585827161888</v>
      </c>
      <c r="H118" s="212">
        <f>SUM(H24*'TOWN WEIGHTS'!$B$23,H86*'TOWN WEIGHTS'!$B$79,H97*'TOWN WEIGHTS'!$B$90)</f>
        <v>8.2765763067585674</v>
      </c>
      <c r="I118" s="212">
        <f>SUM(I24*'TOWN WEIGHTS'!$B$23,I86*'TOWN WEIGHTS'!$B$79,I97*'TOWN WEIGHTS'!$B$90)</f>
        <v>4.2821808661283525</v>
      </c>
      <c r="J118" s="212">
        <f>SUM(J24*'TOWN WEIGHTS'!$B$23,J86*'TOWN WEIGHTS'!$B$79,J97*'TOWN WEIGHTS'!$B$90)</f>
        <v>10.939506600512043</v>
      </c>
      <c r="K118" s="212">
        <f>SUM(K24*'TOWN WEIGHTS'!$B$23,K86*'TOWN WEIGHTS'!$B$79,K97*'TOWN WEIGHTS'!$B$90)</f>
        <v>57.727267417787431</v>
      </c>
      <c r="L118" s="212">
        <f>SUM(L24*'TOWN WEIGHTS'!$B$23,L86*'TOWN WEIGHTS'!$B$79,L97*'TOWN WEIGHTS'!$B$90)</f>
        <v>28.970207234968463</v>
      </c>
      <c r="M118" s="212">
        <f>SUM(M24*'TOWN WEIGHTS'!$B$23,M86*'TOWN WEIGHTS'!$B$79,M97*'TOWN WEIGHTS'!$B$90)</f>
        <v>0</v>
      </c>
      <c r="N118" s="212">
        <f>SUM(N24*'TOWN WEIGHTS'!$B$23,N86*'TOWN WEIGHTS'!$B$79,N97*'TOWN WEIGHTS'!$B$90)</f>
        <v>15.75289852303907</v>
      </c>
      <c r="O118" s="212">
        <f>SUM(O24*'TOWN WEIGHTS'!$B$23,O86*'TOWN WEIGHTS'!$B$79,O97*'TOWN WEIGHTS'!$B$90)</f>
        <v>5.9523809523809526</v>
      </c>
      <c r="P118" s="212">
        <f>SUM(P24*'TOWN WEIGHTS'!$B$23,P86*'TOWN WEIGHTS'!$B$79,P97*'TOWN WEIGHTS'!$B$90)</f>
        <v>93.587903173399781</v>
      </c>
      <c r="Q118" s="212">
        <f>SUM(Q24*'TOWN WEIGHTS'!$B$23,Q86*'TOWN WEIGHTS'!$B$79,Q97*'TOWN WEIGHTS'!$B$90)</f>
        <v>64.072760712057899</v>
      </c>
      <c r="R118" s="212">
        <f>SUM(R24*'TOWN WEIGHTS'!$B$23,R86*'TOWN WEIGHTS'!$B$79,R97*'TOWN WEIGHTS'!$B$90)</f>
        <v>1.9924066996682432</v>
      </c>
      <c r="S118" s="212">
        <f>SUM(S24*'TOWN WEIGHTS'!$B$23,S86*'TOWN WEIGHTS'!$B$79,S97*'TOWN WEIGHTS'!$B$90)</f>
        <v>1.9735022315232118</v>
      </c>
      <c r="T118" s="212">
        <f>SUM(T24*'TOWN WEIGHTS'!$B$23,T86*'TOWN WEIGHTS'!$B$79,T97*'TOWN WEIGHTS'!$B$90)</f>
        <v>2.5020206142769172</v>
      </c>
      <c r="U118" s="212">
        <f>SUM(U24*'TOWN WEIGHTS'!$B$23,U86*'TOWN WEIGHTS'!$B$79,U97*'TOWN WEIGHTS'!$B$90)</f>
        <v>1.6243746148205114</v>
      </c>
      <c r="V118" s="212">
        <f>SUM(V24*'TOWN WEIGHTS'!$B$23,V86*'TOWN WEIGHTS'!$B$79,V97*'TOWN WEIGHTS'!$B$90)</f>
        <v>6.4491594684435727</v>
      </c>
      <c r="W118" s="212">
        <f>SUM(W24*'TOWN WEIGHTS'!$B$23,W86*'TOWN WEIGHTS'!$B$79,W97*'TOWN WEIGHTS'!$B$90)</f>
        <v>6.4491594684435727</v>
      </c>
      <c r="X118" s="212">
        <f>SUM(X24*'TOWN WEIGHTS'!$B$23,X86*'TOWN WEIGHTS'!$B$79,X97*'TOWN WEIGHTS'!$B$90)</f>
        <v>12.412167973967843</v>
      </c>
      <c r="Y118" s="212">
        <f>SUM(Y24*'TOWN WEIGHTS'!$B$23,Y86*'TOWN WEIGHTS'!$B$79,Y97*'TOWN WEIGHTS'!$B$90)</f>
        <v>1.3334410823636196</v>
      </c>
      <c r="Z118" s="212">
        <f>SUM(Z24*'TOWN WEIGHTS'!$B$23,Z86*'TOWN WEIGHTS'!$B$79,Z97*'TOWN WEIGHTS'!$B$90)</f>
        <v>0.86248140758847958</v>
      </c>
      <c r="AA118" s="212">
        <f>SUM(AA24*'TOWN WEIGHTS'!$B$23,AA86*'TOWN WEIGHTS'!$B$79,AA97*'TOWN WEIGHTS'!$B$90)</f>
        <v>8.7445263914354587</v>
      </c>
      <c r="AB118" s="212">
        <f>SUM(AB24*'TOWN WEIGHTS'!$B$23,AB86*'TOWN WEIGHTS'!$B$79,AB97*'TOWN WEIGHTS'!$B$90)</f>
        <v>50.022429743475612</v>
      </c>
      <c r="AC118" s="212">
        <f>SUM(AC24*'TOWN WEIGHTS'!$B$23,AC86*'TOWN WEIGHTS'!$B$79,AC97*'TOWN WEIGHTS'!$B$90)</f>
        <v>21.751712651797856</v>
      </c>
      <c r="AD118" s="212">
        <f>SUM(AD24*'TOWN WEIGHTS'!$B$23,AD86*'TOWN WEIGHTS'!$B$79,AD97*'TOWN WEIGHTS'!$B$90)</f>
        <v>21.751712651797856</v>
      </c>
      <c r="AE118" s="212">
        <f>SUM(AE24*'TOWN WEIGHTS'!$B$23,AE86*'TOWN WEIGHTS'!$B$79,AE97*'TOWN WEIGHTS'!$B$90)</f>
        <v>47.315682372180561</v>
      </c>
      <c r="AF118" s="212">
        <f>SUM(AF24*'TOWN WEIGHTS'!$B$23,AF86*'TOWN WEIGHTS'!$B$79,AF97*'TOWN WEIGHTS'!$B$90)</f>
        <v>23.543919352786048</v>
      </c>
      <c r="AG118" s="212">
        <f>SUM(AG24*'TOWN WEIGHTS'!$B$23,AG86*'TOWN WEIGHTS'!$B$79,AG97*'TOWN WEIGHTS'!$B$90)</f>
        <v>22.851018359993727</v>
      </c>
      <c r="AH118" s="212">
        <f>SUM(AH24*'TOWN WEIGHTS'!$B$23,AH86*'TOWN WEIGHTS'!$B$79,AH97*'TOWN WEIGHTS'!$B$90)</f>
        <v>4.9058576554995605</v>
      </c>
      <c r="AI118" s="212">
        <f>SUM(AI24*'TOWN WEIGHTS'!$B$23,AI86*'TOWN WEIGHTS'!$B$79,AI97*'TOWN WEIGHTS'!$B$90)</f>
        <v>32.096727085657136</v>
      </c>
      <c r="AJ118" s="212">
        <f>SUM(AJ24*'TOWN WEIGHTS'!$B$23,AJ86*'TOWN WEIGHTS'!$B$79,AJ97*'TOWN WEIGHTS'!$B$90)</f>
        <v>18.739915514152059</v>
      </c>
      <c r="AK118" s="212">
        <f>SUM(AK24*'TOWN WEIGHTS'!$B$23,AK86*'TOWN WEIGHTS'!$B$79,AK97*'TOWN WEIGHTS'!$B$90)</f>
        <v>34.519355508467498</v>
      </c>
      <c r="AL118" s="212">
        <f>SUM(AL24*'TOWN WEIGHTS'!$B$23,AL86*'TOWN WEIGHTS'!$B$79,AL97*'TOWN WEIGHTS'!$B$90)</f>
        <v>0.28014951095175489</v>
      </c>
      <c r="AM118" s="212">
        <f>SUM(AM24*'TOWN WEIGHTS'!$B$23,AM86*'TOWN WEIGHTS'!$B$79,AM97*'TOWN WEIGHTS'!$B$90)</f>
        <v>74.499388799949728</v>
      </c>
      <c r="AN118" s="212">
        <f>SUM(AN24*'TOWN WEIGHTS'!$B$23,AN86*'TOWN WEIGHTS'!$B$79,AN97*'TOWN WEIGHTS'!$B$90)</f>
        <v>95.4</v>
      </c>
      <c r="AO118" s="212">
        <f>SUM(AO24*'TOWN WEIGHTS'!$B$23,AO86*'TOWN WEIGHTS'!$B$79,AO97*'TOWN WEIGHTS'!$B$90)</f>
        <v>33.10630088666376</v>
      </c>
      <c r="AP118" s="212">
        <f>SUM(AP24*'TOWN WEIGHTS'!$B$23,AP86*'TOWN WEIGHTS'!$B$79,AP97*'TOWN WEIGHTS'!$B$90)</f>
        <v>99.699372372173485</v>
      </c>
      <c r="AQ118" s="212">
        <f>SUM(AQ24*'TOWN WEIGHTS'!$B$23,AQ86*'TOWN WEIGHTS'!$B$79,AQ97*'TOWN WEIGHTS'!$B$90)</f>
        <v>69.327129039814508</v>
      </c>
      <c r="AR118" s="212">
        <f>SUM(AR24*'TOWN WEIGHTS'!$B$23,AR86*'TOWN WEIGHTS'!$B$79,AR97*'TOWN WEIGHTS'!$B$90)</f>
        <v>99.590302487008429</v>
      </c>
      <c r="AS118" s="212">
        <f>SUM(AS24*'TOWN WEIGHTS'!$B$23,AS86*'TOWN WEIGHTS'!$B$79,AS97*'TOWN WEIGHTS'!$B$90)</f>
        <v>15.443676440859113</v>
      </c>
      <c r="AT118" s="212">
        <f>SUM(AT24*'TOWN WEIGHTS'!$B$23,AT86*'TOWN WEIGHTS'!$B$79,AT97*'TOWN WEIGHTS'!$B$90)</f>
        <v>43.348737326377943</v>
      </c>
      <c r="AU118" s="212">
        <f>SUM(AU24*'TOWN WEIGHTS'!$B$23,AU86*'TOWN WEIGHTS'!$B$79,AU97*'TOWN WEIGHTS'!$B$90)</f>
        <v>10.65136169846938</v>
      </c>
      <c r="AV118" s="261">
        <f>SUM(AV24*'TOWN WEIGHTS'!$B$23,AV86*'TOWN WEIGHTS'!$B$79,AV97*'TOWN WEIGHTS'!$B$90)</f>
        <v>47.315682372180561</v>
      </c>
      <c r="AW118" s="258">
        <f>SUM(AW24*'TOWN WEIGHTS'!$B$23,AW86*'TOWN WEIGHTS'!$B$79,AW97*'TOWN WEIGHTS'!$B$90)</f>
        <v>23.14792515523548</v>
      </c>
      <c r="AX118" s="212">
        <f>SUM(AX24*'TOWN WEIGHTS'!$B$23,AX86*'TOWN WEIGHTS'!$B$79,AX97*'TOWN WEIGHTS'!$B$90)</f>
        <v>47.315682372180561</v>
      </c>
      <c r="AY118" s="212">
        <f>SUM(AY24*'TOWN WEIGHTS'!$B$23,AY86*'TOWN WEIGHTS'!$B$79,AY97*'TOWN WEIGHTS'!$B$90)</f>
        <v>25.963302709503246</v>
      </c>
    </row>
    <row r="119" spans="1:51" x14ac:dyDescent="0.35">
      <c r="A119" s="211" t="s">
        <v>807</v>
      </c>
      <c r="B119" s="212">
        <f>SUM(B17*'TOWN WEIGHTS'!$B$16,B50*'TOWN WEIGHTS'!$B$46)</f>
        <v>33.883648188453165</v>
      </c>
      <c r="C119" s="212">
        <f>SUM(C17*'TOWN WEIGHTS'!$B$16,C50*'TOWN WEIGHTS'!$B$46)</f>
        <v>36.212755148872397</v>
      </c>
      <c r="D119" s="212">
        <f>SUM(D17*'TOWN WEIGHTS'!$B$16,D50*'TOWN WEIGHTS'!$B$46)</f>
        <v>44.30090870349823</v>
      </c>
      <c r="E119" s="212">
        <f>SUM(E17*'TOWN WEIGHTS'!$B$16,E50*'TOWN WEIGHTS'!$B$46)</f>
        <v>71.431409703411617</v>
      </c>
      <c r="F119" s="212">
        <f>SUM(F17*'TOWN WEIGHTS'!$B$16,F50*'TOWN WEIGHTS'!$B$46)</f>
        <v>16.903790655831926</v>
      </c>
      <c r="G119" s="212">
        <f>SUM(G17*'TOWN WEIGHTS'!$B$16,G50*'TOWN WEIGHTS'!$B$46)</f>
        <v>49.042842506032081</v>
      </c>
      <c r="H119" s="212">
        <f>SUM(H17*'TOWN WEIGHTS'!$B$16,H50*'TOWN WEIGHTS'!$B$46)</f>
        <v>14.80781754596045</v>
      </c>
      <c r="I119" s="212">
        <f>SUM(I17*'TOWN WEIGHTS'!$B$16,I50*'TOWN WEIGHTS'!$B$46)</f>
        <v>5.7133506617744247</v>
      </c>
      <c r="J119" s="212">
        <f>SUM(J17*'TOWN WEIGHTS'!$B$16,J50*'TOWN WEIGHTS'!$B$46)</f>
        <v>20.870795468751133</v>
      </c>
      <c r="K119" s="212">
        <f>SUM(K17*'TOWN WEIGHTS'!$B$16,K50*'TOWN WEIGHTS'!$B$46)</f>
        <v>72.171886332079509</v>
      </c>
      <c r="L119" s="212">
        <f>SUM(L17*'TOWN WEIGHTS'!$B$16,L50*'TOWN WEIGHTS'!$B$46)</f>
        <v>33.003739462228936</v>
      </c>
      <c r="M119" s="212">
        <f>SUM(M17*'TOWN WEIGHTS'!$B$16,M50*'TOWN WEIGHTS'!$B$46)</f>
        <v>34.677216438058068</v>
      </c>
      <c r="N119" s="212">
        <f>SUM(N17*'TOWN WEIGHTS'!$B$16,N50*'TOWN WEIGHTS'!$B$46)</f>
        <v>7.3433356589833547</v>
      </c>
      <c r="O119" s="212">
        <f>SUM(O17*'TOWN WEIGHTS'!$B$16,O50*'TOWN WEIGHTS'!$B$46)</f>
        <v>8.1999783141069376</v>
      </c>
      <c r="P119" s="212">
        <f>SUM(P17*'TOWN WEIGHTS'!$B$16,P50*'TOWN WEIGHTS'!$B$46)</f>
        <v>95.178011773853143</v>
      </c>
      <c r="Q119" s="212">
        <f>SUM(Q17*'TOWN WEIGHTS'!$B$16,Q50*'TOWN WEIGHTS'!$B$46)</f>
        <v>59.955704104041658</v>
      </c>
      <c r="R119" s="212">
        <f>SUM(R17*'TOWN WEIGHTS'!$B$16,R50*'TOWN WEIGHTS'!$B$46)</f>
        <v>6.2420853748893492</v>
      </c>
      <c r="S119" s="212">
        <f>SUM(S17*'TOWN WEIGHTS'!$B$16,S50*'TOWN WEIGHTS'!$B$46)</f>
        <v>7.1466398876685098</v>
      </c>
      <c r="T119" s="212">
        <f>SUM(T17*'TOWN WEIGHTS'!$B$16,T50*'TOWN WEIGHTS'!$B$46)</f>
        <v>8.7947222270167966</v>
      </c>
      <c r="U119" s="212">
        <f>SUM(U17*'TOWN WEIGHTS'!$B$16,U50*'TOWN WEIGHTS'!$B$46)</f>
        <v>3.6491918512093919</v>
      </c>
      <c r="V119" s="212">
        <f>SUM(V17*'TOWN WEIGHTS'!$B$16,V50*'TOWN WEIGHTS'!$B$46)</f>
        <v>9.9076189971952413</v>
      </c>
      <c r="W119" s="212">
        <f>SUM(W17*'TOWN WEIGHTS'!$B$16,W50*'TOWN WEIGHTS'!$B$46)</f>
        <v>9.9076189971952413</v>
      </c>
      <c r="X119" s="212">
        <f>SUM(X17*'TOWN WEIGHTS'!$B$16,X50*'TOWN WEIGHTS'!$B$46)</f>
        <v>19.23017713894227</v>
      </c>
      <c r="Y119" s="212">
        <f>SUM(Y17*'TOWN WEIGHTS'!$B$16,Y50*'TOWN WEIGHTS'!$B$46)</f>
        <v>4.891798908063496</v>
      </c>
      <c r="Z119" s="212">
        <f>SUM(Z17*'TOWN WEIGHTS'!$B$16,Z50*'TOWN WEIGHTS'!$B$46)</f>
        <v>3.9291910463979502</v>
      </c>
      <c r="AA119" s="212">
        <f>SUM(AA17*'TOWN WEIGHTS'!$B$16,AA50*'TOWN WEIGHTS'!$B$46)</f>
        <v>19.782386429378551</v>
      </c>
      <c r="AB119" s="212">
        <f>SUM(AB17*'TOWN WEIGHTS'!$B$16,AB50*'TOWN WEIGHTS'!$B$46)</f>
        <v>63.137014333640629</v>
      </c>
      <c r="AC119" s="212">
        <f>SUM(AC17*'TOWN WEIGHTS'!$B$16,AC50*'TOWN WEIGHTS'!$B$46)</f>
        <v>9.3096759376240836</v>
      </c>
      <c r="AD119" s="212">
        <f>SUM(AD17*'TOWN WEIGHTS'!$B$16,AD50*'TOWN WEIGHTS'!$B$46)</f>
        <v>9.3096759376240836</v>
      </c>
      <c r="AE119" s="212">
        <f>SUM(AE17*'TOWN WEIGHTS'!$B$16,AE50*'TOWN WEIGHTS'!$B$46)</f>
        <v>45.951085625290744</v>
      </c>
      <c r="AF119" s="212">
        <f>SUM(AF17*'TOWN WEIGHTS'!$B$16,AF50*'TOWN WEIGHTS'!$B$46)</f>
        <v>9.9427399309125839</v>
      </c>
      <c r="AG119" s="212">
        <f>SUM(AG17*'TOWN WEIGHTS'!$B$16,AG50*'TOWN WEIGHTS'!$B$46)</f>
        <v>15.643461876273633</v>
      </c>
      <c r="AH119" s="212">
        <f>SUM(AH17*'TOWN WEIGHTS'!$B$16,AH50*'TOWN WEIGHTS'!$B$46)</f>
        <v>11.967141358159438</v>
      </c>
      <c r="AI119" s="212">
        <f>SUM(AI17*'TOWN WEIGHTS'!$B$16,AI50*'TOWN WEIGHTS'!$B$46)</f>
        <v>27.861318382503342</v>
      </c>
      <c r="AJ119" s="212">
        <f>SUM(AJ17*'TOWN WEIGHTS'!$B$16,AJ50*'TOWN WEIGHTS'!$B$46)</f>
        <v>18.832745422703056</v>
      </c>
      <c r="AK119" s="212">
        <f>SUM(AK17*'TOWN WEIGHTS'!$B$16,AK50*'TOWN WEIGHTS'!$B$46)</f>
        <v>45.144279674761577</v>
      </c>
      <c r="AL119" s="212">
        <f>SUM(AL17*'TOWN WEIGHTS'!$B$16,AL50*'TOWN WEIGHTS'!$B$46)</f>
        <v>1.8892972830546313</v>
      </c>
      <c r="AM119" s="212">
        <f>SUM(AM17*'TOWN WEIGHTS'!$B$16,AM50*'TOWN WEIGHTS'!$B$46)</f>
        <v>72.506125045908519</v>
      </c>
      <c r="AN119" s="212">
        <f>SUM(AN17*'TOWN WEIGHTS'!$B$16,AN50*'TOWN WEIGHTS'!$B$46)</f>
        <v>91.989999999999981</v>
      </c>
      <c r="AO119" s="212">
        <f>SUM(AO17*'TOWN WEIGHTS'!$B$16,AO50*'TOWN WEIGHTS'!$B$46)</f>
        <v>32.891236722521491</v>
      </c>
      <c r="AP119" s="212">
        <f>SUM(AP17*'TOWN WEIGHTS'!$B$16,AP50*'TOWN WEIGHTS'!$B$46)</f>
        <v>94.307924385234372</v>
      </c>
      <c r="AQ119" s="212">
        <f>SUM(AQ17*'TOWN WEIGHTS'!$B$16,AQ50*'TOWN WEIGHTS'!$B$46)</f>
        <v>70.089012064439828</v>
      </c>
      <c r="AR119" s="212">
        <f>SUM(AR17*'TOWN WEIGHTS'!$B$16,AR50*'TOWN WEIGHTS'!$B$46)</f>
        <v>93.698223042664438</v>
      </c>
      <c r="AS119" s="212">
        <f>SUM(AS17*'TOWN WEIGHTS'!$B$16,AS50*'TOWN WEIGHTS'!$B$46)</f>
        <v>24.345732867206809</v>
      </c>
      <c r="AT119" s="212">
        <f>SUM(AT17*'TOWN WEIGHTS'!$B$16,AT50*'TOWN WEIGHTS'!$B$46)</f>
        <v>52.587812897154222</v>
      </c>
      <c r="AU119" s="212">
        <f>SUM(AU17*'TOWN WEIGHTS'!$B$16,AU50*'TOWN WEIGHTS'!$B$46)</f>
        <v>11.172389362162736</v>
      </c>
      <c r="AV119" s="261">
        <f>SUM(AV17*'TOWN WEIGHTS'!$B$16,AV50*'TOWN WEIGHTS'!$B$46)</f>
        <v>45.951085625290744</v>
      </c>
      <c r="AW119" s="258">
        <f>SUM(AW17*'TOWN WEIGHTS'!$B$16,AW50*'TOWN WEIGHTS'!$B$46)</f>
        <v>29.368645042174592</v>
      </c>
      <c r="AX119" s="212">
        <f>SUM(AX17*'TOWN WEIGHTS'!$B$16,AX50*'TOWN WEIGHTS'!$B$46)</f>
        <v>45.951085625290744</v>
      </c>
      <c r="AY119" s="212">
        <f>SUM(AY17*'TOWN WEIGHTS'!$B$16,AY50*'TOWN WEIGHTS'!$B$46)</f>
        <v>34.231654010819568</v>
      </c>
    </row>
    <row r="120" spans="1:51" x14ac:dyDescent="0.35">
      <c r="A120" s="211" t="s">
        <v>797</v>
      </c>
      <c r="B120" s="212">
        <f>SUM(B2*'TOWN WEIGHTS'!$F$53,B65*'TOWN WEIGHTS'!$G$53,B68*'TOWN WEIGHTS'!$H$53,B73*'TOWN WEIGHTS'!$I$53)</f>
        <v>27.627290711146355</v>
      </c>
      <c r="C120" s="212">
        <f>SUM(C2*'TOWN WEIGHTS'!$F$53,C65*'TOWN WEIGHTS'!$G$53,C68*'TOWN WEIGHTS'!$H$53,C73*'TOWN WEIGHTS'!$I$53)</f>
        <v>29.402733548743722</v>
      </c>
      <c r="D120" s="212">
        <f>SUM(D2*'TOWN WEIGHTS'!$F$53,D65*'TOWN WEIGHTS'!$G$53,D68*'TOWN WEIGHTS'!$H$53,D73*'TOWN WEIGHTS'!$I$53)</f>
        <v>24.195330941158794</v>
      </c>
      <c r="E120" s="212">
        <f>SUM(E2*'TOWN WEIGHTS'!$F$53,E65*'TOWN WEIGHTS'!$G$53,E68*'TOWN WEIGHTS'!$H$53,E73*'TOWN WEIGHTS'!$I$53)</f>
        <v>49.530778257377747</v>
      </c>
      <c r="F120" s="212">
        <f>SUM(F2*'TOWN WEIGHTS'!$F$53,F65*'TOWN WEIGHTS'!$G$53,F68*'TOWN WEIGHTS'!$H$53,F73*'TOWN WEIGHTS'!$I$53)</f>
        <v>30.532395362305653</v>
      </c>
      <c r="G120" s="212">
        <f>SUM(G2*'TOWN WEIGHTS'!$F$53,G65*'TOWN WEIGHTS'!$G$53,G68*'TOWN WEIGHTS'!$H$53,G73*'TOWN WEIGHTS'!$I$53)</f>
        <v>38.023225355362072</v>
      </c>
      <c r="H120" s="212">
        <f>SUM(H2*'TOWN WEIGHTS'!$F$53,H65*'TOWN WEIGHTS'!$G$53,H68*'TOWN WEIGHTS'!$H$53,H73*'TOWN WEIGHTS'!$I$53)</f>
        <v>7.5872232560857782</v>
      </c>
      <c r="I120" s="212">
        <f>SUM(I2*'TOWN WEIGHTS'!$F$53,I65*'TOWN WEIGHTS'!$G$53,I68*'TOWN WEIGHTS'!$H$53,I73*'TOWN WEIGHTS'!$I$53)</f>
        <v>5.2947254701542539</v>
      </c>
      <c r="J120" s="212">
        <f>SUM(J2*'TOWN WEIGHTS'!$F$53,J65*'TOWN WEIGHTS'!$G$53,J68*'TOWN WEIGHTS'!$H$53,J73*'TOWN WEIGHTS'!$I$53)</f>
        <v>9.1155551133734622</v>
      </c>
      <c r="K120" s="212">
        <f>SUM(K2*'TOWN WEIGHTS'!$F$53,K65*'TOWN WEIGHTS'!$G$53,K68*'TOWN WEIGHTS'!$H$53,K73*'TOWN WEIGHTS'!$I$53)</f>
        <v>74.428972149868613</v>
      </c>
      <c r="L120" s="212">
        <f>SUM(L2*'TOWN WEIGHTS'!$F$53,L65*'TOWN WEIGHTS'!$G$53,L68*'TOWN WEIGHTS'!$H$53,L73*'TOWN WEIGHTS'!$I$53)</f>
        <v>31.395826383851947</v>
      </c>
      <c r="M120" s="212">
        <f>SUM(M2*'TOWN WEIGHTS'!$F$53,M65*'TOWN WEIGHTS'!$G$53,M68*'TOWN WEIGHTS'!$H$53,M73*'TOWN WEIGHTS'!$I$53)</f>
        <v>14.930623550241149</v>
      </c>
      <c r="N120" s="212">
        <f>SUM(N2*'TOWN WEIGHTS'!$F$53,N65*'TOWN WEIGHTS'!$G$53,N68*'TOWN WEIGHTS'!$H$53,N73*'TOWN WEIGHTS'!$I$53)</f>
        <v>16.676795913686739</v>
      </c>
      <c r="O120" s="212">
        <f>SUM(O2*'TOWN WEIGHTS'!$F$53,O65*'TOWN WEIGHTS'!$G$53,O68*'TOWN WEIGHTS'!$H$53,O73*'TOWN WEIGHTS'!$I$53)</f>
        <v>4.0761329217160647</v>
      </c>
      <c r="P120" s="212">
        <f>SUM(P2*'TOWN WEIGHTS'!$F$53,P65*'TOWN WEIGHTS'!$G$53,P68*'TOWN WEIGHTS'!$H$53,P73*'TOWN WEIGHTS'!$I$53)</f>
        <v>93.803523323051479</v>
      </c>
      <c r="Q120" s="212">
        <f>SUM(Q2*'TOWN WEIGHTS'!$F$53,Q65*'TOWN WEIGHTS'!$G$53,Q68*'TOWN WEIGHTS'!$H$53,Q73*'TOWN WEIGHTS'!$I$53)</f>
        <v>58.272642040012514</v>
      </c>
      <c r="R120" s="212">
        <f>SUM(R2*'TOWN WEIGHTS'!$F$53,R65*'TOWN WEIGHTS'!$G$53,R68*'TOWN WEIGHTS'!$H$53,R73*'TOWN WEIGHTS'!$I$53)</f>
        <v>4.5125701981857977</v>
      </c>
      <c r="S120" s="212">
        <f>SUM(S2*'TOWN WEIGHTS'!$F$53,S65*'TOWN WEIGHTS'!$G$53,S68*'TOWN WEIGHTS'!$H$53,S73*'TOWN WEIGHTS'!$I$53)</f>
        <v>5.3376936837884017</v>
      </c>
      <c r="T120" s="212">
        <f>SUM(T2*'TOWN WEIGHTS'!$F$53,T65*'TOWN WEIGHTS'!$G$53,T68*'TOWN WEIGHTS'!$H$53,T73*'TOWN WEIGHTS'!$I$53)</f>
        <v>7.4057031044596489</v>
      </c>
      <c r="U120" s="212">
        <f>SUM(U2*'TOWN WEIGHTS'!$F$53,U65*'TOWN WEIGHTS'!$G$53,U68*'TOWN WEIGHTS'!$H$53,U73*'TOWN WEIGHTS'!$I$53)</f>
        <v>1.7238779042784584</v>
      </c>
      <c r="V120" s="212">
        <f>SUM(V2*'TOWN WEIGHTS'!$F$53,V65*'TOWN WEIGHTS'!$G$53,V68*'TOWN WEIGHTS'!$H$53,V73*'TOWN WEIGHTS'!$I$53)</f>
        <v>6.506311078085087</v>
      </c>
      <c r="W120" s="212">
        <f>SUM(W2*'TOWN WEIGHTS'!$F$53,W65*'TOWN WEIGHTS'!$G$53,W68*'TOWN WEIGHTS'!$H$53,W73*'TOWN WEIGHTS'!$I$53)</f>
        <v>6.506311078085087</v>
      </c>
      <c r="X120" s="212">
        <f>SUM(X2*'TOWN WEIGHTS'!$F$53,X65*'TOWN WEIGHTS'!$G$53,X68*'TOWN WEIGHTS'!$H$53,X73*'TOWN WEIGHTS'!$I$53)</f>
        <v>5.9513296881995714</v>
      </c>
      <c r="Y120" s="212">
        <f>SUM(Y2*'TOWN WEIGHTS'!$F$53,Y65*'TOWN WEIGHTS'!$G$53,Y68*'TOWN WEIGHTS'!$H$53,Y73*'TOWN WEIGHTS'!$I$53)</f>
        <v>1.1253101007656541</v>
      </c>
      <c r="Z120" s="212">
        <f>SUM(Z2*'TOWN WEIGHTS'!$F$53,Z65*'TOWN WEIGHTS'!$G$53,Z68*'TOWN WEIGHTS'!$H$53,Z73*'TOWN WEIGHTS'!$I$53)</f>
        <v>1.175306733065475</v>
      </c>
      <c r="AA120" s="212">
        <f>SUM(AA2*'TOWN WEIGHTS'!$F$53,AA65*'TOWN WEIGHTS'!$G$53,AA68*'TOWN WEIGHTS'!$H$53,AA73*'TOWN WEIGHTS'!$I$53)</f>
        <v>8.7159909019008595</v>
      </c>
      <c r="AB120" s="212">
        <f>SUM(AB2*'TOWN WEIGHTS'!$F$53,AB65*'TOWN WEIGHTS'!$G$53,AB68*'TOWN WEIGHTS'!$H$53,AB73*'TOWN WEIGHTS'!$I$53)</f>
        <v>17.589732288350305</v>
      </c>
      <c r="AC120" s="212">
        <f>SUM(AC2*'TOWN WEIGHTS'!$F$53,AC65*'TOWN WEIGHTS'!$G$53,AC68*'TOWN WEIGHTS'!$H$53,AC73*'TOWN WEIGHTS'!$I$53)</f>
        <v>13.398444520375778</v>
      </c>
      <c r="AD120" s="212">
        <f>SUM(AD2*'TOWN WEIGHTS'!$F$53,AD65*'TOWN WEIGHTS'!$G$53,AD68*'TOWN WEIGHTS'!$H$53,AD73*'TOWN WEIGHTS'!$I$53)</f>
        <v>13.398444520375778</v>
      </c>
      <c r="AE120" s="212">
        <f>SUM(AE2*'TOWN WEIGHTS'!$F$53,AE65*'TOWN WEIGHTS'!$G$53,AE68*'TOWN WEIGHTS'!$H$53,AE73*'TOWN WEIGHTS'!$I$53)</f>
        <v>46.14668921527069</v>
      </c>
      <c r="AF120" s="212">
        <f>SUM(AF2*'TOWN WEIGHTS'!$F$53,AF65*'TOWN WEIGHTS'!$G$53,AF68*'TOWN WEIGHTS'!$H$53,AF73*'TOWN WEIGHTS'!$I$53)</f>
        <v>23.519009154574</v>
      </c>
      <c r="AG120" s="212">
        <f>SUM(AG2*'TOWN WEIGHTS'!$F$53,AG65*'TOWN WEIGHTS'!$G$53,AG68*'TOWN WEIGHTS'!$H$53,AG73*'TOWN WEIGHTS'!$I$53)</f>
        <v>19.533658133867647</v>
      </c>
      <c r="AH120" s="212">
        <f>SUM(AH2*'TOWN WEIGHTS'!$F$53,AH65*'TOWN WEIGHTS'!$G$53,AH68*'TOWN WEIGHTS'!$H$53,AH73*'TOWN WEIGHTS'!$I$53)</f>
        <v>3.4744427737724402</v>
      </c>
      <c r="AI120" s="212">
        <f>SUM(AI2*'TOWN WEIGHTS'!$F$53,AI65*'TOWN WEIGHTS'!$G$53,AI68*'TOWN WEIGHTS'!$H$53,AI73*'TOWN WEIGHTS'!$I$53)</f>
        <v>23.414741831867403</v>
      </c>
      <c r="AJ120" s="212">
        <f>SUM(AJ2*'TOWN WEIGHTS'!$F$53,AJ65*'TOWN WEIGHTS'!$G$53,AJ68*'TOWN WEIGHTS'!$H$53,AJ73*'TOWN WEIGHTS'!$I$53)</f>
        <v>17.467013843023707</v>
      </c>
      <c r="AK120" s="212">
        <f>SUM(AK2*'TOWN WEIGHTS'!$F$53,AK65*'TOWN WEIGHTS'!$G$53,AK68*'TOWN WEIGHTS'!$H$53,AK73*'TOWN WEIGHTS'!$I$53)</f>
        <v>33.567087078998036</v>
      </c>
      <c r="AL120" s="212">
        <f>SUM(AL2*'TOWN WEIGHTS'!$F$53,AL65*'TOWN WEIGHTS'!$G$53,AL68*'TOWN WEIGHTS'!$H$53,AL73*'TOWN WEIGHTS'!$I$53)</f>
        <v>0.50102145088889072</v>
      </c>
      <c r="AM120" s="212">
        <f>SUM(AM2*'TOWN WEIGHTS'!$F$53,AM65*'TOWN WEIGHTS'!$G$53,AM68*'TOWN WEIGHTS'!$H$53,AM73*'TOWN WEIGHTS'!$I$53)</f>
        <v>69.520308082573891</v>
      </c>
      <c r="AN120" s="212">
        <f>SUM(AN2*'TOWN WEIGHTS'!$F$53,AN65*'TOWN WEIGHTS'!$G$53,AN68*'TOWN WEIGHTS'!$H$53,AN73*'TOWN WEIGHTS'!$I$53)</f>
        <v>93.691673845987822</v>
      </c>
      <c r="AO120" s="212">
        <f>SUM(AO2*'TOWN WEIGHTS'!$F$53,AO65*'TOWN WEIGHTS'!$G$53,AO68*'TOWN WEIGHTS'!$H$53,AO73*'TOWN WEIGHTS'!$I$53)</f>
        <v>42.189143315385678</v>
      </c>
      <c r="AP120" s="212">
        <f>SUM(AP2*'TOWN WEIGHTS'!$F$53,AP65*'TOWN WEIGHTS'!$G$53,AP68*'TOWN WEIGHTS'!$H$53,AP73*'TOWN WEIGHTS'!$I$53)</f>
        <v>98.098984801993851</v>
      </c>
      <c r="AQ120" s="212">
        <f>SUM(AQ2*'TOWN WEIGHTS'!$F$53,AQ65*'TOWN WEIGHTS'!$G$53,AQ68*'TOWN WEIGHTS'!$H$53,AQ73*'TOWN WEIGHTS'!$I$53)</f>
        <v>72.466444214555409</v>
      </c>
      <c r="AR120" s="212">
        <f>SUM(AR2*'TOWN WEIGHTS'!$F$53,AR65*'TOWN WEIGHTS'!$G$53,AR68*'TOWN WEIGHTS'!$H$53,AR73*'TOWN WEIGHTS'!$I$53)</f>
        <v>97.94535417228289</v>
      </c>
      <c r="AS120" s="212">
        <f>SUM(AS2*'TOWN WEIGHTS'!$F$53,AS65*'TOWN WEIGHTS'!$G$53,AS68*'TOWN WEIGHTS'!$H$53,AS73*'TOWN WEIGHTS'!$I$53)</f>
        <v>17.607256983616068</v>
      </c>
      <c r="AT120" s="212">
        <f>SUM(AT2*'TOWN WEIGHTS'!$F$53,AT65*'TOWN WEIGHTS'!$G$53,AT68*'TOWN WEIGHTS'!$H$53,AT73*'TOWN WEIGHTS'!$I$53)</f>
        <v>52.912399266860277</v>
      </c>
      <c r="AU120" s="212">
        <f>SUM(AU2*'TOWN WEIGHTS'!$F$53,AU65*'TOWN WEIGHTS'!$G$53,AU68*'TOWN WEIGHTS'!$H$53,AU73*'TOWN WEIGHTS'!$I$53)</f>
        <v>7.5921638712115591</v>
      </c>
      <c r="AV120" s="261">
        <f>SUM(AV2*'TOWN WEIGHTS'!$F$53,AV65*'TOWN WEIGHTS'!$G$53,AV68*'TOWN WEIGHTS'!$H$53,AV73*'TOWN WEIGHTS'!$I$53)</f>
        <v>46.14668921527069</v>
      </c>
      <c r="AW120" s="258">
        <f>SUM(AW2*'TOWN WEIGHTS'!$F$53,AW65*'TOWN WEIGHTS'!$G$53,AW68*'TOWN WEIGHTS'!$H$53,AW73*'TOWN WEIGHTS'!$I$53)</f>
        <v>26.037273373895971</v>
      </c>
      <c r="AX120" s="212">
        <f>SUM(AX2*'TOWN WEIGHTS'!$F$53,AX65*'TOWN WEIGHTS'!$G$53,AX68*'TOWN WEIGHTS'!$H$53,AX73*'TOWN WEIGHTS'!$I$53)</f>
        <v>46.14668921527069</v>
      </c>
      <c r="AY120" s="212">
        <f>SUM(AY2*'TOWN WEIGHTS'!$F$53,AY65*'TOWN WEIGHTS'!$G$53,AY68*'TOWN WEIGHTS'!$H$53,AY73*'TOWN WEIGHTS'!$I$53)</f>
        <v>29.038885781357241</v>
      </c>
    </row>
    <row r="121" spans="1:51" x14ac:dyDescent="0.35">
      <c r="A121" s="211" t="s">
        <v>822</v>
      </c>
      <c r="B121" s="212">
        <f>AVERAGE(B95)</f>
        <v>39.499313417909327</v>
      </c>
      <c r="C121" s="202">
        <f>AVERAGE(C95)</f>
        <v>42.321629644082321</v>
      </c>
      <c r="D121" s="202">
        <f t="shared" ref="D121:AN121" si="21">AVERAGE(D95)</f>
        <v>57.672647016758269</v>
      </c>
      <c r="E121" s="202">
        <f t="shared" si="21"/>
        <v>82.37228014138168</v>
      </c>
      <c r="F121" s="202">
        <f t="shared" si="21"/>
        <v>17.920943499700137</v>
      </c>
      <c r="G121" s="202">
        <f t="shared" si="21"/>
        <v>52.707595242275396</v>
      </c>
      <c r="H121" s="25">
        <f t="shared" si="21"/>
        <v>11.824684261662398</v>
      </c>
      <c r="I121" s="202">
        <f t="shared" si="21"/>
        <v>6.7829518349056892</v>
      </c>
      <c r="J121" s="202">
        <f t="shared" si="21"/>
        <v>15.185839212833537</v>
      </c>
      <c r="K121" s="217">
        <f t="shared" si="21"/>
        <v>83.751041980429065</v>
      </c>
      <c r="L121" s="217">
        <f t="shared" si="21"/>
        <v>34.694879677634638</v>
      </c>
      <c r="M121" s="202">
        <f t="shared" si="21"/>
        <v>45.91836734693878</v>
      </c>
      <c r="N121" s="202">
        <f t="shared" si="21"/>
        <v>5.2683589378470366</v>
      </c>
      <c r="O121" s="202">
        <f t="shared" si="21"/>
        <v>8.9285714285714288</v>
      </c>
      <c r="P121" s="202">
        <f t="shared" si="21"/>
        <v>92.74</v>
      </c>
      <c r="Q121" s="202">
        <f t="shared" si="21"/>
        <v>62.829736211031175</v>
      </c>
      <c r="R121" s="214">
        <f t="shared" si="21"/>
        <v>4.5652535386005066</v>
      </c>
      <c r="S121" s="202">
        <f t="shared" si="21"/>
        <v>4.1601299040268369</v>
      </c>
      <c r="T121" s="202">
        <f t="shared" si="21"/>
        <v>6.8011907111463952</v>
      </c>
      <c r="U121" s="202">
        <f t="shared" si="21"/>
        <v>3.1921433851213439</v>
      </c>
      <c r="V121" s="214">
        <f t="shared" si="21"/>
        <v>14.076400391571115</v>
      </c>
      <c r="W121" s="202">
        <f t="shared" si="21"/>
        <v>14.076400391571115</v>
      </c>
      <c r="X121" s="214">
        <f t="shared" si="21"/>
        <v>24.863143058505706</v>
      </c>
      <c r="Y121" s="202">
        <f t="shared" si="21"/>
        <v>9.7368524432920989</v>
      </c>
      <c r="Z121" s="202">
        <f t="shared" si="21"/>
        <v>10.825271324114956</v>
      </c>
      <c r="AA121" s="202">
        <f t="shared" si="21"/>
        <v>15.21166007620057</v>
      </c>
      <c r="AB121" s="202">
        <f t="shared" si="21"/>
        <v>78.260869565217391</v>
      </c>
      <c r="AC121" s="214">
        <f t="shared" si="21"/>
        <v>22.747601039518802</v>
      </c>
      <c r="AD121" s="202">
        <f t="shared" si="21"/>
        <v>22.747601039518802</v>
      </c>
      <c r="AE121" s="215">
        <f t="shared" si="21"/>
        <v>44.536526341097073</v>
      </c>
      <c r="AF121" s="202">
        <f t="shared" si="21"/>
        <v>6.8794655206949837</v>
      </c>
      <c r="AG121" s="202">
        <f t="shared" si="21"/>
        <v>20.427177307502003</v>
      </c>
      <c r="AH121" s="202">
        <f t="shared" si="21"/>
        <v>12.033779804367878</v>
      </c>
      <c r="AI121" s="202">
        <f t="shared" si="21"/>
        <v>33.85106988566762</v>
      </c>
      <c r="AJ121" s="202">
        <f t="shared" si="21"/>
        <v>27.41615255680026</v>
      </c>
      <c r="AK121" s="202">
        <f t="shared" si="21"/>
        <v>37.939404628255708</v>
      </c>
      <c r="AL121" s="202">
        <f t="shared" si="21"/>
        <v>2.0113676936610276</v>
      </c>
      <c r="AM121" s="202">
        <f t="shared" si="21"/>
        <v>55.783873075295006</v>
      </c>
      <c r="AN121" s="202">
        <f t="shared" si="21"/>
        <v>90.65</v>
      </c>
      <c r="AO121" s="203">
        <f>AVERAGE(AO95)</f>
        <v>26.259452756772678</v>
      </c>
      <c r="AP121" s="202">
        <f t="shared" ref="AP121:AY121" si="22">AVERAGE(AP95)</f>
        <v>90.915344859849043</v>
      </c>
      <c r="AQ121" s="202">
        <f t="shared" si="22"/>
        <v>66.608181293006581</v>
      </c>
      <c r="AR121" s="202">
        <f t="shared" si="22"/>
        <v>94.950397216228026</v>
      </c>
      <c r="AS121" s="202">
        <f t="shared" si="22"/>
        <v>25.661998839785863</v>
      </c>
      <c r="AT121" s="202">
        <f t="shared" si="22"/>
        <v>59.222960829031848</v>
      </c>
      <c r="AU121" s="202">
        <f t="shared" si="22"/>
        <v>16.563099507049031</v>
      </c>
      <c r="AV121" s="261">
        <f t="shared" si="22"/>
        <v>44.536526341097073</v>
      </c>
      <c r="AW121" s="258">
        <f t="shared" si="22"/>
        <v>33.816019725288918</v>
      </c>
      <c r="AX121" s="202">
        <f t="shared" si="22"/>
        <v>44.536526341097073</v>
      </c>
      <c r="AY121" s="202">
        <f t="shared" si="22"/>
        <v>35.003285121887799</v>
      </c>
    </row>
    <row r="122" spans="1:51" x14ac:dyDescent="0.35">
      <c r="A122" s="211" t="s">
        <v>804</v>
      </c>
      <c r="B122" s="212">
        <f>SUM(B9*'TOWN WEIGHTS'!$B$9,B13*'TOWN WEIGHTS'!$B$12,B16*'TOWN WEIGHTS'!$B$15,B47*'TOWN WEIGHTS'!$B$42,B46*'TOWN WEIGHTS'!$B$43,B58*'TOWN WEIGHTS'!$B$54,B83*'TOWN WEIGHTS'!$B$75,B82*'TOWN WEIGHTS'!$B$76,B93*'TOWN WEIGHTS'!B86)</f>
        <v>31.413018457389704</v>
      </c>
      <c r="C122" s="212">
        <f>SUM(C9*'TOWN WEIGHTS'!$B$9,C13*'TOWN WEIGHTS'!$B$12,C16*'TOWN WEIGHTS'!$B$15,C47*'TOWN WEIGHTS'!$B$42,C46*'TOWN WEIGHTS'!$B$43,C58*'TOWN WEIGHTS'!$B$54,C83*'TOWN WEIGHTS'!$B$75,C82*'TOWN WEIGHTS'!$B$76,C93*'TOWN WEIGHTS'!C86)</f>
        <v>24.321984500308975</v>
      </c>
      <c r="D122" s="212">
        <f>SUM(D9*'TOWN WEIGHTS'!$B$9,D13*'TOWN WEIGHTS'!$B$12,D16*'TOWN WEIGHTS'!$B$15,D47*'TOWN WEIGHTS'!$B$42,D46*'TOWN WEIGHTS'!$B$43,D58*'TOWN WEIGHTS'!$B$54,D83*'TOWN WEIGHTS'!$B$75,D82*'TOWN WEIGHTS'!$B$76,D93*'TOWN WEIGHTS'!D86)</f>
        <v>31.875423211599688</v>
      </c>
      <c r="E122" s="212">
        <f>SUM(E9*'TOWN WEIGHTS'!$B$9,E13*'TOWN WEIGHTS'!$B$12,E16*'TOWN WEIGHTS'!$B$15,E47*'TOWN WEIGHTS'!$B$42,E46*'TOWN WEIGHTS'!$B$43,E58*'TOWN WEIGHTS'!$B$54,E83*'TOWN WEIGHTS'!$B$75,E82*'TOWN WEIGHTS'!$B$76,E93*'TOWN WEIGHTS'!E86)</f>
        <v>55.656723166032236</v>
      </c>
      <c r="F122" s="212">
        <f>SUM(F9*'TOWN WEIGHTS'!$B$9,F13*'TOWN WEIGHTS'!$B$12,F16*'TOWN WEIGHTS'!$B$15,F47*'TOWN WEIGHTS'!$B$42,F46*'TOWN WEIGHTS'!$B$43,F58*'TOWN WEIGHTS'!$B$54,F83*'TOWN WEIGHTS'!$B$75,F82*'TOWN WEIGHTS'!$B$76,F93*'TOWN WEIGHTS'!F86)</f>
        <v>44.036307790130792</v>
      </c>
      <c r="G122" s="212">
        <f>SUM(G9*'TOWN WEIGHTS'!$B$9,G13*'TOWN WEIGHTS'!$B$12,G16*'TOWN WEIGHTS'!$B$15,G47*'TOWN WEIGHTS'!$B$42,G46*'TOWN WEIGHTS'!$B$43,G58*'TOWN WEIGHTS'!$B$54,G83*'TOWN WEIGHTS'!$B$75,G82*'TOWN WEIGHTS'!$B$76,G93*'TOWN WEIGHTS'!G86)</f>
        <v>31.290032965917572</v>
      </c>
      <c r="H122" s="212">
        <f>SUM(H9*'TOWN WEIGHTS'!$B$9,H13*'TOWN WEIGHTS'!$B$12,H16*'TOWN WEIGHTS'!$B$15,H47*'TOWN WEIGHTS'!$B$42,H46*'TOWN WEIGHTS'!$B$43,H58*'TOWN WEIGHTS'!$B$54,H83*'TOWN WEIGHTS'!$B$75,H82*'TOWN WEIGHTS'!$B$76,H93*'TOWN WEIGHTS'!H86)</f>
        <v>20.987155066751363</v>
      </c>
      <c r="I122" s="212">
        <f>SUM(I9*'TOWN WEIGHTS'!$B$9,I13*'TOWN WEIGHTS'!$B$12,I16*'TOWN WEIGHTS'!$B$15,I47*'TOWN WEIGHTS'!$B$42,I46*'TOWN WEIGHTS'!$B$43,I58*'TOWN WEIGHTS'!$B$54,I83*'TOWN WEIGHTS'!$B$75,I82*'TOWN WEIGHTS'!$B$76,I93*'TOWN WEIGHTS'!I86)</f>
        <v>17.677993803486533</v>
      </c>
      <c r="J122" s="212">
        <f>SUM(J9*'TOWN WEIGHTS'!$B$9,J13*'TOWN WEIGHTS'!$B$12,J16*'TOWN WEIGHTS'!$B$15,J47*'TOWN WEIGHTS'!$B$42,J46*'TOWN WEIGHTS'!$B$43,J58*'TOWN WEIGHTS'!$B$54,J83*'TOWN WEIGHTS'!$B$75,J82*'TOWN WEIGHTS'!$B$76,J93*'TOWN WEIGHTS'!J86)</f>
        <v>23.193262575594574</v>
      </c>
      <c r="K122" s="212">
        <f>SUM(K9*'TOWN WEIGHTS'!$B$9,K13*'TOWN WEIGHTS'!$B$12,K16*'TOWN WEIGHTS'!$B$15,K47*'TOWN WEIGHTS'!$B$42,K46*'TOWN WEIGHTS'!$B$43,K58*'TOWN WEIGHTS'!$B$54,K83*'TOWN WEIGHTS'!$B$75,K82*'TOWN WEIGHTS'!$B$76,K93*'TOWN WEIGHTS'!K86)</f>
        <v>73.723326660757152</v>
      </c>
      <c r="L122" s="212">
        <f>SUM(L9*'TOWN WEIGHTS'!$B$9,L13*'TOWN WEIGHTS'!$B$12,L16*'TOWN WEIGHTS'!$B$15,L47*'TOWN WEIGHTS'!$B$42,L46*'TOWN WEIGHTS'!$B$43,L58*'TOWN WEIGHTS'!$B$54,L83*'TOWN WEIGHTS'!$B$75,L82*'TOWN WEIGHTS'!$B$76,L93*'TOWN WEIGHTS'!L86)</f>
        <v>28.52734592089444</v>
      </c>
      <c r="M122" s="212">
        <f>SUM(M9*'TOWN WEIGHTS'!$B$9,M13*'TOWN WEIGHTS'!$B$12,M16*'TOWN WEIGHTS'!$B$15,M47*'TOWN WEIGHTS'!$B$42,M46*'TOWN WEIGHTS'!$B$43,M58*'TOWN WEIGHTS'!$B$54,M83*'TOWN WEIGHTS'!$B$75,M82*'TOWN WEIGHTS'!$B$76,M93*'TOWN WEIGHTS'!M86)</f>
        <v>18.440242567389266</v>
      </c>
      <c r="N122" s="212">
        <f>SUM(N9*'TOWN WEIGHTS'!$B$9,N13*'TOWN WEIGHTS'!$B$12,N16*'TOWN WEIGHTS'!$B$15,N47*'TOWN WEIGHTS'!$B$42,N46*'TOWN WEIGHTS'!$B$43,N58*'TOWN WEIGHTS'!$B$54,N83*'TOWN WEIGHTS'!$B$75,N82*'TOWN WEIGHTS'!$B$76,N93*'TOWN WEIGHTS'!N86)</f>
        <v>7.6213421535284569</v>
      </c>
      <c r="O122" s="212">
        <f>SUM(O9*'TOWN WEIGHTS'!$B$9,O13*'TOWN WEIGHTS'!$B$12,O16*'TOWN WEIGHTS'!$B$15,O47*'TOWN WEIGHTS'!$B$42,O46*'TOWN WEIGHTS'!$B$43,O58*'TOWN WEIGHTS'!$B$54,O83*'TOWN WEIGHTS'!$B$75,O82*'TOWN WEIGHTS'!$B$76,O93*'TOWN WEIGHTS'!O86)</f>
        <v>4.3631234339850389</v>
      </c>
      <c r="P122" s="212">
        <f>SUM(P9*'TOWN WEIGHTS'!$B$9,P13*'TOWN WEIGHTS'!$B$12,P16*'TOWN WEIGHTS'!$B$15,P47*'TOWN WEIGHTS'!$B$42,P46*'TOWN WEIGHTS'!$B$43,P58*'TOWN WEIGHTS'!$B$54,P83*'TOWN WEIGHTS'!$B$75,P82*'TOWN WEIGHTS'!$B$76,P93*'TOWN WEIGHTS'!P86)</f>
        <v>89.784191268723589</v>
      </c>
      <c r="Q122" s="212">
        <f>SUM(Q9*'TOWN WEIGHTS'!$B$9,Q13*'TOWN WEIGHTS'!$B$12,Q16*'TOWN WEIGHTS'!$B$15,Q47*'TOWN WEIGHTS'!$B$42,Q46*'TOWN WEIGHTS'!$B$43,Q58*'TOWN WEIGHTS'!$B$54,Q83*'TOWN WEIGHTS'!$B$75,Q82*'TOWN WEIGHTS'!$B$76,Q93*'TOWN WEIGHTS'!Q86)</f>
        <v>56.661150591466338</v>
      </c>
      <c r="R122" s="212">
        <f>SUM(R9*'TOWN WEIGHTS'!$B$9,R13*'TOWN WEIGHTS'!$B$12,R16*'TOWN WEIGHTS'!$B$15,R47*'TOWN WEIGHTS'!$B$42,R46*'TOWN WEIGHTS'!$B$43,R58*'TOWN WEIGHTS'!$B$54,R83*'TOWN WEIGHTS'!$B$75,R82*'TOWN WEIGHTS'!$B$76,R93*'TOWN WEIGHTS'!R86)</f>
        <v>6.5468319052425592</v>
      </c>
      <c r="S122" s="212">
        <f>SUM(S9*'TOWN WEIGHTS'!$B$9,S13*'TOWN WEIGHTS'!$B$12,S16*'TOWN WEIGHTS'!$B$15,S47*'TOWN WEIGHTS'!$B$42,S46*'TOWN WEIGHTS'!$B$43,S58*'TOWN WEIGHTS'!$B$54,S83*'TOWN WEIGHTS'!$B$75,S82*'TOWN WEIGHTS'!$B$76,S93*'TOWN WEIGHTS'!S86)</f>
        <v>6.3506825639598627</v>
      </c>
      <c r="T122" s="212">
        <f>SUM(T9*'TOWN WEIGHTS'!$B$9,T13*'TOWN WEIGHTS'!$B$12,T16*'TOWN WEIGHTS'!$B$15,T47*'TOWN WEIGHTS'!$B$42,T46*'TOWN WEIGHTS'!$B$43,T58*'TOWN WEIGHTS'!$B$54,T83*'TOWN WEIGHTS'!$B$75,T82*'TOWN WEIGHTS'!$B$76,T93*'TOWN WEIGHTS'!T86)</f>
        <v>7.9935466315591563</v>
      </c>
      <c r="U122" s="212">
        <f>SUM(U9*'TOWN WEIGHTS'!$B$9,U13*'TOWN WEIGHTS'!$B$12,U16*'TOWN WEIGHTS'!$B$15,U47*'TOWN WEIGHTS'!$B$42,U46*'TOWN WEIGHTS'!$B$43,U58*'TOWN WEIGHTS'!$B$54,U83*'TOWN WEIGHTS'!$B$75,U82*'TOWN WEIGHTS'!$B$76,U93*'TOWN WEIGHTS'!U86)</f>
        <v>5.6089078664671348</v>
      </c>
      <c r="V122" s="212">
        <f>SUM(V9*'TOWN WEIGHTS'!$B$9,V13*'TOWN WEIGHTS'!$B$12,V16*'TOWN WEIGHTS'!$B$15,V47*'TOWN WEIGHTS'!$B$42,V46*'TOWN WEIGHTS'!$B$43,V58*'TOWN WEIGHTS'!$B$54,V83*'TOWN WEIGHTS'!$B$75,V82*'TOWN WEIGHTS'!$B$76,V93*'TOWN WEIGHTS'!V86)</f>
        <v>11.112475315818127</v>
      </c>
      <c r="W122" s="212">
        <f>SUM(W9*'TOWN WEIGHTS'!$B$9,W13*'TOWN WEIGHTS'!$B$12,W16*'TOWN WEIGHTS'!$B$15,W47*'TOWN WEIGHTS'!$B$42,W46*'TOWN WEIGHTS'!$B$43,W58*'TOWN WEIGHTS'!$B$54,W83*'TOWN WEIGHTS'!$B$75,W82*'TOWN WEIGHTS'!$B$76,W93*'TOWN WEIGHTS'!W86)</f>
        <v>11.112475315818127</v>
      </c>
      <c r="X122" s="212">
        <f>SUM(X9*'TOWN WEIGHTS'!$B$9,X13*'TOWN WEIGHTS'!$B$12,X16*'TOWN WEIGHTS'!$B$15,X47*'TOWN WEIGHTS'!$B$42,X46*'TOWN WEIGHTS'!$B$43,X58*'TOWN WEIGHTS'!$B$54,X83*'TOWN WEIGHTS'!$B$75,X82*'TOWN WEIGHTS'!$B$76,X93*'TOWN WEIGHTS'!X86)</f>
        <v>11.853836175653257</v>
      </c>
      <c r="Y122" s="212">
        <f>SUM(Y9*'TOWN WEIGHTS'!$B$9,Y13*'TOWN WEIGHTS'!$B$12,Y16*'TOWN WEIGHTS'!$B$15,Y47*'TOWN WEIGHTS'!$B$42,Y46*'TOWN WEIGHTS'!$B$43,Y58*'TOWN WEIGHTS'!$B$54,Y83*'TOWN WEIGHTS'!$B$75,Y82*'TOWN WEIGHTS'!$B$76,Y93*'TOWN WEIGHTS'!Y86)</f>
        <v>2.9733099578293056</v>
      </c>
      <c r="Z122" s="212">
        <f>SUM(Z9*'TOWN WEIGHTS'!$B$9,Z13*'TOWN WEIGHTS'!$B$12,Z16*'TOWN WEIGHTS'!$B$15,Z47*'TOWN WEIGHTS'!$B$42,Z46*'TOWN WEIGHTS'!$B$43,Z58*'TOWN WEIGHTS'!$B$54,Z83*'TOWN WEIGHTS'!$B$75,Z82*'TOWN WEIGHTS'!$B$76,Z93*'TOWN WEIGHTS'!Z86)</f>
        <v>4.3956578121448908</v>
      </c>
      <c r="AA122" s="212">
        <f>SUM(AA9*'TOWN WEIGHTS'!$B$9,AA13*'TOWN WEIGHTS'!$B$12,AA16*'TOWN WEIGHTS'!$B$15,AA47*'TOWN WEIGHTS'!$B$42,AA46*'TOWN WEIGHTS'!$B$43,AA58*'TOWN WEIGHTS'!$B$54,AA83*'TOWN WEIGHTS'!$B$75,AA82*'TOWN WEIGHTS'!$B$76,AA93*'TOWN WEIGHTS'!AA86)</f>
        <v>16.033733346458192</v>
      </c>
      <c r="AB122" s="212">
        <f>SUM(AB9*'TOWN WEIGHTS'!$B$9,AB13*'TOWN WEIGHTS'!$B$12,AB16*'TOWN WEIGHTS'!$B$15,AB47*'TOWN WEIGHTS'!$B$42,AB46*'TOWN WEIGHTS'!$B$43,AB58*'TOWN WEIGHTS'!$B$54,AB83*'TOWN WEIGHTS'!$B$75,AB82*'TOWN WEIGHTS'!$B$76,AB93*'TOWN WEIGHTS'!AB86)</f>
        <v>32.181995876846798</v>
      </c>
      <c r="AC122" s="212">
        <f>SUM(AC9*'TOWN WEIGHTS'!$B$9,AC13*'TOWN WEIGHTS'!$B$12,AC16*'TOWN WEIGHTS'!$B$15,AC47*'TOWN WEIGHTS'!$B$42,AC46*'TOWN WEIGHTS'!$B$43,AC58*'TOWN WEIGHTS'!$B$54,AC83*'TOWN WEIGHTS'!$B$75,AC82*'TOWN WEIGHTS'!$B$76,AC93*'TOWN WEIGHTS'!AC86)</f>
        <v>11.421739930861495</v>
      </c>
      <c r="AD122" s="212">
        <f>SUM(AD9*'TOWN WEIGHTS'!$B$9,AD13*'TOWN WEIGHTS'!$B$12,AD16*'TOWN WEIGHTS'!$B$15,AD47*'TOWN WEIGHTS'!$B$42,AD46*'TOWN WEIGHTS'!$B$43,AD58*'TOWN WEIGHTS'!$B$54,AD83*'TOWN WEIGHTS'!$B$75,AD82*'TOWN WEIGHTS'!$B$76,AD93*'TOWN WEIGHTS'!AD86)</f>
        <v>11.421739930861495</v>
      </c>
      <c r="AE122" s="212">
        <f>SUM(AE9*'TOWN WEIGHTS'!$B$9,AE13*'TOWN WEIGHTS'!$B$12,AE16*'TOWN WEIGHTS'!$B$15,AE47*'TOWN WEIGHTS'!$B$42,AE46*'TOWN WEIGHTS'!$B$43,AE58*'TOWN WEIGHTS'!$B$54,AE83*'TOWN WEIGHTS'!$B$75,AE82*'TOWN WEIGHTS'!$B$76,AE93*'TOWN WEIGHTS'!AE86)</f>
        <v>46.179413232510143</v>
      </c>
      <c r="AF122" s="212">
        <f>SUM(AF9*'TOWN WEIGHTS'!$B$9,AF13*'TOWN WEIGHTS'!$B$12,AF16*'TOWN WEIGHTS'!$B$15,AF47*'TOWN WEIGHTS'!$B$42,AF46*'TOWN WEIGHTS'!$B$43,AF58*'TOWN WEIGHTS'!$B$54,AF83*'TOWN WEIGHTS'!$B$75,AF82*'TOWN WEIGHTS'!$B$76,AF93*'TOWN WEIGHTS'!AF86)</f>
        <v>25.122054752250953</v>
      </c>
      <c r="AG122" s="212">
        <f>SUM(AG9*'TOWN WEIGHTS'!$B$9,AG13*'TOWN WEIGHTS'!$B$12,AG16*'TOWN WEIGHTS'!$B$15,AG47*'TOWN WEIGHTS'!$B$42,AG46*'TOWN WEIGHTS'!$B$43,AG58*'TOWN WEIGHTS'!$B$54,AG83*'TOWN WEIGHTS'!$B$75,AG82*'TOWN WEIGHTS'!$B$76,AG93*'TOWN WEIGHTS'!AG86)</f>
        <v>19.361329388254681</v>
      </c>
      <c r="AH122" s="212">
        <f>SUM(AH9*'TOWN WEIGHTS'!$B$9,AH13*'TOWN WEIGHTS'!$B$12,AH16*'TOWN WEIGHTS'!$B$15,AH47*'TOWN WEIGHTS'!$B$42,AH46*'TOWN WEIGHTS'!$B$43,AH58*'TOWN WEIGHTS'!$B$54,AH83*'TOWN WEIGHTS'!$B$75,AH82*'TOWN WEIGHTS'!$B$76,AH93*'TOWN WEIGHTS'!AH86)</f>
        <v>10.821274668027144</v>
      </c>
      <c r="AI122" s="212">
        <f>SUM(AI9*'TOWN WEIGHTS'!$B$9,AI13*'TOWN WEIGHTS'!$B$12,AI16*'TOWN WEIGHTS'!$B$15,AI47*'TOWN WEIGHTS'!$B$42,AI46*'TOWN WEIGHTS'!$B$43,AI58*'TOWN WEIGHTS'!$B$54,AI83*'TOWN WEIGHTS'!$B$75,AI82*'TOWN WEIGHTS'!$B$76,AI93*'TOWN WEIGHTS'!AI86)</f>
        <v>26.609184368972802</v>
      </c>
      <c r="AJ122" s="212">
        <f>SUM(AJ9*'TOWN WEIGHTS'!$B$9,AJ13*'TOWN WEIGHTS'!$B$12,AJ16*'TOWN WEIGHTS'!$B$15,AJ47*'TOWN WEIGHTS'!$B$42,AJ46*'TOWN WEIGHTS'!$B$43,AJ58*'TOWN WEIGHTS'!$B$54,AJ83*'TOWN WEIGHTS'!$B$75,AJ82*'TOWN WEIGHTS'!$B$76,AJ93*'TOWN WEIGHTS'!AJ86)</f>
        <v>19.656710870337637</v>
      </c>
      <c r="AK122" s="212">
        <f>SUM(AK9*'TOWN WEIGHTS'!$B$9,AK13*'TOWN WEIGHTS'!$B$12,AK16*'TOWN WEIGHTS'!$B$15,AK47*'TOWN WEIGHTS'!$B$42,AK46*'TOWN WEIGHTS'!$B$43,AK58*'TOWN WEIGHTS'!$B$54,AK83*'TOWN WEIGHTS'!$B$75,AK82*'TOWN WEIGHTS'!$B$76,AK93*'TOWN WEIGHTS'!AK86)</f>
        <v>39.158335000616368</v>
      </c>
      <c r="AL122" s="212">
        <f>SUM(AL9*'TOWN WEIGHTS'!$B$9,AL13*'TOWN WEIGHTS'!$B$12,AL16*'TOWN WEIGHTS'!$B$15,AL47*'TOWN WEIGHTS'!$B$42,AL46*'TOWN WEIGHTS'!$B$43,AL58*'TOWN WEIGHTS'!$B$54,AL83*'TOWN WEIGHTS'!$B$75,AL82*'TOWN WEIGHTS'!$B$76,AL93*'TOWN WEIGHTS'!AL86)</f>
        <v>1.0635496931292037</v>
      </c>
      <c r="AM122" s="212">
        <f>SUM(AM9*'TOWN WEIGHTS'!$B$9,AM13*'TOWN WEIGHTS'!$B$12,AM16*'TOWN WEIGHTS'!$B$15,AM47*'TOWN WEIGHTS'!$B$42,AM46*'TOWN WEIGHTS'!$B$43,AM58*'TOWN WEIGHTS'!$B$54,AM83*'TOWN WEIGHTS'!$B$75,AM82*'TOWN WEIGHTS'!$B$76,AM93*'TOWN WEIGHTS'!AM86)</f>
        <v>66.455199857552685</v>
      </c>
      <c r="AN122" s="212">
        <f>SUM(AN9*'TOWN WEIGHTS'!$B$9,AN13*'TOWN WEIGHTS'!$B$12,AN16*'TOWN WEIGHTS'!$B$15,AN47*'TOWN WEIGHTS'!$B$42,AN46*'TOWN WEIGHTS'!$B$43,AN58*'TOWN WEIGHTS'!$B$54,AN83*'TOWN WEIGHTS'!$B$75,AN82*'TOWN WEIGHTS'!$B$76,AN93*'TOWN WEIGHTS'!AN86)</f>
        <v>93.461748815772623</v>
      </c>
      <c r="AO122" s="212">
        <f>SUM(AO9*'TOWN WEIGHTS'!$B$9,AO13*'TOWN WEIGHTS'!$B$12,AO16*'TOWN WEIGHTS'!$B$15,AO47*'TOWN WEIGHTS'!$B$42,AO46*'TOWN WEIGHTS'!$B$43,AO58*'TOWN WEIGHTS'!$B$54,AO83*'TOWN WEIGHTS'!$B$75,AO82*'TOWN WEIGHTS'!$B$76,AO93*'TOWN WEIGHTS'!AO86)</f>
        <v>32.193830400240898</v>
      </c>
      <c r="AP122" s="212">
        <f>SUM(AP9*'TOWN WEIGHTS'!$B$9,AP13*'TOWN WEIGHTS'!$B$12,AP16*'TOWN WEIGHTS'!$B$15,AP47*'TOWN WEIGHTS'!$B$42,AP46*'TOWN WEIGHTS'!$B$43,AP58*'TOWN WEIGHTS'!$B$54,AP83*'TOWN WEIGHTS'!$B$75,AP82*'TOWN WEIGHTS'!$B$76,AP93*'TOWN WEIGHTS'!AP86)</f>
        <v>97.415247606494177</v>
      </c>
      <c r="AQ122" s="212">
        <f>SUM(AQ9*'TOWN WEIGHTS'!$B$9,AQ13*'TOWN WEIGHTS'!$B$12,AQ16*'TOWN WEIGHTS'!$B$15,AQ47*'TOWN WEIGHTS'!$B$42,AQ46*'TOWN WEIGHTS'!$B$43,AQ58*'TOWN WEIGHTS'!$B$54,AQ83*'TOWN WEIGHTS'!$B$75,AQ82*'TOWN WEIGHTS'!$B$76,AQ93*'TOWN WEIGHTS'!AQ86)</f>
        <v>67.924011834238229</v>
      </c>
      <c r="AR122" s="212">
        <f>SUM(AR9*'TOWN WEIGHTS'!$B$9,AR13*'TOWN WEIGHTS'!$B$12,AR16*'TOWN WEIGHTS'!$B$15,AR47*'TOWN WEIGHTS'!$B$42,AR46*'TOWN WEIGHTS'!$B$43,AR58*'TOWN WEIGHTS'!$B$54,AR83*'TOWN WEIGHTS'!$B$75,AR82*'TOWN WEIGHTS'!$B$76,AR93*'TOWN WEIGHTS'!AR86)</f>
        <v>94.266488247667581</v>
      </c>
      <c r="AS122" s="212">
        <f>SUM(AS9*'TOWN WEIGHTS'!$B$9,AS13*'TOWN WEIGHTS'!$B$12,AS16*'TOWN WEIGHTS'!$B$15,AS47*'TOWN WEIGHTS'!$B$42,AS46*'TOWN WEIGHTS'!$B$43,AS58*'TOWN WEIGHTS'!$B$54,AS83*'TOWN WEIGHTS'!$B$75,AS82*'TOWN WEIGHTS'!$B$76,AS93*'TOWN WEIGHTS'!AS86)</f>
        <v>25.997175422595774</v>
      </c>
      <c r="AT122" s="212">
        <f>SUM(AT9*'TOWN WEIGHTS'!$B$9,AT13*'TOWN WEIGHTS'!$B$12,AT16*'TOWN WEIGHTS'!$B$15,AT47*'TOWN WEIGHTS'!$B$42,AT46*'TOWN WEIGHTS'!$B$43,AT58*'TOWN WEIGHTS'!$B$54,AT83*'TOWN WEIGHTS'!$B$75,AT82*'TOWN WEIGHTS'!$B$76,AT93*'TOWN WEIGHTS'!AT86)</f>
        <v>51.1253362908258</v>
      </c>
      <c r="AU122" s="212">
        <f>SUM(AU9*'TOWN WEIGHTS'!$B$9,AU13*'TOWN WEIGHTS'!$B$12,AU16*'TOWN WEIGHTS'!$B$15,AU47*'TOWN WEIGHTS'!$B$42,AU46*'TOWN WEIGHTS'!$B$43,AU58*'TOWN WEIGHTS'!$B$54,AU83*'TOWN WEIGHTS'!$B$75,AU82*'TOWN WEIGHTS'!$B$76,AU93*'TOWN WEIGHTS'!AU86)</f>
        <v>10.23372083189386</v>
      </c>
      <c r="AV122" s="261">
        <f>SUM(AV9*'TOWN WEIGHTS'!$B$9,AV13*'TOWN WEIGHTS'!$B$12,AV16*'TOWN WEIGHTS'!$B$15,AV47*'TOWN WEIGHTS'!$B$42,AV46*'TOWN WEIGHTS'!$B$43,AV58*'TOWN WEIGHTS'!$B$54,AV83*'TOWN WEIGHTS'!$B$75,AV82*'TOWN WEIGHTS'!$B$76,AV93*'TOWN WEIGHTS'!AV86)</f>
        <v>46.179413232510143</v>
      </c>
      <c r="AW122" s="258">
        <f>SUM(AW9*'TOWN WEIGHTS'!$B$9,AW13*'TOWN WEIGHTS'!$B$12,AW16*'TOWN WEIGHTS'!$B$15,AW47*'TOWN WEIGHTS'!$B$42,AW46*'TOWN WEIGHTS'!$B$43,AW58*'TOWN WEIGHTS'!$B$54,AW83*'TOWN WEIGHTS'!$B$75,AW82*'TOWN WEIGHTS'!$B$76,AW93*'TOWN WEIGHTS'!AW86)</f>
        <v>29.11874418177181</v>
      </c>
      <c r="AX122" s="212">
        <f>SUM(AX9*'TOWN WEIGHTS'!$B$9,AX13*'TOWN WEIGHTS'!$B$12,AX16*'TOWN WEIGHTS'!$B$15,AX47*'TOWN WEIGHTS'!$B$42,AX46*'TOWN WEIGHTS'!$B$43,AX58*'TOWN WEIGHTS'!$B$54,AX83*'TOWN WEIGHTS'!$B$75,AX82*'TOWN WEIGHTS'!$B$76,AX93*'TOWN WEIGHTS'!AX86)</f>
        <v>46.179413232510143</v>
      </c>
      <c r="AY122" s="212">
        <f>SUM(AY9*'TOWN WEIGHTS'!$B$9,AY13*'TOWN WEIGHTS'!$B$12,AY16*'TOWN WEIGHTS'!$B$15,AY47*'TOWN WEIGHTS'!$B$42,AY46*'TOWN WEIGHTS'!$B$43,AY58*'TOWN WEIGHTS'!$B$54,AY83*'TOWN WEIGHTS'!$B$75,AY82*'TOWN WEIGHTS'!$B$76,AY93*'TOWN WEIGHTS'!AY86)</f>
        <v>30.21390472536855</v>
      </c>
    </row>
    <row r="123" spans="1:51" x14ac:dyDescent="0.35">
      <c r="A123" s="211" t="s">
        <v>811</v>
      </c>
      <c r="B123" s="212">
        <f>SUM(B25*'TOWN WEIGHTS'!$F$33,B32*'TOWN WEIGHTS'!$G$33,B36*'TOWN WEIGHTS'!$H$33,B67*'TOWN WEIGHTS'!$I$33)</f>
        <v>34.534686698468434</v>
      </c>
      <c r="C123" s="212">
        <f>SUM(C25*'TOWN WEIGHTS'!$F$33,C32*'TOWN WEIGHTS'!$G$33,C36*'TOWN WEIGHTS'!$H$33,C67*'TOWN WEIGHTS'!$I$33)</f>
        <v>39.345849487676631</v>
      </c>
      <c r="D123" s="212">
        <f>SUM(D25*'TOWN WEIGHTS'!$F$33,D32*'TOWN WEIGHTS'!$G$33,D36*'TOWN WEIGHTS'!$H$33,D67*'TOWN WEIGHTS'!$I$33)</f>
        <v>65.257620534641134</v>
      </c>
      <c r="E123" s="212">
        <f>SUM(E25*'TOWN WEIGHTS'!$F$33,E32*'TOWN WEIGHTS'!$G$33,E36*'TOWN WEIGHTS'!$H$33,E67*'TOWN WEIGHTS'!$I$33)</f>
        <v>56.763764960368206</v>
      </c>
      <c r="F123" s="212">
        <f>SUM(F25*'TOWN WEIGHTS'!$F$33,F32*'TOWN WEIGHTS'!$G$33,F36*'TOWN WEIGHTS'!$H$33,F67*'TOWN WEIGHTS'!$I$33)</f>
        <v>17.369017324248361</v>
      </c>
      <c r="G123" s="212">
        <f>SUM(G25*'TOWN WEIGHTS'!$F$33,G32*'TOWN WEIGHTS'!$G$33,G36*'TOWN WEIGHTS'!$H$33,G67*'TOWN WEIGHTS'!$I$33)</f>
        <v>44.377374230779239</v>
      </c>
      <c r="H123" s="212">
        <f>SUM(H25*'TOWN WEIGHTS'!$F$33,H32*'TOWN WEIGHTS'!$G$33,H36*'TOWN WEIGHTS'!$H$33,H67*'TOWN WEIGHTS'!$I$33)</f>
        <v>17.755888017378435</v>
      </c>
      <c r="I123" s="212">
        <f>SUM(I25*'TOWN WEIGHTS'!$F$33,I32*'TOWN WEIGHTS'!$G$33,I36*'TOWN WEIGHTS'!$H$33,I67*'TOWN WEIGHTS'!$I$33)</f>
        <v>23.543638299513752</v>
      </c>
      <c r="J123" s="212">
        <f>SUM(J25*'TOWN WEIGHTS'!$F$33,J32*'TOWN WEIGHTS'!$G$33,J36*'TOWN WEIGHTS'!$H$33,J67*'TOWN WEIGHTS'!$I$33)</f>
        <v>13.89738782928822</v>
      </c>
      <c r="K123" s="212">
        <f>SUM(K25*'TOWN WEIGHTS'!$F$33,K32*'TOWN WEIGHTS'!$G$33,K36*'TOWN WEIGHTS'!$H$33,K67*'TOWN WEIGHTS'!$I$33)</f>
        <v>82.407549064955262</v>
      </c>
      <c r="L123" s="212">
        <f>SUM(L25*'TOWN WEIGHTS'!$F$33,L32*'TOWN WEIGHTS'!$G$33,L36*'TOWN WEIGHTS'!$H$33,L67*'TOWN WEIGHTS'!$I$33)</f>
        <v>27.065979110321393</v>
      </c>
      <c r="M123" s="212">
        <f>SUM(M25*'TOWN WEIGHTS'!$F$33,M32*'TOWN WEIGHTS'!$G$33,M36*'TOWN WEIGHTS'!$H$33,M67*'TOWN WEIGHTS'!$I$33)</f>
        <v>12.240453265212551</v>
      </c>
      <c r="N123" s="212">
        <f>SUM(N25*'TOWN WEIGHTS'!$F$33,N32*'TOWN WEIGHTS'!$G$33,N36*'TOWN WEIGHTS'!$H$33,N67*'TOWN WEIGHTS'!$I$33)</f>
        <v>4.777482199243595</v>
      </c>
      <c r="O123" s="212">
        <f>SUM(O25*'TOWN WEIGHTS'!$F$33,O32*'TOWN WEIGHTS'!$G$33,O36*'TOWN WEIGHTS'!$H$33,O67*'TOWN WEIGHTS'!$I$33)</f>
        <v>7.5175396461503752</v>
      </c>
      <c r="P123" s="212">
        <f>SUM(P25*'TOWN WEIGHTS'!$F$33,P32*'TOWN WEIGHTS'!$G$33,P36*'TOWN WEIGHTS'!$H$33,P67*'TOWN WEIGHTS'!$I$33)</f>
        <v>93.92406286616739</v>
      </c>
      <c r="Q123" s="212">
        <f>SUM(Q25*'TOWN WEIGHTS'!$F$33,Q32*'TOWN WEIGHTS'!$G$33,Q36*'TOWN WEIGHTS'!$H$33,Q67*'TOWN WEIGHTS'!$I$33)</f>
        <v>56.671975148950679</v>
      </c>
      <c r="R123" s="212">
        <f>SUM(R25*'TOWN WEIGHTS'!$F$33,R32*'TOWN WEIGHTS'!$G$33,R36*'TOWN WEIGHTS'!$H$33,R67*'TOWN WEIGHTS'!$I$33)</f>
        <v>18.445060985914534</v>
      </c>
      <c r="S123" s="212">
        <f>SUM(S25*'TOWN WEIGHTS'!$F$33,S32*'TOWN WEIGHTS'!$G$33,S36*'TOWN WEIGHTS'!$H$33,S67*'TOWN WEIGHTS'!$I$33)</f>
        <v>22.544823115897408</v>
      </c>
      <c r="T123" s="212">
        <f>SUM(T25*'TOWN WEIGHTS'!$F$33,T32*'TOWN WEIGHTS'!$G$33,T36*'TOWN WEIGHTS'!$H$33,T67*'TOWN WEIGHTS'!$I$33)</f>
        <v>29.215239602105072</v>
      </c>
      <c r="U123" s="212">
        <f>SUM(U25*'TOWN WEIGHTS'!$F$33,U32*'TOWN WEIGHTS'!$G$33,U36*'TOWN WEIGHTS'!$H$33,U67*'TOWN WEIGHTS'!$I$33)</f>
        <v>7.2926054262844806</v>
      </c>
      <c r="V123" s="212">
        <f>SUM(V25*'TOWN WEIGHTS'!$F$33,V32*'TOWN WEIGHTS'!$G$33,V36*'TOWN WEIGHTS'!$H$33,V67*'TOWN WEIGHTS'!$I$33)</f>
        <v>20.034842437765686</v>
      </c>
      <c r="W123" s="212">
        <f>SUM(W25*'TOWN WEIGHTS'!$F$33,W32*'TOWN WEIGHTS'!$G$33,W36*'TOWN WEIGHTS'!$H$33,W67*'TOWN WEIGHTS'!$I$33)</f>
        <v>20.034842437765686</v>
      </c>
      <c r="X123" s="212">
        <f>SUM(X25*'TOWN WEIGHTS'!$F$33,X32*'TOWN WEIGHTS'!$G$33,X36*'TOWN WEIGHTS'!$H$33,X67*'TOWN WEIGHTS'!$I$33)</f>
        <v>24.121994109003374</v>
      </c>
      <c r="Y123" s="212">
        <f>SUM(Y25*'TOWN WEIGHTS'!$F$33,Y32*'TOWN WEIGHTS'!$G$33,Y36*'TOWN WEIGHTS'!$H$33,Y67*'TOWN WEIGHTS'!$I$33)</f>
        <v>7.2051649697455726</v>
      </c>
      <c r="Z123" s="212">
        <f>SUM(Z25*'TOWN WEIGHTS'!$F$33,Z32*'TOWN WEIGHTS'!$G$33,Z36*'TOWN WEIGHTS'!$H$33,Z67*'TOWN WEIGHTS'!$I$33)</f>
        <v>14.243687430152528</v>
      </c>
      <c r="AA123" s="212">
        <f>SUM(AA25*'TOWN WEIGHTS'!$F$33,AA32*'TOWN WEIGHTS'!$G$33,AA36*'TOWN WEIGHTS'!$H$33,AA67*'TOWN WEIGHTS'!$I$33)</f>
        <v>14.38318940438832</v>
      </c>
      <c r="AB123" s="212">
        <f>SUM(AB25*'TOWN WEIGHTS'!$F$33,AB32*'TOWN WEIGHTS'!$G$33,AB36*'TOWN WEIGHTS'!$H$33,AB67*'TOWN WEIGHTS'!$I$33)</f>
        <v>74.053502540781381</v>
      </c>
      <c r="AC123" s="212">
        <f>SUM(AC25*'TOWN WEIGHTS'!$F$33,AC32*'TOWN WEIGHTS'!$G$33,AC36*'TOWN WEIGHTS'!$H$33,AC67*'TOWN WEIGHTS'!$I$33)</f>
        <v>30.256589183531457</v>
      </c>
      <c r="AD123" s="212">
        <f>SUM(AD25*'TOWN WEIGHTS'!$F$33,AD32*'TOWN WEIGHTS'!$G$33,AD36*'TOWN WEIGHTS'!$H$33,AD67*'TOWN WEIGHTS'!$I$33)</f>
        <v>30.256589183531457</v>
      </c>
      <c r="AE123" s="212">
        <f>SUM(AE25*'TOWN WEIGHTS'!$F$33,AE32*'TOWN WEIGHTS'!$G$33,AE36*'TOWN WEIGHTS'!$H$33,AE67*'TOWN WEIGHTS'!$I$33)</f>
        <v>43.084854278691822</v>
      </c>
      <c r="AF123" s="212">
        <f>SUM(AF25*'TOWN WEIGHTS'!$F$33,AF32*'TOWN WEIGHTS'!$G$33,AF36*'TOWN WEIGHTS'!$H$33,AF67*'TOWN WEIGHTS'!$I$33)</f>
        <v>4.1577622966225007</v>
      </c>
      <c r="AG123" s="212">
        <f>SUM(AG25*'TOWN WEIGHTS'!$F$33,AG32*'TOWN WEIGHTS'!$G$33,AG36*'TOWN WEIGHTS'!$H$33,AG67*'TOWN WEIGHTS'!$I$33)</f>
        <v>16.299803740968283</v>
      </c>
      <c r="AH123" s="212">
        <f>SUM(AH25*'TOWN WEIGHTS'!$F$33,AH32*'TOWN WEIGHTS'!$G$33,AH36*'TOWN WEIGHTS'!$H$33,AH67*'TOWN WEIGHTS'!$I$33)</f>
        <v>13.851299145681121</v>
      </c>
      <c r="AI123" s="212">
        <f>SUM(AI25*'TOWN WEIGHTS'!$F$33,AI32*'TOWN WEIGHTS'!$G$33,AI36*'TOWN WEIGHTS'!$H$33,AI67*'TOWN WEIGHTS'!$I$33)</f>
        <v>30.739870713715888</v>
      </c>
      <c r="AJ123" s="212">
        <f>SUM(AJ25*'TOWN WEIGHTS'!$F$33,AJ32*'TOWN WEIGHTS'!$G$33,AJ36*'TOWN WEIGHTS'!$H$33,AJ67*'TOWN WEIGHTS'!$I$33)</f>
        <v>29.206252541771057</v>
      </c>
      <c r="AK123" s="212">
        <f>SUM(AK25*'TOWN WEIGHTS'!$F$33,AK32*'TOWN WEIGHTS'!$G$33,AK36*'TOWN WEIGHTS'!$H$33,AK67*'TOWN WEIGHTS'!$I$33)</f>
        <v>33.242091411856713</v>
      </c>
      <c r="AL123" s="212">
        <f>SUM(AL25*'TOWN WEIGHTS'!$F$33,AL32*'TOWN WEIGHTS'!$G$33,AL36*'TOWN WEIGHTS'!$H$33,AL67*'TOWN WEIGHTS'!$I$33)</f>
        <v>2.5435391163990264</v>
      </c>
      <c r="AM123" s="212">
        <f>SUM(AM25*'TOWN WEIGHTS'!$F$33,AM32*'TOWN WEIGHTS'!$G$33,AM36*'TOWN WEIGHTS'!$H$33,AM67*'TOWN WEIGHTS'!$I$33)</f>
        <v>53.260549219231216</v>
      </c>
      <c r="AN123" s="212">
        <f>SUM(AN25*'TOWN WEIGHTS'!$F$33,AN32*'TOWN WEIGHTS'!$G$33,AN36*'TOWN WEIGHTS'!$H$33,AN67*'TOWN WEIGHTS'!$I$33)</f>
        <v>90.556569871109076</v>
      </c>
      <c r="AO123" s="212">
        <f>SUM(AO25*'TOWN WEIGHTS'!$F$33,AO32*'TOWN WEIGHTS'!$G$33,AO36*'TOWN WEIGHTS'!$H$33,AO67*'TOWN WEIGHTS'!$I$33)</f>
        <v>48.189242917241813</v>
      </c>
      <c r="AP123" s="212">
        <f>SUM(AP25*'TOWN WEIGHTS'!$F$33,AP32*'TOWN WEIGHTS'!$G$33,AP36*'TOWN WEIGHTS'!$H$33,AP67*'TOWN WEIGHTS'!$I$33)</f>
        <v>80.05697609076924</v>
      </c>
      <c r="AQ123" s="212">
        <f>SUM(AQ25*'TOWN WEIGHTS'!$F$33,AQ32*'TOWN WEIGHTS'!$G$33,AQ36*'TOWN WEIGHTS'!$H$33,AQ67*'TOWN WEIGHTS'!$I$33)</f>
        <v>54.634811450157365</v>
      </c>
      <c r="AR123" s="212">
        <f>SUM(AR25*'TOWN WEIGHTS'!$F$33,AR32*'TOWN WEIGHTS'!$G$33,AR36*'TOWN WEIGHTS'!$H$33,AR67*'TOWN WEIGHTS'!$I$33)</f>
        <v>99.445706736944189</v>
      </c>
      <c r="AS123" s="212">
        <f>SUM(AS25*'TOWN WEIGHTS'!$F$33,AS32*'TOWN WEIGHTS'!$G$33,AS36*'TOWN WEIGHTS'!$H$33,AS67*'TOWN WEIGHTS'!$I$33)</f>
        <v>26.145287357923433</v>
      </c>
      <c r="AT123" s="212">
        <f>SUM(AT25*'TOWN WEIGHTS'!$F$33,AT32*'TOWN WEIGHTS'!$G$33,AT36*'TOWN WEIGHTS'!$H$33,AT67*'TOWN WEIGHTS'!$I$33)</f>
        <v>54.736764087638328</v>
      </c>
      <c r="AU123" s="212">
        <f>SUM(AU25*'TOWN WEIGHTS'!$F$33,AU32*'TOWN WEIGHTS'!$G$33,AU36*'TOWN WEIGHTS'!$H$33,AU67*'TOWN WEIGHTS'!$I$33)</f>
        <v>23.21462167905376</v>
      </c>
      <c r="AV123" s="261">
        <f>SUM(AV25*'TOWN WEIGHTS'!$F$33,AV32*'TOWN WEIGHTS'!$G$33,AV36*'TOWN WEIGHTS'!$H$33,AV67*'TOWN WEIGHTS'!$I$33)</f>
        <v>43.084854278691822</v>
      </c>
      <c r="AW123" s="258">
        <f>SUM(AW25*'TOWN WEIGHTS'!$F$33,AW32*'TOWN WEIGHTS'!$G$33,AW36*'TOWN WEIGHTS'!$H$33,AW67*'TOWN WEIGHTS'!$I$33)</f>
        <v>34.698891041538509</v>
      </c>
      <c r="AX123" s="212">
        <f>SUM(AX25*'TOWN WEIGHTS'!$F$33,AX32*'TOWN WEIGHTS'!$G$33,AX36*'TOWN WEIGHTS'!$H$33,AX67*'TOWN WEIGHTS'!$I$33)</f>
        <v>43.084854278691822</v>
      </c>
      <c r="AY123" s="212">
        <f>SUM(AY25*'TOWN WEIGHTS'!$F$33,AY32*'TOWN WEIGHTS'!$G$33,AY36*'TOWN WEIGHTS'!$H$33,AY67*'TOWN WEIGHTS'!$I$33)</f>
        <v>39.840597790708202</v>
      </c>
    </row>
    <row r="124" spans="1:51" x14ac:dyDescent="0.35">
      <c r="A124" s="211" t="s">
        <v>820</v>
      </c>
      <c r="B124" s="212">
        <f>SUM(B69*'TOWN WEIGHTS'!$F$63,B71*'TOWN WEIGHTS'!$G$63,B91*'TOWN WEIGHTS'!$H$63)</f>
        <v>26.579672332425119</v>
      </c>
      <c r="C124" s="212">
        <f>SUM(C69*'TOWN WEIGHTS'!$F$63,C71*'TOWN WEIGHTS'!$G$63,C91*'TOWN WEIGHTS'!$H$63)</f>
        <v>35.053951304670242</v>
      </c>
      <c r="D124" s="212">
        <f>SUM(D69*'TOWN WEIGHTS'!$F$63,D71*'TOWN WEIGHTS'!$G$63,D91*'TOWN WEIGHTS'!$H$63)</f>
        <v>39.969825054535754</v>
      </c>
      <c r="E124" s="212">
        <f>SUM(E69*'TOWN WEIGHTS'!$F$63,E71*'TOWN WEIGHTS'!$G$63,E91*'TOWN WEIGHTS'!$H$63)</f>
        <v>43.641664078104242</v>
      </c>
      <c r="F124" s="212">
        <f>SUM(F69*'TOWN WEIGHTS'!$F$63,F71*'TOWN WEIGHTS'!$G$63,F91*'TOWN WEIGHTS'!$H$63)</f>
        <v>19.001737425538213</v>
      </c>
      <c r="G124" s="212">
        <f>SUM(G69*'TOWN WEIGHTS'!$F$63,G71*'TOWN WEIGHTS'!$G$63,G91*'TOWN WEIGHTS'!$H$63)</f>
        <v>40.380180138596522</v>
      </c>
      <c r="H124" s="212">
        <f>SUM(H69*'TOWN WEIGHTS'!$F$63,H71*'TOWN WEIGHTS'!$G$63,H91*'TOWN WEIGHTS'!$H$63)</f>
        <v>7.3993594746032336</v>
      </c>
      <c r="I124" s="212">
        <f>SUM(I69*'TOWN WEIGHTS'!$F$63,I71*'TOWN WEIGHTS'!$G$63,I91*'TOWN WEIGHTS'!$H$63)</f>
        <v>3.6364551799661409</v>
      </c>
      <c r="J124" s="212">
        <f>SUM(J69*'TOWN WEIGHTS'!$F$63,J71*'TOWN WEIGHTS'!$G$63,J91*'TOWN WEIGHTS'!$H$63)</f>
        <v>9.9079623376946309</v>
      </c>
      <c r="K124" s="212">
        <f>SUM(K69*'TOWN WEIGHTS'!$F$63,K71*'TOWN WEIGHTS'!$G$63,K91*'TOWN WEIGHTS'!$H$63)</f>
        <v>76.934965797102734</v>
      </c>
      <c r="L124" s="212">
        <f>SUM(L69*'TOWN WEIGHTS'!$F$63,L71*'TOWN WEIGHTS'!$G$63,L91*'TOWN WEIGHTS'!$H$63)</f>
        <v>30.532167667813592</v>
      </c>
      <c r="M124" s="212">
        <f>SUM(M69*'TOWN WEIGHTS'!$F$63,M71*'TOWN WEIGHTS'!$G$63,M91*'TOWN WEIGHTS'!$H$63)</f>
        <v>15.760435141008669</v>
      </c>
      <c r="N124" s="212">
        <f>SUM(N69*'TOWN WEIGHTS'!$F$63,N71*'TOWN WEIGHTS'!$G$63,N91*'TOWN WEIGHTS'!$H$63)</f>
        <v>9.4407253481189315</v>
      </c>
      <c r="O124" s="212">
        <f>SUM(O69*'TOWN WEIGHTS'!$F$63,O71*'TOWN WEIGHTS'!$G$63,O91*'TOWN WEIGHTS'!$H$63)</f>
        <v>4.5580885352917173</v>
      </c>
      <c r="P124" s="212">
        <f>SUM(P69*'TOWN WEIGHTS'!$F$63,P71*'TOWN WEIGHTS'!$G$63,P91*'TOWN WEIGHTS'!$H$63)</f>
        <v>92.878044675642585</v>
      </c>
      <c r="Q124" s="212">
        <f>SUM(Q69*'TOWN WEIGHTS'!$F$63,Q71*'TOWN WEIGHTS'!$G$63,Q91*'TOWN WEIGHTS'!$H$63)</f>
        <v>66.806121590611326</v>
      </c>
      <c r="R124" s="212">
        <f>SUM(R69*'TOWN WEIGHTS'!$F$63,R71*'TOWN WEIGHTS'!$G$63,R91*'TOWN WEIGHTS'!$H$63)</f>
        <v>2.5782445007661221</v>
      </c>
      <c r="S124" s="212">
        <f>SUM(S69*'TOWN WEIGHTS'!$F$63,S71*'TOWN WEIGHTS'!$G$63,S91*'TOWN WEIGHTS'!$H$63)</f>
        <v>2.9443654163617512</v>
      </c>
      <c r="T124" s="212">
        <f>SUM(T69*'TOWN WEIGHTS'!$F$63,T71*'TOWN WEIGHTS'!$G$63,T91*'TOWN WEIGHTS'!$H$63)</f>
        <v>3.4666097976913761</v>
      </c>
      <c r="U124" s="212">
        <f>SUM(U69*'TOWN WEIGHTS'!$F$63,U71*'TOWN WEIGHTS'!$G$63,U91*'TOWN WEIGHTS'!$H$63)</f>
        <v>1.6373798413754586</v>
      </c>
      <c r="V124" s="212">
        <f>SUM(V69*'TOWN WEIGHTS'!$F$63,V71*'TOWN WEIGHTS'!$G$63,V91*'TOWN WEIGHTS'!$H$63)</f>
        <v>6.9357890336291241</v>
      </c>
      <c r="W124" s="212">
        <f>SUM(W69*'TOWN WEIGHTS'!$F$63,W71*'TOWN WEIGHTS'!$G$63,W91*'TOWN WEIGHTS'!$H$63)</f>
        <v>6.9357890336291241</v>
      </c>
      <c r="X124" s="212">
        <f>SUM(X69*'TOWN WEIGHTS'!$F$63,X71*'TOWN WEIGHTS'!$G$63,X91*'TOWN WEIGHTS'!$H$63)</f>
        <v>17.188208886716804</v>
      </c>
      <c r="Y124" s="212">
        <f>SUM(Y69*'TOWN WEIGHTS'!$F$63,Y71*'TOWN WEIGHTS'!$G$63,Y91*'TOWN WEIGHTS'!$H$63)</f>
        <v>1.7580957984541921</v>
      </c>
      <c r="Z124" s="212">
        <f>SUM(Z69*'TOWN WEIGHTS'!$F$63,Z71*'TOWN WEIGHTS'!$G$63,Z91*'TOWN WEIGHTS'!$H$63)</f>
        <v>1.9274134998272408</v>
      </c>
      <c r="AA124" s="212">
        <f>SUM(AA69*'TOWN WEIGHTS'!$F$63,AA71*'TOWN WEIGHTS'!$G$63,AA91*'TOWN WEIGHTS'!$H$63)</f>
        <v>8.4598368877427159</v>
      </c>
      <c r="AB124" s="212">
        <f>SUM(AB69*'TOWN WEIGHTS'!$F$63,AB71*'TOWN WEIGHTS'!$G$63,AB91*'TOWN WEIGHTS'!$H$63)</f>
        <v>71.952943598419168</v>
      </c>
      <c r="AC124" s="212">
        <f>SUM(AC69*'TOWN WEIGHTS'!$F$63,AC71*'TOWN WEIGHTS'!$G$63,AC91*'TOWN WEIGHTS'!$H$63)</f>
        <v>14.002816526504928</v>
      </c>
      <c r="AD124" s="212">
        <f>SUM(AD69*'TOWN WEIGHTS'!$F$63,AD71*'TOWN WEIGHTS'!$G$63,AD91*'TOWN WEIGHTS'!$H$63)</f>
        <v>14.002816526504928</v>
      </c>
      <c r="AE124" s="212">
        <f>SUM(AE69*'TOWN WEIGHTS'!$F$63,AE71*'TOWN WEIGHTS'!$G$63,AE91*'TOWN WEIGHTS'!$H$63)</f>
        <v>45.298866598379121</v>
      </c>
      <c r="AF124" s="212">
        <f>SUM(AF69*'TOWN WEIGHTS'!$F$63,AF71*'TOWN WEIGHTS'!$G$63,AF91*'TOWN WEIGHTS'!$H$63)</f>
        <v>16.135013749342239</v>
      </c>
      <c r="AG124" s="212">
        <f>SUM(AG69*'TOWN WEIGHTS'!$F$63,AG71*'TOWN WEIGHTS'!$G$63,AG91*'TOWN WEIGHTS'!$H$63)</f>
        <v>18.187204073207187</v>
      </c>
      <c r="AH124" s="212">
        <f>SUM(AH69*'TOWN WEIGHTS'!$F$63,AH71*'TOWN WEIGHTS'!$G$63,AH91*'TOWN WEIGHTS'!$H$63)</f>
        <v>5.5545221538102654</v>
      </c>
      <c r="AI124" s="212">
        <f>SUM(AI69*'TOWN WEIGHTS'!$F$63,AI71*'TOWN WEIGHTS'!$G$63,AI91*'TOWN WEIGHTS'!$H$63)</f>
        <v>24.012695081573948</v>
      </c>
      <c r="AJ124" s="212">
        <f>SUM(AJ69*'TOWN WEIGHTS'!$F$63,AJ71*'TOWN WEIGHTS'!$G$63,AJ91*'TOWN WEIGHTS'!$H$63)</f>
        <v>25.40470829668827</v>
      </c>
      <c r="AK124" s="212">
        <f>SUM(AK69*'TOWN WEIGHTS'!$F$63,AK71*'TOWN WEIGHTS'!$G$63,AK91*'TOWN WEIGHTS'!$H$63)</f>
        <v>33.773544849008445</v>
      </c>
      <c r="AL124" s="212">
        <f>SUM(AL69*'TOWN WEIGHTS'!$F$63,AL71*'TOWN WEIGHTS'!$G$63,AL91*'TOWN WEIGHTS'!$H$63)</f>
        <v>0.74201036584060243</v>
      </c>
      <c r="AM124" s="212">
        <f>SUM(AM69*'TOWN WEIGHTS'!$F$63,AM71*'TOWN WEIGHTS'!$G$63,AM91*'TOWN WEIGHTS'!$H$63)</f>
        <v>62.244108251537256</v>
      </c>
      <c r="AN124" s="212">
        <f>SUM(AN69*'TOWN WEIGHTS'!$F$63,AN71*'TOWN WEIGHTS'!$G$63,AN91*'TOWN WEIGHTS'!$H$63)</f>
        <v>93.639999999999986</v>
      </c>
      <c r="AO124" s="212">
        <f>SUM(AO69*'TOWN WEIGHTS'!$F$63,AO71*'TOWN WEIGHTS'!$G$63,AO91*'TOWN WEIGHTS'!$H$63)</f>
        <v>29.351277849724113</v>
      </c>
      <c r="AP124" s="212">
        <f>SUM(AP69*'TOWN WEIGHTS'!$F$63,AP71*'TOWN WEIGHTS'!$G$63,AP91*'TOWN WEIGHTS'!$H$63)</f>
        <v>98.732235120101777</v>
      </c>
      <c r="AQ124" s="212">
        <f>SUM(AQ69*'TOWN WEIGHTS'!$F$63,AQ71*'TOWN WEIGHTS'!$G$63,AQ91*'TOWN WEIGHTS'!$H$63)</f>
        <v>71.281714623345735</v>
      </c>
      <c r="AR124" s="212">
        <f>SUM(AR69*'TOWN WEIGHTS'!$F$63,AR71*'TOWN WEIGHTS'!$G$63,AR91*'TOWN WEIGHTS'!$H$63)</f>
        <v>99.416357102369915</v>
      </c>
      <c r="AS124" s="212">
        <f>SUM(AS69*'TOWN WEIGHTS'!$F$63,AS71*'TOWN WEIGHTS'!$G$63,AS91*'TOWN WEIGHTS'!$H$63)</f>
        <v>16.989515903514178</v>
      </c>
      <c r="AT124" s="212">
        <f>SUM(AT69*'TOWN WEIGHTS'!$F$63,AT71*'TOWN WEIGHTS'!$G$63,AT91*'TOWN WEIGHTS'!$H$63)</f>
        <v>53.733566732458165</v>
      </c>
      <c r="AU124" s="212">
        <f>SUM(AU69*'TOWN WEIGHTS'!$F$63,AU71*'TOWN WEIGHTS'!$G$63,AU91*'TOWN WEIGHTS'!$H$63)</f>
        <v>10.176264736904244</v>
      </c>
      <c r="AV124" s="261">
        <f>SUM(AV69*'TOWN WEIGHTS'!$F$63,AV71*'TOWN WEIGHTS'!$G$63,AV91*'TOWN WEIGHTS'!$H$63)</f>
        <v>45.298866598379121</v>
      </c>
      <c r="AW124" s="258">
        <f>SUM(AW69*'TOWN WEIGHTS'!$F$63,AW71*'TOWN WEIGHTS'!$G$63,AW91*'TOWN WEIGHTS'!$H$63)</f>
        <v>26.9664491242922</v>
      </c>
      <c r="AX124" s="212">
        <f>SUM(AX69*'TOWN WEIGHTS'!$F$63,AX71*'TOWN WEIGHTS'!$G$63,AX91*'TOWN WEIGHTS'!$H$63)</f>
        <v>45.298866598379121</v>
      </c>
      <c r="AY124" s="212">
        <f>SUM(AY69*'TOWN WEIGHTS'!$F$63,AY71*'TOWN WEIGHTS'!$G$63,AY91*'TOWN WEIGHTS'!$H$63)</f>
        <v>30.647281921743978</v>
      </c>
    </row>
    <row r="125" spans="1:51" x14ac:dyDescent="0.35">
      <c r="A125" s="211" t="s">
        <v>798</v>
      </c>
      <c r="B125" s="212">
        <f>SUM(B3*'TOWN WEIGHTS'!$G$2,B23*'TOWN WEIGHTS'!$H$2,B74*'TOWN WEIGHTS'!$I$2)</f>
        <v>28.723871992807474</v>
      </c>
      <c r="C125" s="212">
        <f>SUM(C3*'TOWN WEIGHTS'!$G$2,C23*'TOWN WEIGHTS'!$H$2,C74*'TOWN WEIGHTS'!$I$2)</f>
        <v>24.663454391407249</v>
      </c>
      <c r="D125" s="212">
        <f>SUM(D3*'TOWN WEIGHTS'!$G$2,D23*'TOWN WEIGHTS'!$H$2,D74*'TOWN WEIGHTS'!$I$2)</f>
        <v>27.365172342590796</v>
      </c>
      <c r="E125" s="212">
        <f>SUM(E3*'TOWN WEIGHTS'!$G$2,E23*'TOWN WEIGHTS'!$H$2,E74*'TOWN WEIGHTS'!$I$2)</f>
        <v>37.300623023995108</v>
      </c>
      <c r="F125" s="212">
        <f>SUM(F3*'TOWN WEIGHTS'!$G$2,F23*'TOWN WEIGHTS'!$H$2,F74*'TOWN WEIGHTS'!$I$2)</f>
        <v>53.664852730646537</v>
      </c>
      <c r="G125" s="212">
        <f>SUM(G3*'TOWN WEIGHTS'!$G$2,G23*'TOWN WEIGHTS'!$H$2,G74*'TOWN WEIGHTS'!$I$2)</f>
        <v>33.718282489073218</v>
      </c>
      <c r="H125" s="212">
        <f>SUM(H3*'TOWN WEIGHTS'!$G$2,H23*'TOWN WEIGHTS'!$H$2,H74*'TOWN WEIGHTS'!$I$2)</f>
        <v>12.429734205161679</v>
      </c>
      <c r="I125" s="212">
        <f>SUM(I3*'TOWN WEIGHTS'!$G$2,I23*'TOWN WEIGHTS'!$H$2,I74*'TOWN WEIGHTS'!$I$2)</f>
        <v>5.0921701040335829</v>
      </c>
      <c r="J125" s="212">
        <f>SUM(J3*'TOWN WEIGHTS'!$G$2,J23*'TOWN WEIGHTS'!$H$2,J74*'TOWN WEIGHTS'!$I$2)</f>
        <v>17.321443605913743</v>
      </c>
      <c r="K125" s="212">
        <f>SUM(K3*'TOWN WEIGHTS'!$G$2,K23*'TOWN WEIGHTS'!$H$2,K74*'TOWN WEIGHTS'!$I$2)</f>
        <v>68.285167928155246</v>
      </c>
      <c r="L125" s="212">
        <f>SUM(L3*'TOWN WEIGHTS'!$G$2,L23*'TOWN WEIGHTS'!$H$2,L74*'TOWN WEIGHTS'!$I$2)</f>
        <v>32.661281152123088</v>
      </c>
      <c r="M125" s="212">
        <f>SUM(M3*'TOWN WEIGHTS'!$G$2,M23*'TOWN WEIGHTS'!$H$2,M74*'TOWN WEIGHTS'!$I$2)</f>
        <v>33.509187096017136</v>
      </c>
      <c r="N125" s="212">
        <f>SUM(N3*'TOWN WEIGHTS'!$G$2,N23*'TOWN WEIGHTS'!$H$2,N74*'TOWN WEIGHTS'!$I$2)</f>
        <v>11.087310890387878</v>
      </c>
      <c r="O125" s="212">
        <f>SUM(O3*'TOWN WEIGHTS'!$G$2,O23*'TOWN WEIGHTS'!$H$2,O74*'TOWN WEIGHTS'!$I$2)</f>
        <v>5.7669929495516454</v>
      </c>
      <c r="P125" s="212">
        <f>SUM(P3*'TOWN WEIGHTS'!$G$2,P23*'TOWN WEIGHTS'!$H$2,P74*'TOWN WEIGHTS'!$I$2)</f>
        <v>88.360349784379494</v>
      </c>
      <c r="Q125" s="212">
        <f>SUM(Q3*'TOWN WEIGHTS'!$G$2,Q23*'TOWN WEIGHTS'!$H$2,Q74*'TOWN WEIGHTS'!$I$2)</f>
        <v>58.559732686055199</v>
      </c>
      <c r="R125" s="212">
        <f>SUM(R3*'TOWN WEIGHTS'!$G$2,R23*'TOWN WEIGHTS'!$H$2,R74*'TOWN WEIGHTS'!$I$2)</f>
        <v>9.17599132551595</v>
      </c>
      <c r="S125" s="212">
        <f>SUM(S3*'TOWN WEIGHTS'!$G$2,S23*'TOWN WEIGHTS'!$H$2,S74*'TOWN WEIGHTS'!$I$2)</f>
        <v>9.8545959550242817</v>
      </c>
      <c r="T125" s="212">
        <f>SUM(T3*'TOWN WEIGHTS'!$G$2,T23*'TOWN WEIGHTS'!$H$2,T74*'TOWN WEIGHTS'!$I$2)</f>
        <v>13.231133430627438</v>
      </c>
      <c r="U125" s="212">
        <f>SUM(U3*'TOWN WEIGHTS'!$G$2,U23*'TOWN WEIGHTS'!$H$2,U74*'TOWN WEIGHTS'!$I$2)</f>
        <v>5.6256812745510842</v>
      </c>
      <c r="V125" s="212">
        <f>SUM(V3*'TOWN WEIGHTS'!$G$2,V23*'TOWN WEIGHTS'!$H$2,V74*'TOWN WEIGHTS'!$I$2)</f>
        <v>6.8139388917623238</v>
      </c>
      <c r="W125" s="212">
        <f>SUM(W3*'TOWN WEIGHTS'!$G$2,W23*'TOWN WEIGHTS'!$H$2,W74*'TOWN WEIGHTS'!$I$2)</f>
        <v>6.8139388917623238</v>
      </c>
      <c r="X125" s="212">
        <f>SUM(X3*'TOWN WEIGHTS'!$G$2,X23*'TOWN WEIGHTS'!$H$2,X74*'TOWN WEIGHTS'!$I$2)</f>
        <v>7.3534968915585175</v>
      </c>
      <c r="Y125" s="212">
        <f>SUM(Y3*'TOWN WEIGHTS'!$G$2,Y23*'TOWN WEIGHTS'!$H$2,Y74*'TOWN WEIGHTS'!$I$2)</f>
        <v>2.0859445191405355</v>
      </c>
      <c r="Z125" s="212">
        <f>SUM(Z3*'TOWN WEIGHTS'!$G$2,Z23*'TOWN WEIGHTS'!$H$2,Z74*'TOWN WEIGHTS'!$I$2)</f>
        <v>1.4851650076560894</v>
      </c>
      <c r="AA125" s="212">
        <f>SUM(AA3*'TOWN WEIGHTS'!$G$2,AA23*'TOWN WEIGHTS'!$H$2,AA74*'TOWN WEIGHTS'!$I$2)</f>
        <v>13.695235294914081</v>
      </c>
      <c r="AB125" s="212">
        <f>SUM(AB3*'TOWN WEIGHTS'!$G$2,AB23*'TOWN WEIGHTS'!$H$2,AB74*'TOWN WEIGHTS'!$I$2)</f>
        <v>17.715584872683568</v>
      </c>
      <c r="AC125" s="212">
        <f>SUM(AC3*'TOWN WEIGHTS'!$G$2,AC23*'TOWN WEIGHTS'!$H$2,AC74*'TOWN WEIGHTS'!$I$2)</f>
        <v>16.90597996327346</v>
      </c>
      <c r="AD125" s="212">
        <f>SUM(AD3*'TOWN WEIGHTS'!$G$2,AD23*'TOWN WEIGHTS'!$H$2,AD74*'TOWN WEIGHTS'!$I$2)</f>
        <v>16.90597996327346</v>
      </c>
      <c r="AE125" s="212">
        <f>SUM(AE3*'TOWN WEIGHTS'!$G$2,AE23*'TOWN WEIGHTS'!$H$2,AE74*'TOWN WEIGHTS'!$I$2)</f>
        <v>47.652087342670576</v>
      </c>
      <c r="AF125" s="212">
        <f>SUM(AF3*'TOWN WEIGHTS'!$G$2,AF23*'TOWN WEIGHTS'!$H$2,AF74*'TOWN WEIGHTS'!$I$2)</f>
        <v>18.369797399872834</v>
      </c>
      <c r="AG125" s="212">
        <f>SUM(AG3*'TOWN WEIGHTS'!$G$2,AG23*'TOWN WEIGHTS'!$H$2,AG74*'TOWN WEIGHTS'!$I$2)</f>
        <v>18.070729415914975</v>
      </c>
      <c r="AH125" s="212">
        <f>SUM(AH3*'TOWN WEIGHTS'!$G$2,AH23*'TOWN WEIGHTS'!$H$2,AH74*'TOWN WEIGHTS'!$I$2)</f>
        <v>8.124827873575402</v>
      </c>
      <c r="AI125" s="212">
        <f>SUM(AI3*'TOWN WEIGHTS'!$G$2,AI23*'TOWN WEIGHTS'!$H$2,AI74*'TOWN WEIGHTS'!$I$2)</f>
        <v>28.407195151961965</v>
      </c>
      <c r="AJ125" s="212">
        <f>SUM(AJ3*'TOWN WEIGHTS'!$G$2,AJ23*'TOWN WEIGHTS'!$H$2,AJ74*'TOWN WEIGHTS'!$I$2)</f>
        <v>16.538160058756251</v>
      </c>
      <c r="AK125" s="212">
        <f>SUM(AK3*'TOWN WEIGHTS'!$G$2,AK23*'TOWN WEIGHTS'!$H$2,AK74*'TOWN WEIGHTS'!$I$2)</f>
        <v>48.077470779047069</v>
      </c>
      <c r="AL125" s="212">
        <f>SUM(AL3*'TOWN WEIGHTS'!$G$2,AL23*'TOWN WEIGHTS'!$H$2,AL74*'TOWN WEIGHTS'!$I$2)</f>
        <v>1.6126520749640441</v>
      </c>
      <c r="AM125" s="212">
        <f>SUM(AM3*'TOWN WEIGHTS'!$G$2,AM23*'TOWN WEIGHTS'!$H$2,AM74*'TOWN WEIGHTS'!$I$2)</f>
        <v>79.537623465259998</v>
      </c>
      <c r="AN125" s="212">
        <f>SUM(AN3*'TOWN WEIGHTS'!$G$2,AN23*'TOWN WEIGHTS'!$H$2,AN74*'TOWN WEIGHTS'!$I$2)</f>
        <v>93.909999999999982</v>
      </c>
      <c r="AO125" s="212">
        <f>SUM(AO3*'TOWN WEIGHTS'!$G$2,AO23*'TOWN WEIGHTS'!$H$2,AO74*'TOWN WEIGHTS'!$I$2)</f>
        <v>29.714917147410603</v>
      </c>
      <c r="AP125" s="212">
        <f>SUM(AP3*'TOWN WEIGHTS'!$G$2,AP23*'TOWN WEIGHTS'!$H$2,AP74*'TOWN WEIGHTS'!$I$2)</f>
        <v>99.74924439135583</v>
      </c>
      <c r="AQ125" s="212">
        <f>SUM(AQ3*'TOWN WEIGHTS'!$G$2,AQ23*'TOWN WEIGHTS'!$H$2,AQ74*'TOWN WEIGHTS'!$I$2)</f>
        <v>70.306228909156388</v>
      </c>
      <c r="AR125" s="212">
        <f>SUM(AR3*'TOWN WEIGHTS'!$G$2,AR23*'TOWN WEIGHTS'!$H$2,AR74*'TOWN WEIGHTS'!$I$2)</f>
        <v>98.593986039587378</v>
      </c>
      <c r="AS125" s="212">
        <f>SUM(AS3*'TOWN WEIGHTS'!$G$2,AS23*'TOWN WEIGHTS'!$H$2,AS74*'TOWN WEIGHTS'!$I$2)</f>
        <v>20.576803098984577</v>
      </c>
      <c r="AT125" s="212">
        <f>SUM(AT3*'TOWN WEIGHTS'!$G$2,AT23*'TOWN WEIGHTS'!$H$2,AT74*'TOWN WEIGHTS'!$I$2)</f>
        <v>50.473224540139171</v>
      </c>
      <c r="AU125" s="212">
        <f>SUM(AU3*'TOWN WEIGHTS'!$G$2,AU23*'TOWN WEIGHTS'!$H$2,AU74*'TOWN WEIGHTS'!$I$2)</f>
        <v>10.062351768027563</v>
      </c>
      <c r="AV125" s="261">
        <f>SUM(AV3*'TOWN WEIGHTS'!$G$2,AV23*'TOWN WEIGHTS'!$H$2,AV74*'TOWN WEIGHTS'!$I$2)</f>
        <v>47.652087342670576</v>
      </c>
      <c r="AW125" s="258">
        <f>SUM(AW3*'TOWN WEIGHTS'!$G$2,AW23*'TOWN WEIGHTS'!$H$2,AW74*'TOWN WEIGHTS'!$I$2)</f>
        <v>27.037459802383765</v>
      </c>
      <c r="AX125" s="212">
        <f>SUM(AX3*'TOWN WEIGHTS'!$G$2,AX23*'TOWN WEIGHTS'!$H$2,AX74*'TOWN WEIGHTS'!$I$2)</f>
        <v>47.652087342670576</v>
      </c>
      <c r="AY125" s="212">
        <f>SUM(AY3*'TOWN WEIGHTS'!$G$2,AY23*'TOWN WEIGHTS'!$H$2,AY74*'TOWN WEIGHTS'!$I$2)</f>
        <v>28.943246615410054</v>
      </c>
    </row>
    <row r="126" spans="1:51" x14ac:dyDescent="0.35">
      <c r="A126" s="211" t="s">
        <v>809</v>
      </c>
      <c r="B126" s="212">
        <f>SUM(B11*'TOWN WEIGHTS'!$F$20,B21*'TOWN WEIGHTS'!$G$20,B27*'TOWN WEIGHTS'!$H$20,B72*'TOWN WEIGHTS'!$I$20)</f>
        <v>29.048884319343653</v>
      </c>
      <c r="C126" s="212">
        <f>SUM(C11*'TOWN WEIGHTS'!$F$20,C21*'TOWN WEIGHTS'!$G$20,C27*'TOWN WEIGHTS'!$H$20,C72*'TOWN WEIGHTS'!$I$20)</f>
        <v>35.484833998019489</v>
      </c>
      <c r="D126" s="212">
        <f>SUM(D11*'TOWN WEIGHTS'!$F$20,D21*'TOWN WEIGHTS'!$G$20,D27*'TOWN WEIGHTS'!$H$20,D72*'TOWN WEIGHTS'!$I$20)</f>
        <v>49.136514807921806</v>
      </c>
      <c r="E126" s="212">
        <f>SUM(E11*'TOWN WEIGHTS'!$F$20,E21*'TOWN WEIGHTS'!$G$20,E27*'TOWN WEIGHTS'!$H$20,E72*'TOWN WEIGHTS'!$I$20)</f>
        <v>57.837196155490957</v>
      </c>
      <c r="F126" s="212">
        <f>SUM(F11*'TOWN WEIGHTS'!$F$20,F21*'TOWN WEIGHTS'!$G$20,F27*'TOWN WEIGHTS'!$H$20,F72*'TOWN WEIGHTS'!$I$20)</f>
        <v>14.542920446278558</v>
      </c>
      <c r="G126" s="212">
        <f>SUM(G11*'TOWN WEIGHTS'!$F$20,G21*'TOWN WEIGHTS'!$G$20,G27*'TOWN WEIGHTS'!$H$20,G72*'TOWN WEIGHTS'!$I$20)</f>
        <v>31.63705358270256</v>
      </c>
      <c r="H126" s="212">
        <f>SUM(H11*'TOWN WEIGHTS'!$F$20,H21*'TOWN WEIGHTS'!$G$20,H27*'TOWN WEIGHTS'!$H$20,H72*'TOWN WEIGHTS'!$I$20)</f>
        <v>18.653965736827821</v>
      </c>
      <c r="I126" s="212">
        <f>SUM(I11*'TOWN WEIGHTS'!$F$20,I21*'TOWN WEIGHTS'!$G$20,I27*'TOWN WEIGHTS'!$H$20,I72*'TOWN WEIGHTS'!$I$20)</f>
        <v>12.71282923974632</v>
      </c>
      <c r="J126" s="212">
        <f>SUM(J11*'TOWN WEIGHTS'!$F$20,J21*'TOWN WEIGHTS'!$G$20,J27*'TOWN WEIGHTS'!$H$20,J72*'TOWN WEIGHTS'!$I$20)</f>
        <v>22.614723401548815</v>
      </c>
      <c r="K126" s="212">
        <f>SUM(K11*'TOWN WEIGHTS'!$F$20,K21*'TOWN WEIGHTS'!$G$20,K27*'TOWN WEIGHTS'!$H$20,K72*'TOWN WEIGHTS'!$I$20)</f>
        <v>80.963945531967894</v>
      </c>
      <c r="L126" s="212">
        <f>SUM(L11*'TOWN WEIGHTS'!$F$20,L21*'TOWN WEIGHTS'!$G$20,L27*'TOWN WEIGHTS'!$H$20,L72*'TOWN WEIGHTS'!$I$20)</f>
        <v>32.016720378822846</v>
      </c>
      <c r="M126" s="212">
        <f>SUM(M11*'TOWN WEIGHTS'!$F$20,M21*'TOWN WEIGHTS'!$G$20,M27*'TOWN WEIGHTS'!$H$20,M72*'TOWN WEIGHTS'!$I$20)</f>
        <v>31.490375066121118</v>
      </c>
      <c r="N126" s="212">
        <f>SUM(N11*'TOWN WEIGHTS'!$F$20,N21*'TOWN WEIGHTS'!$G$20,N27*'TOWN WEIGHTS'!$H$20,N72*'TOWN WEIGHTS'!$I$20)</f>
        <v>9.1991543913481912</v>
      </c>
      <c r="O126" s="212">
        <f>SUM(O11*'TOWN WEIGHTS'!$F$20,O21*'TOWN WEIGHTS'!$G$20,O27*'TOWN WEIGHTS'!$H$20,O72*'TOWN WEIGHTS'!$I$20)</f>
        <v>6.7667857020894617</v>
      </c>
      <c r="P126" s="212">
        <f>SUM(P11*'TOWN WEIGHTS'!$F$20,P21*'TOWN WEIGHTS'!$G$20,P27*'TOWN WEIGHTS'!$H$20,P72*'TOWN WEIGHTS'!$I$20)</f>
        <v>92.28577399856573</v>
      </c>
      <c r="Q126" s="212">
        <f>SUM(Q11*'TOWN WEIGHTS'!$F$20,Q21*'TOWN WEIGHTS'!$G$20,Q27*'TOWN WEIGHTS'!$H$20,Q72*'TOWN WEIGHTS'!$I$20)</f>
        <v>56.805299021141437</v>
      </c>
      <c r="R126" s="212">
        <f>SUM(R11*'TOWN WEIGHTS'!$F$20,R21*'TOWN WEIGHTS'!$G$20,R27*'TOWN WEIGHTS'!$H$20,R72*'TOWN WEIGHTS'!$I$20)</f>
        <v>8.9701912085841418</v>
      </c>
      <c r="S126" s="212">
        <f>SUM(S11*'TOWN WEIGHTS'!$F$20,S21*'TOWN WEIGHTS'!$G$20,S27*'TOWN WEIGHTS'!$H$20,S72*'TOWN WEIGHTS'!$I$20)</f>
        <v>9.7626200421612896</v>
      </c>
      <c r="T126" s="212">
        <f>SUM(T11*'TOWN WEIGHTS'!$F$20,T21*'TOWN WEIGHTS'!$G$20,T27*'TOWN WEIGHTS'!$H$20,T72*'TOWN WEIGHTS'!$I$20)</f>
        <v>13.570020914693044</v>
      </c>
      <c r="U126" s="212">
        <f>SUM(U11*'TOWN WEIGHTS'!$F$20,U21*'TOWN WEIGHTS'!$G$20,U27*'TOWN WEIGHTS'!$H$20,U72*'TOWN WEIGHTS'!$I$20)</f>
        <v>4.9259973038196048</v>
      </c>
      <c r="V126" s="212">
        <f>SUM(V11*'TOWN WEIGHTS'!$F$20,V21*'TOWN WEIGHTS'!$G$20,V27*'TOWN WEIGHTS'!$H$20,V72*'TOWN WEIGHTS'!$I$20)</f>
        <v>10.87836084515996</v>
      </c>
      <c r="W126" s="212">
        <f>SUM(W11*'TOWN WEIGHTS'!$F$20,W21*'TOWN WEIGHTS'!$G$20,W27*'TOWN WEIGHTS'!$H$20,W72*'TOWN WEIGHTS'!$I$20)</f>
        <v>10.87836084515996</v>
      </c>
      <c r="X126" s="212">
        <f>SUM(X11*'TOWN WEIGHTS'!$F$20,X21*'TOWN WEIGHTS'!$G$20,X27*'TOWN WEIGHTS'!$H$20,X72*'TOWN WEIGHTS'!$I$20)</f>
        <v>19.122399326131571</v>
      </c>
      <c r="Y126" s="212">
        <f>SUM(Y11*'TOWN WEIGHTS'!$F$20,Y21*'TOWN WEIGHTS'!$G$20,Y27*'TOWN WEIGHTS'!$H$20,Y72*'TOWN WEIGHTS'!$I$20)</f>
        <v>6.6199495858041688</v>
      </c>
      <c r="Z126" s="212">
        <f>SUM(Z11*'TOWN WEIGHTS'!$F$20,Z21*'TOWN WEIGHTS'!$G$20,Z27*'TOWN WEIGHTS'!$H$20,Z72*'TOWN WEIGHTS'!$I$20)</f>
        <v>5.156597320204356</v>
      </c>
      <c r="AA126" s="212">
        <f>SUM(AA11*'TOWN WEIGHTS'!$F$20,AA21*'TOWN WEIGHTS'!$G$20,AA27*'TOWN WEIGHTS'!$H$20,AA72*'TOWN WEIGHTS'!$I$20)</f>
        <v>10.777683518412609</v>
      </c>
      <c r="AB126" s="212">
        <f>SUM(AB11*'TOWN WEIGHTS'!$F$20,AB21*'TOWN WEIGHTS'!$G$20,AB27*'TOWN WEIGHTS'!$H$20,AB72*'TOWN WEIGHTS'!$I$20)</f>
        <v>67.169492753232475</v>
      </c>
      <c r="AC126" s="212">
        <f>SUM(AC11*'TOWN WEIGHTS'!$F$20,AC21*'TOWN WEIGHTS'!$G$20,AC27*'TOWN WEIGHTS'!$H$20,AC72*'TOWN WEIGHTS'!$I$20)</f>
        <v>36.831843633695108</v>
      </c>
      <c r="AD126" s="212">
        <f>SUM(AD11*'TOWN WEIGHTS'!$F$20,AD21*'TOWN WEIGHTS'!$G$20,AD27*'TOWN WEIGHTS'!$H$20,AD72*'TOWN WEIGHTS'!$I$20)</f>
        <v>36.831843633695108</v>
      </c>
      <c r="AE126" s="212">
        <f>SUM(AE11*'TOWN WEIGHTS'!$F$20,AE21*'TOWN WEIGHTS'!$G$20,AE27*'TOWN WEIGHTS'!$H$20,AE72*'TOWN WEIGHTS'!$I$20)</f>
        <v>44.985933201943681</v>
      </c>
      <c r="AF126" s="212">
        <f>SUM(AF11*'TOWN WEIGHTS'!$F$20,AF21*'TOWN WEIGHTS'!$G$20,AF27*'TOWN WEIGHTS'!$H$20,AF72*'TOWN WEIGHTS'!$I$20)</f>
        <v>16.049324035664984</v>
      </c>
      <c r="AG126" s="212">
        <f>SUM(AG11*'TOWN WEIGHTS'!$F$20,AG21*'TOWN WEIGHTS'!$G$20,AG27*'TOWN WEIGHTS'!$H$20,AG72*'TOWN WEIGHTS'!$I$20)</f>
        <v>18.631330115615288</v>
      </c>
      <c r="AH126" s="212">
        <f>SUM(AH11*'TOWN WEIGHTS'!$F$20,AH21*'TOWN WEIGHTS'!$G$20,AH27*'TOWN WEIGHTS'!$H$20,AH72*'TOWN WEIGHTS'!$I$20)</f>
        <v>16.381065933718315</v>
      </c>
      <c r="AI126" s="212">
        <f>SUM(AI11*'TOWN WEIGHTS'!$F$20,AI21*'TOWN WEIGHTS'!$G$20,AI27*'TOWN WEIGHTS'!$H$20,AI72*'TOWN WEIGHTS'!$I$20)</f>
        <v>30.425038984065239</v>
      </c>
      <c r="AJ126" s="212">
        <f>SUM(AJ11*'TOWN WEIGHTS'!$F$20,AJ21*'TOWN WEIGHTS'!$G$20,AJ27*'TOWN WEIGHTS'!$H$20,AJ72*'TOWN WEIGHTS'!$I$20)</f>
        <v>24.75571930139888</v>
      </c>
      <c r="AK126" s="212">
        <f>SUM(AK11*'TOWN WEIGHTS'!$F$20,AK21*'TOWN WEIGHTS'!$G$20,AK27*'TOWN WEIGHTS'!$H$20,AK72*'TOWN WEIGHTS'!$I$20)</f>
        <v>34.285378291428998</v>
      </c>
      <c r="AL126" s="212">
        <f>SUM(AL11*'TOWN WEIGHTS'!$F$20,AL21*'TOWN WEIGHTS'!$G$20,AL27*'TOWN WEIGHTS'!$H$20,AL72*'TOWN WEIGHTS'!$I$20)</f>
        <v>1.8123558606795864</v>
      </c>
      <c r="AM126" s="212">
        <f>SUM(AM11*'TOWN WEIGHTS'!$F$20,AM21*'TOWN WEIGHTS'!$G$20,AM27*'TOWN WEIGHTS'!$H$20,AM72*'TOWN WEIGHTS'!$I$20)</f>
        <v>62.968825356433022</v>
      </c>
      <c r="AN126" s="212">
        <f>SUM(AN11*'TOWN WEIGHTS'!$F$20,AN21*'TOWN WEIGHTS'!$G$20,AN27*'TOWN WEIGHTS'!$H$20,AN72*'TOWN WEIGHTS'!$I$20)</f>
        <v>93.49</v>
      </c>
      <c r="AO126" s="212">
        <f>SUM(AO11*'TOWN WEIGHTS'!$F$20,AO21*'TOWN WEIGHTS'!$G$20,AO27*'TOWN WEIGHTS'!$H$20,AO72*'TOWN WEIGHTS'!$I$20)</f>
        <v>24.501317025242027</v>
      </c>
      <c r="AP126" s="212">
        <f>SUM(AP11*'TOWN WEIGHTS'!$F$20,AP21*'TOWN WEIGHTS'!$G$20,AP27*'TOWN WEIGHTS'!$H$20,AP72*'TOWN WEIGHTS'!$I$20)</f>
        <v>84.651260796226737</v>
      </c>
      <c r="AQ126" s="212">
        <f>SUM(AQ11*'TOWN WEIGHTS'!$F$20,AQ21*'TOWN WEIGHTS'!$G$20,AQ27*'TOWN WEIGHTS'!$H$20,AQ72*'TOWN WEIGHTS'!$I$20)</f>
        <v>69.14684425216187</v>
      </c>
      <c r="AR126" s="212">
        <f>SUM(AR11*'TOWN WEIGHTS'!$F$20,AR21*'TOWN WEIGHTS'!$G$20,AR27*'TOWN WEIGHTS'!$H$20,AR72*'TOWN WEIGHTS'!$I$20)</f>
        <v>96.454417884889978</v>
      </c>
      <c r="AS126" s="212">
        <f>SUM(AS11*'TOWN WEIGHTS'!$F$20,AS21*'TOWN WEIGHTS'!$G$20,AS27*'TOWN WEIGHTS'!$H$20,AS72*'TOWN WEIGHTS'!$I$20)</f>
        <v>23.851425028085735</v>
      </c>
      <c r="AT126" s="212">
        <f>SUM(AT11*'TOWN WEIGHTS'!$F$20,AT21*'TOWN WEIGHTS'!$G$20,AT27*'TOWN WEIGHTS'!$H$20,AT72*'TOWN WEIGHTS'!$I$20)</f>
        <v>56.490332955395374</v>
      </c>
      <c r="AU126" s="212">
        <f>SUM(AU11*'TOWN WEIGHTS'!$F$20,AU21*'TOWN WEIGHTS'!$G$20,AU27*'TOWN WEIGHTS'!$H$20,AU72*'TOWN WEIGHTS'!$I$20)</f>
        <v>18.950698753392693</v>
      </c>
      <c r="AV126" s="261">
        <f>SUM(AV11*'TOWN WEIGHTS'!$F$20,AV21*'TOWN WEIGHTS'!$G$20,AV27*'TOWN WEIGHTS'!$H$20,AV72*'TOWN WEIGHTS'!$I$20)</f>
        <v>44.985933201943681</v>
      </c>
      <c r="AW126" s="258">
        <f>SUM(AW11*'TOWN WEIGHTS'!$F$20,AW21*'TOWN WEIGHTS'!$G$20,AW27*'TOWN WEIGHTS'!$H$20,AW72*'TOWN WEIGHTS'!$I$20)</f>
        <v>33.097485578957937</v>
      </c>
      <c r="AX126" s="212">
        <f>SUM(AX11*'TOWN WEIGHTS'!$F$20,AX21*'TOWN WEIGHTS'!$G$20,AX27*'TOWN WEIGHTS'!$H$20,AX72*'TOWN WEIGHTS'!$I$20)</f>
        <v>44.985933201943681</v>
      </c>
      <c r="AY126" s="212">
        <f>SUM(AY11*'TOWN WEIGHTS'!$F$20,AY21*'TOWN WEIGHTS'!$G$20,AY27*'TOWN WEIGHTS'!$H$20,AY72*'TOWN WEIGHTS'!$I$20)</f>
        <v>32.557819181925581</v>
      </c>
    </row>
    <row r="127" spans="1:51" x14ac:dyDescent="0.35">
      <c r="A127" s="211" t="s">
        <v>819</v>
      </c>
      <c r="B127" s="212">
        <f>SUM(B56*'TOWN WEIGHTS'!$B$52,B59*'TOWN WEIGHTS'!$B$55,B76*'TOWN WEIGHTS'!$B$70)</f>
        <v>28.564956309417255</v>
      </c>
      <c r="C127" s="212">
        <f>SUM(C56*'TOWN WEIGHTS'!$B$52,C59*'TOWN WEIGHTS'!$B$55,C76*'TOWN WEIGHTS'!$B$70)</f>
        <v>34.064541453879357</v>
      </c>
      <c r="D127" s="212">
        <f>SUM(D56*'TOWN WEIGHTS'!$B$52,D59*'TOWN WEIGHTS'!$B$55,D76*'TOWN WEIGHTS'!$B$70)</f>
        <v>44.710503723470062</v>
      </c>
      <c r="E127" s="212">
        <f>SUM(E56*'TOWN WEIGHTS'!$B$52,E59*'TOWN WEIGHTS'!$B$55,E76*'TOWN WEIGHTS'!$B$70)</f>
        <v>43.689257588734179</v>
      </c>
      <c r="F127" s="212">
        <f>SUM(F56*'TOWN WEIGHTS'!$B$52,F59*'TOWN WEIGHTS'!$B$55,F76*'TOWN WEIGHTS'!$B$70)</f>
        <v>16.384205222451925</v>
      </c>
      <c r="G127" s="212">
        <f>SUM(G56*'TOWN WEIGHTS'!$B$52,G59*'TOWN WEIGHTS'!$B$55,G76*'TOWN WEIGHTS'!$B$70)</f>
        <v>50.721086683240117</v>
      </c>
      <c r="H127" s="212">
        <f>SUM(H56*'TOWN WEIGHTS'!$B$52,H59*'TOWN WEIGHTS'!$B$55,H76*'TOWN WEIGHTS'!$B$70)</f>
        <v>10.307844151043547</v>
      </c>
      <c r="I127" s="212">
        <f>SUM(I56*'TOWN WEIGHTS'!$B$52,I59*'TOWN WEIGHTS'!$B$55,I76*'TOWN WEIGHTS'!$B$70)</f>
        <v>6.9311666488347345</v>
      </c>
      <c r="J127" s="212">
        <f>SUM(J56*'TOWN WEIGHTS'!$B$52,J59*'TOWN WEIGHTS'!$B$55,J76*'TOWN WEIGHTS'!$B$70)</f>
        <v>12.55896248584942</v>
      </c>
      <c r="K127" s="212">
        <f>SUM(K56*'TOWN WEIGHTS'!$B$52,K59*'TOWN WEIGHTS'!$B$55,K76*'TOWN WEIGHTS'!$B$70)</f>
        <v>81.185969021362425</v>
      </c>
      <c r="L127" s="212">
        <f>SUM(L56*'TOWN WEIGHTS'!$B$52,L59*'TOWN WEIGHTS'!$B$55,L76*'TOWN WEIGHTS'!$B$70)</f>
        <v>33.79176165857983</v>
      </c>
      <c r="M127" s="212">
        <f>SUM(M56*'TOWN WEIGHTS'!$B$52,M59*'TOWN WEIGHTS'!$B$55,M76*'TOWN WEIGHTS'!$B$70)</f>
        <v>35.17141035671218</v>
      </c>
      <c r="N127" s="212">
        <f>SUM(N56*'TOWN WEIGHTS'!$B$52,N59*'TOWN WEIGHTS'!$B$55,N76*'TOWN WEIGHTS'!$B$70)</f>
        <v>7.8201253864842037</v>
      </c>
      <c r="O127" s="212">
        <f>SUM(O56*'TOWN WEIGHTS'!$B$52,O59*'TOWN WEIGHTS'!$B$55,O76*'TOWN WEIGHTS'!$B$70)</f>
        <v>5.6757083714178167</v>
      </c>
      <c r="P127" s="212">
        <f>SUM(P56*'TOWN WEIGHTS'!$B$52,P59*'TOWN WEIGHTS'!$B$55,P76*'TOWN WEIGHTS'!$B$70)</f>
        <v>91.698918221409741</v>
      </c>
      <c r="Q127" s="212">
        <f>SUM(Q56*'TOWN WEIGHTS'!$B$52,Q59*'TOWN WEIGHTS'!$B$55,Q76*'TOWN WEIGHTS'!$B$70)</f>
        <v>67.075774285617172</v>
      </c>
      <c r="R127" s="212">
        <f>SUM(R56*'TOWN WEIGHTS'!$B$52,R59*'TOWN WEIGHTS'!$B$55,R76*'TOWN WEIGHTS'!$B$70)</f>
        <v>5.9261731195299197</v>
      </c>
      <c r="S127" s="212">
        <f>SUM(S56*'TOWN WEIGHTS'!$B$52,S59*'TOWN WEIGHTS'!$B$55,S76*'TOWN WEIGHTS'!$B$70)</f>
        <v>5.9194480896764334</v>
      </c>
      <c r="T127" s="212">
        <f>SUM(T56*'TOWN WEIGHTS'!$B$52,T59*'TOWN WEIGHTS'!$B$55,T76*'TOWN WEIGHTS'!$B$70)</f>
        <v>7.8795426035153708</v>
      </c>
      <c r="U127" s="212">
        <f>SUM(U56*'TOWN WEIGHTS'!$B$52,U59*'TOWN WEIGHTS'!$B$55,U76*'TOWN WEIGHTS'!$B$70)</f>
        <v>4.466189778930949</v>
      </c>
      <c r="V127" s="212">
        <f>SUM(V56*'TOWN WEIGHTS'!$B$52,V59*'TOWN WEIGHTS'!$B$55,V76*'TOWN WEIGHTS'!$B$70)</f>
        <v>10.411639355152152</v>
      </c>
      <c r="W127" s="212">
        <f>SUM(W56*'TOWN WEIGHTS'!$B$52,W59*'TOWN WEIGHTS'!$B$55,W76*'TOWN WEIGHTS'!$B$70)</f>
        <v>10.411639355152152</v>
      </c>
      <c r="X127" s="212">
        <f>SUM(X56*'TOWN WEIGHTS'!$B$52,X59*'TOWN WEIGHTS'!$B$55,X76*'TOWN WEIGHTS'!$B$70)</f>
        <v>15.593475829532103</v>
      </c>
      <c r="Y127" s="212">
        <f>SUM(Y56*'TOWN WEIGHTS'!$B$52,Y59*'TOWN WEIGHTS'!$B$55,Y76*'TOWN WEIGHTS'!$B$70)</f>
        <v>4.9325381782385831</v>
      </c>
      <c r="Z127" s="212">
        <f>SUM(Z56*'TOWN WEIGHTS'!$B$52,Z59*'TOWN WEIGHTS'!$B$55,Z76*'TOWN WEIGHTS'!$B$70)</f>
        <v>4.0763813091327084</v>
      </c>
      <c r="AA127" s="212">
        <f>SUM(AA56*'TOWN WEIGHTS'!$B$52,AA59*'TOWN WEIGHTS'!$B$55,AA76*'TOWN WEIGHTS'!$B$70)</f>
        <v>11.953453333244783</v>
      </c>
      <c r="AB127" s="212">
        <f>SUM(AB56*'TOWN WEIGHTS'!$B$52,AB59*'TOWN WEIGHTS'!$B$55,AB76*'TOWN WEIGHTS'!$B$70)</f>
        <v>52.500546583358783</v>
      </c>
      <c r="AC127" s="212">
        <f>SUM(AC56*'TOWN WEIGHTS'!$B$52,AC59*'TOWN WEIGHTS'!$B$55,AC76*'TOWN WEIGHTS'!$B$70)</f>
        <v>31.797685027447983</v>
      </c>
      <c r="AD127" s="212">
        <f>SUM(AD56*'TOWN WEIGHTS'!$B$52,AD59*'TOWN WEIGHTS'!$B$55,AD76*'TOWN WEIGHTS'!$B$70)</f>
        <v>31.797685027447983</v>
      </c>
      <c r="AE127" s="212">
        <f>SUM(AE56*'TOWN WEIGHTS'!$B$52,AE59*'TOWN WEIGHTS'!$B$55,AE76*'TOWN WEIGHTS'!$B$70)</f>
        <v>45.670241896704539</v>
      </c>
      <c r="AF127" s="212">
        <f>SUM(AF56*'TOWN WEIGHTS'!$B$52,AF59*'TOWN WEIGHTS'!$B$55,AF76*'TOWN WEIGHTS'!$B$70)</f>
        <v>20.73265075526151</v>
      </c>
      <c r="AG127" s="212">
        <f>SUM(AG56*'TOWN WEIGHTS'!$B$52,AG59*'TOWN WEIGHTS'!$B$55,AG76*'TOWN WEIGHTS'!$B$70)</f>
        <v>21.757363762280196</v>
      </c>
      <c r="AH127" s="212">
        <f>SUM(AH56*'TOWN WEIGHTS'!$B$52,AH59*'TOWN WEIGHTS'!$B$55,AH76*'TOWN WEIGHTS'!$B$70)</f>
        <v>12.76856309134191</v>
      </c>
      <c r="AI127" s="212">
        <f>SUM(AI56*'TOWN WEIGHTS'!$B$52,AI59*'TOWN WEIGHTS'!$B$55,AI76*'TOWN WEIGHTS'!$B$70)</f>
        <v>28.991973521585944</v>
      </c>
      <c r="AJ127" s="212">
        <f>SUM(AJ56*'TOWN WEIGHTS'!$B$52,AJ59*'TOWN WEIGHTS'!$B$55,AJ76*'TOWN WEIGHTS'!$B$70)</f>
        <v>22.464898533637328</v>
      </c>
      <c r="AK127" s="212">
        <f>SUM(AK56*'TOWN WEIGHTS'!$B$52,AK59*'TOWN WEIGHTS'!$B$55,AK76*'TOWN WEIGHTS'!$B$70)</f>
        <v>32.85840800025926</v>
      </c>
      <c r="AL127" s="212">
        <f>SUM(AL56*'TOWN WEIGHTS'!$B$52,AL59*'TOWN WEIGHTS'!$B$55,AL76*'TOWN WEIGHTS'!$B$70)</f>
        <v>1.4750942442442079</v>
      </c>
      <c r="AM127" s="212">
        <f>SUM(AM56*'TOWN WEIGHTS'!$B$52,AM59*'TOWN WEIGHTS'!$B$55,AM76*'TOWN WEIGHTS'!$B$70)</f>
        <v>66.478337467513896</v>
      </c>
      <c r="AN127" s="212">
        <f>SUM(AN56*'TOWN WEIGHTS'!$B$52,AN59*'TOWN WEIGHTS'!$B$55,AN76*'TOWN WEIGHTS'!$B$70)</f>
        <v>94.45</v>
      </c>
      <c r="AO127" s="212">
        <f>SUM(AO56*'TOWN WEIGHTS'!$B$52,AO59*'TOWN WEIGHTS'!$B$55,AO76*'TOWN WEIGHTS'!$B$70)</f>
        <v>20.862623588711333</v>
      </c>
      <c r="AP127" s="212">
        <f>SUM(AP56*'TOWN WEIGHTS'!$B$52,AP59*'TOWN WEIGHTS'!$B$55,AP76*'TOWN WEIGHTS'!$B$70)</f>
        <v>94.494003493979434</v>
      </c>
      <c r="AQ127" s="212">
        <f>SUM(AQ56*'TOWN WEIGHTS'!$B$52,AQ59*'TOWN WEIGHTS'!$B$55,AQ76*'TOWN WEIGHTS'!$B$70)</f>
        <v>69.094611366001487</v>
      </c>
      <c r="AR127" s="212">
        <f>SUM(AR56*'TOWN WEIGHTS'!$B$52,AR59*'TOWN WEIGHTS'!$B$55,AR76*'TOWN WEIGHTS'!$B$70)</f>
        <v>96.436280741512974</v>
      </c>
      <c r="AS127" s="212">
        <f>SUM(AS56*'TOWN WEIGHTS'!$B$52,AS59*'TOWN WEIGHTS'!$B$55,AS76*'TOWN WEIGHTS'!$B$70)</f>
        <v>19.436400230230397</v>
      </c>
      <c r="AT127" s="212">
        <f>SUM(AT56*'TOWN WEIGHTS'!$B$52,AT59*'TOWN WEIGHTS'!$B$55,AT76*'TOWN WEIGHTS'!$B$70)</f>
        <v>57.488865339971127</v>
      </c>
      <c r="AU127" s="212">
        <f>SUM(AU56*'TOWN WEIGHTS'!$B$52,AU59*'TOWN WEIGHTS'!$B$55,AU76*'TOWN WEIGHTS'!$B$70)</f>
        <v>15.93224333291554</v>
      </c>
      <c r="AV127" s="261">
        <f>SUM(AV56*'TOWN WEIGHTS'!$B$52,AV59*'TOWN WEIGHTS'!$B$55,AV76*'TOWN WEIGHTS'!$B$70)</f>
        <v>45.670241896704539</v>
      </c>
      <c r="AW127" s="258">
        <f>SUM(AW56*'TOWN WEIGHTS'!$B$52,AW59*'TOWN WEIGHTS'!$B$55,AW76*'TOWN WEIGHTS'!$B$70)</f>
        <v>30.952502967705691</v>
      </c>
      <c r="AX127" s="212">
        <f>SUM(AX56*'TOWN WEIGHTS'!$B$52,AX59*'TOWN WEIGHTS'!$B$55,AX76*'TOWN WEIGHTS'!$B$70)</f>
        <v>45.670241896704539</v>
      </c>
      <c r="AY127" s="212">
        <f>SUM(AY56*'TOWN WEIGHTS'!$B$52,AY59*'TOWN WEIGHTS'!$B$55,AY76*'TOWN WEIGHTS'!$B$70)</f>
        <v>30.922542952959844</v>
      </c>
    </row>
    <row r="128" spans="1:51" x14ac:dyDescent="0.35">
      <c r="A128" s="211" t="s">
        <v>816</v>
      </c>
      <c r="B128" s="212">
        <f>SUM(B44*'TOWN WEIGHTS'!$B$41,B79*'TOWN WEIGHTS'!$B$72)</f>
        <v>49.395777496974631</v>
      </c>
      <c r="C128" s="212">
        <f>SUM(C44*'TOWN WEIGHTS'!$B$41,C79*'TOWN WEIGHTS'!$B$72)</f>
        <v>35.929326163753466</v>
      </c>
      <c r="D128" s="212">
        <f>SUM(D44*'TOWN WEIGHTS'!$B$41,D79*'TOWN WEIGHTS'!$B$72)</f>
        <v>49.88677848952964</v>
      </c>
      <c r="E128" s="212">
        <f>SUM(E44*'TOWN WEIGHTS'!$B$41,E79*'TOWN WEIGHTS'!$B$72)</f>
        <v>73.094079425211461</v>
      </c>
      <c r="F128" s="212">
        <f>SUM(F44*'TOWN WEIGHTS'!$B$41,F79*'TOWN WEIGHTS'!$B$72)</f>
        <v>90.911397047505218</v>
      </c>
      <c r="G128" s="212">
        <f>SUM(G44*'TOWN WEIGHTS'!$B$41,G79*'TOWN WEIGHTS'!$B$72)</f>
        <v>44.115510030169098</v>
      </c>
      <c r="H128" s="212">
        <f>SUM(H44*'TOWN WEIGHTS'!$B$41,H79*'TOWN WEIGHTS'!$B$72)</f>
        <v>89.59212294370019</v>
      </c>
      <c r="I128" s="212">
        <f>SUM(I44*'TOWN WEIGHTS'!$B$41,I79*'TOWN WEIGHTS'!$B$72)</f>
        <v>97.890692361430169</v>
      </c>
      <c r="J128" s="212">
        <f>SUM(J44*'TOWN WEIGHTS'!$B$41,J79*'TOWN WEIGHTS'!$B$72)</f>
        <v>84.059743331880227</v>
      </c>
      <c r="K128" s="212">
        <f>SUM(K44*'TOWN WEIGHTS'!$B$41,K79*'TOWN WEIGHTS'!$B$72)</f>
        <v>89.009309664628191</v>
      </c>
      <c r="L128" s="212">
        <f>SUM(L44*'TOWN WEIGHTS'!$B$41,L79*'TOWN WEIGHTS'!$B$72)</f>
        <v>42.187771386801373</v>
      </c>
      <c r="M128" s="212">
        <f>SUM(M44*'TOWN WEIGHTS'!$B$41,M79*'TOWN WEIGHTS'!$B$72)</f>
        <v>86.154455115518431</v>
      </c>
      <c r="N128" s="212">
        <f>SUM(N44*'TOWN WEIGHTS'!$B$41,N79*'TOWN WEIGHTS'!$B$72)</f>
        <v>2.589334717258287</v>
      </c>
      <c r="O128" s="212">
        <f>SUM(O44*'TOWN WEIGHTS'!$B$41,O79*'TOWN WEIGHTS'!$B$72)</f>
        <v>89.713656759134977</v>
      </c>
      <c r="P128" s="212">
        <f>SUM(P44*'TOWN WEIGHTS'!$B$41,P79*'TOWN WEIGHTS'!$B$72)</f>
        <v>93.445656132163919</v>
      </c>
      <c r="Q128" s="212">
        <f>SUM(Q44*'TOWN WEIGHTS'!$B$41,Q79*'TOWN WEIGHTS'!$B$72)</f>
        <v>63.786622889716774</v>
      </c>
      <c r="R128" s="212">
        <f>SUM(R44*'TOWN WEIGHTS'!$B$41,R79*'TOWN WEIGHTS'!$B$72)</f>
        <v>72.306883488553979</v>
      </c>
      <c r="S128" s="212">
        <f>SUM(S44*'TOWN WEIGHTS'!$B$41,S79*'TOWN WEIGHTS'!$B$72)</f>
        <v>64.924273515235669</v>
      </c>
      <c r="T128" s="212">
        <f>SUM(T44*'TOWN WEIGHTS'!$B$41,T79*'TOWN WEIGHTS'!$B$72)</f>
        <v>78.92251249887498</v>
      </c>
      <c r="U128" s="212">
        <f>SUM(U44*'TOWN WEIGHTS'!$B$41,U79*'TOWN WEIGHTS'!$B$72)</f>
        <v>72.88211921080196</v>
      </c>
      <c r="V128" s="212">
        <f>SUM(V44*'TOWN WEIGHTS'!$B$41,V79*'TOWN WEIGHTS'!$B$72)</f>
        <v>77.730246745027571</v>
      </c>
      <c r="W128" s="212">
        <f>SUM(W44*'TOWN WEIGHTS'!$B$41,W79*'TOWN WEIGHTS'!$B$72)</f>
        <v>77.730246745027571</v>
      </c>
      <c r="X128" s="212">
        <f>SUM(X44*'TOWN WEIGHTS'!$B$41,X79*'TOWN WEIGHTS'!$B$72)</f>
        <v>81.969640874738005</v>
      </c>
      <c r="Y128" s="212">
        <f>SUM(Y44*'TOWN WEIGHTS'!$B$41,Y79*'TOWN WEIGHTS'!$B$72)</f>
        <v>91.44685994075509</v>
      </c>
      <c r="Z128" s="212">
        <f>SUM(Z44*'TOWN WEIGHTS'!$B$41,Z79*'TOWN WEIGHTS'!$B$72)</f>
        <v>76.695671818023527</v>
      </c>
      <c r="AA128" s="212">
        <f>SUM(AA44*'TOWN WEIGHTS'!$B$41,AA79*'TOWN WEIGHTS'!$B$72)</f>
        <v>75.466925194209793</v>
      </c>
      <c r="AB128" s="212">
        <f>SUM(AB44*'TOWN WEIGHTS'!$B$41,AB79*'TOWN WEIGHTS'!$B$72)</f>
        <v>82.167481541312299</v>
      </c>
      <c r="AC128" s="212">
        <f>SUM(AC44*'TOWN WEIGHTS'!$B$41,AC79*'TOWN WEIGHTS'!$B$72)</f>
        <v>92.210545200979624</v>
      </c>
      <c r="AD128" s="212">
        <f>SUM(AD44*'TOWN WEIGHTS'!$B$41,AD79*'TOWN WEIGHTS'!$B$72)</f>
        <v>92.210545200979624</v>
      </c>
      <c r="AE128" s="212">
        <f>SUM(AE44*'TOWN WEIGHTS'!$B$41,AE79*'TOWN WEIGHTS'!$B$72)</f>
        <v>47.064840665317391</v>
      </c>
      <c r="AF128" s="212">
        <f>SUM(AF44*'TOWN WEIGHTS'!$B$41,AF79*'TOWN WEIGHTS'!$B$72)</f>
        <v>10.471912136967218</v>
      </c>
      <c r="AG128" s="212">
        <f>SUM(AG44*'TOWN WEIGHTS'!$B$41,AG79*'TOWN WEIGHTS'!$B$72)</f>
        <v>16.646720061638611</v>
      </c>
      <c r="AH128" s="212">
        <f>SUM(AH44*'TOWN WEIGHTS'!$B$41,AH79*'TOWN WEIGHTS'!$B$72)</f>
        <v>80.86284382661654</v>
      </c>
      <c r="AI128" s="212">
        <f>SUM(AI44*'TOWN WEIGHTS'!$B$41,AI79*'TOWN WEIGHTS'!$B$72)</f>
        <v>57.497474507588031</v>
      </c>
      <c r="AJ128" s="212">
        <f>SUM(AJ44*'TOWN WEIGHTS'!$B$41,AJ79*'TOWN WEIGHTS'!$B$72)</f>
        <v>62.072662039386877</v>
      </c>
      <c r="AK128" s="212">
        <f>SUM(AK44*'TOWN WEIGHTS'!$B$41,AK79*'TOWN WEIGHTS'!$B$72)</f>
        <v>55.679080579169899</v>
      </c>
      <c r="AL128" s="212">
        <f>SUM(AL44*'TOWN WEIGHTS'!$B$41,AL79*'TOWN WEIGHTS'!$B$72)</f>
        <v>16.171781347668144</v>
      </c>
      <c r="AM128" s="212">
        <f>SUM(AM44*'TOWN WEIGHTS'!$B$41,AM79*'TOWN WEIGHTS'!$B$72)</f>
        <v>72.970070118929286</v>
      </c>
      <c r="AN128" s="212">
        <f>SUM(AN44*'TOWN WEIGHTS'!$B$41,AN79*'TOWN WEIGHTS'!$B$72)</f>
        <v>90.84</v>
      </c>
      <c r="AO128" s="212">
        <f>SUM(AO44*'TOWN WEIGHTS'!$B$41,AO79*'TOWN WEIGHTS'!$B$72)</f>
        <v>36.083303441297033</v>
      </c>
      <c r="AP128" s="212">
        <f>SUM(AP44*'TOWN WEIGHTS'!$B$41,AP79*'TOWN WEIGHTS'!$B$72)</f>
        <v>18.735556483568402</v>
      </c>
      <c r="AQ128" s="212">
        <f>SUM(AQ44*'TOWN WEIGHTS'!$B$41,AQ79*'TOWN WEIGHTS'!$B$72)</f>
        <v>52.042729639803831</v>
      </c>
      <c r="AR128" s="212">
        <f>SUM(AR44*'TOWN WEIGHTS'!$B$41,AR79*'TOWN WEIGHTS'!$B$72)</f>
        <v>7.1857005940251319</v>
      </c>
      <c r="AS128" s="212">
        <f>SUM(AS44*'TOWN WEIGHTS'!$B$41,AS79*'TOWN WEIGHTS'!$B$72)</f>
        <v>69.49395022033741</v>
      </c>
      <c r="AT128" s="212">
        <f>SUM(AT44*'TOWN WEIGHTS'!$B$41,AT79*'TOWN WEIGHTS'!$B$72)</f>
        <v>65.598540525714782</v>
      </c>
      <c r="AU128" s="212">
        <f>SUM(AU44*'TOWN WEIGHTS'!$B$41,AU79*'TOWN WEIGHTS'!$B$72)</f>
        <v>81.05432907732478</v>
      </c>
      <c r="AV128" s="261">
        <f>SUM(AV44*'TOWN WEIGHTS'!$B$41,AV79*'TOWN WEIGHTS'!$B$72)</f>
        <v>47.064840665317391</v>
      </c>
      <c r="AW128" s="258">
        <f>SUM(AW44*'TOWN WEIGHTS'!$B$41,AW79*'TOWN WEIGHTS'!$B$72)</f>
        <v>72.048939941125667</v>
      </c>
      <c r="AX128" s="212">
        <f>SUM(AX44*'TOWN WEIGHTS'!$B$41,AX79*'TOWN WEIGHTS'!$B$72)</f>
        <v>47.064840665317391</v>
      </c>
      <c r="AY128" s="212">
        <f>SUM(AY44*'TOWN WEIGHTS'!$B$41,AY79*'TOWN WEIGHTS'!$B$72)</f>
        <v>54.158156674866085</v>
      </c>
    </row>
    <row r="129" spans="1:51" x14ac:dyDescent="0.35">
      <c r="A129" s="211" t="s">
        <v>814</v>
      </c>
      <c r="B129" s="212">
        <f>SUM(B34*'TOWN WEIGHTS'!$B$31,B66*'TOWN WEIGHTS'!$B$61,B85*'TOWN WEIGHTS'!$B$78)</f>
        <v>38.303947298192917</v>
      </c>
      <c r="C129" s="212">
        <f>SUM(C34*'TOWN WEIGHTS'!$B$31,C66*'TOWN WEIGHTS'!$B$61,C85*'TOWN WEIGHTS'!$B$78)</f>
        <v>36.442400134241396</v>
      </c>
      <c r="D129" s="212">
        <f>SUM(D34*'TOWN WEIGHTS'!$B$31,D66*'TOWN WEIGHTS'!$B$61,D85*'TOWN WEIGHTS'!$B$78)</f>
        <v>46.42709948163057</v>
      </c>
      <c r="E129" s="212">
        <f>SUM(E34*'TOWN WEIGHTS'!$B$31,E66*'TOWN WEIGHTS'!$B$61,E85*'TOWN WEIGHTS'!$B$78)</f>
        <v>57.504090868567637</v>
      </c>
      <c r="F129" s="212">
        <f>SUM(F34*'TOWN WEIGHTS'!$B$31,F66*'TOWN WEIGHTS'!$B$61,F85*'TOWN WEIGHTS'!$B$78)</f>
        <v>54.43151739629409</v>
      </c>
      <c r="G129" s="212">
        <f>SUM(G34*'TOWN WEIGHTS'!$B$31,G66*'TOWN WEIGHTS'!$B$61,G85*'TOWN WEIGHTS'!$B$78)</f>
        <v>44.209371659296437</v>
      </c>
      <c r="H129" s="212">
        <f>SUM(H34*'TOWN WEIGHTS'!$B$31,H66*'TOWN WEIGHTS'!$B$61,H85*'TOWN WEIGHTS'!$B$78)</f>
        <v>11.579572409761356</v>
      </c>
      <c r="I129" s="212">
        <f>SUM(I34*'TOWN WEIGHTS'!$B$31,I66*'TOWN WEIGHTS'!$B$61,I85*'TOWN WEIGHTS'!$B$78)</f>
        <v>5.9503055553807336</v>
      </c>
      <c r="J129" s="212">
        <f>SUM(J34*'TOWN WEIGHTS'!$B$31,J66*'TOWN WEIGHTS'!$B$61,J85*'TOWN WEIGHTS'!$B$78)</f>
        <v>15.332416979348437</v>
      </c>
      <c r="K129" s="212">
        <f>SUM(K34*'TOWN WEIGHTS'!$B$31,K66*'TOWN WEIGHTS'!$B$61,K85*'TOWN WEIGHTS'!$B$78)</f>
        <v>84.131510391476496</v>
      </c>
      <c r="L129" s="212">
        <f>SUM(L34*'TOWN WEIGHTS'!$B$31,L66*'TOWN WEIGHTS'!$B$61,L85*'TOWN WEIGHTS'!$B$78)</f>
        <v>32.598402532952676</v>
      </c>
      <c r="M129" s="212">
        <f>SUM(M34*'TOWN WEIGHTS'!$B$31,M66*'TOWN WEIGHTS'!$B$61,M85*'TOWN WEIGHTS'!$B$78)</f>
        <v>32.165115653689625</v>
      </c>
      <c r="N129" s="212">
        <f>SUM(N34*'TOWN WEIGHTS'!$B$31,N66*'TOWN WEIGHTS'!$B$61,N85*'TOWN WEIGHTS'!$B$78)</f>
        <v>7.2219076603074646</v>
      </c>
      <c r="O129" s="212">
        <f>SUM(O34*'TOWN WEIGHTS'!$B$31,O66*'TOWN WEIGHTS'!$B$61,O85*'TOWN WEIGHTS'!$B$78)</f>
        <v>4.7764941301160313</v>
      </c>
      <c r="P129" s="212">
        <f>SUM(P34*'TOWN WEIGHTS'!$B$31,P66*'TOWN WEIGHTS'!$B$61,P85*'TOWN WEIGHTS'!$B$78)</f>
        <v>90.178381921212548</v>
      </c>
      <c r="Q129" s="212">
        <f>SUM(Q34*'TOWN WEIGHTS'!$B$31,Q66*'TOWN WEIGHTS'!$B$61,Q85*'TOWN WEIGHTS'!$B$78)</f>
        <v>65.845411471350261</v>
      </c>
      <c r="R129" s="212">
        <f>SUM(R34*'TOWN WEIGHTS'!$B$31,R66*'TOWN WEIGHTS'!$B$61,R85*'TOWN WEIGHTS'!$B$78)</f>
        <v>4.6777531233995395</v>
      </c>
      <c r="S129" s="212">
        <f>SUM(S34*'TOWN WEIGHTS'!$B$31,S66*'TOWN WEIGHTS'!$B$61,S85*'TOWN WEIGHTS'!$B$78)</f>
        <v>4.8091417323070829</v>
      </c>
      <c r="T129" s="212">
        <f>SUM(T34*'TOWN WEIGHTS'!$B$31,T66*'TOWN WEIGHTS'!$B$61,T85*'TOWN WEIGHTS'!$B$78)</f>
        <v>6.5238528303763381</v>
      </c>
      <c r="U129" s="212">
        <f>SUM(U34*'TOWN WEIGHTS'!$B$31,U66*'TOWN WEIGHTS'!$B$61,U85*'TOWN WEIGHTS'!$B$78)</f>
        <v>3.1946368864862835</v>
      </c>
      <c r="V129" s="212">
        <f>SUM(V34*'TOWN WEIGHTS'!$B$31,V66*'TOWN WEIGHTS'!$B$61,V85*'TOWN WEIGHTS'!$B$78)</f>
        <v>9.7530727146130296</v>
      </c>
      <c r="W129" s="212">
        <f>SUM(W34*'TOWN WEIGHTS'!$B$31,W66*'TOWN WEIGHTS'!$B$61,W85*'TOWN WEIGHTS'!$B$78)</f>
        <v>9.7530727146130296</v>
      </c>
      <c r="X129" s="212">
        <f>SUM(X34*'TOWN WEIGHTS'!$B$31,X66*'TOWN WEIGHTS'!$B$61,X85*'TOWN WEIGHTS'!$B$78)</f>
        <v>17.489358098010868</v>
      </c>
      <c r="Y129" s="212">
        <f>SUM(Y34*'TOWN WEIGHTS'!$B$31,Y66*'TOWN WEIGHTS'!$B$61,Y85*'TOWN WEIGHTS'!$B$78)</f>
        <v>3.4183023875024086</v>
      </c>
      <c r="Z129" s="212">
        <f>SUM(Z34*'TOWN WEIGHTS'!$B$31,Z66*'TOWN WEIGHTS'!$B$61,Z85*'TOWN WEIGHTS'!$B$78)</f>
        <v>3.5503506146585417</v>
      </c>
      <c r="AA129" s="212">
        <f>SUM(AA34*'TOWN WEIGHTS'!$B$31,AA66*'TOWN WEIGHTS'!$B$61,AA85*'TOWN WEIGHTS'!$B$78)</f>
        <v>8.7931313465401271</v>
      </c>
      <c r="AB129" s="212">
        <f>SUM(AB34*'TOWN WEIGHTS'!$B$31,AB66*'TOWN WEIGHTS'!$B$61,AB85*'TOWN WEIGHTS'!$B$78)</f>
        <v>68.200679640272782</v>
      </c>
      <c r="AC129" s="212">
        <f>SUM(AC34*'TOWN WEIGHTS'!$B$31,AC66*'TOWN WEIGHTS'!$B$61,AC85*'TOWN WEIGHTS'!$B$78)</f>
        <v>22.864588942040378</v>
      </c>
      <c r="AD129" s="212">
        <f>SUM(AD34*'TOWN WEIGHTS'!$B$31,AD66*'TOWN WEIGHTS'!$B$61,AD85*'TOWN WEIGHTS'!$B$78)</f>
        <v>22.864588942040378</v>
      </c>
      <c r="AE129" s="212">
        <f>SUM(AE34*'TOWN WEIGHTS'!$B$31,AE66*'TOWN WEIGHTS'!$B$61,AE85*'TOWN WEIGHTS'!$B$78)</f>
        <v>45.600024986402694</v>
      </c>
      <c r="AF129" s="212">
        <f>SUM(AF34*'TOWN WEIGHTS'!$B$31,AF66*'TOWN WEIGHTS'!$B$61,AF85*'TOWN WEIGHTS'!$B$78)</f>
        <v>20.326284772273247</v>
      </c>
      <c r="AG129" s="212">
        <f>SUM(AG34*'TOWN WEIGHTS'!$B$31,AG66*'TOWN WEIGHTS'!$B$61,AG85*'TOWN WEIGHTS'!$B$78)</f>
        <v>16.943410217118007</v>
      </c>
      <c r="AH129" s="212">
        <f>SUM(AH34*'TOWN WEIGHTS'!$B$31,AH66*'TOWN WEIGHTS'!$B$61,AH85*'TOWN WEIGHTS'!$B$78)</f>
        <v>9.9519688611806423</v>
      </c>
      <c r="AI129" s="212">
        <f>SUM(AI34*'TOWN WEIGHTS'!$B$31,AI66*'TOWN WEIGHTS'!$B$61,AI85*'TOWN WEIGHTS'!$B$78)</f>
        <v>33.718052271353756</v>
      </c>
      <c r="AJ129" s="212">
        <f>SUM(AJ34*'TOWN WEIGHTS'!$B$31,AJ66*'TOWN WEIGHTS'!$B$61,AJ85*'TOWN WEIGHTS'!$B$78)</f>
        <v>21.797724148172463</v>
      </c>
      <c r="AK129" s="212">
        <f>SUM(AK34*'TOWN WEIGHTS'!$B$31,AK66*'TOWN WEIGHTS'!$B$61,AK85*'TOWN WEIGHTS'!$B$78)</f>
        <v>33.62023096686341</v>
      </c>
      <c r="AL129" s="212">
        <f>SUM(AL34*'TOWN WEIGHTS'!$B$31,AL66*'TOWN WEIGHTS'!$B$61,AL85*'TOWN WEIGHTS'!$B$78)</f>
        <v>1.1522648118990739</v>
      </c>
      <c r="AM129" s="212">
        <f>SUM(AM34*'TOWN WEIGHTS'!$B$31,AM66*'TOWN WEIGHTS'!$B$61,AM85*'TOWN WEIGHTS'!$B$78)</f>
        <v>65.323699996465663</v>
      </c>
      <c r="AN129" s="212">
        <f>SUM(AN34*'TOWN WEIGHTS'!$B$31,AN66*'TOWN WEIGHTS'!$B$61,AN85*'TOWN WEIGHTS'!$B$78)</f>
        <v>94.750000000000014</v>
      </c>
      <c r="AO129" s="212">
        <f>SUM(AO34*'TOWN WEIGHTS'!$B$31,AO66*'TOWN WEIGHTS'!$B$61,AO85*'TOWN WEIGHTS'!$B$78)</f>
        <v>27.074734286150523</v>
      </c>
      <c r="AP129" s="212">
        <f>SUM(AP34*'TOWN WEIGHTS'!$B$31,AP66*'TOWN WEIGHTS'!$B$61,AP85*'TOWN WEIGHTS'!$B$78)</f>
        <v>91.88143592787317</v>
      </c>
      <c r="AQ129" s="212">
        <f>SUM(AQ34*'TOWN WEIGHTS'!$B$31,AQ66*'TOWN WEIGHTS'!$B$61,AQ85*'TOWN WEIGHTS'!$B$78)</f>
        <v>68.847132433742416</v>
      </c>
      <c r="AR129" s="212">
        <f>SUM(AR34*'TOWN WEIGHTS'!$B$31,AR66*'TOWN WEIGHTS'!$B$61,AR85*'TOWN WEIGHTS'!$B$78)</f>
        <v>98.78730727872437</v>
      </c>
      <c r="AS129" s="212">
        <f>SUM(AS34*'TOWN WEIGHTS'!$B$31,AS66*'TOWN WEIGHTS'!$B$61,AS85*'TOWN WEIGHTS'!$B$78)</f>
        <v>24.941759853977139</v>
      </c>
      <c r="AT129" s="212">
        <f>SUM(AT34*'TOWN WEIGHTS'!$B$31,AT66*'TOWN WEIGHTS'!$B$61,AT85*'TOWN WEIGHTS'!$B$78)</f>
        <v>58.364956462214586</v>
      </c>
      <c r="AU129" s="212">
        <f>SUM(AU34*'TOWN WEIGHTS'!$B$31,AU66*'TOWN WEIGHTS'!$B$61,AU85*'TOWN WEIGHTS'!$B$78)</f>
        <v>13.696193219515955</v>
      </c>
      <c r="AV129" s="261">
        <f>SUM(AV34*'TOWN WEIGHTS'!$B$31,AV66*'TOWN WEIGHTS'!$B$61,AV85*'TOWN WEIGHTS'!$B$78)</f>
        <v>45.600024986402694</v>
      </c>
      <c r="AW129" s="258">
        <f>SUM(AW34*'TOWN WEIGHTS'!$B$31,AW66*'TOWN WEIGHTS'!$B$61,AW85*'TOWN WEIGHTS'!$B$78)</f>
        <v>32.334303178569229</v>
      </c>
      <c r="AX129" s="212">
        <f>SUM(AX34*'TOWN WEIGHTS'!$B$31,AX66*'TOWN WEIGHTS'!$B$61,AX85*'TOWN WEIGHTS'!$B$78)</f>
        <v>45.600024986402694</v>
      </c>
      <c r="AY129" s="212">
        <f>SUM(AY34*'TOWN WEIGHTS'!$B$31,AY66*'TOWN WEIGHTS'!$B$61,AY85*'TOWN WEIGHTS'!$B$78)</f>
        <v>32.21359870254495</v>
      </c>
    </row>
    <row r="130" spans="1:51" x14ac:dyDescent="0.35">
      <c r="A130" s="211" t="s">
        <v>821</v>
      </c>
      <c r="B130" s="212">
        <f>AVERAGE(B75)</f>
        <v>32.856374855685594</v>
      </c>
      <c r="C130" s="202">
        <f>AVERAGE(C75)</f>
        <v>32.719311193436127</v>
      </c>
      <c r="D130" s="202">
        <f t="shared" ref="D130:AN130" si="23">AVERAGE(D75)</f>
        <v>40.359050744471041</v>
      </c>
      <c r="E130" s="202">
        <f t="shared" si="23"/>
        <v>71.220385558164111</v>
      </c>
      <c r="F130" s="202">
        <f t="shared" si="23"/>
        <v>16.808814350179674</v>
      </c>
      <c r="G130" s="202">
        <f t="shared" si="23"/>
        <v>47.858164834150841</v>
      </c>
      <c r="H130" s="25">
        <f t="shared" si="23"/>
        <v>23.563147573379354</v>
      </c>
      <c r="I130" s="202">
        <f t="shared" si="23"/>
        <v>14.675154665777169</v>
      </c>
      <c r="J130" s="202">
        <f t="shared" si="23"/>
        <v>29.488476178447474</v>
      </c>
      <c r="K130" s="217">
        <f t="shared" si="23"/>
        <v>76.922363483691512</v>
      </c>
      <c r="L130" s="217">
        <f t="shared" si="23"/>
        <v>34.97832317462472</v>
      </c>
      <c r="M130" s="202">
        <f t="shared" si="23"/>
        <v>45.91836734693878</v>
      </c>
      <c r="N130" s="202">
        <f t="shared" si="23"/>
        <v>3.9549899195084204</v>
      </c>
      <c r="O130" s="202">
        <f t="shared" si="23"/>
        <v>14.880952380952381</v>
      </c>
      <c r="P130" s="202">
        <f t="shared" si="23"/>
        <v>94.33</v>
      </c>
      <c r="Q130" s="202">
        <f t="shared" si="23"/>
        <v>65.756097560975618</v>
      </c>
      <c r="R130" s="214">
        <f t="shared" si="23"/>
        <v>9.1196377675222351</v>
      </c>
      <c r="S130" s="202">
        <f t="shared" si="23"/>
        <v>8.9764654419542236</v>
      </c>
      <c r="T130" s="202">
        <f t="shared" si="23"/>
        <v>13.669868130531059</v>
      </c>
      <c r="U130" s="202">
        <f t="shared" si="23"/>
        <v>5.8143442394416276</v>
      </c>
      <c r="V130" s="214">
        <f t="shared" si="23"/>
        <v>14.927749692916219</v>
      </c>
      <c r="W130" s="202">
        <f t="shared" si="23"/>
        <v>14.927749692916219</v>
      </c>
      <c r="X130" s="214">
        <f t="shared" si="23"/>
        <v>23.363787811596801</v>
      </c>
      <c r="Y130" s="202">
        <f t="shared" si="23"/>
        <v>12.970256470967593</v>
      </c>
      <c r="Z130" s="202">
        <f t="shared" si="23"/>
        <v>9.4071211363890406</v>
      </c>
      <c r="AA130" s="202">
        <f t="shared" si="23"/>
        <v>23.069806285392993</v>
      </c>
      <c r="AB130" s="202">
        <f t="shared" si="23"/>
        <v>60.183066361556058</v>
      </c>
      <c r="AC130" s="214">
        <f t="shared" si="23"/>
        <v>10.177286322967184</v>
      </c>
      <c r="AD130" s="202">
        <f t="shared" si="23"/>
        <v>10.177286322967184</v>
      </c>
      <c r="AE130" s="215">
        <f t="shared" si="23"/>
        <v>45.543088474462053</v>
      </c>
      <c r="AF130" s="202">
        <f t="shared" si="23"/>
        <v>10.790910418321696</v>
      </c>
      <c r="AG130" s="202">
        <f t="shared" si="23"/>
        <v>14.849237891865251</v>
      </c>
      <c r="AH130" s="202">
        <f t="shared" si="23"/>
        <v>10.570513825930444</v>
      </c>
      <c r="AI130" s="202">
        <f t="shared" si="23"/>
        <v>33.543723335479896</v>
      </c>
      <c r="AJ130" s="202">
        <f t="shared" si="23"/>
        <v>18.345168544343</v>
      </c>
      <c r="AK130" s="202">
        <f t="shared" si="23"/>
        <v>51.132789739419273</v>
      </c>
      <c r="AL130" s="202">
        <f t="shared" si="23"/>
        <v>1.9777376798228901</v>
      </c>
      <c r="AM130" s="202">
        <f t="shared" si="23"/>
        <v>76.284784752970296</v>
      </c>
      <c r="AN130" s="202">
        <f t="shared" si="23"/>
        <v>91.62</v>
      </c>
      <c r="AO130" s="203">
        <f>AVERAGE(AO75)</f>
        <v>48.707772562063553</v>
      </c>
      <c r="AP130" s="202">
        <f t="shared" ref="AP130:AY130" si="24">AVERAGE(AP75)</f>
        <v>72.907649282232512</v>
      </c>
      <c r="AQ130" s="202">
        <f t="shared" si="24"/>
        <v>64.680305613159391</v>
      </c>
      <c r="AR130" s="202">
        <f t="shared" si="24"/>
        <v>91.320998547791874</v>
      </c>
      <c r="AS130" s="202">
        <f t="shared" si="24"/>
        <v>28.209761214532474</v>
      </c>
      <c r="AT130" s="202">
        <f t="shared" si="24"/>
        <v>55.950343329158116</v>
      </c>
      <c r="AU130" s="202">
        <f t="shared" si="24"/>
        <v>14.397115398750609</v>
      </c>
      <c r="AV130" s="261">
        <f t="shared" si="24"/>
        <v>45.543088474462053</v>
      </c>
      <c r="AW130" s="258">
        <f t="shared" si="24"/>
        <v>32.8524066474804</v>
      </c>
      <c r="AX130" s="202">
        <f t="shared" si="24"/>
        <v>45.543088474462053</v>
      </c>
      <c r="AY130" s="202">
        <f t="shared" si="24"/>
        <v>34.348577851029837</v>
      </c>
    </row>
    <row r="131" spans="1:51" x14ac:dyDescent="0.35">
      <c r="A131" s="211" t="s">
        <v>818</v>
      </c>
      <c r="B131" s="212">
        <f>SUM(B54*'TOWN WEIGHTS'!$B$50,B92*'TOWN WEIGHTS'!$B$85)</f>
        <v>30.682360166765232</v>
      </c>
      <c r="C131" s="212">
        <f>SUM(C54*'TOWN WEIGHTS'!$B$50,C92*'TOWN WEIGHTS'!$B$85)</f>
        <v>27.365021932962399</v>
      </c>
      <c r="D131" s="212">
        <f>SUM(D54*'TOWN WEIGHTS'!$B$50,D92*'TOWN WEIGHTS'!$B$85)</f>
        <v>34.619020582273365</v>
      </c>
      <c r="E131" s="212">
        <f>SUM(E54*'TOWN WEIGHTS'!$B$50,E92*'TOWN WEIGHTS'!$B$85)</f>
        <v>28.158931841662834</v>
      </c>
      <c r="F131" s="212">
        <f>SUM(F54*'TOWN WEIGHTS'!$B$50,F92*'TOWN WEIGHTS'!$B$85)</f>
        <v>60.548266194596422</v>
      </c>
      <c r="G131" s="212">
        <f>SUM(G54*'TOWN WEIGHTS'!$B$50,G92*'TOWN WEIGHTS'!$B$85)</f>
        <v>40.114109620391403</v>
      </c>
      <c r="H131" s="212">
        <f>SUM(H54*'TOWN WEIGHTS'!$B$50,H92*'TOWN WEIGHTS'!$B$85)</f>
        <v>10.170562518145774</v>
      </c>
      <c r="I131" s="212">
        <f>SUM(I54*'TOWN WEIGHTS'!$B$50,I92*'TOWN WEIGHTS'!$B$85)</f>
        <v>7.1303598064081655</v>
      </c>
      <c r="J131" s="212">
        <f>SUM(J54*'TOWN WEIGHTS'!$B$50,J92*'TOWN WEIGHTS'!$B$85)</f>
        <v>12.197364325970845</v>
      </c>
      <c r="K131" s="212">
        <f>SUM(K54*'TOWN WEIGHTS'!$B$50,K92*'TOWN WEIGHTS'!$B$85)</f>
        <v>81.670302816330349</v>
      </c>
      <c r="L131" s="212">
        <f>SUM(L54*'TOWN WEIGHTS'!$B$50,L92*'TOWN WEIGHTS'!$B$85)</f>
        <v>36.619031582577193</v>
      </c>
      <c r="M131" s="212">
        <f>SUM(M54*'TOWN WEIGHTS'!$B$50,M92*'TOWN WEIGHTS'!$B$85)</f>
        <v>40.679425145608313</v>
      </c>
      <c r="N131" s="212">
        <f>SUM(N54*'TOWN WEIGHTS'!$B$50,N92*'TOWN WEIGHTS'!$B$85)</f>
        <v>14.191703539299588</v>
      </c>
      <c r="O131" s="212">
        <f>SUM(O54*'TOWN WEIGHTS'!$B$50,O92*'TOWN WEIGHTS'!$B$85)</f>
        <v>5.6128198837761989</v>
      </c>
      <c r="P131" s="212">
        <f>SUM(P54*'TOWN WEIGHTS'!$B$50,P92*'TOWN WEIGHTS'!$B$85)</f>
        <v>91.910209294837401</v>
      </c>
      <c r="Q131" s="212">
        <f>SUM(Q54*'TOWN WEIGHTS'!$B$50,Q92*'TOWN WEIGHTS'!$B$85)</f>
        <v>65.625773348013027</v>
      </c>
      <c r="R131" s="212">
        <f>SUM(R54*'TOWN WEIGHTS'!$B$50,R92*'TOWN WEIGHTS'!$B$85)</f>
        <v>4.3494861359781423</v>
      </c>
      <c r="S131" s="212">
        <f>SUM(S54*'TOWN WEIGHTS'!$B$50,S92*'TOWN WEIGHTS'!$B$85)</f>
        <v>4.3842148867699855</v>
      </c>
      <c r="T131" s="212">
        <f>SUM(T54*'TOWN WEIGHTS'!$B$50,T92*'TOWN WEIGHTS'!$B$85)</f>
        <v>5.1998990933620766</v>
      </c>
      <c r="U131" s="212">
        <f>SUM(U54*'TOWN WEIGHTS'!$B$50,U92*'TOWN WEIGHTS'!$B$85)</f>
        <v>3.6856298548463093</v>
      </c>
      <c r="V131" s="212">
        <f>SUM(V54*'TOWN WEIGHTS'!$B$50,V92*'TOWN WEIGHTS'!$B$85)</f>
        <v>8.1853306160336157</v>
      </c>
      <c r="W131" s="212">
        <f>SUM(W54*'TOWN WEIGHTS'!$B$50,W92*'TOWN WEIGHTS'!$B$85)</f>
        <v>8.1853306160336157</v>
      </c>
      <c r="X131" s="212">
        <f>SUM(X54*'TOWN WEIGHTS'!$B$50,X92*'TOWN WEIGHTS'!$B$85)</f>
        <v>13.248672383138665</v>
      </c>
      <c r="Y131" s="212">
        <f>SUM(Y54*'TOWN WEIGHTS'!$B$50,Y92*'TOWN WEIGHTS'!$B$85)</f>
        <v>3.204333434583273</v>
      </c>
      <c r="Z131" s="212">
        <f>SUM(Z54*'TOWN WEIGHTS'!$B$50,Z92*'TOWN WEIGHTS'!$B$85)</f>
        <v>3.6490627744505066</v>
      </c>
      <c r="AA131" s="212">
        <f>SUM(AA54*'TOWN WEIGHTS'!$B$50,AA92*'TOWN WEIGHTS'!$B$85)</f>
        <v>8.8313424703309877</v>
      </c>
      <c r="AB131" s="212">
        <f>SUM(AB54*'TOWN WEIGHTS'!$B$50,AB92*'TOWN WEIGHTS'!$B$85)</f>
        <v>47.131925131811663</v>
      </c>
      <c r="AC131" s="212">
        <f>SUM(AC54*'TOWN WEIGHTS'!$B$50,AC92*'TOWN WEIGHTS'!$B$85)</f>
        <v>24.699309988169663</v>
      </c>
      <c r="AD131" s="212">
        <f>SUM(AD54*'TOWN WEIGHTS'!$B$50,AD92*'TOWN WEIGHTS'!$B$85)</f>
        <v>24.699309988169663</v>
      </c>
      <c r="AE131" s="212">
        <f>SUM(AE54*'TOWN WEIGHTS'!$B$50,AE92*'TOWN WEIGHTS'!$B$85)</f>
        <v>45.800230691505483</v>
      </c>
      <c r="AF131" s="212">
        <f>SUM(AF54*'TOWN WEIGHTS'!$B$50,AF92*'TOWN WEIGHTS'!$B$85)</f>
        <v>20.521487024817517</v>
      </c>
      <c r="AG131" s="212">
        <f>SUM(AG54*'TOWN WEIGHTS'!$B$50,AG92*'TOWN WEIGHTS'!$B$85)</f>
        <v>21.612233349837211</v>
      </c>
      <c r="AH131" s="212">
        <f>SUM(AH54*'TOWN WEIGHTS'!$B$50,AH92*'TOWN WEIGHTS'!$B$85)</f>
        <v>9.989016150084133</v>
      </c>
      <c r="AI131" s="212">
        <f>SUM(AI54*'TOWN WEIGHTS'!$B$50,AI92*'TOWN WEIGHTS'!$B$85)</f>
        <v>29.543033077280406</v>
      </c>
      <c r="AJ131" s="212">
        <f>SUM(AJ54*'TOWN WEIGHTS'!$B$50,AJ92*'TOWN WEIGHTS'!$B$85)</f>
        <v>22.654277320130646</v>
      </c>
      <c r="AK131" s="212">
        <f>SUM(AK54*'TOWN WEIGHTS'!$B$50,AK92*'TOWN WEIGHTS'!$B$85)</f>
        <v>34.700661578116566</v>
      </c>
      <c r="AL131" s="212">
        <f>SUM(AL54*'TOWN WEIGHTS'!$B$50,AL92*'TOWN WEIGHTS'!$B$85)</f>
        <v>1.4612247532845097</v>
      </c>
      <c r="AM131" s="212">
        <f>SUM(AM54*'TOWN WEIGHTS'!$B$50,AM92*'TOWN WEIGHTS'!$B$85)</f>
        <v>66.892957271217355</v>
      </c>
      <c r="AN131" s="212">
        <f>SUM(AN54*'TOWN WEIGHTS'!$B$50,AN92*'TOWN WEIGHTS'!$B$85)</f>
        <v>94.39</v>
      </c>
      <c r="AO131" s="212">
        <f>SUM(AO54*'TOWN WEIGHTS'!$B$50,AO92*'TOWN WEIGHTS'!$B$85)</f>
        <v>20.622233107543849</v>
      </c>
      <c r="AP131" s="212">
        <f>SUM(AP54*'TOWN WEIGHTS'!$B$50,AP92*'TOWN WEIGHTS'!$B$85)</f>
        <v>94.694860864195704</v>
      </c>
      <c r="AQ131" s="212">
        <f>SUM(AQ54*'TOWN WEIGHTS'!$B$50,AQ92*'TOWN WEIGHTS'!$B$85)</f>
        <v>69.914111681475362</v>
      </c>
      <c r="AR131" s="212">
        <f>SUM(AR54*'TOWN WEIGHTS'!$B$50,AR92*'TOWN WEIGHTS'!$B$85)</f>
        <v>97.354568582460246</v>
      </c>
      <c r="AS131" s="212">
        <f>SUM(AS54*'TOWN WEIGHTS'!$B$50,AS92*'TOWN WEIGHTS'!$B$85)</f>
        <v>20.426461342455504</v>
      </c>
      <c r="AT131" s="212">
        <f>SUM(AT54*'TOWN WEIGHTS'!$B$50,AT92*'TOWN WEIGHTS'!$B$85)</f>
        <v>59.144667199453778</v>
      </c>
      <c r="AU131" s="212">
        <f>SUM(AU54*'TOWN WEIGHTS'!$B$50,AU92*'TOWN WEIGHTS'!$B$85)</f>
        <v>12.620699780830021</v>
      </c>
      <c r="AV131" s="261">
        <f>SUM(AV54*'TOWN WEIGHTS'!$B$50,AV92*'TOWN WEIGHTS'!$B$85)</f>
        <v>45.800230691505483</v>
      </c>
      <c r="AW131" s="258">
        <f>SUM(AW54*'TOWN WEIGHTS'!$B$50,AW92*'TOWN WEIGHTS'!$B$85)</f>
        <v>30.730609440913103</v>
      </c>
      <c r="AX131" s="212">
        <f>SUM(AX54*'TOWN WEIGHTS'!$B$50,AX92*'TOWN WEIGHTS'!$B$85)</f>
        <v>45.800230691505483</v>
      </c>
      <c r="AY131" s="212">
        <f>SUM(AY54*'TOWN WEIGHTS'!$B$50,AY92*'TOWN WEIGHTS'!$B$85)</f>
        <v>30.42340774884515</v>
      </c>
    </row>
    <row r="132" spans="1:51" x14ac:dyDescent="0.35">
      <c r="A132" s="211" t="s">
        <v>806</v>
      </c>
      <c r="B132" s="212">
        <f>SUM(B15*'TOWN WEIGHTS'!$B$14,B61*'TOWN WEIGHTS'!$B$57,B62*'TOWN WEIGHTS'!$B$58)</f>
        <v>28.795205626444627</v>
      </c>
      <c r="C132" s="212">
        <f>SUM(C15*'TOWN WEIGHTS'!$B$14,C61*'TOWN WEIGHTS'!$B$57,C62*'TOWN WEIGHTS'!$B$58)</f>
        <v>33.696842663093427</v>
      </c>
      <c r="D132" s="212">
        <f>SUM(D15*'TOWN WEIGHTS'!$B$14,D61*'TOWN WEIGHTS'!$B$57,D62*'TOWN WEIGHTS'!$B$58)</f>
        <v>42.396996134614945</v>
      </c>
      <c r="E132" s="212">
        <f>SUM(E15*'TOWN WEIGHTS'!$B$14,E61*'TOWN WEIGHTS'!$B$57,E62*'TOWN WEIGHTS'!$B$58)</f>
        <v>23.390458888371647</v>
      </c>
      <c r="F132" s="212">
        <f>SUM(F15*'TOWN WEIGHTS'!$B$14,F61*'TOWN WEIGHTS'!$B$57,F62*'TOWN WEIGHTS'!$B$58)</f>
        <v>26.65137955605195</v>
      </c>
      <c r="G132" s="212">
        <f>SUM(G15*'TOWN WEIGHTS'!$B$14,G61*'TOWN WEIGHTS'!$B$57,G62*'TOWN WEIGHTS'!$B$58)</f>
        <v>68.716258070912801</v>
      </c>
      <c r="H132" s="212">
        <f>SUM(H15*'TOWN WEIGHTS'!$B$14,H61*'TOWN WEIGHTS'!$B$57,H62*'TOWN WEIGHTS'!$B$58)</f>
        <v>20.798114714096663</v>
      </c>
      <c r="I132" s="212">
        <f>SUM(I15*'TOWN WEIGHTS'!$B$14,I61*'TOWN WEIGHTS'!$B$57,I62*'TOWN WEIGHTS'!$B$58)</f>
        <v>9.4744195706490615</v>
      </c>
      <c r="J132" s="212">
        <f>SUM(J15*'TOWN WEIGHTS'!$B$14,J61*'TOWN WEIGHTS'!$B$57,J62*'TOWN WEIGHTS'!$B$58)</f>
        <v>28.347244809728402</v>
      </c>
      <c r="K132" s="212">
        <f>SUM(K15*'TOWN WEIGHTS'!$B$14,K61*'TOWN WEIGHTS'!$B$57,K62*'TOWN WEIGHTS'!$B$58)</f>
        <v>85.706437942454812</v>
      </c>
      <c r="L132" s="212">
        <f>SUM(L15*'TOWN WEIGHTS'!$B$14,L61*'TOWN WEIGHTS'!$B$57,L62*'TOWN WEIGHTS'!$B$58)</f>
        <v>33.767662223929449</v>
      </c>
      <c r="M132" s="212">
        <f>SUM(M15*'TOWN WEIGHTS'!$B$14,M61*'TOWN WEIGHTS'!$B$57,M62*'TOWN WEIGHTS'!$B$58)</f>
        <v>29.890525433819153</v>
      </c>
      <c r="N132" s="212">
        <f>SUM(N15*'TOWN WEIGHTS'!$B$14,N61*'TOWN WEIGHTS'!$B$57,N62*'TOWN WEIGHTS'!$B$58)</f>
        <v>9.1836465263226472</v>
      </c>
      <c r="O132" s="212">
        <f>SUM(O15*'TOWN WEIGHTS'!$B$14,O61*'TOWN WEIGHTS'!$B$57,O62*'TOWN WEIGHTS'!$B$58)</f>
        <v>7.7521516400973098</v>
      </c>
      <c r="P132" s="212">
        <f>SUM(P15*'TOWN WEIGHTS'!$B$14,P61*'TOWN WEIGHTS'!$B$57,P62*'TOWN WEIGHTS'!$B$58)</f>
        <v>95.475799506096621</v>
      </c>
      <c r="Q132" s="212">
        <f>SUM(Q15*'TOWN WEIGHTS'!$B$14,Q61*'TOWN WEIGHTS'!$B$57,Q62*'TOWN WEIGHTS'!$B$58)</f>
        <v>67.452367720774902</v>
      </c>
      <c r="R132" s="212">
        <f>SUM(R15*'TOWN WEIGHTS'!$B$14,R61*'TOWN WEIGHTS'!$B$57,R62*'TOWN WEIGHTS'!$B$58)</f>
        <v>5.1914527259022112</v>
      </c>
      <c r="S132" s="212">
        <f>SUM(S15*'TOWN WEIGHTS'!$B$14,S61*'TOWN WEIGHTS'!$B$57,S62*'TOWN WEIGHTS'!$B$58)</f>
        <v>4.6912643584890859</v>
      </c>
      <c r="T132" s="212">
        <f>SUM(T15*'TOWN WEIGHTS'!$B$14,T61*'TOWN WEIGHTS'!$B$57,T62*'TOWN WEIGHTS'!$B$58)</f>
        <v>5.7349031412872638</v>
      </c>
      <c r="U132" s="212">
        <f>SUM(U15*'TOWN WEIGHTS'!$B$14,U61*'TOWN WEIGHTS'!$B$57,U62*'TOWN WEIGHTS'!$B$58)</f>
        <v>5.1590061899232644</v>
      </c>
      <c r="V132" s="212">
        <f>SUM(V15*'TOWN WEIGHTS'!$B$14,V61*'TOWN WEIGHTS'!$B$57,V62*'TOWN WEIGHTS'!$B$58)</f>
        <v>11.481366505014812</v>
      </c>
      <c r="W132" s="212">
        <f>SUM(W15*'TOWN WEIGHTS'!$B$14,W61*'TOWN WEIGHTS'!$B$57,W62*'TOWN WEIGHTS'!$B$58)</f>
        <v>11.481366505014812</v>
      </c>
      <c r="X132" s="212">
        <f>SUM(X15*'TOWN WEIGHTS'!$B$14,X61*'TOWN WEIGHTS'!$B$57,X62*'TOWN WEIGHTS'!$B$58)</f>
        <v>20.816408257920749</v>
      </c>
      <c r="Y132" s="212">
        <f>SUM(Y15*'TOWN WEIGHTS'!$B$14,Y61*'TOWN WEIGHTS'!$B$57,Y62*'TOWN WEIGHTS'!$B$58)</f>
        <v>5.7820467836406388</v>
      </c>
      <c r="Z132" s="212">
        <f>SUM(Z15*'TOWN WEIGHTS'!$B$14,Z61*'TOWN WEIGHTS'!$B$57,Z62*'TOWN WEIGHTS'!$B$58)</f>
        <v>5.6918185271015131</v>
      </c>
      <c r="AA132" s="212">
        <f>SUM(AA15*'TOWN WEIGHTS'!$B$14,AA61*'TOWN WEIGHTS'!$B$57,AA62*'TOWN WEIGHTS'!$B$58)</f>
        <v>15.021872905491598</v>
      </c>
      <c r="AB132" s="212">
        <f>SUM(AB15*'TOWN WEIGHTS'!$B$14,AB61*'TOWN WEIGHTS'!$B$57,AB62*'TOWN WEIGHTS'!$B$58)</f>
        <v>71.849370417998927</v>
      </c>
      <c r="AC132" s="212">
        <f>SUM(AC15*'TOWN WEIGHTS'!$B$14,AC61*'TOWN WEIGHTS'!$B$57,AC62*'TOWN WEIGHTS'!$B$58)</f>
        <v>23.224155026406425</v>
      </c>
      <c r="AD132" s="212">
        <f>SUM(AD15*'TOWN WEIGHTS'!$B$14,AD61*'TOWN WEIGHTS'!$B$57,AD62*'TOWN WEIGHTS'!$B$58)</f>
        <v>23.224155026406425</v>
      </c>
      <c r="AE132" s="212">
        <f>SUM(AE15*'TOWN WEIGHTS'!$B$14,AE61*'TOWN WEIGHTS'!$B$57,AE62*'TOWN WEIGHTS'!$B$58)</f>
        <v>46.843026008769343</v>
      </c>
      <c r="AF132" s="212">
        <f>SUM(AF15*'TOWN WEIGHTS'!$B$14,AF61*'TOWN WEIGHTS'!$B$57,AF62*'TOWN WEIGHTS'!$B$58)</f>
        <v>9.7924904397603694</v>
      </c>
      <c r="AG132" s="212">
        <f>SUM(AG15*'TOWN WEIGHTS'!$B$14,AG61*'TOWN WEIGHTS'!$B$57,AG62*'TOWN WEIGHTS'!$B$58)</f>
        <v>21.261626658127781</v>
      </c>
      <c r="AH132" s="212">
        <f>SUM(AH15*'TOWN WEIGHTS'!$B$14,AH61*'TOWN WEIGHTS'!$B$57,AH62*'TOWN WEIGHTS'!$B$58)</f>
        <v>14.731331650252507</v>
      </c>
      <c r="AI132" s="212">
        <f>SUM(AI15*'TOWN WEIGHTS'!$B$14,AI61*'TOWN WEIGHTS'!$B$57,AI62*'TOWN WEIGHTS'!$B$58)</f>
        <v>26.225881345619857</v>
      </c>
      <c r="AJ132" s="212">
        <f>SUM(AJ15*'TOWN WEIGHTS'!$B$14,AJ61*'TOWN WEIGHTS'!$B$57,AJ62*'TOWN WEIGHTS'!$B$58)</f>
        <v>25.081762918790876</v>
      </c>
      <c r="AK132" s="212">
        <f>SUM(AK15*'TOWN WEIGHTS'!$B$14,AK61*'TOWN WEIGHTS'!$B$57,AK62*'TOWN WEIGHTS'!$B$58)</f>
        <v>36.70127151066859</v>
      </c>
      <c r="AL132" s="212">
        <f>SUM(AL15*'TOWN WEIGHTS'!$B$14,AL61*'TOWN WEIGHTS'!$B$57,AL62*'TOWN WEIGHTS'!$B$58)</f>
        <v>2.6089361353573337</v>
      </c>
      <c r="AM132" s="212">
        <f>SUM(AM15*'TOWN WEIGHTS'!$B$14,AM61*'TOWN WEIGHTS'!$B$57,AM62*'TOWN WEIGHTS'!$B$58)</f>
        <v>60.885009082059881</v>
      </c>
      <c r="AN132" s="212">
        <f>SUM(AN15*'TOWN WEIGHTS'!$B$14,AN61*'TOWN WEIGHTS'!$B$57,AN62*'TOWN WEIGHTS'!$B$58)</f>
        <v>91.62</v>
      </c>
      <c r="AO132" s="212">
        <f>SUM(AO15*'TOWN WEIGHTS'!$B$14,AO61*'TOWN WEIGHTS'!$B$57,AO62*'TOWN WEIGHTS'!$B$58)</f>
        <v>55.437508776177182</v>
      </c>
      <c r="AP132" s="212">
        <f>SUM(AP15*'TOWN WEIGHTS'!$B$14,AP61*'TOWN WEIGHTS'!$B$57,AP62*'TOWN WEIGHTS'!$B$58)</f>
        <v>92.663878775924488</v>
      </c>
      <c r="AQ132" s="212">
        <f>SUM(AQ15*'TOWN WEIGHTS'!$B$14,AQ61*'TOWN WEIGHTS'!$B$57,AQ62*'TOWN WEIGHTS'!$B$58)</f>
        <v>68.975146311731294</v>
      </c>
      <c r="AR132" s="212">
        <f>SUM(AR15*'TOWN WEIGHTS'!$B$14,AR61*'TOWN WEIGHTS'!$B$57,AR62*'TOWN WEIGHTS'!$B$58)</f>
        <v>97.331317380453072</v>
      </c>
      <c r="AS132" s="212">
        <f>SUM(AS15*'TOWN WEIGHTS'!$B$14,AS61*'TOWN WEIGHTS'!$B$57,AS62*'TOWN WEIGHTS'!$B$58)</f>
        <v>24.796660170270648</v>
      </c>
      <c r="AT132" s="212">
        <f>SUM(AT15*'TOWN WEIGHTS'!$B$14,AT61*'TOWN WEIGHTS'!$B$57,AT62*'TOWN WEIGHTS'!$B$58)</f>
        <v>59.737050083192131</v>
      </c>
      <c r="AU132" s="212">
        <f>SUM(AU15*'TOWN WEIGHTS'!$B$14,AU61*'TOWN WEIGHTS'!$B$57,AU62*'TOWN WEIGHTS'!$B$58)</f>
        <v>15.17834562881105</v>
      </c>
      <c r="AV132" s="261">
        <f>SUM(AV15*'TOWN WEIGHTS'!$B$14,AV61*'TOWN WEIGHTS'!$B$57,AV62*'TOWN WEIGHTS'!$B$58)</f>
        <v>46.843026008769343</v>
      </c>
      <c r="AW132" s="258">
        <f>SUM(AW15*'TOWN WEIGHTS'!$B$14,AW61*'TOWN WEIGHTS'!$B$57,AW62*'TOWN WEIGHTS'!$B$58)</f>
        <v>33.237351960757948</v>
      </c>
      <c r="AX132" s="212">
        <f>SUM(AX15*'TOWN WEIGHTS'!$B$14,AX61*'TOWN WEIGHTS'!$B$57,AX62*'TOWN WEIGHTS'!$B$58)</f>
        <v>46.843026008769343</v>
      </c>
      <c r="AY132" s="212">
        <f>SUM(AY15*'TOWN WEIGHTS'!$B$14,AY61*'TOWN WEIGHTS'!$B$57,AY62*'TOWN WEIGHTS'!$B$58)</f>
        <v>29.992993956087684</v>
      </c>
    </row>
    <row r="133" spans="1:51" s="220" customFormat="1" x14ac:dyDescent="0.35">
      <c r="A133" s="218"/>
      <c r="B133" s="219">
        <f t="shared" ref="B133:AG133" si="25">AVERAGE(B35:B132)</f>
        <v>31.129024794131553</v>
      </c>
      <c r="C133" s="220">
        <f t="shared" si="25"/>
        <v>31.349443727957496</v>
      </c>
      <c r="D133" s="220">
        <f t="shared" si="25"/>
        <v>39.72855847781495</v>
      </c>
      <c r="E133" s="221">
        <f t="shared" si="25"/>
        <v>46.567940491876911</v>
      </c>
      <c r="F133" s="220">
        <f t="shared" si="25"/>
        <v>35.66196662132095</v>
      </c>
      <c r="G133" s="220">
        <f t="shared" si="25"/>
        <v>44.721200887497261</v>
      </c>
      <c r="H133" s="23">
        <f t="shared" si="25"/>
        <v>18.84695005723751</v>
      </c>
      <c r="I133" s="220">
        <f t="shared" si="25"/>
        <v>17.729811717178652</v>
      </c>
      <c r="J133" s="220">
        <f t="shared" si="25"/>
        <v>20.071011560125651</v>
      </c>
      <c r="K133" s="222">
        <f t="shared" si="25"/>
        <v>74.46347579368998</v>
      </c>
      <c r="L133" s="223">
        <f t="shared" si="25"/>
        <v>31.505769605190391</v>
      </c>
      <c r="M133" s="221">
        <f t="shared" si="25"/>
        <v>19.556574338223196</v>
      </c>
      <c r="N133" s="220">
        <f t="shared" si="25"/>
        <v>13.051695314315591</v>
      </c>
      <c r="O133" s="220">
        <f t="shared" si="25"/>
        <v>7.7655250055271923</v>
      </c>
      <c r="P133" s="221">
        <f t="shared" si="25"/>
        <v>91.750781501998688</v>
      </c>
      <c r="Q133" s="221">
        <f t="shared" si="25"/>
        <v>63.303225591639368</v>
      </c>
      <c r="R133" s="48">
        <f t="shared" si="25"/>
        <v>10.08295272102252</v>
      </c>
      <c r="S133" s="220">
        <f t="shared" si="25"/>
        <v>10.403836258095746</v>
      </c>
      <c r="T133" s="220">
        <f t="shared" si="25"/>
        <v>14.933189696800225</v>
      </c>
      <c r="U133" s="220">
        <f t="shared" si="25"/>
        <v>6.3374351582541335</v>
      </c>
      <c r="V133" s="48">
        <f t="shared" si="25"/>
        <v>12.525860142680369</v>
      </c>
      <c r="W133" s="220">
        <f t="shared" si="25"/>
        <v>12.525860142680369</v>
      </c>
      <c r="X133" s="48">
        <f t="shared" si="25"/>
        <v>16.186115024166337</v>
      </c>
      <c r="Y133" s="220">
        <f t="shared" si="25"/>
        <v>5.3197892405334066</v>
      </c>
      <c r="Z133" s="220">
        <f t="shared" si="25"/>
        <v>6.6712154126819563</v>
      </c>
      <c r="AA133" s="220">
        <f t="shared" si="25"/>
        <v>16.608311594615007</v>
      </c>
      <c r="AB133" s="220">
        <f t="shared" si="25"/>
        <v>46.710505994477018</v>
      </c>
      <c r="AC133" s="48">
        <f t="shared" si="25"/>
        <v>19.913733329262175</v>
      </c>
      <c r="AD133" s="220">
        <f t="shared" si="25"/>
        <v>19.913733329262175</v>
      </c>
      <c r="AE133" s="224">
        <f t="shared" si="25"/>
        <v>45.658764771395958</v>
      </c>
      <c r="AF133" s="220">
        <f t="shared" si="25"/>
        <v>17.481893872894222</v>
      </c>
      <c r="AG133" s="220">
        <f t="shared" si="25"/>
        <v>18.172190306884506</v>
      </c>
      <c r="AH133" s="220">
        <f t="shared" ref="AH133:AY133" si="26">AVERAGE(AH35:AH132)</f>
        <v>9.7520941209494367</v>
      </c>
      <c r="AI133" s="220">
        <f t="shared" si="26"/>
        <v>25.108757776454627</v>
      </c>
      <c r="AJ133" s="220">
        <f t="shared" si="26"/>
        <v>22.809698598473073</v>
      </c>
      <c r="AK133" s="220">
        <f t="shared" si="26"/>
        <v>37.89172697185095</v>
      </c>
      <c r="AL133" s="220">
        <f t="shared" si="26"/>
        <v>1.4319996280036136</v>
      </c>
      <c r="AM133" s="220">
        <f t="shared" si="26"/>
        <v>68.431677309304476</v>
      </c>
      <c r="AN133" s="221">
        <f t="shared" si="26"/>
        <v>93.551595617729262</v>
      </c>
      <c r="AO133" s="221">
        <f t="shared" si="26"/>
        <v>35.637581915762844</v>
      </c>
      <c r="AP133" s="220">
        <f t="shared" si="26"/>
        <v>90.799511380274495</v>
      </c>
      <c r="AQ133" s="220">
        <f t="shared" si="26"/>
        <v>68.209831675337455</v>
      </c>
      <c r="AR133" s="221">
        <f t="shared" si="26"/>
        <v>94.753645008585607</v>
      </c>
      <c r="AS133" s="220">
        <f t="shared" si="26"/>
        <v>25.017130589418347</v>
      </c>
      <c r="AT133" s="220">
        <f t="shared" si="26"/>
        <v>52.988830758290788</v>
      </c>
      <c r="AU133" s="220">
        <f t="shared" si="26"/>
        <v>14.642511135374642</v>
      </c>
      <c r="AV133" s="262">
        <f t="shared" si="26"/>
        <v>45.658764771395958</v>
      </c>
      <c r="AW133" s="259">
        <f t="shared" si="26"/>
        <v>30.864274316835711</v>
      </c>
      <c r="AX133" s="220">
        <f t="shared" si="26"/>
        <v>45.658764771395958</v>
      </c>
      <c r="AY133" s="220">
        <f t="shared" si="26"/>
        <v>33.136235991688075</v>
      </c>
    </row>
    <row r="134" spans="1:51" s="220" customFormat="1" x14ac:dyDescent="0.35">
      <c r="A134" s="218"/>
      <c r="B134" s="219">
        <f t="shared" ref="B134:AG134" si="27">MAX(B35:B73,B75:B121,B123:B132)</f>
        <v>49.927119480126926</v>
      </c>
      <c r="C134" s="220">
        <f t="shared" si="27"/>
        <v>43.900578991154902</v>
      </c>
      <c r="D134" s="220">
        <f t="shared" si="27"/>
        <v>68.276735561316897</v>
      </c>
      <c r="E134" s="221">
        <f t="shared" si="27"/>
        <v>89.305443648482665</v>
      </c>
      <c r="F134" s="220">
        <f t="shared" si="27"/>
        <v>93.304236419363207</v>
      </c>
      <c r="G134" s="220">
        <f t="shared" si="27"/>
        <v>78.069487694613201</v>
      </c>
      <c r="H134" s="23">
        <f t="shared" si="27"/>
        <v>91.829732408395984</v>
      </c>
      <c r="I134" s="220">
        <f t="shared" si="27"/>
        <v>97.890692361430169</v>
      </c>
      <c r="J134" s="220">
        <f t="shared" si="27"/>
        <v>87.789092439706536</v>
      </c>
      <c r="K134" s="222">
        <f t="shared" si="27"/>
        <v>99.211275883951842</v>
      </c>
      <c r="L134" s="223">
        <f t="shared" si="27"/>
        <v>50.271642536147773</v>
      </c>
      <c r="M134" s="221">
        <f t="shared" si="27"/>
        <v>91.83673469387756</v>
      </c>
      <c r="N134" s="220">
        <f t="shared" si="27"/>
        <v>90.564453339489233</v>
      </c>
      <c r="O134" s="220">
        <f t="shared" si="27"/>
        <v>95.238095238095227</v>
      </c>
      <c r="P134" s="221">
        <f t="shared" si="27"/>
        <v>110.77151156665661</v>
      </c>
      <c r="Q134" s="221">
        <f t="shared" si="27"/>
        <v>81.750311074243058</v>
      </c>
      <c r="R134" s="48">
        <f t="shared" si="27"/>
        <v>76.206856916095674</v>
      </c>
      <c r="S134" s="220">
        <f t="shared" si="27"/>
        <v>68.200704339174095</v>
      </c>
      <c r="T134" s="220">
        <f t="shared" si="27"/>
        <v>82.885462102733598</v>
      </c>
      <c r="U134" s="220">
        <f t="shared" si="27"/>
        <v>77.202517458808401</v>
      </c>
      <c r="V134" s="48">
        <f t="shared" si="27"/>
        <v>82.198579771013712</v>
      </c>
      <c r="W134" s="220">
        <f t="shared" si="27"/>
        <v>82.198579771013712</v>
      </c>
      <c r="X134" s="48">
        <f t="shared" si="27"/>
        <v>85.846710927869964</v>
      </c>
      <c r="Y134" s="220">
        <f t="shared" si="27"/>
        <v>97.056003713008351</v>
      </c>
      <c r="Z134" s="220">
        <f t="shared" si="27"/>
        <v>81.363900346966616</v>
      </c>
      <c r="AA134" s="220">
        <f t="shared" si="27"/>
        <v>79.223835849158505</v>
      </c>
      <c r="AB134" s="220">
        <f t="shared" si="27"/>
        <v>82.379862700228841</v>
      </c>
      <c r="AC134" s="48">
        <f t="shared" si="27"/>
        <v>97.082420683525356</v>
      </c>
      <c r="AD134" s="220">
        <f t="shared" si="27"/>
        <v>97.082420683525356</v>
      </c>
      <c r="AE134" s="224">
        <f t="shared" si="27"/>
        <v>58.296360185690773</v>
      </c>
      <c r="AF134" s="220">
        <f t="shared" si="27"/>
        <v>29.071621836102544</v>
      </c>
      <c r="AG134" s="220">
        <f t="shared" si="27"/>
        <v>27.193190986875884</v>
      </c>
      <c r="AH134" s="220">
        <f t="shared" ref="AH134:AY134" si="28">MAX(AH35:AH73,AH75:AH121,AH123:AH132)</f>
        <v>85.241494601662879</v>
      </c>
      <c r="AI134" s="220">
        <f t="shared" si="28"/>
        <v>59.011502368249197</v>
      </c>
      <c r="AJ134" s="220">
        <f t="shared" si="28"/>
        <v>64.340212506497906</v>
      </c>
      <c r="AK134" s="220">
        <f t="shared" si="28"/>
        <v>72.301918593311328</v>
      </c>
      <c r="AL134" s="220">
        <f t="shared" si="28"/>
        <v>17.048297837024716</v>
      </c>
      <c r="AM134" s="220">
        <f t="shared" si="28"/>
        <v>95.613117074952783</v>
      </c>
      <c r="AN134" s="221">
        <f t="shared" si="28"/>
        <v>113.71780332189532</v>
      </c>
      <c r="AO134" s="221">
        <f t="shared" si="28"/>
        <v>87.017254662373162</v>
      </c>
      <c r="AP134" s="220">
        <f t="shared" si="28"/>
        <v>115.77874479930817</v>
      </c>
      <c r="AQ134" s="220">
        <f t="shared" si="28"/>
        <v>90.212389832408149</v>
      </c>
      <c r="AR134" s="221">
        <f t="shared" si="28"/>
        <v>120.3016816352502</v>
      </c>
      <c r="AS134" s="220">
        <f t="shared" si="28"/>
        <v>70.878425944261451</v>
      </c>
      <c r="AT134" s="220">
        <f t="shared" si="28"/>
        <v>67.505527469196053</v>
      </c>
      <c r="AU134" s="220">
        <f t="shared" si="28"/>
        <v>85.333642074626169</v>
      </c>
      <c r="AV134" s="262">
        <f t="shared" si="28"/>
        <v>58.296360185690773</v>
      </c>
      <c r="AW134" s="259">
        <f t="shared" si="28"/>
        <v>74.135899162367323</v>
      </c>
      <c r="AX134" s="220">
        <f t="shared" si="28"/>
        <v>58.296360185690773</v>
      </c>
      <c r="AY134" s="220">
        <f t="shared" si="28"/>
        <v>55.359425183397249</v>
      </c>
    </row>
    <row r="135" spans="1:51" s="220" customFormat="1" x14ac:dyDescent="0.35">
      <c r="A135" s="218"/>
      <c r="B135" s="219">
        <f t="shared" ref="B135:AG135" si="29">MIN(B35:B73,B75:B121,B123:B132)</f>
        <v>18.774013785379815</v>
      </c>
      <c r="C135" s="220">
        <f t="shared" si="29"/>
        <v>12.422215251159578</v>
      </c>
      <c r="D135" s="220">
        <f t="shared" si="29"/>
        <v>16.322281407976146</v>
      </c>
      <c r="E135" s="221">
        <f t="shared" si="29"/>
        <v>14.524055639584169</v>
      </c>
      <c r="F135" s="220">
        <f t="shared" si="29"/>
        <v>6.8342272135197755</v>
      </c>
      <c r="G135" s="220">
        <f t="shared" si="29"/>
        <v>23.25791310845144</v>
      </c>
      <c r="H135" s="23">
        <f t="shared" si="29"/>
        <v>2.7052600232083241</v>
      </c>
      <c r="I135" s="220">
        <f t="shared" si="29"/>
        <v>1.7408160311156706</v>
      </c>
      <c r="J135" s="220">
        <f t="shared" si="29"/>
        <v>2.4576334588721944</v>
      </c>
      <c r="K135" s="222">
        <f t="shared" si="29"/>
        <v>32.597688375084722</v>
      </c>
      <c r="L135" s="223">
        <f t="shared" si="29"/>
        <v>21.346393117072154</v>
      </c>
      <c r="M135" s="221">
        <f t="shared" si="29"/>
        <v>0</v>
      </c>
      <c r="N135" s="220">
        <f t="shared" si="29"/>
        <v>0</v>
      </c>
      <c r="O135" s="220">
        <f t="shared" si="29"/>
        <v>0</v>
      </c>
      <c r="P135" s="221">
        <f t="shared" si="29"/>
        <v>49.250000000000007</v>
      </c>
      <c r="Q135" s="221">
        <f t="shared" si="29"/>
        <v>44.70665355621108</v>
      </c>
      <c r="R135" s="48">
        <f t="shared" si="29"/>
        <v>9.1132888686134395E-2</v>
      </c>
      <c r="S135" s="220">
        <f t="shared" si="29"/>
        <v>5.5647654945731748E-2</v>
      </c>
      <c r="T135" s="220">
        <f t="shared" si="29"/>
        <v>0.13633037159640948</v>
      </c>
      <c r="U135" s="220">
        <f t="shared" si="29"/>
        <v>8.3848701808730039E-2</v>
      </c>
      <c r="V135" s="48">
        <f t="shared" si="29"/>
        <v>4.8086190212693714</v>
      </c>
      <c r="W135" s="220">
        <f t="shared" si="29"/>
        <v>4.8086190212693714</v>
      </c>
      <c r="X135" s="48">
        <f t="shared" si="29"/>
        <v>0.82820158051632664</v>
      </c>
      <c r="Y135" s="220">
        <f t="shared" si="29"/>
        <v>0.14914781943417152</v>
      </c>
      <c r="Z135" s="220">
        <f t="shared" si="29"/>
        <v>3.268888977042915E-2</v>
      </c>
      <c r="AA135" s="220">
        <f t="shared" si="29"/>
        <v>0.74499161045147066</v>
      </c>
      <c r="AB135" s="220">
        <f t="shared" si="29"/>
        <v>0</v>
      </c>
      <c r="AC135" s="48">
        <f t="shared" si="29"/>
        <v>1.1459355633169668</v>
      </c>
      <c r="AD135" s="220">
        <f t="shared" si="29"/>
        <v>1.1459355633169668</v>
      </c>
      <c r="AE135" s="224">
        <f t="shared" si="29"/>
        <v>40.523010978144029</v>
      </c>
      <c r="AF135" s="220">
        <f t="shared" si="29"/>
        <v>2.9873116718819204</v>
      </c>
      <c r="AG135" s="220">
        <f t="shared" si="29"/>
        <v>6.347269300146162</v>
      </c>
      <c r="AH135" s="220">
        <f t="shared" ref="AH135:AY135" si="30">MIN(AH35:AH73,AH75:AH121,AH123:AH132)</f>
        <v>0.11465883870329055</v>
      </c>
      <c r="AI135" s="220">
        <f t="shared" si="30"/>
        <v>10.5680634228491</v>
      </c>
      <c r="AJ135" s="220">
        <f t="shared" si="30"/>
        <v>3.2963264718430829</v>
      </c>
      <c r="AK135" s="220">
        <f t="shared" si="30"/>
        <v>10.676121507201103</v>
      </c>
      <c r="AL135" s="220">
        <f t="shared" si="30"/>
        <v>1.1256295692577582E-2</v>
      </c>
      <c r="AM135" s="220">
        <f t="shared" si="30"/>
        <v>8.5466455802112993</v>
      </c>
      <c r="AN135" s="221">
        <f t="shared" si="30"/>
        <v>89.84</v>
      </c>
      <c r="AO135" s="221">
        <f t="shared" si="30"/>
        <v>0</v>
      </c>
      <c r="AP135" s="220">
        <f t="shared" si="30"/>
        <v>14.99920981918082</v>
      </c>
      <c r="AQ135" s="220">
        <f t="shared" si="30"/>
        <v>23.878264219321352</v>
      </c>
      <c r="AR135" s="221">
        <f t="shared" si="30"/>
        <v>1.4926811745901176</v>
      </c>
      <c r="AS135" s="220">
        <f t="shared" si="30"/>
        <v>13.652862471012035</v>
      </c>
      <c r="AT135" s="220">
        <f t="shared" si="30"/>
        <v>31.383840781408033</v>
      </c>
      <c r="AU135" s="220">
        <f t="shared" si="30"/>
        <v>2.1114579562910016</v>
      </c>
      <c r="AV135" s="262">
        <f t="shared" si="30"/>
        <v>40.523010978144029</v>
      </c>
      <c r="AW135" s="259">
        <f t="shared" si="30"/>
        <v>16.833313671871615</v>
      </c>
      <c r="AX135" s="220">
        <f t="shared" si="30"/>
        <v>40.523010978144029</v>
      </c>
      <c r="AY135" s="220">
        <f t="shared" si="30"/>
        <v>25.655489778949907</v>
      </c>
    </row>
  </sheetData>
  <sheetProtection formatCells="0" formatColumns="0" formatRows="0" insertColumns="0" insertRows="0" insertHyperlinks="0" deleteColumns="0" deleteRows="0" sort="0" autoFilter="0" pivotTables="0"/>
  <sortState xmlns:xlrd2="http://schemas.microsoft.com/office/spreadsheetml/2017/richdata2" ref="A107:A196">
    <sortCondition ref="A107:A19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20C7C-F2B6-4527-8B48-3E479BB41E4C}">
  <dimension ref="A1:BA130"/>
  <sheetViews>
    <sheetView topLeftCell="BB16" zoomScale="80" zoomScaleNormal="80" workbookViewId="0">
      <selection activeCell="BB124" sqref="BB124"/>
    </sheetView>
  </sheetViews>
  <sheetFormatPr defaultColWidth="15.453125" defaultRowHeight="14.5" x14ac:dyDescent="0.35"/>
  <cols>
    <col min="1" max="1" width="28.1796875" style="197" bestFit="1" customWidth="1"/>
    <col min="2" max="2" width="0" style="125" hidden="1" customWidth="1"/>
    <col min="3" max="7" width="0" style="124" hidden="1" customWidth="1"/>
    <col min="8" max="8" width="0" style="125" hidden="1" customWidth="1"/>
    <col min="9" max="10" width="0" style="124" hidden="1" customWidth="1"/>
    <col min="11" max="12" width="0" style="126" hidden="1" customWidth="1"/>
    <col min="13" max="17" width="0" style="124" hidden="1" customWidth="1"/>
    <col min="18" max="18" width="0" style="127" hidden="1" customWidth="1"/>
    <col min="19" max="21" width="0" style="124" hidden="1" customWidth="1"/>
    <col min="22" max="22" width="0" style="127" hidden="1" customWidth="1"/>
    <col min="23" max="23" width="0" style="124" hidden="1" customWidth="1"/>
    <col min="24" max="24" width="0" style="127" hidden="1" customWidth="1"/>
    <col min="25" max="28" width="0" style="124" hidden="1" customWidth="1"/>
    <col min="29" max="29" width="0" style="127" hidden="1" customWidth="1"/>
    <col min="30" max="30" width="0" style="124" hidden="1" customWidth="1"/>
    <col min="31" max="31" width="0" style="128" hidden="1" customWidth="1"/>
    <col min="32" max="44" width="0" style="124" hidden="1" customWidth="1"/>
    <col min="45" max="47" width="0" style="198" hidden="1" customWidth="1"/>
    <col min="48" max="50" width="15.453125" style="231"/>
    <col min="51" max="51" width="15.453125" style="232"/>
    <col min="52" max="52" width="15.453125" style="66"/>
    <col min="53" max="53" width="25.453125" style="66" customWidth="1"/>
    <col min="54" max="16384" width="15.453125" style="66"/>
  </cols>
  <sheetData>
    <row r="1" spans="1:53" s="1" customFormat="1" ht="58" x14ac:dyDescent="0.35">
      <c r="A1" s="1">
        <f>PERCENT!A1</f>
        <v>0</v>
      </c>
      <c r="B1" s="225" t="str">
        <f>PERCENT!B1</f>
        <v>Natural Resources</v>
      </c>
      <c r="C1" s="161" t="str">
        <f>PERCENT!C1</f>
        <v>Availability of Water</v>
      </c>
      <c r="D1" s="161" t="str">
        <f>PERCENT!D1</f>
        <v>Agricultural Potential</v>
      </c>
      <c r="E1" s="161" t="str">
        <f>PERCENT!E1</f>
        <v>Mining Potential</v>
      </c>
      <c r="F1" s="161" t="str">
        <f>PERCENT!F1</f>
        <v>Tourism Potential</v>
      </c>
      <c r="G1" s="161" t="str">
        <f>PERCENT!G1</f>
        <v>Environmental Sensitivity</v>
      </c>
      <c r="H1" s="225" t="str">
        <f>PERCENT!H1</f>
        <v>Human Resources</v>
      </c>
      <c r="I1" s="161" t="str">
        <f>PERCENT!I1</f>
        <v>Size of Labour Force</v>
      </c>
      <c r="J1" s="161" t="str">
        <f>PERCENT!J1</f>
        <v>Quality of Labour Force</v>
      </c>
      <c r="K1" s="226" t="str">
        <f>PERCENT!K1</f>
        <v>Transport and Communication</v>
      </c>
      <c r="L1" s="226" t="str">
        <f>PERCENT!L1</f>
        <v>Institutional Services</v>
      </c>
      <c r="M1" s="161" t="str">
        <f>PERCENT!M1</f>
        <v>Municipal Seat</v>
      </c>
      <c r="N1" s="161" t="str">
        <f>PERCENT!N1</f>
        <v>Public Institutions represented</v>
      </c>
      <c r="O1" s="161" t="str">
        <f>PERCENT!O1</f>
        <v>Social service organisations</v>
      </c>
      <c r="P1" s="161" t="str">
        <f>PERCENT!P1</f>
        <v>Safety and Security</v>
      </c>
      <c r="Q1" s="161" t="str">
        <f>PERCENT!Q1</f>
        <v>Democratic Status</v>
      </c>
      <c r="R1" s="227" t="str">
        <f>PERCENT!R1</f>
        <v>Economic Sectors</v>
      </c>
      <c r="S1" s="161" t="str">
        <f>PERCENT!S1</f>
        <v>Diversity of Economy</v>
      </c>
      <c r="T1" s="161" t="str">
        <f>PERCENT!T1</f>
        <v>Strenght of primary tertiary sectors</v>
      </c>
      <c r="U1" s="161" t="str">
        <f>PERCENT!U1</f>
        <v>Size of Economy</v>
      </c>
      <c r="V1" s="227" t="str">
        <f>PERCENT!V1</f>
        <v>Commercial Services</v>
      </c>
      <c r="W1" s="161" t="str">
        <f>PERCENT!W1</f>
        <v>Presence of commercial and financial services</v>
      </c>
      <c r="X1" s="227" t="str">
        <f>PERCENT!X1</f>
        <v>Market Potential and Accessibility</v>
      </c>
      <c r="Y1" s="161" t="str">
        <f>PERCENT!Y1</f>
        <v>Size of Population</v>
      </c>
      <c r="Z1" s="161" t="str">
        <f>PERCENT!Z1</f>
        <v>Size of personal Income</v>
      </c>
      <c r="AA1" s="161" t="str">
        <f>PERCENT!AA1</f>
        <v>Household income potential</v>
      </c>
      <c r="AB1" s="161" t="str">
        <f>PERCENT!AB1</f>
        <v>Access to primary metropolitan market</v>
      </c>
      <c r="AC1" s="227" t="str">
        <f>PERCENT!AC1</f>
        <v>Property Market</v>
      </c>
      <c r="AD1" s="161" t="str">
        <f>PERCENT!AD1</f>
        <v>Size of Property Market</v>
      </c>
      <c r="AE1" s="228" t="str">
        <f>PERCENT!AE1</f>
        <v>Human Development Needs</v>
      </c>
      <c r="AF1" s="161" t="str">
        <f>PERCENT!AF1</f>
        <v>Racial Composition</v>
      </c>
      <c r="AG1" s="161" t="str">
        <f>PERCENT!AG1</f>
        <v>Famility Stability</v>
      </c>
      <c r="AH1" s="161" t="str">
        <f>PERCENT!AH1</f>
        <v>Age dependancy</v>
      </c>
      <c r="AI1" s="161" t="str">
        <f>PERCENT!AI1</f>
        <v>Education</v>
      </c>
      <c r="AJ1" s="161" t="str">
        <f>PERCENT!AJ1</f>
        <v>Income</v>
      </c>
      <c r="AK1" s="161" t="str">
        <f>PERCENT!AK1</f>
        <v>Occupation</v>
      </c>
      <c r="AL1" s="161" t="str">
        <f>PERCENT!AL1</f>
        <v>Dependency Ratio</v>
      </c>
      <c r="AM1" s="161" t="str">
        <f>PERCENT!AM1</f>
        <v>Labour Dependency Ratio</v>
      </c>
      <c r="AN1" s="161" t="str">
        <f>PERCENT!AN1</f>
        <v>Health Status</v>
      </c>
      <c r="AO1" s="161" t="str">
        <f>PERCENT!AO1</f>
        <v>Migration Rates</v>
      </c>
      <c r="AP1" s="161" t="str">
        <f>PERCENT!AP1</f>
        <v>Housing</v>
      </c>
      <c r="AQ1" s="161" t="str">
        <f>PERCENT!AQ1</f>
        <v>Access to domestic services</v>
      </c>
      <c r="AR1" s="161" t="str">
        <f>PERCENT!AR1</f>
        <v>Human Development Index</v>
      </c>
      <c r="AS1" s="229" t="s">
        <v>790</v>
      </c>
      <c r="AT1" s="229" t="s">
        <v>791</v>
      </c>
      <c r="AU1" s="229" t="s">
        <v>792</v>
      </c>
      <c r="AV1" s="230" t="s">
        <v>793</v>
      </c>
      <c r="AW1" s="230" t="s">
        <v>794</v>
      </c>
      <c r="AX1" s="230" t="s">
        <v>795</v>
      </c>
      <c r="AY1" s="182" t="s">
        <v>701</v>
      </c>
      <c r="AZ1" s="1" t="s">
        <v>839</v>
      </c>
      <c r="BA1" s="1" t="s">
        <v>842</v>
      </c>
    </row>
    <row r="2" spans="1:53" x14ac:dyDescent="0.35">
      <c r="A2" s="197" t="s">
        <v>435</v>
      </c>
      <c r="B2" s="125">
        <f>IF(PERCENT!B44&gt;PERCENT!B$100,(PERCENT!B44-PERCENT!B$100)/(PERCENT!B$101-PERCENT!B$100),(PERCENT!B44-PERCENT!B$100)/(PERCENT!B$100-PERCENT!B$102))</f>
        <v>1.7995916612635816</v>
      </c>
      <c r="C2" s="124">
        <f>IF(PERCENT!C44&gt;PERCENT!C$100,(PERCENT!C44-PERCENT!C$100)/(PERCENT!C$101-PERCENT!C$100),(PERCENT!C44-PERCENT!C$100)/(PERCENT!C$100-PERCENT!C$102))</f>
        <v>0.37296492211304294</v>
      </c>
      <c r="D2" s="124">
        <f>IF(PERCENT!D44&gt;PERCENT!D$100,(PERCENT!D44-PERCENT!D$100)/(PERCENT!D$101-PERCENT!D$100),(PERCENT!D44-PERCENT!D$100)/(PERCENT!D$100-PERCENT!D$102))</f>
        <v>0.35855182075749675</v>
      </c>
      <c r="E2" s="124">
        <f>IF(PERCENT!E44&gt;PERCENT!E$100,(PERCENT!E44-PERCENT!E$100)/(PERCENT!E$101-PERCENT!E$100),(PERCENT!E44-PERCENT!E$100)/(PERCENT!E$100-PERCENT!E$102))</f>
        <v>0.63736908924872215</v>
      </c>
      <c r="F2" s="124">
        <f>IF(PERCENT!F44&gt;PERCENT!F$100,(PERCENT!F44-PERCENT!F$100)/(PERCENT!F$101-PERCENT!F$100),(PERCENT!F44-PERCENT!F$100)/(PERCENT!F$100-PERCENT!F$102))</f>
        <v>2.0853995937662484</v>
      </c>
      <c r="G2" s="124">
        <f>IF(PERCENT!G44&gt;PERCENT!G$100,(PERCENT!G44-PERCENT!G$100)/(PERCENT!G$101-PERCENT!G$100),(PERCENT!G44-PERCENT!G$100)/(PERCENT!G$100-PERCENT!G$102))</f>
        <v>5.4860591438403494E-2</v>
      </c>
      <c r="H2" s="125">
        <f>IF(PERCENT!H44&gt;PERCENT!H$100,(PERCENT!H44-PERCENT!H$100)/(PERCENT!H$101-PERCENT!H$100),(PERCENT!H44-PERCENT!H$100)/(PERCENT!H$100-PERCENT!H$102))</f>
        <v>1.9242106132301018</v>
      </c>
      <c r="I2" s="124">
        <f>IF(PERCENT!I44&gt;PERCENT!I$100,(PERCENT!I44-PERCENT!I$100)/(PERCENT!I$101-PERCENT!I$100),(PERCENT!I44-PERCENT!I$100)/(PERCENT!I$100-PERCENT!I$102))</f>
        <v>1</v>
      </c>
      <c r="J2" s="124">
        <f>IF(PERCENT!J44&gt;PERCENT!J$100,(PERCENT!J44-PERCENT!J$100)/(PERCENT!J$101-PERCENT!J$100),(PERCENT!J44-PERCENT!J$100)/(PERCENT!J$100-PERCENT!J$102))</f>
        <v>1.2639617051396888</v>
      </c>
      <c r="K2" s="126">
        <f>IF(PERCENT!K44&gt;PERCENT!K$100,(PERCENT!K44-PERCENT!K$100)/(PERCENT!K$101-PERCENT!K$100),(PERCENT!K44-PERCENT!K$100)/(PERCENT!K$100-PERCENT!K$102))</f>
        <v>1.1849226279156877</v>
      </c>
      <c r="L2" s="126">
        <f>IF(PERCENT!L44&gt;PERCENT!L$100,(PERCENT!L44-PERCENT!L$100)/(PERCENT!L$101-PERCENT!L$100),(PERCENT!L44-PERCENT!L$100)/(PERCENT!L$100-PERCENT!L$102))</f>
        <v>0.64329617956034801</v>
      </c>
      <c r="M2" s="124">
        <f>IF(PERCENT!M44&gt;PERCENT!M$100,(PERCENT!M44-PERCENT!M$100)/(PERCENT!M$101-PERCENT!M$100),(PERCENT!M44-PERCENT!M$100)/(PERCENT!M$100-PERCENT!M$102))</f>
        <v>1</v>
      </c>
      <c r="N2" s="124">
        <f>IF(PERCENT!N44&gt;PERCENT!N$100,(PERCENT!N44-PERCENT!N$100)/(PERCENT!N$101-PERCENT!N$100),(PERCENT!N44-PERCENT!N$100)/(PERCENT!N$100-PERCENT!N$102))</f>
        <v>-0.81239273485692232</v>
      </c>
      <c r="O2" s="124">
        <f>IF(PERCENT!O44&gt;PERCENT!O$100,(PERCENT!O44-PERCENT!O$100)/(PERCENT!O$101-PERCENT!O$100),(PERCENT!O44-PERCENT!O$100)/(PERCENT!O$100-PERCENT!O$102))</f>
        <v>6.0434384366284188</v>
      </c>
      <c r="P2" s="124">
        <f>IF(PERCENT!P44&gt;PERCENT!P$100,(PERCENT!P44-PERCENT!P$100)/(PERCENT!P$101-PERCENT!P$100),(PERCENT!P44-PERCENT!P$100)/(PERCENT!P$100-PERCENT!P$102))</f>
        <v>0.18675880158919905</v>
      </c>
      <c r="Q2" s="124">
        <f>IF(PERCENT!Q44&gt;PERCENT!Q$100,(PERCENT!Q44-PERCENT!Q$100)/(PERCENT!Q$101-PERCENT!Q$100),(PERCENT!Q44-PERCENT!Q$100)/(PERCENT!Q$100-PERCENT!Q$102))</f>
        <v>4.2238408952118403E-2</v>
      </c>
      <c r="R2" s="127">
        <f>IF(PERCENT!R44&gt;PERCENT!R$100,(PERCENT!R44-PERCENT!R$100)/(PERCENT!R$101-PERCENT!R$100),(PERCENT!R44-PERCENT!R$100)/(PERCENT!R$100-PERCENT!R$102))</f>
        <v>3.5038455739123937</v>
      </c>
      <c r="S2" s="124">
        <f>IF(PERCENT!S44&gt;PERCENT!S$100,(PERCENT!S44-PERCENT!S$100)/(PERCENT!S$101-PERCENT!S$100),(PERCENT!S44-PERCENT!S$100)/(PERCENT!S$100-PERCENT!S$102))</f>
        <v>2.4068145424452667</v>
      </c>
      <c r="T2" s="124">
        <f>IF(PERCENT!T44&gt;PERCENT!T$100,(PERCENT!T44-PERCENT!T$100)/(PERCENT!T$101-PERCENT!T$100),(PERCENT!T44-PERCENT!T$100)/(PERCENT!T$100-PERCENT!T$102))</f>
        <v>2.0905508233994001</v>
      </c>
      <c r="U2" s="124">
        <f>IF(PERCENT!U44&gt;PERCENT!U$100,(PERCENT!U44-PERCENT!U$100)/(PERCENT!U$101-PERCENT!U$100),(PERCENT!U44-PERCENT!U$100)/(PERCENT!U$100-PERCENT!U$102))</f>
        <v>4.248012440027189</v>
      </c>
      <c r="V2" s="127">
        <f>IF(PERCENT!V44&gt;PERCENT!V$100,(PERCENT!V44-PERCENT!V$100)/(PERCENT!V$101-PERCENT!V$100),(PERCENT!V44-PERCENT!V$100)/(PERCENT!V$100-PERCENT!V$102))</f>
        <v>4.1841646455414487</v>
      </c>
      <c r="W2" s="124">
        <f>IF(PERCENT!W44&gt;PERCENT!W$100,(PERCENT!W44-PERCENT!W$100)/(PERCENT!W$101-PERCENT!W$100),(PERCENT!W44-PERCENT!W$100)/(PERCENT!W$100-PERCENT!W$102))</f>
        <v>4.1841646455414487</v>
      </c>
      <c r="X2" s="127">
        <f>IF(PERCENT!X44&gt;PERCENT!X$100,(PERCENT!X44-PERCENT!X$100)/(PERCENT!X$101-PERCENT!X$100),(PERCENT!X44-PERCENT!X$100)/(PERCENT!X$100-PERCENT!X$102))</f>
        <v>5.4106467127379458</v>
      </c>
      <c r="Y2" s="124">
        <f>IF(PERCENT!Y44&gt;PERCENT!Y$100,(PERCENT!Y44-PERCENT!Y$100)/(PERCENT!Y$101-PERCENT!Y$100),(PERCENT!Y44-PERCENT!Y$100)/(PERCENT!Y$100-PERCENT!Y$102))</f>
        <v>9.9464078011434651</v>
      </c>
      <c r="Z2" s="124">
        <f>IF(PERCENT!Z44&gt;PERCENT!Z$100,(PERCENT!Z44-PERCENT!Z$100)/(PERCENT!Z$101-PERCENT!Z$100),(PERCENT!Z44-PERCENT!Z$100)/(PERCENT!Z$100-PERCENT!Z$102))</f>
        <v>3.5738655897233222</v>
      </c>
      <c r="AA2" s="124">
        <f>IF(PERCENT!AA44&gt;PERCENT!AA$100,(PERCENT!AA44-PERCENT!AA$100)/(PERCENT!AA$101-PERCENT!AA$100),(PERCENT!AA44-PERCENT!AA$100)/(PERCENT!AA$100-PERCENT!AA$102))</f>
        <v>2.7030907262172494</v>
      </c>
      <c r="AB2" s="124">
        <f>IF(PERCENT!AB44&gt;PERCENT!AB$100,(PERCENT!AB44-PERCENT!AB$100)/(PERCENT!AB$101-PERCENT!AB$100),(PERCENT!AB44-PERCENT!AB$100)/(PERCENT!AB$100-PERCENT!AB$102))</f>
        <v>1.1013599065540307</v>
      </c>
      <c r="AC2" s="127">
        <f>IF(PERCENT!AC44&gt;PERCENT!AC$100,(PERCENT!AC44-PERCENT!AC$100)/(PERCENT!AC$101-PERCENT!AC$100),(PERCENT!AC44-PERCENT!AC$100)/(PERCENT!AC$100-PERCENT!AC$102))</f>
        <v>2.0236986605958216</v>
      </c>
      <c r="AD2" s="124">
        <f>IF(PERCENT!AD44&gt;PERCENT!AD$100,(PERCENT!AD44-PERCENT!AD$100)/(PERCENT!AD$101-PERCENT!AD$100),(PERCENT!AD44-PERCENT!AD$100)/(PERCENT!AD$100-PERCENT!AD$102))</f>
        <v>2.0236986605958216</v>
      </c>
      <c r="AE2" s="128">
        <f>IF(PERCENT!AE44&gt;PERCENT!AE$100,(PERCENT!AE44-PERCENT!AE$100)/(PERCENT!AE$101-PERCENT!AE$100),(PERCENT!AE44-PERCENT!AE$100)/(PERCENT!AE$100-PERCENT!AE$102))</f>
        <v>0.2706282651681583</v>
      </c>
      <c r="AF2" s="124">
        <f>IF(PERCENT!AF44&gt;PERCENT!AF$100,(PERCENT!AF44-PERCENT!AF$100)/(PERCENT!AF$101-PERCENT!AF$100),(PERCENT!AF44-PERCENT!AF$100)/(PERCENT!AF$100-PERCENT!AF$102))</f>
        <v>-0.51826238200220709</v>
      </c>
      <c r="AG2" s="124">
        <f>IF(PERCENT!AG44&gt;PERCENT!AG$100,(PERCENT!AG44-PERCENT!AG$100)/(PERCENT!AG$101-PERCENT!AG$100),(PERCENT!AG44-PERCENT!AG$100)/(PERCENT!AG$100-PERCENT!AG$102))</f>
        <v>-0.12100050792732284</v>
      </c>
      <c r="AH2" s="124">
        <f>IF(PERCENT!AH44&gt;PERCENT!AH$100,(PERCENT!AH44-PERCENT!AH$100)/(PERCENT!AH$101-PERCENT!AH$100),(PERCENT!AH44-PERCENT!AH$100)/(PERCENT!AH$100-PERCENT!AH$102))</f>
        <v>4.1370112159980303</v>
      </c>
      <c r="AI2" s="124">
        <f>IF(PERCENT!AI44&gt;PERCENT!AI$100,(PERCENT!AI44-PERCENT!AI$100)/(PERCENT!AI$101-PERCENT!AI$100),(PERCENT!AI44-PERCENT!AI$100)/(PERCENT!AI$100-PERCENT!AI$102))</f>
        <v>2.5334440202245219</v>
      </c>
      <c r="AJ2" s="124">
        <f>IF(PERCENT!AJ44&gt;PERCENT!AJ$100,(PERCENT!AJ44-PERCENT!AJ$100)/(PERCENT!AJ$101-PERCENT!AJ$100),(PERCENT!AJ44-PERCENT!AJ$100)/(PERCENT!AJ$100-PERCENT!AJ$102))</f>
        <v>3.9425646865573807</v>
      </c>
      <c r="AK2" s="124">
        <f>IF(PERCENT!AK44&gt;PERCENT!AK$100,(PERCENT!AK44-PERCENT!AK$100)/(PERCENT!AK$101-PERCENT!AK$100),(PERCENT!AK44-PERCENT!AK$100)/(PERCENT!AK$100-PERCENT!AK$102))</f>
        <v>0.58756699103021193</v>
      </c>
      <c r="AL2" s="124">
        <f>IF(PERCENT!AL44&gt;PERCENT!AL$100,(PERCENT!AL44-PERCENT!AL$100)/(PERCENT!AL$101-PERCENT!AL$100),(PERCENT!AL44-PERCENT!AL$100)/(PERCENT!AL$100-PERCENT!AL$102))</f>
        <v>4.7777671831071311</v>
      </c>
      <c r="AM2" s="124">
        <f>IF(PERCENT!AM44&gt;PERCENT!AM$100,(PERCENT!AM44-PERCENT!AM$100)/(PERCENT!AM$101-PERCENT!AM$100),(PERCENT!AM44-PERCENT!AM$100)/(PERCENT!AM$100-PERCENT!AM$102))</f>
        <v>0.20632689764799336</v>
      </c>
      <c r="AN2" s="124">
        <f>IF(PERCENT!AN44&gt;PERCENT!AN$100,(PERCENT!AN44-PERCENT!AN$100)/(PERCENT!AN$101-PERCENT!AN$100),(PERCENT!AN44-PERCENT!AN$100)/(PERCENT!AN$100-PERCENT!AN$102))</f>
        <v>-0.72782332948327855</v>
      </c>
      <c r="AO2" s="124">
        <f>IF(PERCENT!AO44&gt;PERCENT!AO$100,(PERCENT!AO44-PERCENT!AO$100)/(PERCENT!AO$101-PERCENT!AO$100),(PERCENT!AO44-PERCENT!AO$100)/(PERCENT!AO$100-PERCENT!AO$102))</f>
        <v>2.4573128612117249E-2</v>
      </c>
      <c r="AP2" s="124">
        <f>IF(PERCENT!AP44&gt;PERCENT!AP$100,(PERCENT!AP44-PERCENT!AP$100)/(PERCENT!AP$101-PERCENT!AP$100),(PERCENT!AP44-PERCENT!AP$100)/(PERCENT!AP$100-PERCENT!AP$102))</f>
        <v>-2.0817419729053981</v>
      </c>
      <c r="AQ2" s="124">
        <f>IF(PERCENT!AQ44&gt;PERCENT!AQ$100,(PERCENT!AQ44-PERCENT!AQ$100)/(PERCENT!AQ$101-PERCENT!AQ$100),(PERCENT!AQ44-PERCENT!AQ$100)/(PERCENT!AQ$100-PERCENT!AQ$102))</f>
        <v>-0.39969907443247527</v>
      </c>
      <c r="AR2" s="124">
        <f>IF(PERCENT!AR44&gt;PERCENT!AR$100,(PERCENT!AR44-PERCENT!AR$100)/(PERCENT!AR$101-PERCENT!AR$100),(PERCENT!AR44-PERCENT!AR$100)/(PERCENT!AR$100-PERCENT!AR$102))</f>
        <v>-4.7455143758256613</v>
      </c>
      <c r="AS2" s="198">
        <f>IF(PERCENT!AS44&gt;PERCENT!AS$100,(PERCENT!AS44-PERCENT!AS$100)/(PERCENT!AS$101-PERCENT!AS$100),(PERCENT!AS44-PERCENT!AS$100)/(PERCENT!AS$100-PERCENT!AS$102))</f>
        <v>1.8973727756799685</v>
      </c>
      <c r="AT2" s="198">
        <f>IF(PERCENT!AT44&gt;PERCENT!AT$100,(PERCENT!AT44-PERCENT!AT$100)/(PERCENT!AT$101-PERCENT!AT$100),(PERCENT!AT44-PERCENT!AT$100)/(PERCENT!AT$100-PERCENT!AT$102))</f>
        <v>1.1364486911492091</v>
      </c>
      <c r="AU2" s="198">
        <f>IF(PERCENT!AU44&gt;PERCENT!AU$100,(PERCENT!AU44-PERCENT!AU$100)/(PERCENT!AU$101-PERCENT!AU$100),(PERCENT!AU44-PERCENT!AU$100)/(PERCENT!AU$100-PERCENT!AU$102))</f>
        <v>3.8939893663373297</v>
      </c>
      <c r="AV2" s="231">
        <f>IF(PERCENT!AV44&gt;PERCENT!AV$100,(PERCENT!AV44-PERCENT!AV$100)/(PERCENT!AV$101-PERCENT!AV$100),(PERCENT!AV44-PERCENT!AV$100)/(PERCENT!AV$100-PERCENT!AV$102))</f>
        <v>0.2706282651681583</v>
      </c>
      <c r="AW2" s="231">
        <f>IF(PERCENT!AW44&gt;PERCENT!AW$100,(PERCENT!AW44-PERCENT!AW$100)/(PERCENT!AW$101-PERCENT!AW$100),(PERCENT!AW44-PERCENT!AW$100)/(PERCENT!AW$100-PERCENT!AW$102))</f>
        <v>2.8248177976382944</v>
      </c>
      <c r="AX2" s="231">
        <f>IF(PERCENT!AX44&gt;PERCENT!AX$100,(PERCENT!AX44-PERCENT!AX$100)/(PERCENT!AX$101-PERCENT!AX$100),(PERCENT!AX44-PERCENT!AX$100)/(PERCENT!AX$100-PERCENT!AX$102))</f>
        <v>0.2706282651681583</v>
      </c>
      <c r="AY2" s="232">
        <f>IF(PERCENT!AY44&gt;PERCENT!AY$100,(PERCENT!AY44-PERCENT!AY$100)/(PERCENT!AY$101-PERCENT!AY$100),(PERCENT!AY44-PERCENT!AY$100)/(PERCENT!AY$100-PERCENT!AY$102))</f>
        <v>2.1581865120813983</v>
      </c>
      <c r="AZ2" s="66">
        <v>225155</v>
      </c>
      <c r="BA2" s="66" t="str">
        <f>CONCATENATE(IF(AV2&lt;0,"HIGH NEED","LOW NEED"),IF(AW2&lt;0," LOW DEV"," HIGH DEV"))</f>
        <v>LOW NEED HIGH DEV</v>
      </c>
    </row>
    <row r="3" spans="1:53" x14ac:dyDescent="0.35">
      <c r="A3" s="197" t="s">
        <v>475</v>
      </c>
      <c r="B3" s="125">
        <f>IF(PERCENT!B88&gt;PERCENT!B$100,(PERCENT!B88-PERCENT!B$100)/(PERCENT!B$101-PERCENT!B$100),(PERCENT!B88-PERCENT!B$100)/(PERCENT!B$100-PERCENT!B$102))</f>
        <v>7.2422121243546966E-2</v>
      </c>
      <c r="C3" s="124">
        <f>IF(PERCENT!C88&gt;PERCENT!C$100,(PERCENT!C88-PERCENT!C$100)/(PERCENT!C$101-PERCENT!C$100),(PERCENT!C88-PERCENT!C$100)/(PERCENT!C$100-PERCENT!C$102))</f>
        <v>0.29872481240160914</v>
      </c>
      <c r="D3" s="124">
        <f>IF(PERCENT!D88&gt;PERCENT!D$100,(PERCENT!D88-PERCENT!D$100)/(PERCENT!D$101-PERCENT!D$100),(PERCENT!D88-PERCENT!D$100)/(PERCENT!D$100-PERCENT!D$102))</f>
        <v>4.3127249466825036E-2</v>
      </c>
      <c r="E3" s="124">
        <f>IF(PERCENT!E88&gt;PERCENT!E$100,(PERCENT!E88-PERCENT!E$100)/(PERCENT!E$101-PERCENT!E$100),(PERCENT!E88-PERCENT!E$100)/(PERCENT!E$100-PERCENT!E$102))</f>
        <v>-0.43616886825061602</v>
      </c>
      <c r="F3" s="124">
        <f>IF(PERCENT!F88&gt;PERCENT!F$100,(PERCENT!F88-PERCENT!F$100)/(PERCENT!F$101-PERCENT!F$100),(PERCENT!F88-PERCENT!F$100)/(PERCENT!F$100-PERCENT!F$102))</f>
        <v>0.44203277222026272</v>
      </c>
      <c r="G3" s="124">
        <f>IF(PERCENT!G88&gt;PERCENT!G$100,(PERCENT!G88-PERCENT!G$100)/(PERCENT!G$101-PERCENT!G$100),(PERCENT!G88-PERCENT!G$100)/(PERCENT!G$100-PERCENT!G$102))</f>
        <v>0.19358856981065906</v>
      </c>
      <c r="H3" s="125">
        <f>IF(PERCENT!H88&gt;PERCENT!H$100,(PERCENT!H88-PERCENT!H$100)/(PERCENT!H$101-PERCENT!H$100),(PERCENT!H88-PERCENT!H$100)/(PERCENT!H$100-PERCENT!H$102))</f>
        <v>1.1002846795702717</v>
      </c>
      <c r="I3" s="124">
        <f>IF(PERCENT!I88&gt;PERCENT!I$100,(PERCENT!I88-PERCENT!I$100)/(PERCENT!I$101-PERCENT!I$100),(PERCENT!I88-PERCENT!I$100)/(PERCENT!I$100-PERCENT!I$102))</f>
        <v>0.23231609107006213</v>
      </c>
      <c r="J3" s="124">
        <f>IF(PERCENT!J88&gt;PERCENT!J$100,(PERCENT!J88-PERCENT!J$100)/(PERCENT!J$101-PERCENT!J$100),(PERCENT!J88-PERCENT!J$100)/(PERCENT!J$100-PERCENT!J$102))</f>
        <v>1.0530745876483258</v>
      </c>
      <c r="K3" s="126">
        <f>IF(PERCENT!K88&gt;PERCENT!K$100,(PERCENT!K88-PERCENT!K$100)/(PERCENT!K$101-PERCENT!K$100),(PERCENT!K88-PERCENT!K$100)/(PERCENT!K$100-PERCENT!K$102))</f>
        <v>1.0955070797458262</v>
      </c>
      <c r="L3" s="126">
        <f>IF(PERCENT!L88&gt;PERCENT!L$100,(PERCENT!L88-PERCENT!L$100)/(PERCENT!L$101-PERCENT!L$100),(PERCENT!L88-PERCENT!L$100)/(PERCENT!L$100-PERCENT!L$102))</f>
        <v>0.70695838294583713</v>
      </c>
      <c r="M3" s="124">
        <f>IF(PERCENT!M88&gt;PERCENT!M$100,(PERCENT!M88-PERCENT!M$100)/(PERCENT!M$101-PERCENT!M$100),(PERCENT!M88-PERCENT!M$100)/(PERCENT!M$100-PERCENT!M$102))</f>
        <v>1</v>
      </c>
      <c r="N3" s="124">
        <f>IF(PERCENT!N88&gt;PERCENT!N$100,(PERCENT!N88-PERCENT!N$100)/(PERCENT!N$101-PERCENT!N$100),(PERCENT!N88-PERCENT!N$100)/(PERCENT!N$100-PERCENT!N$102))</f>
        <v>-0.58838940799538442</v>
      </c>
      <c r="O3" s="124">
        <f>IF(PERCENT!O88&gt;PERCENT!O$100,(PERCENT!O88-PERCENT!O$100)/(PERCENT!O$101-PERCENT!O$100),(PERCENT!O88-PERCENT!O$100)/(PERCENT!O$100-PERCENT!O$102))</f>
        <v>1.4034750749302736</v>
      </c>
      <c r="P3" s="124">
        <f>IF(PERCENT!P88&gt;PERCENT!P$100,(PERCENT!P88-PERCENT!P$100)/(PERCENT!P$101-PERCENT!P$100),(PERCENT!P88-PERCENT!P$100)/(PERCENT!P$100-PERCENT!P$102))</f>
        <v>0.41892390717140177</v>
      </c>
      <c r="Q3" s="124">
        <f>IF(PERCENT!Q88&gt;PERCENT!Q$100,(PERCENT!Q88-PERCENT!Q$100)/(PERCENT!Q$101-PERCENT!Q$100),(PERCENT!Q88-PERCENT!Q$100)/(PERCENT!Q$100-PERCENT!Q$102))</f>
        <v>9.0231036508200357E-2</v>
      </c>
      <c r="R3" s="127">
        <f>IF(PERCENT!R88&gt;PERCENT!R$100,(PERCENT!R88-PERCENT!R$100)/(PERCENT!R$101-PERCENT!R$100),(PERCENT!R88-PERCENT!R$100)/(PERCENT!R$100-PERCENT!R$102))</f>
        <v>1.3155127278768701</v>
      </c>
      <c r="S3" s="124">
        <f>IF(PERCENT!S88&gt;PERCENT!S$100,(PERCENT!S88-PERCENT!S$100)/(PERCENT!S$101-PERCENT!S$100),(PERCENT!S88-PERCENT!S$100)/(PERCENT!S$100-PERCENT!S$102))</f>
        <v>1.0917523473142741</v>
      </c>
      <c r="T3" s="124">
        <f>IF(PERCENT!T88&gt;PERCENT!T$100,(PERCENT!T88-PERCENT!T$100)/(PERCENT!T$101-PERCENT!T$100),(PERCENT!T88-PERCENT!T$100)/(PERCENT!T$100-PERCENT!T$102))</f>
        <v>0.9247723220470635</v>
      </c>
      <c r="U3" s="124">
        <f>IF(PERCENT!U88&gt;PERCENT!U$100,(PERCENT!U88-PERCENT!U$100)/(PERCENT!U$101-PERCENT!U$100),(PERCENT!U88-PERCENT!U$100)/(PERCENT!U$100-PERCENT!U$102))</f>
        <v>1.1840893614093757</v>
      </c>
      <c r="V3" s="127">
        <f>IF(PERCENT!V88&gt;PERCENT!V$100,(PERCENT!V88-PERCENT!V$100)/(PERCENT!V$101-PERCENT!V$100),(PERCENT!V88-PERCENT!V$100)/(PERCENT!V$100-PERCENT!V$102))</f>
        <v>1.2811639229497997</v>
      </c>
      <c r="W3" s="124">
        <f>IF(PERCENT!W88&gt;PERCENT!W$100,(PERCENT!W88-PERCENT!W$100)/(PERCENT!W$101-PERCENT!W$100),(PERCENT!W88-PERCENT!W$100)/(PERCENT!W$100-PERCENT!W$102))</f>
        <v>1.2811639229497997</v>
      </c>
      <c r="X3" s="127">
        <f>IF(PERCENT!X88&gt;PERCENT!X$100,(PERCENT!X88-PERCENT!X$100)/(PERCENT!X$101-PERCENT!X$100),(PERCENT!X88-PERCENT!X$100)/(PERCENT!X$100-PERCENT!X$102))</f>
        <v>1.2495560603877744</v>
      </c>
      <c r="Y3" s="124">
        <f>IF(PERCENT!Y88&gt;PERCENT!Y$100,(PERCENT!Y88-PERCENT!Y$100)/(PERCENT!Y$101-PERCENT!Y$100),(PERCENT!Y88-PERCENT!Y$100)/(PERCENT!Y$100-PERCENT!Y$102))</f>
        <v>2.7195140172068464</v>
      </c>
      <c r="Z3" s="124">
        <f>IF(PERCENT!Z88&gt;PERCENT!Z$100,(PERCENT!Z88-PERCENT!Z$100)/(PERCENT!Z$101-PERCENT!Z$100),(PERCENT!Z88-PERCENT!Z$100)/(PERCENT!Z$100-PERCENT!Z$102))</f>
        <v>0.69456818343700788</v>
      </c>
      <c r="AA3" s="124">
        <f>IF(PERCENT!AA88&gt;PERCENT!AA$100,(PERCENT!AA88-PERCENT!AA$100)/(PERCENT!AA$101-PERCENT!AA$100),(PERCENT!AA88-PERCENT!AA$100)/(PERCENT!AA$100-PERCENT!AA$102))</f>
        <v>1.2757994833403197</v>
      </c>
      <c r="AB3" s="124">
        <f>IF(PERCENT!AB88&gt;PERCENT!AB$100,(PERCENT!AB88-PERCENT!AB$100)/(PERCENT!AB$101-PERCENT!AB$100),(PERCENT!AB88-PERCENT!AB$100)/(PERCENT!AB$100-PERCENT!AB$102))</f>
        <v>-0.19294457661612693</v>
      </c>
      <c r="AC3" s="127">
        <f>IF(PERCENT!AC88&gt;PERCENT!AC$100,(PERCENT!AC88-PERCENT!AC$100)/(PERCENT!AC$101-PERCENT!AC$100),(PERCENT!AC88-PERCENT!AC$100)/(PERCENT!AC$100-PERCENT!AC$102))</f>
        <v>1.199381648354169</v>
      </c>
      <c r="AD3" s="124">
        <f>IF(PERCENT!AD88&gt;PERCENT!AD$100,(PERCENT!AD88-PERCENT!AD$100)/(PERCENT!AD$101-PERCENT!AD$100),(PERCENT!AD88-PERCENT!AD$100)/(PERCENT!AD$100-PERCENT!AD$102))</f>
        <v>1.199381648354169</v>
      </c>
      <c r="AE3" s="128">
        <f>IF(PERCENT!AE88&gt;PERCENT!AE$100,(PERCENT!AE88-PERCENT!AE$100)/(PERCENT!AE$101-PERCENT!AE$100),(PERCENT!AE88-PERCENT!AE$100)/(PERCENT!AE$100-PERCENT!AE$102))</f>
        <v>0.31169457545436074</v>
      </c>
      <c r="AF3" s="124">
        <f>IF(PERCENT!AF88&gt;PERCENT!AF$100,(PERCENT!AF88-PERCENT!AF$100)/(PERCENT!AF$101-PERCENT!AF$100),(PERCENT!AF88-PERCENT!AF$100)/(PERCENT!AF$100-PERCENT!AF$102))</f>
        <v>-0.12468603620009698</v>
      </c>
      <c r="AG3" s="124">
        <f>IF(PERCENT!AG88&gt;PERCENT!AG$100,(PERCENT!AG88-PERCENT!AG$100)/(PERCENT!AG$101-PERCENT!AG$100),(PERCENT!AG88-PERCENT!AG$100)/(PERCENT!AG$100-PERCENT!AG$102))</f>
        <v>0.26776380727281929</v>
      </c>
      <c r="AH3" s="124">
        <f>IF(PERCENT!AH88&gt;PERCENT!AH$100,(PERCENT!AH88-PERCENT!AH$100)/(PERCENT!AH$101-PERCENT!AH$100),(PERCENT!AH88-PERCENT!AH$100)/(PERCENT!AH$100-PERCENT!AH$102))</f>
        <v>1.238942624556931</v>
      </c>
      <c r="AI3" s="124">
        <f>IF(PERCENT!AI88&gt;PERCENT!AI$100,(PERCENT!AI88-PERCENT!AI$100)/(PERCENT!AI$101-PERCENT!AI$100),(PERCENT!AI88-PERCENT!AI$100)/(PERCENT!AI$100-PERCENT!AI$102))</f>
        <v>1.3399009827702215</v>
      </c>
      <c r="AJ3" s="124">
        <f>IF(PERCENT!AJ88&gt;PERCENT!AJ$100,(PERCENT!AJ88-PERCENT!AJ$100)/(PERCENT!AJ$101-PERCENT!AJ$100),(PERCENT!AJ88-PERCENT!AJ$100)/(PERCENT!AJ$100-PERCENT!AJ$102))</f>
        <v>0.62348481588128468</v>
      </c>
      <c r="AK3" s="124">
        <f>IF(PERCENT!AK88&gt;PERCENT!AK$100,(PERCENT!AK88-PERCENT!AK$100)/(PERCENT!AK$101-PERCENT!AK$100),(PERCENT!AK88-PERCENT!AK$100)/(PERCENT!AK$100-PERCENT!AK$102))</f>
        <v>0.31125490485318213</v>
      </c>
      <c r="AL3" s="124">
        <f>IF(PERCENT!AL88&gt;PERCENT!AL$100,(PERCENT!AL88-PERCENT!AL$100)/(PERCENT!AL$101-PERCENT!AL$100),(PERCENT!AL88-PERCENT!AL$100)/(PERCENT!AL$100-PERCENT!AL$102))</f>
        <v>0.72410795581555953</v>
      </c>
      <c r="AM3" s="124">
        <f>IF(PERCENT!AM88&gt;PERCENT!AM$100,(PERCENT!AM88-PERCENT!AM$100)/(PERCENT!AM$101-PERCENT!AM$100),(PERCENT!AM88-PERCENT!AM$100)/(PERCENT!AM$100-PERCENT!AM$102))</f>
        <v>0.39271913693940053</v>
      </c>
      <c r="AN3" s="124">
        <f>IF(PERCENT!AN88&gt;PERCENT!AN$100,(PERCENT!AN88-PERCENT!AN$100)/(PERCENT!AN$101-PERCENT!AN$100),(PERCENT!AN88-PERCENT!AN$100)/(PERCENT!AN$100-PERCENT!AN$102))</f>
        <v>0.14386517686791442</v>
      </c>
      <c r="AO3" s="124">
        <f>IF(PERCENT!AO88&gt;PERCENT!AO$100,(PERCENT!AO88-PERCENT!AO$100)/(PERCENT!AO$101-PERCENT!AO$100),(PERCENT!AO88-PERCENT!AO$100)/(PERCENT!AO$100-PERCENT!AO$102))</f>
        <v>0.59180716800597566</v>
      </c>
      <c r="AP3" s="124">
        <f>IF(PERCENT!AP88&gt;PERCENT!AP$100,(PERCENT!AP88-PERCENT!AP$100)/(PERCENT!AP$101-PERCENT!AP$100),(PERCENT!AP88-PERCENT!AP$100)/(PERCENT!AP$100-PERCENT!AP$102))</f>
        <v>-0.93563921352435975</v>
      </c>
      <c r="AQ3" s="124">
        <f>IF(PERCENT!AQ88&gt;PERCENT!AQ$100,(PERCENT!AQ88-PERCENT!AQ$100)/(PERCENT!AQ$101-PERCENT!AQ$100),(PERCENT!AQ88-PERCENT!AQ$100)/(PERCENT!AQ$100-PERCENT!AQ$102))</f>
        <v>-0.22740994893745226</v>
      </c>
      <c r="AR3" s="124">
        <f>IF(PERCENT!AR88&gt;PERCENT!AR$100,(PERCENT!AR88-PERCENT!AR$100)/(PERCENT!AR$101-PERCENT!AR$100),(PERCENT!AR88-PERCENT!AR$100)/(PERCENT!AR$100-PERCENT!AR$102))</f>
        <v>-1.6183133210289509</v>
      </c>
      <c r="AS3" s="198">
        <f>IF(PERCENT!AS88&gt;PERCENT!AS$100,(PERCENT!AS88-PERCENT!AS$100)/(PERCENT!AS$101-PERCENT!AS$100),(PERCENT!AS88-PERCENT!AS$100)/(PERCENT!AS$100-PERCENT!AS$102))</f>
        <v>0.87892502336286005</v>
      </c>
      <c r="AT3" s="198">
        <f>IF(PERCENT!AT88&gt;PERCENT!AT$100,(PERCENT!AT88-PERCENT!AT$100)/(PERCENT!AT$101-PERCENT!AT$100),(PERCENT!AT88-PERCENT!AT$100)/(PERCENT!AT$100-PERCENT!AT$102))</f>
        <v>1.1405339005597352</v>
      </c>
      <c r="AU3" s="198">
        <f>IF(PERCENT!AU88&gt;PERCENT!AU$100,(PERCENT!AU88-PERCENT!AU$100)/(PERCENT!AU$101-PERCENT!AU$100),(PERCENT!AU88-PERCENT!AU$100)/(PERCENT!AU$100-PERCENT!AU$102))</f>
        <v>1.4899426188569935</v>
      </c>
      <c r="AV3" s="231">
        <f>IF(PERCENT!AV88&gt;PERCENT!AV$100,(PERCENT!AV88-PERCENT!AV$100)/(PERCENT!AV$101-PERCENT!AV$100),(PERCENT!AV88-PERCENT!AV$100)/(PERCENT!AV$100-PERCENT!AV$102))</f>
        <v>0.31169457545436074</v>
      </c>
      <c r="AW3" s="231">
        <f>IF(PERCENT!AW88&gt;PERCENT!AW$100,(PERCENT!AW88-PERCENT!AW$100)/(PERCENT!AW$101-PERCENT!AW$100),(PERCENT!AW88-PERCENT!AW$100)/(PERCENT!AW$100-PERCENT!AW$102))</f>
        <v>1.345403596854714</v>
      </c>
      <c r="AX3" s="231">
        <f>IF(PERCENT!AX88&gt;PERCENT!AX$100,(PERCENT!AX88-PERCENT!AX$100)/(PERCENT!AX$101-PERCENT!AX$100),(PERCENT!AX88-PERCENT!AX$100)/(PERCENT!AX$100-PERCENT!AX$102))</f>
        <v>0.31169457545436074</v>
      </c>
      <c r="AY3" s="232">
        <f>IF(PERCENT!AY88&gt;PERCENT!AY$100,(PERCENT!AY88-PERCENT!AY$100)/(PERCENT!AY$101-PERCENT!AY$100),(PERCENT!AY88-PERCENT!AY$100)/(PERCENT!AY$100-PERCENT!AY$102))</f>
        <v>1.2546068411602733</v>
      </c>
      <c r="AZ3" s="66">
        <v>67581</v>
      </c>
      <c r="BA3" s="66" t="str">
        <f t="shared" ref="BA3:BA66" si="0">CONCATENATE(IF(AV3&lt;0,"HIGH NEED","LOW NEED"),IF(AW3&lt;0," LOW DEV"," HIGH DEV"))</f>
        <v>LOW NEED HIGH DEV</v>
      </c>
    </row>
    <row r="4" spans="1:53" x14ac:dyDescent="0.35">
      <c r="A4" s="197" t="s">
        <v>438</v>
      </c>
      <c r="B4" s="125">
        <f>IF(PERCENT!B48&gt;PERCENT!B$100,(PERCENT!B48-PERCENT!B$100)/(PERCENT!B$101-PERCENT!B$100),(PERCENT!B48-PERCENT!B$100)/(PERCENT!B$100-PERCENT!B$102))</f>
        <v>0.46189421355934857</v>
      </c>
      <c r="C4" s="124">
        <f>IF(PERCENT!C48&gt;PERCENT!C$100,(PERCENT!C48-PERCENT!C$100)/(PERCENT!C$101-PERCENT!C$100),(PERCENT!C48-PERCENT!C$100)/(PERCENT!C$100-PERCENT!C$102))</f>
        <v>0.30018157170862447</v>
      </c>
      <c r="D4" s="124">
        <f>IF(PERCENT!D48&gt;PERCENT!D$100,(PERCENT!D48-PERCENT!D$100)/(PERCENT!D$101-PERCENT!D$100),(PERCENT!D48-PERCENT!D$100)/(PERCENT!D$100-PERCENT!D$102))</f>
        <v>0.29558780746758789</v>
      </c>
      <c r="E4" s="124">
        <f>IF(PERCENT!E48&gt;PERCENT!E$100,(PERCENT!E48-PERCENT!E$100)/(PERCENT!E$101-PERCENT!E$100),(PERCENT!E48-PERCENT!E$100)/(PERCENT!E$100-PERCENT!E$102))</f>
        <v>0.67320837320463978</v>
      </c>
      <c r="F4" s="124">
        <f>IF(PERCENT!F48&gt;PERCENT!F$100,(PERCENT!F48-PERCENT!F$100)/(PERCENT!F$101-PERCENT!F$100),(PERCENT!F48-PERCENT!F$100)/(PERCENT!F$100-PERCENT!F$102))</f>
        <v>-0.6103795954592427</v>
      </c>
      <c r="G4" s="124">
        <f>IF(PERCENT!G48&gt;PERCENT!G$100,(PERCENT!G48-PERCENT!G$100)/(PERCENT!G$101-PERCENT!G$100),(PERCENT!G48-PERCENT!G$100)/(PERCENT!G$100-PERCENT!G$102))</f>
        <v>0.19589622002460438</v>
      </c>
      <c r="H4" s="125">
        <f>IF(PERCENT!H48&gt;PERCENT!H$100,(PERCENT!H48-PERCENT!H$100)/(PERCENT!H$101-PERCENT!H$100),(PERCENT!H48-PERCENT!H$100)/(PERCENT!H$100-PERCENT!H$102))</f>
        <v>0.9782862031231091</v>
      </c>
      <c r="I4" s="124">
        <f>IF(PERCENT!I48&gt;PERCENT!I$100,(PERCENT!I48-PERCENT!I$100)/(PERCENT!I$101-PERCENT!I$100),(PERCENT!I48-PERCENT!I$100)/(PERCENT!I$100-PERCENT!I$102))</f>
        <v>0.1411002994878342</v>
      </c>
      <c r="J4" s="124">
        <f>IF(PERCENT!J48&gt;PERCENT!J$100,(PERCENT!J48-PERCENT!J$100)/(PERCENT!J$101-PERCENT!J$100),(PERCENT!J48-PERCENT!J$100)/(PERCENT!J$100-PERCENT!J$102))</f>
        <v>1</v>
      </c>
      <c r="K4" s="126">
        <f>IF(PERCENT!K48&gt;PERCENT!K$100,(PERCENT!K48-PERCENT!K$100)/(PERCENT!K$101-PERCENT!K$100),(PERCENT!K48-PERCENT!K$100)/(PERCENT!K$100-PERCENT!K$102))</f>
        <v>0.3117464841581371</v>
      </c>
      <c r="L4" s="126">
        <f>IF(PERCENT!L48&gt;PERCENT!L$100,(PERCENT!L48-PERCENT!L$100)/(PERCENT!L$101-PERCENT!L$100),(PERCENT!L48-PERCENT!L$100)/(PERCENT!L$100-PERCENT!L$102))</f>
        <v>0.51833218024068362</v>
      </c>
      <c r="M4" s="124">
        <f>IF(PERCENT!M48&gt;PERCENT!M$100,(PERCENT!M48-PERCENT!M$100)/(PERCENT!M$101-PERCENT!M$100),(PERCENT!M48-PERCENT!M$100)/(PERCENT!M$100-PERCENT!M$102))</f>
        <v>1</v>
      </c>
      <c r="N4" s="124">
        <f>IF(PERCENT!N48&gt;PERCENT!N$100,(PERCENT!N48-PERCENT!N$100)/(PERCENT!N$101-PERCENT!N$100),(PERCENT!N48-PERCENT!N$100)/(PERCENT!N$100-PERCENT!N$102))</f>
        <v>-0.68438039004746787</v>
      </c>
      <c r="O4" s="124">
        <f>IF(PERCENT!O48&gt;PERCENT!O$100,(PERCENT!O48-PERCENT!O$100)/(PERCENT!O$101-PERCENT!O$100),(PERCENT!O48-PERCENT!O$100)/(PERCENT!O$100-PERCENT!O$102))</f>
        <v>1</v>
      </c>
      <c r="P4" s="124">
        <f>IF(PERCENT!P48&gt;PERCENT!P$100,(PERCENT!P48-PERCENT!P$100)/(PERCENT!P$101-PERCENT!P$100),(PERCENT!P48-PERCENT!P$100)/(PERCENT!P$100-PERCENT!P$102))</f>
        <v>-0.34608000072584694</v>
      </c>
      <c r="Q4" s="124">
        <f>IF(PERCENT!Q48&gt;PERCENT!Q$100,(PERCENT!Q48-PERCENT!Q$100)/(PERCENT!Q$101-PERCENT!Q$100),(PERCENT!Q48-PERCENT!Q$100)/(PERCENT!Q$100-PERCENT!Q$102))</f>
        <v>-0.15838006253554737</v>
      </c>
      <c r="R4" s="127">
        <f>IF(PERCENT!R48&gt;PERCENT!R$100,(PERCENT!R48-PERCENT!R$100)/(PERCENT!R$101-PERCENT!R$100),(PERCENT!R48-PERCENT!R$100)/(PERCENT!R$100-PERCENT!R$102))</f>
        <v>0.47340540842904694</v>
      </c>
      <c r="S4" s="124">
        <f>IF(PERCENT!S48&gt;PERCENT!S$100,(PERCENT!S48-PERCENT!S$100)/(PERCENT!S$101-PERCENT!S$100),(PERCENT!S48-PERCENT!S$100)/(PERCENT!S$100-PERCENT!S$102))</f>
        <v>0.31693526236378083</v>
      </c>
      <c r="T4" s="124">
        <f>IF(PERCENT!T48&gt;PERCENT!T$100,(PERCENT!T48-PERCENT!T$100)/(PERCENT!T$101-PERCENT!T$100),(PERCENT!T48-PERCENT!T$100)/(PERCENT!T$100-PERCENT!T$102))</f>
        <v>0.36620031738032893</v>
      </c>
      <c r="U4" s="124">
        <f>IF(PERCENT!U48&gt;PERCENT!U$100,(PERCENT!U48-PERCENT!U$100)/(PERCENT!U$101-PERCENT!U$100),(PERCENT!U48-PERCENT!U$100)/(PERCENT!U$100-PERCENT!U$102))</f>
        <v>0.4593143858508244</v>
      </c>
      <c r="V4" s="127">
        <f>IF(PERCENT!V48&gt;PERCENT!V$100,(PERCENT!V48-PERCENT!V$100)/(PERCENT!V$101-PERCENT!V$100),(PERCENT!V48-PERCENT!V$100)/(PERCENT!V$100-PERCENT!V$102))</f>
        <v>1</v>
      </c>
      <c r="W4" s="124">
        <f>IF(PERCENT!W48&gt;PERCENT!W$100,(PERCENT!W48-PERCENT!W$100)/(PERCENT!W$101-PERCENT!W$100),(PERCENT!W48-PERCENT!W$100)/(PERCENT!W$100-PERCENT!W$102))</f>
        <v>1</v>
      </c>
      <c r="X4" s="127">
        <f>IF(PERCENT!X48&gt;PERCENT!X$100,(PERCENT!X48-PERCENT!X$100)/(PERCENT!X$101-PERCENT!X$100),(PERCENT!X48-PERCENT!X$100)/(PERCENT!X$100-PERCENT!X$102))</f>
        <v>1</v>
      </c>
      <c r="Y4" s="124">
        <f>IF(PERCENT!Y48&gt;PERCENT!Y$100,(PERCENT!Y48-PERCENT!Y$100)/(PERCENT!Y$101-PERCENT!Y$100),(PERCENT!Y48-PERCENT!Y$100)/(PERCENT!Y$100-PERCENT!Y$102))</f>
        <v>0.21885301554819631</v>
      </c>
      <c r="Z4" s="124">
        <f>IF(PERCENT!Z48&gt;PERCENT!Z$100,(PERCENT!Z48-PERCENT!Z$100)/(PERCENT!Z$101-PERCENT!Z$100),(PERCENT!Z48-PERCENT!Z$100)/(PERCENT!Z$100-PERCENT!Z$102))</f>
        <v>1</v>
      </c>
      <c r="AA4" s="124">
        <f>IF(PERCENT!AA48&gt;PERCENT!AA$100,(PERCENT!AA48-PERCENT!AA$100)/(PERCENT!AA$101-PERCENT!AA$100),(PERCENT!AA48-PERCENT!AA$100)/(PERCENT!AA$100-PERCENT!AA$102))</f>
        <v>0.95853081069976276</v>
      </c>
      <c r="AB4" s="124">
        <f>IF(PERCENT!AB48&gt;PERCENT!AB$100,(PERCENT!AB48-PERCENT!AB$100)/(PERCENT!AB$101-PERCENT!AB$100),(PERCENT!AB48-PERCENT!AB$100)/(PERCENT!AB$100-PERCENT!AB$102))</f>
        <v>0.23304337374116946</v>
      </c>
      <c r="AC4" s="127">
        <f>IF(PERCENT!AC48&gt;PERCENT!AC$100,(PERCENT!AC48-PERCENT!AC$100)/(PERCENT!AC$101-PERCENT!AC$100),(PERCENT!AC48-PERCENT!AC$100)/(PERCENT!AC$100-PERCENT!AC$102))</f>
        <v>0.89219993929365493</v>
      </c>
      <c r="AD4" s="124">
        <f>IF(PERCENT!AD48&gt;PERCENT!AD$100,(PERCENT!AD48-PERCENT!AD$100)/(PERCENT!AD$101-PERCENT!AD$100),(PERCENT!AD48-PERCENT!AD$100)/(PERCENT!AD$100-PERCENT!AD$102))</f>
        <v>0.89219993929365493</v>
      </c>
      <c r="AE4" s="128">
        <f>IF(PERCENT!AE48&gt;PERCENT!AE$100,(PERCENT!AE48-PERCENT!AE$100)/(PERCENT!AE$101-PERCENT!AE$100),(PERCENT!AE48-PERCENT!AE$100)/(PERCENT!AE$100-PERCENT!AE$102))</f>
        <v>-0.44377921152786731</v>
      </c>
      <c r="AF4" s="124">
        <f>IF(PERCENT!AF48&gt;PERCENT!AF$100,(PERCENT!AF48-PERCENT!AF$100)/(PERCENT!AF$101-PERCENT!AF$100),(PERCENT!AF48-PERCENT!AF$100)/(PERCENT!AF$100-PERCENT!AF$102))</f>
        <v>-0.98465336914694002</v>
      </c>
      <c r="AG4" s="124">
        <f>IF(PERCENT!AG48&gt;PERCENT!AG$100,(PERCENT!AG48-PERCENT!AG$100)/(PERCENT!AG$101-PERCENT!AG$100),(PERCENT!AG48-PERCENT!AG$100)/(PERCENT!AG$100-PERCENT!AG$102))</f>
        <v>0.12269488344122477</v>
      </c>
      <c r="AH4" s="124">
        <f>IF(PERCENT!AH48&gt;PERCENT!AH$100,(PERCENT!AH48-PERCENT!AH$100)/(PERCENT!AH$101-PERCENT!AH$100),(PERCENT!AH48-PERCENT!AH$100)/(PERCENT!AH$100-PERCENT!AH$102))</f>
        <v>0.80890546149992792</v>
      </c>
      <c r="AI4" s="124">
        <f>IF(PERCENT!AI48&gt;PERCENT!AI$100,(PERCENT!AI48-PERCENT!AI$100)/(PERCENT!AI$101-PERCENT!AI$100),(PERCENT!AI48-PERCENT!AI$100)/(PERCENT!AI$100-PERCENT!AI$102))</f>
        <v>1</v>
      </c>
      <c r="AJ4" s="124">
        <f>IF(PERCENT!AJ48&gt;PERCENT!AJ$100,(PERCENT!AJ48-PERCENT!AJ$100)/(PERCENT!AJ$101-PERCENT!AJ$100),(PERCENT!AJ48-PERCENT!AJ$100)/(PERCENT!AJ$100-PERCENT!AJ$102))</f>
        <v>0.90898587329475844</v>
      </c>
      <c r="AK4" s="124">
        <f>IF(PERCENT!AK48&gt;PERCENT!AK$100,(PERCENT!AK48-PERCENT!AK$100)/(PERCENT!AK$101-PERCENT!AK$100),(PERCENT!AK48-PERCENT!AK$100)/(PERCENT!AK$100-PERCENT!AK$102))</f>
        <v>0.20747305479040365</v>
      </c>
      <c r="AL4" s="124">
        <f>IF(PERCENT!AL48&gt;PERCENT!AL$100,(PERCENT!AL48-PERCENT!AL$100)/(PERCENT!AL$101-PERCENT!AL$100),(PERCENT!AL48-PERCENT!AL$100)/(PERCENT!AL$100-PERCENT!AL$102))</f>
        <v>1</v>
      </c>
      <c r="AM4" s="124">
        <f>IF(PERCENT!AM48&gt;PERCENT!AM$100,(PERCENT!AM48-PERCENT!AM$100)/(PERCENT!AM$101-PERCENT!AM$100),(PERCENT!AM48-PERCENT!AM$100)/(PERCENT!AM$100-PERCENT!AM$102))</f>
        <v>-7.7392986618887327E-2</v>
      </c>
      <c r="AN4" s="124">
        <f>IF(PERCENT!AN48&gt;PERCENT!AN$100,(PERCENT!AN48-PERCENT!AN$100)/(PERCENT!AN$101-PERCENT!AN$100),(PERCENT!AN48-PERCENT!AN$100)/(PERCENT!AN$100-PERCENT!AN$102))</f>
        <v>-1</v>
      </c>
      <c r="AO4" s="124">
        <f>IF(PERCENT!AO48&gt;PERCENT!AO$100,(PERCENT!AO48-PERCENT!AO$100)/(PERCENT!AO$101-PERCENT!AO$100),(PERCENT!AO48-PERCENT!AO$100)/(PERCENT!AO$100-PERCENT!AO$102))</f>
        <v>0.98612936978661092</v>
      </c>
      <c r="AP4" s="124">
        <f>IF(PERCENT!AP48&gt;PERCENT!AP$100,(PERCENT!AP48-PERCENT!AP$100)/(PERCENT!AP$101-PERCENT!AP$100),(PERCENT!AP48-PERCENT!AP$100)/(PERCENT!AP$100-PERCENT!AP$102))</f>
        <v>-0.71466211099866328</v>
      </c>
      <c r="AQ4" s="124">
        <f>IF(PERCENT!AQ48&gt;PERCENT!AQ$100,(PERCENT!AQ48-PERCENT!AQ$100)/(PERCENT!AQ$101-PERCENT!AQ$100),(PERCENT!AQ48-PERCENT!AQ$100)/(PERCENT!AQ$100-PERCENT!AQ$102))</f>
        <v>-1</v>
      </c>
      <c r="AR4" s="124">
        <f>IF(PERCENT!AR48&gt;PERCENT!AR$100,(PERCENT!AR48-PERCENT!AR$100)/(PERCENT!AR$101-PERCENT!AR$100),(PERCENT!AR48-PERCENT!AR$100)/(PERCENT!AR$100-PERCENT!AR$102))</f>
        <v>-1</v>
      </c>
      <c r="AS4" s="198">
        <f>IF(PERCENT!AS48&gt;PERCENT!AS$100,(PERCENT!AS48-PERCENT!AS$100)/(PERCENT!AS$101-PERCENT!AS$100),(PERCENT!AS48-PERCENT!AS$100)/(PERCENT!AS$100-PERCENT!AS$102))</f>
        <v>0.86707643840108273</v>
      </c>
      <c r="AT4" s="198">
        <f>IF(PERCENT!AT48&gt;PERCENT!AT$100,(PERCENT!AT48-PERCENT!AT$100)/(PERCENT!AT$101-PERCENT!AT$100),(PERCENT!AT48-PERCENT!AT$100)/(PERCENT!AT$100-PERCENT!AT$102))</f>
        <v>0.5785036996157138</v>
      </c>
      <c r="AU4" s="198">
        <f>IF(PERCENT!AU48&gt;PERCENT!AU$100,(PERCENT!AU48-PERCENT!AU$100)/(PERCENT!AU$101-PERCENT!AU$100),(PERCENT!AU48-PERCENT!AU$100)/(PERCENT!AU$100-PERCENT!AU$102))</f>
        <v>1</v>
      </c>
      <c r="AV4" s="231">
        <f>IF(PERCENT!AV48&gt;PERCENT!AV$100,(PERCENT!AV48-PERCENT!AV$100)/(PERCENT!AV$101-PERCENT!AV$100),(PERCENT!AV48-PERCENT!AV$100)/(PERCENT!AV$100-PERCENT!AV$102))</f>
        <v>-0.44377921152786731</v>
      </c>
      <c r="AW4" s="231">
        <f>IF(PERCENT!AW48&gt;PERCENT!AW$100,(PERCENT!AW48-PERCENT!AW$100)/(PERCENT!AW$101-PERCENT!AW$100),(PERCENT!AW48-PERCENT!AW$100)/(PERCENT!AW$100-PERCENT!AW$102))</f>
        <v>1</v>
      </c>
      <c r="AX4" s="231">
        <f>IF(PERCENT!AX48&gt;PERCENT!AX$100,(PERCENT!AX48-PERCENT!AX$100)/(PERCENT!AX$101-PERCENT!AX$100),(PERCENT!AX48-PERCENT!AX$100)/(PERCENT!AX$100-PERCENT!AX$102))</f>
        <v>-0.44377921152786731</v>
      </c>
      <c r="AY4" s="232">
        <f>IF(PERCENT!AY48&gt;PERCENT!AY$100,(PERCENT!AY48-PERCENT!AY$100)/(PERCENT!AY$101-PERCENT!AY$100),(PERCENT!AY48-PERCENT!AY$100)/(PERCENT!AY$100-PERCENT!AY$102))</f>
        <v>0.85480341987837394</v>
      </c>
      <c r="AZ4" s="66">
        <v>13057</v>
      </c>
      <c r="BA4" s="66" t="str">
        <f t="shared" si="0"/>
        <v>HIGH NEED HIGH DEV</v>
      </c>
    </row>
    <row r="5" spans="1:53" x14ac:dyDescent="0.35">
      <c r="A5" s="197" t="s">
        <v>466</v>
      </c>
      <c r="B5" s="125">
        <f>IF(PERCENT!B79&gt;PERCENT!B$100,(PERCENT!B79-PERCENT!B$100)/(PERCENT!B$101-PERCENT!B$100),(PERCENT!B79-PERCENT!B$100)/(PERCENT!B$100-PERCENT!B$102))</f>
        <v>1</v>
      </c>
      <c r="C5" s="124">
        <f>IF(PERCENT!C79&gt;PERCENT!C$100,(PERCENT!C79-PERCENT!C$100)/(PERCENT!C$101-PERCENT!C$100),(PERCENT!C79-PERCENT!C$100)/(PERCENT!C$100-PERCENT!C$102))</f>
        <v>0.8151764320644127</v>
      </c>
      <c r="D5" s="124">
        <f>IF(PERCENT!D79&gt;PERCENT!D$100,(PERCENT!D79-PERCENT!D$100)/(PERCENT!D$101-PERCENT!D$100),(PERCENT!D79-PERCENT!D$100)/(PERCENT!D$100-PERCENT!D$102))</f>
        <v>0.56206146817928004</v>
      </c>
      <c r="E5" s="124">
        <f>IF(PERCENT!E79&gt;PERCENT!E$100,(PERCENT!E79-PERCENT!E$100)/(PERCENT!E$101-PERCENT!E$100),(PERCENT!E79-PERCENT!E$100)/(PERCENT!E$100-PERCENT!E$102))</f>
        <v>0.6418386655269398</v>
      </c>
      <c r="F5" s="124">
        <f>IF(PERCENT!F79&gt;PERCENT!F$100,(PERCENT!F79-PERCENT!F$100)/(PERCENT!F$101-PERCENT!F$100),(PERCENT!F79-PERCENT!F$100)/(PERCENT!F$100-PERCENT!F$102))</f>
        <v>0.69009408541182771</v>
      </c>
      <c r="G5" s="124">
        <f>IF(PERCENT!G79&gt;PERCENT!G$100,(PERCENT!G79-PERCENT!G$100)/(PERCENT!G$101-PERCENT!G$100),(PERCENT!G79-PERCENT!G$100)/(PERCENT!G$100-PERCENT!G$102))</f>
        <v>-0.60451705133815958</v>
      </c>
      <c r="H5" s="125">
        <f>IF(PERCENT!H79&gt;PERCENT!H$100,(PERCENT!H79-PERCENT!H$100)/(PERCENT!H$101-PERCENT!H$100),(PERCENT!H79-PERCENT!H$100)/(PERCENT!H$100-PERCENT!H$102))</f>
        <v>1</v>
      </c>
      <c r="I5" s="124">
        <f>IF(PERCENT!I79&gt;PERCENT!I$100,(PERCENT!I79-PERCENT!I$100)/(PERCENT!I$101-PERCENT!I$100),(PERCENT!I79-PERCENT!I$100)/(PERCENT!I$100-PERCENT!I$102))</f>
        <v>1</v>
      </c>
      <c r="J5" s="124">
        <f>IF(PERCENT!J79&gt;PERCENT!J$100,(PERCENT!J79-PERCENT!J$100)/(PERCENT!J$101-PERCENT!J$100),(PERCENT!J79-PERCENT!J$100)/(PERCENT!J$100-PERCENT!J$102))</f>
        <v>0.18953620935726861</v>
      </c>
      <c r="K5" s="126">
        <f>IF(PERCENT!K79&gt;PERCENT!K$100,(PERCENT!K79-PERCENT!K$100)/(PERCENT!K$101-PERCENT!K$100),(PERCENT!K79-PERCENT!K$100)/(PERCENT!K$100-PERCENT!K$102))</f>
        <v>0.96715162488380357</v>
      </c>
      <c r="L5" s="126">
        <f>IF(PERCENT!L79&gt;PERCENT!L$100,(PERCENT!L79-PERCENT!L$100)/(PERCENT!L$101-PERCENT!L$100),(PERCENT!L79-PERCENT!L$100)/(PERCENT!L$100-PERCENT!L$102))</f>
        <v>-0.40954801147503456</v>
      </c>
      <c r="M5" s="124">
        <f>IF(PERCENT!M79&gt;PERCENT!M$100,(PERCENT!M79-PERCENT!M$100)/(PERCENT!M$101-PERCENT!M$100),(PERCENT!M79-PERCENT!M$100)/(PERCENT!M$100-PERCENT!M$102))</f>
        <v>-1</v>
      </c>
      <c r="N5" s="124">
        <f>IF(PERCENT!N79&gt;PERCENT!N$100,(PERCENT!N79-PERCENT!N$100)/(PERCENT!N$101-PERCENT!N$100),(PERCENT!N79-PERCENT!N$100)/(PERCENT!N$100-PERCENT!N$102))</f>
        <v>-0.58373280331816046</v>
      </c>
      <c r="O5" s="124">
        <f>IF(PERCENT!O79&gt;PERCENT!O$100,(PERCENT!O79-PERCENT!O$100)/(PERCENT!O$101-PERCENT!O$100),(PERCENT!O79-PERCENT!O$100)/(PERCENT!O$100-PERCENT!O$102))</f>
        <v>-2.107829265829872E-2</v>
      </c>
      <c r="P5" s="124">
        <f>IF(PERCENT!P79&gt;PERCENT!P$100,(PERCENT!P79-PERCENT!P$100)/(PERCENT!P$101-PERCENT!P$100),(PERCENT!P79-PERCENT!P$100)/(PERCENT!P$100-PERCENT!P$102))</f>
        <v>0.84212772820410242</v>
      </c>
      <c r="Q5" s="124">
        <f>IF(PERCENT!Q79&gt;PERCENT!Q$100,(PERCENT!Q79-PERCENT!Q$100)/(PERCENT!Q$101-PERCENT!Q$100),(PERCENT!Q79-PERCENT!Q$100)/(PERCENT!Q$100-PERCENT!Q$102))</f>
        <v>0.13773405893549664</v>
      </c>
      <c r="R5" s="127">
        <f>IF(PERCENT!R79&gt;PERCENT!R$100,(PERCENT!R79-PERCENT!R$100)/(PERCENT!R$101-PERCENT!R$100),(PERCENT!R79-PERCENT!R$100)/(PERCENT!R$100-PERCENT!R$102))</f>
        <v>0.25507201866924245</v>
      </c>
      <c r="S5" s="124">
        <f>IF(PERCENT!S79&gt;PERCENT!S$100,(PERCENT!S79-PERCENT!S$100)/(PERCENT!S$101-PERCENT!S$100),(PERCENT!S79-PERCENT!S$100)/(PERCENT!S$100-PERCENT!S$102))</f>
        <v>0.26696341270011842</v>
      </c>
      <c r="T5" s="124">
        <f>IF(PERCENT!T79&gt;PERCENT!T$100,(PERCENT!T79-PERCENT!T$100)/(PERCENT!T$101-PERCENT!T$100),(PERCENT!T79-PERCENT!T$100)/(PERCENT!T$100-PERCENT!T$102))</f>
        <v>0.18532480039488225</v>
      </c>
      <c r="U5" s="124">
        <f>IF(PERCENT!U79&gt;PERCENT!U$100,(PERCENT!U79-PERCENT!U$100)/(PERCENT!U$101-PERCENT!U$100),(PERCENT!U79-PERCENT!U$100)/(PERCENT!U$100-PERCENT!U$102))</f>
        <v>0.16065674558015813</v>
      </c>
      <c r="V5" s="127">
        <f>IF(PERCENT!V79&gt;PERCENT!V$100,(PERCENT!V79-PERCENT!V$100)/(PERCENT!V$101-PERCENT!V$100),(PERCENT!V79-PERCENT!V$100)/(PERCENT!V$100-PERCENT!V$102))</f>
        <v>-0.16932825656149711</v>
      </c>
      <c r="W5" s="124">
        <f>IF(PERCENT!W79&gt;PERCENT!W$100,(PERCENT!W79-PERCENT!W$100)/(PERCENT!W$101-PERCENT!W$100),(PERCENT!W79-PERCENT!W$100)/(PERCENT!W$100-PERCENT!W$102))</f>
        <v>-0.16932825656149711</v>
      </c>
      <c r="X5" s="127">
        <f>IF(PERCENT!X79&gt;PERCENT!X$100,(PERCENT!X79-PERCENT!X$100)/(PERCENT!X$101-PERCENT!X$100),(PERCENT!X79-PERCENT!X$100)/(PERCENT!X$100-PERCENT!X$102))</f>
        <v>0.6565935995984854</v>
      </c>
      <c r="Y5" s="124">
        <f>IF(PERCENT!Y79&gt;PERCENT!Y$100,(PERCENT!Y79-PERCENT!Y$100)/(PERCENT!Y$101-PERCENT!Y$100),(PERCENT!Y79-PERCENT!Y$100)/(PERCENT!Y$100-PERCENT!Y$102))</f>
        <v>0.30108625551543933</v>
      </c>
      <c r="Z5" s="124">
        <f>IF(PERCENT!Z79&gt;PERCENT!Z$100,(PERCENT!Z79-PERCENT!Z$100)/(PERCENT!Z$101-PERCENT!Z$100),(PERCENT!Z79-PERCENT!Z$100)/(PERCENT!Z$100-PERCENT!Z$102))</f>
        <v>4.2886778091656308E-2</v>
      </c>
      <c r="AA5" s="124">
        <f>IF(PERCENT!AA79&gt;PERCENT!AA$100,(PERCENT!AA79-PERCENT!AA$100)/(PERCENT!AA$101-PERCENT!AA$100),(PERCENT!AA79-PERCENT!AA$100)/(PERCENT!AA$100-PERCENT!AA$102))</f>
        <v>0.15871375499061965</v>
      </c>
      <c r="AB5" s="124">
        <f>IF(PERCENT!AB79&gt;PERCENT!AB$100,(PERCENT!AB79-PERCENT!AB$100)/(PERCENT!AB$101-PERCENT!AB$100),(PERCENT!AB79-PERCENT!AB$100)/(PERCENT!AB$100-PERCENT!AB$102))</f>
        <v>1</v>
      </c>
      <c r="AC5" s="127">
        <f>IF(PERCENT!AC79&gt;PERCENT!AC$100,(PERCENT!AC79-PERCENT!AC$100)/(PERCENT!AC$101-PERCENT!AC$100),(PERCENT!AC79-PERCENT!AC$100)/(PERCENT!AC$100-PERCENT!AC$102))</f>
        <v>2.4883477603801649E-2</v>
      </c>
      <c r="AD5" s="124">
        <f>IF(PERCENT!AD79&gt;PERCENT!AD$100,(PERCENT!AD79-PERCENT!AD$100)/(PERCENT!AD$101-PERCENT!AD$100),(PERCENT!AD79-PERCENT!AD$100)/(PERCENT!AD$100-PERCENT!AD$102))</f>
        <v>2.4883477603801649E-2</v>
      </c>
      <c r="AE5" s="128">
        <f>IF(PERCENT!AE79&gt;PERCENT!AE$100,(PERCENT!AE79-PERCENT!AE$100)/(PERCENT!AE$101-PERCENT!AE$100),(PERCENT!AE79-PERCENT!AE$100)/(PERCENT!AE$100-PERCENT!AE$102))</f>
        <v>-0.11483719276886679</v>
      </c>
      <c r="AF5" s="124">
        <f>IF(PERCENT!AF79&gt;PERCENT!AF$100,(PERCENT!AF79-PERCENT!AF$100)/(PERCENT!AF$101-PERCENT!AF$100),(PERCENT!AF79-PERCENT!AF$100)/(PERCENT!AF$100-PERCENT!AF$102))</f>
        <v>-0.36112504844930488</v>
      </c>
      <c r="AG5" s="124">
        <f>IF(PERCENT!AG79&gt;PERCENT!AG$100,(PERCENT!AG79-PERCENT!AG$100)/(PERCENT!AG$101-PERCENT!AG$100),(PERCENT!AG79-PERCENT!AG$100)/(PERCENT!AG$100-PERCENT!AG$102))</f>
        <v>-3.0937249934374245E-2</v>
      </c>
      <c r="AH5" s="124">
        <f>IF(PERCENT!AH79&gt;PERCENT!AH$100,(PERCENT!AH79-PERCENT!AH$100)/(PERCENT!AH$101-PERCENT!AH$100),(PERCENT!AH79-PERCENT!AH$100)/(PERCENT!AH$100-PERCENT!AH$102))</f>
        <v>0.35259603485226032</v>
      </c>
      <c r="AI5" s="124">
        <f>IF(PERCENT!AI79&gt;PERCENT!AI$100,(PERCENT!AI79-PERCENT!AI$100)/(PERCENT!AI$101-PERCENT!AI$100),(PERCENT!AI79-PERCENT!AI$100)/(PERCENT!AI$100-PERCENT!AI$102))</f>
        <v>0.76520388579482645</v>
      </c>
      <c r="AJ5" s="124">
        <f>IF(PERCENT!AJ79&gt;PERCENT!AJ$100,(PERCENT!AJ79-PERCENT!AJ$100)/(PERCENT!AJ$101-PERCENT!AJ$100),(PERCENT!AJ79-PERCENT!AJ$100)/(PERCENT!AJ$100-PERCENT!AJ$102))</f>
        <v>0.50811807331503434</v>
      </c>
      <c r="AK5" s="124">
        <f>IF(PERCENT!AK79&gt;PERCENT!AK$100,(PERCENT!AK79-PERCENT!AK$100)/(PERCENT!AK$101-PERCENT!AK$100),(PERCENT!AK79-PERCENT!AK$100)/(PERCENT!AK$100-PERCENT!AK$102))</f>
        <v>-0.24652898584840757</v>
      </c>
      <c r="AL5" s="124">
        <f>IF(PERCENT!AL79&gt;PERCENT!AL$100,(PERCENT!AL79-PERCENT!AL$100)/(PERCENT!AL$101-PERCENT!AL$100),(PERCENT!AL79-PERCENT!AL$100)/(PERCENT!AL$100-PERCENT!AL$102))</f>
        <v>0.53449773874866446</v>
      </c>
      <c r="AM5" s="124">
        <f>IF(PERCENT!AM79&gt;PERCENT!AM$100,(PERCENT!AM79-PERCENT!AM$100)/(PERCENT!AM$101-PERCENT!AM$100),(PERCENT!AM79-PERCENT!AM$100)/(PERCENT!AM$100-PERCENT!AM$102))</f>
        <v>-8.9325785453648852E-3</v>
      </c>
      <c r="AN5" s="124">
        <f>IF(PERCENT!AN79&gt;PERCENT!AN$100,(PERCENT!AN79-PERCENT!AN$100)/(PERCENT!AN$101-PERCENT!AN$100),(PERCENT!AN79-PERCENT!AN$100)/(PERCENT!AN$100-PERCENT!AN$102))</f>
        <v>-0.72782332948327855</v>
      </c>
      <c r="AO5" s="124">
        <f>IF(PERCENT!AO79&gt;PERCENT!AO$100,(PERCENT!AO79-PERCENT!AO$100)/(PERCENT!AO$101-PERCENT!AO$100),(PERCENT!AO79-PERCENT!AO$100)/(PERCENT!AO$100-PERCENT!AO$102))</f>
        <v>0.15198992148481533</v>
      </c>
      <c r="AP5" s="124">
        <f>IF(PERCENT!AP79&gt;PERCENT!AP$100,(PERCENT!AP79-PERCENT!AP$100)/(PERCENT!AP$101-PERCENT!AP$100),(PERCENT!AP79-PERCENT!AP$100)/(PERCENT!AP$100-PERCENT!AP$102))</f>
        <v>-0.46835187906705872</v>
      </c>
      <c r="AQ5" s="124">
        <f>IF(PERCENT!AQ79&gt;PERCENT!AQ$100,(PERCENT!AQ79-PERCENT!AQ$100)/(PERCENT!AQ$101-PERCENT!AQ$100),(PERCENT!AQ79-PERCENT!AQ$100)/(PERCENT!AQ$100-PERCENT!AQ$102))</f>
        <v>-7.9060699792147471E-2</v>
      </c>
      <c r="AR5" s="124">
        <f>IF(PERCENT!AR79&gt;PERCENT!AR$100,(PERCENT!AR79-PERCENT!AR$100)/(PERCENT!AR$101-PERCENT!AR$100),(PERCENT!AR79-PERCENT!AR$100)/(PERCENT!AR$100-PERCENT!AR$102))</f>
        <v>-0.15132192853682772</v>
      </c>
      <c r="AS5" s="198">
        <f>IF(PERCENT!AS79&gt;PERCENT!AS$100,(PERCENT!AS79-PERCENT!AS$100)/(PERCENT!AS$101-PERCENT!AS$100),(PERCENT!AS79-PERCENT!AS$100)/(PERCENT!AS$100-PERCENT!AS$102))</f>
        <v>1</v>
      </c>
      <c r="AT5" s="198">
        <f>IF(PERCENT!AT79&gt;PERCENT!AT$100,(PERCENT!AT79-PERCENT!AT$100)/(PERCENT!AT$101-PERCENT!AT$100),(PERCENT!AT79-PERCENT!AT$100)/(PERCENT!AT$100-PERCENT!AT$102))</f>
        <v>0.35615367911101647</v>
      </c>
      <c r="AU5" s="198">
        <f>IF(PERCENT!AU79&gt;PERCENT!AU$100,(PERCENT!AU79-PERCENT!AU$100)/(PERCENT!AU$101-PERCENT!AU$100),(PERCENT!AU79-PERCENT!AU$100)/(PERCENT!AU$100-PERCENT!AU$102))</f>
        <v>0.18154778562659735</v>
      </c>
      <c r="AV5" s="231">
        <f>IF(PERCENT!AV79&gt;PERCENT!AV$100,(PERCENT!AV79-PERCENT!AV$100)/(PERCENT!AV$101-PERCENT!AV$100),(PERCENT!AV79-PERCENT!AV$100)/(PERCENT!AV$100-PERCENT!AV$102))</f>
        <v>-0.11483719276886679</v>
      </c>
      <c r="AW5" s="231">
        <f>IF(PERCENT!AW79&gt;PERCENT!AW$100,(PERCENT!AW79-PERCENT!AW$100)/(PERCENT!AW$101-PERCENT!AW$100),(PERCENT!AW79-PERCENT!AW$100)/(PERCENT!AW$100-PERCENT!AW$102))</f>
        <v>0.69026199453492887</v>
      </c>
      <c r="AX5" s="231">
        <f>IF(PERCENT!AX79&gt;PERCENT!AX$100,(PERCENT!AX79-PERCENT!AX$100)/(PERCENT!AX$101-PERCENT!AX$100),(PERCENT!AX79-PERCENT!AX$100)/(PERCENT!AX$100-PERCENT!AX$102))</f>
        <v>-0.11483719276886679</v>
      </c>
      <c r="AY5" s="232">
        <f>IF(PERCENT!AY79&gt;PERCENT!AY$100,(PERCENT!AY79-PERCENT!AY$100)/(PERCENT!AY$101-PERCENT!AY$100),(PERCENT!AY79-PERCENT!AY$100)/(PERCENT!AY$100-PERCENT!AY$102))</f>
        <v>0.33677756409834098</v>
      </c>
      <c r="AZ5" s="66">
        <v>14850</v>
      </c>
      <c r="BA5" s="66" t="str">
        <f t="shared" si="0"/>
        <v>HIGH NEED HIGH DEV</v>
      </c>
    </row>
    <row r="6" spans="1:53" x14ac:dyDescent="0.35">
      <c r="A6" s="197" t="s">
        <v>432</v>
      </c>
      <c r="B6" s="125">
        <f>IF(PERCENT!B41&gt;PERCENT!B$100,(PERCENT!B41-PERCENT!B$100)/(PERCENT!B$101-PERCENT!B$100),(PERCENT!B41-PERCENT!B$100)/(PERCENT!B$100-PERCENT!B$102))</f>
        <v>0.73630438001855669</v>
      </c>
      <c r="C6" s="124">
        <f>IF(PERCENT!C41&gt;PERCENT!C$100,(PERCENT!C41-PERCENT!C$100)/(PERCENT!C$101-PERCENT!C$100),(PERCENT!C41-PERCENT!C$100)/(PERCENT!C$100-PERCENT!C$102))</f>
        <v>1</v>
      </c>
      <c r="D6" s="124">
        <f>IF(PERCENT!D41&gt;PERCENT!D$100,(PERCENT!D41-PERCENT!D$100)/(PERCENT!D$101-PERCENT!D$100),(PERCENT!D41-PERCENT!D$100)/(PERCENT!D$100-PERCENT!D$102))</f>
        <v>0.16085509857484584</v>
      </c>
      <c r="E6" s="124">
        <f>IF(PERCENT!E41&gt;PERCENT!E$100,(PERCENT!E41-PERCENT!E$100)/(PERCENT!E$101-PERCENT!E$100),(PERCENT!E41-PERCENT!E$100)/(PERCENT!E$100-PERCENT!E$102))</f>
        <v>0.97775949910447224</v>
      </c>
      <c r="F6" s="124">
        <f>IF(PERCENT!F41&gt;PERCENT!F$100,(PERCENT!F41-PERCENT!F$100)/(PERCENT!F$101-PERCENT!F$100),(PERCENT!F41-PERCENT!F$100)/(PERCENT!F$100-PERCENT!F$102))</f>
        <v>-0.63098810732625965</v>
      </c>
      <c r="G6" s="124">
        <f>IF(PERCENT!G41&gt;PERCENT!G$100,(PERCENT!G41-PERCENT!G$100)/(PERCENT!G$101-PERCENT!G$100),(PERCENT!G41-PERCENT!G$100)/(PERCENT!G$100-PERCENT!G$102))</f>
        <v>0.4107055495275882</v>
      </c>
      <c r="H6" s="125">
        <f>IF(PERCENT!H41&gt;PERCENT!H$100,(PERCENT!H41-PERCENT!H$100)/(PERCENT!H$101-PERCENT!H$100),(PERCENT!H41-PERCENT!H$100)/(PERCENT!H$100-PERCENT!H$102))</f>
        <v>0.69625406791337563</v>
      </c>
      <c r="I6" s="124">
        <f>IF(PERCENT!I41&gt;PERCENT!I$100,(PERCENT!I41-PERCENT!I$100)/(PERCENT!I$101-PERCENT!I$100),(PERCENT!I41-PERCENT!I$100)/(PERCENT!I$100-PERCENT!I$102))</f>
        <v>4.9769205426043336E-2</v>
      </c>
      <c r="J6" s="124">
        <f>IF(PERCENT!J41&gt;PERCENT!J$100,(PERCENT!J41-PERCENT!J$100)/(PERCENT!J$101-PERCENT!J$100),(PERCENT!J41-PERCENT!J$100)/(PERCENT!J$100-PERCENT!J$102))</f>
        <v>0.76099316436813891</v>
      </c>
      <c r="K6" s="126">
        <f>IF(PERCENT!K41&gt;PERCENT!K$100,(PERCENT!K41-PERCENT!K$100)/(PERCENT!K$101-PERCENT!K$100),(PERCENT!K41-PERCENT!K$100)/(PERCENT!K$100-PERCENT!K$102))</f>
        <v>0.35032934994337417</v>
      </c>
      <c r="L6" s="126">
        <f>IF(PERCENT!L41&gt;PERCENT!L$100,(PERCENT!L41-PERCENT!L$100)/(PERCENT!L$101-PERCENT!L$100),(PERCENT!L41-PERCENT!L$100)/(PERCENT!L$100-PERCENT!L$102))</f>
        <v>6.4209623102327973E-2</v>
      </c>
      <c r="M6" s="124">
        <f>IF(PERCENT!M41&gt;PERCENT!M$100,(PERCENT!M41-PERCENT!M$100)/(PERCENT!M$101-PERCENT!M$100),(PERCENT!M41-PERCENT!M$100)/(PERCENT!M$100-PERCENT!M$102))</f>
        <v>0.40893613056377309</v>
      </c>
      <c r="N6" s="124">
        <f>IF(PERCENT!N41&gt;PERCENT!N$100,(PERCENT!N41-PERCENT!N$100)/(PERCENT!N$101-PERCENT!N$100),(PERCENT!N41-PERCENT!N$100)/(PERCENT!N$100-PERCENT!N$102))</f>
        <v>-0.46293936831230953</v>
      </c>
      <c r="O6" s="124">
        <f>IF(PERCENT!O41&gt;PERCENT!O$100,(PERCENT!O41-PERCENT!O$100)/(PERCENT!O$101-PERCENT!O$100),(PERCENT!O41-PERCENT!O$100)/(PERCENT!O$100-PERCENT!O$102))</f>
        <v>0.19304985013945297</v>
      </c>
      <c r="P6" s="124">
        <f>IF(PERCENT!P41&gt;PERCENT!P$100,(PERCENT!P41-PERCENT!P$100)/(PERCENT!P$101-PERCENT!P$100),(PERCENT!P41-PERCENT!P$100)/(PERCENT!P$100-PERCENT!P$102))</f>
        <v>-0.29688299574085836</v>
      </c>
      <c r="Q6" s="124">
        <f>IF(PERCENT!Q41&gt;PERCENT!Q$100,(PERCENT!Q41-PERCENT!Q$100)/(PERCENT!Q$101-PERCENT!Q$100),(PERCENT!Q41-PERCENT!Q$100)/(PERCENT!Q$100-PERCENT!Q$102))</f>
        <v>-0.51654408203166913</v>
      </c>
      <c r="R6" s="127">
        <f>IF(PERCENT!R41&gt;PERCENT!R$100,(PERCENT!R41-PERCENT!R$100)/(PERCENT!R$101-PERCENT!R$100),(PERCENT!R41-PERCENT!R$100)/(PERCENT!R$100-PERCENT!R$102))</f>
        <v>0.73491992167131137</v>
      </c>
      <c r="S6" s="124">
        <f>IF(PERCENT!S41&gt;PERCENT!S$100,(PERCENT!S41-PERCENT!S$100)/(PERCENT!S$101-PERCENT!S$100),(PERCENT!S41-PERCENT!S$100)/(PERCENT!S$100-PERCENT!S$102))</f>
        <v>0.54027105621272542</v>
      </c>
      <c r="T6" s="124">
        <f>IF(PERCENT!T41&gt;PERCENT!T$100,(PERCENT!T41-PERCENT!T$100)/(PERCENT!T$101-PERCENT!T$100),(PERCENT!T41-PERCENT!T$100)/(PERCENT!T$100-PERCENT!T$102))</f>
        <v>0.33854127257060096</v>
      </c>
      <c r="U6" s="124">
        <f>IF(PERCENT!U41&gt;PERCENT!U$100,(PERCENT!U41-PERCENT!U$100)/(PERCENT!U$101-PERCENT!U$100),(PERCENT!U41-PERCENT!U$100)/(PERCENT!U$100-PERCENT!U$102))</f>
        <v>1</v>
      </c>
      <c r="V6" s="127">
        <f>IF(PERCENT!V41&gt;PERCENT!V$100,(PERCENT!V41-PERCENT!V$100)/(PERCENT!V$101-PERCENT!V$100),(PERCENT!V41-PERCENT!V$100)/(PERCENT!V$100-PERCENT!V$102))</f>
        <v>0.35158290313189428</v>
      </c>
      <c r="W6" s="124">
        <f>IF(PERCENT!W41&gt;PERCENT!W$100,(PERCENT!W41-PERCENT!W$100)/(PERCENT!W$101-PERCENT!W$100),(PERCENT!W41-PERCENT!W$100)/(PERCENT!W$100-PERCENT!W$102))</f>
        <v>0.35158290313189428</v>
      </c>
      <c r="X6" s="127">
        <f>IF(PERCENT!X41&gt;PERCENT!X$100,(PERCENT!X41-PERCENT!X$100)/(PERCENT!X$101-PERCENT!X$100),(PERCENT!X41-PERCENT!X$100)/(PERCENT!X$100-PERCENT!X$102))</f>
        <v>0.49234164800502106</v>
      </c>
      <c r="Y6" s="124">
        <f>IF(PERCENT!Y41&gt;PERCENT!Y$100,(PERCENT!Y41-PERCENT!Y$100)/(PERCENT!Y$101-PERCENT!Y$100),(PERCENT!Y41-PERCENT!Y$100)/(PERCENT!Y$100-PERCENT!Y$102))</f>
        <v>0.14790219444985545</v>
      </c>
      <c r="Z6" s="124">
        <f>IF(PERCENT!Z41&gt;PERCENT!Z$100,(PERCENT!Z41-PERCENT!Z$100)/(PERCENT!Z$101-PERCENT!Z$100),(PERCENT!Z41-PERCENT!Z$100)/(PERCENT!Z$100-PERCENT!Z$102))</f>
        <v>3.5031178127384842E-2</v>
      </c>
      <c r="AA6" s="124">
        <f>IF(PERCENT!AA41&gt;PERCENT!AA$100,(PERCENT!AA41-PERCENT!AA$100)/(PERCENT!AA$101-PERCENT!AA$100),(PERCENT!AA41-PERCENT!AA$100)/(PERCENT!AA$100-PERCENT!AA$102))</f>
        <v>1</v>
      </c>
      <c r="AB6" s="124">
        <f>IF(PERCENT!AB41&gt;PERCENT!AB$100,(PERCENT!AB41-PERCENT!AB$100)/(PERCENT!AB$101-PERCENT!AB$100),(PERCENT!AB41-PERCENT!AB$100)/(PERCENT!AB$100-PERCENT!AB$102))</f>
        <v>0.15871277560154698</v>
      </c>
      <c r="AC6" s="127">
        <f>IF(PERCENT!AC41&gt;PERCENT!AC$100,(PERCENT!AC41-PERCENT!AC$100)/(PERCENT!AC$101-PERCENT!AC$100),(PERCENT!AC41-PERCENT!AC$100)/(PERCENT!AC$100-PERCENT!AC$102))</f>
        <v>1</v>
      </c>
      <c r="AD6" s="124">
        <f>IF(PERCENT!AD41&gt;PERCENT!AD$100,(PERCENT!AD41-PERCENT!AD$100)/(PERCENT!AD$101-PERCENT!AD$100),(PERCENT!AD41-PERCENT!AD$100)/(PERCENT!AD$100-PERCENT!AD$102))</f>
        <v>1</v>
      </c>
      <c r="AE6" s="128">
        <f>IF(PERCENT!AE41&gt;PERCENT!AE$100,(PERCENT!AE41-PERCENT!AE$100)/(PERCENT!AE$101-PERCENT!AE$100),(PERCENT!AE41-PERCENT!AE$100)/(PERCENT!AE$100-PERCENT!AE$102))</f>
        <v>0.51619524031527386</v>
      </c>
      <c r="AF6" s="124">
        <f>IF(PERCENT!AF41&gt;PERCENT!AF$100,(PERCENT!AF41-PERCENT!AF$100)/(PERCENT!AF$101-PERCENT!AF$100),(PERCENT!AF41-PERCENT!AF$100)/(PERCENT!AF$100-PERCENT!AF$102))</f>
        <v>-0.87090430091281579</v>
      </c>
      <c r="AG6" s="124">
        <f>IF(PERCENT!AG41&gt;PERCENT!AG$100,(PERCENT!AG41-PERCENT!AG$100)/(PERCENT!AG$101-PERCENT!AG$100),(PERCENT!AG41-PERCENT!AG$100)/(PERCENT!AG$100-PERCENT!AG$102))</f>
        <v>-0.74217515178150206</v>
      </c>
      <c r="AH6" s="124">
        <f>IF(PERCENT!AH41&gt;PERCENT!AH$100,(PERCENT!AH41-PERCENT!AH$100)/(PERCENT!AH$101-PERCENT!AH$100),(PERCENT!AH41-PERCENT!AH$100)/(PERCENT!AH$100-PERCENT!AH$102))</f>
        <v>0.27889318373865279</v>
      </c>
      <c r="AI6" s="124">
        <f>IF(PERCENT!AI41&gt;PERCENT!AI$100,(PERCENT!AI41-PERCENT!AI$100)/(PERCENT!AI$101-PERCENT!AI$100),(PERCENT!AI41-PERCENT!AI$100)/(PERCENT!AI$100-PERCENT!AI$102))</f>
        <v>0.5404213521211314</v>
      </c>
      <c r="AJ6" s="124">
        <f>IF(PERCENT!AJ41&gt;PERCENT!AJ$100,(PERCENT!AJ41-PERCENT!AJ$100)/(PERCENT!AJ$101-PERCENT!AJ$100),(PERCENT!AJ41-PERCENT!AJ$100)/(PERCENT!AJ$100-PERCENT!AJ$102))</f>
        <v>-0.63039688265585347</v>
      </c>
      <c r="AK6" s="124">
        <f>IF(PERCENT!AK41&gt;PERCENT!AK$100,(PERCENT!AK41-PERCENT!AK$100)/(PERCENT!AK$101-PERCENT!AK$100),(PERCENT!AK41-PERCENT!AK$100)/(PERCENT!AK$100-PERCENT!AK$102))</f>
        <v>0.90453277869579962</v>
      </c>
      <c r="AL6" s="124">
        <f>IF(PERCENT!AL41&gt;PERCENT!AL$100,(PERCENT!AL41-PERCENT!AL$100)/(PERCENT!AL$101-PERCENT!AL$100),(PERCENT!AL41-PERCENT!AL$100)/(PERCENT!AL$100-PERCENT!AL$102))</f>
        <v>0.37572653924124871</v>
      </c>
      <c r="AM6" s="124">
        <f>IF(PERCENT!AM41&gt;PERCENT!AM$100,(PERCENT!AM41-PERCENT!AM$100)/(PERCENT!AM$101-PERCENT!AM$100),(PERCENT!AM41-PERCENT!AM$100)/(PERCENT!AM$100-PERCENT!AM$102))</f>
        <v>0.72369852421128666</v>
      </c>
      <c r="AN6" s="124">
        <f>IF(PERCENT!AN41&gt;PERCENT!AN$100,(PERCENT!AN41-PERCENT!AN$100)/(PERCENT!AN$101-PERCENT!AN$100),(PERCENT!AN41-PERCENT!AN$100)/(PERCENT!AN$100-PERCENT!AN$102))</f>
        <v>-0.74959746312461573</v>
      </c>
      <c r="AO6" s="124">
        <f>IF(PERCENT!AO41&gt;PERCENT!AO$100,(PERCENT!AO41-PERCENT!AO$100)/(PERCENT!AO$101-PERCENT!AO$100),(PERCENT!AO41-PERCENT!AO$100)/(PERCENT!AO$100-PERCENT!AO$102))</f>
        <v>0.78441077611189414</v>
      </c>
      <c r="AP6" s="124">
        <f>IF(PERCENT!AP41&gt;PERCENT!AP$100,(PERCENT!AP41-PERCENT!AP$100)/(PERCENT!AP$101-PERCENT!AP$100),(PERCENT!AP41-PERCENT!AP$100)/(PERCENT!AP$100-PERCENT!AP$102))</f>
        <v>-0.46441305051701037</v>
      </c>
      <c r="AQ6" s="124">
        <f>IF(PERCENT!AQ41&gt;PERCENT!AQ$100,(PERCENT!AQ41-PERCENT!AQ$100)/(PERCENT!AQ$101-PERCENT!AQ$100),(PERCENT!AQ41-PERCENT!AQ$100)/(PERCENT!AQ$100-PERCENT!AQ$102))</f>
        <v>0.13055826557980824</v>
      </c>
      <c r="AR6" s="124">
        <f>IF(PERCENT!AR41&gt;PERCENT!AR$100,(PERCENT!AR41-PERCENT!AR$100)/(PERCENT!AR$101-PERCENT!AR$100),(PERCENT!AR41-PERCENT!AR$100)/(PERCENT!AR$100-PERCENT!AR$102))</f>
        <v>-0.14075728301064805</v>
      </c>
      <c r="AS6" s="198">
        <f>IF(PERCENT!AS41&gt;PERCENT!AS$100,(PERCENT!AS41-PERCENT!AS$100)/(PERCENT!AS$101-PERCENT!AS$100),(PERCENT!AS41-PERCENT!AS$100)/(PERCENT!AS$100-PERCENT!AS$102))</f>
        <v>0.70487927100768311</v>
      </c>
      <c r="AT6" s="198">
        <f>IF(PERCENT!AT41&gt;PERCENT!AT$100,(PERCENT!AT41-PERCENT!AT$100)/(PERCENT!AT$101-PERCENT!AT$100),(PERCENT!AT41-PERCENT!AT$100)/(PERCENT!AT$100-PERCENT!AT$102))</f>
        <v>0.23512238283735626</v>
      </c>
      <c r="AU6" s="198">
        <f>IF(PERCENT!AU41&gt;PERCENT!AU$100,(PERCENT!AU41-PERCENT!AU$100)/(PERCENT!AU$101-PERCENT!AU$100),(PERCENT!AU41-PERCENT!AU$100)/(PERCENT!AU$100-PERCENT!AU$102))</f>
        <v>0.88729235105958248</v>
      </c>
      <c r="AV6" s="231">
        <f>IF(PERCENT!AV41&gt;PERCENT!AV$100,(PERCENT!AV41-PERCENT!AV$100)/(PERCENT!AV$101-PERCENT!AV$100),(PERCENT!AV41-PERCENT!AV$100)/(PERCENT!AV$100-PERCENT!AV$102))</f>
        <v>0.51619524031527386</v>
      </c>
      <c r="AW6" s="231">
        <f>IF(PERCENT!AW41&gt;PERCENT!AW$100,(PERCENT!AW41-PERCENT!AW$100)/(PERCENT!AW$101-PERCENT!AW$100),(PERCENT!AW41-PERCENT!AW$100)/(PERCENT!AW$100-PERCENT!AW$102))</f>
        <v>0.78080724108898125</v>
      </c>
      <c r="AX6" s="231">
        <f>IF(PERCENT!AX41&gt;PERCENT!AX$100,(PERCENT!AX41-PERCENT!AX$100)/(PERCENT!AX$101-PERCENT!AX$100),(PERCENT!AX41-PERCENT!AX$100)/(PERCENT!AX$100-PERCENT!AX$102))</f>
        <v>0.51619524031527386</v>
      </c>
      <c r="AY6" s="232">
        <f>IF(PERCENT!AY41&gt;PERCENT!AY$100,(PERCENT!AY41-PERCENT!AY$100)/(PERCENT!AY$101-PERCENT!AY$100),(PERCENT!AY41-PERCENT!AY$100)/(PERCENT!AY$100-PERCENT!AY$102))</f>
        <v>0.32084677443530146</v>
      </c>
      <c r="AZ6" s="66">
        <v>11510</v>
      </c>
      <c r="BA6" s="66" t="str">
        <f t="shared" si="0"/>
        <v>LOW NEED HIGH DEV</v>
      </c>
    </row>
    <row r="7" spans="1:53" x14ac:dyDescent="0.35">
      <c r="A7" s="197" t="s">
        <v>428</v>
      </c>
      <c r="B7" s="125">
        <f>IF(PERCENT!B37&gt;PERCENT!B$100,(PERCENT!B37-PERCENT!B$100)/(PERCENT!B$101-PERCENT!B$100),(PERCENT!B37-PERCENT!B$100)/(PERCENT!B$100-PERCENT!B$102))</f>
        <v>-0.25208356363934736</v>
      </c>
      <c r="C7" s="124">
        <f>IF(PERCENT!C37&gt;PERCENT!C$100,(PERCENT!C37-PERCENT!C$100)/(PERCENT!C$101-PERCENT!C$100),(PERCENT!C37-PERCENT!C$100)/(PERCENT!C$100-PERCENT!C$102))</f>
        <v>0.35474021223518332</v>
      </c>
      <c r="D7" s="124">
        <f>IF(PERCENT!D37&gt;PERCENT!D$100,(PERCENT!D37-PERCENT!D$100)/(PERCENT!D$101-PERCENT!D$100),(PERCENT!D37-PERCENT!D$100)/(PERCENT!D$100-PERCENT!D$102))</f>
        <v>8.0197335139734455E-2</v>
      </c>
      <c r="E7" s="124">
        <f>IF(PERCENT!E37&gt;PERCENT!E$100,(PERCENT!E37-PERCENT!E$100)/(PERCENT!E$101-PERCENT!E$100),(PERCENT!E37-PERCENT!E$100)/(PERCENT!E$100-PERCENT!E$102))</f>
        <v>-0.63840424618160052</v>
      </c>
      <c r="F7" s="124">
        <f>IF(PERCENT!F37&gt;PERCENT!F$100,(PERCENT!F37-PERCENT!F$100)/(PERCENT!F$101-PERCENT!F$100),(PERCENT!F37-PERCENT!F$100)/(PERCENT!F$100-PERCENT!F$102))</f>
        <v>0.22622267976827623</v>
      </c>
      <c r="G7" s="124">
        <f>IF(PERCENT!G37&gt;PERCENT!G$100,(PERCENT!G37-PERCENT!G$100)/(PERCENT!G$101-PERCENT!G$100),(PERCENT!G37-PERCENT!G$100)/(PERCENT!G$100-PERCENT!G$102))</f>
        <v>-0.18436763701584238</v>
      </c>
      <c r="H7" s="125">
        <f>IF(PERCENT!H37&gt;PERCENT!H$100,(PERCENT!H37-PERCENT!H$100)/(PERCENT!H$101-PERCENT!H$100),(PERCENT!H37-PERCENT!H$100)/(PERCENT!H$100-PERCENT!H$102))</f>
        <v>0.19361616855910274</v>
      </c>
      <c r="I7" s="124">
        <f>IF(PERCENT!I37&gt;PERCENT!I$100,(PERCENT!I37-PERCENT!I$100)/(PERCENT!I$101-PERCENT!I$100),(PERCENT!I37-PERCENT!I$100)/(PERCENT!I$100-PERCENT!I$102))</f>
        <v>0.18348549097516453</v>
      </c>
      <c r="J7" s="124">
        <f>IF(PERCENT!J37&gt;PERCENT!J$100,(PERCENT!J37-PERCENT!J$100)/(PERCENT!J$101-PERCENT!J$100),(PERCENT!J37-PERCENT!J$100)/(PERCENT!J$100-PERCENT!J$102))</f>
        <v>4.6554393177523086E-2</v>
      </c>
      <c r="K7" s="126">
        <f>IF(PERCENT!K37&gt;PERCENT!K$100,(PERCENT!K37-PERCENT!K$100)/(PERCENT!K$101-PERCENT!K$100),(PERCENT!K37-PERCENT!K$100)/(PERCENT!K$100-PERCENT!K$102))</f>
        <v>0.86177843125318399</v>
      </c>
      <c r="L7" s="126">
        <f>IF(PERCENT!L37&gt;PERCENT!L$100,(PERCENT!L37-PERCENT!L$100)/(PERCENT!L$101-PERCENT!L$100),(PERCENT!L37-PERCENT!L$100)/(PERCENT!L$100-PERCENT!L$102))</f>
        <v>0.42288066506642463</v>
      </c>
      <c r="M7" s="124">
        <f>IF(PERCENT!M37&gt;PERCENT!M$100,(PERCENT!M37-PERCENT!M$100)/(PERCENT!M$101-PERCENT!M$100),(PERCENT!M37-PERCENT!M$100)/(PERCENT!M$100-PERCENT!M$102))</f>
        <v>0.40893613056377309</v>
      </c>
      <c r="N7" s="124">
        <f>IF(PERCENT!N37&gt;PERCENT!N$100,(PERCENT!N37-PERCENT!N$100)/(PERCENT!N$101-PERCENT!N$100),(PERCENT!N37-PERCENT!N$100)/(PERCENT!N$100-PERCENT!N$102))</f>
        <v>1.3217300477851255E-2</v>
      </c>
      <c r="O7" s="124">
        <f>IF(PERCENT!O37&gt;PERCENT!O$100,(PERCENT!O37-PERCENT!O$100)/(PERCENT!O$101-PERCENT!O$100),(PERCENT!O37-PERCENT!O$100)/(PERCENT!O$100-PERCENT!O$102))</f>
        <v>0.19304985013945297</v>
      </c>
      <c r="P7" s="124">
        <f>IF(PERCENT!P37&gt;PERCENT!P$100,(PERCENT!P37-PERCENT!P$100)/(PERCENT!P$101-PERCENT!P$100),(PERCENT!P37-PERCENT!P$100)/(PERCENT!P$100-PERCENT!P$102))</f>
        <v>-0.1754205336726572</v>
      </c>
      <c r="Q7" s="124">
        <f>IF(PERCENT!Q37&gt;PERCENT!Q$100,(PERCENT!Q37-PERCENT!Q$100)/(PERCENT!Q$101-PERCENT!Q$100),(PERCENT!Q37-PERCENT!Q$100)/(PERCENT!Q$100-PERCENT!Q$102))</f>
        <v>1</v>
      </c>
      <c r="R7" s="127">
        <f>IF(PERCENT!R37&gt;PERCENT!R$100,(PERCENT!R37-PERCENT!R$100)/(PERCENT!R$101-PERCENT!R$100),(PERCENT!R37-PERCENT!R$100)/(PERCENT!R$100-PERCENT!R$102))</f>
        <v>1</v>
      </c>
      <c r="S7" s="124">
        <f>IF(PERCENT!S37&gt;PERCENT!S$100,(PERCENT!S37-PERCENT!S$100)/(PERCENT!S$101-PERCENT!S$100),(PERCENT!S37-PERCENT!S$100)/(PERCENT!S$100-PERCENT!S$102))</f>
        <v>1</v>
      </c>
      <c r="T7" s="124">
        <f>IF(PERCENT!T37&gt;PERCENT!T$100,(PERCENT!T37-PERCENT!T$100)/(PERCENT!T$101-PERCENT!T$100),(PERCENT!T37-PERCENT!T$100)/(PERCENT!T$100-PERCENT!T$102))</f>
        <v>1</v>
      </c>
      <c r="U7" s="124">
        <f>IF(PERCENT!U37&gt;PERCENT!U$100,(PERCENT!U37-PERCENT!U$100)/(PERCENT!U$101-PERCENT!U$100),(PERCENT!U37-PERCENT!U$100)/(PERCENT!U$100-PERCENT!U$102))</f>
        <v>0.27692979333812651</v>
      </c>
      <c r="V7" s="127">
        <f>IF(PERCENT!V37&gt;PERCENT!V$100,(PERCENT!V37-PERCENT!V$100)/(PERCENT!V$101-PERCENT!V$100),(PERCENT!V37-PERCENT!V$100)/(PERCENT!V$100-PERCENT!V$102))</f>
        <v>0.11590890354048718</v>
      </c>
      <c r="W7" s="124">
        <f>IF(PERCENT!W37&gt;PERCENT!W$100,(PERCENT!W37-PERCENT!W$100)/(PERCENT!W$101-PERCENT!W$100),(PERCENT!W37-PERCENT!W$100)/(PERCENT!W$100-PERCENT!W$102))</f>
        <v>0.11590890354048718</v>
      </c>
      <c r="X7" s="127">
        <f>IF(PERCENT!X37&gt;PERCENT!X$100,(PERCENT!X37-PERCENT!X$100)/(PERCENT!X$101-PERCENT!X$100),(PERCENT!X37-PERCENT!X$100)/(PERCENT!X$100-PERCENT!X$102))</f>
        <v>-0.30060982045067608</v>
      </c>
      <c r="Y7" s="124">
        <f>IF(PERCENT!Y37&gt;PERCENT!Y$100,(PERCENT!Y37-PERCENT!Y$100)/(PERCENT!Y$101-PERCENT!Y$100),(PERCENT!Y37-PERCENT!Y$100)/(PERCENT!Y$100-PERCENT!Y$102))</f>
        <v>5.7505253024626266E-2</v>
      </c>
      <c r="Z7" s="124">
        <f>IF(PERCENT!Z37&gt;PERCENT!Z$100,(PERCENT!Z37-PERCENT!Z$100)/(PERCENT!Z$101-PERCENT!Z$100),(PERCENT!Z37-PERCENT!Z$100)/(PERCENT!Z$100-PERCENT!Z$102))</f>
        <v>-0.2272105323750431</v>
      </c>
      <c r="AA7" s="124">
        <f>IF(PERCENT!AA37&gt;PERCENT!AA$100,(PERCENT!AA37-PERCENT!AA$100)/(PERCENT!AA$101-PERCENT!AA$100),(PERCENT!AA37-PERCENT!AA$100)/(PERCENT!AA$100-PERCENT!AA$102))</f>
        <v>4.1811204339147014E-2</v>
      </c>
      <c r="AB7" s="124">
        <f>IF(PERCENT!AB37&gt;PERCENT!AB$100,(PERCENT!AB37-PERCENT!AB$100)/(PERCENT!AB$101-PERCENT!AB$100),(PERCENT!AB37-PERCENT!AB$100)/(PERCENT!AB$100-PERCENT!AB$102))</f>
        <v>-0.45942514094099063</v>
      </c>
      <c r="AC7" s="127">
        <f>IF(PERCENT!AC37&gt;PERCENT!AC$100,(PERCENT!AC37-PERCENT!AC$100)/(PERCENT!AC$101-PERCENT!AC$100),(PERCENT!AC37-PERCENT!AC$100)/(PERCENT!AC$100-PERCENT!AC$102))</f>
        <v>0.42192539222120251</v>
      </c>
      <c r="AD7" s="124">
        <f>IF(PERCENT!AD37&gt;PERCENT!AD$100,(PERCENT!AD37-PERCENT!AD$100)/(PERCENT!AD$101-PERCENT!AD$100),(PERCENT!AD37-PERCENT!AD$100)/(PERCENT!AD$100-PERCENT!AD$102))</f>
        <v>0.42192539222120251</v>
      </c>
      <c r="AE7" s="128">
        <f>IF(PERCENT!AE37&gt;PERCENT!AE$100,(PERCENT!AE37-PERCENT!AE$100)/(PERCENT!AE$101-PERCENT!AE$100),(PERCENT!AE37-PERCENT!AE$100)/(PERCENT!AE$100-PERCENT!AE$102))</f>
        <v>0.53035456304076412</v>
      </c>
      <c r="AF7" s="124">
        <f>IF(PERCENT!AF37&gt;PERCENT!AF$100,(PERCENT!AF37-PERCENT!AF$100)/(PERCENT!AF$101-PERCENT!AF$100),(PERCENT!AF37-PERCENT!AF$100)/(PERCENT!AF$100-PERCENT!AF$102))</f>
        <v>0.32230045114670763</v>
      </c>
      <c r="AG7" s="124">
        <f>IF(PERCENT!AG37&gt;PERCENT!AG$100,(PERCENT!AG37-PERCENT!AG$100)/(PERCENT!AG$101-PERCENT!AG$100),(PERCENT!AG37-PERCENT!AG$100)/(PERCENT!AG$100-PERCENT!AG$102))</f>
        <v>0.15533660174259248</v>
      </c>
      <c r="AH7" s="124">
        <f>IF(PERCENT!AH37&gt;PERCENT!AH$100,(PERCENT!AH37-PERCENT!AH$100)/(PERCENT!AH$101-PERCENT!AH$100),(PERCENT!AH37-PERCENT!AH$100)/(PERCENT!AH$100-PERCENT!AH$102))</f>
        <v>0.35016951548504549</v>
      </c>
      <c r="AI7" s="124">
        <f>IF(PERCENT!AI37&gt;PERCENT!AI$100,(PERCENT!AI37-PERCENT!AI$100)/(PERCENT!AI$101-PERCENT!AI$100),(PERCENT!AI37-PERCENT!AI$100)/(PERCENT!AI$100-PERCENT!AI$102))</f>
        <v>0.66864878786758952</v>
      </c>
      <c r="AJ7" s="124">
        <f>IF(PERCENT!AJ37&gt;PERCENT!AJ$100,(PERCENT!AJ37-PERCENT!AJ$100)/(PERCENT!AJ$101-PERCENT!AJ$100),(PERCENT!AJ37-PERCENT!AJ$100)/(PERCENT!AJ$100-PERCENT!AJ$102))</f>
        <v>-8.0643404963066573E-2</v>
      </c>
      <c r="AK7" s="124">
        <f>IF(PERCENT!AK37&gt;PERCENT!AK$100,(PERCENT!AK37-PERCENT!AK$100)/(PERCENT!AK$101-PERCENT!AK$100),(PERCENT!AK37-PERCENT!AK$100)/(PERCENT!AK$100-PERCENT!AK$102))</f>
        <v>3.0516789594414246E-2</v>
      </c>
      <c r="AL7" s="124">
        <f>IF(PERCENT!AL37&gt;PERCENT!AL$100,(PERCENT!AL37-PERCENT!AL$100)/(PERCENT!AL$101-PERCENT!AL$100),(PERCENT!AL37-PERCENT!AL$100)/(PERCENT!AL$100-PERCENT!AL$102))</f>
        <v>9.177247086781826E-3</v>
      </c>
      <c r="AM7" s="124">
        <f>IF(PERCENT!AM37&gt;PERCENT!AM$100,(PERCENT!AM37-PERCENT!AM$100)/(PERCENT!AM$101-PERCENT!AM$100),(PERCENT!AM37-PERCENT!AM$100)/(PERCENT!AM$100-PERCENT!AM$102))</f>
        <v>0.37276584117412603</v>
      </c>
      <c r="AN7" s="124">
        <f>IF(PERCENT!AN37&gt;PERCENT!AN$100,(PERCENT!AN37-PERCENT!AN$100)/(PERCENT!AN$101-PERCENT!AN$100),(PERCENT!AN37-PERCENT!AN$100)/(PERCENT!AN$100-PERCENT!AN$102))</f>
        <v>-0.11270405411549041</v>
      </c>
      <c r="AO7" s="124">
        <f>IF(PERCENT!AO37&gt;PERCENT!AO$100,(PERCENT!AO37-PERCENT!AO$100)/(PERCENT!AO$101-PERCENT!AO$100),(PERCENT!AO37-PERCENT!AO$100)/(PERCENT!AO$100-PERCENT!AO$102))</f>
        <v>0.25613791684195752</v>
      </c>
      <c r="AP7" s="124">
        <f>IF(PERCENT!AP37&gt;PERCENT!AP$100,(PERCENT!AP37-PERCENT!AP$100)/(PERCENT!AP$101-PERCENT!AP$100),(PERCENT!AP37-PERCENT!AP$100)/(PERCENT!AP$100-PERCENT!AP$102))</f>
        <v>0.44088817862577073</v>
      </c>
      <c r="AQ7" s="124">
        <f>IF(PERCENT!AQ37&gt;PERCENT!AQ$100,(PERCENT!AQ37-PERCENT!AQ$100)/(PERCENT!AQ$101-PERCENT!AQ$100),(PERCENT!AQ37-PERCENT!AQ$100)/(PERCENT!AQ$100-PERCENT!AQ$102))</f>
        <v>0.12428163452725548</v>
      </c>
      <c r="AR7" s="124">
        <f>IF(PERCENT!AR37&gt;PERCENT!AR$100,(PERCENT!AR37-PERCENT!AR$100)/(PERCENT!AR$101-PERCENT!AR$100),(PERCENT!AR37-PERCENT!AR$100)/(PERCENT!AR$100-PERCENT!AR$102))</f>
        <v>0.3127825954282939</v>
      </c>
      <c r="AS7" s="198">
        <f>IF(PERCENT!AS37&gt;PERCENT!AS$100,(PERCENT!AS37-PERCENT!AS$100)/(PERCENT!AS$101-PERCENT!AS$100),(PERCENT!AS37-PERCENT!AS$100)/(PERCENT!AS$100-PERCENT!AS$102))</f>
        <v>9.2142037430290286E-2</v>
      </c>
      <c r="AT7" s="198">
        <f>IF(PERCENT!AT37&gt;PERCENT!AT$100,(PERCENT!AT37-PERCENT!AT$100)/(PERCENT!AT$101-PERCENT!AT$100),(PERCENT!AT37-PERCENT!AT$100)/(PERCENT!AT$100-PERCENT!AT$102))</f>
        <v>0.79050864426155409</v>
      </c>
      <c r="AU7" s="198">
        <f>IF(PERCENT!AU37&gt;PERCENT!AU$100,(PERCENT!AU37-PERCENT!AU$100)/(PERCENT!AU$101-PERCENT!AU$100),(PERCENT!AU37-PERCENT!AU$100)/(PERCENT!AU$100-PERCENT!AU$102))</f>
        <v>0.4545724659813557</v>
      </c>
      <c r="AV7" s="231">
        <f>IF(PERCENT!AV37&gt;PERCENT!AV$100,(PERCENT!AV37-PERCENT!AV$100)/(PERCENT!AV$101-PERCENT!AV$100),(PERCENT!AV37-PERCENT!AV$100)/(PERCENT!AV$100-PERCENT!AV$102))</f>
        <v>0.53035456304076412</v>
      </c>
      <c r="AW7" s="231">
        <f>IF(PERCENT!AW37&gt;PERCENT!AW$100,(PERCENT!AW37-PERCENT!AW$100)/(PERCENT!AW$101-PERCENT!AW$100),(PERCENT!AW37-PERCENT!AW$100)/(PERCENT!AW$100-PERCENT!AW$102))</f>
        <v>0.43334463581663202</v>
      </c>
      <c r="AX7" s="231">
        <f>IF(PERCENT!AX37&gt;PERCENT!AX$100,(PERCENT!AX37-PERCENT!AX$100)/(PERCENT!AX$101-PERCENT!AX$100),(PERCENT!AX37-PERCENT!AX$100)/(PERCENT!AX$100-PERCENT!AX$102))</f>
        <v>0.53035456304076412</v>
      </c>
      <c r="AY7" s="232">
        <f>IF(PERCENT!AY37&gt;PERCENT!AY$100,(PERCENT!AY37-PERCENT!AY$100)/(PERCENT!AY$101-PERCENT!AY$100),(PERCENT!AY37-PERCENT!AY$100)/(PERCENT!AY$100-PERCENT!AY$102))</f>
        <v>0.3638146748557487</v>
      </c>
      <c r="AZ7" s="66">
        <v>9539</v>
      </c>
      <c r="BA7" s="66" t="str">
        <f t="shared" si="0"/>
        <v>LOW NEED HIGH DEV</v>
      </c>
    </row>
    <row r="8" spans="1:53" x14ac:dyDescent="0.35">
      <c r="A8" s="197" t="s">
        <v>427</v>
      </c>
      <c r="B8" s="125">
        <f>IF(PERCENT!B36&gt;PERCENT!B$100,(PERCENT!B36-PERCENT!B$100)/(PERCENT!B$101-PERCENT!B$100),(PERCENT!B36-PERCENT!B$100)/(PERCENT!B$100-PERCENT!B$102))</f>
        <v>0.33706372020311642</v>
      </c>
      <c r="C8" s="124">
        <f>IF(PERCENT!C36&gt;PERCENT!C$100,(PERCENT!C36-PERCENT!C$100)/(PERCENT!C$101-PERCENT!C$100),(PERCENT!C36-PERCENT!C$100)/(PERCENT!C$100-PERCENT!C$102))</f>
        <v>0.65803810400515039</v>
      </c>
      <c r="D8" s="124">
        <f>IF(PERCENT!D36&gt;PERCENT!D$100,(PERCENT!D36-PERCENT!D$100)/(PERCENT!D$101-PERCENT!D$100),(PERCENT!D36-PERCENT!D$100)/(PERCENT!D$100-PERCENT!D$102))</f>
        <v>0.88970900152490784</v>
      </c>
      <c r="E8" s="124">
        <f>IF(PERCENT!E36&gt;PERCENT!E$100,(PERCENT!E36-PERCENT!E$100)/(PERCENT!E$101-PERCENT!E$100),(PERCENT!E36-PERCENT!E$100)/(PERCENT!E$100-PERCENT!E$102))</f>
        <v>0.2590045841771545</v>
      </c>
      <c r="F8" s="124">
        <f>IF(PERCENT!F36&gt;PERCENT!F$100,(PERCENT!F36-PERCENT!F$100)/(PERCENT!F$101-PERCENT!F$100),(PERCENT!F36-PERCENT!F$100)/(PERCENT!F$100-PERCENT!F$102))</f>
        <v>-0.63245210918974293</v>
      </c>
      <c r="G8" s="124">
        <f>IF(PERCENT!G36&gt;PERCENT!G$100,(PERCENT!G36-PERCENT!G$100)/(PERCENT!G$101-PERCENT!G$100),(PERCENT!G36-PERCENT!G$100)/(PERCENT!G$100-PERCENT!G$102))</f>
        <v>8.793896024027947E-3</v>
      </c>
      <c r="H8" s="125">
        <f>IF(PERCENT!H36&gt;PERCENT!H$100,(PERCENT!H36-PERCENT!H$100)/(PERCENT!H$101-PERCENT!H$100),(PERCENT!H36-PERCENT!H$100)/(PERCENT!H$100-PERCENT!H$102))</f>
        <v>5.6712130933910421E-2</v>
      </c>
      <c r="I8" s="124">
        <f>IF(PERCENT!I36&gt;PERCENT!I$100,(PERCENT!I36-PERCENT!I$100)/(PERCENT!I$101-PERCENT!I$100),(PERCENT!I36-PERCENT!I$100)/(PERCENT!I$100-PERCENT!I$102))</f>
        <v>0.10822756256444499</v>
      </c>
      <c r="J8" s="124">
        <f>IF(PERCENT!J36&gt;PERCENT!J$100,(PERCENT!J36-PERCENT!J$100)/(PERCENT!J$101-PERCENT!J$100),(PERCENT!J36-PERCENT!J$100)/(PERCENT!J$100-PERCENT!J$102))</f>
        <v>-0.15312736132896512</v>
      </c>
      <c r="K8" s="126">
        <f>IF(PERCENT!K36&gt;PERCENT!K$100,(PERCENT!K36-PERCENT!K$100)/(PERCENT!K$101-PERCENT!K$100),(PERCENT!K36-PERCENT!K$100)/(PERCENT!K$100-PERCENT!K$102))</f>
        <v>0.83441311625078218</v>
      </c>
      <c r="L8" s="126">
        <f>IF(PERCENT!L36&gt;PERCENT!L$100,(PERCENT!L36-PERCENT!L$100)/(PERCENT!L$101-PERCENT!L$100),(PERCENT!L36-PERCENT!L$100)/(PERCENT!L$100-PERCENT!L$102))</f>
        <v>-0.59398318913132209</v>
      </c>
      <c r="M8" s="124">
        <f>IF(PERCENT!M36&gt;PERCENT!M$100,(PERCENT!M36-PERCENT!M$100)/(PERCENT!M$101-PERCENT!M$100),(PERCENT!M36-PERCENT!M$100)/(PERCENT!M$100-PERCENT!M$102))</f>
        <v>-1</v>
      </c>
      <c r="N8" s="124">
        <f>IF(PERCENT!N36&gt;PERCENT!N$100,(PERCENT!N36-PERCENT!N$100)/(PERCENT!N$101-PERCENT!N$100),(PERCENT!N36-PERCENT!N$100)/(PERCENT!N$100-PERCENT!N$102))</f>
        <v>-0.68648310296427117</v>
      </c>
      <c r="O8" s="124">
        <f>IF(PERCENT!O36&gt;PERCENT!O$100,(PERCENT!O36-PERCENT!O$100)/(PERCENT!O$101-PERCENT!O$100),(PERCENT!O36-PERCENT!O$100)/(PERCENT!O$100-PERCENT!O$102))</f>
        <v>0.19304985013945297</v>
      </c>
      <c r="P8" s="124">
        <f>IF(PERCENT!P36&gt;PERCENT!P$100,(PERCENT!P36-PERCENT!P$100)/(PERCENT!P$101-PERCENT!P$100),(PERCENT!P36-PERCENT!P$100)/(PERCENT!P$100-PERCENT!P$102))</f>
        <v>0.87794748735107031</v>
      </c>
      <c r="Q8" s="124">
        <f>IF(PERCENT!Q36&gt;PERCENT!Q$100,(PERCENT!Q36-PERCENT!Q$100)/(PERCENT!Q$101-PERCENT!Q$100),(PERCENT!Q36-PERCENT!Q$100)/(PERCENT!Q$100-PERCENT!Q$102))</f>
        <v>-0.34380510920424995</v>
      </c>
      <c r="R8" s="127">
        <f>IF(PERCENT!R36&gt;PERCENT!R$100,(PERCENT!R36-PERCENT!R$100)/(PERCENT!R$101-PERCENT!R$100),(PERCENT!R36-PERCENT!R$100)/(PERCENT!R$100-PERCENT!R$102))</f>
        <v>0.73373396864711671</v>
      </c>
      <c r="S8" s="124">
        <f>IF(PERCENT!S36&gt;PERCENT!S$100,(PERCENT!S36-PERCENT!S$100)/(PERCENT!S$101-PERCENT!S$100),(PERCENT!S36-PERCENT!S$100)/(PERCENT!S$100-PERCENT!S$102))</f>
        <v>0.70158399121011594</v>
      </c>
      <c r="T8" s="124">
        <f>IF(PERCENT!T36&gt;PERCENT!T$100,(PERCENT!T36-PERCENT!T$100)/(PERCENT!T$101-PERCENT!T$100),(PERCENT!T36-PERCENT!T$100)/(PERCENT!T$100-PERCENT!T$102))</f>
        <v>0.70862054735193147</v>
      </c>
      <c r="U8" s="124">
        <f>IF(PERCENT!U36&gt;PERCENT!U$100,(PERCENT!U36-PERCENT!U$100)/(PERCENT!U$101-PERCENT!U$100),(PERCENT!U36-PERCENT!U$100)/(PERCENT!U$100-PERCENT!U$102))</f>
        <v>0.27518561716498913</v>
      </c>
      <c r="V8" s="127">
        <f>IF(PERCENT!V36&gt;PERCENT!V$100,(PERCENT!V36-PERCENT!V$100)/(PERCENT!V$101-PERCENT!V$100),(PERCENT!V36-PERCENT!V$100)/(PERCENT!V$100-PERCENT!V$102))</f>
        <v>0.55611846207669202</v>
      </c>
      <c r="W8" s="124">
        <f>IF(PERCENT!W36&gt;PERCENT!W$100,(PERCENT!W36-PERCENT!W$100)/(PERCENT!W$101-PERCENT!W$100),(PERCENT!W36-PERCENT!W$100)/(PERCENT!W$100-PERCENT!W$102))</f>
        <v>0.55611846207669202</v>
      </c>
      <c r="X8" s="127">
        <f>IF(PERCENT!X36&gt;PERCENT!X$100,(PERCENT!X36-PERCENT!X$100)/(PERCENT!X$101-PERCENT!X$100),(PERCENT!X36-PERCENT!X$100)/(PERCENT!X$100-PERCENT!X$102))</f>
        <v>0.88556236058600224</v>
      </c>
      <c r="Y8" s="124">
        <f>IF(PERCENT!Y36&gt;PERCENT!Y$100,(PERCENT!Y36-PERCENT!Y$100)/(PERCENT!Y$101-PERCENT!Y$100),(PERCENT!Y36-PERCENT!Y$100)/(PERCENT!Y$100-PERCENT!Y$102))</f>
        <v>0.67501130038600954</v>
      </c>
      <c r="Z8" s="124">
        <f>IF(PERCENT!Z36&gt;PERCENT!Z$100,(PERCENT!Z36-PERCENT!Z$100)/(PERCENT!Z$101-PERCENT!Z$100),(PERCENT!Z36-PERCENT!Z$100)/(PERCENT!Z$100-PERCENT!Z$102))</f>
        <v>0.50865580825886292</v>
      </c>
      <c r="AA8" s="124">
        <f>IF(PERCENT!AA36&gt;PERCENT!AA$100,(PERCENT!AA36-PERCENT!AA$100)/(PERCENT!AA$101-PERCENT!AA$100),(PERCENT!AA36-PERCENT!AA$100)/(PERCENT!AA$100-PERCENT!AA$102))</f>
        <v>9.3197190992825835E-2</v>
      </c>
      <c r="AB8" s="124">
        <f>IF(PERCENT!AB36&gt;PERCENT!AB$100,(PERCENT!AB36-PERCENT!AB$100)/(PERCENT!AB$101-PERCENT!AB$100),(PERCENT!AB36-PERCENT!AB$100)/(PERCENT!AB$100-PERCENT!AB$102))</f>
        <v>0.89526142989416846</v>
      </c>
      <c r="AC8" s="127">
        <f>IF(PERCENT!AC36&gt;PERCENT!AC$100,(PERCENT!AC36-PERCENT!AC$100)/(PERCENT!AC$101-PERCENT!AC$100),(PERCENT!AC36-PERCENT!AC$100)/(PERCENT!AC$100-PERCENT!AC$102))</f>
        <v>0.47316175527995141</v>
      </c>
      <c r="AD8" s="124">
        <f>IF(PERCENT!AD36&gt;PERCENT!AD$100,(PERCENT!AD36-PERCENT!AD$100)/(PERCENT!AD$101-PERCENT!AD$100),(PERCENT!AD36-PERCENT!AD$100)/(PERCENT!AD$100-PERCENT!AD$102))</f>
        <v>0.47316175527995141</v>
      </c>
      <c r="AE8" s="128">
        <f>IF(PERCENT!AE36&gt;PERCENT!AE$100,(PERCENT!AE36-PERCENT!AE$100)/(PERCENT!AE$101-PERCENT!AE$100),(PERCENT!AE36-PERCENT!AE$100)/(PERCENT!AE$100-PERCENT!AE$102))</f>
        <v>-0.22371057720344156</v>
      </c>
      <c r="AF8" s="124">
        <f>IF(PERCENT!AF36&gt;PERCENT!AF$100,(PERCENT!AF36-PERCENT!AF$100)/(PERCENT!AF$101-PERCENT!AF$100),(PERCENT!AF36-PERCENT!AF$100)/(PERCENT!AF$100-PERCENT!AF$102))</f>
        <v>-0.91615925191714076</v>
      </c>
      <c r="AG8" s="124">
        <f>IF(PERCENT!AG36&gt;PERCENT!AG$100,(PERCENT!AG36-PERCENT!AG$100)/(PERCENT!AG$101-PERCENT!AG$100),(PERCENT!AG36-PERCENT!AG$100)/(PERCENT!AG$100-PERCENT!AG$102))</f>
        <v>-0.15379404060971508</v>
      </c>
      <c r="AH8" s="124">
        <f>IF(PERCENT!AH36&gt;PERCENT!AH$100,(PERCENT!AH36-PERCENT!AH$100)/(PERCENT!AH$101-PERCENT!AH$100),(PERCENT!AH36-PERCENT!AH$100)/(PERCENT!AH$100-PERCENT!AH$102))</f>
        <v>0.36300204031333116</v>
      </c>
      <c r="AI8" s="124">
        <f>IF(PERCENT!AI36&gt;PERCENT!AI$100,(PERCENT!AI36-PERCENT!AI$100)/(PERCENT!AI$101-PERCENT!AI$100),(PERCENT!AI36-PERCENT!AI$100)/(PERCENT!AI$100-PERCENT!AI$102))</f>
        <v>0.58075605629693627</v>
      </c>
      <c r="AJ8" s="124">
        <f>IF(PERCENT!AJ36&gt;PERCENT!AJ$100,(PERCENT!AJ36-PERCENT!AJ$100)/(PERCENT!AJ$101-PERCENT!AJ$100),(PERCENT!AJ36-PERCENT!AJ$100)/(PERCENT!AJ$100-PERCENT!AJ$102))</f>
        <v>0.66994248133580592</v>
      </c>
      <c r="AK8" s="124">
        <f>IF(PERCENT!AK36&gt;PERCENT!AK$100,(PERCENT!AK36-PERCENT!AK$100)/(PERCENT!AK$101-PERCENT!AK$100),(PERCENT!AK36-PERCENT!AK$100)/(PERCENT!AK$100-PERCENT!AK$102))</f>
        <v>-7.5146285134271559E-2</v>
      </c>
      <c r="AL8" s="124">
        <f>IF(PERCENT!AL36&gt;PERCENT!AL$100,(PERCENT!AL36-PERCENT!AL$100)/(PERCENT!AL$101-PERCENT!AL$100),(PERCENT!AL36-PERCENT!AL$100)/(PERCENT!AL$100-PERCENT!AL$102))</f>
        <v>0.47844727795527436</v>
      </c>
      <c r="AM8" s="124">
        <f>IF(PERCENT!AM36&gt;PERCENT!AM$100,(PERCENT!AM36-PERCENT!AM$100)/(PERCENT!AM$101-PERCENT!AM$100),(PERCENT!AM36-PERCENT!AM$100)/(PERCENT!AM$100-PERCENT!AM$102))</f>
        <v>-6.1776568214472236E-2</v>
      </c>
      <c r="AN8" s="124">
        <f>IF(PERCENT!AN36&gt;PERCENT!AN$100,(PERCENT!AN36-PERCENT!AN$100)/(PERCENT!AN$101-PERCENT!AN$100),(PERCENT!AN36-PERCENT!AN$100)/(PERCENT!AN$100-PERCENT!AN$102))</f>
        <v>-0.87752049826747847</v>
      </c>
      <c r="AO8" s="124">
        <f>IF(PERCENT!AO36&gt;PERCENT!AO$100,(PERCENT!AO36-PERCENT!AO$100)/(PERCENT!AO$101-PERCENT!AO$100),(PERCENT!AO36-PERCENT!AO$100)/(PERCENT!AO$100-PERCENT!AO$102))</f>
        <v>0.28867804569066308</v>
      </c>
      <c r="AP8" s="124">
        <f>IF(PERCENT!AP36&gt;PERCENT!AP$100,(PERCENT!AP36-PERCENT!AP$100)/(PERCENT!AP$101-PERCENT!AP$100),(PERCENT!AP36-PERCENT!AP$100)/(PERCENT!AP$100-PERCENT!AP$102))</f>
        <v>-0.36713106107108601</v>
      </c>
      <c r="AQ8" s="124">
        <f>IF(PERCENT!AQ36&gt;PERCENT!AQ$100,(PERCENT!AQ36-PERCENT!AQ$100)/(PERCENT!AQ$101-PERCENT!AQ$100),(PERCENT!AQ36-PERCENT!AQ$100)/(PERCENT!AQ$100-PERCENT!AQ$102))</f>
        <v>-0.30352009058096346</v>
      </c>
      <c r="AR8" s="124">
        <f>IF(PERCENT!AR36&gt;PERCENT!AR$100,(PERCENT!AR36-PERCENT!AR$100)/(PERCENT!AR$101-PERCENT!AR$100),(PERCENT!AR36-PERCENT!AR$100)/(PERCENT!AR$100-PERCENT!AR$102))</f>
        <v>0.82707201834635435</v>
      </c>
      <c r="AS8" s="198">
        <f>IF(PERCENT!AS36&gt;PERCENT!AS$100,(PERCENT!AS36-PERCENT!AS$100)/(PERCENT!AS$101-PERCENT!AS$100),(PERCENT!AS36-PERCENT!AS$100)/(PERCENT!AS$100-PERCENT!AS$102))</f>
        <v>0.11708842435475378</v>
      </c>
      <c r="AT8" s="198">
        <f>IF(PERCENT!AT36&gt;PERCENT!AT$100,(PERCENT!AT36-PERCENT!AT$100)/(PERCENT!AT$101-PERCENT!AT$100),(PERCENT!AT36-PERCENT!AT$100)/(PERCENT!AT$100-PERCENT!AT$102))</f>
        <v>0.21853957380876118</v>
      </c>
      <c r="AU8" s="198">
        <f>IF(PERCENT!AU36&gt;PERCENT!AU$100,(PERCENT!AU36-PERCENT!AU$100)/(PERCENT!AU$101-PERCENT!AU$100),(PERCENT!AU36-PERCENT!AU$100)/(PERCENT!AU$100-PERCENT!AU$102))</f>
        <v>0.72471482110337304</v>
      </c>
      <c r="AV8" s="231">
        <f>IF(PERCENT!AV36&gt;PERCENT!AV$100,(PERCENT!AV36-PERCENT!AV$100)/(PERCENT!AV$101-PERCENT!AV$100),(PERCENT!AV36-PERCENT!AV$100)/(PERCENT!AV$100-PERCENT!AV$102))</f>
        <v>-0.22371057720344156</v>
      </c>
      <c r="AW8" s="231">
        <f>IF(PERCENT!AW36&gt;PERCENT!AW$100,(PERCENT!AW36-PERCENT!AW$100)/(PERCENT!AW$101-PERCENT!AW$100),(PERCENT!AW36-PERCENT!AW$100)/(PERCENT!AW$100-PERCENT!AW$102))</f>
        <v>0.40341161202111708</v>
      </c>
      <c r="AX8" s="231">
        <f>IF(PERCENT!AX36&gt;PERCENT!AX$100,(PERCENT!AX36-PERCENT!AX$100)/(PERCENT!AX$101-PERCENT!AX$100),(PERCENT!AX36-PERCENT!AX$100)/(PERCENT!AX$100-PERCENT!AX$102))</f>
        <v>-0.22371057720344156</v>
      </c>
      <c r="AY8" s="232">
        <f>IF(PERCENT!AY36&gt;PERCENT!AY$100,(PERCENT!AY36-PERCENT!AY$100)/(PERCENT!AY$101-PERCENT!AY$100),(PERCENT!AY36-PERCENT!AY$100)/(PERCENT!AY$100-PERCENT!AY$102))</f>
        <v>0.71579685197108867</v>
      </c>
      <c r="AZ8" s="66">
        <v>23003</v>
      </c>
      <c r="BA8" s="66" t="str">
        <f t="shared" si="0"/>
        <v>HIGH NEED HIGH DEV</v>
      </c>
    </row>
    <row r="9" spans="1:53" x14ac:dyDescent="0.35">
      <c r="A9" s="197" t="s">
        <v>400</v>
      </c>
      <c r="B9" s="125">
        <f>IF(PERCENT!B6&gt;PERCENT!B$100,(PERCENT!B6-PERCENT!B$100)/(PERCENT!B$101-PERCENT!B$100),(PERCENT!B6-PERCENT!B$100)/(PERCENT!B$100-PERCENT!B$102))</f>
        <v>0.85414654209507213</v>
      </c>
      <c r="C9" s="124">
        <f>IF(PERCENT!C6&gt;PERCENT!C$100,(PERCENT!C6-PERCENT!C$100)/(PERCENT!C$101-PERCENT!C$100),(PERCENT!C6-PERCENT!C$100)/(PERCENT!C$100-PERCENT!C$102))</f>
        <v>0.85999066448390149</v>
      </c>
      <c r="D9" s="124">
        <f>IF(PERCENT!D6&gt;PERCENT!D$100,(PERCENT!D6-PERCENT!D$100)/(PERCENT!D$101-PERCENT!D$100),(PERCENT!D6-PERCENT!D$100)/(PERCENT!D$100-PERCENT!D$102))</f>
        <v>0.58333038318876906</v>
      </c>
      <c r="E9" s="124">
        <f>IF(PERCENT!E6&gt;PERCENT!E$100,(PERCENT!E6-PERCENT!E$100)/(PERCENT!E$101-PERCENT!E$100),(PERCENT!E6-PERCENT!E$100)/(PERCENT!E$100-PERCENT!E$102))</f>
        <v>0.71476778432014509</v>
      </c>
      <c r="F9" s="124">
        <f>IF(PERCENT!F6&gt;PERCENT!F$100,(PERCENT!F6-PERCENT!F$100)/(PERCENT!F$101-PERCENT!F$100),(PERCENT!F6-PERCENT!F$100)/(PERCENT!F$100-PERCENT!F$102))</f>
        <v>0.20642076337149987</v>
      </c>
      <c r="G9" s="124">
        <f>IF(PERCENT!G6&gt;PERCENT!G$100,(PERCENT!G6-PERCENT!G$100)/(PERCENT!G$101-PERCENT!G$100),(PERCENT!G6-PERCENT!G$100)/(PERCENT!G$100-PERCENT!G$102))</f>
        <v>-0.49077494727075338</v>
      </c>
      <c r="H9" s="125">
        <f>IF(PERCENT!H6&gt;PERCENT!H$100,(PERCENT!H6-PERCENT!H$100)/(PERCENT!H$101-PERCENT!H$100),(PERCENT!H6-PERCENT!H$100)/(PERCENT!H$100-PERCENT!H$102))</f>
        <v>-0.16597989686508824</v>
      </c>
      <c r="I9" s="124">
        <f>IF(PERCENT!I6&gt;PERCENT!I$100,(PERCENT!I6-PERCENT!I$100)/(PERCENT!I$101-PERCENT!I$100),(PERCENT!I6-PERCENT!I$100)/(PERCENT!I$100-PERCENT!I$102))</f>
        <v>-0.10817008998787858</v>
      </c>
      <c r="J9" s="124">
        <f>IF(PERCENT!J6&gt;PERCENT!J$100,(PERCENT!J6-PERCENT!J$100)/(PERCENT!J$101-PERCENT!J$100),(PERCENT!J6-PERCENT!J$100)/(PERCENT!J$100-PERCENT!J$102))</f>
        <v>-0.1938697741490191</v>
      </c>
      <c r="K9" s="126">
        <f>IF(PERCENT!K6&gt;PERCENT!K$100,(PERCENT!K6-PERCENT!K$100)/(PERCENT!K$101-PERCENT!K$100),(PERCENT!K6-PERCENT!K$100)/(PERCENT!K$100-PERCENT!K$102))</f>
        <v>0.80207434498966168</v>
      </c>
      <c r="L9" s="126">
        <f>IF(PERCENT!L6&gt;PERCENT!L$100,(PERCENT!L6-PERCENT!L$100)/(PERCENT!L$101-PERCENT!L$100),(PERCENT!L6-PERCENT!L$100)/(PERCENT!L$100-PERCENT!L$102))</f>
        <v>0.20096713141004904</v>
      </c>
      <c r="M9" s="124">
        <f>IF(PERCENT!M6&gt;PERCENT!M$100,(PERCENT!M6-PERCENT!M$100)/(PERCENT!M$101-PERCENT!M$100),(PERCENT!M6-PERCENT!M$100)/(PERCENT!M$100-PERCENT!M$102))</f>
        <v>0.40893613056377309</v>
      </c>
      <c r="N9" s="124">
        <f>IF(PERCENT!N6&gt;PERCENT!N$100,(PERCENT!N6-PERCENT!N$100)/(PERCENT!N$101-PERCENT!N$100),(PERCENT!N6-PERCENT!N$100)/(PERCENT!N$100-PERCENT!N$102))</f>
        <v>-0.59004772473014555</v>
      </c>
      <c r="O9" s="124">
        <f>IF(PERCENT!O6&gt;PERCENT!O$100,(PERCENT!O6-PERCENT!O$100)/(PERCENT!O$101-PERCENT!O$100),(PERCENT!O6-PERCENT!O$100)/(PERCENT!O$100-PERCENT!O$102))</f>
        <v>0.39478738760458965</v>
      </c>
      <c r="P9" s="124">
        <f>IF(PERCENT!P6&gt;PERCENT!P$100,(PERCENT!P6-PERCENT!P$100)/(PERCENT!P$101-PERCENT!P$100),(PERCENT!P6-PERCENT!P$100)/(PERCENT!P$100-PERCENT!P$102))</f>
        <v>0.42555719590232149</v>
      </c>
      <c r="Q9" s="124">
        <f>IF(PERCENT!Q6&gt;PERCENT!Q$100,(PERCENT!Q6-PERCENT!Q$100)/(PERCENT!Q$101-PERCENT!Q$100),(PERCENT!Q6-PERCENT!Q$100)/(PERCENT!Q$100-PERCENT!Q$102))</f>
        <v>-0.21392256910694149</v>
      </c>
      <c r="R9" s="127">
        <f>IF(PERCENT!R6&gt;PERCENT!R$100,(PERCENT!R6-PERCENT!R$100)/(PERCENT!R$101-PERCENT!R$100),(PERCENT!R6-PERCENT!R$100)/(PERCENT!R$100-PERCENT!R$102))</f>
        <v>-0.16675141792543441</v>
      </c>
      <c r="S9" s="124">
        <f>IF(PERCENT!S6&gt;PERCENT!S$100,(PERCENT!S6-PERCENT!S$100)/(PERCENT!S$101-PERCENT!S$100),(PERCENT!S6-PERCENT!S$100)/(PERCENT!S$100-PERCENT!S$102))</f>
        <v>-0.18842954028991432</v>
      </c>
      <c r="T9" s="124">
        <f>IF(PERCENT!T6&gt;PERCENT!T$100,(PERCENT!T6-PERCENT!T$100)/(PERCENT!T$101-PERCENT!T$100),(PERCENT!T6-PERCENT!T$100)/(PERCENT!T$100-PERCENT!T$102))</f>
        <v>-0.10520425067989028</v>
      </c>
      <c r="U9" s="124">
        <f>IF(PERCENT!U6&gt;PERCENT!U$100,(PERCENT!U6-PERCENT!U$100)/(PERCENT!U$101-PERCENT!U$100),(PERCENT!U6-PERCENT!U$100)/(PERCENT!U$100-PERCENT!U$102))</f>
        <v>-0.26262497767798354</v>
      </c>
      <c r="V9" s="127">
        <f>IF(PERCENT!V6&gt;PERCENT!V$100,(PERCENT!V6-PERCENT!V$100)/(PERCENT!V$101-PERCENT!V$100),(PERCENT!V6-PERCENT!V$100)/(PERCENT!V$100-PERCENT!V$102))</f>
        <v>0.60659518937987011</v>
      </c>
      <c r="W9" s="124">
        <f>IF(PERCENT!W6&gt;PERCENT!W$100,(PERCENT!W6-PERCENT!W$100)/(PERCENT!W$101-PERCENT!W$100),(PERCENT!W6-PERCENT!W$100)/(PERCENT!W$100-PERCENT!W$102))</f>
        <v>0.60659518937987011</v>
      </c>
      <c r="X9" s="127">
        <f>IF(PERCENT!X6&gt;PERCENT!X$100,(PERCENT!X6-PERCENT!X$100)/(PERCENT!X$101-PERCENT!X$100),(PERCENT!X6-PERCENT!X$100)/(PERCENT!X$100-PERCENT!X$102))</f>
        <v>0.8543042950222316</v>
      </c>
      <c r="Y9" s="124">
        <f>IF(PERCENT!Y6&gt;PERCENT!Y$100,(PERCENT!Y6-PERCENT!Y$100)/(PERCENT!Y$101-PERCENT!Y$100),(PERCENT!Y6-PERCENT!Y$100)/(PERCENT!Y$100-PERCENT!Y$102))</f>
        <v>0.54209890249138049</v>
      </c>
      <c r="Z9" s="124">
        <f>IF(PERCENT!Z6&gt;PERCENT!Z$100,(PERCENT!Z6-PERCENT!Z$100)/(PERCENT!Z$101-PERCENT!Z$100),(PERCENT!Z6-PERCENT!Z$100)/(PERCENT!Z$100-PERCENT!Z$102))</f>
        <v>0.30321533353611879</v>
      </c>
      <c r="AA9" s="124">
        <f>IF(PERCENT!AA6&gt;PERCENT!AA$100,(PERCENT!AA6-PERCENT!AA$100)/(PERCENT!AA$101-PERCENT!AA$100),(PERCENT!AA6-PERCENT!AA$100)/(PERCENT!AA$100-PERCENT!AA$102))</f>
        <v>0.33734473160400918</v>
      </c>
      <c r="AB9" s="124">
        <f>IF(PERCENT!AB6&gt;PERCENT!AB$100,(PERCENT!AB6-PERCENT!AB$100)/(PERCENT!AB$101-PERCENT!AB$100),(PERCENT!AB6-PERCENT!AB$100)/(PERCENT!AB$100-PERCENT!AB$102))</f>
        <v>0.91215474765317373</v>
      </c>
      <c r="AC9" s="127">
        <f>IF(PERCENT!AC6&gt;PERCENT!AC$100,(PERCENT!AC6-PERCENT!AC$100)/(PERCENT!AC$101-PERCENT!AC$100),(PERCENT!AC6-PERCENT!AC$100)/(PERCENT!AC$100-PERCENT!AC$102))</f>
        <v>0.37221889563145955</v>
      </c>
      <c r="AD9" s="124">
        <f>IF(PERCENT!AD6&gt;PERCENT!AD$100,(PERCENT!AD6-PERCENT!AD$100)/(PERCENT!AD$101-PERCENT!AD$100),(PERCENT!AD6-PERCENT!AD$100)/(PERCENT!AD$100-PERCENT!AD$102))</f>
        <v>0.37221889563145955</v>
      </c>
      <c r="AE9" s="128">
        <f>IF(PERCENT!AE6&gt;PERCENT!AE$100,(PERCENT!AE6-PERCENT!AE$100)/(PERCENT!AE$101-PERCENT!AE$100),(PERCENT!AE6-PERCENT!AE$100)/(PERCENT!AE$100-PERCENT!AE$102))</f>
        <v>-0.34247031182906557</v>
      </c>
      <c r="AF9" s="124">
        <f>IF(PERCENT!AF6&gt;PERCENT!AF$100,(PERCENT!AF6-PERCENT!AF$100)/(PERCENT!AF$101-PERCENT!AF$100),(PERCENT!AF6-PERCENT!AF$100)/(PERCENT!AF$100-PERCENT!AF$102))</f>
        <v>-0.61404557385934222</v>
      </c>
      <c r="AG9" s="124">
        <f>IF(PERCENT!AG6&gt;PERCENT!AG$100,(PERCENT!AG6-PERCENT!AG$100)/(PERCENT!AG$101-PERCENT!AG$100),(PERCENT!AG6-PERCENT!AG$100)/(PERCENT!AG$100-PERCENT!AG$102))</f>
        <v>1.4971217891124083E-2</v>
      </c>
      <c r="AH9" s="124">
        <f>IF(PERCENT!AH6&gt;PERCENT!AH$100,(PERCENT!AH6-PERCENT!AH$100)/(PERCENT!AH$101-PERCENT!AH$100),(PERCENT!AH6-PERCENT!AH$100)/(PERCENT!AH$100-PERCENT!AH$102))</f>
        <v>5.4398115703954211E-2</v>
      </c>
      <c r="AI9" s="124">
        <f>IF(PERCENT!AI6&gt;PERCENT!AI$100,(PERCENT!AI6-PERCENT!AI$100)/(PERCENT!AI$101-PERCENT!AI$100),(PERCENT!AI6-PERCENT!AI$100)/(PERCENT!AI$100-PERCENT!AI$102))</f>
        <v>0.32468548166443978</v>
      </c>
      <c r="AJ9" s="124">
        <f>IF(PERCENT!AJ6&gt;PERCENT!AJ$100,(PERCENT!AJ6-PERCENT!AJ$100)/(PERCENT!AJ$101-PERCENT!AJ$100),(PERCENT!AJ6-PERCENT!AJ$100)/(PERCENT!AJ$100-PERCENT!AJ$102))</f>
        <v>0.45415590481405382</v>
      </c>
      <c r="AK9" s="124">
        <f>IF(PERCENT!AK6&gt;PERCENT!AK$100,(PERCENT!AK6-PERCENT!AK$100)/(PERCENT!AK$101-PERCENT!AK$100),(PERCENT!AK6-PERCENT!AK$100)/(PERCENT!AK$100-PERCENT!AK$102))</f>
        <v>6.9464343940368212E-2</v>
      </c>
      <c r="AL9" s="124">
        <f>IF(PERCENT!AL6&gt;PERCENT!AL$100,(PERCENT!AL6-PERCENT!AL$100)/(PERCENT!AL$101-PERCENT!AL$100),(PERCENT!AL6-PERCENT!AL$100)/(PERCENT!AL$100-PERCENT!AL$102))</f>
        <v>0.14672062106459383</v>
      </c>
      <c r="AM9" s="124">
        <f>IF(PERCENT!AM6&gt;PERCENT!AM$100,(PERCENT!AM6-PERCENT!AM$100)/(PERCENT!AM$101-PERCENT!AM$100),(PERCENT!AM6-PERCENT!AM$100)/(PERCENT!AM$100-PERCENT!AM$102))</f>
        <v>-0.14927736750697596</v>
      </c>
      <c r="AN9" s="124">
        <f>IF(PERCENT!AN6&gt;PERCENT!AN$100,(PERCENT!AN6-PERCENT!AN$100)/(PERCENT!AN$101-PERCENT!AN$100),(PERCENT!AN6-PERCENT!AN$100)/(PERCENT!AN$100-PERCENT!AN$102))</f>
        <v>-0.68155329549543542</v>
      </c>
      <c r="AO9" s="124">
        <f>IF(PERCENT!AO6&gt;PERCENT!AO$100,(PERCENT!AO6-PERCENT!AO$100)/(PERCENT!AO$101-PERCENT!AO$100),(PERCENT!AO6-PERCENT!AO$100)/(PERCENT!AO$100-PERCENT!AO$102))</f>
        <v>-0.10419650346848687</v>
      </c>
      <c r="AP9" s="124">
        <f>IF(PERCENT!AP6&gt;PERCENT!AP$100,(PERCENT!AP6-PERCENT!AP$100)/(PERCENT!AP$101-PERCENT!AP$100),(PERCENT!AP6-PERCENT!AP$100)/(PERCENT!AP$100-PERCENT!AP$102))</f>
        <v>-0.23392451800329231</v>
      </c>
      <c r="AQ9" s="124">
        <f>IF(PERCENT!AQ6&gt;PERCENT!AQ$100,(PERCENT!AQ6-PERCENT!AQ$100)/(PERCENT!AQ$101-PERCENT!AQ$100),(PERCENT!AQ6-PERCENT!AQ$100)/(PERCENT!AQ$100-PERCENT!AQ$102))</f>
        <v>-7.0737213833655832E-2</v>
      </c>
      <c r="AR9" s="124">
        <f>IF(PERCENT!AR6&gt;PERCENT!AR$100,(PERCENT!AR6-PERCENT!AR$100)/(PERCENT!AR$101-PERCENT!AR$100),(PERCENT!AR6-PERCENT!AR$100)/(PERCENT!AR$100-PERCENT!AR$102))</f>
        <v>-0.10205856024062258</v>
      </c>
      <c r="AS9" s="198">
        <f>IF(PERCENT!AS6&gt;PERCENT!AS$100,(PERCENT!AS6-PERCENT!AS$100)/(PERCENT!AS$101-PERCENT!AS$100),(PERCENT!AS6-PERCENT!AS$100)/(PERCENT!AS$100-PERCENT!AS$102))</f>
        <v>0.13791635865636956</v>
      </c>
      <c r="AT9" s="198">
        <f>IF(PERCENT!AT6&gt;PERCENT!AT$100,(PERCENT!AT6-PERCENT!AT$100)/(PERCENT!AT$101-PERCENT!AT$100),(PERCENT!AT6-PERCENT!AT$100)/(PERCENT!AT$100-PERCENT!AT$102))</f>
        <v>0.58151511663937538</v>
      </c>
      <c r="AU9" s="198">
        <f>IF(PERCENT!AU6&gt;PERCENT!AU$100,(PERCENT!AU6-PERCENT!AU$100)/(PERCENT!AU$101-PERCENT!AU$100),(PERCENT!AU6-PERCENT!AU$100)/(PERCENT!AU$100-PERCENT!AU$102))</f>
        <v>0.46810784376832776</v>
      </c>
      <c r="AV9" s="231">
        <f>IF(PERCENT!AV6&gt;PERCENT!AV$100,(PERCENT!AV6-PERCENT!AV$100)/(PERCENT!AV$101-PERCENT!AV$100),(PERCENT!AV6-PERCENT!AV$100)/(PERCENT!AV$100-PERCENT!AV$102))</f>
        <v>-0.34247031182906557</v>
      </c>
      <c r="AW9" s="231">
        <f>IF(PERCENT!AW6&gt;PERCENT!AW$100,(PERCENT!AW6-PERCENT!AW$100)/(PERCENT!AW$101-PERCENT!AW$100),(PERCENT!AW6-PERCENT!AW$100)/(PERCENT!AW$100-PERCENT!AW$102))</f>
        <v>0.40821750449299532</v>
      </c>
      <c r="AX9" s="231">
        <f>IF(PERCENT!AX6&gt;PERCENT!AX$100,(PERCENT!AX6-PERCENT!AX$100)/(PERCENT!AX$101-PERCENT!AX$100),(PERCENT!AX6-PERCENT!AX$100)/(PERCENT!AX$100-PERCENT!AX$102))</f>
        <v>-0.34247031182906557</v>
      </c>
      <c r="AY9" s="232">
        <f>IF(PERCENT!AY6&gt;PERCENT!AY$100,(PERCENT!AY6-PERCENT!AY$100)/(PERCENT!AY$101-PERCENT!AY$100),(PERCENT!AY6-PERCENT!AY$100)/(PERCENT!AY$100-PERCENT!AY$102))</f>
        <v>0.61432027519399068</v>
      </c>
      <c r="AZ9" s="66">
        <v>20105</v>
      </c>
      <c r="BA9" s="66" t="str">
        <f t="shared" si="0"/>
        <v>HIGH NEED HIGH DEV</v>
      </c>
    </row>
    <row r="10" spans="1:53" x14ac:dyDescent="0.35">
      <c r="A10" s="197" t="s">
        <v>469</v>
      </c>
      <c r="B10" s="125">
        <f>IF(PERCENT!B82&gt;PERCENT!B$100,(PERCENT!B82-PERCENT!B$100)/(PERCENT!B$101-PERCENT!B$100),(PERCENT!B82-PERCENT!B$100)/(PERCENT!B$100-PERCENT!B$102))</f>
        <v>7.8258938183488072E-2</v>
      </c>
      <c r="C10" s="124">
        <f>IF(PERCENT!C82&gt;PERCENT!C$100,(PERCENT!C82-PERCENT!C$100)/(PERCENT!C$101-PERCENT!C$100),(PERCENT!C82-PERCENT!C$100)/(PERCENT!C$100-PERCENT!C$102))</f>
        <v>-4.8282659098555898E-2</v>
      </c>
      <c r="D10" s="124">
        <f>IF(PERCENT!D82&gt;PERCENT!D$100,(PERCENT!D82-PERCENT!D$100)/(PERCENT!D$101-PERCENT!D$100),(PERCENT!D82-PERCENT!D$100)/(PERCENT!D$100-PERCENT!D$102))</f>
        <v>-0.24804494514104672</v>
      </c>
      <c r="E10" s="124">
        <f>IF(PERCENT!E82&gt;PERCENT!E$100,(PERCENT!E82-PERCENT!E$100)/(PERCENT!E$101-PERCENT!E$100),(PERCENT!E82-PERCENT!E$100)/(PERCENT!E$100-PERCENT!E$102))</f>
        <v>0.17246380537820519</v>
      </c>
      <c r="F10" s="124">
        <f>IF(PERCENT!F82&gt;PERCENT!F$100,(PERCENT!F82-PERCENT!F$100)/(PERCENT!F$101-PERCENT!F$100),(PERCENT!F82-PERCENT!F$100)/(PERCENT!F$100-PERCENT!F$102))</f>
        <v>0.58202626440020433</v>
      </c>
      <c r="G10" s="124">
        <f>IF(PERCENT!G82&gt;PERCENT!G$100,(PERCENT!G82-PERCENT!G$100)/(PERCENT!G$101-PERCENT!G$100),(PERCENT!G82-PERCENT!G$100)/(PERCENT!G$100-PERCENT!G$102))</f>
        <v>-0.83570153141733783</v>
      </c>
      <c r="H10" s="125">
        <f>IF(PERCENT!H82&gt;PERCENT!H$100,(PERCENT!H82-PERCENT!H$100)/(PERCENT!H$101-PERCENT!H$100),(PERCENT!H82-PERCENT!H$100)/(PERCENT!H$100-PERCENT!H$102))</f>
        <v>0.62790043299919263</v>
      </c>
      <c r="I10" s="124">
        <f>IF(PERCENT!I82&gt;PERCENT!I$100,(PERCENT!I82-PERCENT!I$100)/(PERCENT!I$101-PERCENT!I$100),(PERCENT!I82-PERCENT!I$100)/(PERCENT!I$100-PERCENT!I$102))</f>
        <v>2.3676254300953995E-2</v>
      </c>
      <c r="J10" s="124">
        <f>IF(PERCENT!J82&gt;PERCENT!J$100,(PERCENT!J82-PERCENT!J$100)/(PERCENT!J$101-PERCENT!J$100),(PERCENT!J82-PERCENT!J$100)/(PERCENT!J$100-PERCENT!J$102))</f>
        <v>0.70691815854527118</v>
      </c>
      <c r="K10" s="126">
        <f>IF(PERCENT!K82&gt;PERCENT!K$100,(PERCENT!K82-PERCENT!K$100)/(PERCENT!K$101-PERCENT!K$100),(PERCENT!K82-PERCENT!K$100)/(PERCENT!K$100-PERCENT!K$102))</f>
        <v>0.63362367401975839</v>
      </c>
      <c r="L10" s="126">
        <f>IF(PERCENT!L82&gt;PERCENT!L$100,(PERCENT!L82-PERCENT!L$100)/(PERCENT!L$101-PERCENT!L$100),(PERCENT!L82-PERCENT!L$100)/(PERCENT!L$100-PERCENT!L$102))</f>
        <v>0.71705124847595447</v>
      </c>
      <c r="M10" s="124">
        <f>IF(PERCENT!M82&gt;PERCENT!M$100,(PERCENT!M82-PERCENT!M$100)/(PERCENT!M$101-PERCENT!M$100),(PERCENT!M82-PERCENT!M$100)/(PERCENT!M$100-PERCENT!M$102))</f>
        <v>1</v>
      </c>
      <c r="N10" s="124">
        <f>IF(PERCENT!N82&gt;PERCENT!N$100,(PERCENT!N82-PERCENT!N$100)/(PERCENT!N$101-PERCENT!N$100),(PERCENT!N82-PERCENT!N$100)/(PERCENT!N$100-PERCENT!N$102))</f>
        <v>-0.35553284116815836</v>
      </c>
      <c r="O10" s="124">
        <f>IF(PERCENT!O82&gt;PERCENT!O$100,(PERCENT!O82-PERCENT!O$100)/(PERCENT!O$101-PERCENT!O$100),(PERCENT!O82-PERCENT!O$100)/(PERCENT!O$100-PERCENT!O$102))</f>
        <v>0.19304985013945297</v>
      </c>
      <c r="P10" s="124">
        <f>IF(PERCENT!P82&gt;PERCENT!P$100,(PERCENT!P82-PERCENT!P$100)/(PERCENT!P$101-PERCENT!P$100),(PERCENT!P82-PERCENT!P$100)/(PERCENT!P$100-PERCENT!P$102))</f>
        <v>5.9399657955534382E-2</v>
      </c>
      <c r="Q10" s="124">
        <f>IF(PERCENT!Q82&gt;PERCENT!Q$100,(PERCENT!Q82-PERCENT!Q$100)/(PERCENT!Q$101-PERCENT!Q$100),(PERCENT!Q82-PERCENT!Q$100)/(PERCENT!Q$100-PERCENT!Q$102))</f>
        <v>-1.2741192670261818E-2</v>
      </c>
      <c r="R10" s="127">
        <f>IF(PERCENT!R82&gt;PERCENT!R$100,(PERCENT!R82-PERCENT!R$100)/(PERCENT!R$101-PERCENT!R$100),(PERCENT!R82-PERCENT!R$100)/(PERCENT!R$100-PERCENT!R$102))</f>
        <v>0.49108849827880902</v>
      </c>
      <c r="S10" s="124">
        <f>IF(PERCENT!S82&gt;PERCENT!S$100,(PERCENT!S82-PERCENT!S$100)/(PERCENT!S$101-PERCENT!S$100),(PERCENT!S82-PERCENT!S$100)/(PERCENT!S$100-PERCENT!S$102))</f>
        <v>0.38046452467670461</v>
      </c>
      <c r="T10" s="124">
        <f>IF(PERCENT!T82&gt;PERCENT!T$100,(PERCENT!T82-PERCENT!T$100)/(PERCENT!T$101-PERCENT!T$100),(PERCENT!T82-PERCENT!T$100)/(PERCENT!T$100-PERCENT!T$102))</f>
        <v>0.19154086280810226</v>
      </c>
      <c r="U10" s="124">
        <f>IF(PERCENT!U82&gt;PERCENT!U$100,(PERCENT!U82-PERCENT!U$100)/(PERCENT!U$101-PERCENT!U$100),(PERCENT!U82-PERCENT!U$100)/(PERCENT!U$100-PERCENT!U$102))</f>
        <v>0.69827831756197523</v>
      </c>
      <c r="V10" s="127">
        <f>IF(PERCENT!V82&gt;PERCENT!V$100,(PERCENT!V82-PERCENT!V$100)/(PERCENT!V$101-PERCENT!V$100),(PERCENT!V82-PERCENT!V$100)/(PERCENT!V$100-PERCENT!V$102))</f>
        <v>0.52543431622668102</v>
      </c>
      <c r="W10" s="124">
        <f>IF(PERCENT!W82&gt;PERCENT!W$100,(PERCENT!W82-PERCENT!W$100)/(PERCENT!W$101-PERCENT!W$100),(PERCENT!W82-PERCENT!W$100)/(PERCENT!W$100-PERCENT!W$102))</f>
        <v>0.52543431622668102</v>
      </c>
      <c r="X10" s="127">
        <f>IF(PERCENT!X82&gt;PERCENT!X$100,(PERCENT!X82-PERCENT!X$100)/(PERCENT!X$101-PERCENT!X$100),(PERCENT!X82-PERCENT!X$100)/(PERCENT!X$100-PERCENT!X$102))</f>
        <v>0.17538738540734325</v>
      </c>
      <c r="Y10" s="124">
        <f>IF(PERCENT!Y82&gt;PERCENT!Y$100,(PERCENT!Y82-PERCENT!Y$100)/(PERCENT!Y$101-PERCENT!Y$100),(PERCENT!Y82-PERCENT!Y$100)/(PERCENT!Y$100-PERCENT!Y$102))</f>
        <v>0.20656159986987999</v>
      </c>
      <c r="Z10" s="124">
        <f>IF(PERCENT!Z82&gt;PERCENT!Z$100,(PERCENT!Z82-PERCENT!Z$100)/(PERCENT!Z$101-PERCENT!Z$100),(PERCENT!Z82-PERCENT!Z$100)/(PERCENT!Z$100-PERCENT!Z$102))</f>
        <v>0.10605097700996607</v>
      </c>
      <c r="AA10" s="124">
        <f>IF(PERCENT!AA82&gt;PERCENT!AA$100,(PERCENT!AA82-PERCENT!AA$100)/(PERCENT!AA$101-PERCENT!AA$100),(PERCENT!AA82-PERCENT!AA$100)/(PERCENT!AA$100-PERCENT!AA$102))</f>
        <v>0.58918189266277776</v>
      </c>
      <c r="AB10" s="124">
        <f>IF(PERCENT!AB82&gt;PERCENT!AB$100,(PERCENT!AB82-PERCENT!AB$100)/(PERCENT!AB$101-PERCENT!AB$100),(PERCENT!AB82-PERCENT!AB$100)/(PERCENT!AB$100-PERCENT!AB$102))</f>
        <v>-0.1954824867525542</v>
      </c>
      <c r="AC10" s="127">
        <f>IF(PERCENT!AC82&gt;PERCENT!AC$100,(PERCENT!AC82-PERCENT!AC$100)/(PERCENT!AC$101-PERCENT!AC$100),(PERCENT!AC82-PERCENT!AC$100)/(PERCENT!AC$100-PERCENT!AC$102))</f>
        <v>-3.7037915211800929E-2</v>
      </c>
      <c r="AD10" s="124">
        <f>IF(PERCENT!AD82&gt;PERCENT!AD$100,(PERCENT!AD82-PERCENT!AD$100)/(PERCENT!AD$101-PERCENT!AD$100),(PERCENT!AD82-PERCENT!AD$100)/(PERCENT!AD$100-PERCENT!AD$102))</f>
        <v>-3.7037915211800929E-2</v>
      </c>
      <c r="AE10" s="128">
        <f>IF(PERCENT!AE82&gt;PERCENT!AE$100,(PERCENT!AE82-PERCENT!AE$100)/(PERCENT!AE$101-PERCENT!AE$100),(PERCENT!AE82-PERCENT!AE$100)/(PERCENT!AE$100-PERCENT!AE$102))</f>
        <v>1</v>
      </c>
      <c r="AF10" s="124">
        <f>IF(PERCENT!AF82&gt;PERCENT!AF$100,(PERCENT!AF82-PERCENT!AF$100)/(PERCENT!AF$101-PERCENT!AF$100),(PERCENT!AF82-PERCENT!AF$100)/(PERCENT!AF$100-PERCENT!AF$102))</f>
        <v>0.36178136521762749</v>
      </c>
      <c r="AG10" s="124">
        <f>IF(PERCENT!AG82&gt;PERCENT!AG$100,(PERCENT!AG82-PERCENT!AG$100)/(PERCENT!AG$101-PERCENT!AG$100),(PERCENT!AG82-PERCENT!AG$100)/(PERCENT!AG$100-PERCENT!AG$102))</f>
        <v>0.32644226078133154</v>
      </c>
      <c r="AH10" s="124">
        <f>IF(PERCENT!AH82&gt;PERCENT!AH$100,(PERCENT!AH82-PERCENT!AH$100)/(PERCENT!AH$101-PERCENT!AH$100),(PERCENT!AH82-PERCENT!AH$100)/(PERCENT!AH$100-PERCENT!AH$102))</f>
        <v>1</v>
      </c>
      <c r="AI10" s="124">
        <f>IF(PERCENT!AI82&gt;PERCENT!AI$100,(PERCENT!AI82-PERCENT!AI$100)/(PERCENT!AI$101-PERCENT!AI$100),(PERCENT!AI82-PERCENT!AI$100)/(PERCENT!AI$100-PERCENT!AI$102))</f>
        <v>0.41604174532600646</v>
      </c>
      <c r="AJ10" s="124">
        <f>IF(PERCENT!AJ82&gt;PERCENT!AJ$100,(PERCENT!AJ82-PERCENT!AJ$100)/(PERCENT!AJ$101-PERCENT!AJ$100),(PERCENT!AJ82-PERCENT!AJ$100)/(PERCENT!AJ$100-PERCENT!AJ$102))</f>
        <v>-0.1314950902628263</v>
      </c>
      <c r="AK10" s="124">
        <f>IF(PERCENT!AK82&gt;PERCENT!AK$100,(PERCENT!AK82-PERCENT!AK$100)/(PERCENT!AK$101-PERCENT!AK$100),(PERCENT!AK82-PERCENT!AK$100)/(PERCENT!AK$100-PERCENT!AK$102))</f>
        <v>0.3219155544370807</v>
      </c>
      <c r="AL10" s="124">
        <f>IF(PERCENT!AL82&gt;PERCENT!AL$100,(PERCENT!AL82-PERCENT!AL$100)/(PERCENT!AL$101-PERCENT!AL$100),(PERCENT!AL82-PERCENT!AL$100)/(PERCENT!AL$100-PERCENT!AL$102))</f>
        <v>0.45371649822465171</v>
      </c>
      <c r="AM10" s="124">
        <f>IF(PERCENT!AM82&gt;PERCENT!AM$100,(PERCENT!AM82-PERCENT!AM$100)/(PERCENT!AM$101-PERCENT!AM$100),(PERCENT!AM82-PERCENT!AM$100)/(PERCENT!AM$100-PERCENT!AM$102))</f>
        <v>0.42873334314660716</v>
      </c>
      <c r="AN10" s="124">
        <f>IF(PERCENT!AN82&gt;PERCENT!AN$100,(PERCENT!AN82-PERCENT!AN$100)/(PERCENT!AN$101-PERCENT!AN$100),(PERCENT!AN82-PERCENT!AN$100)/(PERCENT!AN$100-PERCENT!AN$102))</f>
        <v>0.64024121793917954</v>
      </c>
      <c r="AO10" s="124">
        <f>IF(PERCENT!AO82&gt;PERCENT!AO$100,(PERCENT!AO82-PERCENT!AO$100)/(PERCENT!AO$101-PERCENT!AO$100),(PERCENT!AO82-PERCENT!AO$100)/(PERCENT!AO$100-PERCENT!AO$102))</f>
        <v>0.82835166528704862</v>
      </c>
      <c r="AP10" s="124">
        <f>IF(PERCENT!AP82&gt;PERCENT!AP$100,(PERCENT!AP82-PERCENT!AP$100)/(PERCENT!AP$101-PERCENT!AP$100),(PERCENT!AP82-PERCENT!AP$100)/(PERCENT!AP$100-PERCENT!AP$102))</f>
        <v>0.60995485773548941</v>
      </c>
      <c r="AQ10" s="124">
        <f>IF(PERCENT!AQ82&gt;PERCENT!AQ$100,(PERCENT!AQ82-PERCENT!AQ$100)/(PERCENT!AQ$101-PERCENT!AQ$100),(PERCENT!AQ82-PERCENT!AQ$100)/(PERCENT!AQ$100-PERCENT!AQ$102))</f>
        <v>-3.4616712733842064E-2</v>
      </c>
      <c r="AR10" s="124">
        <f>IF(PERCENT!AR82&gt;PERCENT!AR$100,(PERCENT!AR82-PERCENT!AR$100)/(PERCENT!AR$101-PERCENT!AR$100),(PERCENT!AR82-PERCENT!AR$100)/(PERCENT!AR$100-PERCENT!AR$102))</f>
        <v>-0.21548986326643435</v>
      </c>
      <c r="AS10" s="198">
        <f>IF(PERCENT!AS82&gt;PERCENT!AS$100,(PERCENT!AS82-PERCENT!AS$100)/(PERCENT!AS$101-PERCENT!AS$100),(PERCENT!AS82-PERCENT!AS$100)/(PERCENT!AS$100-PERCENT!AS$102))</f>
        <v>0.50953008149247159</v>
      </c>
      <c r="AT10" s="198">
        <f>IF(PERCENT!AT82&gt;PERCENT!AT$100,(PERCENT!AT82-PERCENT!AT$100)/(PERCENT!AT$101-PERCENT!AT$100),(PERCENT!AT82-PERCENT!AT$100)/(PERCENT!AT$100-PERCENT!AT$102))</f>
        <v>0.90640709151965149</v>
      </c>
      <c r="AU10" s="198">
        <f>IF(PERCENT!AU82&gt;PERCENT!AU$100,(PERCENT!AU82-PERCENT!AU$100)/(PERCENT!AU$101-PERCENT!AU$100),(PERCENT!AU82-PERCENT!AU$100)/(PERCENT!AU$100-PERCENT!AU$102))</f>
        <v>0.27073935940912308</v>
      </c>
      <c r="AV10" s="231">
        <f>IF(PERCENT!AV82&gt;PERCENT!AV$100,(PERCENT!AV82-PERCENT!AV$100)/(PERCENT!AV$101-PERCENT!AV$100),(PERCENT!AV82-PERCENT!AV$100)/(PERCENT!AV$100-PERCENT!AV$102))</f>
        <v>1</v>
      </c>
      <c r="AW10" s="231">
        <f>IF(PERCENT!AW82&gt;PERCENT!AW$100,(PERCENT!AW82-PERCENT!AW$100)/(PERCENT!AW$101-PERCENT!AW$100),(PERCENT!AW82-PERCENT!AW$100)/(PERCENT!AW$100-PERCENT!AW$102))</f>
        <v>0.61088120561250625</v>
      </c>
      <c r="AX10" s="231">
        <f>IF(PERCENT!AX82&gt;PERCENT!AX$100,(PERCENT!AX82-PERCENT!AX$100)/(PERCENT!AX$101-PERCENT!AX$100),(PERCENT!AX82-PERCENT!AX$100)/(PERCENT!AX$100-PERCENT!AX$102))</f>
        <v>1</v>
      </c>
      <c r="AY10" s="232">
        <f>IF(PERCENT!AY82&gt;PERCENT!AY$100,(PERCENT!AY82-PERCENT!AY$100)/(PERCENT!AY$101-PERCENT!AY$100),(PERCENT!AY82-PERCENT!AY$100)/(PERCENT!AY$100-PERCENT!AY$102))</f>
        <v>4.0731451119518772E-2</v>
      </c>
      <c r="AZ10" s="66">
        <v>12789</v>
      </c>
      <c r="BA10" s="66" t="str">
        <f t="shared" si="0"/>
        <v>LOW NEED HIGH DEV</v>
      </c>
    </row>
    <row r="11" spans="1:53" x14ac:dyDescent="0.35">
      <c r="A11" s="197" t="s">
        <v>414</v>
      </c>
      <c r="B11" s="125">
        <f>IF(PERCENT!B21&gt;PERCENT!B$100,(PERCENT!B21-PERCENT!B$100)/(PERCENT!B$101-PERCENT!B$100),(PERCENT!B21-PERCENT!B$100)/(PERCENT!B$100-PERCENT!B$102))</f>
        <v>8.4267243005478609E-2</v>
      </c>
      <c r="C11" s="124">
        <f>IF(PERCENT!C21&gt;PERCENT!C$100,(PERCENT!C21-PERCENT!C$100)/(PERCENT!C$101-PERCENT!C$100),(PERCENT!C21-PERCENT!C$100)/(PERCENT!C$100-PERCENT!C$102))</f>
        <v>0.70638121492480843</v>
      </c>
      <c r="D11" s="124">
        <f>IF(PERCENT!D21&gt;PERCENT!D$100,(PERCENT!D21-PERCENT!D$100)/(PERCENT!D$101-PERCENT!D$100),(PERCENT!D21-PERCENT!D$100)/(PERCENT!D$100-PERCENT!D$102))</f>
        <v>0.47738731382516014</v>
      </c>
      <c r="E11" s="124">
        <f>IF(PERCENT!E21&gt;PERCENT!E$100,(PERCENT!E21-PERCENT!E$100)/(PERCENT!E$101-PERCENT!E$100),(PERCENT!E21-PERCENT!E$100)/(PERCENT!E$100-PERCENT!E$102))</f>
        <v>0.42961776647120548</v>
      </c>
      <c r="F11" s="124">
        <f>IF(PERCENT!F21&gt;PERCENT!F$100,(PERCENT!F21-PERCENT!F$100)/(PERCENT!F$101-PERCENT!F$100),(PERCENT!F21-PERCENT!F$100)/(PERCENT!F$100-PERCENT!F$102))</f>
        <v>-0.63197103182555092</v>
      </c>
      <c r="G11" s="124">
        <f>IF(PERCENT!G21&gt;PERCENT!G$100,(PERCENT!G21-PERCENT!G$100)/(PERCENT!G$101-PERCENT!G$100),(PERCENT!G21-PERCENT!G$100)/(PERCENT!G$100-PERCENT!G$102))</f>
        <v>-0.60168698855757652</v>
      </c>
      <c r="H11" s="125">
        <f>IF(PERCENT!H21&gt;PERCENT!H$100,(PERCENT!H21-PERCENT!H$100)/(PERCENT!H$101-PERCENT!H$100),(PERCENT!H21-PERCENT!H$100)/(PERCENT!H$100-PERCENT!H$102))</f>
        <v>0.13103434970008368</v>
      </c>
      <c r="I11" s="124">
        <f>IF(PERCENT!I21&gt;PERCENT!I$100,(PERCENT!I21-PERCENT!I$100)/(PERCENT!I$101-PERCENT!I$100),(PERCENT!I21-PERCENT!I$100)/(PERCENT!I$100-PERCENT!I$102))</f>
        <v>-0.18528345113538564</v>
      </c>
      <c r="J11" s="124">
        <f>IF(PERCENT!J21&gt;PERCENT!J$100,(PERCENT!J21-PERCENT!J$100)/(PERCENT!J$101-PERCENT!J$100),(PERCENT!J21-PERCENT!J$100)/(PERCENT!J$100-PERCENT!J$102))</f>
        <v>0.18376259591923438</v>
      </c>
      <c r="K11" s="126">
        <f>IF(PERCENT!K21&gt;PERCENT!K$100,(PERCENT!K21-PERCENT!K$100)/(PERCENT!K$101-PERCENT!K$100),(PERCENT!K21-PERCENT!K$100)/(PERCENT!K$100-PERCENT!K$102))</f>
        <v>0.73876200691782601</v>
      </c>
      <c r="L11" s="126">
        <f>IF(PERCENT!L21&gt;PERCENT!L$100,(PERCENT!L21-PERCENT!L$100)/(PERCENT!L$101-PERCENT!L$100),(PERCENT!L21-PERCENT!L$100)/(PERCENT!L$100-PERCENT!L$102))</f>
        <v>0.16980557963366114</v>
      </c>
      <c r="M11" s="124">
        <f>IF(PERCENT!M21&gt;PERCENT!M$100,(PERCENT!M21-PERCENT!M$100)/(PERCENT!M$101-PERCENT!M$100),(PERCENT!M21-PERCENT!M$100)/(PERCENT!M$100-PERCENT!M$102))</f>
        <v>0.40893613056377309</v>
      </c>
      <c r="N11" s="124">
        <f>IF(PERCENT!N21&gt;PERCENT!N$100,(PERCENT!N21-PERCENT!N$100)/(PERCENT!N$101-PERCENT!N$100),(PERCENT!N21-PERCENT!N$100)/(PERCENT!N$100-PERCENT!N$102))</f>
        <v>-0.48697275580741317</v>
      </c>
      <c r="O11" s="124">
        <f>IF(PERCENT!O21&gt;PERCENT!O$100,(PERCENT!O21-PERCENT!O$100)/(PERCENT!O$101-PERCENT!O$100),(PERCENT!O21-PERCENT!O$100)/(PERCENT!O$100-PERCENT!O$102))</f>
        <v>-2.107829265829872E-2</v>
      </c>
      <c r="P11" s="124">
        <f>IF(PERCENT!P21&gt;PERCENT!P$100,(PERCENT!P21-PERCENT!P$100)/(PERCENT!P$101-PERCENT!P$100),(PERCENT!P21-PERCENT!P$100)/(PERCENT!P$100-PERCENT!P$102))</f>
        <v>5.4093026970797493E-2</v>
      </c>
      <c r="Q11" s="124">
        <f>IF(PERCENT!Q21&gt;PERCENT!Q$100,(PERCENT!Q21-PERCENT!Q$100)/(PERCENT!Q$101-PERCENT!Q$100),(PERCENT!Q21-PERCENT!Q$100)/(PERCENT!Q$100-PERCENT!Q$102))</f>
        <v>-0.43185204331796301</v>
      </c>
      <c r="R11" s="127">
        <f>IF(PERCENT!R21&gt;PERCENT!R$100,(PERCENT!R21-PERCENT!R$100)/(PERCENT!R$101-PERCENT!R$100),(PERCENT!R21-PERCENT!R$100)/(PERCENT!R$100-PERCENT!R$102))</f>
        <v>0.2088790167205746</v>
      </c>
      <c r="S11" s="124">
        <f>IF(PERCENT!S21&gt;PERCENT!S$100,(PERCENT!S21-PERCENT!S$100)/(PERCENT!S$101-PERCENT!S$100),(PERCENT!S21-PERCENT!S$100)/(PERCENT!S$100-PERCENT!S$102))</f>
        <v>0.19748028289879749</v>
      </c>
      <c r="T11" s="124">
        <f>IF(PERCENT!T21&gt;PERCENT!T$100,(PERCENT!T21-PERCENT!T$100)/(PERCENT!T$101-PERCENT!T$100),(PERCENT!T21-PERCENT!T$100)/(PERCENT!T$100-PERCENT!T$102))</f>
        <v>0.18808881923105958</v>
      </c>
      <c r="U11" s="124">
        <f>IF(PERCENT!U21&gt;PERCENT!U$100,(PERCENT!U21-PERCENT!U$100)/(PERCENT!U$101-PERCENT!U$100),(PERCENT!U21-PERCENT!U$100)/(PERCENT!U$100-PERCENT!U$102))</f>
        <v>0.10091252521684382</v>
      </c>
      <c r="V11" s="127">
        <f>IF(PERCENT!V21&gt;PERCENT!V$100,(PERCENT!V21-PERCENT!V$100)/(PERCENT!V$101-PERCENT!V$100),(PERCENT!V21-PERCENT!V$100)/(PERCENT!V$100-PERCENT!V$102))</f>
        <v>9.9802478247955614E-2</v>
      </c>
      <c r="W11" s="124">
        <f>IF(PERCENT!W21&gt;PERCENT!W$100,(PERCENT!W21-PERCENT!W$100)/(PERCENT!W$101-PERCENT!W$100),(PERCENT!W21-PERCENT!W$100)/(PERCENT!W$100-PERCENT!W$102))</f>
        <v>9.9802478247955614E-2</v>
      </c>
      <c r="X11" s="127">
        <f>IF(PERCENT!X21&gt;PERCENT!X$100,(PERCENT!X21-PERCENT!X$100)/(PERCENT!X$101-PERCENT!X$100),(PERCENT!X21-PERCENT!X$100)/(PERCENT!X$100-PERCENT!X$102))</f>
        <v>0.46152805960237031</v>
      </c>
      <c r="Y11" s="124">
        <f>IF(PERCENT!Y21&gt;PERCENT!Y$100,(PERCENT!Y21-PERCENT!Y$100)/(PERCENT!Y$101-PERCENT!Y$100),(PERCENT!Y21-PERCENT!Y$100)/(PERCENT!Y$100-PERCENT!Y$102))</f>
        <v>0.5410440421906294</v>
      </c>
      <c r="Z11" s="124">
        <f>IF(PERCENT!Z21&gt;PERCENT!Z$100,(PERCENT!Z21-PERCENT!Z$100)/(PERCENT!Z$101-PERCENT!Z$100),(PERCENT!Z21-PERCENT!Z$100)/(PERCENT!Z$100-PERCENT!Z$102))</f>
        <v>7.5002333284884551E-2</v>
      </c>
      <c r="AA11" s="124">
        <f>IF(PERCENT!AA21&gt;PERCENT!AA$100,(PERCENT!AA21-PERCENT!AA$100)/(PERCENT!AA$101-PERCENT!AA$100),(PERCENT!AA21-PERCENT!AA$100)/(PERCENT!AA$100-PERCENT!AA$102))</f>
        <v>-0.19502743344823259</v>
      </c>
      <c r="AB11" s="124">
        <f>IF(PERCENT!AB21&gt;PERCENT!AB$100,(PERCENT!AB21-PERCENT!AB$100)/(PERCENT!AB$101-PERCENT!AB$100),(PERCENT!AB21-PERCENT!AB$100)/(PERCENT!AB$100-PERCENT!AB$102))</f>
        <v>0.68240562613070443</v>
      </c>
      <c r="AC11" s="127">
        <f>IF(PERCENT!AC21&gt;PERCENT!AC$100,(PERCENT!AC21-PERCENT!AC$100)/(PERCENT!AC$101-PERCENT!AC$100),(PERCENT!AC21-PERCENT!AC$100)/(PERCENT!AC$100-PERCENT!AC$102))</f>
        <v>0.70936899110095208</v>
      </c>
      <c r="AD11" s="124">
        <f>IF(PERCENT!AD21&gt;PERCENT!AD$100,(PERCENT!AD21-PERCENT!AD$100)/(PERCENT!AD$101-PERCENT!AD$100),(PERCENT!AD21-PERCENT!AD$100)/(PERCENT!AD$100-PERCENT!AD$102))</f>
        <v>0.70936899110095208</v>
      </c>
      <c r="AE11" s="128">
        <f>IF(PERCENT!AE21&gt;PERCENT!AE$100,(PERCENT!AE21-PERCENT!AE$100)/(PERCENT!AE$101-PERCENT!AE$100),(PERCENT!AE21-PERCENT!AE$100)/(PERCENT!AE$100-PERCENT!AE$102))</f>
        <v>5.171670503904905E-2</v>
      </c>
      <c r="AF11" s="124">
        <f>IF(PERCENT!AF21&gt;PERCENT!AF$100,(PERCENT!AF21-PERCENT!AF$100)/(PERCENT!AF$101-PERCENT!AF$100),(PERCENT!AF21-PERCENT!AF$100)/(PERCENT!AF$100-PERCENT!AF$102))</f>
        <v>-0.21013043434553988</v>
      </c>
      <c r="AG11" s="124">
        <f>IF(PERCENT!AG21&gt;PERCENT!AG$100,(PERCENT!AG21-PERCENT!AG$100)/(PERCENT!AG$101-PERCENT!AG$100),(PERCENT!AG21-PERCENT!AG$100)/(PERCENT!AG$100-PERCENT!AG$102))</f>
        <v>5.7287747612357172E-2</v>
      </c>
      <c r="AH11" s="124">
        <f>IF(PERCENT!AH21&gt;PERCENT!AH$100,(PERCENT!AH21-PERCENT!AH$100)/(PERCENT!AH$101-PERCENT!AH$100),(PERCENT!AH21-PERCENT!AH$100)/(PERCENT!AH$100-PERCENT!AH$102))</f>
        <v>0.68539591300499603</v>
      </c>
      <c r="AI11" s="124">
        <f>IF(PERCENT!AI21&gt;PERCENT!AI$100,(PERCENT!AI21-PERCENT!AI$100)/(PERCENT!AI$101-PERCENT!AI$100),(PERCENT!AI21-PERCENT!AI$100)/(PERCENT!AI$100-PERCENT!AI$102))</f>
        <v>0.53320371690401069</v>
      </c>
      <c r="AJ11" s="124">
        <f>IF(PERCENT!AJ21&gt;PERCENT!AJ$100,(PERCENT!AJ21-PERCENT!AJ$100)/(PERCENT!AJ$101-PERCENT!AJ$100),(PERCENT!AJ21-PERCENT!AJ$100)/(PERCENT!AJ$100-PERCENT!AJ$102))</f>
        <v>0.19316654077351983</v>
      </c>
      <c r="AK11" s="124">
        <f>IF(PERCENT!AK21&gt;PERCENT!AK$100,(PERCENT!AK21-PERCENT!AK$100)/(PERCENT!AK$101-PERCENT!AK$100),(PERCENT!AK21-PERCENT!AK$100)/(PERCENT!AK$100-PERCENT!AK$102))</f>
        <v>8.3730140597095715E-2</v>
      </c>
      <c r="AL11" s="124">
        <f>IF(PERCENT!AL21&gt;PERCENT!AL$100,(PERCENT!AL21-PERCENT!AL$100)/(PERCENT!AL$101-PERCENT!AL$100),(PERCENT!AL21-PERCENT!AL$100)/(PERCENT!AL$100-PERCENT!AL$102))</f>
        <v>0.35711445846795675</v>
      </c>
      <c r="AM11" s="124">
        <f>IF(PERCENT!AM21&gt;PERCENT!AM$100,(PERCENT!AM21-PERCENT!AM$100)/(PERCENT!AM$101-PERCENT!AM$100),(PERCENT!AM21-PERCENT!AM$100)/(PERCENT!AM$100-PERCENT!AM$102))</f>
        <v>1.7649846792094945E-2</v>
      </c>
      <c r="AN11" s="124">
        <f>IF(PERCENT!AN21&gt;PERCENT!AN$100,(PERCENT!AN21-PERCENT!AN$100)/(PERCENT!AN$101-PERCENT!AN$100),(PERCENT!AN21-PERCENT!AN$100)/(PERCENT!AN$100-PERCENT!AN$102))</f>
        <v>-6.5551526139688747E-3</v>
      </c>
      <c r="AO11" s="124">
        <f>IF(PERCENT!AO21&gt;PERCENT!AO$100,(PERCENT!AO21-PERCENT!AO$100)/(PERCENT!AO$101-PERCENT!AO$100),(PERCENT!AO21-PERCENT!AO$100)/(PERCENT!AO$100-PERCENT!AO$102))</f>
        <v>-0.19604729168378915</v>
      </c>
      <c r="AP11" s="124">
        <f>IF(PERCENT!AP21&gt;PERCENT!AP$100,(PERCENT!AP21-PERCENT!AP$100)/(PERCENT!AP$101-PERCENT!AP$100),(PERCENT!AP21-PERCENT!AP$100)/(PERCENT!AP$100-PERCENT!AP$102))</f>
        <v>-0.36867848921797564</v>
      </c>
      <c r="AQ11" s="124">
        <f>IF(PERCENT!AQ21&gt;PERCENT!AQ$100,(PERCENT!AQ21-PERCENT!AQ$100)/(PERCENT!AQ$101-PERCENT!AQ$100),(PERCENT!AQ21-PERCENT!AQ$100)/(PERCENT!AQ$100-PERCENT!AQ$102))</f>
        <v>-2.1485698276915818E-2</v>
      </c>
      <c r="AR11" s="124">
        <f>IF(PERCENT!AR21&gt;PERCENT!AR$100,(PERCENT!AR21-PERCENT!AR$100)/(PERCENT!AR$101-PERCENT!AR$100),(PERCENT!AR21-PERCENT!AR$100)/(PERCENT!AR$100-PERCENT!AR$102))</f>
        <v>-5.3749283384340499E-2</v>
      </c>
      <c r="AS11" s="198">
        <f>IF(PERCENT!AS21&gt;PERCENT!AS$100,(PERCENT!AS21-PERCENT!AS$100)/(PERCENT!AS$101-PERCENT!AS$100),(PERCENT!AS21-PERCENT!AS$100)/(PERCENT!AS$100-PERCENT!AS$102))</f>
        <v>0.12096262310992002</v>
      </c>
      <c r="AT11" s="198">
        <f>IF(PERCENT!AT21&gt;PERCENT!AT$100,(PERCENT!AT21-PERCENT!AT$100)/(PERCENT!AT$101-PERCENT!AT$100),(PERCENT!AT21-PERCENT!AT$100)/(PERCENT!AT$100-PERCENT!AT$102))</f>
        <v>0.52336369794118365</v>
      </c>
      <c r="AU11" s="198">
        <f>IF(PERCENT!AU21&gt;PERCENT!AU$100,(PERCENT!AU21-PERCENT!AU$100)/(PERCENT!AU$101-PERCENT!AU$100),(PERCENT!AU21-PERCENT!AU$100)/(PERCENT!AU$100-PERCENT!AU$102))</f>
        <v>0.53378488196932139</v>
      </c>
      <c r="AV11" s="231">
        <f>IF(PERCENT!AV21&gt;PERCENT!AV$100,(PERCENT!AV21-PERCENT!AV$100)/(PERCENT!AV$101-PERCENT!AV$100),(PERCENT!AV21-PERCENT!AV$100)/(PERCENT!AV$100-PERCENT!AV$102))</f>
        <v>5.171670503904905E-2</v>
      </c>
      <c r="AW11" s="231">
        <f>IF(PERCENT!AW21&gt;PERCENT!AW$100,(PERCENT!AW21-PERCENT!AW$100)/(PERCENT!AW$101-PERCENT!AW$100),(PERCENT!AW21-PERCENT!AW$100)/(PERCENT!AW$100-PERCENT!AW$102))</f>
        <v>0.40993963842157066</v>
      </c>
      <c r="AX11" s="231">
        <f>IF(PERCENT!AX21&gt;PERCENT!AX$100,(PERCENT!AX21-PERCENT!AX$100)/(PERCENT!AX$101-PERCENT!AX$100),(PERCENT!AX21-PERCENT!AX$100)/(PERCENT!AX$100-PERCENT!AX$102))</f>
        <v>5.171670503904905E-2</v>
      </c>
      <c r="AY11" s="232">
        <f>IF(PERCENT!AY21&gt;PERCENT!AY$100,(PERCENT!AY21-PERCENT!AY$100)/(PERCENT!AY$101-PERCENT!AY$100),(PERCENT!AY21-PERCENT!AY$100)/(PERCENT!AY$100-PERCENT!AY$102))</f>
        <v>7.2376975454648135E-2</v>
      </c>
      <c r="AZ11" s="66">
        <v>20082</v>
      </c>
      <c r="BA11" s="66" t="str">
        <f t="shared" si="0"/>
        <v>LOW NEED HIGH DEV</v>
      </c>
    </row>
    <row r="12" spans="1:53" x14ac:dyDescent="0.35">
      <c r="A12" s="197" t="s">
        <v>830</v>
      </c>
      <c r="B12" s="125">
        <f>IF(PERCENT!B63&gt;PERCENT!B$100,(PERCENT!B63-PERCENT!B$100)/(PERCENT!B$101-PERCENT!B$100),(PERCENT!B63-PERCENT!B$100)/(PERCENT!B$100-PERCENT!B$102))</f>
        <v>0.33881882635537164</v>
      </c>
      <c r="C12" s="124">
        <f>IF(PERCENT!C63&gt;PERCENT!C$100,(PERCENT!C63-PERCENT!C$100)/(PERCENT!C$101-PERCENT!C$100),(PERCENT!C63-PERCENT!C$100)/(PERCENT!C$100-PERCENT!C$102))</f>
        <v>0.6338710270963045</v>
      </c>
      <c r="D12" s="124">
        <f>IF(PERCENT!D63&gt;PERCENT!D$100,(PERCENT!D63-PERCENT!D$100)/(PERCENT!D$101-PERCENT!D$100),(PERCENT!D63-PERCENT!D$100)/(PERCENT!D$100-PERCENT!D$102))</f>
        <v>-6.3734025791854169E-3</v>
      </c>
      <c r="E12" s="124">
        <f>IF(PERCENT!E63&gt;PERCENT!E$100,(PERCENT!E63-PERCENT!E$100)/(PERCENT!E$101-PERCENT!E$100),(PERCENT!E63-PERCENT!E$100)/(PERCENT!E$100-PERCENT!E$102))</f>
        <v>0.75893231994682264</v>
      </c>
      <c r="F12" s="124">
        <f>IF(PERCENT!F63&gt;PERCENT!F$100,(PERCENT!F63-PERCENT!F$100)/(PERCENT!F$101-PERCENT!F$100),(PERCENT!F63-PERCENT!F$100)/(PERCENT!F$100-PERCENT!F$102))</f>
        <v>-0.69832308638629859</v>
      </c>
      <c r="G12" s="124">
        <f>IF(PERCENT!G63&gt;PERCENT!G$100,(PERCENT!G63-PERCENT!G$100)/(PERCENT!G$101-PERCENT!G$100),(PERCENT!G63-PERCENT!G$100)/(PERCENT!G$100-PERCENT!G$102))</f>
        <v>0.22886558665090573</v>
      </c>
      <c r="H12" s="125">
        <f>IF(PERCENT!H63&gt;PERCENT!H$100,(PERCENT!H63-PERCENT!H$100)/(PERCENT!H$101-PERCENT!H$100),(PERCENT!H63-PERCENT!H$100)/(PERCENT!H$100-PERCENT!H$102))</f>
        <v>0.57221890775276507</v>
      </c>
      <c r="I12" s="124">
        <f>IF(PERCENT!I63&gt;PERCENT!I$100,(PERCENT!I63-PERCENT!I$100)/(PERCENT!I$101-PERCENT!I$100),(PERCENT!I63-PERCENT!I$100)/(PERCENT!I$100-PERCENT!I$102))</f>
        <v>2.2566880159056082E-2</v>
      </c>
      <c r="J12" s="124">
        <f>IF(PERCENT!J63&gt;PERCENT!J$100,(PERCENT!J63-PERCENT!J$100)/(PERCENT!J$101-PERCENT!J$100),(PERCENT!J63-PERCENT!J$100)/(PERCENT!J$100-PERCENT!J$102))</f>
        <v>0.64326595604995551</v>
      </c>
      <c r="K12" s="126">
        <f>IF(PERCENT!K63&gt;PERCENT!K$100,(PERCENT!K63-PERCENT!K$100)/(PERCENT!K$101-PERCENT!K$100),(PERCENT!K63-PERCENT!K$100)/(PERCENT!K$100-PERCENT!K$102))</f>
        <v>-0.10051360677642251</v>
      </c>
      <c r="L12" s="126">
        <f>IF(PERCENT!L63&gt;PERCENT!L$100,(PERCENT!L63-PERCENT!L$100)/(PERCENT!L$101-PERCENT!L$100),(PERCENT!L63-PERCENT!L$100)/(PERCENT!L$100-PERCENT!L$102))</f>
        <v>-3.1658894434448165E-2</v>
      </c>
      <c r="M12" s="124">
        <f>IF(PERCENT!M63&gt;PERCENT!M$100,(PERCENT!M63-PERCENT!M$100)/(PERCENT!M$101-PERCENT!M$100),(PERCENT!M63-PERCENT!M$100)/(PERCENT!M$100-PERCENT!M$102))</f>
        <v>0.34341071810498719</v>
      </c>
      <c r="N12" s="124">
        <f>IF(PERCENT!N63&gt;PERCENT!N$100,(PERCENT!N63-PERCENT!N$100)/(PERCENT!N$101-PERCENT!N$100),(PERCENT!N63-PERCENT!N$100)/(PERCENT!N$100-PERCENT!N$102))</f>
        <v>-0.46293936831230953</v>
      </c>
      <c r="O12" s="124">
        <f>IF(PERCENT!O63&gt;PERCENT!O$100,(PERCENT!O63-PERCENT!O$100)/(PERCENT!O$101-PERCENT!O$100),(PERCENT!O63-PERCENT!O$100)/(PERCENT!O$100-PERCENT!O$102))</f>
        <v>0.12595590631525283</v>
      </c>
      <c r="P12" s="124">
        <f>IF(PERCENT!P63&gt;PERCENT!P$100,(PERCENT!P63-PERCENT!P$100)/(PERCENT!P$101-PERCENT!P$100),(PERCENT!P63-PERCENT!P$100)/(PERCENT!P$100-PERCENT!P$102))</f>
        <v>-0.24239532742770259</v>
      </c>
      <c r="Q12" s="124">
        <f>IF(PERCENT!Q63&gt;PERCENT!Q$100,(PERCENT!Q63-PERCENT!Q$100)/(PERCENT!Q$101-PERCENT!Q$100),(PERCENT!Q63-PERCENT!Q$100)/(PERCENT!Q$100-PERCENT!Q$102))</f>
        <v>-0.84288770406491187</v>
      </c>
      <c r="R12" s="127">
        <f>IF(PERCENT!R63&gt;PERCENT!R$100,(PERCENT!R63-PERCENT!R$100)/(PERCENT!R$101-PERCENT!R$100),(PERCENT!R63-PERCENT!R$100)/(PERCENT!R$100-PERCENT!R$102))</f>
        <v>0.60643830596803006</v>
      </c>
      <c r="S12" s="124">
        <f>IF(PERCENT!S63&gt;PERCENT!S$100,(PERCENT!S63-PERCENT!S$100)/(PERCENT!S$101-PERCENT!S$100),(PERCENT!S63-PERCENT!S$100)/(PERCENT!S$100-PERCENT!S$102))</f>
        <v>0.44166694691302727</v>
      </c>
      <c r="T12" s="124">
        <f>IF(PERCENT!T63&gt;PERCENT!T$100,(PERCENT!T63-PERCENT!T$100)/(PERCENT!T$101-PERCENT!T$100),(PERCENT!T63-PERCENT!T$100)/(PERCENT!T$100-PERCENT!T$102))</f>
        <v>0.25943892965418786</v>
      </c>
      <c r="U12" s="124">
        <f>IF(PERCENT!U63&gt;PERCENT!U$100,(PERCENT!U63-PERCENT!U$100)/(PERCENT!U$101-PERCENT!U$100),(PERCENT!U63-PERCENT!U$100)/(PERCENT!U$100-PERCENT!U$102))</f>
        <v>0.85908208746265613</v>
      </c>
      <c r="V12" s="127">
        <f>IF(PERCENT!V63&gt;PERCENT!V$100,(PERCENT!V63-PERCENT!V$100)/(PERCENT!V$101-PERCENT!V$100),(PERCENT!V63-PERCENT!V$100)/(PERCENT!V$100-PERCENT!V$102))</f>
        <v>0.24067016118772577</v>
      </c>
      <c r="W12" s="124">
        <f>IF(PERCENT!W63&gt;PERCENT!W$100,(PERCENT!W63-PERCENT!W$100)/(PERCENT!W$101-PERCENT!W$100),(PERCENT!W63-PERCENT!W$100)/(PERCENT!W$100-PERCENT!W$102))</f>
        <v>0.24067016118772577</v>
      </c>
      <c r="X12" s="127">
        <f>IF(PERCENT!X63&gt;PERCENT!X$100,(PERCENT!X63-PERCENT!X$100)/(PERCENT!X$101-PERCENT!X$100),(PERCENT!X63-PERCENT!X$100)/(PERCENT!X$100-PERCENT!X$102))</f>
        <v>0.3213616356440317</v>
      </c>
      <c r="Y12" s="124">
        <f>IF(PERCENT!Y63&gt;PERCENT!Y$100,(PERCENT!Y63-PERCENT!Y$100)/(PERCENT!Y$101-PERCENT!Y$100),(PERCENT!Y63-PERCENT!Y$100)/(PERCENT!Y$100-PERCENT!Y$102))</f>
        <v>8.9380379503842089E-2</v>
      </c>
      <c r="Z12" s="124">
        <f>IF(PERCENT!Z63&gt;PERCENT!Z$100,(PERCENT!Z63-PERCENT!Z$100)/(PERCENT!Z$101-PERCENT!Z$100),(PERCENT!Z63-PERCENT!Z$100)/(PERCENT!Z$100-PERCENT!Z$102))</f>
        <v>5.2070135337926255E-3</v>
      </c>
      <c r="AA12" s="124">
        <f>IF(PERCENT!AA63&gt;PERCENT!AA$100,(PERCENT!AA63-PERCENT!AA$100)/(PERCENT!AA$101-PERCENT!AA$100),(PERCENT!AA63-PERCENT!AA$100)/(PERCENT!AA$100-PERCENT!AA$102))</f>
        <v>0.8368522535277324</v>
      </c>
      <c r="AB12" s="124">
        <f>IF(PERCENT!AB63&gt;PERCENT!AB$100,(PERCENT!AB63-PERCENT!AB$100)/(PERCENT!AB$101-PERCENT!AB$100),(PERCENT!AB63-PERCENT!AB$100)/(PERCENT!AB$100-PERCENT!AB$102))</f>
        <v>-4.8583144862944403E-3</v>
      </c>
      <c r="AC12" s="127">
        <f>IF(PERCENT!AC63&gt;PERCENT!AC$100,(PERCENT!AC63-PERCENT!AC$100)/(PERCENT!AC$101-PERCENT!AC$100),(PERCENT!AC63-PERCENT!AC$100)/(PERCENT!AC$100-PERCENT!AC$102))</f>
        <v>0.84027611235363031</v>
      </c>
      <c r="AD12" s="124">
        <f>IF(PERCENT!AD63&gt;PERCENT!AD$100,(PERCENT!AD63-PERCENT!AD$100)/(PERCENT!AD$101-PERCENT!AD$100),(PERCENT!AD63-PERCENT!AD$100)/(PERCENT!AD$100-PERCENT!AD$102))</f>
        <v>0.84027611235363031</v>
      </c>
      <c r="AE12" s="128">
        <f>IF(PERCENT!AE63&gt;PERCENT!AE$100,(PERCENT!AE63-PERCENT!AE$100)/(PERCENT!AE$101-PERCENT!AE$100),(PERCENT!AE63-PERCENT!AE$100)/(PERCENT!AE$100-PERCENT!AE$102))</f>
        <v>0.37180890353403911</v>
      </c>
      <c r="AF12" s="124">
        <f>IF(PERCENT!AF63&gt;PERCENT!AF$100,(PERCENT!AF63-PERCENT!AF$100)/(PERCENT!AF$101-PERCENT!AF$100),(PERCENT!AF63-PERCENT!AF$100)/(PERCENT!AF$100-PERCENT!AF$102))</f>
        <v>-0.90696168111685538</v>
      </c>
      <c r="AG12" s="124">
        <f>IF(PERCENT!AG63&gt;PERCENT!AG$100,(PERCENT!AG63-PERCENT!AG$100)/(PERCENT!AG$101-PERCENT!AG$100),(PERCENT!AG63-PERCENT!AG$100)/(PERCENT!AG$100-PERCENT!AG$102))</f>
        <v>-0.83119165660108896</v>
      </c>
      <c r="AH12" s="124">
        <f>IF(PERCENT!AH63&gt;PERCENT!AH$100,(PERCENT!AH63-PERCENT!AH$100)/(PERCENT!AH$101-PERCENT!AH$100),(PERCENT!AH63-PERCENT!AH$100)/(PERCENT!AH$100-PERCENT!AH$102))</f>
        <v>0.20125605164641377</v>
      </c>
      <c r="AI12" s="124">
        <f>IF(PERCENT!AI63&gt;PERCENT!AI$100,(PERCENT!AI63-PERCENT!AI$100)/(PERCENT!AI$101-PERCENT!AI$100),(PERCENT!AI63-PERCENT!AI$100)/(PERCENT!AI$100-PERCENT!AI$102))</f>
        <v>0.288624590871917</v>
      </c>
      <c r="AJ12" s="124">
        <f>IF(PERCENT!AJ63&gt;PERCENT!AJ$100,(PERCENT!AJ63-PERCENT!AJ$100)/(PERCENT!AJ$101-PERCENT!AJ$100),(PERCENT!AJ63-PERCENT!AJ$100)/(PERCENT!AJ$100-PERCENT!AJ$102))</f>
        <v>-0.69063085243591849</v>
      </c>
      <c r="AK12" s="124">
        <f>IF(PERCENT!AK63&gt;PERCENT!AK$100,(PERCENT!AK63-PERCENT!AK$100)/(PERCENT!AK$101-PERCENT!AK$100),(PERCENT!AK63-PERCENT!AK$100)/(PERCENT!AK$100-PERCENT!AK$102))</f>
        <v>1</v>
      </c>
      <c r="AL12" s="124">
        <f>IF(PERCENT!AL63&gt;PERCENT!AL$100,(PERCENT!AL63-PERCENT!AL$100)/(PERCENT!AL$101-PERCENT!AL$100),(PERCENT!AL63-PERCENT!AL$100)/(PERCENT!AL$100-PERCENT!AL$102))</f>
        <v>0.29762439119101197</v>
      </c>
      <c r="AM12" s="124">
        <f>IF(PERCENT!AM63&gt;PERCENT!AM$100,(PERCENT!AM63-PERCENT!AM$100)/(PERCENT!AM$101-PERCENT!AM$100),(PERCENT!AM63-PERCENT!AM$100)/(PERCENT!AM$100-PERCENT!AM$102))</f>
        <v>0.37627358778257664</v>
      </c>
      <c r="AN12" s="124">
        <f>IF(PERCENT!AN63&gt;PERCENT!AN$100,(PERCENT!AN63-PERCENT!AN$100)/(PERCENT!AN$101-PERCENT!AN$100),(PERCENT!AN63-PERCENT!AN$100)/(PERCENT!AN$100-PERCENT!AN$102))</f>
        <v>-0.47079396461957262</v>
      </c>
      <c r="AO12" s="124">
        <f>IF(PERCENT!AO63&gt;PERCENT!AO$100,(PERCENT!AO63-PERCENT!AO$100)/(PERCENT!AO$101-PERCENT!AO$100),(PERCENT!AO63-PERCENT!AO$100)/(PERCENT!AO$100-PERCENT!AO$102))</f>
        <v>0.62506114746516139</v>
      </c>
      <c r="AP12" s="124">
        <f>IF(PERCENT!AP63&gt;PERCENT!AP$100,(PERCENT!AP63-PERCENT!AP$100)/(PERCENT!AP$101-PERCENT!AP$100),(PERCENT!AP63-PERCENT!AP$100)/(PERCENT!AP$100-PERCENT!AP$102))</f>
        <v>-0.39194455181458165</v>
      </c>
      <c r="AQ12" s="124">
        <f>IF(PERCENT!AQ63&gt;PERCENT!AQ$100,(PERCENT!AQ63-PERCENT!AQ$100)/(PERCENT!AQ$101-PERCENT!AQ$100),(PERCENT!AQ63-PERCENT!AQ$100)/(PERCENT!AQ$100-PERCENT!AQ$102))</f>
        <v>0.36678619629578352</v>
      </c>
      <c r="AR12" s="124">
        <f>IF(PERCENT!AR63&gt;PERCENT!AR$100,(PERCENT!AR63-PERCENT!AR$100)/(PERCENT!AR$101-PERCENT!AR$100),(PERCENT!AR63-PERCENT!AR$100)/(PERCENT!AR$100-PERCENT!AR$102))</f>
        <v>-0.10596502737797033</v>
      </c>
      <c r="AS12" s="198">
        <f>IF(PERCENT!AS63&gt;PERCENT!AS$100,(PERCENT!AS63-PERCENT!AS$100)/(PERCENT!AS$101-PERCENT!AS$100),(PERCENT!AS63-PERCENT!AS$100)/(PERCENT!AS$100-PERCENT!AS$102))</f>
        <v>0.52195405341171786</v>
      </c>
      <c r="AT12" s="198">
        <f>IF(PERCENT!AT63&gt;PERCENT!AT$100,(PERCENT!AT63-PERCENT!AT$100)/(PERCENT!AT$101-PERCENT!AT$100),(PERCENT!AT63-PERCENT!AT$100)/(PERCENT!AT$100-PERCENT!AT$102))</f>
        <v>-0.10675026719684898</v>
      </c>
      <c r="AU12" s="198">
        <f>IF(PERCENT!AU63&gt;PERCENT!AU$100,(PERCENT!AU63-PERCENT!AU$100)/(PERCENT!AU$101-PERCENT!AU$100),(PERCENT!AU63-PERCENT!AU$100)/(PERCENT!AU$100-PERCENT!AU$102))</f>
        <v>0.71385135535569022</v>
      </c>
      <c r="AV12" s="231">
        <f>IF(PERCENT!AV63&gt;PERCENT!AV$100,(PERCENT!AV63-PERCENT!AV$100)/(PERCENT!AV$101-PERCENT!AV$100),(PERCENT!AV63-PERCENT!AV$100)/(PERCENT!AV$100-PERCENT!AV$102))</f>
        <v>0.37180890353403911</v>
      </c>
      <c r="AW12" s="231">
        <f>IF(PERCENT!AW63&gt;PERCENT!AW$100,(PERCENT!AW63-PERCENT!AW$100)/(PERCENT!AW$101-PERCENT!AW$100),(PERCENT!AW63-PERCENT!AW$100)/(PERCENT!AW$100-PERCENT!AW$102))</f>
        <v>0.50834447836039398</v>
      </c>
      <c r="AX12" s="231">
        <f>IF(PERCENT!AX63&gt;PERCENT!AX$100,(PERCENT!AX63-PERCENT!AX$100)/(PERCENT!AX$101-PERCENT!AX$100),(PERCENT!AX63-PERCENT!AX$100)/(PERCENT!AX$100-PERCENT!AX$102))</f>
        <v>0.37180890353403911</v>
      </c>
      <c r="AY12" s="232">
        <f>IF(PERCENT!AY63&gt;PERCENT!AY$100,(PERCENT!AY63-PERCENT!AY$100)/(PERCENT!AY$101-PERCENT!AY$100),(PERCENT!AY63-PERCENT!AY$100)/(PERCENT!AY$100-PERCENT!AY$102))</f>
        <v>-8.1502722370100714E-2</v>
      </c>
      <c r="AZ12" s="66">
        <v>10234</v>
      </c>
      <c r="BA12" s="66" t="str">
        <f t="shared" si="0"/>
        <v>LOW NEED HIGH DEV</v>
      </c>
    </row>
    <row r="13" spans="1:53" x14ac:dyDescent="0.35">
      <c r="A13" s="197" t="s">
        <v>411</v>
      </c>
      <c r="B13" s="125">
        <f>IF(PERCENT!B18&gt;PERCENT!B$100,(PERCENT!B18-PERCENT!B$100)/(PERCENT!B$101-PERCENT!B$100),(PERCENT!B18-PERCENT!B$100)/(PERCENT!B$100-PERCENT!B$102))</f>
        <v>0.16584294793939747</v>
      </c>
      <c r="C13" s="124">
        <f>IF(PERCENT!C18&gt;PERCENT!C$100,(PERCENT!C18-PERCENT!C$100)/(PERCENT!C$101-PERCENT!C$100),(PERCENT!C18-PERCENT!C$100)/(PERCENT!C$100-PERCENT!C$102))</f>
        <v>0.59395442543251298</v>
      </c>
      <c r="D13" s="124">
        <f>IF(PERCENT!D18&gt;PERCENT!D$100,(PERCENT!D18-PERCENT!D$100)/(PERCENT!D$101-PERCENT!D$100),(PERCENT!D18-PERCENT!D$100)/(PERCENT!D$100-PERCENT!D$102))</f>
        <v>-0.19991010769121945</v>
      </c>
      <c r="E13" s="124">
        <f>IF(PERCENT!E18&gt;PERCENT!E$100,(PERCENT!E18-PERCENT!E$100)/(PERCENT!E$101-PERCENT!E$100),(PERCENT!E18-PERCENT!E$100)/(PERCENT!E$100-PERCENT!E$102))</f>
        <v>-0.76644248386285818</v>
      </c>
      <c r="F13" s="124">
        <f>IF(PERCENT!F18&gt;PERCENT!F$100,(PERCENT!F18-PERCENT!F$100)/(PERCENT!F$101-PERCENT!F$100),(PERCENT!F18-PERCENT!F$100)/(PERCENT!F$100-PERCENT!F$102))</f>
        <v>-0.13503207591526739</v>
      </c>
      <c r="G13" s="124">
        <f>IF(PERCENT!G18&gt;PERCENT!G$100,(PERCENT!G18-PERCENT!G$100)/(PERCENT!G$101-PERCENT!G$100),(PERCENT!G18-PERCENT!G$100)/(PERCENT!G$100-PERCENT!G$102))</f>
        <v>0.13114092128993923</v>
      </c>
      <c r="H13" s="125">
        <f>IF(PERCENT!H18&gt;PERCENT!H$100,(PERCENT!H18-PERCENT!H$100)/(PERCENT!H$101-PERCENT!H$100),(PERCENT!H18-PERCENT!H$100)/(PERCENT!H$100-PERCENT!H$102))</f>
        <v>-0.29495492434701848</v>
      </c>
      <c r="I13" s="124">
        <f>IF(PERCENT!I18&gt;PERCENT!I$100,(PERCENT!I18-PERCENT!I$100)/(PERCENT!I$101-PERCENT!I$100),(PERCENT!I18-PERCENT!I$100)/(PERCENT!I$100-PERCENT!I$102))</f>
        <v>-0.11875168328427751</v>
      </c>
      <c r="J13" s="124">
        <f>IF(PERCENT!J18&gt;PERCENT!J$100,(PERCENT!J18-PERCENT!J$100)/(PERCENT!J$101-PERCENT!J$100),(PERCENT!J18-PERCENT!J$100)/(PERCENT!J$100-PERCENT!J$102))</f>
        <v>-0.39298639811002395</v>
      </c>
      <c r="K13" s="126">
        <f>IF(PERCENT!K18&gt;PERCENT!K$100,(PERCENT!K18-PERCENT!K$100)/(PERCENT!K$101-PERCENT!K$100),(PERCENT!K18-PERCENT!K$100)/(PERCENT!K$100-PERCENT!K$102))</f>
        <v>0.90856386133350953</v>
      </c>
      <c r="L13" s="126">
        <f>IF(PERCENT!L18&gt;PERCENT!L$100,(PERCENT!L18-PERCENT!L$100)/(PERCENT!L$101-PERCENT!L$100),(PERCENT!L18-PERCENT!L$100)/(PERCENT!L$100-PERCENT!L$102))</f>
        <v>0.65387664357509412</v>
      </c>
      <c r="M13" s="124">
        <f>IF(PERCENT!M18&gt;PERCENT!M$100,(PERCENT!M18-PERCENT!M$100)/(PERCENT!M$101-PERCENT!M$100),(PERCENT!M18-PERCENT!M$100)/(PERCENT!M$100-PERCENT!M$102))</f>
        <v>1</v>
      </c>
      <c r="N13" s="124">
        <f>IF(PERCENT!N18&gt;PERCENT!N$100,(PERCENT!N18-PERCENT!N$100)/(PERCENT!N$101-PERCENT!N$100),(PERCENT!N18-PERCENT!N$100)/(PERCENT!N$100-PERCENT!N$102))</f>
        <v>-0.4159711127283871</v>
      </c>
      <c r="O13" s="124">
        <f>IF(PERCENT!O18&gt;PERCENT!O$100,(PERCENT!O18-PERCENT!O$100)/(PERCENT!O$101-PERCENT!O$100),(PERCENT!O18-PERCENT!O$100)/(PERCENT!O$100-PERCENT!O$102))</f>
        <v>0.19304985013945297</v>
      </c>
      <c r="P13" s="124">
        <f>IF(PERCENT!P18&gt;PERCENT!P$100,(PERCENT!P18-PERCENT!P$100)/(PERCENT!P$101-PERCENT!P$100),(PERCENT!P18-PERCENT!P$100)/(PERCENT!P$100-PERCENT!P$102))</f>
        <v>0.43219048463324117</v>
      </c>
      <c r="Q13" s="124">
        <f>IF(PERCENT!Q18&gt;PERCENT!Q$100,(PERCENT!Q18-PERCENT!Q$100)/(PERCENT!Q$101-PERCENT!Q$100),(PERCENT!Q18-PERCENT!Q$100)/(PERCENT!Q$100-PERCENT!Q$102))</f>
        <v>-0.54103263795123546</v>
      </c>
      <c r="R13" s="127">
        <f>IF(PERCENT!R18&gt;PERCENT!R$100,(PERCENT!R18-PERCENT!R$100)/(PERCENT!R$101-PERCENT!R$100),(PERCENT!R18-PERCENT!R$100)/(PERCENT!R$100-PERCENT!R$102))</f>
        <v>-7.9140624014409938E-2</v>
      </c>
      <c r="S13" s="124">
        <f>IF(PERCENT!S18&gt;PERCENT!S$100,(PERCENT!S18-PERCENT!S$100)/(PERCENT!S$101-PERCENT!S$100),(PERCENT!S18-PERCENT!S$100)/(PERCENT!S$100-PERCENT!S$102))</f>
        <v>-0.22458746652022546</v>
      </c>
      <c r="T13" s="124">
        <f>IF(PERCENT!T18&gt;PERCENT!T$100,(PERCENT!T18-PERCENT!T$100)/(PERCENT!T$101-PERCENT!T$100),(PERCENT!T18-PERCENT!T$100)/(PERCENT!T$100-PERCENT!T$102))</f>
        <v>-0.26871296146166374</v>
      </c>
      <c r="U13" s="124">
        <f>IF(PERCENT!U18&gt;PERCENT!U$100,(PERCENT!U18-PERCENT!U$100)/(PERCENT!U$101-PERCENT!U$100),(PERCENT!U18-PERCENT!U$100)/(PERCENT!U$100-PERCENT!U$102))</f>
        <v>0.13753383358130591</v>
      </c>
      <c r="V13" s="127">
        <f>IF(PERCENT!V18&gt;PERCENT!V$100,(PERCENT!V18-PERCENT!V$100)/(PERCENT!V$101-PERCENT!V$100),(PERCENT!V18-PERCENT!V$100)/(PERCENT!V$100-PERCENT!V$102))</f>
        <v>0.50943038632591708</v>
      </c>
      <c r="W13" s="124">
        <f>IF(PERCENT!W18&gt;PERCENT!W$100,(PERCENT!W18-PERCENT!W$100)/(PERCENT!W$101-PERCENT!W$100),(PERCENT!W18-PERCENT!W$100)/(PERCENT!W$100-PERCENT!W$102))</f>
        <v>0.50943038632591708</v>
      </c>
      <c r="X13" s="127">
        <f>IF(PERCENT!X18&gt;PERCENT!X$100,(PERCENT!X18-PERCENT!X$100)/(PERCENT!X$101-PERCENT!X$100),(PERCENT!X18-PERCENT!X$100)/(PERCENT!X$100-PERCENT!X$102))</f>
        <v>0.48762727195994382</v>
      </c>
      <c r="Y13" s="124">
        <f>IF(PERCENT!Y18&gt;PERCENT!Y$100,(PERCENT!Y18-PERCENT!Y$100)/(PERCENT!Y$101-PERCENT!Y$100),(PERCENT!Y18-PERCENT!Y$100)/(PERCENT!Y$100-PERCENT!Y$102))</f>
        <v>0.99541365086629952</v>
      </c>
      <c r="Z13" s="124">
        <f>IF(PERCENT!Z18&gt;PERCENT!Z$100,(PERCENT!Z18-PERCENT!Z$100)/(PERCENT!Z$101-PERCENT!Z$100),(PERCENT!Z18-PERCENT!Z$100)/(PERCENT!Z$100-PERCENT!Z$102))</f>
        <v>0.19342173679723201</v>
      </c>
      <c r="AA13" s="124">
        <f>IF(PERCENT!AA18&gt;PERCENT!AA$100,(PERCENT!AA18-PERCENT!AA$100)/(PERCENT!AA$101-PERCENT!AA$100),(PERCENT!AA18-PERCENT!AA$100)/(PERCENT!AA$100-PERCENT!AA$102))</f>
        <v>-0.26157204784477883</v>
      </c>
      <c r="AB13" s="124">
        <f>IF(PERCENT!AB18&gt;PERCENT!AB$100,(PERCENT!AB18-PERCENT!AB$100)/(PERCENT!AB$101-PERCENT!AB$100),(PERCENT!AB18-PERCENT!AB$100)/(PERCENT!AB$100-PERCENT!AB$102))</f>
        <v>0.45941383171183725</v>
      </c>
      <c r="AC13" s="127">
        <f>IF(PERCENT!AC18&gt;PERCENT!AC$100,(PERCENT!AC18-PERCENT!AC$100)/(PERCENT!AC$101-PERCENT!AC$100),(PERCENT!AC18-PERCENT!AC$100)/(PERCENT!AC$100-PERCENT!AC$102))</f>
        <v>3.5988608530430483E-2</v>
      </c>
      <c r="AD13" s="124">
        <f>IF(PERCENT!AD18&gt;PERCENT!AD$100,(PERCENT!AD18-PERCENT!AD$100)/(PERCENT!AD$101-PERCENT!AD$100),(PERCENT!AD18-PERCENT!AD$100)/(PERCENT!AD$100-PERCENT!AD$102))</f>
        <v>3.5988608530430483E-2</v>
      </c>
      <c r="AE13" s="128">
        <f>IF(PERCENT!AE18&gt;PERCENT!AE$100,(PERCENT!AE18-PERCENT!AE$100)/(PERCENT!AE$101-PERCENT!AE$100),(PERCENT!AE18-PERCENT!AE$100)/(PERCENT!AE$100-PERCENT!AE$102))</f>
        <v>7.7490460901674385E-2</v>
      </c>
      <c r="AF13" s="124">
        <f>IF(PERCENT!AF18&gt;PERCENT!AF$100,(PERCENT!AF18-PERCENT!AF$100)/(PERCENT!AF$101-PERCENT!AF$100),(PERCENT!AF18-PERCENT!AF$100)/(PERCENT!AF$100-PERCENT!AF$102))</f>
        <v>-0.36273927287767993</v>
      </c>
      <c r="AG13" s="124">
        <f>IF(PERCENT!AG18&gt;PERCENT!AG$100,(PERCENT!AG18-PERCENT!AG$100)/(PERCENT!AG$101-PERCENT!AG$100),(PERCENT!AG18-PERCENT!AG$100)/(PERCENT!AG$100-PERCENT!AG$102))</f>
        <v>0.22866641244513078</v>
      </c>
      <c r="AH13" s="124">
        <f>IF(PERCENT!AH18&gt;PERCENT!AH$100,(PERCENT!AH18-PERCENT!AH$100)/(PERCENT!AH$101-PERCENT!AH$100),(PERCENT!AH18-PERCENT!AH$100)/(PERCENT!AH$100-PERCENT!AH$102))</f>
        <v>0.33541393407043879</v>
      </c>
      <c r="AI13" s="124">
        <f>IF(PERCENT!AI18&gt;PERCENT!AI$100,(PERCENT!AI18-PERCENT!AI$100)/(PERCENT!AI$101-PERCENT!AI$100),(PERCENT!AI18-PERCENT!AI$100)/(PERCENT!AI$100-PERCENT!AI$102))</f>
        <v>0.59989143150056634</v>
      </c>
      <c r="AJ13" s="124">
        <f>IF(PERCENT!AJ18&gt;PERCENT!AJ$100,(PERCENT!AJ18-PERCENT!AJ$100)/(PERCENT!AJ$101-PERCENT!AJ$100),(PERCENT!AJ18-PERCENT!AJ$100)/(PERCENT!AJ$100-PERCENT!AJ$102))</f>
        <v>-8.4690741985929005E-2</v>
      </c>
      <c r="AK13" s="124">
        <f>IF(PERCENT!AK18&gt;PERCENT!AK$100,(PERCENT!AK18-PERCENT!AK$100)/(PERCENT!AK$101-PERCENT!AK$100),(PERCENT!AK18-PERCENT!AK$100)/(PERCENT!AK$100-PERCENT!AK$102))</f>
        <v>0.32718278673009848</v>
      </c>
      <c r="AL13" s="124">
        <f>IF(PERCENT!AL18&gt;PERCENT!AL$100,(PERCENT!AL18-PERCENT!AL$100)/(PERCENT!AL$101-PERCENT!AL$100),(PERCENT!AL18-PERCENT!AL$100)/(PERCENT!AL$100-PERCENT!AL$102))</f>
        <v>0.23141795859390521</v>
      </c>
      <c r="AM13" s="124">
        <f>IF(PERCENT!AM18&gt;PERCENT!AM$100,(PERCENT!AM18-PERCENT!AM$100)/(PERCENT!AM$101-PERCENT!AM$100),(PERCENT!AM18-PERCENT!AM$100)/(PERCENT!AM$100-PERCENT!AM$102))</f>
        <v>3.6081393244439472E-2</v>
      </c>
      <c r="AN13" s="124">
        <f>IF(PERCENT!AN18&gt;PERCENT!AN$100,(PERCENT!AN18-PERCENT!AN$100)/(PERCENT!AN$101-PERCENT!AN$100),(PERCENT!AN18-PERCENT!AN$100)/(PERCENT!AN$100-PERCENT!AN$102))</f>
        <v>-9.2769193191336152E-3</v>
      </c>
      <c r="AO13" s="124">
        <f>IF(PERCENT!AO18&gt;PERCENT!AO$100,(PERCENT!AO18-PERCENT!AO$100)/(PERCENT!AO$101-PERCENT!AO$100),(PERCENT!AO18-PERCENT!AO$100)/(PERCENT!AO$100-PERCENT!AO$102))</f>
        <v>-0.56484342343286253</v>
      </c>
      <c r="AP13" s="124">
        <f>IF(PERCENT!AP18&gt;PERCENT!AP$100,(PERCENT!AP18-PERCENT!AP$100)/(PERCENT!AP$101-PERCENT!AP$100),(PERCENT!AP18-PERCENT!AP$100)/(PERCENT!AP$100-PERCENT!AP$102))</f>
        <v>0.59495142411776014</v>
      </c>
      <c r="AQ13" s="124">
        <f>IF(PERCENT!AQ18&gt;PERCENT!AQ$100,(PERCENT!AQ18-PERCENT!AQ$100)/(PERCENT!AQ$101-PERCENT!AQ$100),(PERCENT!AQ18-PERCENT!AQ$100)/(PERCENT!AQ$100-PERCENT!AQ$102))</f>
        <v>2.7416636942681882E-2</v>
      </c>
      <c r="AR13" s="124">
        <f>IF(PERCENT!AR18&gt;PERCENT!AR$100,(PERCENT!AR18-PERCENT!AR$100)/(PERCENT!AR$101-PERCENT!AR$100),(PERCENT!AR18-PERCENT!AR$100)/(PERCENT!AR$100-PERCENT!AR$102))</f>
        <v>-0.4942955167066046</v>
      </c>
      <c r="AS13" s="198">
        <f>IF(PERCENT!AS18&gt;PERCENT!AS$100,(PERCENT!AS18-PERCENT!AS$100)/(PERCENT!AS$101-PERCENT!AS$100),(PERCENT!AS18-PERCENT!AS$100)/(PERCENT!AS$100-PERCENT!AS$102))</f>
        <v>-0.11589927587378519</v>
      </c>
      <c r="AT13" s="198">
        <f>IF(PERCENT!AT18&gt;PERCENT!AT$100,(PERCENT!AT18-PERCENT!AT$100)/(PERCENT!AT$101-PERCENT!AT$100),(PERCENT!AT18-PERCENT!AT$100)/(PERCENT!AT$100-PERCENT!AT$102))</f>
        <v>1</v>
      </c>
      <c r="AU13" s="198">
        <f>IF(PERCENT!AU18&gt;PERCENT!AU$100,(PERCENT!AU18-PERCENT!AU$100)/(PERCENT!AU$101-PERCENT!AU$100),(PERCENT!AU18-PERCENT!AU$100)/(PERCENT!AU$100-PERCENT!AU$102))</f>
        <v>0.21290075751894569</v>
      </c>
      <c r="AV13" s="231">
        <f>IF(PERCENT!AV18&gt;PERCENT!AV$100,(PERCENT!AV18-PERCENT!AV$100)/(PERCENT!AV$101-PERCENT!AV$100),(PERCENT!AV18-PERCENT!AV$100)/(PERCENT!AV$100-PERCENT!AV$102))</f>
        <v>7.7490460901674385E-2</v>
      </c>
      <c r="AW13" s="231">
        <f>IF(PERCENT!AW18&gt;PERCENT!AW$100,(PERCENT!AW18-PERCENT!AW$100)/(PERCENT!AW$101-PERCENT!AW$100),(PERCENT!AW18-PERCENT!AW$100)/(PERCENT!AW$100-PERCENT!AW$102))</f>
        <v>0.32031505294274348</v>
      </c>
      <c r="AX13" s="231">
        <f>IF(PERCENT!AX18&gt;PERCENT!AX$100,(PERCENT!AX18-PERCENT!AX$100)/(PERCENT!AX$101-PERCENT!AX$100),(PERCENT!AX18-PERCENT!AX$100)/(PERCENT!AX$100-PERCENT!AX$102))</f>
        <v>7.7490460901674385E-2</v>
      </c>
      <c r="AY13" s="232">
        <f>IF(PERCENT!AY18&gt;PERCENT!AY$100,(PERCENT!AY18-PERCENT!AY$100)/(PERCENT!AY$101-PERCENT!AY$100),(PERCENT!AY18-PERCENT!AY$100)/(PERCENT!AY$100-PERCENT!AY$102))</f>
        <v>5.7913350986586877E-2</v>
      </c>
      <c r="AZ13" s="66">
        <v>29989</v>
      </c>
      <c r="BA13" s="66" t="str">
        <f t="shared" si="0"/>
        <v>LOW NEED HIGH DEV</v>
      </c>
    </row>
    <row r="14" spans="1:53" x14ac:dyDescent="0.35">
      <c r="A14" s="197" t="s">
        <v>482</v>
      </c>
      <c r="B14" s="125">
        <f>IF(PERCENT!B95&gt;PERCENT!B$100,(PERCENT!B95-PERCENT!B$100)/(PERCENT!B$101-PERCENT!B$100),(PERCENT!B95-PERCENT!B$100)/(PERCENT!B$100-PERCENT!B$102))</f>
        <v>0.82864978211223805</v>
      </c>
      <c r="C14" s="124">
        <f>IF(PERCENT!C95&gt;PERCENT!C$100,(PERCENT!C95-PERCENT!C$100)/(PERCENT!C$101-PERCENT!C$100),(PERCENT!C95-PERCENT!C$100)/(PERCENT!C$100-PERCENT!C$102))</f>
        <v>0.88121634171959862</v>
      </c>
      <c r="D14" s="124">
        <f>IF(PERCENT!D95&gt;PERCENT!D$100,(PERCENT!D95-PERCENT!D$100)/(PERCENT!D$101-PERCENT!D$100),(PERCENT!D95-PERCENT!D$100)/(PERCENT!D$100-PERCENT!D$102))</f>
        <v>0.63738644567913616</v>
      </c>
      <c r="E14" s="124">
        <f>IF(PERCENT!E95&gt;PERCENT!E$100,(PERCENT!E95-PERCENT!E$100)/(PERCENT!E$101-PERCENT!E$100),(PERCENT!E95-PERCENT!E$100)/(PERCENT!E$100-PERCENT!E$102))</f>
        <v>0.84503080671957242</v>
      </c>
      <c r="F14" s="124">
        <f>IF(PERCENT!F95&gt;PERCENT!F$100,(PERCENT!F95-PERCENT!F$100)/(PERCENT!F$101-PERCENT!F$100),(PERCENT!F95-PERCENT!F$100)/(PERCENT!F$100-PERCENT!F$102))</f>
        <v>-0.61330003552918111</v>
      </c>
      <c r="G14" s="124">
        <f>IF(PERCENT!G95&gt;PERCENT!G$100,(PERCENT!G95-PERCENT!G$100)/(PERCENT!G$101-PERCENT!G$100),(PERCENT!G95-PERCENT!G$100)/(PERCENT!G$100-PERCENT!G$102))</f>
        <v>0.27569854313496106</v>
      </c>
      <c r="H14" s="125">
        <f>IF(PERCENT!H95&gt;PERCENT!H$100,(PERCENT!H95-PERCENT!H$100)/(PERCENT!H$101-PERCENT!H$100),(PERCENT!H95-PERCENT!H$100)/(PERCENT!H$100-PERCENT!H$102))</f>
        <v>-0.34063301532383716</v>
      </c>
      <c r="I14" s="124">
        <f>IF(PERCENT!I95&gt;PERCENT!I$100,(PERCENT!I95-PERCENT!I$100)/(PERCENT!I$101-PERCENT!I$100),(PERCENT!I95-PERCENT!I$100)/(PERCENT!I$100-PERCENT!I$102))</f>
        <v>-0.64677318877458367</v>
      </c>
      <c r="J14" s="124">
        <f>IF(PERCENT!J95&gt;PERCENT!J$100,(PERCENT!J95-PERCENT!J$100)/(PERCENT!J$101-PERCENT!J$100),(PERCENT!J95-PERCENT!J$100)/(PERCENT!J$100-PERCENT!J$102))</f>
        <v>-0.11764181156583528</v>
      </c>
      <c r="K14" s="126">
        <f>IF(PERCENT!K95&gt;PERCENT!K$100,(PERCENT!K95-PERCENT!K$100)/(PERCENT!K$101-PERCENT!K$100),(PERCENT!K95-PERCENT!K$100)/(PERCENT!K$100-PERCENT!K$102))</f>
        <v>0.76604965632237887</v>
      </c>
      <c r="L14" s="126">
        <f>IF(PERCENT!L95&gt;PERCENT!L$100,(PERCENT!L95-PERCENT!L$100)/(PERCENT!L$101-PERCENT!L$100),(PERCENT!L95-PERCENT!L$100)/(PERCENT!L$100-PERCENT!L$102))</f>
        <v>0.21348718098558755</v>
      </c>
      <c r="M14" s="124">
        <f>IF(PERCENT!M95&gt;PERCENT!M$100,(PERCENT!M95-PERCENT!M$100)/(PERCENT!M$101-PERCENT!M$100),(PERCENT!M95-PERCENT!M$100)/(PERCENT!M$100-PERCENT!M$102))</f>
        <v>0.40893613056377309</v>
      </c>
      <c r="N14" s="124">
        <f>IF(PERCENT!N95&gt;PERCENT!N$100,(PERCENT!N95-PERCENT!N$100)/(PERCENT!N$101-PERCENT!N$100),(PERCENT!N95-PERCENT!N$100)/(PERCENT!N$100-PERCENT!N$102))</f>
        <v>-0.58950098255321515</v>
      </c>
      <c r="O14" s="124">
        <f>IF(PERCENT!O95&gt;PERCENT!O$100,(PERCENT!O95-PERCENT!O$100)/(PERCENT!O$101-PERCENT!O$100),(PERCENT!O95-PERCENT!O$100)/(PERCENT!O$100-PERCENT!O$102))</f>
        <v>0.19304985013945297</v>
      </c>
      <c r="P14" s="124">
        <f>IF(PERCENT!P95&gt;PERCENT!P$100,(PERCENT!P95-PERCENT!P$100)/(PERCENT!P$101-PERCENT!P$100),(PERCENT!P95-PERCENT!P$100)/(PERCENT!P$100-PERCENT!P$102))</f>
        <v>0.13369249174183767</v>
      </c>
      <c r="Q14" s="124">
        <f>IF(PERCENT!Q95&gt;PERCENT!Q$100,(PERCENT!Q95-PERCENT!Q$100)/(PERCENT!Q$101-PERCENT!Q$100),(PERCENT!Q95-PERCENT!Q$100)/(PERCENT!Q$100-PERCENT!Q$102))</f>
        <v>-2.6546677226823552E-3</v>
      </c>
      <c r="R14" s="127">
        <f>IF(PERCENT!R95&gt;PERCENT!R$100,(PERCENT!R95-PERCENT!R$100)/(PERCENT!R$101-PERCENT!R$100),(PERCENT!R95-PERCENT!R$100)/(PERCENT!R$100-PERCENT!R$102))</f>
        <v>-0.45006654647197647</v>
      </c>
      <c r="S14" s="124">
        <f>IF(PERCENT!S95&gt;PERCENT!S$100,(PERCENT!S95-PERCENT!S$100)/(PERCENT!S$101-PERCENT!S$100),(PERCENT!S95-PERCENT!S$100)/(PERCENT!S$100-PERCENT!S$102))</f>
        <v>-0.52190987043230774</v>
      </c>
      <c r="T14" s="124">
        <f>IF(PERCENT!T95&gt;PERCENT!T$100,(PERCENT!T95-PERCENT!T$100)/(PERCENT!T$101-PERCENT!T$100),(PERCENT!T95-PERCENT!T$100)/(PERCENT!T$100-PERCENT!T$102))</f>
        <v>-0.46552689225954852</v>
      </c>
      <c r="U14" s="124">
        <f>IF(PERCENT!U95&gt;PERCENT!U$100,(PERCENT!U95-PERCENT!U$100)/(PERCENT!U$101-PERCENT!U$100),(PERCENT!U95-PERCENT!U$100)/(PERCENT!U$100-PERCENT!U$102))</f>
        <v>-0.31656194793318382</v>
      </c>
      <c r="V14" s="127">
        <f>IF(PERCENT!V95&gt;PERCENT!V$100,(PERCENT!V95-PERCENT!V$100)/(PERCENT!V$101-PERCENT!V$100),(PERCENT!V95-PERCENT!V$100)/(PERCENT!V$100-PERCENT!V$102))</f>
        <v>0.17876290049502078</v>
      </c>
      <c r="W14" s="124">
        <f>IF(PERCENT!W95&gt;PERCENT!W$100,(PERCENT!W95-PERCENT!W$100)/(PERCENT!W$101-PERCENT!W$100),(PERCENT!W95-PERCENT!W$100)/(PERCENT!W$100-PERCENT!W$102))</f>
        <v>0.17876290049502078</v>
      </c>
      <c r="X14" s="127">
        <f>IF(PERCENT!X95&gt;PERCENT!X$100,(PERCENT!X95-PERCENT!X$100)/(PERCENT!X$101-PERCENT!X$100),(PERCENT!X95-PERCENT!X$100)/(PERCENT!X$100-PERCENT!X$102))</f>
        <v>0.783861116876719</v>
      </c>
      <c r="Y14" s="124">
        <f>IF(PERCENT!Y95&gt;PERCENT!Y$100,(PERCENT!Y95-PERCENT!Y$100)/(PERCENT!Y$101-PERCENT!Y$100),(PERCENT!Y95-PERCENT!Y$100)/(PERCENT!Y$100-PERCENT!Y$102))</f>
        <v>0.65597795148115423</v>
      </c>
      <c r="Z14" s="124">
        <f>IF(PERCENT!Z95&gt;PERCENT!Z$100,(PERCENT!Z95-PERCENT!Z$100)/(PERCENT!Z$101-PERCENT!Z$100),(PERCENT!Z95-PERCENT!Z$100)/(PERCENT!Z$100-PERCENT!Z$102))</f>
        <v>0.27263255858548291</v>
      </c>
      <c r="AA14" s="124">
        <f>IF(PERCENT!AA95&gt;PERCENT!AA$100,(PERCENT!AA95-PERCENT!AA$100)/(PERCENT!AA$101-PERCENT!AA$100),(PERCENT!AA95-PERCENT!AA$100)/(PERCENT!AA$100-PERCENT!AA$102))</f>
        <v>2.0716654173654227E-2</v>
      </c>
      <c r="AB14" s="124">
        <f>IF(PERCENT!AB95&gt;PERCENT!AB$100,(PERCENT!AB95-PERCENT!AB$100)/(PERCENT!AB$101-PERCENT!AB$100),(PERCENT!AB95-PERCENT!AB$100)/(PERCENT!AB$100-PERCENT!AB$102))</f>
        <v>0.9797280186891939</v>
      </c>
      <c r="AC14" s="127">
        <f>IF(PERCENT!AC95&gt;PERCENT!AC$100,(PERCENT!AC95-PERCENT!AC$100)/(PERCENT!AC$101-PERCENT!AC$100),(PERCENT!AC95-PERCENT!AC$100)/(PERCENT!AC$100-PERCENT!AC$102))</f>
        <v>0.13668555645164548</v>
      </c>
      <c r="AD14" s="124">
        <f>IF(PERCENT!AD95&gt;PERCENT!AD$100,(PERCENT!AD95-PERCENT!AD$100)/(PERCENT!AD$101-PERCENT!AD$100),(PERCENT!AD95-PERCENT!AD$100)/(PERCENT!AD$100-PERCENT!AD$102))</f>
        <v>0.13668555645164548</v>
      </c>
      <c r="AE14" s="128">
        <f>IF(PERCENT!AE95&gt;PERCENT!AE$100,(PERCENT!AE95-PERCENT!AE$100)/(PERCENT!AE$101-PERCENT!AE$100),(PERCENT!AE95-PERCENT!AE$100)/(PERCENT!AE$100-PERCENT!AE$102))</f>
        <v>-0.17133680395557996</v>
      </c>
      <c r="AF14" s="124">
        <f>IF(PERCENT!AF95&gt;PERCENT!AF$100,(PERCENT!AF95-PERCENT!AF$100)/(PERCENT!AF$101-PERCENT!AF$100),(PERCENT!AF95-PERCENT!AF$100)/(PERCENT!AF$100-PERCENT!AF$102))</f>
        <v>-0.74443003868691249</v>
      </c>
      <c r="AG14" s="124">
        <f>IF(PERCENT!AG95&gt;PERCENT!AG$100,(PERCENT!AG95-PERCENT!AG$100)/(PERCENT!AG$101-PERCENT!AG$100),(PERCENT!AG95-PERCENT!AG$100)/(PERCENT!AG$100-PERCENT!AG$102))</f>
        <v>0.26476302745907837</v>
      </c>
      <c r="AH14" s="124">
        <f>IF(PERCENT!AH95&gt;PERCENT!AH$100,(PERCENT!AH95-PERCENT!AH$100)/(PERCENT!AH$101-PERCENT!AH$100),(PERCENT!AH95-PERCENT!AH$100)/(PERCENT!AH$100-PERCENT!AH$102))</f>
        <v>0.22210392677054133</v>
      </c>
      <c r="AI14" s="124">
        <f>IF(PERCENT!AI95&gt;PERCENT!AI$100,(PERCENT!AI95-PERCENT!AI$100)/(PERCENT!AI$101-PERCENT!AI$100),(PERCENT!AI95-PERCENT!AI$100)/(PERCENT!AI$100-PERCENT!AI$102))</f>
        <v>0.71528592956633374</v>
      </c>
      <c r="AJ14" s="124">
        <f>IF(PERCENT!AJ95&gt;PERCENT!AJ$100,(PERCENT!AJ95-PERCENT!AJ$100)/(PERCENT!AJ$101-PERCENT!AJ$100),(PERCENT!AJ95-PERCENT!AJ$100)/(PERCENT!AJ$100-PERCENT!AJ$102))</f>
        <v>0.48225140308402226</v>
      </c>
      <c r="AK14" s="124">
        <f>IF(PERCENT!AK95&gt;PERCENT!AK$100,(PERCENT!AK95-PERCENT!AK$100)/(PERCENT!AK$101-PERCENT!AK$100),(PERCENT!AK95-PERCENT!AK$100)/(PERCENT!AK$100-PERCENT!AK$102))</f>
        <v>5.0086057157603878E-2</v>
      </c>
      <c r="AL14" s="124">
        <f>IF(PERCENT!AL95&gt;PERCENT!AL$100,(PERCENT!AL95-PERCENT!AL$100)/(PERCENT!AL$101-PERCENT!AL$100),(PERCENT!AL95-PERCENT!AL$100)/(PERCENT!AL$100-PERCENT!AL$102))</f>
        <v>0.27368956783502557</v>
      </c>
      <c r="AM14" s="124">
        <f>IF(PERCENT!AM95&gt;PERCENT!AM$100,(PERCENT!AM95-PERCENT!AM$100)/(PERCENT!AM$101-PERCENT!AM$100),(PERCENT!AM95-PERCENT!AM$100)/(PERCENT!AM$100-PERCENT!AM$102))</f>
        <v>-0.19976399679107681</v>
      </c>
      <c r="AN14" s="124">
        <f>IF(PERCENT!AN95&gt;PERCENT!AN$100,(PERCENT!AN95-PERCENT!AN$100)/(PERCENT!AN$101-PERCENT!AN$100),(PERCENT!AN95-PERCENT!AN$100)/(PERCENT!AN$100-PERCENT!AN$102))</f>
        <v>-0.779536896881455</v>
      </c>
      <c r="AO14" s="124">
        <f>IF(PERCENT!AO95&gt;PERCENT!AO$100,(PERCENT!AO95-PERCENT!AO$100)/(PERCENT!AO$101-PERCENT!AO$100),(PERCENT!AO95-PERCENT!AO$100)/(PERCENT!AO$100-PERCENT!AO$102))</f>
        <v>-0.2360817606783619</v>
      </c>
      <c r="AP14" s="124">
        <f>IF(PERCENT!AP95&gt;PERCENT!AP$100,(PERCENT!AP95-PERCENT!AP$100)/(PERCENT!AP$101-PERCENT!AP$100),(PERCENT!AP95-PERCENT!AP$100)/(PERCENT!AP$100-PERCENT!AP$102))</f>
        <v>-5.3440640402903285E-2</v>
      </c>
      <c r="AQ14" s="124">
        <f>IF(PERCENT!AQ95&gt;PERCENT!AQ$100,(PERCENT!AQ95-PERCENT!AQ$100)/(PERCENT!AQ$101-PERCENT!AQ$100),(PERCENT!AQ95-PERCENT!AQ$100)/(PERCENT!AQ$100-PERCENT!AQ$102))</f>
        <v>-5.9150213656642421E-2</v>
      </c>
      <c r="AR14" s="124">
        <f>IF(PERCENT!AR95&gt;PERCENT!AR$100,(PERCENT!AR95-PERCENT!AR$100)/(PERCENT!AR$101-PERCENT!AR$100),(PERCENT!AR95-PERCENT!AR$100)/(PERCENT!AR$100-PERCENT!AR$102))</f>
        <v>-7.9051169866410254E-2</v>
      </c>
      <c r="AS14" s="198">
        <f>IF(PERCENT!AS95&gt;PERCENT!AS$100,(PERCENT!AS95-PERCENT!AS$100)/(PERCENT!AS$101-PERCENT!AS$100),(PERCENT!AS95-PERCENT!AS$100)/(PERCENT!AS$100-PERCENT!AS$102))</f>
        <v>8.3988057479691111E-2</v>
      </c>
      <c r="AT14" s="198">
        <f>IF(PERCENT!AT95&gt;PERCENT!AT$100,(PERCENT!AT95-PERCENT!AT$100)/(PERCENT!AT$101-PERCENT!AT$100),(PERCENT!AT95-PERCENT!AT$100)/(PERCENT!AT$100-PERCENT!AT$102))</f>
        <v>0.57264879281365955</v>
      </c>
      <c r="AU14" s="198">
        <f>IF(PERCENT!AU95&gt;PERCENT!AU$100,(PERCENT!AU95-PERCENT!AU$100)/(PERCENT!AU$101-PERCENT!AU$100),(PERCENT!AU95-PERCENT!AU$100)/(PERCENT!AU$100-PERCENT!AU$102))</f>
        <v>0.20256316503519017</v>
      </c>
      <c r="AV14" s="231">
        <f>IF(PERCENT!AV95&gt;PERCENT!AV$100,(PERCENT!AV95-PERCENT!AV$100)/(PERCENT!AV$101-PERCENT!AV$100),(PERCENT!AV95-PERCENT!AV$100)/(PERCENT!AV$100-PERCENT!AV$102))</f>
        <v>-0.17133680395557996</v>
      </c>
      <c r="AW14" s="231">
        <f>IF(PERCENT!AW95&gt;PERCENT!AW$100,(PERCENT!AW95-PERCENT!AW$100)/(PERCENT!AW$101-PERCENT!AW$100),(PERCENT!AW95-PERCENT!AW$100)/(PERCENT!AW$100-PERCENT!AW$102))</f>
        <v>0.27318051643925789</v>
      </c>
      <c r="AX14" s="231">
        <f>IF(PERCENT!AX95&gt;PERCENT!AX$100,(PERCENT!AX95-PERCENT!AX$100)/(PERCENT!AX$101-PERCENT!AX$100),(PERCENT!AX95-PERCENT!AX$100)/(PERCENT!AX$100-PERCENT!AX$102))</f>
        <v>-0.17133680395557996</v>
      </c>
      <c r="AY14" s="232">
        <f>IF(PERCENT!AY95&gt;PERCENT!AY$100,(PERCENT!AY95-PERCENT!AY$100)/(PERCENT!AY$101-PERCENT!AY$100),(PERCENT!AY95-PERCENT!AY$100)/(PERCENT!AY$100-PERCENT!AY$102))</f>
        <v>0.24846971359947187</v>
      </c>
      <c r="AZ14" s="66">
        <v>22588</v>
      </c>
      <c r="BA14" s="66" t="str">
        <f t="shared" si="0"/>
        <v>HIGH NEED HIGH DEV</v>
      </c>
    </row>
    <row r="15" spans="1:53" x14ac:dyDescent="0.35">
      <c r="A15" s="197" t="s">
        <v>425</v>
      </c>
      <c r="B15" s="125">
        <f>IF(PERCENT!B34&gt;PERCENT!B$100,(PERCENT!B34-PERCENT!B$100)/(PERCENT!B$101-PERCENT!B$100),(PERCENT!B34-PERCENT!B$100)/(PERCENT!B$100-PERCENT!B$102))</f>
        <v>0.88523300306795061</v>
      </c>
      <c r="C15" s="124">
        <f>IF(PERCENT!C34&gt;PERCENT!C$100,(PERCENT!C34-PERCENT!C$100)/(PERCENT!C$101-PERCENT!C$100),(PERCENT!C34-PERCENT!C$100)/(PERCENT!C$100-PERCENT!C$102))</f>
        <v>0.66584050815679763</v>
      </c>
      <c r="D15" s="124">
        <f>IF(PERCENT!D34&gt;PERCENT!D$100,(PERCENT!D34-PERCENT!D$100)/(PERCENT!D$101-PERCENT!D$100),(PERCENT!D34-PERCENT!D$100)/(PERCENT!D$100-PERCENT!D$102))</f>
        <v>0.35389283927220766</v>
      </c>
      <c r="E15" s="124">
        <f>IF(PERCENT!E34&gt;PERCENT!E$100,(PERCENT!E34-PERCENT!E$100)/(PERCENT!E$101-PERCENT!E$100),(PERCENT!E34-PERCENT!E$100)/(PERCENT!E$100-PERCENT!E$102))</f>
        <v>0.39499844888808827</v>
      </c>
      <c r="F15" s="124">
        <f>IF(PERCENT!F34&gt;PERCENT!F$100,(PERCENT!F34-PERCENT!F$100)/(PERCENT!F$101-PERCENT!F$100),(PERCENT!F34-PERCENT!F$100)/(PERCENT!F$100-PERCENT!F$102))</f>
        <v>0.68570328534003555</v>
      </c>
      <c r="G15" s="124">
        <f>IF(PERCENT!G34&gt;PERCENT!G$100,(PERCENT!G34-PERCENT!G$100)/(PERCENT!G$101-PERCENT!G$100),(PERCENT!G34-PERCENT!G$100)/(PERCENT!G$100-PERCENT!G$102))</f>
        <v>8.0516590612676561E-2</v>
      </c>
      <c r="H15" s="125">
        <f>IF(PERCENT!H34&gt;PERCENT!H$100,(PERCENT!H34-PERCENT!H$100)/(PERCENT!H$101-PERCENT!H$100),(PERCENT!H34-PERCENT!H$100)/(PERCENT!H$100-PERCENT!H$102))</f>
        <v>-0.3328894730717134</v>
      </c>
      <c r="I15" s="124">
        <f>IF(PERCENT!I34&gt;PERCENT!I$100,(PERCENT!I34-PERCENT!I$100)/(PERCENT!I$101-PERCENT!I$100),(PERCENT!I34-PERCENT!I$100)/(PERCENT!I$100-PERCENT!I$102))</f>
        <v>-0.70510422182098254</v>
      </c>
      <c r="J15" s="124">
        <f>IF(PERCENT!J34&gt;PERCENT!J$100,(PERCENT!J34-PERCENT!J$100)/(PERCENT!J$101-PERCENT!J$100),(PERCENT!J34-PERCENT!J$100)/(PERCENT!J$100-PERCENT!J$102))</f>
        <v>-6.6786858552399575E-2</v>
      </c>
      <c r="K15" s="126">
        <f>IF(PERCENT!K34&gt;PERCENT!K$100,(PERCENT!K34-PERCENT!K$100)/(PERCENT!K$101-PERCENT!K$100),(PERCENT!K34-PERCENT!K$100)/(PERCENT!K$100-PERCENT!K$102))</f>
        <v>0.86726752715688538</v>
      </c>
      <c r="L15" s="126">
        <f>IF(PERCENT!L34&gt;PERCENT!L$100,(PERCENT!L34-PERCENT!L$100)/(PERCENT!L$101-PERCENT!L$100),(PERCENT!L34-PERCENT!L$100)/(PERCENT!L$100-PERCENT!L$102))</f>
        <v>0.21727084433343544</v>
      </c>
      <c r="M15" s="124">
        <f>IF(PERCENT!M34&gt;PERCENT!M$100,(PERCENT!M34-PERCENT!M$100)/(PERCENT!M$101-PERCENT!M$100),(PERCENT!M34-PERCENT!M$100)/(PERCENT!M$100-PERCENT!M$102))</f>
        <v>0.40893613056377309</v>
      </c>
      <c r="N15" s="124">
        <f>IF(PERCENT!N34&gt;PERCENT!N$100,(PERCENT!N34-PERCENT!N$100)/(PERCENT!N$101-PERCENT!N$100),(PERCENT!N34-PERCENT!N$100)/(PERCENT!N$100-PERCENT!N$102))</f>
        <v>-0.49792333733550065</v>
      </c>
      <c r="O15" s="124">
        <f>IF(PERCENT!O34&gt;PERCENT!O$100,(PERCENT!O34-PERCENT!O$100)/(PERCENT!O$101-PERCENT!O$100),(PERCENT!O34-PERCENT!O$100)/(PERCENT!O$100-PERCENT!O$102))</f>
        <v>-2.107829265829872E-2</v>
      </c>
      <c r="P15" s="124">
        <f>IF(PERCENT!P34&gt;PERCENT!P$100,(PERCENT!P34-PERCENT!P$100)/(PERCENT!P$101-PERCENT!P$100),(PERCENT!P34-PERCENT!P$100)/(PERCENT!P$100-PERCENT!P$102))</f>
        <v>-5.3722679236106678E-2</v>
      </c>
      <c r="Q15" s="124">
        <f>IF(PERCENT!Q34&gt;PERCENT!Q$100,(PERCENT!Q34-PERCENT!Q$100)/(PERCENT!Q$101-PERCENT!Q$100),(PERCENT!Q34-PERCENT!Q$100)/(PERCENT!Q$100-PERCENT!Q$102))</f>
        <v>7.3690157401841982E-2</v>
      </c>
      <c r="R15" s="127">
        <f>IF(PERCENT!R34&gt;PERCENT!R$100,(PERCENT!R34-PERCENT!R$100)/(PERCENT!R$101-PERCENT!R$100),(PERCENT!R34-PERCENT!R$100)/(PERCENT!R$100-PERCENT!R$102))</f>
        <v>-0.30558887152304093</v>
      </c>
      <c r="S15" s="124">
        <f>IF(PERCENT!S34&gt;PERCENT!S$100,(PERCENT!S34-PERCENT!S$100)/(PERCENT!S$101-PERCENT!S$100),(PERCENT!S34-PERCENT!S$100)/(PERCENT!S$100-PERCENT!S$102))</f>
        <v>-0.3235360274053648</v>
      </c>
      <c r="T15" s="124">
        <f>IF(PERCENT!T34&gt;PERCENT!T$100,(PERCENT!T34-PERCENT!T$100)/(PERCENT!T$101-PERCENT!T$100),(PERCENT!T34-PERCENT!T$100)/(PERCENT!T$100-PERCENT!T$102))</f>
        <v>-0.37475473257447672</v>
      </c>
      <c r="U15" s="124">
        <f>IF(PERCENT!U34&gt;PERCENT!U$100,(PERCENT!U34-PERCENT!U$100)/(PERCENT!U$101-PERCENT!U$100),(PERCENT!U34-PERCENT!U$100)/(PERCENT!U$100-PERCENT!U$102))</f>
        <v>-0.1379488579412318</v>
      </c>
      <c r="V15" s="127">
        <f>IF(PERCENT!V34&gt;PERCENT!V$100,(PERCENT!V34-PERCENT!V$100)/(PERCENT!V$101-PERCENT!V$100),(PERCENT!V34-PERCENT!V$100)/(PERCENT!V$100-PERCENT!V$102))</f>
        <v>-1.1175705733594858E-3</v>
      </c>
      <c r="W15" s="124">
        <f>IF(PERCENT!W34&gt;PERCENT!W$100,(PERCENT!W34-PERCENT!W$100)/(PERCENT!W$101-PERCENT!W$100),(PERCENT!W34-PERCENT!W$100)/(PERCENT!W$100-PERCENT!W$102))</f>
        <v>-1.1175705733594858E-3</v>
      </c>
      <c r="X15" s="127">
        <f>IF(PERCENT!X34&gt;PERCENT!X$100,(PERCENT!X34-PERCENT!X$100)/(PERCENT!X$101-PERCENT!X$100),(PERCENT!X34-PERCENT!X$100)/(PERCENT!X$100-PERCENT!X$102))</f>
        <v>0.30499847700175192</v>
      </c>
      <c r="Y15" s="124">
        <f>IF(PERCENT!Y34&gt;PERCENT!Y$100,(PERCENT!Y34-PERCENT!Y$100)/(PERCENT!Y$101-PERCENT!Y$100),(PERCENT!Y34-PERCENT!Y$100)/(PERCENT!Y$100-PERCENT!Y$102))</f>
        <v>9.0572830278604022E-2</v>
      </c>
      <c r="Z15" s="124">
        <f>IF(PERCENT!Z34&gt;PERCENT!Z$100,(PERCENT!Z34-PERCENT!Z$100)/(PERCENT!Z$101-PERCENT!Z$100),(PERCENT!Z34-PERCENT!Z$100)/(PERCENT!Z$100-PERCENT!Z$102))</f>
        <v>-7.1280667707548359E-2</v>
      </c>
      <c r="AA15" s="124">
        <f>IF(PERCENT!AA34&gt;PERCENT!AA$100,(PERCENT!AA34-PERCENT!AA$100)/(PERCENT!AA$101-PERCENT!AA$100),(PERCENT!AA34-PERCENT!AA$100)/(PERCENT!AA$100-PERCENT!AA$102))</f>
        <v>-0.39975734425874782</v>
      </c>
      <c r="AB15" s="124">
        <f>IF(PERCENT!AB34&gt;PERCENT!AB$100,(PERCENT!AB34-PERCENT!AB$100)/(PERCENT!AB$101-PERCENT!AB$100),(PERCENT!AB34-PERCENT!AB$100)/(PERCENT!AB$100-PERCENT!AB$102))</f>
        <v>0.73646424295952062</v>
      </c>
      <c r="AC15" s="127">
        <f>IF(PERCENT!AC34&gt;PERCENT!AC$100,(PERCENT!AC34-PERCENT!AC$100)/(PERCENT!AC$101-PERCENT!AC$100),(PERCENT!AC34-PERCENT!AC$100)/(PERCENT!AC$100-PERCENT!AC$102))</f>
        <v>0.1978932496116052</v>
      </c>
      <c r="AD15" s="124">
        <f>IF(PERCENT!AD34&gt;PERCENT!AD$100,(PERCENT!AD34-PERCENT!AD$100)/(PERCENT!AD$101-PERCENT!AD$100),(PERCENT!AD34-PERCENT!AD$100)/(PERCENT!AD$100-PERCENT!AD$102))</f>
        <v>0.1978932496116052</v>
      </c>
      <c r="AE15" s="128">
        <f>IF(PERCENT!AE34&gt;PERCENT!AE$100,(PERCENT!AE34-PERCENT!AE$100)/(PERCENT!AE$101-PERCENT!AE$100),(PERCENT!AE34-PERCENT!AE$100)/(PERCENT!AE$100-PERCENT!AE$102))</f>
        <v>-2.7607176683830111E-2</v>
      </c>
      <c r="AF15" s="124">
        <f>IF(PERCENT!AF34&gt;PERCENT!AF$100,(PERCENT!AF34-PERCENT!AF$100)/(PERCENT!AF$101-PERCENT!AF$100),(PERCENT!AF34-PERCENT!AF$100)/(PERCENT!AF$100-PERCENT!AF$102))</f>
        <v>0.2764096463306841</v>
      </c>
      <c r="AG15" s="124">
        <f>IF(PERCENT!AG34&gt;PERCENT!AG$100,(PERCENT!AG34-PERCENT!AG$100)/(PERCENT!AG$101-PERCENT!AG$100),(PERCENT!AG34-PERCENT!AG$100)/(PERCENT!AG$100-PERCENT!AG$102))</f>
        <v>5.2017637832923729E-2</v>
      </c>
      <c r="AH15" s="124">
        <f>IF(PERCENT!AH34&gt;PERCENT!AH$100,(PERCENT!AH34-PERCENT!AH$100)/(PERCENT!AH$101-PERCENT!AH$100),(PERCENT!AH34-PERCENT!AH$100)/(PERCENT!AH$100-PERCENT!AH$102))</f>
        <v>0.28154925204790437</v>
      </c>
      <c r="AI15" s="124">
        <f>IF(PERCENT!AI34&gt;PERCENT!AI$100,(PERCENT!AI34-PERCENT!AI$100)/(PERCENT!AI$101-PERCENT!AI$100),(PERCENT!AI34-PERCENT!AI$100)/(PERCENT!AI$100-PERCENT!AI$102))</f>
        <v>0.76663290556603814</v>
      </c>
      <c r="AJ15" s="124">
        <f>IF(PERCENT!AJ34&gt;PERCENT!AJ$100,(PERCENT!AJ34-PERCENT!AJ$100)/(PERCENT!AJ$101-PERCENT!AJ$100),(PERCENT!AJ34-PERCENT!AJ$100)/(PERCENT!AJ$100-PERCENT!AJ$102))</f>
        <v>1.9235451278716117E-2</v>
      </c>
      <c r="AK15" s="124">
        <f>IF(PERCENT!AK34&gt;PERCENT!AK$100,(PERCENT!AK34-PERCENT!AK$100)/(PERCENT!AK$101-PERCENT!AK$100),(PERCENT!AK34-PERCENT!AK$100)/(PERCENT!AK$100-PERCENT!AK$102))</f>
        <v>-0.1943351858749737</v>
      </c>
      <c r="AL15" s="124">
        <f>IF(PERCENT!AL34&gt;PERCENT!AL$100,(PERCENT!AL34-PERCENT!AL$100)/(PERCENT!AL$101-PERCENT!AL$100),(PERCENT!AL34-PERCENT!AL$100)/(PERCENT!AL$100-PERCENT!AL$102))</f>
        <v>0.12710592936652687</v>
      </c>
      <c r="AM15" s="124">
        <f>IF(PERCENT!AM34&gt;PERCENT!AM$100,(PERCENT!AM34-PERCENT!AM$100)/(PERCENT!AM$101-PERCENT!AM$100),(PERCENT!AM34-PERCENT!AM$100)/(PERCENT!AM$100-PERCENT!AM$102))</f>
        <v>-7.4182944998495412E-2</v>
      </c>
      <c r="AN15" s="124">
        <f>IF(PERCENT!AN34&gt;PERCENT!AN$100,(PERCENT!AN34-PERCENT!AN$100)/(PERCENT!AN$101-PERCENT!AN$100),(PERCENT!AN34-PERCENT!AN$100)/(PERCENT!AN$100-PERCENT!AN$102))</f>
        <v>0.56282477116659635</v>
      </c>
      <c r="AO15" s="124">
        <f>IF(PERCENT!AO34&gt;PERCENT!AO$100,(PERCENT!AO34-PERCENT!AO$100)/(PERCENT!AO$101-PERCENT!AO$100),(PERCENT!AO34-PERCENT!AO$100)/(PERCENT!AO$100-PERCENT!AO$102))</f>
        <v>-0.33226556925349837</v>
      </c>
      <c r="AP15" s="124">
        <f>IF(PERCENT!AP34&gt;PERCENT!AP$100,(PERCENT!AP34-PERCENT!AP$100)/(PERCENT!AP$101-PERCENT!AP$100),(PERCENT!AP34-PERCENT!AP$100)/(PERCENT!AP$100-PERCENT!AP$102))</f>
        <v>-0.10441263006716969</v>
      </c>
      <c r="AQ15" s="124">
        <f>IF(PERCENT!AQ34&gt;PERCENT!AQ$100,(PERCENT!AQ34-PERCENT!AQ$100)/(PERCENT!AQ$101-PERCENT!AQ$100),(PERCENT!AQ34-PERCENT!AQ$100)/(PERCENT!AQ$100-PERCENT!AQ$102))</f>
        <v>-3.0101248141779544E-2</v>
      </c>
      <c r="AR15" s="124">
        <f>IF(PERCENT!AR34&gt;PERCENT!AR$100,(PERCENT!AR34-PERCENT!AR$100)/(PERCENT!AR$101-PERCENT!AR$100),(PERCENT!AR34-PERCENT!AR$100)/(PERCENT!AR$100-PERCENT!AR$102))</f>
        <v>0.55773731342503563</v>
      </c>
      <c r="AS15" s="198">
        <f>IF(PERCENT!AS34&gt;PERCENT!AS$100,(PERCENT!AS34-PERCENT!AS$100)/(PERCENT!AS$101-PERCENT!AS$100),(PERCENT!AS34-PERCENT!AS$100)/(PERCENT!AS$100-PERCENT!AS$102))</f>
        <v>9.8321326165657127E-2</v>
      </c>
      <c r="AT15" s="198">
        <f>IF(PERCENT!AT34&gt;PERCENT!AT$100,(PERCENT!AT34-PERCENT!AT$100)/(PERCENT!AT$101-PERCENT!AT$100),(PERCENT!AT34-PERCENT!AT$100)/(PERCENT!AT$100-PERCENT!AT$102))</f>
        <v>0.62875623125501068</v>
      </c>
      <c r="AU15" s="198">
        <f>IF(PERCENT!AU34&gt;PERCENT!AU$100,(PERCENT!AU34-PERCENT!AU$100)/(PERCENT!AU$101-PERCENT!AU$100),(PERCENT!AU34-PERCENT!AU$100)/(PERCENT!AU$100-PERCENT!AU$102))</f>
        <v>0.12510158567201782</v>
      </c>
      <c r="AV15" s="231">
        <f>IF(PERCENT!AV34&gt;PERCENT!AV$100,(PERCENT!AV34-PERCENT!AV$100)/(PERCENT!AV$101-PERCENT!AV$100),(PERCENT!AV34-PERCENT!AV$100)/(PERCENT!AV$100-PERCENT!AV$102))</f>
        <v>-2.7607176683830111E-2</v>
      </c>
      <c r="AW15" s="231">
        <f>IF(PERCENT!AW34&gt;PERCENT!AW$100,(PERCENT!AW34-PERCENT!AW$100)/(PERCENT!AW$101-PERCENT!AW$100),(PERCENT!AW34-PERCENT!AW$100)/(PERCENT!AW$100-PERCENT!AW$102))</f>
        <v>0.26491550965518834</v>
      </c>
      <c r="AX15" s="231">
        <f>IF(PERCENT!AX34&gt;PERCENT!AX$100,(PERCENT!AX34-PERCENT!AX$100)/(PERCENT!AX$101-PERCENT!AX$100),(PERCENT!AX34-PERCENT!AX$100)/(PERCENT!AX$100-PERCENT!AX$102))</f>
        <v>-2.7607176683830111E-2</v>
      </c>
      <c r="AY15" s="232">
        <f>IF(PERCENT!AY34&gt;PERCENT!AY$100,(PERCENT!AY34-PERCENT!AY$100)/(PERCENT!AY$101-PERCENT!AY$100),(PERCENT!AY34-PERCENT!AY$100)/(PERCENT!AY$100-PERCENT!AY$102))</f>
        <v>0.11035956444712602</v>
      </c>
      <c r="AZ15" s="66">
        <v>10260</v>
      </c>
      <c r="BA15" s="66" t="str">
        <f t="shared" si="0"/>
        <v>HIGH NEED HIGH DEV</v>
      </c>
    </row>
    <row r="16" spans="1:53" x14ac:dyDescent="0.35">
      <c r="A16" s="197" t="s">
        <v>456</v>
      </c>
      <c r="B16" s="125">
        <f>IF(PERCENT!B67&gt;PERCENT!B$100,(PERCENT!B67-PERCENT!B$100)/(PERCENT!B$101-PERCENT!B$100),(PERCENT!B67-PERCENT!B$100)/(PERCENT!B$100-PERCENT!B$102))</f>
        <v>0.40142763525223429</v>
      </c>
      <c r="C16" s="124">
        <f>IF(PERCENT!C67&gt;PERCENT!C$100,(PERCENT!C67-PERCENT!C$100)/(PERCENT!C$101-PERCENT!C$100),(PERCENT!C67-PERCENT!C$100)/(PERCENT!C$100-PERCENT!C$102))</f>
        <v>0.67348977003756461</v>
      </c>
      <c r="D16" s="124">
        <f>IF(PERCENT!D67&gt;PERCENT!D$100,(PERCENT!D67-PERCENT!D$100)/(PERCENT!D$101-PERCENT!D$100),(PERCENT!D67-PERCENT!D$100)/(PERCENT!D$100-PERCENT!D$102))</f>
        <v>1</v>
      </c>
      <c r="E16" s="124">
        <f>IF(PERCENT!E67&gt;PERCENT!E$100,(PERCENT!E67-PERCENT!E$100)/(PERCENT!E$101-PERCENT!E$100),(PERCENT!E67-PERCENT!E$100)/(PERCENT!E$100-PERCENT!E$102))</f>
        <v>0.1279161743013392</v>
      </c>
      <c r="F16" s="124">
        <f>IF(PERCENT!F67&gt;PERCENT!F$100,(PERCENT!F67-PERCENT!F$100)/(PERCENT!F$101-PERCENT!F$100),(PERCENT!F67-PERCENT!F$100)/(PERCENT!F$100-PERCENT!F$102))</f>
        <v>-0.63744242545343377</v>
      </c>
      <c r="G16" s="124">
        <f>IF(PERCENT!G67&gt;PERCENT!G$100,(PERCENT!G67-PERCENT!G$100)/(PERCENT!G$101-PERCENT!G$100),(PERCENT!G67-PERCENT!G$100)/(PERCENT!G$100-PERCENT!G$102))</f>
        <v>0.24635792613032809</v>
      </c>
      <c r="H16" s="125">
        <f>IF(PERCENT!H67&gt;PERCENT!H$100,(PERCENT!H67-PERCENT!H$100)/(PERCENT!H$101-PERCENT!H$100),(PERCENT!H67-PERCENT!H$100)/(PERCENT!H$100-PERCENT!H$102))</f>
        <v>7.6318958619367175E-2</v>
      </c>
      <c r="I16" s="124">
        <f>IF(PERCENT!I67&gt;PERCENT!I$100,(PERCENT!I67-PERCENT!I$100)/(PERCENT!I$101-PERCENT!I$100),(PERCENT!I67-PERCENT!I$100)/(PERCENT!I$100-PERCENT!I$102))</f>
        <v>0.10822756256444499</v>
      </c>
      <c r="J16" s="124">
        <f>IF(PERCENT!J67&gt;PERCENT!J$100,(PERCENT!J67-PERCENT!J$100)/(PERCENT!J$101-PERCENT!J$100),(PERCENT!J67-PERCENT!J$100)/(PERCENT!J$100-PERCENT!J$102))</f>
        <v>-6.4485066758434809E-2</v>
      </c>
      <c r="K16" s="126">
        <f>IF(PERCENT!K67&gt;PERCENT!K$100,(PERCENT!K67-PERCENT!K$100)/(PERCENT!K$101-PERCENT!K$100),(PERCENT!K67-PERCENT!K$100)/(PERCENT!K$100-PERCENT!K$102))</f>
        <v>0.29087931308152454</v>
      </c>
      <c r="L16" s="126">
        <f>IF(PERCENT!L67&gt;PERCENT!L$100,(PERCENT!L67-PERCENT!L$100)/(PERCENT!L$101-PERCENT!L$100),(PERCENT!L67-PERCENT!L$100)/(PERCENT!L$100-PERCENT!L$102))</f>
        <v>-0.78287948117577455</v>
      </c>
      <c r="M16" s="124">
        <f>IF(PERCENT!M67&gt;PERCENT!M$100,(PERCENT!M67-PERCENT!M$100)/(PERCENT!M$101-PERCENT!M$100),(PERCENT!M67-PERCENT!M$100)/(PERCENT!M$100-PERCENT!M$102))</f>
        <v>-1</v>
      </c>
      <c r="N16" s="124">
        <f>IF(PERCENT!N67&gt;PERCENT!N$100,(PERCENT!N67-PERCENT!N$100)/(PERCENT!N$101-PERCENT!N$100),(PERCENT!N67-PERCENT!N$100)/(PERCENT!N$100-PERCENT!N$102))</f>
        <v>0.13437282363660838</v>
      </c>
      <c r="O16" s="124">
        <f>IF(PERCENT!O67&gt;PERCENT!O$100,(PERCENT!O67-PERCENT!O$100)/(PERCENT!O$101-PERCENT!O$100),(PERCENT!O67-PERCENT!O$100)/(PERCENT!O$100-PERCENT!O$102))</f>
        <v>-0.51053914632914932</v>
      </c>
      <c r="P16" s="124">
        <f>IF(PERCENT!P67&gt;PERCENT!P$100,(PERCENT!P67-PERCENT!P$100)/(PERCENT!P$101-PERCENT!P$100),(PERCENT!P67-PERCENT!P$100)/(PERCENT!P$100-PERCENT!P$102))</f>
        <v>-1</v>
      </c>
      <c r="Q16" s="124">
        <f>IF(PERCENT!Q67&gt;PERCENT!Q$100,(PERCENT!Q67-PERCENT!Q$100)/(PERCENT!Q$101-PERCENT!Q$100),(PERCENT!Q67-PERCENT!Q$100)/(PERCENT!Q$100-PERCENT!Q$102))</f>
        <v>-0.39310338635544911</v>
      </c>
      <c r="R16" s="127">
        <f>IF(PERCENT!R67&gt;PERCENT!R$100,(PERCENT!R67-PERCENT!R$100)/(PERCENT!R$101-PERCENT!R$100),(PERCENT!R67-PERCENT!R$100)/(PERCENT!R$100-PERCENT!R$102))</f>
        <v>0.74091217436253409</v>
      </c>
      <c r="S16" s="124">
        <f>IF(PERCENT!S67&gt;PERCENT!S$100,(PERCENT!S67-PERCENT!S$100)/(PERCENT!S$101-PERCENT!S$100),(PERCENT!S67-PERCENT!S$100)/(PERCENT!S$100-PERCENT!S$102))</f>
        <v>0.65771953650642401</v>
      </c>
      <c r="T16" s="124">
        <f>IF(PERCENT!T67&gt;PERCENT!T$100,(PERCENT!T67-PERCENT!T$100)/(PERCENT!T$101-PERCENT!T$100),(PERCENT!T67-PERCENT!T$100)/(PERCENT!T$100-PERCENT!T$102))</f>
        <v>0.81027117219468936</v>
      </c>
      <c r="U16" s="124">
        <f>IF(PERCENT!U67&gt;PERCENT!U$100,(PERCENT!U67-PERCENT!U$100)/(PERCENT!U$101-PERCENT!U$100),(PERCENT!U67-PERCENT!U$100)/(PERCENT!U$100-PERCENT!U$102))</f>
        <v>0.19319694615910005</v>
      </c>
      <c r="V16" s="127">
        <f>IF(PERCENT!V67&gt;PERCENT!V$100,(PERCENT!V67-PERCENT!V$100)/(PERCENT!V$101-PERCENT!V$100),(PERCENT!V67-PERCENT!V$100)/(PERCENT!V$100-PERCENT!V$102))</f>
        <v>0.56549110397895264</v>
      </c>
      <c r="W16" s="124">
        <f>IF(PERCENT!W67&gt;PERCENT!W$100,(PERCENT!W67-PERCENT!W$100)/(PERCENT!W$101-PERCENT!W$100),(PERCENT!W67-PERCENT!W$100)/(PERCENT!W$100-PERCENT!W$102))</f>
        <v>0.56549110397895264</v>
      </c>
      <c r="X16" s="127">
        <f>IF(PERCENT!X67&gt;PERCENT!X$100,(PERCENT!X67-PERCENT!X$100)/(PERCENT!X$101-PERCENT!X$100),(PERCENT!X67-PERCENT!X$100)/(PERCENT!X$100-PERCENT!X$102))</f>
        <v>0.77169869056468743</v>
      </c>
      <c r="Y16" s="124">
        <f>IF(PERCENT!Y67&gt;PERCENT!Y$100,(PERCENT!Y67-PERCENT!Y$100)/(PERCENT!Y$101-PERCENT!Y$100),(PERCENT!Y67-PERCENT!Y$100)/(PERCENT!Y$100-PERCENT!Y$102))</f>
        <v>-0.75740521673187478</v>
      </c>
      <c r="Z16" s="124">
        <f>IF(PERCENT!Z67&gt;PERCENT!Z$100,(PERCENT!Z67-PERCENT!Z$100)/(PERCENT!Z$101-PERCENT!Z$100),(PERCENT!Z67-PERCENT!Z$100)/(PERCENT!Z$100-PERCENT!Z$102))</f>
        <v>0.8433223811476942</v>
      </c>
      <c r="AA16" s="124">
        <f>IF(PERCENT!AA67&gt;PERCENT!AA$100,(PERCENT!AA67-PERCENT!AA$100)/(PERCENT!AA$101-PERCENT!AA$100),(PERCENT!AA67-PERCENT!AA$100)/(PERCENT!AA$100-PERCENT!AA$102))</f>
        <v>3.4812524461305602E-2</v>
      </c>
      <c r="AB16" s="124">
        <f>IF(PERCENT!AB67&gt;PERCENT!AB$100,(PERCENT!AB67-PERCENT!AB$100)/(PERCENT!AB$101-PERCENT!AB$100),(PERCENT!AB67-PERCENT!AB$100)/(PERCENT!AB$100-PERCENT!AB$102))</f>
        <v>0.79390152334013808</v>
      </c>
      <c r="AC16" s="127">
        <f>IF(PERCENT!AC67&gt;PERCENT!AC$100,(PERCENT!AC67-PERCENT!AC$100)/(PERCENT!AC$101-PERCENT!AC$100),(PERCENT!AC67-PERCENT!AC$100)/(PERCENT!AC$100-PERCENT!AC$102))</f>
        <v>-0.79485018018441123</v>
      </c>
      <c r="AD16" s="124">
        <f>IF(PERCENT!AD67&gt;PERCENT!AD$100,(PERCENT!AD67-PERCENT!AD$100)/(PERCENT!AD$101-PERCENT!AD$100),(PERCENT!AD67-PERCENT!AD$100)/(PERCENT!AD$100-PERCENT!AD$102))</f>
        <v>-0.79485018018441123</v>
      </c>
      <c r="AE16" s="128">
        <f>IF(PERCENT!AE67&gt;PERCENT!AE$100,(PERCENT!AE67-PERCENT!AE$100)/(PERCENT!AE$101-PERCENT!AE$100),(PERCENT!AE67-PERCENT!AE$100)/(PERCENT!AE$100-PERCENT!AE$102))</f>
        <v>-0.16450686176480325</v>
      </c>
      <c r="AF16" s="124">
        <f>IF(PERCENT!AF67&gt;PERCENT!AF$100,(PERCENT!AF67-PERCENT!AF$100)/(PERCENT!AF$101-PERCENT!AF$100),(PERCENT!AF67-PERCENT!AF$100)/(PERCENT!AF$100-PERCENT!AF$102))</f>
        <v>-0.90704364088775435</v>
      </c>
      <c r="AG16" s="124">
        <f>IF(PERCENT!AG67&gt;PERCENT!AG$100,(PERCENT!AG67-PERCENT!AG$100)/(PERCENT!AG$101-PERCENT!AG$100),(PERCENT!AG67-PERCENT!AG$100)/(PERCENT!AG$100-PERCENT!AG$102))</f>
        <v>8.5784440578140136E-2</v>
      </c>
      <c r="AH16" s="124">
        <f>IF(PERCENT!AH67&gt;PERCENT!AH$100,(PERCENT!AH67-PERCENT!AH$100)/(PERCENT!AH$101-PERCENT!AH$100),(PERCENT!AH67-PERCENT!AH$100)/(PERCENT!AH$100-PERCENT!AH$102))</f>
        <v>0.53623583494533855</v>
      </c>
      <c r="AI16" s="124">
        <f>IF(PERCENT!AI67&gt;PERCENT!AI$100,(PERCENT!AI67-PERCENT!AI$100)/(PERCENT!AI$101-PERCENT!AI$100),(PERCENT!AI67-PERCENT!AI$100)/(PERCENT!AI$100-PERCENT!AI$102))</f>
        <v>0.59602147836387553</v>
      </c>
      <c r="AJ16" s="124">
        <f>IF(PERCENT!AJ67&gt;PERCENT!AJ$100,(PERCENT!AJ67-PERCENT!AJ$100)/(PERCENT!AJ$101-PERCENT!AJ$100),(PERCENT!AJ67-PERCENT!AJ$100)/(PERCENT!AJ$100-PERCENT!AJ$102))</f>
        <v>0.76399992630556546</v>
      </c>
      <c r="AK16" s="124">
        <f>IF(PERCENT!AK67&gt;PERCENT!AK$100,(PERCENT!AK67-PERCENT!AK$100)/(PERCENT!AK$101-PERCENT!AK$100),(PERCENT!AK67-PERCENT!AK$100)/(PERCENT!AK$100-PERCENT!AK$102))</f>
        <v>0.13142687773664574</v>
      </c>
      <c r="AL16" s="124">
        <f>IF(PERCENT!AL67&gt;PERCENT!AL$100,(PERCENT!AL67-PERCENT!AL$100)/(PERCENT!AL$101-PERCENT!AL$100),(PERCENT!AL67-PERCENT!AL$100)/(PERCENT!AL$100-PERCENT!AL$102))</f>
        <v>0.65891889166064554</v>
      </c>
      <c r="AM16" s="124">
        <f>IF(PERCENT!AM67&gt;PERCENT!AM$100,(PERCENT!AM67-PERCENT!AM$100)/(PERCENT!AM$101-PERCENT!AM$100),(PERCENT!AM67-PERCENT!AM$100)/(PERCENT!AM$100-PERCENT!AM$102))</f>
        <v>-7.1046617343066373E-2</v>
      </c>
      <c r="AN16" s="124">
        <f>IF(PERCENT!AN67&gt;PERCENT!AN$100,(PERCENT!AN67-PERCENT!AN$100)/(PERCENT!AN$101-PERCENT!AN$100),(PERCENT!AN67-PERCENT!AN$100)/(PERCENT!AN$100-PERCENT!AN$102))</f>
        <v>-0.87752049826747847</v>
      </c>
      <c r="AO16" s="124">
        <f>IF(PERCENT!AO67&gt;PERCENT!AO$100,(PERCENT!AO67-PERCENT!AO$100)/(PERCENT!AO$101-PERCENT!AO$100),(PERCENT!AO67-PERCENT!AO$100)/(PERCENT!AO$100-PERCENT!AO$102))</f>
        <v>0.44916935487118215</v>
      </c>
      <c r="AP16" s="124">
        <f>IF(PERCENT!AP67&gt;PERCENT!AP$100,(PERCENT!AP67-PERCENT!AP$100)/(PERCENT!AP$101-PERCENT!AP$100),(PERCENT!AP67-PERCENT!AP$100)/(PERCENT!AP$100-PERCENT!AP$102))</f>
        <v>-0.25829344287344891</v>
      </c>
      <c r="AQ16" s="124">
        <f>IF(PERCENT!AQ67&gt;PERCENT!AQ$100,(PERCENT!AQ67-PERCENT!AQ$100)/(PERCENT!AQ$101-PERCENT!AQ$100),(PERCENT!AQ67-PERCENT!AQ$100)/(PERCENT!AQ$100-PERCENT!AQ$102))</f>
        <v>-0.6774486012951455</v>
      </c>
      <c r="AR16" s="124">
        <f>IF(PERCENT!AR67&gt;PERCENT!AR$100,(PERCENT!AR67-PERCENT!AR$100)/(PERCENT!AR$101-PERCENT!AR$100),(PERCENT!AR67-PERCENT!AR$100)/(PERCENT!AR$100-PERCENT!AR$102))</f>
        <v>1</v>
      </c>
      <c r="AS16" s="198">
        <f>IF(PERCENT!AS67&gt;PERCENT!AS$100,(PERCENT!AS67-PERCENT!AS$100)/(PERCENT!AS$101-PERCENT!AS$100),(PERCENT!AS67-PERCENT!AS$100)/(PERCENT!AS$100-PERCENT!AS$102))</f>
        <v>0.14633410247931355</v>
      </c>
      <c r="AT16" s="198">
        <f>IF(PERCENT!AT67&gt;PERCENT!AT$100,(PERCENT!AT67-PERCENT!AT$100)/(PERCENT!AT$101-PERCENT!AT$100),(PERCENT!AT67-PERCENT!AT$100)/(PERCENT!AT$100-PERCENT!AT$102))</f>
        <v>-8.1112271659079582E-2</v>
      </c>
      <c r="AU16" s="198">
        <f>IF(PERCENT!AU67&gt;PERCENT!AU$100,(PERCENT!AU67-PERCENT!AU$100)/(PERCENT!AU$101-PERCENT!AU$100),(PERCENT!AU67-PERCENT!AU$100)/(PERCENT!AU$100-PERCENT!AU$102))</f>
        <v>0.28547815273790783</v>
      </c>
      <c r="AV16" s="231">
        <f>IF(PERCENT!AV67&gt;PERCENT!AV$100,(PERCENT!AV67-PERCENT!AV$100)/(PERCENT!AV$101-PERCENT!AV$100),(PERCENT!AV67-PERCENT!AV$100)/(PERCENT!AV$100-PERCENT!AV$102))</f>
        <v>-0.16450686176480325</v>
      </c>
      <c r="AW16" s="231">
        <f>IF(PERCENT!AW67&gt;PERCENT!AW$100,(PERCENT!AW67-PERCENT!AW$100)/(PERCENT!AW$101-PERCENT!AW$100),(PERCENT!AW67-PERCENT!AW$100)/(PERCENT!AW$100-PERCENT!AW$102))</f>
        <v>0.15364648951031984</v>
      </c>
      <c r="AX16" s="231">
        <f>IF(PERCENT!AX67&gt;PERCENT!AX$100,(PERCENT!AX67-PERCENT!AX$100)/(PERCENT!AX$101-PERCENT!AX$100),(PERCENT!AX67-PERCENT!AX$100)/(PERCENT!AX$100-PERCENT!AX$102))</f>
        <v>-0.16450686176480325</v>
      </c>
      <c r="AY16" s="232">
        <f>IF(PERCENT!AY67&gt;PERCENT!AY$100,(PERCENT!AY67-PERCENT!AY$100)/(PERCENT!AY$101-PERCENT!AY$100),(PERCENT!AY67-PERCENT!AY$100)/(PERCENT!AY$100-PERCENT!AY$102))</f>
        <v>0.83843650253044133</v>
      </c>
      <c r="AZ16" s="66">
        <v>2272</v>
      </c>
      <c r="BA16" s="66" t="str">
        <f t="shared" si="0"/>
        <v>HIGH NEED HIGH DEV</v>
      </c>
    </row>
    <row r="17" spans="1:53" x14ac:dyDescent="0.35">
      <c r="A17" s="197" t="s">
        <v>408</v>
      </c>
      <c r="B17" s="125">
        <f>IF(PERCENT!B15&gt;PERCENT!B$100,(PERCENT!B15-PERCENT!B$100)/(PERCENT!B$101-PERCENT!B$100),(PERCENT!B15-PERCENT!B$100)/(PERCENT!B$100-PERCENT!B$102))</f>
        <v>-0.15919132467982297</v>
      </c>
      <c r="C17" s="124">
        <f>IF(PERCENT!C15&gt;PERCENT!C$100,(PERCENT!C15-PERCENT!C$100)/(PERCENT!C$101-PERCENT!C$100),(PERCENT!C15-PERCENT!C$100)/(PERCENT!C$100-PERCENT!C$102))</f>
        <v>0.38656629289480976</v>
      </c>
      <c r="D17" s="124">
        <f>IF(PERCENT!D15&gt;PERCENT!D$100,(PERCENT!D15-PERCENT!D$100)/(PERCENT!D$101-PERCENT!D$100),(PERCENT!D15-PERCENT!D$100)/(PERCENT!D$100-PERCENT!D$102))</f>
        <v>9.8081131693057017E-2</v>
      </c>
      <c r="E17" s="124">
        <f>IF(PERCENT!E15&gt;PERCENT!E$100,(PERCENT!E15-PERCENT!E$100)/(PERCENT!E$101-PERCENT!E$100),(PERCENT!E15-PERCENT!E$100)/(PERCENT!E$100-PERCENT!E$102))</f>
        <v>-0.86635819140511894</v>
      </c>
      <c r="F17" s="124">
        <f>IF(PERCENT!F15&gt;PERCENT!F$100,(PERCENT!F15-PERCENT!F$100)/(PERCENT!F$101-PERCENT!F$100),(PERCENT!F15-PERCENT!F$100)/(PERCENT!F$100-PERCENT!F$102))</f>
        <v>-0.10700802382868134</v>
      </c>
      <c r="G17" s="124">
        <f>IF(PERCENT!G15&gt;PERCENT!G$100,(PERCENT!G15-PERCENT!G$100)/(PERCENT!G$101-PERCENT!G$100),(PERCENT!G15-PERCENT!G$100)/(PERCENT!G$100-PERCENT!G$102))</f>
        <v>0.70134743322896564</v>
      </c>
      <c r="H17" s="125">
        <f>IF(PERCENT!H15&gt;PERCENT!H$100,(PERCENT!H15-PERCENT!H$100)/(PERCENT!H$101-PERCENT!H$100),(PERCENT!H15-PERCENT!H$100)/(PERCENT!H$100-PERCENT!H$102))</f>
        <v>0.22614054130609357</v>
      </c>
      <c r="I17" s="124">
        <f>IF(PERCENT!I15&gt;PERCENT!I$100,(PERCENT!I15-PERCENT!I$100)/(PERCENT!I$101-PERCENT!I$100),(PERCENT!I15-PERCENT!I$100)/(PERCENT!I$100-PERCENT!I$102))</f>
        <v>-0.45822242322437529</v>
      </c>
      <c r="J17" s="124">
        <f>IF(PERCENT!J15&gt;PERCENT!J$100,(PERCENT!J15-PERCENT!J$100)/(PERCENT!J$101-PERCENT!J$100),(PERCENT!J15-PERCENT!J$100)/(PERCENT!J$100-PERCENT!J$102))</f>
        <v>0.34062708330438907</v>
      </c>
      <c r="K17" s="126">
        <f>IF(PERCENT!K15&gt;PERCENT!K$100,(PERCENT!K15-PERCENT!K$100)/(PERCENT!K$101-PERCENT!K$100),(PERCENT!K15-PERCENT!K$100)/(PERCENT!K$100-PERCENT!K$102))</f>
        <v>1</v>
      </c>
      <c r="L17" s="126">
        <f>IF(PERCENT!L15&gt;PERCENT!L$100,(PERCENT!L15-PERCENT!L$100)/(PERCENT!L$101-PERCENT!L$100),(PERCENT!L15-PERCENT!L$100)/(PERCENT!L$100-PERCENT!L$102))</f>
        <v>0.30927714417151764</v>
      </c>
      <c r="M17" s="124">
        <f>IF(PERCENT!M15&gt;PERCENT!M$100,(PERCENT!M15-PERCENT!M$100)/(PERCENT!M$101-PERCENT!M$100),(PERCENT!M15-PERCENT!M$100)/(PERCENT!M$100-PERCENT!M$102))</f>
        <v>0.40893613056377309</v>
      </c>
      <c r="N17" s="124">
        <f>IF(PERCENT!N15&gt;PERCENT!N$100,(PERCENT!N15-PERCENT!N$100)/(PERCENT!N$101-PERCENT!N$100),(PERCENT!N15-PERCENT!N$100)/(PERCENT!N$100-PERCENT!N$102))</f>
        <v>-0.45036444540083131</v>
      </c>
      <c r="O17" s="124">
        <f>IF(PERCENT!O15&gt;PERCENT!O$100,(PERCENT!O15-PERCENT!O$100)/(PERCENT!O$101-PERCENT!O$100),(PERCENT!O15-PERCENT!O$100)/(PERCENT!O$100-PERCENT!O$102))</f>
        <v>0.19304985013945297</v>
      </c>
      <c r="P17" s="124">
        <f>IF(PERCENT!P15&gt;PERCENT!P$100,(PERCENT!P15-PERCENT!P$100)/(PERCENT!P$101-PERCENT!P$100),(PERCENT!P15-PERCENT!P$100)/(PERCENT!P$100-PERCENT!P$102))</f>
        <v>0.64180240853031545</v>
      </c>
      <c r="Q17" s="124">
        <f>IF(PERCENT!Q15&gt;PERCENT!Q$100,(PERCENT!Q15-PERCENT!Q$100)/(PERCENT!Q$101-PERCENT!Q$100),(PERCENT!Q15-PERCENT!Q$100)/(PERCENT!Q$100-PERCENT!Q$102))</f>
        <v>0.27541701870819413</v>
      </c>
      <c r="R17" s="127">
        <f>IF(PERCENT!R15&gt;PERCENT!R$100,(PERCENT!R15-PERCENT!R$100)/(PERCENT!R$101-PERCENT!R$100),(PERCENT!R15-PERCENT!R$100)/(PERCENT!R$100-PERCENT!R$102))</f>
        <v>-0.35116137312544737</v>
      </c>
      <c r="S17" s="124">
        <f>IF(PERCENT!S15&gt;PERCENT!S$100,(PERCENT!S15-PERCENT!S$100)/(PERCENT!S$101-PERCENT!S$100),(PERCENT!S15-PERCENT!S$100)/(PERCENT!S$100-PERCENT!S$102))</f>
        <v>-0.50778466363380348</v>
      </c>
      <c r="T17" s="124">
        <f>IF(PERCENT!T15&gt;PERCENT!T$100,(PERCENT!T15-PERCENT!T$100)/(PERCENT!T$101-PERCENT!T$100),(PERCENT!T15-PERCENT!T$100)/(PERCENT!T$100-PERCENT!T$102))</f>
        <v>-0.52724280893687037</v>
      </c>
      <c r="U17" s="124">
        <f>IF(PERCENT!U15&gt;PERCENT!U$100,(PERCENT!U15-PERCENT!U$100)/(PERCENT!U$101-PERCENT!U$100),(PERCENT!U15-PERCENT!U$100)/(PERCENT!U$100-PERCENT!U$102))</f>
        <v>6.1942050845733732E-2</v>
      </c>
      <c r="V17" s="127">
        <f>IF(PERCENT!V15&gt;PERCENT!V$100,(PERCENT!V15-PERCENT!V$100)/(PERCENT!V$101-PERCENT!V$100),(PERCENT!V15-PERCENT!V$100)/(PERCENT!V$100-PERCENT!V$102))</f>
        <v>0.15351760280420962</v>
      </c>
      <c r="W17" s="124">
        <f>IF(PERCENT!W15&gt;PERCENT!W$100,(PERCENT!W15-PERCENT!W$100)/(PERCENT!W$101-PERCENT!W$100),(PERCENT!W15-PERCENT!W$100)/(PERCENT!W$100-PERCENT!W$102))</f>
        <v>0.15351760280420962</v>
      </c>
      <c r="X17" s="127">
        <f>IF(PERCENT!X15&gt;PERCENT!X$100,(PERCENT!X15-PERCENT!X$100)/(PERCENT!X$101-PERCENT!X$100),(PERCENT!X15-PERCENT!X$100)/(PERCENT!X$100-PERCENT!X$102))</f>
        <v>0.61803362370060044</v>
      </c>
      <c r="Y17" s="124">
        <f>IF(PERCENT!Y15&gt;PERCENT!Y$100,(PERCENT!Y15-PERCENT!Y$100)/(PERCENT!Y$101-PERCENT!Y$100),(PERCENT!Y15-PERCENT!Y$100)/(PERCENT!Y$100-PERCENT!Y$102))</f>
        <v>0.39373050801618176</v>
      </c>
      <c r="Z17" s="124">
        <f>IF(PERCENT!Z15&gt;PERCENT!Z$100,(PERCENT!Z15-PERCENT!Z$100)/(PERCENT!Z$101-PERCENT!Z$100),(PERCENT!Z15-PERCENT!Z$100)/(PERCENT!Z$100-PERCENT!Z$102))</f>
        <v>9.0837066871884267E-2</v>
      </c>
      <c r="AA17" s="124">
        <f>IF(PERCENT!AA15&gt;PERCENT!AA$100,(PERCENT!AA15-PERCENT!AA$100)/(PERCENT!AA$101-PERCENT!AA$100),(PERCENT!AA15-PERCENT!AA$100)/(PERCENT!AA$100-PERCENT!AA$102))</f>
        <v>0.163231240454977</v>
      </c>
      <c r="AB17" s="124">
        <f>IF(PERCENT!AB15&gt;PERCENT!AB$100,(PERCENT!AB15-PERCENT!AB$100)/(PERCENT!AB$101-PERCENT!AB$100),(PERCENT!AB15-PERCENT!AB$100)/(PERCENT!AB$100-PERCENT!AB$102))</f>
        <v>0.837824149513551</v>
      </c>
      <c r="AC17" s="127">
        <f>IF(PERCENT!AC15&gt;PERCENT!AC$100,(PERCENT!AC15-PERCENT!AC$100)/(PERCENT!AC$101-PERCENT!AC$100),(PERCENT!AC15-PERCENT!AC$100)/(PERCENT!AC$100-PERCENT!AC$102))</f>
        <v>0.35028646477580067</v>
      </c>
      <c r="AD17" s="124">
        <f>IF(PERCENT!AD15&gt;PERCENT!AD$100,(PERCENT!AD15-PERCENT!AD$100)/(PERCENT!AD$101-PERCENT!AD$100),(PERCENT!AD15-PERCENT!AD$100)/(PERCENT!AD$100-PERCENT!AD$102))</f>
        <v>0.35028646477580067</v>
      </c>
      <c r="AE17" s="128">
        <f>IF(PERCENT!AE15&gt;PERCENT!AE$100,(PERCENT!AE15-PERCENT!AE$100)/(PERCENT!AE$101-PERCENT!AE$100),(PERCENT!AE15-PERCENT!AE$100)/(PERCENT!AE$100-PERCENT!AE$102))</f>
        <v>0.3950894526882609</v>
      </c>
      <c r="AF17" s="124">
        <f>IF(PERCENT!AF15&gt;PERCENT!AF$100,(PERCENT!AF15-PERCENT!AF$100)/(PERCENT!AF$101-PERCENT!AF$100),(PERCENT!AF15-PERCENT!AF$100)/(PERCENT!AF$100-PERCENT!AF$102))</f>
        <v>-0.59923232242006019</v>
      </c>
      <c r="AG17" s="124">
        <f>IF(PERCENT!AG15&gt;PERCENT!AG$100,(PERCENT!AG15-PERCENT!AG$100)/(PERCENT!AG$101-PERCENT!AG$100),(PERCENT!AG15-PERCENT!AG$100)/(PERCENT!AG$100-PERCENT!AG$102))</f>
        <v>0.366831135782757</v>
      </c>
      <c r="AH17" s="124">
        <f>IF(PERCENT!AH15&gt;PERCENT!AH$100,(PERCENT!AH15-PERCENT!AH$100)/(PERCENT!AH$101-PERCENT!AH$100),(PERCENT!AH15-PERCENT!AH$100)/(PERCENT!AH$100-PERCENT!AH$102))</f>
        <v>0.52093063185038158</v>
      </c>
      <c r="AI17" s="124">
        <f>IF(PERCENT!AI15&gt;PERCENT!AI$100,(PERCENT!AI15-PERCENT!AI$100)/(PERCENT!AI$101-PERCENT!AI$100),(PERCENT!AI15-PERCENT!AI$100)/(PERCENT!AI$100-PERCENT!AI$102))</f>
        <v>0.65348070833815164</v>
      </c>
      <c r="AJ17" s="124">
        <f>IF(PERCENT!AJ15&gt;PERCENT!AJ$100,(PERCENT!AJ15-PERCENT!AJ$100)/(PERCENT!AJ$101-PERCENT!AJ$100),(PERCENT!AJ15-PERCENT!AJ$100)/(PERCENT!AJ$100-PERCENT!AJ$102))</f>
        <v>0.34452328077566491</v>
      </c>
      <c r="AK17" s="124">
        <f>IF(PERCENT!AK15&gt;PERCENT!AK$100,(PERCENT!AK15-PERCENT!AK$100)/(PERCENT!AK$101-PERCENT!AK$100),(PERCENT!AK15-PERCENT!AK$100)/(PERCENT!AK$100-PERCENT!AK$102))</f>
        <v>2.5415312317571406E-2</v>
      </c>
      <c r="AL17" s="124">
        <f>IF(PERCENT!AL15&gt;PERCENT!AL$100,(PERCENT!AL15-PERCENT!AL$100)/(PERCENT!AL$101-PERCENT!AL$100),(PERCENT!AL15-PERCENT!AL$100)/(PERCENT!AL$100-PERCENT!AL$102))</f>
        <v>0.60601293504075893</v>
      </c>
      <c r="AM17" s="124">
        <f>IF(PERCENT!AM15&gt;PERCENT!AM$100,(PERCENT!AM15-PERCENT!AM$100)/(PERCENT!AM$101-PERCENT!AM$100),(PERCENT!AM15-PERCENT!AM$100)/(PERCENT!AM$100-PERCENT!AM$102))</f>
        <v>-5.1379374662991917E-2</v>
      </c>
      <c r="AN17" s="124">
        <f>IF(PERCENT!AN15&gt;PERCENT!AN$100,(PERCENT!AN15-PERCENT!AN$100)/(PERCENT!AN$101-PERCENT!AN$100),(PERCENT!AN15-PERCENT!AN$100)/(PERCENT!AN$100-PERCENT!AN$102))</f>
        <v>-0.51552552648023542</v>
      </c>
      <c r="AO17" s="124">
        <f>IF(PERCENT!AO15&gt;PERCENT!AO$100,(PERCENT!AO15-PERCENT!AO$100)/(PERCENT!AO$101-PERCENT!AO$100),(PERCENT!AO15-PERCENT!AO$100)/(PERCENT!AO$100-PERCENT!AO$102))</f>
        <v>0.5345664749771134</v>
      </c>
      <c r="AP17" s="124">
        <f>IF(PERCENT!AP15&gt;PERCENT!AP$100,(PERCENT!AP15-PERCENT!AP$100)/(PERCENT!AP$101-PERCENT!AP$100),(PERCENT!AP15-PERCENT!AP$100)/(PERCENT!AP$100-PERCENT!AP$102))</f>
        <v>-9.5989564016629447E-2</v>
      </c>
      <c r="AQ17" s="124">
        <f>IF(PERCENT!AQ15&gt;PERCENT!AQ$100,(PERCENT!AQ15-PERCENT!AQ$100)/(PERCENT!AQ$101-PERCENT!AQ$100),(PERCENT!AQ15-PERCENT!AQ$100)/(PERCENT!AQ$100-PERCENT!AQ$102))</f>
        <v>-2.3038145001939524E-2</v>
      </c>
      <c r="AR17" s="124">
        <f>IF(PERCENT!AR15&gt;PERCENT!AR$100,(PERCENT!AR15-PERCENT!AR$100)/(PERCENT!AR$101-PERCENT!AR$100),(PERCENT!AR15-PERCENT!AR$100)/(PERCENT!AR$100-PERCENT!AR$102))</f>
        <v>3.2341243263767576E-2</v>
      </c>
      <c r="AS17" s="198">
        <f>IF(PERCENT!AS15&gt;PERCENT!AS$100,(PERCENT!AS15-PERCENT!AS$100)/(PERCENT!AS$101-PERCENT!AS$100),(PERCENT!AS15-PERCENT!AS$100)/(PERCENT!AS$100-PERCENT!AS$102))</f>
        <v>0.13968972034564592</v>
      </c>
      <c r="AT17" s="198">
        <f>IF(PERCENT!AT15&gt;PERCENT!AT$100,(PERCENT!AT15-PERCENT!AT$100)/(PERCENT!AT$101-PERCENT!AT$100),(PERCENT!AT15-PERCENT!AT$100)/(PERCENT!AT$100-PERCENT!AT$102))</f>
        <v>0.77202915138438233</v>
      </c>
      <c r="AU17" s="198">
        <f>IF(PERCENT!AU15&gt;PERCENT!AU$100,(PERCENT!AU15-PERCENT!AU$100)/(PERCENT!AU$101-PERCENT!AU$100),(PERCENT!AU15-PERCENT!AU$100)/(PERCENT!AU$100-PERCENT!AU$102))</f>
        <v>0.29118403274557414</v>
      </c>
      <c r="AV17" s="231">
        <f>IF(PERCENT!AV15&gt;PERCENT!AV$100,(PERCENT!AV15-PERCENT!AV$100)/(PERCENT!AV$101-PERCENT!AV$100),(PERCENT!AV15-PERCENT!AV$100)/(PERCENT!AV$100-PERCENT!AV$102))</f>
        <v>0.3950894526882609</v>
      </c>
      <c r="AW17" s="231">
        <f>IF(PERCENT!AW15&gt;PERCENT!AW$100,(PERCENT!AW15-PERCENT!AW$100)/(PERCENT!AW$101-PERCENT!AW$100),(PERCENT!AW15-PERCENT!AW$100)/(PERCENT!AW$100-PERCENT!AW$102))</f>
        <v>0.3893228075638408</v>
      </c>
      <c r="AX17" s="231">
        <f>IF(PERCENT!AX15&gt;PERCENT!AX$100,(PERCENT!AX15-PERCENT!AX$100)/(PERCENT!AX$101-PERCENT!AX$100),(PERCENT!AX15-PERCENT!AX$100)/(PERCENT!AX$100-PERCENT!AX$102))</f>
        <v>0.3950894526882609</v>
      </c>
      <c r="AY17" s="232">
        <f>IF(PERCENT!AY15&gt;PERCENT!AY$100,(PERCENT!AY15-PERCENT!AY$100)/(PERCENT!AY$101-PERCENT!AY$100),(PERCENT!AY15-PERCENT!AY$100)/(PERCENT!AY$100-PERCENT!AY$102))</f>
        <v>-0.25519978218641848</v>
      </c>
      <c r="AZ17" s="66">
        <v>16870</v>
      </c>
      <c r="BA17" s="66" t="str">
        <f t="shared" si="0"/>
        <v>LOW NEED HIGH DEV</v>
      </c>
    </row>
    <row r="18" spans="1:53" x14ac:dyDescent="0.35">
      <c r="A18" s="197" t="s">
        <v>399</v>
      </c>
      <c r="B18" s="125">
        <f>IF(PERCENT!B5&gt;PERCENT!B$100,(PERCENT!B5-PERCENT!B$100)/(PERCENT!B$101-PERCENT!B$100),(PERCENT!B5-PERCENT!B$100)/(PERCENT!B$100-PERCENT!B$102))</f>
        <v>-1.7499609149380865E-2</v>
      </c>
      <c r="C18" s="124">
        <f>IF(PERCENT!C5&gt;PERCENT!C$100,(PERCENT!C5-PERCENT!C$100)/(PERCENT!C$101-PERCENT!C$100),(PERCENT!C5-PERCENT!C$100)/(PERCENT!C$100-PERCENT!C$102))</f>
        <v>0.27820848143354054</v>
      </c>
      <c r="D18" s="124">
        <f>IF(PERCENT!D5&gt;PERCENT!D$100,(PERCENT!D5-PERCENT!D$100)/(PERCENT!D$101-PERCENT!D$100),(PERCENT!D5-PERCENT!D$100)/(PERCENT!D$100-PERCENT!D$102))</f>
        <v>0.22565103363895167</v>
      </c>
      <c r="E18" s="124">
        <f>IF(PERCENT!E5&gt;PERCENT!E$100,(PERCENT!E5-PERCENT!E$100)/(PERCENT!E$101-PERCENT!E$100),(PERCENT!E5-PERCENT!E$100)/(PERCENT!E$100-PERCENT!E$102))</f>
        <v>-0.46011960272350716</v>
      </c>
      <c r="F18" s="124">
        <f>IF(PERCENT!F5&gt;PERCENT!F$100,(PERCENT!F5-PERCENT!F$100)/(PERCENT!F$101-PERCENT!F$100),(PERCENT!F5-PERCENT!F$100)/(PERCENT!F$100-PERCENT!F$102))</f>
        <v>0.67622115931975102</v>
      </c>
      <c r="G18" s="124">
        <f>IF(PERCENT!G5&gt;PERCENT!G$100,(PERCENT!G5-PERCENT!G$100)/(PERCENT!G$101-PERCENT!G$100),(PERCENT!G5-PERCENT!G$100)/(PERCENT!G$100-PERCENT!G$102))</f>
        <v>-0.73744183442495781</v>
      </c>
      <c r="H18" s="125">
        <f>IF(PERCENT!H5&gt;PERCENT!H$100,(PERCENT!H5-PERCENT!H$100)/(PERCENT!H$101-PERCENT!H$100),(PERCENT!H5-PERCENT!H$100)/(PERCENT!H$100-PERCENT!H$102))</f>
        <v>1.7486124021433645E-2</v>
      </c>
      <c r="I18" s="124">
        <f>IF(PERCENT!I5&gt;PERCENT!I$100,(PERCENT!I5-PERCENT!I$100)/(PERCENT!I$101-PERCENT!I$100),(PERCENT!I5-PERCENT!I$100)/(PERCENT!I$100-PERCENT!I$102))</f>
        <v>0.18348549097516453</v>
      </c>
      <c r="J18" s="124">
        <f>IF(PERCENT!J5&gt;PERCENT!J$100,(PERCENT!J5-PERCENT!J$100)/(PERCENT!J$101-PERCENT!J$100),(PERCENT!J5-PERCENT!J$100)/(PERCENT!J$100-PERCENT!J$102))</f>
        <v>-0.61523635721938963</v>
      </c>
      <c r="K18" s="126">
        <f>IF(PERCENT!K5&gt;PERCENT!K$100,(PERCENT!K5-PERCENT!K$100)/(PERCENT!K$101-PERCENT!K$100),(PERCENT!K5-PERCENT!K$100)/(PERCENT!K$100-PERCENT!K$102))</f>
        <v>0.56383799503606591</v>
      </c>
      <c r="L18" s="126">
        <f>IF(PERCENT!L5&gt;PERCENT!L$100,(PERCENT!L5-PERCENT!L$100)/(PERCENT!L$101-PERCENT!L$100),(PERCENT!L5-PERCENT!L$100)/(PERCENT!L$100-PERCENT!L$102))</f>
        <v>-0.61749712047132821</v>
      </c>
      <c r="M18" s="124">
        <f>IF(PERCENT!M5&gt;PERCENT!M$100,(PERCENT!M5-PERCENT!M$100)/(PERCENT!M$101-PERCENT!M$100),(PERCENT!M5-PERCENT!M$100)/(PERCENT!M$100-PERCENT!M$102))</f>
        <v>-1</v>
      </c>
      <c r="N18" s="124">
        <f>IF(PERCENT!N5&gt;PERCENT!N$100,(PERCENT!N5-PERCENT!N$100)/(PERCENT!N$101-PERCENT!N$100),(PERCENT!N5-PERCENT!N$100)/(PERCENT!N$100-PERCENT!N$102))</f>
        <v>-0.14784010604834341</v>
      </c>
      <c r="O18" s="124">
        <f>IF(PERCENT!O5&gt;PERCENT!O$100,(PERCENT!O5-PERCENT!O$100)/(PERCENT!O$101-PERCENT!O$100),(PERCENT!O5-PERCENT!O$100)/(PERCENT!O$100-PERCENT!O$102))</f>
        <v>-2.107829265829872E-2</v>
      </c>
      <c r="P18" s="124">
        <f>IF(PERCENT!P5&gt;PERCENT!P$100,(PERCENT!P5-PERCENT!P$100)/(PERCENT!P$101-PERCENT!P$100),(PERCENT!P5-PERCENT!P$100)/(PERCENT!P$100-PERCENT!P$102))</f>
        <v>-0.1909564299837061</v>
      </c>
      <c r="Q18" s="124">
        <f>IF(PERCENT!Q5&gt;PERCENT!Q$100,(PERCENT!Q5-PERCENT!Q$100)/(PERCENT!Q$101-PERCENT!Q$100),(PERCENT!Q5-PERCENT!Q$100)/(PERCENT!Q$100-PERCENT!Q$102))</f>
        <v>-0.37273186434392791</v>
      </c>
      <c r="R18" s="127">
        <f>IF(PERCENT!R5&gt;PERCENT!R$100,(PERCENT!R5-PERCENT!R$100)/(PERCENT!R$101-PERCENT!R$100),(PERCENT!R5-PERCENT!R$100)/(PERCENT!R$100-PERCENT!R$102))</f>
        <v>0.53079750724741803</v>
      </c>
      <c r="S18" s="124">
        <f>IF(PERCENT!S5&gt;PERCENT!S$100,(PERCENT!S5-PERCENT!S$100)/(PERCENT!S$101-PERCENT!S$100),(PERCENT!S5-PERCENT!S$100)/(PERCENT!S$100-PERCENT!S$102))</f>
        <v>0.54848587455482956</v>
      </c>
      <c r="T18" s="124">
        <f>IF(PERCENT!T5&gt;PERCENT!T$100,(PERCENT!T5-PERCENT!T$100)/(PERCENT!T$101-PERCENT!T$100),(PERCENT!T5-PERCENT!T$100)/(PERCENT!T$100-PERCENT!T$102))</f>
        <v>0.67351939967259544</v>
      </c>
      <c r="U18" s="124">
        <f>IF(PERCENT!U5&gt;PERCENT!U$100,(PERCENT!U5-PERCENT!U$100)/(PERCENT!U$101-PERCENT!U$100),(PERCENT!U5-PERCENT!U$100)/(PERCENT!U$100-PERCENT!U$102))</f>
        <v>-0.31125684096268202</v>
      </c>
      <c r="V18" s="127">
        <f>IF(PERCENT!V5&gt;PERCENT!V$100,(PERCENT!V5-PERCENT!V$100)/(PERCENT!V$101-PERCENT!V$100),(PERCENT!V5-PERCENT!V$100)/(PERCENT!V$100-PERCENT!V$102))</f>
        <v>-0.41884608819784036</v>
      </c>
      <c r="W18" s="124">
        <f>IF(PERCENT!W5&gt;PERCENT!W$100,(PERCENT!W5-PERCENT!W$100)/(PERCENT!W$101-PERCENT!W$100),(PERCENT!W5-PERCENT!W$100)/(PERCENT!W$100-PERCENT!W$102))</f>
        <v>-0.41884608819784036</v>
      </c>
      <c r="X18" s="127">
        <f>IF(PERCENT!X5&gt;PERCENT!X$100,(PERCENT!X5-PERCENT!X$100)/(PERCENT!X$101-PERCENT!X$100),(PERCENT!X5-PERCENT!X$100)/(PERCENT!X$100-PERCENT!X$102))</f>
        <v>-0.53402766870759111</v>
      </c>
      <c r="Y18" s="124">
        <f>IF(PERCENT!Y5&gt;PERCENT!Y$100,(PERCENT!Y5-PERCENT!Y$100)/(PERCENT!Y$101-PERCENT!Y$100),(PERCENT!Y5-PERCENT!Y$100)/(PERCENT!Y$100-PERCENT!Y$102))</f>
        <v>-0.58673235519069622</v>
      </c>
      <c r="Z18" s="124">
        <f>IF(PERCENT!Z5&gt;PERCENT!Z$100,(PERCENT!Z5-PERCENT!Z$100)/(PERCENT!Z$101-PERCENT!Z$100),(PERCENT!Z5-PERCENT!Z$100)/(PERCENT!Z$100-PERCENT!Z$102))</f>
        <v>-0.85263952599836956</v>
      </c>
      <c r="AA18" s="124">
        <f>IF(PERCENT!AA5&gt;PERCENT!AA$100,(PERCENT!AA5-PERCENT!AA$100)/(PERCENT!AA$101-PERCENT!AA$100),(PERCENT!AA5-PERCENT!AA$100)/(PERCENT!AA$100-PERCENT!AA$102))</f>
        <v>-0.31051656243586595</v>
      </c>
      <c r="AB18" s="124">
        <f>IF(PERCENT!AB5&gt;PERCENT!AB$100,(PERCENT!AB5-PERCENT!AB$100)/(PERCENT!AB$101-PERCENT!AB$100),(PERCENT!AB5-PERCENT!AB$100)/(PERCENT!AB$100-PERCENT!AB$102))</f>
        <v>-0.50764543353310898</v>
      </c>
      <c r="AC18" s="127">
        <f>IF(PERCENT!AC5&gt;PERCENT!AC$100,(PERCENT!AC5-PERCENT!AC$100)/(PERCENT!AC$101-PERCENT!AC$100),(PERCENT!AC5-PERCENT!AC$100)/(PERCENT!AC$100-PERCENT!AC$102))</f>
        <v>0.72062427594389189</v>
      </c>
      <c r="AD18" s="124">
        <f>IF(PERCENT!AD5&gt;PERCENT!AD$100,(PERCENT!AD5-PERCENT!AD$100)/(PERCENT!AD$101-PERCENT!AD$100),(PERCENT!AD5-PERCENT!AD$100)/(PERCENT!AD$100-PERCENT!AD$102))</f>
        <v>0.72062427594389189</v>
      </c>
      <c r="AE18" s="128">
        <f>IF(PERCENT!AE5&gt;PERCENT!AE$100,(PERCENT!AE5-PERCENT!AE$100)/(PERCENT!AE$101-PERCENT!AE$100),(PERCENT!AE5-PERCENT!AE$100)/(PERCENT!AE$100-PERCENT!AE$102))</f>
        <v>0.6950895107141194</v>
      </c>
      <c r="AF18" s="124">
        <f>IF(PERCENT!AF5&gt;PERCENT!AF$100,(PERCENT!AF5-PERCENT!AF$100)/(PERCENT!AF$101-PERCENT!AF$100),(PERCENT!AF5-PERCENT!AF$100)/(PERCENT!AF$100-PERCENT!AF$102))</f>
        <v>-0.42152824907353748</v>
      </c>
      <c r="AG18" s="124">
        <f>IF(PERCENT!AG5&gt;PERCENT!AG$100,(PERCENT!AG5-PERCENT!AG$100)/(PERCENT!AG$101-PERCENT!AG$100),(PERCENT!AG5-PERCENT!AG$100)/(PERCENT!AG$100-PERCENT!AG$102))</f>
        <v>-0.10326081195092254</v>
      </c>
      <c r="AH18" s="124">
        <f>IF(PERCENT!AH5&gt;PERCENT!AH$100,(PERCENT!AH5-PERCENT!AH$100)/(PERCENT!AH$101-PERCENT!AH$100),(PERCENT!AH5-PERCENT!AH$100)/(PERCENT!AH$100-PERCENT!AH$102))</f>
        <v>-0.46421116286104036</v>
      </c>
      <c r="AI18" s="124">
        <f>IF(PERCENT!AI5&gt;PERCENT!AI$100,(PERCENT!AI5-PERCENT!AI$100)/(PERCENT!AI$101-PERCENT!AI$100),(PERCENT!AI5-PERCENT!AI$100)/(PERCENT!AI$100-PERCENT!AI$102))</f>
        <v>-0.55340081215593551</v>
      </c>
      <c r="AJ18" s="124">
        <f>IF(PERCENT!AJ5&gt;PERCENT!AJ$100,(PERCENT!AJ5-PERCENT!AJ$100)/(PERCENT!AJ$101-PERCENT!AJ$100),(PERCENT!AJ5-PERCENT!AJ$100)/(PERCENT!AJ$100-PERCENT!AJ$102))</f>
        <v>0.30144473925963283</v>
      </c>
      <c r="AK18" s="124">
        <f>IF(PERCENT!AK5&gt;PERCENT!AK$100,(PERCENT!AK5-PERCENT!AK$100)/(PERCENT!AK$101-PERCENT!AK$100),(PERCENT!AK5-PERCENT!AK$100)/(PERCENT!AK$100-PERCENT!AK$102))</f>
        <v>-0.26791533949447977</v>
      </c>
      <c r="AL18" s="124">
        <f>IF(PERCENT!AL5&gt;PERCENT!AL$100,(PERCENT!AL5-PERCENT!AL$100)/(PERCENT!AL$101-PERCENT!AL$100),(PERCENT!AL5-PERCENT!AL$100)/(PERCENT!AL$100-PERCENT!AL$102))</f>
        <v>-0.70261175437977585</v>
      </c>
      <c r="AM18" s="124">
        <f>IF(PERCENT!AM5&gt;PERCENT!AM$100,(PERCENT!AM5-PERCENT!AM$100)/(PERCENT!AM$101-PERCENT!AM$100),(PERCENT!AM5-PERCENT!AM$100)/(PERCENT!AM$100-PERCENT!AM$102))</f>
        <v>0.96256458068929296</v>
      </c>
      <c r="AN18" s="124">
        <f>IF(PERCENT!AN5&gt;PERCENT!AN$100,(PERCENT!AN5-PERCENT!AN$100)/(PERCENT!AN$101-PERCENT!AN$100),(PERCENT!AN5-PERCENT!AN$100)/(PERCENT!AN$100-PERCENT!AN$102))</f>
        <v>-0.11270405411549041</v>
      </c>
      <c r="AO18" s="124">
        <f>IF(PERCENT!AO5&gt;PERCENT!AO$100,(PERCENT!AO5-PERCENT!AO$100)/(PERCENT!AO$101-PERCENT!AO$100),(PERCENT!AO5-PERCENT!AO$100)/(PERCENT!AO$100-PERCENT!AO$102))</f>
        <v>1</v>
      </c>
      <c r="AP18" s="124">
        <f>IF(PERCENT!AP5&gt;PERCENT!AP$100,(PERCENT!AP5-PERCENT!AP$100)/(PERCENT!AP$101-PERCENT!AP$100),(PERCENT!AP5-PERCENT!AP$100)/(PERCENT!AP$100-PERCENT!AP$102))</f>
        <v>0.69084548212542118</v>
      </c>
      <c r="AQ18" s="124">
        <f>IF(PERCENT!AQ5&gt;PERCENT!AQ$100,(PERCENT!AQ5-PERCENT!AQ$100)/(PERCENT!AQ$101-PERCENT!AQ$100),(PERCENT!AQ5-PERCENT!AQ$100)/(PERCENT!AQ$100-PERCENT!AQ$102))</f>
        <v>0.40300734288067153</v>
      </c>
      <c r="AR18" s="124">
        <f>IF(PERCENT!AR5&gt;PERCENT!AR$100,(PERCENT!AR5-PERCENT!AR$100)/(PERCENT!AR$101-PERCENT!AR$100),(PERCENT!AR5-PERCENT!AR$100)/(PERCENT!AR$100-PERCENT!AR$102))</f>
        <v>0.75044619552436975</v>
      </c>
      <c r="AS18" s="198">
        <f>IF(PERCENT!AS5&gt;PERCENT!AS$100,(PERCENT!AS5-PERCENT!AS$100)/(PERCENT!AS$101-PERCENT!AS$100),(PERCENT!AS5-PERCENT!AS$100)/(PERCENT!AS$100-PERCENT!AS$102))</f>
        <v>9.5706070644783967E-3</v>
      </c>
      <c r="AT18" s="198">
        <f>IF(PERCENT!AT5&gt;PERCENT!AT$100,(PERCENT!AT5-PERCENT!AT$100)/(PERCENT!AT$101-PERCENT!AT$100),(PERCENT!AT5-PERCENT!AT$100)/(PERCENT!AT$100-PERCENT!AT$102))</f>
        <v>6.7981726680141311E-2</v>
      </c>
      <c r="AU18" s="198">
        <f>IF(PERCENT!AU5&gt;PERCENT!AU$100,(PERCENT!AU5-PERCENT!AU$100)/(PERCENT!AU$101-PERCENT!AU$100),(PERCENT!AU5-PERCENT!AU$100)/(PERCENT!AU$100-PERCENT!AU$102))</f>
        <v>0.38593378277822432</v>
      </c>
      <c r="AV18" s="231">
        <f>IF(PERCENT!AV5&gt;PERCENT!AV$100,(PERCENT!AV5-PERCENT!AV$100)/(PERCENT!AV$101-PERCENT!AV$100),(PERCENT!AV5-PERCENT!AV$100)/(PERCENT!AV$100-PERCENT!AV$102))</f>
        <v>0.6950895107141194</v>
      </c>
      <c r="AW18" s="231">
        <f>IF(PERCENT!AW5&gt;PERCENT!AW$100,(PERCENT!AW5-PERCENT!AW$100)/(PERCENT!AW$101-PERCENT!AW$100),(PERCENT!AW5-PERCENT!AW$100)/(PERCENT!AW$100-PERCENT!AW$102))</f>
        <v>0.17443961905192046</v>
      </c>
      <c r="AX18" s="231">
        <f>IF(PERCENT!AX5&gt;PERCENT!AX$100,(PERCENT!AX5-PERCENT!AX$100)/(PERCENT!AX$101-PERCENT!AX$100),(PERCENT!AX5-PERCENT!AX$100)/(PERCENT!AX$100-PERCENT!AX$102))</f>
        <v>0.6950895107141194</v>
      </c>
      <c r="AY18" s="232">
        <f>IF(PERCENT!AY5&gt;PERCENT!AY$100,(PERCENT!AY5-PERCENT!AY$100)/(PERCENT!AY$101-PERCENT!AY$100),(PERCENT!AY5-PERCENT!AY$100)/(PERCENT!AY$100-PERCENT!AY$102))</f>
        <v>0.2159777128577714</v>
      </c>
      <c r="AZ18" s="66">
        <v>3627</v>
      </c>
      <c r="BA18" s="66" t="str">
        <f t="shared" si="0"/>
        <v>LOW NEED HIGH DEV</v>
      </c>
    </row>
    <row r="19" spans="1:53" x14ac:dyDescent="0.35">
      <c r="A19" s="197" t="s">
        <v>826</v>
      </c>
      <c r="B19" s="125">
        <f>IF(PERCENT!B32&gt;PERCENT!B$100,(PERCENT!B32-PERCENT!B$100)/(PERCENT!B$101-PERCENT!B$100),(PERCENT!B32-PERCENT!B$100)/(PERCENT!B$100-PERCENT!B$102))</f>
        <v>0.33706372020311642</v>
      </c>
      <c r="C19" s="124">
        <f>IF(PERCENT!C32&gt;PERCENT!C$100,(PERCENT!C32-PERCENT!C$100)/(PERCENT!C$101-PERCENT!C$100),(PERCENT!C32-PERCENT!C$100)/(PERCENT!C$100-PERCENT!C$102))</f>
        <v>0.66411232014463784</v>
      </c>
      <c r="D19" s="124">
        <f>IF(PERCENT!D32&gt;PERCENT!D$100,(PERCENT!D32-PERCENT!D$100)/(PERCENT!D$101-PERCENT!D$100),(PERCENT!D32-PERCENT!D$100)/(PERCENT!D$100-PERCENT!D$102))</f>
        <v>0.88970900152490784</v>
      </c>
      <c r="E19" s="124">
        <f>IF(PERCENT!E32&gt;PERCENT!E$100,(PERCENT!E32-PERCENT!E$100)/(PERCENT!E$101-PERCENT!E$100),(PERCENT!E32-PERCENT!E$100)/(PERCENT!E$100-PERCENT!E$102))</f>
        <v>0.2590045841771545</v>
      </c>
      <c r="F19" s="124">
        <f>IF(PERCENT!F32&gt;PERCENT!F$100,(PERCENT!F32-PERCENT!F$100)/(PERCENT!F$101-PERCENT!F$100),(PERCENT!F32-PERCENT!F$100)/(PERCENT!F$100-PERCENT!F$102))</f>
        <v>-0.63245210918974293</v>
      </c>
      <c r="G19" s="124">
        <f>IF(PERCENT!G32&gt;PERCENT!G$100,(PERCENT!G32-PERCENT!G$100)/(PERCENT!G$101-PERCENT!G$100),(PERCENT!G32-PERCENT!G$100)/(PERCENT!G$100-PERCENT!G$102))</f>
        <v>8.793896024027947E-3</v>
      </c>
      <c r="H19" s="125">
        <f>IF(PERCENT!H32&gt;PERCENT!H$100,(PERCENT!H32-PERCENT!H$100)/(PERCENT!H$101-PERCENT!H$100),(PERCENT!H32-PERCENT!H$100)/(PERCENT!H$100-PERCENT!H$102))</f>
        <v>-1.5088293018550296E-3</v>
      </c>
      <c r="I19" s="124">
        <f>IF(PERCENT!I32&gt;PERCENT!I$100,(PERCENT!I32-PERCENT!I$100)/(PERCENT!I$101-PERCENT!I$100),(PERCENT!I32-PERCENT!I$100)/(PERCENT!I$100-PERCENT!I$102))</f>
        <v>4.7159141630336979E-2</v>
      </c>
      <c r="J19" s="124">
        <f>IF(PERCENT!J32&gt;PERCENT!J$100,(PERCENT!J32-PERCENT!J$100)/(PERCENT!J$101-PERCENT!J$100),(PERCENT!J32-PERCENT!J$100)/(PERCENT!J$100-PERCENT!J$102))</f>
        <v>-0.18085658587138106</v>
      </c>
      <c r="K19" s="126">
        <f>IF(PERCENT!K32&gt;PERCENT!K$100,(PERCENT!K32-PERCENT!K$100)/(PERCENT!K$101-PERCENT!K$100),(PERCENT!K32-PERCENT!K$100)/(PERCENT!K$100-PERCENT!K$102))</f>
        <v>0.54529793432962759</v>
      </c>
      <c r="L19" s="126">
        <f>IF(PERCENT!L32&gt;PERCENT!L$100,(PERCENT!L32-PERCENT!L$100)/(PERCENT!L$101-PERCENT!L$100),(PERCENT!L32-PERCENT!L$100)/(PERCENT!L$100-PERCENT!L$102))</f>
        <v>0.19017092728799778</v>
      </c>
      <c r="M19" s="124">
        <f>IF(PERCENT!M32&gt;PERCENT!M$100,(PERCENT!M32-PERCENT!M$100)/(PERCENT!M$101-PERCENT!M$100),(PERCENT!M32-PERCENT!M$100)/(PERCENT!M$100-PERCENT!M$102))</f>
        <v>0.40893613056377309</v>
      </c>
      <c r="N19" s="124">
        <f>IF(PERCENT!N32&gt;PERCENT!N$100,(PERCENT!N32-PERCENT!N$100)/(PERCENT!N$101-PERCENT!N$100),(PERCENT!N32-PERCENT!N$100)/(PERCENT!N$100-PERCENT!N$102))</f>
        <v>-0.68648310296427095</v>
      </c>
      <c r="O19" s="124">
        <f>IF(PERCENT!O32&gt;PERCENT!O$100,(PERCENT!O32-PERCENT!O$100)/(PERCENT!O$101-PERCENT!O$100),(PERCENT!O32-PERCENT!O$100)/(PERCENT!O$100-PERCENT!O$102))</f>
        <v>5.748222496288112E-2</v>
      </c>
      <c r="P19" s="124">
        <f>IF(PERCENT!P32&gt;PERCENT!P$100,(PERCENT!P32-PERCENT!P$100)/(PERCENT!P$101-PERCENT!P$100),(PERCENT!P32-PERCENT!P$100)/(PERCENT!P$100-PERCENT!P$102))</f>
        <v>0.87794748735107031</v>
      </c>
      <c r="Q19" s="124">
        <f>IF(PERCENT!Q32&gt;PERCENT!Q$100,(PERCENT!Q32-PERCENT!Q$100)/(PERCENT!Q$101-PERCENT!Q$100),(PERCENT!Q32-PERCENT!Q$100)/(PERCENT!Q$100-PERCENT!Q$102))</f>
        <v>-0.34380510920424995</v>
      </c>
      <c r="R19" s="127">
        <f>IF(PERCENT!R32&gt;PERCENT!R$100,(PERCENT!R32-PERCENT!R$100)/(PERCENT!R$101-PERCENT!R$100),(PERCENT!R32-PERCENT!R$100)/(PERCENT!R$100-PERCENT!R$102))</f>
        <v>0.22638406219110627</v>
      </c>
      <c r="S19" s="124">
        <f>IF(PERCENT!S32&gt;PERCENT!S$100,(PERCENT!S32-PERCENT!S$100)/(PERCENT!S$101-PERCENT!S$100),(PERCENT!S32-PERCENT!S$100)/(PERCENT!S$100-PERCENT!S$102))</f>
        <v>0.45213783728145218</v>
      </c>
      <c r="T19" s="124">
        <f>IF(PERCENT!T32&gt;PERCENT!T$100,(PERCENT!T32-PERCENT!T$100)/(PERCENT!T$101-PERCENT!T$100),(PERCENT!T32-PERCENT!T$100)/(PERCENT!T$100-PERCENT!T$102))</f>
        <v>0.11798761619406543</v>
      </c>
      <c r="U19" s="124">
        <f>IF(PERCENT!U32&gt;PERCENT!U$100,(PERCENT!U32-PERCENT!U$100)/(PERCENT!U$101-PERCENT!U$100),(PERCENT!U32-PERCENT!U$100)/(PERCENT!U$100-PERCENT!U$102))</f>
        <v>-8.485405526415743E-2</v>
      </c>
      <c r="V19" s="127">
        <f>IF(PERCENT!V32&gt;PERCENT!V$100,(PERCENT!V32-PERCENT!V$100)/(PERCENT!V$101-PERCENT!V$100),(PERCENT!V32-PERCENT!V$100)/(PERCENT!V$100-PERCENT!V$102))</f>
        <v>0.53807839788387879</v>
      </c>
      <c r="W19" s="124">
        <f>IF(PERCENT!W32&gt;PERCENT!W$100,(PERCENT!W32-PERCENT!W$100)/(PERCENT!W$101-PERCENT!W$100),(PERCENT!W32-PERCENT!W$100)/(PERCENT!W$100-PERCENT!W$102))</f>
        <v>0.53807839788387879</v>
      </c>
      <c r="X19" s="127">
        <f>IF(PERCENT!X32&gt;PERCENT!X$100,(PERCENT!X32-PERCENT!X$100)/(PERCENT!X$101-PERCENT!X$100),(PERCENT!X32-PERCENT!X$100)/(PERCENT!X$100-PERCENT!X$102))</f>
        <v>0.42499369109292345</v>
      </c>
      <c r="Y19" s="124">
        <f>IF(PERCENT!Y32&gt;PERCENT!Y$100,(PERCENT!Y32-PERCENT!Y$100)/(PERCENT!Y$101-PERCENT!Y$100),(PERCENT!Y32-PERCENT!Y$100)/(PERCENT!Y$100-PERCENT!Y$102))</f>
        <v>9.9974846002689369E-2</v>
      </c>
      <c r="Z19" s="124">
        <f>IF(PERCENT!Z32&gt;PERCENT!Z$100,(PERCENT!Z32-PERCENT!Z$100)/(PERCENT!Z$101-PERCENT!Z$100),(PERCENT!Z32-PERCENT!Z$100)/(PERCENT!Z$100-PERCENT!Z$102))</f>
        <v>0.19746830508639807</v>
      </c>
      <c r="AA19" s="124">
        <f>IF(PERCENT!AA32&gt;PERCENT!AA$100,(PERCENT!AA32-PERCENT!AA$100)/(PERCENT!AA$101-PERCENT!AA$100),(PERCENT!AA32-PERCENT!AA$100)/(PERCENT!AA$100-PERCENT!AA$102))</f>
        <v>-0.43284206891471888</v>
      </c>
      <c r="AB19" s="124">
        <f>IF(PERCENT!AB32&gt;PERCENT!AB$100,(PERCENT!AB32-PERCENT!AB$100)/(PERCENT!AB$101-PERCENT!AB$100),(PERCENT!AB32-PERCENT!AB$100)/(PERCENT!AB$100-PERCENT!AB$102))</f>
        <v>0.77714335212320529</v>
      </c>
      <c r="AC19" s="127">
        <f>IF(PERCENT!AC32&gt;PERCENT!AC$100,(PERCENT!AC32-PERCENT!AC$100)/(PERCENT!AC$101-PERCENT!AC$100),(PERCENT!AC32-PERCENT!AC$100)/(PERCENT!AC$100-PERCENT!AC$102))</f>
        <v>0.36848740409810488</v>
      </c>
      <c r="AD19" s="124">
        <f>IF(PERCENT!AD32&gt;PERCENT!AD$100,(PERCENT!AD32-PERCENT!AD$100)/(PERCENT!AD$101-PERCENT!AD$100),(PERCENT!AD32-PERCENT!AD$100)/(PERCENT!AD$100-PERCENT!AD$102))</f>
        <v>0.36848740409810488</v>
      </c>
      <c r="AE19" s="128">
        <f>IF(PERCENT!AE32&gt;PERCENT!AE$100,(PERCENT!AE32-PERCENT!AE$100)/(PERCENT!AE$101-PERCENT!AE$100),(PERCENT!AE32-PERCENT!AE$100)/(PERCENT!AE$100-PERCENT!AE$102))</f>
        <v>-0.90350064918303252</v>
      </c>
      <c r="AF19" s="124">
        <f>IF(PERCENT!AF32&gt;PERCENT!AF$100,(PERCENT!AF32-PERCENT!AF$100)/(PERCENT!AF$101-PERCENT!AF$100),(PERCENT!AF32-PERCENT!AF$100)/(PERCENT!AF$100-PERCENT!AF$102))</f>
        <v>-0.91615925191714076</v>
      </c>
      <c r="AG19" s="124">
        <f>IF(PERCENT!AG32&gt;PERCENT!AG$100,(PERCENT!AG32-PERCENT!AG$100)/(PERCENT!AG$101-PERCENT!AG$100),(PERCENT!AG32-PERCENT!AG$100)/(PERCENT!AG$100-PERCENT!AG$102))</f>
        <v>-0.15379404060971508</v>
      </c>
      <c r="AH19" s="124">
        <f>IF(PERCENT!AH32&gt;PERCENT!AH$100,(PERCENT!AH32-PERCENT!AH$100)/(PERCENT!AH$101-PERCENT!AH$100),(PERCENT!AH32-PERCENT!AH$100)/(PERCENT!AH$100-PERCENT!AH$102))</f>
        <v>0.36300204031333116</v>
      </c>
      <c r="AI19" s="124">
        <f>IF(PERCENT!AI32&gt;PERCENT!AI$100,(PERCENT!AI32-PERCENT!AI$100)/(PERCENT!AI$101-PERCENT!AI$100),(PERCENT!AI32-PERCENT!AI$100)/(PERCENT!AI$100-PERCENT!AI$102))</f>
        <v>0.61005679358109832</v>
      </c>
      <c r="AJ19" s="124">
        <f>IF(PERCENT!AJ32&gt;PERCENT!AJ$100,(PERCENT!AJ32-PERCENT!AJ$100)/(PERCENT!AJ$101-PERCENT!AJ$100),(PERCENT!AJ32-PERCENT!AJ$100)/(PERCENT!AJ$100-PERCENT!AJ$102))</f>
        <v>0.48300335531591393</v>
      </c>
      <c r="AK19" s="124">
        <f>IF(PERCENT!AK32&gt;PERCENT!AK$100,(PERCENT!AK32-PERCENT!AK$100)/(PERCENT!AK$101-PERCENT!AK$100),(PERCENT!AK32-PERCENT!AK$100)/(PERCENT!AK$100-PERCENT!AK$102))</f>
        <v>-7.5146285134271559E-2</v>
      </c>
      <c r="AL19" s="124">
        <f>IF(PERCENT!AL32&gt;PERCENT!AL$100,(PERCENT!AL32-PERCENT!AL$100)/(PERCENT!AL$101-PERCENT!AL$100),(PERCENT!AL32-PERCENT!AL$100)/(PERCENT!AL$100-PERCENT!AL$102))</f>
        <v>0.47844727795527436</v>
      </c>
      <c r="AM19" s="124">
        <f>IF(PERCENT!AM32&gt;PERCENT!AM$100,(PERCENT!AM32-PERCENT!AM$100)/(PERCENT!AM$101-PERCENT!AM$100),(PERCENT!AM32-PERCENT!AM$100)/(PERCENT!AM$100-PERCENT!AM$102))</f>
        <v>-0.65208148534531984</v>
      </c>
      <c r="AN19" s="124">
        <f>IF(PERCENT!AN32&gt;PERCENT!AN$100,(PERCENT!AN32-PERCENT!AN$100)/(PERCENT!AN$101-PERCENT!AN$100),(PERCENT!AN32-PERCENT!AN$100)/(PERCENT!AN$100-PERCENT!AN$102))</f>
        <v>-0.6053438277507569</v>
      </c>
      <c r="AO19" s="124">
        <f>IF(PERCENT!AO32&gt;PERCENT!AO$100,(PERCENT!AO32-PERCENT!AO$100)/(PERCENT!AO$101-PERCENT!AO$100),(PERCENT!AO32-PERCENT!AO$100)/(PERCENT!AO$100-PERCENT!AO$102))</f>
        <v>0.15533769748255752</v>
      </c>
      <c r="AP19" s="124">
        <f>IF(PERCENT!AP32&gt;PERCENT!AP$100,(PERCENT!AP32-PERCENT!AP$100)/(PERCENT!AP$101-PERCENT!AP$100),(PERCENT!AP32-PERCENT!AP$100)/(PERCENT!AP$100-PERCENT!AP$102))</f>
        <v>-0.36713106107108601</v>
      </c>
      <c r="AQ19" s="124">
        <f>IF(PERCENT!AQ32&gt;PERCENT!AQ$100,(PERCENT!AQ32-PERCENT!AQ$100)/(PERCENT!AQ$101-PERCENT!AQ$100),(PERCENT!AQ32-PERCENT!AQ$100)/(PERCENT!AQ$100-PERCENT!AQ$102))</f>
        <v>-0.30352009058096346</v>
      </c>
      <c r="AR19" s="124">
        <f>IF(PERCENT!AR32&gt;PERCENT!AR$100,(PERCENT!AR32-PERCENT!AR$100)/(PERCENT!AR$101-PERCENT!AR$100),(PERCENT!AR32-PERCENT!AR$100)/(PERCENT!AR$100-PERCENT!AR$102))</f>
        <v>0.84347272443911547</v>
      </c>
      <c r="AS19" s="198">
        <f>IF(PERCENT!AS32&gt;PERCENT!AS$100,(PERCENT!AS32-PERCENT!AS$100)/(PERCENT!AS$101-PERCENT!AS$100),(PERCENT!AS32-PERCENT!AS$100)/(PERCENT!AS$100-PERCENT!AS$102))</f>
        <v>7.2171321999638938E-2</v>
      </c>
      <c r="AT19" s="198">
        <f>IF(PERCENT!AT32&gt;PERCENT!AT$100,(PERCENT!AT32-PERCENT!AT$100)/(PERCENT!AT$101-PERCENT!AT$100),(PERCENT!AT32-PERCENT!AT$100)/(PERCENT!AT$100-PERCENT!AT$102))</f>
        <v>0.43821906154565204</v>
      </c>
      <c r="AU19" s="198">
        <f>IF(PERCENT!AU32&gt;PERCENT!AU$100,(PERCENT!AU32-PERCENT!AU$100)/(PERCENT!AU$101-PERCENT!AU$100),(PERCENT!AU32-PERCENT!AU$100)/(PERCENT!AU$100-PERCENT!AU$102))</f>
        <v>0.45170936064220618</v>
      </c>
      <c r="AV19" s="231">
        <f>IF(PERCENT!AV32&gt;PERCENT!AV$100,(PERCENT!AV32-PERCENT!AV$100)/(PERCENT!AV$101-PERCENT!AV$100),(PERCENT!AV32-PERCENT!AV$100)/(PERCENT!AV$100-PERCENT!AV$102))</f>
        <v>-0.90350064918303252</v>
      </c>
      <c r="AW19" s="231">
        <f>IF(PERCENT!AW32&gt;PERCENT!AW$100,(PERCENT!AW32-PERCENT!AW$100)/(PERCENT!AW$101-PERCENT!AW$100),(PERCENT!AW32-PERCENT!AW$100)/(PERCENT!AW$100-PERCENT!AW$102))</f>
        <v>0.32980709442246292</v>
      </c>
      <c r="AX19" s="231">
        <f>IF(PERCENT!AX32&gt;PERCENT!AX$100,(PERCENT!AX32-PERCENT!AX$100)/(PERCENT!AX$101-PERCENT!AX$100),(PERCENT!AX32-PERCENT!AX$100)/(PERCENT!AX$100-PERCENT!AX$102))</f>
        <v>-0.90350064918303252</v>
      </c>
      <c r="AY19" s="232">
        <f>IF(PERCENT!AY32&gt;PERCENT!AY$100,(PERCENT!AY32-PERCENT!AY$100)/(PERCENT!AY$101-PERCENT!AY$100),(PERCENT!AY32-PERCENT!AY$100)/(PERCENT!AY$100-PERCENT!AY$102))</f>
        <v>0.71579685197108867</v>
      </c>
      <c r="AZ19" s="66">
        <v>10465</v>
      </c>
      <c r="BA19" s="66" t="str">
        <f t="shared" si="0"/>
        <v>HIGH NEED HIGH DEV</v>
      </c>
    </row>
    <row r="20" spans="1:53" x14ac:dyDescent="0.35">
      <c r="A20" s="197" t="s">
        <v>415</v>
      </c>
      <c r="B20" s="125">
        <f>IF(PERCENT!B22&gt;PERCENT!B$100,(PERCENT!B22-PERCENT!B$100)/(PERCENT!B$101-PERCENT!B$100),(PERCENT!B22-PERCENT!B$100)/(PERCENT!B$100-PERCENT!B$102))</f>
        <v>0.46712009975537694</v>
      </c>
      <c r="C20" s="124">
        <f>IF(PERCENT!C22&gt;PERCENT!C$100,(PERCENT!C22-PERCENT!C$100)/(PERCENT!C$101-PERCENT!C$100),(PERCENT!C22-PERCENT!C$100)/(PERCENT!C$100-PERCENT!C$102))</f>
        <v>0.37597367388902292</v>
      </c>
      <c r="D20" s="124">
        <f>IF(PERCENT!D22&gt;PERCENT!D$100,(PERCENT!D22-PERCENT!D$100)/(PERCENT!D$101-PERCENT!D$100),(PERCENT!D22-PERCENT!D$100)/(PERCENT!D$100-PERCENT!D$102))</f>
        <v>0.40645728175061552</v>
      </c>
      <c r="E20" s="124">
        <f>IF(PERCENT!E22&gt;PERCENT!E$100,(PERCENT!E22-PERCENT!E$100)/(PERCENT!E$101-PERCENT!E$100),(PERCENT!E22-PERCENT!E$100)/(PERCENT!E$100-PERCENT!E$102))</f>
        <v>-0.36706400795378796</v>
      </c>
      <c r="F20" s="124">
        <f>IF(PERCENT!F22&gt;PERCENT!F$100,(PERCENT!F22-PERCENT!F$100)/(PERCENT!F$101-PERCENT!F$100),(PERCENT!F22-PERCENT!F$100)/(PERCENT!F$100-PERCENT!F$102))</f>
        <v>0.17169095545272808</v>
      </c>
      <c r="G20" s="124">
        <f>IF(PERCENT!G22&gt;PERCENT!G$100,(PERCENT!G22-PERCENT!G$100)/(PERCENT!G$101-PERCENT!G$100),(PERCENT!G22-PERCENT!G$100)/(PERCENT!G$100-PERCENT!G$102))</f>
        <v>-0.3794300774420592</v>
      </c>
      <c r="H20" s="125">
        <f>IF(PERCENT!H22&gt;PERCENT!H$100,(PERCENT!H22-PERCENT!H$100)/(PERCENT!H$101-PERCENT!H$100),(PERCENT!H22-PERCENT!H$100)/(PERCENT!H$100-PERCENT!H$102))</f>
        <v>0.38851228544115557</v>
      </c>
      <c r="I20" s="124">
        <f>IF(PERCENT!I22&gt;PERCENT!I$100,(PERCENT!I22-PERCENT!I$100)/(PERCENT!I$101-PERCENT!I$100),(PERCENT!I22-PERCENT!I$100)/(PERCENT!I$100-PERCENT!I$102))</f>
        <v>0.18348549097516453</v>
      </c>
      <c r="J20" s="124">
        <f>IF(PERCENT!J22&gt;PERCENT!J$100,(PERCENT!J22-PERCENT!J$100)/(PERCENT!J$101-PERCENT!J$100),(PERCENT!J22-PERCENT!J$100)/(PERCENT!J$100-PERCENT!J$102))</f>
        <v>0.27312759414436066</v>
      </c>
      <c r="K20" s="126">
        <f>IF(PERCENT!K22&gt;PERCENT!K$100,(PERCENT!K22-PERCENT!K$100)/(PERCENT!K$101-PERCENT!K$100),(PERCENT!K22-PERCENT!K$100)/(PERCENT!K$100-PERCENT!K$102))</f>
        <v>0.59036046742079162</v>
      </c>
      <c r="L20" s="126">
        <f>IF(PERCENT!L22&gt;PERCENT!L$100,(PERCENT!L22-PERCENT!L$100)/(PERCENT!L$101-PERCENT!L$100),(PERCENT!L22-PERCENT!L$100)/(PERCENT!L$100-PERCENT!L$102))</f>
        <v>-0.78125974903632878</v>
      </c>
      <c r="M20" s="124">
        <f>IF(PERCENT!M22&gt;PERCENT!M$100,(PERCENT!M22-PERCENT!M$100)/(PERCENT!M$101-PERCENT!M$100),(PERCENT!M22-PERCENT!M$100)/(PERCENT!M$100-PERCENT!M$102))</f>
        <v>-1</v>
      </c>
      <c r="N20" s="124">
        <f>IF(PERCENT!N22&gt;PERCENT!N$100,(PERCENT!N22-PERCENT!N$100)/(PERCENT!N$101-PERCENT!N$100),(PERCENT!N22-PERCENT!N$100)/(PERCENT!N$100-PERCENT!N$102))</f>
        <v>-1</v>
      </c>
      <c r="O20" s="124">
        <f>IF(PERCENT!O22&gt;PERCENT!O$100,(PERCENT!O22-PERCENT!O$100)/(PERCENT!O$101-PERCENT!O$100),(PERCENT!O22-PERCENT!O$100)/(PERCENT!O$100-PERCENT!O$102))</f>
        <v>-1</v>
      </c>
      <c r="P20" s="124">
        <f>IF(PERCENT!P22&gt;PERCENT!P$100,(PERCENT!P22-PERCENT!P$100)/(PERCENT!P$101-PERCENT!P$100),(PERCENT!P22-PERCENT!P$100)/(PERCENT!P$100-PERCENT!P$102))</f>
        <v>0.29687139452247213</v>
      </c>
      <c r="Q20" s="124">
        <f>IF(PERCENT!Q22&gt;PERCENT!Q$100,(PERCENT!Q22-PERCENT!Q$100)/(PERCENT!Q$101-PERCENT!Q$100),(PERCENT!Q22-PERCENT!Q$100)/(PERCENT!Q$100-PERCENT!Q$102))</f>
        <v>-0.28654721450942494</v>
      </c>
      <c r="R20" s="127">
        <f>IF(PERCENT!R22&gt;PERCENT!R$100,(PERCENT!R22-PERCENT!R$100)/(PERCENT!R$101-PERCENT!R$100),(PERCENT!R22-PERCENT!R$100)/(PERCENT!R$100-PERCENT!R$102))</f>
        <v>0.73462261905022463</v>
      </c>
      <c r="S20" s="124">
        <f>IF(PERCENT!S22&gt;PERCENT!S$100,(PERCENT!S22-PERCENT!S$100)/(PERCENT!S$101-PERCENT!S$100),(PERCENT!S22-PERCENT!S$100)/(PERCENT!S$100-PERCENT!S$102))</f>
        <v>0.66823931822509841</v>
      </c>
      <c r="T20" s="124">
        <f>IF(PERCENT!T22&gt;PERCENT!T$100,(PERCENT!T22-PERCENT!T$100)/(PERCENT!T$101-PERCENT!T$100),(PERCENT!T22-PERCENT!T$100)/(PERCENT!T$100-PERCENT!T$102))</f>
        <v>0.97552427501328942</v>
      </c>
      <c r="U20" s="124">
        <f>IF(PERCENT!U22&gt;PERCENT!U$100,(PERCENT!U22-PERCENT!U$100)/(PERCENT!U$101-PERCENT!U$100),(PERCENT!U22-PERCENT!U$100)/(PERCENT!U$100-PERCENT!U$102))</f>
        <v>-0.30043720475689306</v>
      </c>
      <c r="V20" s="127">
        <f>IF(PERCENT!V22&gt;PERCENT!V$100,(PERCENT!V22-PERCENT!V$100)/(PERCENT!V$101-PERCENT!V$100),(PERCENT!V22-PERCENT!V$100)/(PERCENT!V$100-PERCENT!V$102))</f>
        <v>0.36441911218157341</v>
      </c>
      <c r="W20" s="124">
        <f>IF(PERCENT!W22&gt;PERCENT!W$100,(PERCENT!W22-PERCENT!W$100)/(PERCENT!W$101-PERCENT!W$100),(PERCENT!W22-PERCENT!W$100)/(PERCENT!W$100-PERCENT!W$102))</f>
        <v>0.36441911218157341</v>
      </c>
      <c r="X20" s="127">
        <f>IF(PERCENT!X22&gt;PERCENT!X$100,(PERCENT!X22-PERCENT!X$100)/(PERCENT!X$101-PERCENT!X$100),(PERCENT!X22-PERCENT!X$100)/(PERCENT!X$100-PERCENT!X$102))</f>
        <v>-0.21377560604987367</v>
      </c>
      <c r="Y20" s="124">
        <f>IF(PERCENT!Y22&gt;PERCENT!Y$100,(PERCENT!Y22-PERCENT!Y$100)/(PERCENT!Y$101-PERCENT!Y$100),(PERCENT!Y22-PERCENT!Y$100)/(PERCENT!Y$100-PERCENT!Y$102))</f>
        <v>-0.97052586745340519</v>
      </c>
      <c r="Z20" s="124">
        <f>IF(PERCENT!Z22&gt;PERCENT!Z$100,(PERCENT!Z22-PERCENT!Z$100)/(PERCENT!Z$101-PERCENT!Z$100),(PERCENT!Z22-PERCENT!Z$100)/(PERCENT!Z$100-PERCENT!Z$102))</f>
        <v>0.12986646273735508</v>
      </c>
      <c r="AA20" s="124">
        <f>IF(PERCENT!AA22&gt;PERCENT!AA$100,(PERCENT!AA22-PERCENT!AA$100)/(PERCENT!AA$101-PERCENT!AA$100),(PERCENT!AA22-PERCENT!AA$100)/(PERCENT!AA$100-PERCENT!AA$102))</f>
        <v>-3.132803893160329E-2</v>
      </c>
      <c r="AB20" s="124">
        <f>IF(PERCENT!AB22&gt;PERCENT!AB$100,(PERCENT!AB22-PERCENT!AB$100)/(PERCENT!AB$101-PERCENT!AB$100),(PERCENT!AB22-PERCENT!AB$100)/(PERCENT!AB$100-PERCENT!AB$102))</f>
        <v>-0.29699889220964515</v>
      </c>
      <c r="AC20" s="127">
        <f>IF(PERCENT!AC22&gt;PERCENT!AC$100,(PERCENT!AC22-PERCENT!AC$100)/(PERCENT!AC$101-PERCENT!AC$100),(PERCENT!AC22-PERCENT!AC$100)/(PERCENT!AC$100-PERCENT!AC$102))</f>
        <v>-0.24806064080722379</v>
      </c>
      <c r="AD20" s="124">
        <f>IF(PERCENT!AD22&gt;PERCENT!AD$100,(PERCENT!AD22-PERCENT!AD$100)/(PERCENT!AD$101-PERCENT!AD$100),(PERCENT!AD22-PERCENT!AD$100)/(PERCENT!AD$100-PERCENT!AD$102))</f>
        <v>-0.24806064080722379</v>
      </c>
      <c r="AE20" s="128">
        <f>IF(PERCENT!AE22&gt;PERCENT!AE$100,(PERCENT!AE22-PERCENT!AE$100)/(PERCENT!AE$101-PERCENT!AE$100),(PERCENT!AE22-PERCENT!AE$100)/(PERCENT!AE$100-PERCENT!AE$102))</f>
        <v>2.3728648832406687E-2</v>
      </c>
      <c r="AF20" s="124">
        <f>IF(PERCENT!AF22&gt;PERCENT!AF$100,(PERCENT!AF22-PERCENT!AF$100)/(PERCENT!AF$101-PERCENT!AF$100),(PERCENT!AF22-PERCENT!AF$100)/(PERCENT!AF$100-PERCENT!AF$102))</f>
        <v>0.12324346459627061</v>
      </c>
      <c r="AG20" s="124">
        <f>IF(PERCENT!AG22&gt;PERCENT!AG$100,(PERCENT!AG22-PERCENT!AG$100)/(PERCENT!AG$101-PERCENT!AG$100),(PERCENT!AG22-PERCENT!AG$100)/(PERCENT!AG$100-PERCENT!AG$102))</f>
        <v>-9.4162824886280055E-2</v>
      </c>
      <c r="AH20" s="124">
        <f>IF(PERCENT!AH22&gt;PERCENT!AH$100,(PERCENT!AH22-PERCENT!AH$100)/(PERCENT!AH$101-PERCENT!AH$100),(PERCENT!AH22-PERCENT!AH$100)/(PERCENT!AH$100-PERCENT!AH$102))</f>
        <v>-0.27330162392676222</v>
      </c>
      <c r="AI20" s="124">
        <f>IF(PERCENT!AI22&gt;PERCENT!AI$100,(PERCENT!AI22-PERCENT!AI$100)/(PERCENT!AI$101-PERCENT!AI$100),(PERCENT!AI22-PERCENT!AI$100)/(PERCENT!AI$100-PERCENT!AI$102))</f>
        <v>-0.68685892817916139</v>
      </c>
      <c r="AJ20" s="124">
        <f>IF(PERCENT!AJ22&gt;PERCENT!AJ$100,(PERCENT!AJ22-PERCENT!AJ$100)/(PERCENT!AJ$101-PERCENT!AJ$100),(PERCENT!AJ22-PERCENT!AJ$100)/(PERCENT!AJ$100-PERCENT!AJ$102))</f>
        <v>0.67282173998854777</v>
      </c>
      <c r="AK20" s="124">
        <f>IF(PERCENT!AK22&gt;PERCENT!AK$100,(PERCENT!AK22-PERCENT!AK$100)/(PERCENT!AK$101-PERCENT!AK$100),(PERCENT!AK22-PERCENT!AK$100)/(PERCENT!AK$100-PERCENT!AK$102))</f>
        <v>-0.37638137137848371</v>
      </c>
      <c r="AL20" s="124">
        <f>IF(PERCENT!AL22&gt;PERCENT!AL$100,(PERCENT!AL22-PERCENT!AL$100)/(PERCENT!AL$101-PERCENT!AL$100),(PERCENT!AL22-PERCENT!AL$100)/(PERCENT!AL$100-PERCENT!AL$102))</f>
        <v>-0.50989017810911641</v>
      </c>
      <c r="AM20" s="124">
        <f>IF(PERCENT!AM22&gt;PERCENT!AM$100,(PERCENT!AM22-PERCENT!AM$100)/(PERCENT!AM$101-PERCENT!AM$100),(PERCENT!AM22-PERCENT!AM$100)/(PERCENT!AM$100-PERCENT!AM$102))</f>
        <v>0.37412009919244016</v>
      </c>
      <c r="AN20" s="124">
        <f>IF(PERCENT!AN22&gt;PERCENT!AN$100,(PERCENT!AN22-PERCENT!AN$100)/(PERCENT!AN$101-PERCENT!AN$100),(PERCENT!AN22-PERCENT!AN$100)/(PERCENT!AN$100-PERCENT!AN$102))</f>
        <v>-0.11270405411549041</v>
      </c>
      <c r="AO20" s="124">
        <f>IF(PERCENT!AO22&gt;PERCENT!AO$100,(PERCENT!AO22-PERCENT!AO$100)/(PERCENT!AO$101-PERCENT!AO$100),(PERCENT!AO22-PERCENT!AO$100)/(PERCENT!AO$100-PERCENT!AO$102))</f>
        <v>0.23671903454321283</v>
      </c>
      <c r="AP20" s="124">
        <f>IF(PERCENT!AP22&gt;PERCENT!AP$100,(PERCENT!AP22-PERCENT!AP$100)/(PERCENT!AP$101-PERCENT!AP$100),(PERCENT!AP22-PERCENT!AP$100)/(PERCENT!AP$100-PERCENT!AP$102))</f>
        <v>-0.27648308137791761</v>
      </c>
      <c r="AQ20" s="124">
        <f>IF(PERCENT!AQ22&gt;PERCENT!AQ$100,(PERCENT!AQ22-PERCENT!AQ$100)/(PERCENT!AQ$101-PERCENT!AQ$100),(PERCENT!AQ22-PERCENT!AQ$100)/(PERCENT!AQ$100-PERCENT!AQ$102))</f>
        <v>0.17030556765343291</v>
      </c>
      <c r="AR20" s="124">
        <f>IF(PERCENT!AR22&gt;PERCENT!AR$100,(PERCENT!AR22-PERCENT!AR$100)/(PERCENT!AR$101-PERCENT!AR$100),(PERCENT!AR22-PERCENT!AR$100)/(PERCENT!AR$100-PERCENT!AR$102))</f>
        <v>0.97601469848322009</v>
      </c>
      <c r="AS20" s="198">
        <f>IF(PERCENT!AS22&gt;PERCENT!AS$100,(PERCENT!AS22-PERCENT!AS$100)/(PERCENT!AS$101-PERCENT!AS$100),(PERCENT!AS22-PERCENT!AS$100)/(PERCENT!AS$100-PERCENT!AS$102))</f>
        <v>0.40544120128778288</v>
      </c>
      <c r="AT20" s="198">
        <f>IF(PERCENT!AT22&gt;PERCENT!AT$100,(PERCENT!AT22-PERCENT!AT$100)/(PERCENT!AT$101-PERCENT!AT$100),(PERCENT!AT22-PERCENT!AT$100)/(PERCENT!AT$100-PERCENT!AT$102))</f>
        <v>2.1505478891041797E-2</v>
      </c>
      <c r="AU20" s="198">
        <f>IF(PERCENT!AU22&gt;PERCENT!AU$100,(PERCENT!AU22-PERCENT!AU$100)/(PERCENT!AU$101-PERCENT!AU$100),(PERCENT!AU22-PERCENT!AU$100)/(PERCENT!AU$100-PERCENT!AU$102))</f>
        <v>0.18114012460764059</v>
      </c>
      <c r="AV20" s="231">
        <f>IF(PERCENT!AV22&gt;PERCENT!AV$100,(PERCENT!AV22-PERCENT!AV$100)/(PERCENT!AV$101-PERCENT!AV$100),(PERCENT!AV22-PERCENT!AV$100)/(PERCENT!AV$100-PERCENT!AV$102))</f>
        <v>2.3728648832406687E-2</v>
      </c>
      <c r="AW20" s="231">
        <f>IF(PERCENT!AW22&gt;PERCENT!AW$100,(PERCENT!AW22-PERCENT!AW$100)/(PERCENT!AW$101-PERCENT!AW$100),(PERCENT!AW22-PERCENT!AW$100)/(PERCENT!AW$100-PERCENT!AW$102))</f>
        <v>0.29005919760246152</v>
      </c>
      <c r="AX20" s="231">
        <f>IF(PERCENT!AX22&gt;PERCENT!AX$100,(PERCENT!AX22-PERCENT!AX$100)/(PERCENT!AX$101-PERCENT!AX$100),(PERCENT!AX22-PERCENT!AX$100)/(PERCENT!AX$100-PERCENT!AX$102))</f>
        <v>2.3728648832406687E-2</v>
      </c>
      <c r="AY20" s="232">
        <f>IF(PERCENT!AY22&gt;PERCENT!AY$100,(PERCENT!AY22-PERCENT!AY$100)/(PERCENT!AY$101-PERCENT!AY$100),(PERCENT!AY22-PERCENT!AY$100)/(PERCENT!AY$100-PERCENT!AY$102))</f>
        <v>0.79236155741785996</v>
      </c>
      <c r="AZ20" s="66">
        <v>580</v>
      </c>
      <c r="BA20" s="66" t="str">
        <f t="shared" si="0"/>
        <v>LOW NEED HIGH DEV</v>
      </c>
    </row>
    <row r="21" spans="1:53" x14ac:dyDescent="0.35">
      <c r="A21" s="197" t="s">
        <v>464</v>
      </c>
      <c r="B21" s="125">
        <f>IF(PERCENT!B76&gt;PERCENT!B$100,(PERCENT!B76-PERCENT!B$100)/(PERCENT!B$101-PERCENT!B$100),(PERCENT!B76-PERCENT!B$100)/(PERCENT!B$100-PERCENT!B$102))</f>
        <v>-0.1806664331883073</v>
      </c>
      <c r="C21" s="124">
        <f>IF(PERCENT!C76&gt;PERCENT!C$100,(PERCENT!C76-PERCENT!C$100)/(PERCENT!C$101-PERCENT!C$100),(PERCENT!C76-PERCENT!C$100)/(PERCENT!C$100-PERCENT!C$102))</f>
        <v>0.47225605796462244</v>
      </c>
      <c r="D21" s="124">
        <f>IF(PERCENT!D76&gt;PERCENT!D$100,(PERCENT!D76-PERCENT!D$100)/(PERCENT!D$101-PERCENT!D$100),(PERCENT!D76-PERCENT!D$100)/(PERCENT!D$100-PERCENT!D$102))</f>
        <v>0.27494375875903942</v>
      </c>
      <c r="E21" s="124">
        <f>IF(PERCENT!E76&gt;PERCENT!E$100,(PERCENT!E76-PERCENT!E$100)/(PERCENT!E$101-PERCENT!E$100),(PERCENT!E76-PERCENT!E$100)/(PERCENT!E$100-PERCENT!E$102))</f>
        <v>2.3742265304746789E-2</v>
      </c>
      <c r="F21" s="124">
        <f>IF(PERCENT!F76&gt;PERCENT!F$100,(PERCENT!F76-PERCENT!F$100)/(PERCENT!F$101-PERCENT!F$100),(PERCENT!F76-PERCENT!F$100)/(PERCENT!F$100-PERCENT!F$102))</f>
        <v>-0.66451030793356269</v>
      </c>
      <c r="G21" s="124">
        <f>IF(PERCENT!G76&gt;PERCENT!G$100,(PERCENT!G76-PERCENT!G$100)/(PERCENT!G$101-PERCENT!G$100),(PERCENT!G76-PERCENT!G$100)/(PERCENT!G$100-PERCENT!G$102))</f>
        <v>3.3153703518794903E-2</v>
      </c>
      <c r="H21" s="125">
        <f>IF(PERCENT!H76&gt;PERCENT!H$100,(PERCENT!H76-PERCENT!H$100)/(PERCENT!H$101-PERCENT!H$100),(PERCENT!H76-PERCENT!H$100)/(PERCENT!H$100-PERCENT!H$102))</f>
        <v>-0.48302778185717588</v>
      </c>
      <c r="I21" s="124">
        <f>IF(PERCENT!I76&gt;PERCENT!I$100,(PERCENT!I76-PERCENT!I$100)/(PERCENT!I$101-PERCENT!I$100),(PERCENT!I76-PERCENT!I$100)/(PERCENT!I$100-PERCENT!I$102))</f>
        <v>-0.63639000035249205</v>
      </c>
      <c r="J21" s="124">
        <f>IF(PERCENT!J76&gt;PERCENT!J$100,(PERCENT!J76-PERCENT!J$100)/(PERCENT!J$101-PERCENT!J$100),(PERCENT!J76-PERCENT!J$100)/(PERCENT!J$100-PERCENT!J$102))</f>
        <v>-0.35203317543382906</v>
      </c>
      <c r="K21" s="126">
        <f>IF(PERCENT!K76&gt;PERCENT!K$100,(PERCENT!K76-PERCENT!K$100)/(PERCENT!K$101-PERCENT!K$100),(PERCENT!K76-PERCENT!K$100)/(PERCENT!K$100-PERCENT!K$102))</f>
        <v>0.67417763406671283</v>
      </c>
      <c r="L21" s="126">
        <f>IF(PERCENT!L76&gt;PERCENT!L$100,(PERCENT!L76-PERCENT!L$100)/(PERCENT!L$101-PERCENT!L$100),(PERCENT!L76-PERCENT!L$100)/(PERCENT!L$100-PERCENT!L$102))</f>
        <v>0.24194535409400686</v>
      </c>
      <c r="M21" s="124">
        <f>IF(PERCENT!M76&gt;PERCENT!M$100,(PERCENT!M76-PERCENT!M$100)/(PERCENT!M$101-PERCENT!M$100),(PERCENT!M76-PERCENT!M$100)/(PERCENT!M$100-PERCENT!M$102))</f>
        <v>0.40893613056377309</v>
      </c>
      <c r="N21" s="124">
        <f>IF(PERCENT!N76&gt;PERCENT!N$100,(PERCENT!N76-PERCENT!N$100)/(PERCENT!N$101-PERCENT!N$100),(PERCENT!N76-PERCENT!N$100)/(PERCENT!N$100-PERCENT!N$102))</f>
        <v>-0.56608396246488024</v>
      </c>
      <c r="O21" s="124">
        <f>IF(PERCENT!O76&gt;PERCENT!O$100,(PERCENT!O76-PERCENT!O$100)/(PERCENT!O$101-PERCENT!O$100),(PERCENT!O76-PERCENT!O$100)/(PERCENT!O$100-PERCENT!O$102))</f>
        <v>-2.107829265829872E-2</v>
      </c>
      <c r="P21" s="124">
        <f>IF(PERCENT!P76&gt;PERCENT!P$100,(PERCENT!P76-PERCENT!P$100)/(PERCENT!P$101-PERCENT!P$100),(PERCENT!P76-PERCENT!P$100)/(PERCENT!P$100-PERCENT!P$102))</f>
        <v>6.3333481081730078E-3</v>
      </c>
      <c r="Q21" s="124">
        <f>IF(PERCENT!Q76&gt;PERCENT!Q$100,(PERCENT!Q76-PERCENT!Q$100)/(PERCENT!Q$101-PERCENT!Q$100),(PERCENT!Q76-PERCENT!Q$100)/(PERCENT!Q$100-PERCENT!Q$102))</f>
        <v>0.21555832299328107</v>
      </c>
      <c r="R21" s="127">
        <f>IF(PERCENT!R76&gt;PERCENT!R$100,(PERCENT!R76-PERCENT!R$100)/(PERCENT!R$101-PERCENT!R$100),(PERCENT!R76-PERCENT!R$100)/(PERCENT!R$100-PERCENT!R$102))</f>
        <v>-9.5225919898795031E-2</v>
      </c>
      <c r="S21" s="124">
        <f>IF(PERCENT!S76&gt;PERCENT!S$100,(PERCENT!S76-PERCENT!S$100)/(PERCENT!S$101-PERCENT!S$100),(PERCENT!S76-PERCENT!S$100)/(PERCENT!S$100-PERCENT!S$102))</f>
        <v>-0.13895017318499567</v>
      </c>
      <c r="T21" s="124">
        <f>IF(PERCENT!T76&gt;PERCENT!T$100,(PERCENT!T76-PERCENT!T$100)/(PERCENT!T$101-PERCENT!T$100),(PERCENT!T76-PERCENT!T$100)/(PERCENT!T$100-PERCENT!T$102))</f>
        <v>-0.21262704474380853</v>
      </c>
      <c r="U21" s="124">
        <f>IF(PERCENT!U76&gt;PERCENT!U$100,(PERCENT!U76-PERCENT!U$100)/(PERCENT!U$101-PERCENT!U$100),(PERCENT!U76-PERCENT!U$100)/(PERCENT!U$100-PERCENT!U$102))</f>
        <v>5.5400786842586577E-2</v>
      </c>
      <c r="V21" s="127">
        <f>IF(PERCENT!V76&gt;PERCENT!V$100,(PERCENT!V76-PERCENT!V$100)/(PERCENT!V$101-PERCENT!V$100),(PERCENT!V76-PERCENT!V$100)/(PERCENT!V$100-PERCENT!V$102))</f>
        <v>3.6365929846901214E-2</v>
      </c>
      <c r="W21" s="124">
        <f>IF(PERCENT!W76&gt;PERCENT!W$100,(PERCENT!W76-PERCENT!W$100)/(PERCENT!W$101-PERCENT!W$100),(PERCENT!W76-PERCENT!W$100)/(PERCENT!W$100-PERCENT!W$102))</f>
        <v>3.6365929846901214E-2</v>
      </c>
      <c r="X21" s="127">
        <f>IF(PERCENT!X76&gt;PERCENT!X$100,(PERCENT!X76-PERCENT!X$100)/(PERCENT!X$101-PERCENT!X$100),(PERCENT!X76-PERCENT!X$100)/(PERCENT!X$100-PERCENT!X$102))</f>
        <v>0.16420898808060394</v>
      </c>
      <c r="Y21" s="124">
        <f>IF(PERCENT!Y76&gt;PERCENT!Y$100,(PERCENT!Y76-PERCENT!Y$100)/(PERCENT!Y$101-PERCENT!Y$100),(PERCENT!Y76-PERCENT!Y$100)/(PERCENT!Y$100-PERCENT!Y$102))</f>
        <v>0.27338470674789067</v>
      </c>
      <c r="Z21" s="124">
        <f>IF(PERCENT!Z76&gt;PERCENT!Z$100,(PERCENT!Z76-PERCENT!Z$100)/(PERCENT!Z$101-PERCENT!Z$100),(PERCENT!Z76-PERCENT!Z$100)/(PERCENT!Z$100-PERCENT!Z$102))</f>
        <v>2.7958327205079825E-3</v>
      </c>
      <c r="AA21" s="124">
        <f>IF(PERCENT!AA76&gt;PERCENT!AA$100,(PERCENT!AA76-PERCENT!AA$100)/(PERCENT!AA$101-PERCENT!AA$100),(PERCENT!AA76-PERCENT!AA$100)/(PERCENT!AA$100-PERCENT!AA$102))</f>
        <v>-0.11350982755639452</v>
      </c>
      <c r="AB21" s="124">
        <f>IF(PERCENT!AB76&gt;PERCENT!AB$100,(PERCENT!AB76-PERCENT!AB$100)/(PERCENT!AB$101-PERCENT!AB$100),(PERCENT!AB76-PERCENT!AB$100)/(PERCENT!AB$100-PERCENT!AB$102))</f>
        <v>0.24993669150017453</v>
      </c>
      <c r="AC21" s="127">
        <f>IF(PERCENT!AC76&gt;PERCENT!AC$100,(PERCENT!AC76-PERCENT!AC$100)/(PERCENT!AC$101-PERCENT!AC$100),(PERCENT!AC76-PERCENT!AC$100)/(PERCENT!AC$100-PERCENT!AC$102))</f>
        <v>0.57725538445977131</v>
      </c>
      <c r="AD21" s="124">
        <f>IF(PERCENT!AD76&gt;PERCENT!AD$100,(PERCENT!AD76-PERCENT!AD$100)/(PERCENT!AD$101-PERCENT!AD$100),(PERCENT!AD76-PERCENT!AD$100)/(PERCENT!AD$100-PERCENT!AD$102))</f>
        <v>0.57725538445977131</v>
      </c>
      <c r="AE21" s="128">
        <f>IF(PERCENT!AE76&gt;PERCENT!AE$100,(PERCENT!AE76-PERCENT!AE$100)/(PERCENT!AE$101-PERCENT!AE$100),(PERCENT!AE76-PERCENT!AE$100)/(PERCENT!AE$100-PERCENT!AE$102))</f>
        <v>0.13406468029805804</v>
      </c>
      <c r="AF21" s="124">
        <f>IF(PERCENT!AF76&gt;PERCENT!AF$100,(PERCENT!AF76-PERCENT!AF$100)/(PERCENT!AF$101-PERCENT!AF$100),(PERCENT!AF76-PERCENT!AF$100)/(PERCENT!AF$100-PERCENT!AF$102))</f>
        <v>7.2536101421900812E-2</v>
      </c>
      <c r="AG21" s="124">
        <f>IF(PERCENT!AG76&gt;PERCENT!AG$100,(PERCENT!AG76-PERCENT!AG$100)/(PERCENT!AG$101-PERCENT!AG$100),(PERCENT!AG76-PERCENT!AG$100)/(PERCENT!AG$100-PERCENT!AG$102))</f>
        <v>0.52323051799473053</v>
      </c>
      <c r="AH21" s="124">
        <f>IF(PERCENT!AH76&gt;PERCENT!AH$100,(PERCENT!AH76-PERCENT!AH$100)/(PERCENT!AH$101-PERCENT!AH$100),(PERCENT!AH76-PERCENT!AH$100)/(PERCENT!AH$100-PERCENT!AH$102))</f>
        <v>0.43004790074773547</v>
      </c>
      <c r="AI21" s="124">
        <f>IF(PERCENT!AI76&gt;PERCENT!AI$100,(PERCENT!AI76-PERCENT!AI$100)/(PERCENT!AI$101-PERCENT!AI$100),(PERCENT!AI76-PERCENT!AI$100)/(PERCENT!AI$100-PERCENT!AI$102))</f>
        <v>0.70797266115793001</v>
      </c>
      <c r="AJ21" s="124">
        <f>IF(PERCENT!AJ76&gt;PERCENT!AJ$100,(PERCENT!AJ76-PERCENT!AJ$100)/(PERCENT!AJ$101-PERCENT!AJ$100),(PERCENT!AJ76-PERCENT!AJ$100)/(PERCENT!AJ$100-PERCENT!AJ$102))</f>
        <v>-1.5426134292270461E-2</v>
      </c>
      <c r="AK21" s="124">
        <f>IF(PERCENT!AK76&gt;PERCENT!AK$100,(PERCENT!AK76-PERCENT!AK$100)/(PERCENT!AK$101-PERCENT!AK$100),(PERCENT!AK76-PERCENT!AK$100)/(PERCENT!AK$100-PERCENT!AK$102))</f>
        <v>-1.1990042954348641E-2</v>
      </c>
      <c r="AL21" s="124">
        <f>IF(PERCENT!AL76&gt;PERCENT!AL$100,(PERCENT!AL76-PERCENT!AL$100)/(PERCENT!AL$101-PERCENT!AL$100),(PERCENT!AL76-PERCENT!AL$100)/(PERCENT!AL$100-PERCENT!AL$102))</f>
        <v>0.22218806660731605</v>
      </c>
      <c r="AM21" s="124">
        <f>IF(PERCENT!AM76&gt;PERCENT!AM$100,(PERCENT!AM76-PERCENT!AM$100)/(PERCENT!AM$101-PERCENT!AM$100),(PERCENT!AM76-PERCENT!AM$100)/(PERCENT!AM$100-PERCENT!AM$102))</f>
        <v>-6.2437062289062142E-4</v>
      </c>
      <c r="AN21" s="124">
        <f>IF(PERCENT!AN76&gt;PERCENT!AN$100,(PERCENT!AN76-PERCENT!AN$100)/(PERCENT!AN$101-PERCENT!AN$100),(PERCENT!AN76-PERCENT!AN$100)/(PERCENT!AN$100-PERCENT!AN$102))</f>
        <v>0.42620751215615815</v>
      </c>
      <c r="AO21" s="124">
        <f>IF(PERCENT!AO76&gt;PERCENT!AO$100,(PERCENT!AO76-PERCENT!AO$100)/(PERCENT!AO$101-PERCENT!AO$100),(PERCENT!AO76-PERCENT!AO$100)/(PERCENT!AO$100-PERCENT!AO$102))</f>
        <v>-0.45350591003946972</v>
      </c>
      <c r="AP21" s="124">
        <f>IF(PERCENT!AP76&gt;PERCENT!AP$100,(PERCENT!AP76-PERCENT!AP$100)/(PERCENT!AP$101-PERCENT!AP$100),(PERCENT!AP76-PERCENT!AP$100)/(PERCENT!AP$100-PERCENT!AP$102))</f>
        <v>2.9041318683709991E-2</v>
      </c>
      <c r="AQ21" s="124">
        <f>IF(PERCENT!AQ76&gt;PERCENT!AQ$100,(PERCENT!AQ76-PERCENT!AQ$100)/(PERCENT!AQ$101-PERCENT!AQ$100),(PERCENT!AQ76-PERCENT!AQ$100)/(PERCENT!AQ$100-PERCENT!AQ$102))</f>
        <v>-6.6368942326475088E-3</v>
      </c>
      <c r="AR21" s="124">
        <f>IF(PERCENT!AR76&gt;PERCENT!AR$100,(PERCENT!AR76-PERCENT!AR$100)/(PERCENT!AR$101-PERCENT!AR$100),(PERCENT!AR76-PERCENT!AR$100)/(PERCENT!AR$100-PERCENT!AR$102))</f>
        <v>-4.8451575554677308E-2</v>
      </c>
      <c r="AS21" s="198">
        <f>IF(PERCENT!AS76&gt;PERCENT!AS$100,(PERCENT!AS76-PERCENT!AS$100)/(PERCENT!AS$101-PERCENT!AS$100),(PERCENT!AS76-PERCENT!AS$100)/(PERCENT!AS$100-PERCENT!AS$102))</f>
        <v>-0.44463634508995636</v>
      </c>
      <c r="AT21" s="198">
        <f>IF(PERCENT!AT76&gt;PERCENT!AT$100,(PERCENT!AT76-PERCENT!AT$100)/(PERCENT!AT$101-PERCENT!AT$100),(PERCENT!AT76-PERCENT!AT$100)/(PERCENT!AT$100-PERCENT!AT$102))</f>
        <v>0.54725813831773151</v>
      </c>
      <c r="AU21" s="198">
        <f>IF(PERCENT!AU76&gt;PERCENT!AU$100,(PERCENT!AU76-PERCENT!AU$100)/(PERCENT!AU$101-PERCENT!AU$100),(PERCENT!AU76-PERCENT!AU$100)/(PERCENT!AU$100-PERCENT!AU$102))</f>
        <v>0.33210039931910895</v>
      </c>
      <c r="AV21" s="231">
        <f>IF(PERCENT!AV76&gt;PERCENT!AV$100,(PERCENT!AV76-PERCENT!AV$100)/(PERCENT!AV$101-PERCENT!AV$100),(PERCENT!AV76-PERCENT!AV$100)/(PERCENT!AV$100-PERCENT!AV$102))</f>
        <v>0.13406468029805804</v>
      </c>
      <c r="AW21" s="231">
        <f>IF(PERCENT!AW76&gt;PERCENT!AW$100,(PERCENT!AW76-PERCENT!AW$100)/(PERCENT!AW$101-PERCENT!AW$100),(PERCENT!AW76-PERCENT!AW$100)/(PERCENT!AW$100-PERCENT!AW$102))</f>
        <v>0.18028856831969114</v>
      </c>
      <c r="AX21" s="231">
        <f>IF(PERCENT!AX76&gt;PERCENT!AX$100,(PERCENT!AX76-PERCENT!AX$100)/(PERCENT!AX$101-PERCENT!AX$100),(PERCENT!AX76-PERCENT!AX$100)/(PERCENT!AX$100-PERCENT!AX$102))</f>
        <v>0.13406468029805804</v>
      </c>
      <c r="AY21" s="232">
        <f>IF(PERCENT!AY76&gt;PERCENT!AY$100,(PERCENT!AY76-PERCENT!AY$100)/(PERCENT!AY$101-PERCENT!AY$100),(PERCENT!AY76-PERCENT!AY$100)/(PERCENT!AY$100-PERCENT!AY$102))</f>
        <v>-0.13991243962512365</v>
      </c>
      <c r="AZ21" s="66">
        <v>14246</v>
      </c>
      <c r="BA21" s="66" t="str">
        <f t="shared" si="0"/>
        <v>LOW NEED HIGH DEV</v>
      </c>
    </row>
    <row r="22" spans="1:53" x14ac:dyDescent="0.35">
      <c r="A22" s="197" t="s">
        <v>407</v>
      </c>
      <c r="B22" s="125">
        <f>IF(PERCENT!B14&gt;PERCENT!B$100,(PERCENT!B14-PERCENT!B$100)/(PERCENT!B$101-PERCENT!B$100),(PERCENT!B14-PERCENT!B$100)/(PERCENT!B$100-PERCENT!B$102))</f>
        <v>0.49104370620131682</v>
      </c>
      <c r="C22" s="124">
        <f>IF(PERCENT!C14&gt;PERCENT!C$100,(PERCENT!C14-PERCENT!C$100)/(PERCENT!C$101-PERCENT!C$100),(PERCENT!C14-PERCENT!C$100)/(PERCENT!C$100-PERCENT!C$102))</f>
        <v>0.35317355400168016</v>
      </c>
      <c r="D22" s="124">
        <f>IF(PERCENT!D14&gt;PERCENT!D$100,(PERCENT!D14-PERCENT!D$100)/(PERCENT!D$101-PERCENT!D$100),(PERCENT!D14-PERCENT!D$100)/(PERCENT!D$100-PERCENT!D$102))</f>
        <v>0.23982081839662681</v>
      </c>
      <c r="E22" s="124">
        <f>IF(PERCENT!E14&gt;PERCENT!E$100,(PERCENT!E14-PERCENT!E$100)/(PERCENT!E$101-PERCENT!E$100),(PERCENT!E14-PERCENT!E$100)/(PERCENT!E$100-PERCENT!E$102))</f>
        <v>-0.72680138392283322</v>
      </c>
      <c r="F22" s="124">
        <f>IF(PERCENT!F14&gt;PERCENT!F$100,(PERCENT!F14-PERCENT!F$100)/(PERCENT!F$101-PERCENT!F$100),(PERCENT!F14-PERCENT!F$100)/(PERCENT!F$100-PERCENT!F$102))</f>
        <v>0.65672697865792429</v>
      </c>
      <c r="G22" s="124">
        <f>IF(PERCENT!G14&gt;PERCENT!G$100,(PERCENT!G14-PERCENT!G$100)/(PERCENT!G$101-PERCENT!G$100),(PERCENT!G14-PERCENT!G$100)/(PERCENT!G$100-PERCENT!G$102))</f>
        <v>-0.72136774011524718</v>
      </c>
      <c r="H22" s="125">
        <f>IF(PERCENT!H14&gt;PERCENT!H$100,(PERCENT!H14-PERCENT!H$100)/(PERCENT!H$101-PERCENT!H$100),(PERCENT!H14-PERCENT!H$100)/(PERCENT!H$100-PERCENT!H$102))</f>
        <v>5.6749671217634273E-2</v>
      </c>
      <c r="I22" s="124">
        <f>IF(PERCENT!I14&gt;PERCENT!I$100,(PERCENT!I14-PERCENT!I$100)/(PERCENT!I$101-PERCENT!I$100),(PERCENT!I14-PERCENT!I$100)/(PERCENT!I$100-PERCENT!I$102))</f>
        <v>0.18348549097516453</v>
      </c>
      <c r="J22" s="124">
        <f>IF(PERCENT!J14&gt;PERCENT!J$100,(PERCENT!J14-PERCENT!J$100)/(PERCENT!J$101-PERCENT!J$100),(PERCENT!J14-PERCENT!J$100)/(PERCENT!J$100-PERCENT!J$102))</f>
        <v>-0.43772620757743097</v>
      </c>
      <c r="K22" s="126">
        <f>IF(PERCENT!K14&gt;PERCENT!K$100,(PERCENT!K14-PERCENT!K$100)/(PERCENT!K$101-PERCENT!K$100),(PERCENT!K14-PERCENT!K$100)/(PERCENT!K$100-PERCENT!K$102))</f>
        <v>0.71875717637973691</v>
      </c>
      <c r="L22" s="126">
        <f>IF(PERCENT!L14&gt;PERCENT!L$100,(PERCENT!L14-PERCENT!L$100)/(PERCENT!L$101-PERCENT!L$100),(PERCENT!L14-PERCENT!L$100)/(PERCENT!L$100-PERCENT!L$102))</f>
        <v>1.9774374661157106E-2</v>
      </c>
      <c r="M22" s="124">
        <f>IF(PERCENT!M14&gt;PERCENT!M$100,(PERCENT!M14-PERCENT!M$100)/(PERCENT!M$101-PERCENT!M$100),(PERCENT!M14-PERCENT!M$100)/(PERCENT!M$100-PERCENT!M$102))</f>
        <v>-1</v>
      </c>
      <c r="N22" s="124">
        <f>IF(PERCENT!N14&gt;PERCENT!N$100,(PERCENT!N14-PERCENT!N$100)/(PERCENT!N$101-PERCENT!N$100),(PERCENT!N14-PERCENT!N$100)/(PERCENT!N$100-PERCENT!N$102))</f>
        <v>9.4066661712688543E-2</v>
      </c>
      <c r="O22" s="124">
        <f>IF(PERCENT!O14&gt;PERCENT!O$100,(PERCENT!O14-PERCENT!O$100)/(PERCENT!O$101-PERCENT!O$100),(PERCENT!O14-PERCENT!O$100)/(PERCENT!O$100-PERCENT!O$102))</f>
        <v>-0.51053914632914932</v>
      </c>
      <c r="P22" s="124">
        <f>IF(PERCENT!P14&gt;PERCENT!P$100,(PERCENT!P14-PERCENT!P$100)/(PERCENT!P$101-PERCENT!P$100),(PERCENT!P14-PERCENT!P$100)/(PERCENT!P$100-PERCENT!P$102))</f>
        <v>-4.6896300553979274E-2</v>
      </c>
      <c r="Q22" s="124">
        <f>IF(PERCENT!Q14&gt;PERCENT!Q$100,(PERCENT!Q14-PERCENT!Q$100)/(PERCENT!Q$101-PERCENT!Q$100),(PERCENT!Q14-PERCENT!Q$100)/(PERCENT!Q$100-PERCENT!Q$102))</f>
        <v>0.46866860521908482</v>
      </c>
      <c r="R22" s="127">
        <f>IF(PERCENT!R14&gt;PERCENT!R$100,(PERCENT!R14-PERCENT!R$100)/(PERCENT!R$101-PERCENT!R$100),(PERCENT!R14-PERCENT!R$100)/(PERCENT!R$100-PERCENT!R$102))</f>
        <v>0.64181147922857873</v>
      </c>
      <c r="S22" s="124">
        <f>IF(PERCENT!S14&gt;PERCENT!S$100,(PERCENT!S14-PERCENT!S$100)/(PERCENT!S$101-PERCENT!S$100),(PERCENT!S14-PERCENT!S$100)/(PERCENT!S$100-PERCENT!S$102))</f>
        <v>0.6222322990914847</v>
      </c>
      <c r="T22" s="124">
        <f>IF(PERCENT!T14&gt;PERCENT!T$100,(PERCENT!T14-PERCENT!T$100)/(PERCENT!T$101-PERCENT!T$100),(PERCENT!T14-PERCENT!T$100)/(PERCENT!T$100-PERCENT!T$102))</f>
        <v>0.76577104222137193</v>
      </c>
      <c r="U22" s="124">
        <f>IF(PERCENT!U14&gt;PERCENT!U$100,(PERCENT!U14-PERCENT!U$100)/(PERCENT!U$101-PERCENT!U$100),(PERCENT!U14-PERCENT!U$100)/(PERCENT!U$100-PERCENT!U$102))</f>
        <v>1.6058089746749979E-2</v>
      </c>
      <c r="V22" s="127">
        <f>IF(PERCENT!V14&gt;PERCENT!V$100,(PERCENT!V14-PERCENT!V$100)/(PERCENT!V$101-PERCENT!V$100),(PERCENT!V14-PERCENT!V$100)/(PERCENT!V$100-PERCENT!V$102))</f>
        <v>-0.13158809359705947</v>
      </c>
      <c r="W22" s="124">
        <f>IF(PERCENT!W14&gt;PERCENT!W$100,(PERCENT!W14-PERCENT!W$100)/(PERCENT!W$101-PERCENT!W$100),(PERCENT!W14-PERCENT!W$100)/(PERCENT!W$100-PERCENT!W$102))</f>
        <v>-0.13158809359705947</v>
      </c>
      <c r="X22" s="127">
        <f>IF(PERCENT!X14&gt;PERCENT!X$100,(PERCENT!X14-PERCENT!X$100)/(PERCENT!X$101-PERCENT!X$100),(PERCENT!X14-PERCENT!X$100)/(PERCENT!X$100-PERCENT!X$102))</f>
        <v>-0.40800519507621652</v>
      </c>
      <c r="Y22" s="124">
        <f>IF(PERCENT!Y14&gt;PERCENT!Y$100,(PERCENT!Y14-PERCENT!Y$100)/(PERCENT!Y$101-PERCENT!Y$100),(PERCENT!Y14-PERCENT!Y$100)/(PERCENT!Y$100-PERCENT!Y$102))</f>
        <v>-0.79557043964477292</v>
      </c>
      <c r="Z22" s="124">
        <f>IF(PERCENT!Z14&gt;PERCENT!Z$100,(PERCENT!Z14-PERCENT!Z$100)/(PERCENT!Z$101-PERCENT!Z$100),(PERCENT!Z14-PERCENT!Z$100)/(PERCENT!Z$100-PERCENT!Z$102))</f>
        <v>-0.26327915734467383</v>
      </c>
      <c r="AA22" s="124">
        <f>IF(PERCENT!AA14&gt;PERCENT!AA$100,(PERCENT!AA14-PERCENT!AA$100)/(PERCENT!AA$101-PERCENT!AA$100),(PERCENT!AA14-PERCENT!AA$100)/(PERCENT!AA$100-PERCENT!AA$102))</f>
        <v>-0.22488467007920054</v>
      </c>
      <c r="AB22" s="124">
        <f>IF(PERCENT!AB14&gt;PERCENT!AB$100,(PERCENT!AB14-PERCENT!AB$100)/(PERCENT!AB$101-PERCENT!AB$100),(PERCENT!AB14-PERCENT!AB$100)/(PERCENT!AB$100-PERCENT!AB$102))</f>
        <v>-0.41628066862172697</v>
      </c>
      <c r="AC22" s="127">
        <f>IF(PERCENT!AC14&gt;PERCENT!AC$100,(PERCENT!AC14-PERCENT!AC$100)/(PERCENT!AC$101-PERCENT!AC$100),(PERCENT!AC14-PERCENT!AC$100)/(PERCENT!AC$100-PERCENT!AC$102))</f>
        <v>-0.42259665856126299</v>
      </c>
      <c r="AD22" s="124">
        <f>IF(PERCENT!AD14&gt;PERCENT!AD$100,(PERCENT!AD14-PERCENT!AD$100)/(PERCENT!AD$101-PERCENT!AD$100),(PERCENT!AD14-PERCENT!AD$100)/(PERCENT!AD$100-PERCENT!AD$102))</f>
        <v>-0.42259665856126299</v>
      </c>
      <c r="AE22" s="128">
        <f>IF(PERCENT!AE14&gt;PERCENT!AE$100,(PERCENT!AE14-PERCENT!AE$100)/(PERCENT!AE$101-PERCENT!AE$100),(PERCENT!AE14-PERCENT!AE$100)/(PERCENT!AE$100-PERCENT!AE$102))</f>
        <v>0.3875636405709349</v>
      </c>
      <c r="AF22" s="124">
        <f>IF(PERCENT!AF14&gt;PERCENT!AF$100,(PERCENT!AF14-PERCENT!AF$100)/(PERCENT!AF$101-PERCENT!AF$100),(PERCENT!AF14-PERCENT!AF$100)/(PERCENT!AF$100-PERCENT!AF$102))</f>
        <v>-2.0577394114463118E-2</v>
      </c>
      <c r="AG22" s="124">
        <f>IF(PERCENT!AG14&gt;PERCENT!AG$100,(PERCENT!AG14-PERCENT!AG$100)/(PERCENT!AG$101-PERCENT!AG$100),(PERCENT!AG14-PERCENT!AG$100)/(PERCENT!AG$100-PERCENT!AG$102))</f>
        <v>-0.12148840847373765</v>
      </c>
      <c r="AH22" s="124">
        <f>IF(PERCENT!AH14&gt;PERCENT!AH$100,(PERCENT!AH14-PERCENT!AH$100)/(PERCENT!AH$101-PERCENT!AH$100),(PERCENT!AH14-PERCENT!AH$100)/(PERCENT!AH$100-PERCENT!AH$102))</f>
        <v>3.4889503920329232E-2</v>
      </c>
      <c r="AI22" s="124">
        <f>IF(PERCENT!AI14&gt;PERCENT!AI$100,(PERCENT!AI14-PERCENT!AI$100)/(PERCENT!AI$101-PERCENT!AI$100),(PERCENT!AI14-PERCENT!AI$100)/(PERCENT!AI$100-PERCENT!AI$102))</f>
        <v>-0.48679173837183765</v>
      </c>
      <c r="AJ22" s="124">
        <f>IF(PERCENT!AJ14&gt;PERCENT!AJ$100,(PERCENT!AJ14-PERCENT!AJ$100)/(PERCENT!AJ$101-PERCENT!AJ$100),(PERCENT!AJ14-PERCENT!AJ$100)/(PERCENT!AJ$100-PERCENT!AJ$102))</f>
        <v>0.23842143325841891</v>
      </c>
      <c r="AK22" s="124">
        <f>IF(PERCENT!AK14&gt;PERCENT!AK$100,(PERCENT!AK14-PERCENT!AK$100)/(PERCENT!AK$101-PERCENT!AK$100),(PERCENT!AK14-PERCENT!AK$100)/(PERCENT!AK$100-PERCENT!AK$102))</f>
        <v>3.4949732404943347E-2</v>
      </c>
      <c r="AL22" s="124">
        <f>IF(PERCENT!AL14&gt;PERCENT!AL$100,(PERCENT!AL14-PERCENT!AL$100)/(PERCENT!AL$101-PERCENT!AL$100),(PERCENT!AL14-PERCENT!AL$100)/(PERCENT!AL$100-PERCENT!AL$102))</f>
        <v>-0.39616483560680221</v>
      </c>
      <c r="AM22" s="124">
        <f>IF(PERCENT!AM14&gt;PERCENT!AM$100,(PERCENT!AM14-PERCENT!AM$100)/(PERCENT!AM$101-PERCENT!AM$100),(PERCENT!AM14-PERCENT!AM$100)/(PERCENT!AM$100-PERCENT!AM$102))</f>
        <v>0.54727454390378372</v>
      </c>
      <c r="AN22" s="124">
        <f>IF(PERCENT!AN14&gt;PERCENT!AN$100,(PERCENT!AN14-PERCENT!AN$100)/(PERCENT!AN$101-PERCENT!AN$100),(PERCENT!AN14-PERCENT!AN$100)/(PERCENT!AN$100-PERCENT!AN$102))</f>
        <v>-0.11270405411549041</v>
      </c>
      <c r="AO22" s="124">
        <f>IF(PERCENT!AO14&gt;PERCENT!AO$100,(PERCENT!AO14-PERCENT!AO$100)/(PERCENT!AO$101-PERCENT!AO$100),(PERCENT!AO14-PERCENT!AO$100)/(PERCENT!AO$100-PERCENT!AO$102))</f>
        <v>0.23671903454321283</v>
      </c>
      <c r="AP22" s="124">
        <f>IF(PERCENT!AP14&gt;PERCENT!AP$100,(PERCENT!AP14-PERCENT!AP$100)/(PERCENT!AP$101-PERCENT!AP$100),(PERCENT!AP14-PERCENT!AP$100)/(PERCENT!AP$100-PERCENT!AP$102))</f>
        <v>0.4778754403741266</v>
      </c>
      <c r="AQ22" s="124">
        <f>IF(PERCENT!AQ14&gt;PERCENT!AQ$100,(PERCENT!AQ14-PERCENT!AQ$100)/(PERCENT!AQ$101-PERCENT!AQ$100),(PERCENT!AQ14-PERCENT!AQ$100)/(PERCENT!AQ$100-PERCENT!AQ$102))</f>
        <v>0.38701073131512093</v>
      </c>
      <c r="AR22" s="124">
        <f>IF(PERCENT!AR14&gt;PERCENT!AR$100,(PERCENT!AR14-PERCENT!AR$100)/(PERCENT!AR$101-PERCENT!AR$100),(PERCENT!AR14-PERCENT!AR$100)/(PERCENT!AR$100-PERCENT!AR$102))</f>
        <v>0.873187441965386</v>
      </c>
      <c r="AS22" s="198">
        <f>IF(PERCENT!AS14&gt;PERCENT!AS$100,(PERCENT!AS14-PERCENT!AS$100)/(PERCENT!AS$101-PERCENT!AS$100),(PERCENT!AS14-PERCENT!AS$100)/(PERCENT!AS$100-PERCENT!AS$102))</f>
        <v>0.1502788862844987</v>
      </c>
      <c r="AT22" s="198">
        <f>IF(PERCENT!AT14&gt;PERCENT!AT$100,(PERCENT!AT14-PERCENT!AT$100)/(PERCENT!AT$101-PERCENT!AT$100),(PERCENT!AT14-PERCENT!AT$100)/(PERCENT!AT$100-PERCENT!AT$102))</f>
        <v>0.39274401123317748</v>
      </c>
      <c r="AU22" s="198">
        <f>IF(PERCENT!AU14&gt;PERCENT!AU$100,(PERCENT!AU14-PERCENT!AU$100)/(PERCENT!AU$101-PERCENT!AU$100),(PERCENT!AU14-PERCENT!AU$100)/(PERCENT!AU$100-PERCENT!AU$102))</f>
        <v>-1.9003378987939364E-2</v>
      </c>
      <c r="AV22" s="231">
        <f>IF(PERCENT!AV14&gt;PERCENT!AV$100,(PERCENT!AV14-PERCENT!AV$100)/(PERCENT!AV$101-PERCENT!AV$100),(PERCENT!AV14-PERCENT!AV$100)/(PERCENT!AV$100-PERCENT!AV$102))</f>
        <v>0.3875636405709349</v>
      </c>
      <c r="AW22" s="231">
        <f>IF(PERCENT!AW14&gt;PERCENT!AW$100,(PERCENT!AW14-PERCENT!AW$100)/(PERCENT!AW$101-PERCENT!AW$100),(PERCENT!AW14-PERCENT!AW$100)/(PERCENT!AW$100-PERCENT!AW$102))</f>
        <v>0.17722781473055857</v>
      </c>
      <c r="AX22" s="231">
        <f>IF(PERCENT!AX14&gt;PERCENT!AX$100,(PERCENT!AX14-PERCENT!AX$100)/(PERCENT!AX$101-PERCENT!AX$100),(PERCENT!AX14-PERCENT!AX$100)/(PERCENT!AX$100-PERCENT!AX$102))</f>
        <v>0.3875636405709349</v>
      </c>
      <c r="AY22" s="232">
        <f>IF(PERCENT!AY14&gt;PERCENT!AY$100,(PERCENT!AY14-PERCENT!AY$100)/(PERCENT!AY$101-PERCENT!AY$100),(PERCENT!AY14-PERCENT!AY$100)/(PERCENT!AY$100-PERCENT!AY$102))</f>
        <v>0.3543752064843394</v>
      </c>
      <c r="AZ22" s="66">
        <v>1969</v>
      </c>
      <c r="BA22" s="66" t="str">
        <f t="shared" si="0"/>
        <v>LOW NEED HIGH DEV</v>
      </c>
    </row>
    <row r="23" spans="1:53" x14ac:dyDescent="0.35">
      <c r="A23" s="197" t="s">
        <v>433</v>
      </c>
      <c r="B23" s="125">
        <f>IF(PERCENT!B42&gt;PERCENT!B$100,(PERCENT!B42-PERCENT!B$100)/(PERCENT!B$101-PERCENT!B$100),(PERCENT!B42-PERCENT!B$100)/(PERCENT!B$100-PERCENT!B$102))</f>
        <v>0.219252654760827</v>
      </c>
      <c r="C23" s="124">
        <f>IF(PERCENT!C42&gt;PERCENT!C$100,(PERCENT!C42-PERCENT!C$100)/(PERCENT!C$101-PERCENT!C$100),(PERCENT!C42-PERCENT!C$100)/(PERCENT!C$100-PERCENT!C$102))</f>
        <v>0.38009930051133733</v>
      </c>
      <c r="D23" s="124">
        <f>IF(PERCENT!D42&gt;PERCENT!D$100,(PERCENT!D42-PERCENT!D$100)/(PERCENT!D$101-PERCENT!D$100),(PERCENT!D42-PERCENT!D$100)/(PERCENT!D$100-PERCENT!D$102))</f>
        <v>0.35166920042632527</v>
      </c>
      <c r="E23" s="124">
        <f>IF(PERCENT!E42&gt;PERCENT!E$100,(PERCENT!E42-PERCENT!E$100)/(PERCENT!E$101-PERCENT!E$100),(PERCENT!E42-PERCENT!E$100)/(PERCENT!E$100-PERCENT!E$102))</f>
        <v>-0.29988733420678554</v>
      </c>
      <c r="F23" s="124">
        <f>IF(PERCENT!F42&gt;PERCENT!F$100,(PERCENT!F42-PERCENT!F$100)/(PERCENT!F$101-PERCENT!F$100),(PERCENT!F42-PERCENT!F$100)/(PERCENT!F$100-PERCENT!F$102))</f>
        <v>0.68215005608434864</v>
      </c>
      <c r="G23" s="124">
        <f>IF(PERCENT!G42&gt;PERCENT!G$100,(PERCENT!G42-PERCENT!G$100)/(PERCENT!G$101-PERCENT!G$100),(PERCENT!G42-PERCENT!G$100)/(PERCENT!G$100-PERCENT!G$102))</f>
        <v>-0.45824852893271323</v>
      </c>
      <c r="H23" s="125">
        <f>IF(PERCENT!H42&gt;PERCENT!H$100,(PERCENT!H42-PERCENT!H$100)/(PERCENT!H$101-PERCENT!H$100),(PERCENT!H42-PERCENT!H$100)/(PERCENT!H$100-PERCENT!H$102))</f>
        <v>0.36298203562326309</v>
      </c>
      <c r="I23" s="124">
        <f>IF(PERCENT!I42&gt;PERCENT!I$100,(PERCENT!I42-PERCENT!I$100)/(PERCENT!I$101-PERCENT!I$100),(PERCENT!I42-PERCENT!I$100)/(PERCENT!I$100-PERCENT!I$102))</f>
        <v>0.18348549097516453</v>
      </c>
      <c r="J23" s="124">
        <f>IF(PERCENT!J42&gt;PERCENT!J$100,(PERCENT!J42-PERCENT!J$100)/(PERCENT!J$101-PERCENT!J$100),(PERCENT!J42-PERCENT!J$100)/(PERCENT!J$100-PERCENT!J$102))</f>
        <v>0.24344783184194616</v>
      </c>
      <c r="K23" s="126">
        <f>IF(PERCENT!K42&gt;PERCENT!K$100,(PERCENT!K42-PERCENT!K$100)/(PERCENT!K$101-PERCENT!K$100),(PERCENT!K42-PERCENT!K$100)/(PERCENT!K$100-PERCENT!K$102))</f>
        <v>0.8512125577121622</v>
      </c>
      <c r="L23" s="126">
        <f>IF(PERCENT!L42&gt;PERCENT!L$100,(PERCENT!L42-PERCENT!L$100)/(PERCENT!L$101-PERCENT!L$100),(PERCENT!L42-PERCENT!L$100)/(PERCENT!L$100-PERCENT!L$102))</f>
        <v>-0.81685266970445158</v>
      </c>
      <c r="M23" s="124">
        <f>IF(PERCENT!M42&gt;PERCENT!M$100,(PERCENT!M42-PERCENT!M$100)/(PERCENT!M$101-PERCENT!M$100),(PERCENT!M42-PERCENT!M$100)/(PERCENT!M$100-PERCENT!M$102))</f>
        <v>-1</v>
      </c>
      <c r="N23" s="124">
        <f>IF(PERCENT!N42&gt;PERCENT!N$100,(PERCENT!N42-PERCENT!N$100)/(PERCENT!N$101-PERCENT!N$100),(PERCENT!N42-PERCENT!N$100)/(PERCENT!N$100-PERCENT!N$102))</f>
        <v>-0.34937713180451352</v>
      </c>
      <c r="O23" s="124">
        <f>IF(PERCENT!O42&gt;PERCENT!O$100,(PERCENT!O42-PERCENT!O$100)/(PERCENT!O$101-PERCENT!O$100),(PERCENT!O42-PERCENT!O$100)/(PERCENT!O$100-PERCENT!O$102))</f>
        <v>-0.51053914632914932</v>
      </c>
      <c r="P23" s="124">
        <f>IF(PERCENT!P42&gt;PERCENT!P$100,(PERCENT!P42-PERCENT!P$100)/(PERCENT!P$101-PERCENT!P$100),(PERCENT!P42-PERCENT!P$100)/(PERCENT!P$100-PERCENT!P$102))</f>
        <v>-8.6206826068300255E-2</v>
      </c>
      <c r="Q23" s="124">
        <f>IF(PERCENT!Q42&gt;PERCENT!Q$100,(PERCENT!Q42-PERCENT!Q$100)/(PERCENT!Q$101-PERCENT!Q$100),(PERCENT!Q42-PERCENT!Q$100)/(PERCENT!Q$100-PERCENT!Q$102))</f>
        <v>-1</v>
      </c>
      <c r="R23" s="127">
        <f>IF(PERCENT!R42&gt;PERCENT!R$100,(PERCENT!R42-PERCENT!R$100)/(PERCENT!R$101-PERCENT!R$100),(PERCENT!R42-PERCENT!R$100)/(PERCENT!R$100-PERCENT!R$102))</f>
        <v>0.82978018521295793</v>
      </c>
      <c r="S23" s="124">
        <f>IF(PERCENT!S42&gt;PERCENT!S$100,(PERCENT!S42-PERCENT!S$100)/(PERCENT!S$101-PERCENT!S$100),(PERCENT!S42-PERCENT!S$100)/(PERCENT!S$100-PERCENT!S$102))</f>
        <v>0.79174133151374793</v>
      </c>
      <c r="T23" s="124">
        <f>IF(PERCENT!T42&gt;PERCENT!T$100,(PERCENT!T42-PERCENT!T$100)/(PERCENT!T$101-PERCENT!T$100),(PERCENT!T42-PERCENT!T$100)/(PERCENT!T$100-PERCENT!T$102))</f>
        <v>0.86550389448074727</v>
      </c>
      <c r="U23" s="124">
        <f>IF(PERCENT!U42&gt;PERCENT!U$100,(PERCENT!U42-PERCENT!U$100)/(PERCENT!U$101-PERCENT!U$100),(PERCENT!U42-PERCENT!U$100)/(PERCENT!U$100-PERCENT!U$102))</f>
        <v>0.21839297034565422</v>
      </c>
      <c r="V23" s="127">
        <f>IF(PERCENT!V42&gt;PERCENT!V$100,(PERCENT!V42-PERCENT!V$100)/(PERCENT!V$101-PERCENT!V$100),(PERCENT!V42-PERCENT!V$100)/(PERCENT!V$100-PERCENT!V$102))</f>
        <v>2.2605514954034178E-2</v>
      </c>
      <c r="W23" s="124">
        <f>IF(PERCENT!W42&gt;PERCENT!W$100,(PERCENT!W42-PERCENT!W$100)/(PERCENT!W$101-PERCENT!W$100),(PERCENT!W42-PERCENT!W$100)/(PERCENT!W$100-PERCENT!W$102))</f>
        <v>2.2605514954034178E-2</v>
      </c>
      <c r="X23" s="127">
        <f>IF(PERCENT!X42&gt;PERCENT!X$100,(PERCENT!X42-PERCENT!X$100)/(PERCENT!X$101-PERCENT!X$100),(PERCENT!X42-PERCENT!X$100)/(PERCENT!X$100-PERCENT!X$102))</f>
        <v>-0.61406672454017142</v>
      </c>
      <c r="Y23" s="124">
        <f>IF(PERCENT!Y42&gt;PERCENT!Y$100,(PERCENT!Y42-PERCENT!Y$100)/(PERCENT!Y$101-PERCENT!Y$100),(PERCENT!Y42-PERCENT!Y$100)/(PERCENT!Y$100-PERCENT!Y$102))</f>
        <v>5.5762440353820233E-2</v>
      </c>
      <c r="Z23" s="124">
        <f>IF(PERCENT!Z42&gt;PERCENT!Z$100,(PERCENT!Z42-PERCENT!Z$100)/(PERCENT!Z$101-PERCENT!Z$100),(PERCENT!Z42-PERCENT!Z$100)/(PERCENT!Z$100-PERCENT!Z$102))</f>
        <v>-0.25675559852626118</v>
      </c>
      <c r="AA23" s="124">
        <f>IF(PERCENT!AA42&gt;PERCENT!AA$100,(PERCENT!AA42-PERCENT!AA$100)/(PERCENT!AA$101-PERCENT!AA$100),(PERCENT!AA42-PERCENT!AA$100)/(PERCENT!AA$100-PERCENT!AA$102))</f>
        <v>-0.21985609574279599</v>
      </c>
      <c r="AB23" s="124">
        <f>IF(PERCENT!AB42&gt;PERCENT!AB$100,(PERCENT!AB42-PERCENT!AB$100)/(PERCENT!AB$101-PERCENT!AB$100),(PERCENT!AB42-PERCENT!AB$100)/(PERCENT!AB$100-PERCENT!AB$102))</f>
        <v>-0.84011166140508164</v>
      </c>
      <c r="AC23" s="127">
        <f>IF(PERCENT!AC42&gt;PERCENT!AC$100,(PERCENT!AC42-PERCENT!AC$100)/(PERCENT!AC$101-PERCENT!AC$100),(PERCENT!AC42-PERCENT!AC$100)/(PERCENT!AC$100-PERCENT!AC$102))</f>
        <v>-0.12672257358985559</v>
      </c>
      <c r="AD23" s="124">
        <f>IF(PERCENT!AD42&gt;PERCENT!AD$100,(PERCENT!AD42-PERCENT!AD$100)/(PERCENT!AD$101-PERCENT!AD$100),(PERCENT!AD42-PERCENT!AD$100)/(PERCENT!AD$100-PERCENT!AD$102))</f>
        <v>-0.12672257358985559</v>
      </c>
      <c r="AE23" s="128">
        <f>IF(PERCENT!AE42&gt;PERCENT!AE$100,(PERCENT!AE42-PERCENT!AE$100)/(PERCENT!AE$101-PERCENT!AE$100),(PERCENT!AE42-PERCENT!AE$100)/(PERCENT!AE$100-PERCENT!AE$102))</f>
        <v>0.22641657196878229</v>
      </c>
      <c r="AF23" s="124">
        <f>IF(PERCENT!AF42&gt;PERCENT!AF$100,(PERCENT!AF42-PERCENT!AF$100)/(PERCENT!AF$101-PERCENT!AF$100),(PERCENT!AF42-PERCENT!AF$100)/(PERCENT!AF$100-PERCENT!AF$102))</f>
        <v>0.65184338744337245</v>
      </c>
      <c r="AG23" s="124">
        <f>IF(PERCENT!AG42&gt;PERCENT!AG$100,(PERCENT!AG42-PERCENT!AG$100)/(PERCENT!AG$101-PERCENT!AG$100),(PERCENT!AG42-PERCENT!AG$100)/(PERCENT!AG$100-PERCENT!AG$102))</f>
        <v>0.21805029604490153</v>
      </c>
      <c r="AH23" s="124">
        <f>IF(PERCENT!AH42&gt;PERCENT!AH$100,(PERCENT!AH42-PERCENT!AH$100)/(PERCENT!AH$101-PERCENT!AH$100),(PERCENT!AH42-PERCENT!AH$100)/(PERCENT!AH$100-PERCENT!AH$102))</f>
        <v>0.336458701867831</v>
      </c>
      <c r="AI23" s="124">
        <f>IF(PERCENT!AI42&gt;PERCENT!AI$100,(PERCENT!AI42-PERCENT!AI$100)/(PERCENT!AI$101-PERCENT!AI$100),(PERCENT!AI42-PERCENT!AI$100)/(PERCENT!AI$100-PERCENT!AI$102))</f>
        <v>1.8268300571133887E-4</v>
      </c>
      <c r="AJ23" s="124">
        <f>IF(PERCENT!AJ42&gt;PERCENT!AJ$100,(PERCENT!AJ42-PERCENT!AJ$100)/(PERCENT!AJ$101-PERCENT!AJ$100),(PERCENT!AJ42-PERCENT!AJ$100)/(PERCENT!AJ$100-PERCENT!AJ$102))</f>
        <v>-1.3877691724268509E-2</v>
      </c>
      <c r="AK23" s="124">
        <f>IF(PERCENT!AK42&gt;PERCENT!AK$100,(PERCENT!AK42-PERCENT!AK$100)/(PERCENT!AK$101-PERCENT!AK$100),(PERCENT!AK42-PERCENT!AK$100)/(PERCENT!AK$100-PERCENT!AK$102))</f>
        <v>0.12022938994031594</v>
      </c>
      <c r="AL23" s="124">
        <f>IF(PERCENT!AL42&gt;PERCENT!AL$100,(PERCENT!AL42-PERCENT!AL$100)/(PERCENT!AL$101-PERCENT!AL$100),(PERCENT!AL42-PERCENT!AL$100)/(PERCENT!AL$100-PERCENT!AL$102))</f>
        <v>3.1718403929275217E-3</v>
      </c>
      <c r="AM23" s="124">
        <f>IF(PERCENT!AM42&gt;PERCENT!AM$100,(PERCENT!AM42-PERCENT!AM$100)/(PERCENT!AM$101-PERCENT!AM$100),(PERCENT!AM42-PERCENT!AM$100)/(PERCENT!AM$100-PERCENT!AM$102))</f>
        <v>0.18336492971596316</v>
      </c>
      <c r="AN23" s="124">
        <f>IF(PERCENT!AN42&gt;PERCENT!AN$100,(PERCENT!AN42-PERCENT!AN$100)/(PERCENT!AN$101-PERCENT!AN$100),(PERCENT!AN42-PERCENT!AN$100)/(PERCENT!AN$100-PERCENT!AN$102))</f>
        <v>-0.11270405411549041</v>
      </c>
      <c r="AO23" s="124">
        <f>IF(PERCENT!AO42&gt;PERCENT!AO$100,(PERCENT!AO42-PERCENT!AO$100)/(PERCENT!AO$101-PERCENT!AO$100),(PERCENT!AO42-PERCENT!AO$100)/(PERCENT!AO$100-PERCENT!AO$102))</f>
        <v>-9.518085135887892E-3</v>
      </c>
      <c r="AP23" s="124">
        <f>IF(PERCENT!AP42&gt;PERCENT!AP$100,(PERCENT!AP42-PERCENT!AP$100)/(PERCENT!AP$101-PERCENT!AP$100),(PERCENT!AP42-PERCENT!AP$100)/(PERCENT!AP$100-PERCENT!AP$102))</f>
        <v>4.3160334245379697E-2</v>
      </c>
      <c r="AQ23" s="124">
        <f>IF(PERCENT!AQ42&gt;PERCENT!AQ$100,(PERCENT!AQ42-PERCENT!AQ$100)/(PERCENT!AQ$101-PERCENT!AQ$100),(PERCENT!AQ42-PERCENT!AQ$100)/(PERCENT!AQ$100-PERCENT!AQ$102))</f>
        <v>-6.8884766818206905E-2</v>
      </c>
      <c r="AR23" s="124">
        <f>IF(PERCENT!AR42&gt;PERCENT!AR$100,(PERCENT!AR42-PERCENT!AR$100)/(PERCENT!AR$101-PERCENT!AR$100),(PERCENT!AR42-PERCENT!AR$100)/(PERCENT!AR$100-PERCENT!AR$102))</f>
        <v>0.31559572411632758</v>
      </c>
      <c r="AS23" s="198">
        <f>IF(PERCENT!AS42&gt;PERCENT!AS$100,(PERCENT!AS42-PERCENT!AS$100)/(PERCENT!AS$101-PERCENT!AS$100),(PERCENT!AS42-PERCENT!AS$100)/(PERCENT!AS$100-PERCENT!AS$102))</f>
        <v>0.33202859143281954</v>
      </c>
      <c r="AT23" s="198">
        <f>IF(PERCENT!AT42&gt;PERCENT!AT$100,(PERCENT!AT42-PERCENT!AT$100)/(PERCENT!AT$101-PERCENT!AT$100),(PERCENT!AT42-PERCENT!AT$100)/(PERCENT!AT$100-PERCENT!AT$102))</f>
        <v>0.14517008864529174</v>
      </c>
      <c r="AU23" s="198">
        <f>IF(PERCENT!AU42&gt;PERCENT!AU$100,(PERCENT!AU42-PERCENT!AU$100)/(PERCENT!AU$101-PERCENT!AU$100),(PERCENT!AU42-PERCENT!AU$100)/(PERCENT!AU$100-PERCENT!AU$102))</f>
        <v>8.0699861341920379E-2</v>
      </c>
      <c r="AV23" s="231">
        <f>IF(PERCENT!AV42&gt;PERCENT!AV$100,(PERCENT!AV42-PERCENT!AV$100)/(PERCENT!AV$101-PERCENT!AV$100),(PERCENT!AV42-PERCENT!AV$100)/(PERCENT!AV$100-PERCENT!AV$102))</f>
        <v>0.22641657196878229</v>
      </c>
      <c r="AW23" s="231">
        <f>IF(PERCENT!AW42&gt;PERCENT!AW$100,(PERCENT!AW42-PERCENT!AW$100)/(PERCENT!AW$101-PERCENT!AW$100),(PERCENT!AW42-PERCENT!AW$100)/(PERCENT!AW$100-PERCENT!AW$102))</f>
        <v>0.24423425275192495</v>
      </c>
      <c r="AX23" s="231">
        <f>IF(PERCENT!AX42&gt;PERCENT!AX$100,(PERCENT!AX42-PERCENT!AX$100)/(PERCENT!AX$101-PERCENT!AX$100),(PERCENT!AX42-PERCENT!AX$100)/(PERCENT!AX$100-PERCENT!AX$102))</f>
        <v>0.22641657196878229</v>
      </c>
      <c r="AY23" s="232">
        <f>IF(PERCENT!AY42&gt;PERCENT!AY$100,(PERCENT!AY42-PERCENT!AY$100)/(PERCENT!AY$101-PERCENT!AY$100),(PERCENT!AY42-PERCENT!AY$100)/(PERCENT!AY$100-PERCENT!AY$102))</f>
        <v>0.53419289425366612</v>
      </c>
      <c r="AZ23" s="66">
        <v>9501</v>
      </c>
      <c r="BA23" s="66" t="str">
        <f t="shared" si="0"/>
        <v>LOW NEED HIGH DEV</v>
      </c>
    </row>
    <row r="24" spans="1:53" x14ac:dyDescent="0.35">
      <c r="A24" s="197" t="s">
        <v>443</v>
      </c>
      <c r="B24" s="125">
        <f>IF(PERCENT!B53&gt;PERCENT!B$100,(PERCENT!B53-PERCENT!B$100)/(PERCENT!B$101-PERCENT!B$100),(PERCENT!B53-PERCENT!B$100)/(PERCENT!B$100-PERCENT!B$102))</f>
        <v>-0.6270862331176057</v>
      </c>
      <c r="C24" s="124">
        <f>IF(PERCENT!C53&gt;PERCENT!C$100,(PERCENT!C53-PERCENT!C$100)/(PERCENT!C$101-PERCENT!C$100),(PERCENT!C53-PERCENT!C$100)/(PERCENT!C$100-PERCENT!C$102))</f>
        <v>0.35547371475480627</v>
      </c>
      <c r="D24" s="124">
        <f>IF(PERCENT!D53&gt;PERCENT!D$100,(PERCENT!D53-PERCENT!D$100)/(PERCENT!D$101-PERCENT!D$100),(PERCENT!D53-PERCENT!D$100)/(PERCENT!D$100-PERCENT!D$102))</f>
        <v>-0.33703708885098177</v>
      </c>
      <c r="E24" s="124">
        <f>IF(PERCENT!E53&gt;PERCENT!E$100,(PERCENT!E53-PERCENT!E$100)/(PERCENT!E$101-PERCENT!E$100),(PERCENT!E53-PERCENT!E$100)/(PERCENT!E$100-PERCENT!E$102))</f>
        <v>-0.39968394616474645</v>
      </c>
      <c r="F24" s="124">
        <f>IF(PERCENT!F53&gt;PERCENT!F$100,(PERCENT!F53-PERCENT!F$100)/(PERCENT!F$101-PERCENT!F$100),(PERCENT!F53-PERCENT!F$100)/(PERCENT!F$100-PERCENT!F$102))</f>
        <v>-0.64840155856096893</v>
      </c>
      <c r="G24" s="124">
        <f>IF(PERCENT!G53&gt;PERCENT!G$100,(PERCENT!G53-PERCENT!G$100)/(PERCENT!G$101-PERCENT!G$100),(PERCENT!G53-PERCENT!G$100)/(PERCENT!G$100-PERCENT!G$102))</f>
        <v>0.10574846148939401</v>
      </c>
      <c r="H24" s="125">
        <f>IF(PERCENT!H53&gt;PERCENT!H$100,(PERCENT!H53-PERCENT!H$100)/(PERCENT!H$101-PERCENT!H$100),(PERCENT!H53-PERCENT!H$100)/(PERCENT!H$100-PERCENT!H$102))</f>
        <v>7.5895266880112056E-2</v>
      </c>
      <c r="I24" s="124">
        <f>IF(PERCENT!I53&gt;PERCENT!I$100,(PERCENT!I53-PERCENT!I$100)/(PERCENT!I$101-PERCENT!I$100),(PERCENT!I53-PERCENT!I$100)/(PERCENT!I$100-PERCENT!I$102))</f>
        <v>0.23231609107006213</v>
      </c>
      <c r="J24" s="124">
        <f>IF(PERCENT!J53&gt;PERCENT!J$100,(PERCENT!J53-PERCENT!J$100)/(PERCENT!J$101-PERCENT!J$100),(PERCENT!J53-PERCENT!J$100)/(PERCENT!J$100-PERCENT!J$102))</f>
        <v>-0.53593930514535626</v>
      </c>
      <c r="K24" s="126">
        <f>IF(PERCENT!K53&gt;PERCENT!K$100,(PERCENT!K53-PERCENT!K$100)/(PERCENT!K$101-PERCENT!K$100),(PERCENT!K53-PERCENT!K$100)/(PERCENT!K$100-PERCENT!K$102))</f>
        <v>0.53873209035361314</v>
      </c>
      <c r="L24" s="126">
        <f>IF(PERCENT!L53&gt;PERCENT!L$100,(PERCENT!L53-PERCENT!L$100)/(PERCENT!L$101-PERCENT!L$100),(PERCENT!L53-PERCENT!L$100)/(PERCENT!L$100-PERCENT!L$102))</f>
        <v>-1.7642162519701261E-2</v>
      </c>
      <c r="M24" s="124">
        <f>IF(PERCENT!M53&gt;PERCENT!M$100,(PERCENT!M53-PERCENT!M$100)/(PERCENT!M$101-PERCENT!M$100),(PERCENT!M53-PERCENT!M$100)/(PERCENT!M$100-PERCENT!M$102))</f>
        <v>-1</v>
      </c>
      <c r="N24" s="124">
        <f>IF(PERCENT!N53&gt;PERCENT!N$100,(PERCENT!N53-PERCENT!N$100)/(PERCENT!N$101-PERCENT!N$100),(PERCENT!N53-PERCENT!N$100)/(PERCENT!N$100-PERCENT!N$102))</f>
        <v>4.2716943121337031E-2</v>
      </c>
      <c r="O24" s="124">
        <f>IF(PERCENT!O53&gt;PERCENT!O$100,(PERCENT!O53-PERCENT!O$100)/(PERCENT!O$101-PERCENT!O$100),(PERCENT!O53-PERCENT!O$100)/(PERCENT!O$100-PERCENT!O$102))</f>
        <v>-2.107829265829872E-2</v>
      </c>
      <c r="P24" s="124">
        <f>IF(PERCENT!P53&gt;PERCENT!P$100,(PERCENT!P53-PERCENT!P$100)/(PERCENT!P$101-PERCENT!P$100),(PERCENT!P53-PERCENT!P$100)/(PERCENT!P$100-PERCENT!P$102))</f>
        <v>0.86998754087396779</v>
      </c>
      <c r="Q24" s="124">
        <f>IF(PERCENT!Q53&gt;PERCENT!Q$100,(PERCENT!Q53-PERCENT!Q$100)/(PERCENT!Q$101-PERCENT!Q$100),(PERCENT!Q53-PERCENT!Q$100)/(PERCENT!Q$100-PERCENT!Q$102))</f>
        <v>0.24343538526940164</v>
      </c>
      <c r="R24" s="127">
        <f>IF(PERCENT!R53&gt;PERCENT!R$100,(PERCENT!R53-PERCENT!R$100)/(PERCENT!R$101-PERCENT!R$100),(PERCENT!R53-PERCENT!R$100)/(PERCENT!R$100-PERCENT!R$102))</f>
        <v>0.44127655317945752</v>
      </c>
      <c r="S24" s="124">
        <f>IF(PERCENT!S53&gt;PERCENT!S$100,(PERCENT!S53-PERCENT!S$100)/(PERCENT!S$101-PERCENT!S$100),(PERCENT!S53-PERCENT!S$100)/(PERCENT!S$100-PERCENT!S$102))</f>
        <v>0.34894033103236538</v>
      </c>
      <c r="T24" s="124">
        <f>IF(PERCENT!T53&gt;PERCENT!T$100,(PERCENT!T53-PERCENT!T$100)/(PERCENT!T$101-PERCENT!T$100),(PERCENT!T53-PERCENT!T$100)/(PERCENT!T$100-PERCENT!T$102))</f>
        <v>0.64266297784518212</v>
      </c>
      <c r="U24" s="124">
        <f>IF(PERCENT!U53&gt;PERCENT!U$100,(PERCENT!U53-PERCENT!U$100)/(PERCENT!U$101-PERCENT!U$100),(PERCENT!U53-PERCENT!U$100)/(PERCENT!U$100-PERCENT!U$102))</f>
        <v>-0.28060677599548456</v>
      </c>
      <c r="V24" s="127">
        <f>IF(PERCENT!V53&gt;PERCENT!V$100,(PERCENT!V53-PERCENT!V$100)/(PERCENT!V$101-PERCENT!V$100),(PERCENT!V53-PERCENT!V$100)/(PERCENT!V$100-PERCENT!V$102))</f>
        <v>0.44817281337306331</v>
      </c>
      <c r="W24" s="124">
        <f>IF(PERCENT!W53&gt;PERCENT!W$100,(PERCENT!W53-PERCENT!W$100)/(PERCENT!W$101-PERCENT!W$100),(PERCENT!W53-PERCENT!W$100)/(PERCENT!W$100-PERCENT!W$102))</f>
        <v>0.44817281337306331</v>
      </c>
      <c r="X24" s="127">
        <f>IF(PERCENT!X53&gt;PERCENT!X$100,(PERCENT!X53-PERCENT!X$100)/(PERCENT!X$101-PERCENT!X$100),(PERCENT!X53-PERCENT!X$100)/(PERCENT!X$100-PERCENT!X$102))</f>
        <v>-4.8985626761002279E-2</v>
      </c>
      <c r="Y24" s="124">
        <f>IF(PERCENT!Y53&gt;PERCENT!Y$100,(PERCENT!Y53-PERCENT!Y$100)/(PERCENT!Y$101-PERCENT!Y$100),(PERCENT!Y53-PERCENT!Y$100)/(PERCENT!Y$100-PERCENT!Y$102))</f>
        <v>-0.83738843966814658</v>
      </c>
      <c r="Z24" s="124">
        <f>IF(PERCENT!Z53&gt;PERCENT!Z$100,(PERCENT!Z53-PERCENT!Z$100)/(PERCENT!Z$101-PERCENT!Z$100),(PERCENT!Z53-PERCENT!Z$100)/(PERCENT!Z$100-PERCENT!Z$102))</f>
        <v>0.26972902858268549</v>
      </c>
      <c r="AA24" s="124">
        <f>IF(PERCENT!AA53&gt;PERCENT!AA$100,(PERCENT!AA53-PERCENT!AA$100)/(PERCENT!AA$101-PERCENT!AA$100),(PERCENT!AA53-PERCENT!AA$100)/(PERCENT!AA$100-PERCENT!AA$102))</f>
        <v>0.21433000852612225</v>
      </c>
      <c r="AB24" s="124">
        <f>IF(PERCENT!AB53&gt;PERCENT!AB$100,(PERCENT!AB53-PERCENT!AB$100)/(PERCENT!AB$101-PERCENT!AB$100),(PERCENT!AB53-PERCENT!AB$100)/(PERCENT!AB$100-PERCENT!AB$102))</f>
        <v>-0.28430934152750897</v>
      </c>
      <c r="AC24" s="127">
        <f>IF(PERCENT!AC53&gt;PERCENT!AC$100,(PERCENT!AC53-PERCENT!AC$100)/(PERCENT!AC$101-PERCENT!AC$100),(PERCENT!AC53-PERCENT!AC$100)/(PERCENT!AC$100-PERCENT!AC$102))</f>
        <v>0.29947808663096159</v>
      </c>
      <c r="AD24" s="124">
        <f>IF(PERCENT!AD53&gt;PERCENT!AD$100,(PERCENT!AD53-PERCENT!AD$100)/(PERCENT!AD$101-PERCENT!AD$100),(PERCENT!AD53-PERCENT!AD$100)/(PERCENT!AD$100-PERCENT!AD$102))</f>
        <v>0.29947808663096159</v>
      </c>
      <c r="AE24" s="128">
        <f>IF(PERCENT!AE53&gt;PERCENT!AE$100,(PERCENT!AE53-PERCENT!AE$100)/(PERCENT!AE$101-PERCENT!AE$100),(PERCENT!AE53-PERCENT!AE$100)/(PERCENT!AE$100-PERCENT!AE$102))</f>
        <v>-0.33933916888009613</v>
      </c>
      <c r="AF24" s="124">
        <f>IF(PERCENT!AF53&gt;PERCENT!AF$100,(PERCENT!AF53-PERCENT!AF$100)/(PERCENT!AF$101-PERCENT!AF$100),(PERCENT!AF53-PERCENT!AF$100)/(PERCENT!AF$100-PERCENT!AF$102))</f>
        <v>0.21230016380924649</v>
      </c>
      <c r="AG24" s="124">
        <f>IF(PERCENT!AG53&gt;PERCENT!AG$100,(PERCENT!AG53-PERCENT!AG$100)/(PERCENT!AG$101-PERCENT!AG$100),(PERCENT!AG53-PERCENT!AG$100)/(PERCENT!AG$100-PERCENT!AG$102))</f>
        <v>0.3210897091131249</v>
      </c>
      <c r="AH24" s="124">
        <f>IF(PERCENT!AH53&gt;PERCENT!AH$100,(PERCENT!AH53-PERCENT!AH$100)/(PERCENT!AH$101-PERCENT!AH$100),(PERCENT!AH53-PERCENT!AH$100)/(PERCENT!AH$100-PERCENT!AH$102))</f>
        <v>4.777957646830757E-2</v>
      </c>
      <c r="AI24" s="124">
        <f>IF(PERCENT!AI53&gt;PERCENT!AI$100,(PERCENT!AI53-PERCENT!AI$100)/(PERCENT!AI$101-PERCENT!AI$100),(PERCENT!AI53-PERCENT!AI$100)/(PERCENT!AI$100-PERCENT!AI$102))</f>
        <v>-0.63110831772321896</v>
      </c>
      <c r="AJ24" s="124">
        <f>IF(PERCENT!AJ53&gt;PERCENT!AJ$100,(PERCENT!AJ53-PERCENT!AJ$100)/(PERCENT!AJ$101-PERCENT!AJ$100),(PERCENT!AJ53-PERCENT!AJ$100)/(PERCENT!AJ$100-PERCENT!AJ$102))</f>
        <v>0.51710740881132566</v>
      </c>
      <c r="AK24" s="124">
        <f>IF(PERCENT!AK53&gt;PERCENT!AK$100,(PERCENT!AK53-PERCENT!AK$100)/(PERCENT!AK$101-PERCENT!AK$100),(PERCENT!AK53-PERCENT!AK$100)/(PERCENT!AK$100-PERCENT!AK$102))</f>
        <v>-0.29292013318801141</v>
      </c>
      <c r="AL24" s="124">
        <f>IF(PERCENT!AL53&gt;PERCENT!AL$100,(PERCENT!AL53-PERCENT!AL$100)/(PERCENT!AL$101-PERCENT!AL$100),(PERCENT!AL53-PERCENT!AL$100)/(PERCENT!AL$100-PERCENT!AL$102))</f>
        <v>-0.11132861422349263</v>
      </c>
      <c r="AM24" s="124">
        <f>IF(PERCENT!AM53&gt;PERCENT!AM$100,(PERCENT!AM53-PERCENT!AM$100)/(PERCENT!AM$101-PERCENT!AM$100),(PERCENT!AM53-PERCENT!AM$100)/(PERCENT!AM$100-PERCENT!AM$102))</f>
        <v>0.35002283382746269</v>
      </c>
      <c r="AN24" s="124">
        <f>IF(PERCENT!AN53&gt;PERCENT!AN$100,(PERCENT!AN53-PERCENT!AN$100)/(PERCENT!AN$101-PERCENT!AN$100),(PERCENT!AN53-PERCENT!AN$100)/(PERCENT!AN$100-PERCENT!AN$102))</f>
        <v>0.14386517686791442</v>
      </c>
      <c r="AO24" s="124">
        <f>IF(PERCENT!AO53&gt;PERCENT!AO$100,(PERCENT!AO53-PERCENT!AO$100)/(PERCENT!AO$101-PERCENT!AO$100),(PERCENT!AO53-PERCENT!AO$100)/(PERCENT!AO$100-PERCENT!AO$102))</f>
        <v>-0.35060315630845607</v>
      </c>
      <c r="AP24" s="124">
        <f>IF(PERCENT!AP53&gt;PERCENT!AP$100,(PERCENT!AP53-PERCENT!AP$100)/(PERCENT!AP$101-PERCENT!AP$100),(PERCENT!AP53-PERCENT!AP$100)/(PERCENT!AP$100-PERCENT!AP$102))</f>
        <v>-0.40248146402625729</v>
      </c>
      <c r="AQ24" s="124">
        <f>IF(PERCENT!AQ53&gt;PERCENT!AQ$100,(PERCENT!AQ53-PERCENT!AQ$100)/(PERCENT!AQ$101-PERCENT!AQ$100),(PERCENT!AQ53-PERCENT!AQ$100)/(PERCENT!AQ$100-PERCENT!AQ$102))</f>
        <v>-8.8069993805707694E-2</v>
      </c>
      <c r="AR24" s="124">
        <f>IF(PERCENT!AR53&gt;PERCENT!AR$100,(PERCENT!AR53-PERCENT!AR$100)/(PERCENT!AR$101-PERCENT!AR$100),(PERCENT!AR53-PERCENT!AR$100)/(PERCENT!AR$100-PERCENT!AR$102))</f>
        <v>0.76349516428271047</v>
      </c>
      <c r="AS24" s="198">
        <f>IF(PERCENT!AS53&gt;PERCENT!AS$100,(PERCENT!AS53-PERCENT!AS$100)/(PERCENT!AS$101-PERCENT!AS$100),(PERCENT!AS53-PERCENT!AS$100)/(PERCENT!AS$100-PERCENT!AS$102))</f>
        <v>-0.22420613083074162</v>
      </c>
      <c r="AT24" s="198">
        <f>IF(PERCENT!AT53&gt;PERCENT!AT$100,(PERCENT!AT53-PERCENT!AT$100)/(PERCENT!AT$101-PERCENT!AT$100),(PERCENT!AT53-PERCENT!AT$100)/(PERCENT!AT$100-PERCENT!AT$102))</f>
        <v>0.27600176256896619</v>
      </c>
      <c r="AU24" s="198">
        <f>IF(PERCENT!AU53&gt;PERCENT!AU$100,(PERCENT!AU53-PERCENT!AU$100)/(PERCENT!AU$101-PERCENT!AU$100),(PERCENT!AU53-PERCENT!AU$100)/(PERCENT!AU$100-PERCENT!AU$102))</f>
        <v>0.36648011062198949</v>
      </c>
      <c r="AV24" s="231">
        <f>IF(PERCENT!AV53&gt;PERCENT!AV$100,(PERCENT!AV53-PERCENT!AV$100)/(PERCENT!AV$101-PERCENT!AV$100),(PERCENT!AV53-PERCENT!AV$100)/(PERCENT!AV$100-PERCENT!AV$102))</f>
        <v>-0.33933916888009613</v>
      </c>
      <c r="AW24" s="231">
        <f>IF(PERCENT!AW53&gt;PERCENT!AW$100,(PERCENT!AW53-PERCENT!AW$100)/(PERCENT!AW$101-PERCENT!AW$100),(PERCENT!AW53-PERCENT!AW$100)/(PERCENT!AW$100-PERCENT!AW$102))</f>
        <v>0.16913631162339443</v>
      </c>
      <c r="AX24" s="231">
        <f>IF(PERCENT!AX53&gt;PERCENT!AX$100,(PERCENT!AX53-PERCENT!AX$100)/(PERCENT!AX$101-PERCENT!AX$100),(PERCENT!AX53-PERCENT!AX$100)/(PERCENT!AX$100-PERCENT!AX$102))</f>
        <v>-0.33933916888009613</v>
      </c>
      <c r="AY24" s="232">
        <f>IF(PERCENT!AY53&gt;PERCENT!AY$100,(PERCENT!AY53-PERCENT!AY$100)/(PERCENT!AY$101-PERCENT!AY$100),(PERCENT!AY53-PERCENT!AY$100)/(PERCENT!AY$100-PERCENT!AY$102))</f>
        <v>0.72510602737279117</v>
      </c>
      <c r="AZ24" s="66">
        <v>1637</v>
      </c>
      <c r="BA24" s="66" t="str">
        <f t="shared" si="0"/>
        <v>HIGH NEED HIGH DEV</v>
      </c>
    </row>
    <row r="25" spans="1:53" x14ac:dyDescent="0.35">
      <c r="A25" s="197" t="s">
        <v>455</v>
      </c>
      <c r="B25" s="125">
        <f>IF(PERCENT!B66&gt;PERCENT!B$100,(PERCENT!B66-PERCENT!B$100)/(PERCENT!B$101-PERCENT!B$100),(PERCENT!B66-PERCENT!B$100)/(PERCENT!B$100-PERCENT!B$102))</f>
        <v>0.50376719420612559</v>
      </c>
      <c r="C25" s="124">
        <f>IF(PERCENT!C66&gt;PERCENT!C$100,(PERCENT!C66-PERCENT!C$100)/(PERCENT!C$101-PERCENT!C$100),(PERCENT!C66-PERCENT!C$100)/(PERCENT!C$100-PERCENT!C$102))</f>
        <v>0.58991581081648925</v>
      </c>
      <c r="D25" s="124">
        <f>IF(PERCENT!D66&gt;PERCENT!D$100,(PERCENT!D66-PERCENT!D$100)/(PERCENT!D$101-PERCENT!D$100),(PERCENT!D66-PERCENT!D$100)/(PERCENT!D$100-PERCENT!D$102))</f>
        <v>0.32285397821341083</v>
      </c>
      <c r="E25" s="124">
        <f>IF(PERCENT!E66&gt;PERCENT!E$100,(PERCENT!E66-PERCENT!E$100)/(PERCENT!E$101-PERCENT!E$100),(PERCENT!E66-PERCENT!E$100)/(PERCENT!E$100-PERCENT!E$102))</f>
        <v>-6.2830170725942658E-2</v>
      </c>
      <c r="F25" s="124">
        <f>IF(PERCENT!F66&gt;PERCENT!F$100,(PERCENT!F66-PERCENT!F$100)/(PERCENT!F$101-PERCENT!F$100),(PERCENT!F66-PERCENT!F$100)/(PERCENT!F$100-PERCENT!F$102))</f>
        <v>0.6716988843504722</v>
      </c>
      <c r="G25" s="124">
        <f>IF(PERCENT!G66&gt;PERCENT!G$100,(PERCENT!G66-PERCENT!G$100)/(PERCENT!G$101-PERCENT!G$100),(PERCENT!G66-PERCENT!G$100)/(PERCENT!G$100-PERCENT!G$102))</f>
        <v>9.4633558646471563E-2</v>
      </c>
      <c r="H25" s="125">
        <f>IF(PERCENT!H66&gt;PERCENT!H$100,(PERCENT!H66-PERCENT!H$100)/(PERCENT!H$101-PERCENT!H$100),(PERCENT!H66-PERCENT!H$100)/(PERCENT!H$100-PERCENT!H$102))</f>
        <v>0.10798264148085765</v>
      </c>
      <c r="I25" s="124">
        <f>IF(PERCENT!I66&gt;PERCENT!I$100,(PERCENT!I66-PERCENT!I$100)/(PERCENT!I$101-PERCENT!I$100),(PERCENT!I66-PERCENT!I$100)/(PERCENT!I$100-PERCENT!I$102))</f>
        <v>-0.70510422182098254</v>
      </c>
      <c r="J25" s="124">
        <f>IF(PERCENT!J66&gt;PERCENT!J$100,(PERCENT!J66-PERCENT!J$100)/(PERCENT!J$101-PERCENT!J$100),(PERCENT!J66-PERCENT!J$100)/(PERCENT!J$100-PERCENT!J$102))</f>
        <v>0.24514474488855981</v>
      </c>
      <c r="K25" s="126">
        <f>IF(PERCENT!K66&gt;PERCENT!K$100,(PERCENT!K66-PERCENT!K$100)/(PERCENT!K$101-PERCENT!K$100),(PERCENT!K66-PERCENT!K$100)/(PERCENT!K$100-PERCENT!K$102))</f>
        <v>0.54812168514019777</v>
      </c>
      <c r="L25" s="126">
        <f>IF(PERCENT!L66&gt;PERCENT!L$100,(PERCENT!L66-PERCENT!L$100)/(PERCENT!L$101-PERCENT!L$100),(PERCENT!L66-PERCENT!L$100)/(PERCENT!L$100-PERCENT!L$102))</f>
        <v>-0.32855860002862086</v>
      </c>
      <c r="M25" s="124">
        <f>IF(PERCENT!M66&gt;PERCENT!M$100,(PERCENT!M66-PERCENT!M$100)/(PERCENT!M$101-PERCENT!M$100),(PERCENT!M66-PERCENT!M$100)/(PERCENT!M$100-PERCENT!M$102))</f>
        <v>-1</v>
      </c>
      <c r="N25" s="124">
        <f>IF(PERCENT!N66&gt;PERCENT!N$100,(PERCENT!N66-PERCENT!N$100)/(PERCENT!N$101-PERCENT!N$100),(PERCENT!N66-PERCENT!N$100)/(PERCENT!N$100-PERCENT!N$102))</f>
        <v>-1</v>
      </c>
      <c r="O25" s="124">
        <f>IF(PERCENT!O66&gt;PERCENT!O$100,(PERCENT!O66-PERCENT!O$100)/(PERCENT!O$101-PERCENT!O$100),(PERCENT!O66-PERCENT!O$100)/(PERCENT!O$100-PERCENT!O$102))</f>
        <v>-1</v>
      </c>
      <c r="P25" s="124">
        <f>IF(PERCENT!P66&gt;PERCENT!P$100,(PERCENT!P66-PERCENT!P$100)/(PERCENT!P$101-PERCENT!P$100),(PERCENT!P66-PERCENT!P$100)/(PERCENT!P$100-PERCENT!P$102))</f>
        <v>0.98275344929960839</v>
      </c>
      <c r="Q25" s="124">
        <f>IF(PERCENT!Q66&gt;PERCENT!Q$100,(PERCENT!Q66-PERCENT!Q$100)/(PERCENT!Q$101-PERCENT!Q$100),(PERCENT!Q66-PERCENT!Q$100)/(PERCENT!Q$100-PERCENT!Q$102))</f>
        <v>0.90865884307456268</v>
      </c>
      <c r="R25" s="127">
        <f>IF(PERCENT!R66&gt;PERCENT!R$100,(PERCENT!R66-PERCENT!R$100)/(PERCENT!R$101-PERCENT!R$100),(PERCENT!R66-PERCENT!R$100)/(PERCENT!R$100-PERCENT!R$102))</f>
        <v>-0.5017072253217445</v>
      </c>
      <c r="S25" s="124">
        <f>IF(PERCENT!S66&gt;PERCENT!S$100,(PERCENT!S66-PERCENT!S$100)/(PERCENT!S$101-PERCENT!S$100),(PERCENT!S66-PERCENT!S$100)/(PERCENT!S$100-PERCENT!S$102))</f>
        <v>-0.42698058330282029</v>
      </c>
      <c r="T25" s="124">
        <f>IF(PERCENT!T66&gt;PERCENT!T$100,(PERCENT!T66-PERCENT!T$100)/(PERCENT!T$101-PERCENT!T$100),(PERCENT!T66-PERCENT!T$100)/(PERCENT!T$100-PERCENT!T$102))</f>
        <v>-0.42947906590368923</v>
      </c>
      <c r="U25" s="124">
        <f>IF(PERCENT!U66&gt;PERCENT!U$100,(PERCENT!U66-PERCENT!U$100)/(PERCENT!U$101-PERCENT!U$100),(PERCENT!U66-PERCENT!U$100)/(PERCENT!U$100-PERCENT!U$102))</f>
        <v>-0.75603009581807323</v>
      </c>
      <c r="V25" s="127">
        <f>IF(PERCENT!V66&gt;PERCENT!V$100,(PERCENT!V66-PERCENT!V$100)/(PERCENT!V$101-PERCENT!V$100),(PERCENT!V66-PERCENT!V$100)/(PERCENT!V$100-PERCENT!V$102))</f>
        <v>-0.84314261328401119</v>
      </c>
      <c r="W25" s="124">
        <f>IF(PERCENT!W66&gt;PERCENT!W$100,(PERCENT!W66-PERCENT!W$100)/(PERCENT!W$101-PERCENT!W$100),(PERCENT!W66-PERCENT!W$100)/(PERCENT!W$100-PERCENT!W$102))</f>
        <v>-0.84314261328401119</v>
      </c>
      <c r="X25" s="127">
        <f>IF(PERCENT!X66&gt;PERCENT!X$100,(PERCENT!X66-PERCENT!X$100)/(PERCENT!X$101-PERCENT!X$100),(PERCENT!X66-PERCENT!X$100)/(PERCENT!X$100-PERCENT!X$102))</f>
        <v>0.20566686064587503</v>
      </c>
      <c r="Y25" s="124">
        <f>IF(PERCENT!Y66&gt;PERCENT!Y$100,(PERCENT!Y66-PERCENT!Y$100)/(PERCENT!Y$101-PERCENT!Y$100),(PERCENT!Y66-PERCENT!Y$100)/(PERCENT!Y$100-PERCENT!Y$102))</f>
        <v>-0.86724044570892833</v>
      </c>
      <c r="Z25" s="124">
        <f>IF(PERCENT!Z66&gt;PERCENT!Z$100,(PERCENT!Z66-PERCENT!Z$100)/(PERCENT!Z$101-PERCENT!Z$100),(PERCENT!Z66-PERCENT!Z$100)/(PERCENT!Z$100-PERCENT!Z$102))</f>
        <v>-0.98247632721349942</v>
      </c>
      <c r="AA25" s="124">
        <f>IF(PERCENT!AA66&gt;PERCENT!AA$100,(PERCENT!AA66-PERCENT!AA$100)/(PERCENT!AA$101-PERCENT!AA$100),(PERCENT!AA66-PERCENT!AA$100)/(PERCENT!AA$100-PERCENT!AA$102))</f>
        <v>-0.12795137351368724</v>
      </c>
      <c r="AB25" s="124">
        <f>IF(PERCENT!AB66&gt;PERCENT!AB$100,(PERCENT!AB66-PERCENT!AB$100)/(PERCENT!AB$101-PERCENT!AB$100),(PERCENT!AB66-PERCENT!AB$100)/(PERCENT!AB$100-PERCENT!AB$102))</f>
        <v>0.80065885044374008</v>
      </c>
      <c r="AC25" s="127">
        <f>IF(PERCENT!AC66&gt;PERCENT!AC$100,(PERCENT!AC66-PERCENT!AC$100)/(PERCENT!AC$101-PERCENT!AC$100),(PERCENT!AC66-PERCENT!AC$100)/(PERCENT!AC$100-PERCENT!AC$102))</f>
        <v>0.56865904569360615</v>
      </c>
      <c r="AD25" s="124">
        <f>IF(PERCENT!AD66&gt;PERCENT!AD$100,(PERCENT!AD66-PERCENT!AD$100)/(PERCENT!AD$101-PERCENT!AD$100),(PERCENT!AD66-PERCENT!AD$100)/(PERCENT!AD$100-PERCENT!AD$102))</f>
        <v>0.56865904569360615</v>
      </c>
      <c r="AE25" s="128">
        <f>IF(PERCENT!AE66&gt;PERCENT!AE$100,(PERCENT!AE66-PERCENT!AE$100)/(PERCENT!AE$101-PERCENT!AE$100),(PERCENT!AE66-PERCENT!AE$100)/(PERCENT!AE$100-PERCENT!AE$102))</f>
        <v>0.83492057874576797</v>
      </c>
      <c r="AF25" s="124">
        <f>IF(PERCENT!AF66&gt;PERCENT!AF$100,(PERCENT!AF66-PERCENT!AF$100)/(PERCENT!AF$101-PERCENT!AF$100),(PERCENT!AF66-PERCENT!AF$100)/(PERCENT!AF$100-PERCENT!AF$102))</f>
        <v>-0.9357886764775879</v>
      </c>
      <c r="AG25" s="124">
        <f>IF(PERCENT!AG66&gt;PERCENT!AG$100,(PERCENT!AG66-PERCENT!AG$100)/(PERCENT!AG$101-PERCENT!AG$100),(PERCENT!AG66-PERCENT!AG$100)/(PERCENT!AG$100-PERCENT!AG$102))</f>
        <v>-0.98394708496574979</v>
      </c>
      <c r="AH25" s="124">
        <f>IF(PERCENT!AH66&gt;PERCENT!AH$100,(PERCENT!AH66-PERCENT!AH$100)/(PERCENT!AH$101-PERCENT!AH$100),(PERCENT!AH66-PERCENT!AH$100)/(PERCENT!AH$100-PERCENT!AH$102))</f>
        <v>-0.83848047336474729</v>
      </c>
      <c r="AI25" s="124">
        <f>IF(PERCENT!AI66&gt;PERCENT!AI$100,(PERCENT!AI66-PERCENT!AI$100)/(PERCENT!AI$101-PERCENT!AI$100),(PERCENT!AI66-PERCENT!AI$100)/(PERCENT!AI$100-PERCENT!AI$102))</f>
        <v>0.53735390239970227</v>
      </c>
      <c r="AJ25" s="124">
        <f>IF(PERCENT!AJ66&gt;PERCENT!AJ$100,(PERCENT!AJ66-PERCENT!AJ$100)/(PERCENT!AJ$101-PERCENT!AJ$100),(PERCENT!AJ66-PERCENT!AJ$100)/(PERCENT!AJ$100-PERCENT!AJ$102))</f>
        <v>-0.21656268076726407</v>
      </c>
      <c r="AK25" s="124">
        <f>IF(PERCENT!AK66&gt;PERCENT!AK$100,(PERCENT!AK66-PERCENT!AK$100)/(PERCENT!AK$101-PERCENT!AK$100),(PERCENT!AK66-PERCENT!AK$100)/(PERCENT!AK$100-PERCENT!AK$102))</f>
        <v>0.83983282228176959</v>
      </c>
      <c r="AL25" s="124">
        <f>IF(PERCENT!AL66&gt;PERCENT!AL$100,(PERCENT!AL66-PERCENT!AL$100)/(PERCENT!AL$101-PERCENT!AL$100),(PERCENT!AL66-PERCENT!AL$100)/(PERCENT!AL$100-PERCENT!AL$102))</f>
        <v>-0.86437972525991147</v>
      </c>
      <c r="AM25" s="124">
        <f>IF(PERCENT!AM66&gt;PERCENT!AM$100,(PERCENT!AM66-PERCENT!AM$100)/(PERCENT!AM$101-PERCENT!AM$100),(PERCENT!AM66-PERCENT!AM$100)/(PERCENT!AM$100-PERCENT!AM$102))</f>
        <v>0.89503792266739091</v>
      </c>
      <c r="AN25" s="124">
        <f>IF(PERCENT!AN66&gt;PERCENT!AN$100,(PERCENT!AN66-PERCENT!AN$100)/(PERCENT!AN$101-PERCENT!AN$100),(PERCENT!AN66-PERCENT!AN$100)/(PERCENT!AN$100-PERCENT!AN$102))</f>
        <v>0.56282477116659635</v>
      </c>
      <c r="AO25" s="124">
        <f>IF(PERCENT!AO66&gt;PERCENT!AO$100,(PERCENT!AO66-PERCENT!AO$100)/(PERCENT!AO$101-PERCENT!AO$100),(PERCENT!AO66-PERCENT!AO$100)/(PERCENT!AO$100-PERCENT!AO$102))</f>
        <v>0.6500645103243996</v>
      </c>
      <c r="AP25" s="124">
        <f>IF(PERCENT!AP66&gt;PERCENT!AP$100,(PERCENT!AP66-PERCENT!AP$100)/(PERCENT!AP$101-PERCENT!AP$100),(PERCENT!AP66-PERCENT!AP$100)/(PERCENT!AP$100-PERCENT!AP$102))</f>
        <v>0.98692419691203215</v>
      </c>
      <c r="AQ25" s="124">
        <f>IF(PERCENT!AQ66&gt;PERCENT!AQ$100,(PERCENT!AQ66-PERCENT!AQ$100)/(PERCENT!AQ$101-PERCENT!AQ$100),(PERCENT!AQ66-PERCENT!AQ$100)/(PERCENT!AQ$100-PERCENT!AQ$102))</f>
        <v>0.38232638485400627</v>
      </c>
      <c r="AR25" s="124">
        <f>IF(PERCENT!AR66&gt;PERCENT!AR$100,(PERCENT!AR66-PERCENT!AR$100)/(PERCENT!AR$101-PERCENT!AR$100),(PERCENT!AR66-PERCENT!AR$100)/(PERCENT!AR$100-PERCENT!AR$102))</f>
        <v>0.95601815805274937</v>
      </c>
      <c r="AS25" s="198">
        <f>IF(PERCENT!AS66&gt;PERCENT!AS$100,(PERCENT!AS66-PERCENT!AS$100)/(PERCENT!AS$101-PERCENT!AS$100),(PERCENT!AS66-PERCENT!AS$100)/(PERCENT!AS$100-PERCENT!AS$102))</f>
        <v>0.19321848533345665</v>
      </c>
      <c r="AT25" s="198">
        <f>IF(PERCENT!AT66&gt;PERCENT!AT$100,(PERCENT!AT66-PERCENT!AT$100)/(PERCENT!AT$101-PERCENT!AT$100),(PERCENT!AT66-PERCENT!AT$100)/(PERCENT!AT$100-PERCENT!AT$102))</f>
        <v>0.16628092968827565</v>
      </c>
      <c r="AU25" s="198">
        <f>IF(PERCENT!AU66&gt;PERCENT!AU$100,(PERCENT!AU66-PERCENT!AU$100)/(PERCENT!AU$101-PERCENT!AU$100),(PERCENT!AU66-PERCENT!AU$100)/(PERCENT!AU$100-PERCENT!AU$102))</f>
        <v>0.21175079093681951</v>
      </c>
      <c r="AV25" s="231">
        <f>IF(PERCENT!AV66&gt;PERCENT!AV$100,(PERCENT!AV66-PERCENT!AV$100)/(PERCENT!AV$101-PERCENT!AV$100),(PERCENT!AV66-PERCENT!AV$100)/(PERCENT!AV$100-PERCENT!AV$102))</f>
        <v>0.83492057874576797</v>
      </c>
      <c r="AW25" s="231">
        <f>IF(PERCENT!AW66&gt;PERCENT!AW$100,(PERCENT!AW66-PERCENT!AW$100)/(PERCENT!AW$101-PERCENT!AW$100),(PERCENT!AW66-PERCENT!AW$100)/(PERCENT!AW$100-PERCENT!AW$102))</f>
        <v>0.22823017257672418</v>
      </c>
      <c r="AX25" s="231">
        <f>IF(PERCENT!AX66&gt;PERCENT!AX$100,(PERCENT!AX66-PERCENT!AX$100)/(PERCENT!AX$101-PERCENT!AX$100),(PERCENT!AX66-PERCENT!AX$100)/(PERCENT!AX$100-PERCENT!AX$102))</f>
        <v>0.83492057874576797</v>
      </c>
      <c r="AY25" s="232">
        <f>IF(PERCENT!AY66&gt;PERCENT!AY$100,(PERCENT!AY66-PERCENT!AY$100)/(PERCENT!AY$101-PERCENT!AY$100),(PERCENT!AY66-PERCENT!AY$100)/(PERCENT!AY$100-PERCENT!AY$102))</f>
        <v>-0.36164576110909319</v>
      </c>
      <c r="AZ25" s="66">
        <v>1400</v>
      </c>
      <c r="BA25" s="66" t="str">
        <f t="shared" si="0"/>
        <v>LOW NEED HIGH DEV</v>
      </c>
    </row>
    <row r="26" spans="1:53" x14ac:dyDescent="0.35">
      <c r="A26" s="197" t="s">
        <v>479</v>
      </c>
      <c r="B26" s="125">
        <f>IF(PERCENT!B92&gt;PERCENT!B$100,(PERCENT!B92-PERCENT!B$100)/(PERCENT!B$101-PERCENT!B$100),(PERCENT!B92-PERCENT!B$100)/(PERCENT!B$100-PERCENT!B$102))</f>
        <v>0.11283567560053936</v>
      </c>
      <c r="C26" s="124">
        <f>IF(PERCENT!C92&gt;PERCENT!C$100,(PERCENT!C92-PERCENT!C$100)/(PERCENT!C$101-PERCENT!C$100),(PERCENT!C92-PERCENT!C$100)/(PERCENT!C$100-PERCENT!C$102))</f>
        <v>-0.1463387797455192</v>
      </c>
      <c r="D26" s="124">
        <f>IF(PERCENT!D92&gt;PERCENT!D$100,(PERCENT!D92-PERCENT!D$100)/(PERCENT!D$101-PERCENT!D$100),(PERCENT!D92-PERCENT!D$100)/(PERCENT!D$100-PERCENT!D$102))</f>
        <v>-0.15841066520259992</v>
      </c>
      <c r="E26" s="124">
        <f>IF(PERCENT!E92&gt;PERCENT!E$100,(PERCENT!E92-PERCENT!E$100)/(PERCENT!E$101-PERCENT!E$100),(PERCENT!E92-PERCENT!E$100)/(PERCENT!E$100-PERCENT!E$102))</f>
        <v>-0.50070581654866897</v>
      </c>
      <c r="F26" s="124">
        <f>IF(PERCENT!F92&gt;PERCENT!F$100,(PERCENT!F92-PERCENT!F$100)/(PERCENT!F$101-PERCENT!F$100),(PERCENT!F92-PERCENT!F$100)/(PERCENT!F$100-PERCENT!F$102))</f>
        <v>1</v>
      </c>
      <c r="G26" s="124">
        <f>IF(PERCENT!G92&gt;PERCENT!G$100,(PERCENT!G92-PERCENT!G$100)/(PERCENT!G$101-PERCENT!G$100),(PERCENT!G92-PERCENT!G$100)/(PERCENT!G$100-PERCENT!G$102))</f>
        <v>-9.5173451716918128E-2</v>
      </c>
      <c r="H26" s="125">
        <f>IF(PERCENT!H92&gt;PERCENT!H$100,(PERCENT!H92-PERCENT!H$100)/(PERCENT!H$101-PERCENT!H$100),(PERCENT!H92-PERCENT!H$100)/(PERCENT!H$100-PERCENT!H$102))</f>
        <v>-0.46692132817546927</v>
      </c>
      <c r="I26" s="124">
        <f>IF(PERCENT!I92&gt;PERCENT!I$100,(PERCENT!I92-PERCENT!I$100)/(PERCENT!I$101-PERCENT!I$100),(PERCENT!I92-PERCENT!I$100)/(PERCENT!I$100-PERCENT!I$102))</f>
        <v>-0.62243552419286619</v>
      </c>
      <c r="J26" s="124">
        <f>IF(PERCENT!J92&gt;PERCENT!J$100,(PERCENT!J92-PERCENT!J$100)/(PERCENT!J$101-PERCENT!J$100),(PERCENT!J92-PERCENT!J$100)/(PERCENT!J$100-PERCENT!J$102))</f>
        <v>-0.33550144556479106</v>
      </c>
      <c r="K26" s="126">
        <f>IF(PERCENT!K92&gt;PERCENT!K$100,(PERCENT!K92-PERCENT!K$100)/(PERCENT!K$101-PERCENT!K$100),(PERCENT!K92-PERCENT!K$100)/(PERCENT!K$100-PERCENT!K$102))</f>
        <v>0.69668484277458187</v>
      </c>
      <c r="L26" s="126">
        <f>IF(PERCENT!L92&gt;PERCENT!L$100,(PERCENT!L92-PERCENT!L$100)/(PERCENT!L$101-PERCENT!L$100),(PERCENT!L92-PERCENT!L$100)/(PERCENT!L$100-PERCENT!L$102))</f>
        <v>0.37605221451216114</v>
      </c>
      <c r="M26" s="124">
        <f>IF(PERCENT!M92&gt;PERCENT!M$100,(PERCENT!M92-PERCENT!M$100)/(PERCENT!M$101-PERCENT!M$100),(PERCENT!M92-PERCENT!M$100)/(PERCENT!M$100-PERCENT!M$102))</f>
        <v>0.40893613056377309</v>
      </c>
      <c r="N26" s="124">
        <f>IF(PERCENT!N92&gt;PERCENT!N$100,(PERCENT!N92-PERCENT!N$100)/(PERCENT!N$101-PERCENT!N$100),(PERCENT!N92-PERCENT!N$100)/(PERCENT!N$100-PERCENT!N$102))</f>
        <v>2.0370683681047112E-2</v>
      </c>
      <c r="O26" s="124">
        <f>IF(PERCENT!O92&gt;PERCENT!O$100,(PERCENT!O92-PERCENT!O$100)/(PERCENT!O$101-PERCENT!O$100),(PERCENT!O92-PERCENT!O$100)/(PERCENT!O$100-PERCENT!O$102))</f>
        <v>-2.107829265829872E-2</v>
      </c>
      <c r="P26" s="124">
        <f>IF(PERCENT!P92&gt;PERCENT!P$100,(PERCENT!P92-PERCENT!P$100)/(PERCENT!P$101-PERCENT!P$100),(PERCENT!P92-PERCENT!P$100)/(PERCENT!P$100-PERCENT!P$102))</f>
        <v>0.10715933681815887</v>
      </c>
      <c r="Q26" s="124">
        <f>IF(PERCENT!Q92&gt;PERCENT!Q$100,(PERCENT!Q92-PERCENT!Q$100)/(PERCENT!Q$101-PERCENT!Q$100),(PERCENT!Q92-PERCENT!Q$100)/(PERCENT!Q$100-PERCENT!Q$102))</f>
        <v>0.17578097971134762</v>
      </c>
      <c r="R26" s="127">
        <f>IF(PERCENT!R92&gt;PERCENT!R$100,(PERCENT!R92-PERCENT!R$100)/(PERCENT!R$101-PERCENT!R$100),(PERCENT!R92-PERCENT!R$100)/(PERCENT!R$100-PERCENT!R$102))</f>
        <v>-0.4270696699094883</v>
      </c>
      <c r="S26" s="124">
        <f>IF(PERCENT!S92&gt;PERCENT!S$100,(PERCENT!S92-PERCENT!S$100)/(PERCENT!S$101-PERCENT!S$100),(PERCENT!S92-PERCENT!S$100)/(PERCENT!S$100-PERCENT!S$102))</f>
        <v>-0.44552908698825688</v>
      </c>
      <c r="T26" s="124">
        <f>IF(PERCENT!T92&gt;PERCENT!T$100,(PERCENT!T92-PERCENT!T$100)/(PERCENT!T$101-PERCENT!T$100),(PERCENT!T92-PERCENT!T$100)/(PERCENT!T$100-PERCENT!T$102))</f>
        <v>-0.55164374381687997</v>
      </c>
      <c r="U26" s="124">
        <f>IF(PERCENT!U92&gt;PERCENT!U$100,(PERCENT!U92-PERCENT!U$100)/(PERCENT!U$101-PERCENT!U$100),(PERCENT!U92-PERCENT!U$100)/(PERCENT!U$100-PERCENT!U$102))</f>
        <v>-0.14476406639618444</v>
      </c>
      <c r="V26" s="127">
        <f>IF(PERCENT!V92&gt;PERCENT!V$100,(PERCENT!V92-PERCENT!V$100)/(PERCENT!V$101-PERCENT!V$100),(PERCENT!V92-PERCENT!V$100)/(PERCENT!V$100-PERCENT!V$102))</f>
        <v>-0.40702089285768711</v>
      </c>
      <c r="W26" s="124">
        <f>IF(PERCENT!W92&gt;PERCENT!W$100,(PERCENT!W92-PERCENT!W$100)/(PERCENT!W$101-PERCENT!W$100),(PERCENT!W92-PERCENT!W$100)/(PERCENT!W$100-PERCENT!W$102))</f>
        <v>-0.40702089285768711</v>
      </c>
      <c r="X26" s="127">
        <f>IF(PERCENT!X92&gt;PERCENT!X$100,(PERCENT!X92-PERCENT!X$100)/(PERCENT!X$101-PERCENT!X$100),(PERCENT!X92-PERCENT!X$100)/(PERCENT!X$100-PERCENT!X$102))</f>
        <v>-6.3703906909218164E-2</v>
      </c>
      <c r="Y26" s="124">
        <f>IF(PERCENT!Y92&gt;PERCENT!Y$100,(PERCENT!Y92-PERCENT!Y$100)/(PERCENT!Y$101-PERCENT!Y$100),(PERCENT!Y92-PERCENT!Y$100)/(PERCENT!Y$100-PERCENT!Y$102))</f>
        <v>-3.9254693227757168E-3</v>
      </c>
      <c r="Z26" s="124">
        <f>IF(PERCENT!Z92&gt;PERCENT!Z$100,(PERCENT!Z92-PERCENT!Z$100)/(PERCENT!Z$101-PERCENT!Z$100),(PERCENT!Z92-PERCENT!Z$100)/(PERCENT!Z$100-PERCENT!Z$102))</f>
        <v>-0.17889127536927185</v>
      </c>
      <c r="AA26" s="124">
        <f>IF(PERCENT!AA92&gt;PERCENT!AA$100,(PERCENT!AA92-PERCENT!AA$100)/(PERCENT!AA$101-PERCENT!AA$100),(PERCENT!AA92-PERCENT!AA$100)/(PERCENT!AA$100-PERCENT!AA$102))</f>
        <v>-0.45282095352450313</v>
      </c>
      <c r="AB26" s="124">
        <f>IF(PERCENT!AB92&gt;PERCENT!AB$100,(PERCENT!AB92-PERCENT!AB$100)/(PERCENT!AB$101-PERCENT!AB$100),(PERCENT!AB92-PERCENT!AB$100)/(PERCENT!AB$100-PERCENT!AB$102))</f>
        <v>9.789683166912877E-2</v>
      </c>
      <c r="AC26" s="127">
        <f>IF(PERCENT!AC92&gt;PERCENT!AC$100,(PERCENT!AC92-PERCENT!AC$100)/(PERCENT!AC$101-PERCENT!AC$100),(PERCENT!AC92-PERCENT!AC$100)/(PERCENT!AC$100-PERCENT!AC$102))</f>
        <v>0.2452139099045228</v>
      </c>
      <c r="AD26" s="124">
        <f>IF(PERCENT!AD92&gt;PERCENT!AD$100,(PERCENT!AD92-PERCENT!AD$100)/(PERCENT!AD$101-PERCENT!AD$100),(PERCENT!AD92-PERCENT!AD$100)/(PERCENT!AD$100-PERCENT!AD$102))</f>
        <v>0.2452139099045228</v>
      </c>
      <c r="AE26" s="128">
        <f>IF(PERCENT!AE92&gt;PERCENT!AE$100,(PERCENT!AE92-PERCENT!AE$100)/(PERCENT!AE$101-PERCENT!AE$100),(PERCENT!AE92-PERCENT!AE$100)/(PERCENT!AE$100-PERCENT!AE$102))</f>
        <v>3.3462148014696616E-2</v>
      </c>
      <c r="AF26" s="124">
        <f>IF(PERCENT!AF92&gt;PERCENT!AF$100,(PERCENT!AF92-PERCENT!AF$100)/(PERCENT!AF$101-PERCENT!AF$100),(PERCENT!AF92-PERCENT!AF$100)/(PERCENT!AF$100-PERCENT!AF$102))</f>
        <v>0.16760278987104446</v>
      </c>
      <c r="AG26" s="124">
        <f>IF(PERCENT!AG92&gt;PERCENT!AG$100,(PERCENT!AG92-PERCENT!AG$100)/(PERCENT!AG$101-PERCENT!AG$100),(PERCENT!AG92-PERCENT!AG$100)/(PERCENT!AG$100-PERCENT!AG$102))</f>
        <v>0.42938522600126838</v>
      </c>
      <c r="AH26" s="124">
        <f>IF(PERCENT!AH92&gt;PERCENT!AH$100,(PERCENT!AH92-PERCENT!AH$100)/(PERCENT!AH$101-PERCENT!AH$100),(PERCENT!AH92-PERCENT!AH$100)/(PERCENT!AH$100-PERCENT!AH$102))</f>
        <v>0.17307214141978369</v>
      </c>
      <c r="AI26" s="124">
        <f>IF(PERCENT!AI92&gt;PERCENT!AI$100,(PERCENT!AI92-PERCENT!AI$100)/(PERCENT!AI$101-PERCENT!AI$100),(PERCENT!AI92-PERCENT!AI$100)/(PERCENT!AI$100-PERCENT!AI$102))</f>
        <v>0.55547026889592721</v>
      </c>
      <c r="AJ26" s="124">
        <f>IF(PERCENT!AJ92&gt;PERCENT!AJ$100,(PERCENT!AJ92-PERCENT!AJ$100)/(PERCENT!AJ$101-PERCENT!AJ$100),(PERCENT!AJ92-PERCENT!AJ$100)/(PERCENT!AJ$100-PERCENT!AJ$102))</f>
        <v>4.3348762422576452E-2</v>
      </c>
      <c r="AK26" s="124">
        <f>IF(PERCENT!AK92&gt;PERCENT!AK$100,(PERCENT!AK92-PERCENT!AK$100)/(PERCENT!AK$101-PERCENT!AK$100),(PERCENT!AK92-PERCENT!AK$100)/(PERCENT!AK$100-PERCENT!AK$102))</f>
        <v>-3.3133064508977517E-2</v>
      </c>
      <c r="AL26" s="124">
        <f>IF(PERCENT!AL92&gt;PERCENT!AL$100,(PERCENT!AL92-PERCENT!AL$100)/(PERCENT!AL$101-PERCENT!AL$100),(PERCENT!AL92-PERCENT!AL$100)/(PERCENT!AL$100-PERCENT!AL$102))</f>
        <v>0.15832307773543589</v>
      </c>
      <c r="AM26" s="124">
        <f>IF(PERCENT!AM92&gt;PERCENT!AM$100,(PERCENT!AM92-PERCENT!AM$100)/(PERCENT!AM$101-PERCENT!AM$100),(PERCENT!AM92-PERCENT!AM$100)/(PERCENT!AM$100-PERCENT!AM$102))</f>
        <v>-7.4227170412164936E-2</v>
      </c>
      <c r="AN26" s="124">
        <f>IF(PERCENT!AN92&gt;PERCENT!AN$100,(PERCENT!AN92-PERCENT!AN$100)/(PERCENT!AN$101-PERCENT!AN$100),(PERCENT!AN92-PERCENT!AN$100)/(PERCENT!AN$100-PERCENT!AN$102))</f>
        <v>0.3988840603540692</v>
      </c>
      <c r="AO26" s="124">
        <f>IF(PERCENT!AO92&gt;PERCENT!AO$100,(PERCENT!AO92-PERCENT!AO$100)/(PERCENT!AO$101-PERCENT!AO$100),(PERCENT!AO92-PERCENT!AO$100)/(PERCENT!AO$100-PERCENT!AO$102))</f>
        <v>-0.47930273167190374</v>
      </c>
      <c r="AP26" s="124">
        <f>IF(PERCENT!AP92&gt;PERCENT!AP$100,(PERCENT!AP92-PERCENT!AP$100)/(PERCENT!AP$101-PERCENT!AP$100),(PERCENT!AP92-PERCENT!AP$100)/(PERCENT!AP$100-PERCENT!AP$102))</f>
        <v>0.17091829678337095</v>
      </c>
      <c r="AQ26" s="124">
        <f>IF(PERCENT!AQ92&gt;PERCENT!AQ$100,(PERCENT!AQ92-PERCENT!AQ$100)/(PERCENT!AQ$101-PERCENT!AQ$100),(PERCENT!AQ92-PERCENT!AQ$100)/(PERCENT!AQ$100-PERCENT!AQ$102))</f>
        <v>4.357814767543839E-2</v>
      </c>
      <c r="AR26" s="124">
        <f>IF(PERCENT!AR92&gt;PERCENT!AR$100,(PERCENT!AR92-PERCENT!AR$100)/(PERCENT!AR$101-PERCENT!AR$100),(PERCENT!AR92-PERCENT!AR$100)/(PERCENT!AR$100-PERCENT!AR$102))</f>
        <v>0.15549898055998571</v>
      </c>
      <c r="AS26" s="198">
        <f>IF(PERCENT!AS92&gt;PERCENT!AS$100,(PERCENT!AS92-PERCENT!AS$100)/(PERCENT!AS$101-PERCENT!AS$100),(PERCENT!AS92-PERCENT!AS$100)/(PERCENT!AS$100-PERCENT!AS$102))</f>
        <v>-0.26454846059137382</v>
      </c>
      <c r="AT26" s="198">
        <f>IF(PERCENT!AT92&gt;PERCENT!AT$100,(PERCENT!AT92-PERCENT!AT$100)/(PERCENT!AT$101-PERCENT!AT$100),(PERCENT!AT92-PERCENT!AT$100)/(PERCENT!AT$100-PERCENT!AT$102))</f>
        <v>0.66643950236397032</v>
      </c>
      <c r="AU26" s="198">
        <f>IF(PERCENT!AU92&gt;PERCENT!AU$100,(PERCENT!AU92-PERCENT!AU$100)/(PERCENT!AU$101-PERCENT!AU$100),(PERCENT!AU92-PERCENT!AU$100)/(PERCENT!AU$100-PERCENT!AU$102))</f>
        <v>3.7272110780640806E-2</v>
      </c>
      <c r="AV26" s="231">
        <f>IF(PERCENT!AV92&gt;PERCENT!AV$100,(PERCENT!AV92-PERCENT!AV$100)/(PERCENT!AV$101-PERCENT!AV$100),(PERCENT!AV92-PERCENT!AV$100)/(PERCENT!AV$100-PERCENT!AV$102))</f>
        <v>3.3462148014696616E-2</v>
      </c>
      <c r="AW26" s="231">
        <f>IF(PERCENT!AW92&gt;PERCENT!AW$100,(PERCENT!AW92-PERCENT!AW$100)/(PERCENT!AW$101-PERCENT!AW$100),(PERCENT!AW92-PERCENT!AW$100)/(PERCENT!AW$100-PERCENT!AW$102))</f>
        <v>0.1331816686058532</v>
      </c>
      <c r="AX26" s="231">
        <f>IF(PERCENT!AX92&gt;PERCENT!AX$100,(PERCENT!AX92-PERCENT!AX$100)/(PERCENT!AX$101-PERCENT!AX$100),(PERCENT!AX92-PERCENT!AX$100)/(PERCENT!AX$100-PERCENT!AX$102))</f>
        <v>3.3462148014696616E-2</v>
      </c>
      <c r="AY26" s="232">
        <f>IF(PERCENT!AY92&gt;PERCENT!AY$100,(PERCENT!AY92-PERCENT!AY$100)/(PERCENT!AY$101-PERCENT!AY$100),(PERCENT!AY92-PERCENT!AY$100)/(PERCENT!AY$100-PERCENT!AY$102))</f>
        <v>-0.20273721069437761</v>
      </c>
      <c r="AZ26" s="66">
        <v>8254</v>
      </c>
      <c r="BA26" s="66" t="str">
        <f t="shared" si="0"/>
        <v>LOW NEED HIGH DEV</v>
      </c>
    </row>
    <row r="27" spans="1:53" x14ac:dyDescent="0.35">
      <c r="A27" s="197" t="s">
        <v>471</v>
      </c>
      <c r="B27" s="125">
        <f>IF(PERCENT!B84&gt;PERCENT!B$100,(PERCENT!B84-PERCENT!B$100)/(PERCENT!B$101-PERCENT!B$100),(PERCENT!B84-PERCENT!B$100)/(PERCENT!B$100-PERCENT!B$102))</f>
        <v>-0.69000070492321097</v>
      </c>
      <c r="C27" s="124">
        <f>IF(PERCENT!C84&gt;PERCENT!C$100,(PERCENT!C84-PERCENT!C$100)/(PERCENT!C$101-PERCENT!C$100),(PERCENT!C84-PERCENT!C$100)/(PERCENT!C$100-PERCENT!C$102))</f>
        <v>0.15931117046326232</v>
      </c>
      <c r="D27" s="124">
        <f>IF(PERCENT!D84&gt;PERCENT!D$100,(PERCENT!D84-PERCENT!D$100)/(PERCENT!D$101-PERCENT!D$100),(PERCENT!D84-PERCENT!D$100)/(PERCENT!D$100-PERCENT!D$102))</f>
        <v>-0.11082603616064619</v>
      </c>
      <c r="E27" s="124">
        <f>IF(PERCENT!E84&gt;PERCENT!E$100,(PERCENT!E84-PERCENT!E$100)/(PERCENT!E$101-PERCENT!E$100),(PERCENT!E84-PERCENT!E$100)/(PERCENT!E$100-PERCENT!E$102))</f>
        <v>-0.50070581654866897</v>
      </c>
      <c r="F27" s="124">
        <f>IF(PERCENT!F84&gt;PERCENT!F$100,(PERCENT!F84-PERCENT!F$100)/(PERCENT!F$101-PERCENT!F$100),(PERCENT!F84-PERCENT!F$100)/(PERCENT!F$100-PERCENT!F$102))</f>
        <v>-0.69154354108425897</v>
      </c>
      <c r="G27" s="124">
        <f>IF(PERCENT!G84&gt;PERCENT!G$100,(PERCENT!G84-PERCENT!G$100)/(PERCENT!G$101-PERCENT!G$100),(PERCENT!G84-PERCENT!G$100)/(PERCENT!G$100-PERCENT!G$102))</f>
        <v>-0.12181252804772216</v>
      </c>
      <c r="H27" s="125">
        <f>IF(PERCENT!H84&gt;PERCENT!H$100,(PERCENT!H84-PERCENT!H$100)/(PERCENT!H$101-PERCENT!H$100),(PERCENT!H84-PERCENT!H$100)/(PERCENT!H$100-PERCENT!H$102))</f>
        <v>0.10088076586961806</v>
      </c>
      <c r="I27" s="124">
        <f>IF(PERCENT!I84&gt;PERCENT!I$100,(PERCENT!I84-PERCENT!I$100)/(PERCENT!I$101-PERCENT!I$100),(PERCENT!I84-PERCENT!I$100)/(PERCENT!I$100-PERCENT!I$102))</f>
        <v>0.23231609107006213</v>
      </c>
      <c r="J27" s="124">
        <f>IF(PERCENT!J84&gt;PERCENT!J$100,(PERCENT!J84-PERCENT!J$100)/(PERCENT!J$101-PERCENT!J$100),(PERCENT!J84-PERCENT!J$100)/(PERCENT!J$100-PERCENT!J$102))</f>
        <v>-0.42298008517616825</v>
      </c>
      <c r="K27" s="126">
        <f>IF(PERCENT!K84&gt;PERCENT!K$100,(PERCENT!K84-PERCENT!K$100)/(PERCENT!K$101-PERCENT!K$100),(PERCENT!K84-PERCENT!K$100)/(PERCENT!K$100-PERCENT!K$102))</f>
        <v>0.77548032614380658</v>
      </c>
      <c r="L27" s="126">
        <f>IF(PERCENT!L84&gt;PERCENT!L$100,(PERCENT!L84-PERCENT!L$100)/(PERCENT!L$101-PERCENT!L$100),(PERCENT!L84-PERCENT!L$100)/(PERCENT!L$100-PERCENT!L$102))</f>
        <v>-0.6978616415355684</v>
      </c>
      <c r="M27" s="124">
        <f>IF(PERCENT!M84&gt;PERCENT!M$100,(PERCENT!M84-PERCENT!M$100)/(PERCENT!M$101-PERCENT!M$100),(PERCENT!M84-PERCENT!M$100)/(PERCENT!M$100-PERCENT!M$102))</f>
        <v>-1</v>
      </c>
      <c r="N27" s="124">
        <f>IF(PERCENT!N84&gt;PERCENT!N$100,(PERCENT!N84-PERCENT!N$100)/(PERCENT!N$101-PERCENT!N$100),(PERCENT!N84-PERCENT!N$100)/(PERCENT!N$100-PERCENT!N$102))</f>
        <v>-1</v>
      </c>
      <c r="O27" s="124">
        <f>IF(PERCENT!O84&gt;PERCENT!O$100,(PERCENT!O84-PERCENT!O$100)/(PERCENT!O$101-PERCENT!O$100),(PERCENT!O84-PERCENT!O$100)/(PERCENT!O$100-PERCENT!O$102))</f>
        <v>-0.51053914632914932</v>
      </c>
      <c r="P27" s="124">
        <f>IF(PERCENT!P84&gt;PERCENT!P$100,(PERCENT!P84-PERCENT!P$100)/(PERCENT!P$101-PERCENT!P$100),(PERCENT!P84-PERCENT!P$100)/(PERCENT!P$100-PERCENT!P$102))</f>
        <v>0.30085136776102434</v>
      </c>
      <c r="Q27" s="124">
        <f>IF(PERCENT!Q84&gt;PERCENT!Q$100,(PERCENT!Q84-PERCENT!Q$100)/(PERCENT!Q$101-PERCENT!Q$100),(PERCENT!Q84-PERCENT!Q$100)/(PERCENT!Q$100-PERCENT!Q$102))</f>
        <v>-9.1413618473205286E-3</v>
      </c>
      <c r="R27" s="127">
        <f>IF(PERCENT!R84&gt;PERCENT!R$100,(PERCENT!R84-PERCENT!R$100)/(PERCENT!R$101-PERCENT!R$100),(PERCENT!R84-PERCENT!R$100)/(PERCENT!R$100-PERCENT!R$102))</f>
        <v>0.62225926350242355</v>
      </c>
      <c r="S27" s="124">
        <f>IF(PERCENT!S84&gt;PERCENT!S$100,(PERCENT!S84-PERCENT!S$100)/(PERCENT!S$101-PERCENT!S$100),(PERCENT!S84-PERCENT!S$100)/(PERCENT!S$100-PERCENT!S$102))</f>
        <v>0.45248615260182157</v>
      </c>
      <c r="T27" s="124">
        <f>IF(PERCENT!T84&gt;PERCENT!T$100,(PERCENT!T84-PERCENT!T$100)/(PERCENT!T$101-PERCENT!T$100),(PERCENT!T84-PERCENT!T$100)/(PERCENT!T$100-PERCENT!T$102))</f>
        <v>0.64499766244501266</v>
      </c>
      <c r="U27" s="124">
        <f>IF(PERCENT!U84&gt;PERCENT!U$100,(PERCENT!U84-PERCENT!U$100)/(PERCENT!U$101-PERCENT!U$100),(PERCENT!U84-PERCENT!U$100)/(PERCENT!U$100-PERCENT!U$102))</f>
        <v>0.32320764624655351</v>
      </c>
      <c r="V27" s="127">
        <f>IF(PERCENT!V84&gt;PERCENT!V$100,(PERCENT!V84-PERCENT!V$100)/(PERCENT!V$101-PERCENT!V$100),(PERCENT!V84-PERCENT!V$100)/(PERCENT!V$100-PERCENT!V$102))</f>
        <v>0.54934291497035515</v>
      </c>
      <c r="W27" s="124">
        <f>IF(PERCENT!W84&gt;PERCENT!W$100,(PERCENT!W84-PERCENT!W$100)/(PERCENT!W$101-PERCENT!W$100),(PERCENT!W84-PERCENT!W$100)/(PERCENT!W$100-PERCENT!W$102))</f>
        <v>0.54934291497035515</v>
      </c>
      <c r="X27" s="127">
        <f>IF(PERCENT!X84&gt;PERCENT!X$100,(PERCENT!X84-PERCENT!X$100)/(PERCENT!X$101-PERCENT!X$100),(PERCENT!X84-PERCENT!X$100)/(PERCENT!X$100-PERCENT!X$102))</f>
        <v>3.3703355814826967E-2</v>
      </c>
      <c r="Y27" s="124">
        <f>IF(PERCENT!Y84&gt;PERCENT!Y$100,(PERCENT!Y84-PERCENT!Y$100)/(PERCENT!Y$101-PERCENT!Y$100),(PERCENT!Y84-PERCENT!Y$100)/(PERCENT!Y$100-PERCENT!Y$102))</f>
        <v>-0.98690038553484682</v>
      </c>
      <c r="Z27" s="124">
        <f>IF(PERCENT!Z84&gt;PERCENT!Z$100,(PERCENT!Z84-PERCENT!Z$100)/(PERCENT!Z$101-PERCENT!Z$100),(PERCENT!Z84-PERCENT!Z$100)/(PERCENT!Z$100-PERCENT!Z$102))</f>
        <v>0.30519399477197917</v>
      </c>
      <c r="AA27" s="124">
        <f>IF(PERCENT!AA84&gt;PERCENT!AA$100,(PERCENT!AA84-PERCENT!AA$100)/(PERCENT!AA$101-PERCENT!AA$100),(PERCENT!AA84-PERCENT!AA$100)/(PERCENT!AA$100-PERCENT!AA$102))</f>
        <v>0.23600246469714087</v>
      </c>
      <c r="AB27" s="124">
        <f>IF(PERCENT!AB84&gt;PERCENT!AB$100,(PERCENT!AB84-PERCENT!AB$100)/(PERCENT!AB$101-PERCENT!AB$100),(PERCENT!AB84-PERCENT!AB$100)/(PERCENT!AB$100-PERCENT!AB$102))</f>
        <v>-0.18025502593399073</v>
      </c>
      <c r="AC27" s="127">
        <f>IF(PERCENT!AC84&gt;PERCENT!AC$100,(PERCENT!AC84-PERCENT!AC$100)/(PERCENT!AC$101-PERCENT!AC$100),(PERCENT!AC84-PERCENT!AC$100)/(PERCENT!AC$100-PERCENT!AC$102))</f>
        <v>-0.3245176117100313</v>
      </c>
      <c r="AD27" s="124">
        <f>IF(PERCENT!AD84&gt;PERCENT!AD$100,(PERCENT!AD84-PERCENT!AD$100)/(PERCENT!AD$101-PERCENT!AD$100),(PERCENT!AD84-PERCENT!AD$100)/(PERCENT!AD$100-PERCENT!AD$102))</f>
        <v>-0.3245176117100313</v>
      </c>
      <c r="AE27" s="128">
        <f>IF(PERCENT!AE84&gt;PERCENT!AE$100,(PERCENT!AE84-PERCENT!AE$100)/(PERCENT!AE$101-PERCENT!AE$100),(PERCENT!AE84-PERCENT!AE$100)/(PERCENT!AE$100-PERCENT!AE$102))</f>
        <v>0.18773767765702817</v>
      </c>
      <c r="AF27" s="124">
        <f>IF(PERCENT!AF84&gt;PERCENT!AF$100,(PERCENT!AF84-PERCENT!AF$100)/(PERCENT!AF$101-PERCENT!AF$100),(PERCENT!AF84-PERCENT!AF$100)/(PERCENT!AF$100-PERCENT!AF$102))</f>
        <v>-0.26838938382470084</v>
      </c>
      <c r="AG27" s="124">
        <f>IF(PERCENT!AG84&gt;PERCENT!AG$100,(PERCENT!AG84-PERCENT!AG$100)/(PERCENT!AG$101-PERCENT!AG$100),(PERCENT!AG84-PERCENT!AG$100)/(PERCENT!AG$100-PERCENT!AG$102))</f>
        <v>-0.23545048549912967</v>
      </c>
      <c r="AH27" s="124">
        <f>IF(PERCENT!AH84&gt;PERCENT!AH$100,(PERCENT!AH84-PERCENT!AH$100)/(PERCENT!AH$101-PERCENT!AH$100),(PERCENT!AH84-PERCENT!AH$100)/(PERCENT!AH$100-PERCENT!AH$102))</f>
        <v>-4.9239453380368614E-2</v>
      </c>
      <c r="AI27" s="124">
        <f>IF(PERCENT!AI84&gt;PERCENT!AI$100,(PERCENT!AI84-PERCENT!AI$100)/(PERCENT!AI$101-PERCENT!AI$100),(PERCENT!AI84-PERCENT!AI$100)/(PERCENT!AI$100-PERCENT!AI$102))</f>
        <v>-6.1150387111719847E-3</v>
      </c>
      <c r="AJ27" s="124">
        <f>IF(PERCENT!AJ84&gt;PERCENT!AJ$100,(PERCENT!AJ84-PERCENT!AJ$100)/(PERCENT!AJ$101-PERCENT!AJ$100),(PERCENT!AJ84-PERCENT!AJ$100)/(PERCENT!AJ$100-PERCENT!AJ$102))</f>
        <v>-9.0078905022265177E-2</v>
      </c>
      <c r="AK27" s="124">
        <f>IF(PERCENT!AK84&gt;PERCENT!AK$100,(PERCENT!AK84-PERCENT!AK$100)/(PERCENT!AK$101-PERCENT!AK$100),(PERCENT!AK84-PERCENT!AK$100)/(PERCENT!AK$100-PERCENT!AK$102))</f>
        <v>0.27961070367305346</v>
      </c>
      <c r="AL27" s="124">
        <f>IF(PERCENT!AL84&gt;PERCENT!AL$100,(PERCENT!AL84-PERCENT!AL$100)/(PERCENT!AL$101-PERCENT!AL$100),(PERCENT!AL84-PERCENT!AL$100)/(PERCENT!AL$100-PERCENT!AL$102))</f>
        <v>-0.22894012997656729</v>
      </c>
      <c r="AM27" s="124">
        <f>IF(PERCENT!AM84&gt;PERCENT!AM$100,(PERCENT!AM84-PERCENT!AM$100)/(PERCENT!AM$101-PERCENT!AM$100),(PERCENT!AM84-PERCENT!AM$100)/(PERCENT!AM$100-PERCENT!AM$102))</f>
        <v>0.92656068488439836</v>
      </c>
      <c r="AN27" s="124">
        <f>IF(PERCENT!AN84&gt;PERCENT!AN$100,(PERCENT!AN84-PERCENT!AN$100)/(PERCENT!AN$101-PERCENT!AN$100),(PERCENT!AN84-PERCENT!AN$100)/(PERCENT!AN$100-PERCENT!AN$102))</f>
        <v>0.14386517686791442</v>
      </c>
      <c r="AO27" s="124">
        <f>IF(PERCENT!AO84&gt;PERCENT!AO$100,(PERCENT!AO84-PERCENT!AO$100)/(PERCENT!AO$101-PERCENT!AO$100),(PERCENT!AO84-PERCENT!AO$100)/(PERCENT!AO$100-PERCENT!AO$102))</f>
        <v>-0.38519719377613632</v>
      </c>
      <c r="AP27" s="124">
        <f>IF(PERCENT!AP84&gt;PERCENT!AP$100,(PERCENT!AP84-PERCENT!AP$100)/(PERCENT!AP$101-PERCENT!AP$100),(PERCENT!AP84-PERCENT!AP$100)/(PERCENT!AP$100-PERCENT!AP$102))</f>
        <v>-0.13489698087317462</v>
      </c>
      <c r="AQ27" s="124">
        <f>IF(PERCENT!AQ84&gt;PERCENT!AQ$100,(PERCENT!AQ84-PERCENT!AQ$100)/(PERCENT!AQ$101-PERCENT!AQ$100),(PERCENT!AQ84-PERCENT!AQ$100)/(PERCENT!AQ$100-PERCENT!AQ$102))</f>
        <v>4.4891101235153434E-2</v>
      </c>
      <c r="AR27" s="124">
        <f>IF(PERCENT!AR84&gt;PERCENT!AR$100,(PERCENT!AR84-PERCENT!AR$100)/(PERCENT!AR$101-PERCENT!AR$100),(PERCENT!AR84-PERCENT!AR$100)/(PERCENT!AR$100-PERCENT!AR$102))</f>
        <v>0.94872862546348591</v>
      </c>
      <c r="AS27" s="198">
        <f>IF(PERCENT!AS84&gt;PERCENT!AS$100,(PERCENT!AS84-PERCENT!AS$100)/(PERCENT!AS$101-PERCENT!AS$100),(PERCENT!AS84-PERCENT!AS$100)/(PERCENT!AS$100-PERCENT!AS$102))</f>
        <v>-0.21242240055067477</v>
      </c>
      <c r="AT27" s="198">
        <f>IF(PERCENT!AT84&gt;PERCENT!AT$100,(PERCENT!AT84-PERCENT!AT$100)/(PERCENT!AT$101-PERCENT!AT$100),(PERCENT!AT84-PERCENT!AT$100)/(PERCENT!AT$100-PERCENT!AT$102))</f>
        <v>0.14933241906807876</v>
      </c>
      <c r="AU27" s="198">
        <f>IF(PERCENT!AU84&gt;PERCENT!AU$100,(PERCENT!AU84-PERCENT!AU$100)/(PERCENT!AU$101-PERCENT!AU$100),(PERCENT!AU84-PERCENT!AU$100)/(PERCENT!AU$100-PERCENT!AU$102))</f>
        <v>0.22272413268291311</v>
      </c>
      <c r="AV27" s="231">
        <f>IF(PERCENT!AV84&gt;PERCENT!AV$100,(PERCENT!AV84-PERCENT!AV$100)/(PERCENT!AV$101-PERCENT!AV$100),(PERCENT!AV84-PERCENT!AV$100)/(PERCENT!AV$100-PERCENT!AV$102))</f>
        <v>0.18773767765702817</v>
      </c>
      <c r="AW27" s="231">
        <f>IF(PERCENT!AW84&gt;PERCENT!AW$100,(PERCENT!AW84-PERCENT!AW$100)/(PERCENT!AW$101-PERCENT!AW$100),(PERCENT!AW84-PERCENT!AW$100)/(PERCENT!AW$100-PERCENT!AW$102))</f>
        <v>8.2059201758235611E-2</v>
      </c>
      <c r="AX27" s="231">
        <f>IF(PERCENT!AX84&gt;PERCENT!AX$100,(PERCENT!AX84-PERCENT!AX$100)/(PERCENT!AX$101-PERCENT!AX$100),(PERCENT!AX84-PERCENT!AX$100)/(PERCENT!AX$100-PERCENT!AX$102))</f>
        <v>0.18773767765702817</v>
      </c>
      <c r="AY27" s="232">
        <f>IF(PERCENT!AY84&gt;PERCENT!AY$100,(PERCENT!AY84-PERCENT!AY$100)/(PERCENT!AY$101-PERCENT!AY$100),(PERCENT!AY84-PERCENT!AY$100)/(PERCENT!AY$100-PERCENT!AY$102))</f>
        <v>0.77709278399882931</v>
      </c>
      <c r="AZ27" s="66">
        <v>450</v>
      </c>
      <c r="BA27" s="66" t="str">
        <f t="shared" si="0"/>
        <v>LOW NEED HIGH DEV</v>
      </c>
    </row>
    <row r="28" spans="1:53" x14ac:dyDescent="0.35">
      <c r="A28" s="197" t="s">
        <v>431</v>
      </c>
      <c r="B28" s="125">
        <f>IF(PERCENT!B40&gt;PERCENT!B$100,(PERCENT!B40-PERCENT!B$100)/(PERCENT!B$101-PERCENT!B$100),(PERCENT!B40-PERCENT!B$100)/(PERCENT!B$100-PERCENT!B$102))</f>
        <v>0.24415724219988871</v>
      </c>
      <c r="C28" s="124">
        <f>IF(PERCENT!C40&gt;PERCENT!C$100,(PERCENT!C40-PERCENT!C$100)/(PERCENT!C$101-PERCENT!C$100),(PERCENT!C40-PERCENT!C$100)/(PERCENT!C$100-PERCENT!C$102))</f>
        <v>0.40082850271512449</v>
      </c>
      <c r="D28" s="124">
        <f>IF(PERCENT!D40&gt;PERCENT!D$100,(PERCENT!D40-PERCENT!D$100)/(PERCENT!D$101-PERCENT!D$100),(PERCENT!D40-PERCENT!D$100)/(PERCENT!D$100-PERCENT!D$102))</f>
        <v>0.35935950057007682</v>
      </c>
      <c r="E28" s="124">
        <f>IF(PERCENT!E40&gt;PERCENT!E$100,(PERCENT!E40-PERCENT!E$100)/(PERCENT!E$101-PERCENT!E$100),(PERCENT!E40-PERCENT!E$100)/(PERCENT!E$100-PERCENT!E$102))</f>
        <v>-0.32603171779013329</v>
      </c>
      <c r="F28" s="124">
        <f>IF(PERCENT!F40&gt;PERCENT!F$100,(PERCENT!F40-PERCENT!F$100)/(PERCENT!F$101-PERCENT!F$100),(PERCENT!F40-PERCENT!F$100)/(PERCENT!F$100-PERCENT!F$102))</f>
        <v>0.68206936496953663</v>
      </c>
      <c r="G28" s="124">
        <f>IF(PERCENT!G40&gt;PERCENT!G$100,(PERCENT!G40-PERCENT!G$100)/(PERCENT!G$101-PERCENT!G$100),(PERCENT!G40-PERCENT!G$100)/(PERCENT!G$100-PERCENT!G$102))</f>
        <v>-0.33026605509490647</v>
      </c>
      <c r="H28" s="125">
        <f>IF(PERCENT!H40&gt;PERCENT!H$100,(PERCENT!H40-PERCENT!H$100)/(PERCENT!H$101-PERCENT!H$100),(PERCENT!H40-PERCENT!H$100)/(PERCENT!H$100-PERCENT!H$102))</f>
        <v>8.4311359939869494E-3</v>
      </c>
      <c r="I28" s="124">
        <f>IF(PERCENT!I40&gt;PERCENT!I$100,(PERCENT!I40-PERCENT!I$100)/(PERCENT!I$101-PERCENT!I$100),(PERCENT!I40-PERCENT!I$100)/(PERCENT!I$100-PERCENT!I$102))</f>
        <v>0.18348549097516453</v>
      </c>
      <c r="J28" s="124">
        <f>IF(PERCENT!J40&gt;PERCENT!J$100,(PERCENT!J40-PERCENT!J$100)/(PERCENT!J$101-PERCENT!J$100),(PERCENT!J40-PERCENT!J$100)/(PERCENT!J$100-PERCENT!J$102))</f>
        <v>-0.65617387801256333</v>
      </c>
      <c r="K28" s="126">
        <f>IF(PERCENT!K40&gt;PERCENT!K$100,(PERCENT!K40-PERCENT!K$100)/(PERCENT!K$101-PERCENT!K$100),(PERCENT!K40-PERCENT!K$100)/(PERCENT!K$100-PERCENT!K$102))</f>
        <v>0.55330407415854532</v>
      </c>
      <c r="L28" s="126">
        <f>IF(PERCENT!L40&gt;PERCENT!L$100,(PERCENT!L40-PERCENT!L$100)/(PERCENT!L$101-PERCENT!L$100),(PERCENT!L40-PERCENT!L$100)/(PERCENT!L$100-PERCENT!L$102))</f>
        <v>-0.13291538565519562</v>
      </c>
      <c r="M28" s="124">
        <f>IF(PERCENT!M40&gt;PERCENT!M$100,(PERCENT!M40-PERCENT!M$100)/(PERCENT!M$101-PERCENT!M$100),(PERCENT!M40-PERCENT!M$100)/(PERCENT!M$100-PERCENT!M$102))</f>
        <v>-1</v>
      </c>
      <c r="N28" s="124">
        <f>IF(PERCENT!N40&gt;PERCENT!N$100,(PERCENT!N40-PERCENT!N$100)/(PERCENT!N$101-PERCENT!N$100),(PERCENT!N40-PERCENT!N$100)/(PERCENT!N$100-PERCENT!N$102))</f>
        <v>-8.4619003298487053E-2</v>
      </c>
      <c r="O28" s="124">
        <f>IF(PERCENT!O40&gt;PERCENT!O$100,(PERCENT!O40-PERCENT!O$100)/(PERCENT!O$101-PERCENT!O$100),(PERCENT!O40-PERCENT!O$100)/(PERCENT!O$100-PERCENT!O$102))</f>
        <v>-0.51053914632914932</v>
      </c>
      <c r="P28" s="124">
        <f>IF(PERCENT!P40&gt;PERCENT!P$100,(PERCENT!P40-PERCENT!P$100)/(PERCENT!P$101-PERCENT!P$100),(PERCENT!P40-PERCENT!P$100)/(PERCENT!P$100-PERCENT!P$102))</f>
        <v>0.77844815638726916</v>
      </c>
      <c r="Q28" s="124">
        <f>IF(PERCENT!Q40&gt;PERCENT!Q$100,(PERCENT!Q40-PERCENT!Q$100)/(PERCENT!Q$101-PERCENT!Q$100),(PERCENT!Q40-PERCENT!Q$100)/(PERCENT!Q$100-PERCENT!Q$102))</f>
        <v>0.37558086613026342</v>
      </c>
      <c r="R28" s="127">
        <f>IF(PERCENT!R40&gt;PERCENT!R$100,(PERCENT!R40-PERCENT!R$100)/(PERCENT!R$101-PERCENT!R$100),(PERCENT!R40-PERCENT!R$100)/(PERCENT!R$100-PERCENT!R$102))</f>
        <v>0.46754483363088656</v>
      </c>
      <c r="S28" s="124">
        <f>IF(PERCENT!S40&gt;PERCENT!S$100,(PERCENT!S40-PERCENT!S$100)/(PERCENT!S$101-PERCENT!S$100),(PERCENT!S40-PERCENT!S$100)/(PERCENT!S$100-PERCENT!S$102))</f>
        <v>0.46719248969369193</v>
      </c>
      <c r="T28" s="124">
        <f>IF(PERCENT!T40&gt;PERCENT!T$100,(PERCENT!T40-PERCENT!T$100)/(PERCENT!T$101-PERCENT!T$100),(PERCENT!T40-PERCENT!T$100)/(PERCENT!T$100-PERCENT!T$102))</f>
        <v>0.62591365607806637</v>
      </c>
      <c r="U28" s="124">
        <f>IF(PERCENT!U40&gt;PERCENT!U$100,(PERCENT!U40-PERCENT!U$100)/(PERCENT!U$101-PERCENT!U$100),(PERCENT!U40-PERCENT!U$100)/(PERCENT!U$100-PERCENT!U$102))</f>
        <v>-0.39017454434149851</v>
      </c>
      <c r="V28" s="127">
        <f>IF(PERCENT!V40&gt;PERCENT!V$100,(PERCENT!V40-PERCENT!V$100)/(PERCENT!V$101-PERCENT!V$100),(PERCENT!V40-PERCENT!V$100)/(PERCENT!V$100-PERCENT!V$102))</f>
        <v>5.6320071473513943E-2</v>
      </c>
      <c r="W28" s="124">
        <f>IF(PERCENT!W40&gt;PERCENT!W$100,(PERCENT!W40-PERCENT!W$100)/(PERCENT!W$101-PERCENT!W$100),(PERCENT!W40-PERCENT!W$100)/(PERCENT!W$100-PERCENT!W$102))</f>
        <v>5.6320071473513943E-2</v>
      </c>
      <c r="X28" s="127">
        <f>IF(PERCENT!X40&gt;PERCENT!X$100,(PERCENT!X40-PERCENT!X$100)/(PERCENT!X$101-PERCENT!X$100),(PERCENT!X40-PERCENT!X$100)/(PERCENT!X$100-PERCENT!X$102))</f>
        <v>-0.27893188918028811</v>
      </c>
      <c r="Y28" s="124">
        <f>IF(PERCENT!Y40&gt;PERCENT!Y$100,(PERCENT!Y40-PERCENT!Y$100)/(PERCENT!Y$101-PERCENT!Y$100),(PERCENT!Y40-PERCENT!Y$100)/(PERCENT!Y$100-PERCENT!Y$102))</f>
        <v>-0.76005033119118448</v>
      </c>
      <c r="Z28" s="124">
        <f>IF(PERCENT!Z40&gt;PERCENT!Z$100,(PERCENT!Z40-PERCENT!Z$100)/(PERCENT!Z$101-PERCENT!Z$100),(PERCENT!Z40-PERCENT!Z$100)/(PERCENT!Z$100-PERCENT!Z$102))</f>
        <v>-0.27944837938274442</v>
      </c>
      <c r="AA28" s="124">
        <f>IF(PERCENT!AA40&gt;PERCENT!AA$100,(PERCENT!AA40-PERCENT!AA$100)/(PERCENT!AA$101-PERCENT!AA$100),(PERCENT!AA40-PERCENT!AA$100)/(PERCENT!AA$100-PERCENT!AA$102))</f>
        <v>-0.13683562283420206</v>
      </c>
      <c r="AB28" s="124">
        <f>IF(PERCENT!AB40&gt;PERCENT!AB$100,(PERCENT!AB40-PERCENT!AB$100)/(PERCENT!AB$101-PERCENT!AB$100),(PERCENT!AB40-PERCENT!AB$100)/(PERCENT!AB$100-PERCENT!AB$102))</f>
        <v>-0.24877859961752705</v>
      </c>
      <c r="AC28" s="127">
        <f>IF(PERCENT!AC40&gt;PERCENT!AC$100,(PERCENT!AC40-PERCENT!AC$100)/(PERCENT!AC$101-PERCENT!AC$100),(PERCENT!AC40-PERCENT!AC$100)/(PERCENT!AC$100-PERCENT!AC$102))</f>
        <v>-0.32503741509891326</v>
      </c>
      <c r="AD28" s="124">
        <f>IF(PERCENT!AD40&gt;PERCENT!AD$100,(PERCENT!AD40-PERCENT!AD$100)/(PERCENT!AD$101-PERCENT!AD$100),(PERCENT!AD40-PERCENT!AD$100)/(PERCENT!AD$100-PERCENT!AD$102))</f>
        <v>-0.32503741509891326</v>
      </c>
      <c r="AE28" s="128">
        <f>IF(PERCENT!AE40&gt;PERCENT!AE$100,(PERCENT!AE40-PERCENT!AE$100)/(PERCENT!AE$101-PERCENT!AE$100),(PERCENT!AE40-PERCENT!AE$100)/(PERCENT!AE$100-PERCENT!AE$102))</f>
        <v>0.40687418650841606</v>
      </c>
      <c r="AF28" s="124">
        <f>IF(PERCENT!AF40&gt;PERCENT!AF$100,(PERCENT!AF40-PERCENT!AF$100)/(PERCENT!AF$101-PERCENT!AF$100),(PERCENT!AF40-PERCENT!AF$100)/(PERCENT!AF$100-PERCENT!AF$102))</f>
        <v>0.2622944832414455</v>
      </c>
      <c r="AG28" s="124">
        <f>IF(PERCENT!AG40&gt;PERCENT!AG$100,(PERCENT!AG40-PERCENT!AG$100)/(PERCENT!AG$101-PERCENT!AG$100),(PERCENT!AG40-PERCENT!AG$100)/(PERCENT!AG$100-PERCENT!AG$102))</f>
        <v>-0.31436429351508044</v>
      </c>
      <c r="AH28" s="124">
        <f>IF(PERCENT!AH40&gt;PERCENT!AH$100,(PERCENT!AH40-PERCENT!AH$100)/(PERCENT!AH$101-PERCENT!AH$100),(PERCENT!AH40-PERCENT!AH$100)/(PERCENT!AH$100-PERCENT!AH$102))</f>
        <v>-0.36624615270581662</v>
      </c>
      <c r="AI28" s="124">
        <f>IF(PERCENT!AI40&gt;PERCENT!AI$100,(PERCENT!AI40-PERCENT!AI$100)/(PERCENT!AI$101-PERCENT!AI$100),(PERCENT!AI40-PERCENT!AI$100)/(PERCENT!AI$100-PERCENT!AI$102))</f>
        <v>0.67389770526574999</v>
      </c>
      <c r="AJ28" s="124">
        <f>IF(PERCENT!AJ40&gt;PERCENT!AJ$100,(PERCENT!AJ40-PERCENT!AJ$100)/(PERCENT!AJ$101-PERCENT!AJ$100),(PERCENT!AJ40-PERCENT!AJ$100)/(PERCENT!AJ$100-PERCENT!AJ$102))</f>
        <v>0.44108467601621332</v>
      </c>
      <c r="AK28" s="124">
        <f>IF(PERCENT!AK40&gt;PERCENT!AK$100,(PERCENT!AK40-PERCENT!AK$100)/(PERCENT!AK$101-PERCENT!AK$100),(PERCENT!AK40-PERCENT!AK$100)/(PERCENT!AK$100-PERCENT!AK$102))</f>
        <v>-0.26707329968084292</v>
      </c>
      <c r="AL28" s="124">
        <f>IF(PERCENT!AL40&gt;PERCENT!AL$100,(PERCENT!AL40-PERCENT!AL$100)/(PERCENT!AL$101-PERCENT!AL$100),(PERCENT!AL40-PERCENT!AL$100)/(PERCENT!AL$100-PERCENT!AL$102))</f>
        <v>-0.6447245783737553</v>
      </c>
      <c r="AM28" s="124">
        <f>IF(PERCENT!AM40&gt;PERCENT!AM$100,(PERCENT!AM40-PERCENT!AM$100)/(PERCENT!AM$101-PERCENT!AM$100),(PERCENT!AM40-PERCENT!AM$100)/(PERCENT!AM$100-PERCENT!AM$102))</f>
        <v>0.52951355752006724</v>
      </c>
      <c r="AN28" s="124">
        <f>IF(PERCENT!AN40&gt;PERCENT!AN$100,(PERCENT!AN40-PERCENT!AN$100)/(PERCENT!AN$101-PERCENT!AN$100),(PERCENT!AN40-PERCENT!AN$100)/(PERCENT!AN$100-PERCENT!AN$102))</f>
        <v>-0.11270405411549041</v>
      </c>
      <c r="AO28" s="124">
        <f>IF(PERCENT!AO40&gt;PERCENT!AO$100,(PERCENT!AO40-PERCENT!AO$100)/(PERCENT!AO$101-PERCENT!AO$100),(PERCENT!AO40-PERCENT!AO$100)/(PERCENT!AO$100-PERCENT!AO$102))</f>
        <v>-9.8127374088192068E-2</v>
      </c>
      <c r="AP28" s="124">
        <f>IF(PERCENT!AP40&gt;PERCENT!AP$100,(PERCENT!AP40-PERCENT!AP$100)/(PERCENT!AP$101-PERCENT!AP$100),(PERCENT!AP40-PERCENT!AP$100)/(PERCENT!AP$100-PERCENT!AP$102))</f>
        <v>2.0821095533755711E-2</v>
      </c>
      <c r="AQ28" s="124">
        <f>IF(PERCENT!AQ40&gt;PERCENT!AQ$100,(PERCENT!AQ40-PERCENT!AQ$100)/(PERCENT!AQ$101-PERCENT!AQ$100),(PERCENT!AQ40-PERCENT!AQ$100)/(PERCENT!AQ$100-PERCENT!AQ$102))</f>
        <v>1</v>
      </c>
      <c r="AR28" s="124">
        <f>IF(PERCENT!AR40&gt;PERCENT!AR$100,(PERCENT!AR40-PERCENT!AR$100)/(PERCENT!AR$101-PERCENT!AR$100),(PERCENT!AR40-PERCENT!AR$100)/(PERCENT!AR$100-PERCENT!AR$102))</f>
        <v>0.85231106591208827</v>
      </c>
      <c r="AS28" s="198">
        <f>IF(PERCENT!AS40&gt;PERCENT!AS$100,(PERCENT!AS40-PERCENT!AS$100)/(PERCENT!AS$101-PERCENT!AS$100),(PERCENT!AS40-PERCENT!AS$100)/(PERCENT!AS$100-PERCENT!AS$102))</f>
        <v>5.9196921172304462E-2</v>
      </c>
      <c r="AT28" s="198">
        <f>IF(PERCENT!AT40&gt;PERCENT!AT$100,(PERCENT!AT40-PERCENT!AT$100)/(PERCENT!AT$101-PERCENT!AT$100),(PERCENT!AT40-PERCENT!AT$100)/(PERCENT!AT$100-PERCENT!AT$102))</f>
        <v>0.24113833818227251</v>
      </c>
      <c r="AU28" s="198">
        <f>IF(PERCENT!AU40&gt;PERCENT!AU$100,(PERCENT!AU40-PERCENT!AU$100)/(PERCENT!AU$101-PERCENT!AU$100),(PERCENT!AU40-PERCENT!AU$100)/(PERCENT!AU$100-PERCENT!AU$102))</f>
        <v>1.2553559616986882E-2</v>
      </c>
      <c r="AV28" s="231">
        <f>IF(PERCENT!AV40&gt;PERCENT!AV$100,(PERCENT!AV40-PERCENT!AV$100)/(PERCENT!AV$101-PERCENT!AV$100),(PERCENT!AV40-PERCENT!AV$100)/(PERCENT!AV$100-PERCENT!AV$102))</f>
        <v>0.40687418650841606</v>
      </c>
      <c r="AW28" s="231">
        <f>IF(PERCENT!AW40&gt;PERCENT!AW$100,(PERCENT!AW40-PERCENT!AW$100)/(PERCENT!AW$101-PERCENT!AW$100),(PERCENT!AW40-PERCENT!AW$100)/(PERCENT!AW$100-PERCENT!AW$102))</f>
        <v>9.8980857447244552E-2</v>
      </c>
      <c r="AX28" s="231">
        <f>IF(PERCENT!AX40&gt;PERCENT!AX$100,(PERCENT!AX40-PERCENT!AX$100)/(PERCENT!AX$101-PERCENT!AX$100),(PERCENT!AX40-PERCENT!AX$100)/(PERCENT!AX$100-PERCENT!AX$102))</f>
        <v>0.40687418650841606</v>
      </c>
      <c r="AY28" s="232">
        <f>IF(PERCENT!AY40&gt;PERCENT!AY$100,(PERCENT!AY40-PERCENT!AY$100)/(PERCENT!AY$101-PERCENT!AY$100),(PERCENT!AY40-PERCENT!AY$100)/(PERCENT!AY$100-PERCENT!AY$102))</f>
        <v>0.59205739114944356</v>
      </c>
      <c r="AZ28" s="66">
        <v>2251</v>
      </c>
      <c r="BA28" s="66" t="str">
        <f t="shared" si="0"/>
        <v>LOW NEED HIGH DEV</v>
      </c>
    </row>
    <row r="29" spans="1:53" x14ac:dyDescent="0.35">
      <c r="A29" s="197" t="s">
        <v>463</v>
      </c>
      <c r="B29" s="125">
        <f>IF(PERCENT!B75&gt;PERCENT!B$100,(PERCENT!B75-PERCENT!B$100)/(PERCENT!B$101-PERCENT!B$100),(PERCENT!B75-PERCENT!B$100)/(PERCENT!B$100-PERCENT!B$102))</f>
        <v>0.21012013050489062</v>
      </c>
      <c r="C29" s="124">
        <f>IF(PERCENT!C75&gt;PERCENT!C$100,(PERCENT!C75-PERCENT!C$100)/(PERCENT!C$101-PERCENT!C$100),(PERCENT!C75-PERCENT!C$100)/(PERCENT!C$100-PERCENT!C$102))</f>
        <v>0.1588381883888064</v>
      </c>
      <c r="D29" s="124">
        <f>IF(PERCENT!D75&gt;PERCENT!D$100,(PERCENT!D75-PERCENT!D$100)/(PERCENT!D$101-PERCENT!D$100),(PERCENT!D75-PERCENT!D$100)/(PERCENT!D$100-PERCENT!D$102))</f>
        <v>4.5337005881494134E-2</v>
      </c>
      <c r="E29" s="124">
        <f>IF(PERCENT!E75&gt;PERCENT!E$100,(PERCENT!E75-PERCENT!E$100)/(PERCENT!E$101-PERCENT!E$100),(PERCENT!E75-PERCENT!E$100)/(PERCENT!E$100-PERCENT!E$102))</f>
        <v>0.59576507032960213</v>
      </c>
      <c r="F29" s="124">
        <f>IF(PERCENT!F75&gt;PERCENT!F$100,(PERCENT!F75-PERCENT!F$100)/(PERCENT!F$101-PERCENT!F$100),(PERCENT!F75-PERCENT!F$100)/(PERCENT!F$100-PERCENT!F$102))</f>
        <v>-0.65209062883971769</v>
      </c>
      <c r="G29" s="124">
        <f>IF(PERCENT!G75&gt;PERCENT!G$100,(PERCENT!G75-PERCENT!G$100)/(PERCENT!G$101-PERCENT!G$100),(PERCENT!G75-PERCENT!G$100)/(PERCENT!G$100-PERCENT!G$102))</f>
        <v>0.13720534842675364</v>
      </c>
      <c r="H29" s="125">
        <f>IF(PERCENT!H75&gt;PERCENT!H$100,(PERCENT!H75-PERCENT!H$100)/(PERCENT!H$101-PERCENT!H$100),(PERCENT!H75-PERCENT!H$100)/(PERCENT!H$100-PERCENT!H$102))</f>
        <v>0.17958998860911077</v>
      </c>
      <c r="I29" s="124">
        <f>IF(PERCENT!I75&gt;PERCENT!I$100,(PERCENT!I75-PERCENT!I$100)/(PERCENT!I$101-PERCENT!I$100),(PERCENT!I75-PERCENT!I$100)/(PERCENT!I$100-PERCENT!I$102))</f>
        <v>-9.3884939037739923E-2</v>
      </c>
      <c r="J29" s="124">
        <f>IF(PERCENT!J75&gt;PERCENT!J$100,(PERCENT!J75-PERCENT!J$100)/(PERCENT!J$101-PERCENT!J$100),(PERCENT!J75-PERCENT!J$100)/(PERCENT!J$100-PERCENT!J$102))</f>
        <v>0.22470562223454135</v>
      </c>
      <c r="K29" s="126">
        <f>IF(PERCENT!K75&gt;PERCENT!K$100,(PERCENT!K75-PERCENT!K$100)/(PERCENT!K$101-PERCENT!K$100),(PERCENT!K75-PERCENT!K$100)/(PERCENT!K$100-PERCENT!K$102))</f>
        <v>0.23957642275828253</v>
      </c>
      <c r="L29" s="126">
        <f>IF(PERCENT!L75&gt;PERCENT!L$100,(PERCENT!L75-PERCENT!L$100)/(PERCENT!L$101-PERCENT!L$100),(PERCENT!L75-PERCENT!L$100)/(PERCENT!L$100-PERCENT!L$102))</f>
        <v>0.22779900853755758</v>
      </c>
      <c r="M29" s="124">
        <f>IF(PERCENT!M75&gt;PERCENT!M$100,(PERCENT!M75-PERCENT!M$100)/(PERCENT!M$101-PERCENT!M$100),(PERCENT!M75-PERCENT!M$100)/(PERCENT!M$100-PERCENT!M$102))</f>
        <v>0.40893613056377309</v>
      </c>
      <c r="N29" s="124">
        <f>IF(PERCENT!N75&gt;PERCENT!N$100,(PERCENT!N75-PERCENT!N$100)/(PERCENT!N$101-PERCENT!N$100),(PERCENT!N75-PERCENT!N$100)/(PERCENT!N$100-PERCENT!N$102))</f>
        <v>-0.69183582684409661</v>
      </c>
      <c r="O29" s="124">
        <f>IF(PERCENT!O75&gt;PERCENT!O$100,(PERCENT!O75-PERCENT!O$100)/(PERCENT!O$101-PERCENT!O$100),(PERCENT!O75-PERCENT!O$100)/(PERCENT!O$100-PERCENT!O$102))</f>
        <v>0.59652492506972654</v>
      </c>
      <c r="P29" s="124">
        <f>IF(PERCENT!P75&gt;PERCENT!P$100,(PERCENT!P75-PERCENT!P$100)/(PERCENT!P$101-PERCENT!P$100),(PERCENT!P75-PERCENT!P$100)/(PERCENT!P$100-PERCENT!P$102))</f>
        <v>0.34463107338509663</v>
      </c>
      <c r="Q29" s="124">
        <f>IF(PERCENT!Q75&gt;PERCENT!Q$100,(PERCENT!Q75-PERCENT!Q$100)/(PERCENT!Q$101-PERCENT!Q$100),(PERCENT!Q75-PERCENT!Q$100)/(PERCENT!Q$100-PERCENT!Q$102))</f>
        <v>0.15250483685996979</v>
      </c>
      <c r="R29" s="127">
        <f>IF(PERCENT!R75&gt;PERCENT!R$100,(PERCENT!R75-PERCENT!R$100)/(PERCENT!R$101-PERCENT!R$100),(PERCENT!R75-PERCENT!R$100)/(PERCENT!R$100-PERCENT!R$102))</f>
        <v>4.6014698758568652E-2</v>
      </c>
      <c r="S29" s="124">
        <f>IF(PERCENT!S75&gt;PERCENT!S$100,(PERCENT!S75-PERCENT!S$100)/(PERCENT!S$101-PERCENT!S$100),(PERCENT!S75-PERCENT!S$100)/(PERCENT!S$100-PERCENT!S$102))</f>
        <v>1.3563758749658929E-2</v>
      </c>
      <c r="T29" s="124">
        <f>IF(PERCENT!T75&gt;PERCENT!T$100,(PERCENT!T75-PERCENT!T$100)/(PERCENT!T$101-PERCENT!T$100),(PERCENT!T75-PERCENT!T$100)/(PERCENT!T$100-PERCENT!T$102))</f>
        <v>3.1637473098438715E-2</v>
      </c>
      <c r="U29" s="124">
        <f>IF(PERCENT!U75&gt;PERCENT!U$100,(PERCENT!U75-PERCENT!U$100)/(PERCENT!U$101-PERCENT!U$100),(PERCENT!U75-PERCENT!U$100)/(PERCENT!U$100-PERCENT!U$102))</f>
        <v>6.9217263641960583E-2</v>
      </c>
      <c r="V29" s="127">
        <f>IF(PERCENT!V75&gt;PERCENT!V$100,(PERCENT!V75-PERCENT!V$100)/(PERCENT!V$101-PERCENT!V$100),(PERCENT!V75-PERCENT!V$100)/(PERCENT!V$100-PERCENT!V$102))</f>
        <v>0.22881995985975362</v>
      </c>
      <c r="W29" s="124">
        <f>IF(PERCENT!W75&gt;PERCENT!W$100,(PERCENT!W75-PERCENT!W$100)/(PERCENT!W$101-PERCENT!W$100),(PERCENT!W75-PERCENT!W$100)/(PERCENT!W$100-PERCENT!W$102))</f>
        <v>0.22881995985975362</v>
      </c>
      <c r="X29" s="127">
        <f>IF(PERCENT!X75&gt;PERCENT!X$100,(PERCENT!X75-PERCENT!X$100)/(PERCENT!X$101-PERCENT!X$100),(PERCENT!X75-PERCENT!X$100)/(PERCENT!X$100-PERCENT!X$102))</f>
        <v>0.67010596115448295</v>
      </c>
      <c r="Y29" s="124">
        <f>IF(PERCENT!Y75&gt;PERCENT!Y$100,(PERCENT!Y75-PERCENT!Y$100)/(PERCENT!Y$101-PERCENT!Y$100),(PERCENT!Y75-PERCENT!Y$100)/(PERCENT!Y$100-PERCENT!Y$102))</f>
        <v>1</v>
      </c>
      <c r="Z29" s="124">
        <f>IF(PERCENT!Z75&gt;PERCENT!Z$100,(PERCENT!Z75-PERCENT!Z$100)/(PERCENT!Z$101-PERCENT!Z$100),(PERCENT!Z75-PERCENT!Z$100)/(PERCENT!Z$100-PERCENT!Z$102))</f>
        <v>0.20626262330763032</v>
      </c>
      <c r="AA29" s="124">
        <f>IF(PERCENT!AA75&gt;PERCENT!AA$100,(PERCENT!AA75-PERCENT!AA$100)/(PERCENT!AA$101-PERCENT!AA$100),(PERCENT!AA75-PERCENT!AA$100)/(PERCENT!AA$100-PERCENT!AA$102))</f>
        <v>0.35000537762882644</v>
      </c>
      <c r="AB29" s="124">
        <f>IF(PERCENT!AB75&gt;PERCENT!AB$100,(PERCENT!AB75-PERCENT!AB$100)/(PERCENT!AB$101-PERCENT!AB$100),(PERCENT!AB75-PERCENT!AB$100)/(PERCENT!AB$100-PERCENT!AB$102))</f>
        <v>0.4458991775046332</v>
      </c>
      <c r="AC29" s="127">
        <f>IF(PERCENT!AC75&gt;PERCENT!AC$100,(PERCENT!AC75-PERCENT!AC$100)/(PERCENT!AC$101-PERCENT!AC$100),(PERCENT!AC75-PERCENT!AC$100)/(PERCENT!AC$100-PERCENT!AC$102))</f>
        <v>-0.44310159348085665</v>
      </c>
      <c r="AD29" s="124">
        <f>IF(PERCENT!AD75&gt;PERCENT!AD$100,(PERCENT!AD75-PERCENT!AD$100)/(PERCENT!AD$101-PERCENT!AD$100),(PERCENT!AD75-PERCENT!AD$100)/(PERCENT!AD$100-PERCENT!AD$102))</f>
        <v>-0.44310159348085665</v>
      </c>
      <c r="AE29" s="128">
        <f>IF(PERCENT!AE75&gt;PERCENT!AE$100,(PERCENT!AE75-PERCENT!AE$100)/(PERCENT!AE$101-PERCENT!AE$100),(PERCENT!AE75-PERCENT!AE$100)/(PERCENT!AE$100-PERCENT!AE$102))</f>
        <v>2.5890559119762253E-2</v>
      </c>
      <c r="AF29" s="124">
        <f>IF(PERCENT!AF75&gt;PERCENT!AF$100,(PERCENT!AF75-PERCENT!AF$100)/(PERCENT!AF$101-PERCENT!AF$100),(PERCENT!AF75-PERCENT!AF$100)/(PERCENT!AF$100-PERCENT!AF$102))</f>
        <v>-0.48759337189647162</v>
      </c>
      <c r="AG29" s="124">
        <f>IF(PERCENT!AG75&gt;PERCENT!AG$100,(PERCENT!AG75-PERCENT!AG$100)/(PERCENT!AG$101-PERCENT!AG$100),(PERCENT!AG75-PERCENT!AG$100)/(PERCENT!AG$100-PERCENT!AG$102))</f>
        <v>-0.26980536380890646</v>
      </c>
      <c r="AH29" s="124">
        <f>IF(PERCENT!AH75&gt;PERCENT!AH$100,(PERCENT!AH75-PERCENT!AH$100)/(PERCENT!AH$101-PERCENT!AH$100),(PERCENT!AH75-PERCENT!AH$100)/(PERCENT!AH$100-PERCENT!AH$102))</f>
        <v>0.14385328527838304</v>
      </c>
      <c r="AI29" s="124">
        <f>IF(PERCENT!AI75&gt;PERCENT!AI$100,(PERCENT!AI75-PERCENT!AI$100)/(PERCENT!AI$101-PERCENT!AI$100),(PERCENT!AI75-PERCENT!AI$100)/(PERCENT!AI$100-PERCENT!AI$102))</f>
        <v>0.69307627091890989</v>
      </c>
      <c r="AJ29" s="124">
        <f>IF(PERCENT!AJ75&gt;PERCENT!AJ$100,(PERCENT!AJ75-PERCENT!AJ$100)/(PERCENT!AJ$101-PERCENT!AJ$100),(PERCENT!AJ75-PERCENT!AJ$100)/(PERCENT!AJ$100-PERCENT!AJ$102))</f>
        <v>-0.20686419189420099</v>
      </c>
      <c r="AK29" s="124">
        <f>IF(PERCENT!AK75&gt;PERCENT!AK$100,(PERCENT!AK75-PERCENT!AK$100)/(PERCENT!AK$101-PERCENT!AK$100),(PERCENT!AK75-PERCENT!AK$100)/(PERCENT!AK$100-PERCENT!AK$102))</f>
        <v>0.41480269235863554</v>
      </c>
      <c r="AL29" s="124">
        <f>IF(PERCENT!AL75&gt;PERCENT!AL$100,(PERCENT!AL75-PERCENT!AL$100)/(PERCENT!AL$101-PERCENT!AL$100),(PERCENT!AL75-PERCENT!AL$100)/(PERCENT!AL$100-PERCENT!AL$102))</f>
        <v>0.26361622233926979</v>
      </c>
      <c r="AM29" s="124">
        <f>IF(PERCENT!AM75&gt;PERCENT!AM$100,(PERCENT!AM75-PERCENT!AM$100)/(PERCENT!AM$101-PERCENT!AM$100),(PERCENT!AM75-PERCENT!AM$100)/(PERCENT!AM$100-PERCENT!AM$102))</f>
        <v>0.3106220215229834</v>
      </c>
      <c r="AN29" s="124">
        <f>IF(PERCENT!AN75&gt;PERCENT!AN$100,(PERCENT!AN75-PERCENT!AN$100)/(PERCENT!AN$101-PERCENT!AN$100),(PERCENT!AN75-PERCENT!AN$100)/(PERCENT!AN$100-PERCENT!AN$102))</f>
        <v>-0.51552552648023542</v>
      </c>
      <c r="AO29" s="124">
        <f>IF(PERCENT!AO75&gt;PERCENT!AO$100,(PERCENT!AO75-PERCENT!AO$100)/(PERCENT!AO$101-PERCENT!AO$100),(PERCENT!AO75-PERCENT!AO$100)/(PERCENT!AO$100-PERCENT!AO$102))</f>
        <v>0.27227173607009331</v>
      </c>
      <c r="AP29" s="124">
        <f>IF(PERCENT!AP75&gt;PERCENT!AP$100,(PERCENT!AP75-PERCENT!AP$100)/(PERCENT!AP$101-PERCENT!AP$100),(PERCENT!AP75-PERCENT!AP$100)/(PERCENT!AP$100-PERCENT!AP$102))</f>
        <v>-0.53456409216730694</v>
      </c>
      <c r="AQ29" s="124">
        <f>IF(PERCENT!AQ75&gt;PERCENT!AQ$100,(PERCENT!AQ75-PERCENT!AQ$100)/(PERCENT!AQ$101-PERCENT!AQ$100),(PERCENT!AQ75-PERCENT!AQ$100)/(PERCENT!AQ$100-PERCENT!AQ$102))</f>
        <v>-0.10159919427022333</v>
      </c>
      <c r="AR29" s="124">
        <f>IF(PERCENT!AR75&gt;PERCENT!AR$100,(PERCENT!AR75-PERCENT!AR$100)/(PERCENT!AR$101-PERCENT!AR$100),(PERCENT!AR75-PERCENT!AR$100)/(PERCENT!AR$100-PERCENT!AR$102))</f>
        <v>-0.26027168394862005</v>
      </c>
      <c r="AS29" s="198">
        <f>IF(PERCENT!AS75&gt;PERCENT!AS$100,(PERCENT!AS75-PERCENT!AS$100)/(PERCENT!AS$101-PERCENT!AS$100),(PERCENT!AS75-PERCENT!AS$100)/(PERCENT!AS$100-PERCENT!AS$102))</f>
        <v>0.18616493548237284</v>
      </c>
      <c r="AT29" s="198">
        <f>IF(PERCENT!AT75&gt;PERCENT!AT$100,(PERCENT!AT75-PERCENT!AT$100)/(PERCENT!AT$101-PERCENT!AT$100),(PERCENT!AT75-PERCENT!AT$100)/(PERCENT!AT$100-PERCENT!AT$102))</f>
        <v>0.30802967648974477</v>
      </c>
      <c r="AU29" s="198">
        <f>IF(PERCENT!AU75&gt;PERCENT!AU$100,(PERCENT!AU75-PERCENT!AU$100)/(PERCENT!AU$101-PERCENT!AU$100),(PERCENT!AU75-PERCENT!AU$100)/(PERCENT!AU$100-PERCENT!AU$102))</f>
        <v>8.6298697859872653E-2</v>
      </c>
      <c r="AV29" s="231">
        <f>IF(PERCENT!AV75&gt;PERCENT!AV$100,(PERCENT!AV75-PERCENT!AV$100)/(PERCENT!AV$101-PERCENT!AV$100),(PERCENT!AV75-PERCENT!AV$100)/(PERCENT!AV$100-PERCENT!AV$102))</f>
        <v>2.5890559119762253E-2</v>
      </c>
      <c r="AW29" s="231">
        <f>IF(PERCENT!AW75&gt;PERCENT!AW$100,(PERCENT!AW75-PERCENT!AW$100)/(PERCENT!AW$101-PERCENT!AW$100),(PERCENT!AW75-PERCENT!AW$100)/(PERCENT!AW$100-PERCENT!AW$102))</f>
        <v>0.21219841311168591</v>
      </c>
      <c r="AX29" s="231">
        <f>IF(PERCENT!AX75&gt;PERCENT!AX$100,(PERCENT!AX75-PERCENT!AX$100)/(PERCENT!AX$101-PERCENT!AX$100),(PERCENT!AX75-PERCENT!AX$100)/(PERCENT!AX$100-PERCENT!AX$102))</f>
        <v>2.5890559119762253E-2</v>
      </c>
      <c r="AY29" s="232">
        <f>IF(PERCENT!AY75&gt;PERCENT!AY$100,(PERCENT!AY75-PERCENT!AY$100)/(PERCENT!AY$101-PERCENT!AY$100),(PERCENT!AY75-PERCENT!AY$100)/(PERCENT!AY$100-PERCENT!AY$102))</f>
        <v>0.18704817349080188</v>
      </c>
      <c r="AZ29" s="66">
        <v>30089</v>
      </c>
      <c r="BA29" s="66" t="str">
        <f t="shared" si="0"/>
        <v>LOW NEED HIGH DEV</v>
      </c>
    </row>
    <row r="30" spans="1:53" x14ac:dyDescent="0.35">
      <c r="A30" s="197" t="s">
        <v>429</v>
      </c>
      <c r="B30" s="125">
        <f>IF(PERCENT!B38&gt;PERCENT!B$100,(PERCENT!B38-PERCENT!B$100)/(PERCENT!B$101-PERCENT!B$100),(PERCENT!B38-PERCENT!B$100)/(PERCENT!B$100-PERCENT!B$102))</f>
        <v>-0.11790652003794161</v>
      </c>
      <c r="C30" s="124">
        <f>IF(PERCENT!C38&gt;PERCENT!C$100,(PERCENT!C38-PERCENT!C$100)/(PERCENT!C$101-PERCENT!C$100),(PERCENT!C38-PERCENT!C$100)/(PERCENT!C$100-PERCENT!C$102))</f>
        <v>0.31122024553964772</v>
      </c>
      <c r="D30" s="124">
        <f>IF(PERCENT!D38&gt;PERCENT!D$100,(PERCENT!D38-PERCENT!D$100)/(PERCENT!D$101-PERCENT!D$100),(PERCENT!D38-PERCENT!D$100)/(PERCENT!D$100-PERCENT!D$102))</f>
        <v>0.37838120479357462</v>
      </c>
      <c r="E30" s="124">
        <f>IF(PERCENT!E38&gt;PERCENT!E$100,(PERCENT!E38-PERCENT!E$100)/(PERCENT!E$101-PERCENT!E$100),(PERCENT!E38-PERCENT!E$100)/(PERCENT!E$100-PERCENT!E$102))</f>
        <v>-0.38798105628907581</v>
      </c>
      <c r="F30" s="124">
        <f>IF(PERCENT!F38&gt;PERCENT!F$100,(PERCENT!F38-PERCENT!F$100)/(PERCENT!F$101-PERCENT!F$100),(PERCENT!F38-PERCENT!F$100)/(PERCENT!F$100-PERCENT!F$102))</f>
        <v>-0.15244586740312052</v>
      </c>
      <c r="G30" s="124">
        <f>IF(PERCENT!G38&gt;PERCENT!G$100,(PERCENT!G38-PERCENT!G$100)/(PERCENT!G$101-PERCENT!G$100),(PERCENT!G38-PERCENT!G$100)/(PERCENT!G$100-PERCENT!G$102))</f>
        <v>-2.7354836707739839E-2</v>
      </c>
      <c r="H30" s="125">
        <f>IF(PERCENT!H38&gt;PERCENT!H$100,(PERCENT!H38-PERCENT!H$100)/(PERCENT!H$101-PERCENT!H$100),(PERCENT!H38-PERCENT!H$100)/(PERCENT!H$100-PERCENT!H$102))</f>
        <v>0.47489669589664285</v>
      </c>
      <c r="I30" s="124">
        <f>IF(PERCENT!I38&gt;PERCENT!I$100,(PERCENT!I38-PERCENT!I$100)/(PERCENT!I$101-PERCENT!I$100),(PERCENT!I38-PERCENT!I$100)/(PERCENT!I$100-PERCENT!I$102))</f>
        <v>0.23231609107006213</v>
      </c>
      <c r="J30" s="124">
        <f>IF(PERCENT!J38&gt;PERCENT!J$100,(PERCENT!J38-PERCENT!J$100)/(PERCENT!J$101-PERCENT!J$100),(PERCENT!J38-PERCENT!J$100)/(PERCENT!J$100-PERCENT!J$102))</f>
        <v>0.32604031126568189</v>
      </c>
      <c r="K30" s="126">
        <f>IF(PERCENT!K38&gt;PERCENT!K$100,(PERCENT!K38-PERCENT!K$100)/(PERCENT!K$101-PERCENT!K$100),(PERCENT!K38-PERCENT!K$100)/(PERCENT!K$100-PERCENT!K$102))</f>
        <v>0.54400792468525039</v>
      </c>
      <c r="L30" s="126">
        <f>IF(PERCENT!L38&gt;PERCENT!L$100,(PERCENT!L38-PERCENT!L$100)/(PERCENT!L$101-PERCENT!L$100),(PERCENT!L38-PERCENT!L$100)/(PERCENT!L$100-PERCENT!L$102))</f>
        <v>-0.74927219760670971</v>
      </c>
      <c r="M30" s="124">
        <f>IF(PERCENT!M38&gt;PERCENT!M$100,(PERCENT!M38-PERCENT!M$100)/(PERCENT!M$101-PERCENT!M$100),(PERCENT!M38-PERCENT!M$100)/(PERCENT!M$100-PERCENT!M$102))</f>
        <v>-1</v>
      </c>
      <c r="N30" s="124">
        <f>IF(PERCENT!N38&gt;PERCENT!N$100,(PERCENT!N38-PERCENT!N$100)/(PERCENT!N$101-PERCENT!N$100),(PERCENT!N38-PERCENT!N$100)/(PERCENT!N$100-PERCENT!N$102))</f>
        <v>-0.62563179077487163</v>
      </c>
      <c r="O30" s="124">
        <f>IF(PERCENT!O38&gt;PERCENT!O$100,(PERCENT!O38-PERCENT!O$100)/(PERCENT!O$101-PERCENT!O$100),(PERCENT!O38-PERCENT!O$100)/(PERCENT!O$100-PERCENT!O$102))</f>
        <v>-1</v>
      </c>
      <c r="P30" s="124">
        <f>IF(PERCENT!P38&gt;PERCENT!P$100,(PERCENT!P38-PERCENT!P$100)/(PERCENT!P$101-PERCENT!P$100),(PERCENT!P38-PERCENT!P$100)/(PERCENT!P$100-PERCENT!P$102))</f>
        <v>1</v>
      </c>
      <c r="Q30" s="124">
        <f>IF(PERCENT!Q38&gt;PERCENT!Q$100,(PERCENT!Q38-PERCENT!Q$100)/(PERCENT!Q$101-PERCENT!Q$100),(PERCENT!Q38-PERCENT!Q$100)/(PERCENT!Q$100-PERCENT!Q$102))</f>
        <v>-1</v>
      </c>
      <c r="R30" s="127">
        <f>IF(PERCENT!R38&gt;PERCENT!R$100,(PERCENT!R38-PERCENT!R$100)/(PERCENT!R$101-PERCENT!R$100),(PERCENT!R38-PERCENT!R$100)/(PERCENT!R$100-PERCENT!R$102))</f>
        <v>0.61968587414217335</v>
      </c>
      <c r="S30" s="124">
        <f>IF(PERCENT!S38&gt;PERCENT!S$100,(PERCENT!S38-PERCENT!S$100)/(PERCENT!S$101-PERCENT!S$100),(PERCENT!S38-PERCENT!S$100)/(PERCENT!S$100-PERCENT!S$102))</f>
        <v>0.45943064959072816</v>
      </c>
      <c r="T30" s="124">
        <f>IF(PERCENT!T38&gt;PERCENT!T$100,(PERCENT!T38-PERCENT!T$100)/(PERCENT!T$101-PERCENT!T$100),(PERCENT!T38-PERCENT!T$100)/(PERCENT!T$100-PERCENT!T$102))</f>
        <v>0.77589618315564179</v>
      </c>
      <c r="U30" s="124">
        <f>IF(PERCENT!U38&gt;PERCENT!U$100,(PERCENT!U38-PERCENT!U$100)/(PERCENT!U$101-PERCENT!U$100),(PERCENT!U38-PERCENT!U$100)/(PERCENT!U$100-PERCENT!U$102))</f>
        <v>0.11516564892971626</v>
      </c>
      <c r="V30" s="127">
        <f>IF(PERCENT!V38&gt;PERCENT!V$100,(PERCENT!V38-PERCENT!V$100)/(PERCENT!V$101-PERCENT!V$100),(PERCENT!V38-PERCENT!V$100)/(PERCENT!V$100-PERCENT!V$102))</f>
        <v>0.57698308948890309</v>
      </c>
      <c r="W30" s="124">
        <f>IF(PERCENT!W38&gt;PERCENT!W$100,(PERCENT!W38-PERCENT!W$100)/(PERCENT!W$101-PERCENT!W$100),(PERCENT!W38-PERCENT!W$100)/(PERCENT!W$100-PERCENT!W$102))</f>
        <v>0.57698308948890309</v>
      </c>
      <c r="X30" s="127">
        <f>IF(PERCENT!X38&gt;PERCENT!X$100,(PERCENT!X38-PERCENT!X$100)/(PERCENT!X$101-PERCENT!X$100),(PERCENT!X38-PERCENT!X$100)/(PERCENT!X$100-PERCENT!X$102))</f>
        <v>5.034554958450576E-2</v>
      </c>
      <c r="Y30" s="124">
        <f>IF(PERCENT!Y38&gt;PERCENT!Y$100,(PERCENT!Y38-PERCENT!Y$100)/(PERCENT!Y$101-PERCENT!Y$100),(PERCENT!Y38-PERCENT!Y$100)/(PERCENT!Y$100-PERCENT!Y$102))</f>
        <v>-0.69694545766193694</v>
      </c>
      <c r="Z30" s="124">
        <f>IF(PERCENT!Z38&gt;PERCENT!Z$100,(PERCENT!Z38-PERCENT!Z$100)/(PERCENT!Z$101-PERCENT!Z$100),(PERCENT!Z38-PERCENT!Z$100)/(PERCENT!Z$100-PERCENT!Z$102))</f>
        <v>0.52559742853632219</v>
      </c>
      <c r="AA30" s="124">
        <f>IF(PERCENT!AA38&gt;PERCENT!AA$100,(PERCENT!AA38-PERCENT!AA$100)/(PERCENT!AA$101-PERCENT!AA$100),(PERCENT!AA38-PERCENT!AA$100)/(PERCENT!AA$100-PERCENT!AA$102))</f>
        <v>0.18727018462767411</v>
      </c>
      <c r="AB30" s="124">
        <f>IF(PERCENT!AB38&gt;PERCENT!AB$100,(PERCENT!AB38-PERCENT!AB$100)/(PERCENT!AB$101-PERCENT!AB$100),(PERCENT!AB38-PERCENT!AB$100)/(PERCENT!AB$100-PERCENT!AB$102))</f>
        <v>-0.31984008343749071</v>
      </c>
      <c r="AC30" s="127">
        <f>IF(PERCENT!AC38&gt;PERCENT!AC$100,(PERCENT!AC38-PERCENT!AC$100)/(PERCENT!AC$101-PERCENT!AC$100),(PERCENT!AC38-PERCENT!AC$100)/(PERCENT!AC$100-PERCENT!AC$102))</f>
        <v>-0.8966453850088828</v>
      </c>
      <c r="AD30" s="124">
        <f>IF(PERCENT!AD38&gt;PERCENT!AD$100,(PERCENT!AD38-PERCENT!AD$100)/(PERCENT!AD$101-PERCENT!AD$100),(PERCENT!AD38-PERCENT!AD$100)/(PERCENT!AD$100-PERCENT!AD$102))</f>
        <v>-0.8966453850088828</v>
      </c>
      <c r="AE30" s="128">
        <f>IF(PERCENT!AE38&gt;PERCENT!AE$100,(PERCENT!AE38-PERCENT!AE$100)/(PERCENT!AE$101-PERCENT!AE$100),(PERCENT!AE38-PERCENT!AE$100)/(PERCENT!AE$100-PERCENT!AE$102))</f>
        <v>-0.4451877791279148</v>
      </c>
      <c r="AF30" s="124">
        <f>IF(PERCENT!AF38&gt;PERCENT!AF$100,(PERCENT!AF38-PERCENT!AF$100)/(PERCENT!AF$101-PERCENT!AF$100),(PERCENT!AF38-PERCENT!AF$100)/(PERCENT!AF$100-PERCENT!AF$102))</f>
        <v>0.14838962255329502</v>
      </c>
      <c r="AG30" s="124">
        <f>IF(PERCENT!AG38&gt;PERCENT!AG$100,(PERCENT!AG38-PERCENT!AG$100)/(PERCENT!AG$101-PERCENT!AG$100),(PERCENT!AG38-PERCENT!AG$100)/(PERCENT!AG$100-PERCENT!AG$102))</f>
        <v>0.18531069392310007</v>
      </c>
      <c r="AH30" s="124">
        <f>IF(PERCENT!AH38&gt;PERCENT!AH$100,(PERCENT!AH38-PERCENT!AH$100)/(PERCENT!AH$101-PERCENT!AH$100),(PERCENT!AH38-PERCENT!AH$100)/(PERCENT!AH$100-PERCENT!AH$102))</f>
        <v>0.11009650335939929</v>
      </c>
      <c r="AI30" s="124">
        <f>IF(PERCENT!AI38&gt;PERCENT!AI$100,(PERCENT!AI38-PERCENT!AI$100)/(PERCENT!AI$101-PERCENT!AI$100),(PERCENT!AI38-PERCENT!AI$100)/(PERCENT!AI$100-PERCENT!AI$102))</f>
        <v>-0.40700213000090057</v>
      </c>
      <c r="AJ30" s="124">
        <f>IF(PERCENT!AJ38&gt;PERCENT!AJ$100,(PERCENT!AJ38-PERCENT!AJ$100)/(PERCENT!AJ$101-PERCENT!AJ$100),(PERCENT!AJ38-PERCENT!AJ$100)/(PERCENT!AJ$100-PERCENT!AJ$102))</f>
        <v>0.68356717570578662</v>
      </c>
      <c r="AK30" s="124">
        <f>IF(PERCENT!AK38&gt;PERCENT!AK$100,(PERCENT!AK38-PERCENT!AK$100)/(PERCENT!AK$101-PERCENT!AK$100),(PERCENT!AK38-PERCENT!AK$100)/(PERCENT!AK$100-PERCENT!AK$102))</f>
        <v>2.8154163846837017E-2</v>
      </c>
      <c r="AL30" s="124">
        <f>IF(PERCENT!AL38&gt;PERCENT!AL$100,(PERCENT!AL38-PERCENT!AL$100)/(PERCENT!AL$101-PERCENT!AL$100),(PERCENT!AL38-PERCENT!AL$100)/(PERCENT!AL$100-PERCENT!AL$102))</f>
        <v>4.6657149723317312E-3</v>
      </c>
      <c r="AM30" s="124">
        <f>IF(PERCENT!AM38&gt;PERCENT!AM$100,(PERCENT!AM38-PERCENT!AM$100)/(PERCENT!AM$101-PERCENT!AM$100),(PERCENT!AM38-PERCENT!AM$100)/(PERCENT!AM$100-PERCENT!AM$102))</f>
        <v>0.20196470222421242</v>
      </c>
      <c r="AN30" s="124">
        <f>IF(PERCENT!AN38&gt;PERCENT!AN$100,(PERCENT!AN38-PERCENT!AN$100)/(PERCENT!AN$101-PERCENT!AN$100),(PERCENT!AN38-PERCENT!AN$100)/(PERCENT!AN$100-PERCENT!AN$102))</f>
        <v>0.14386517686791442</v>
      </c>
      <c r="AO30" s="124">
        <f>IF(PERCENT!AO38&gt;PERCENT!AO$100,(PERCENT!AO38-PERCENT!AO$100)/(PERCENT!AO$101-PERCENT!AO$100),(PERCENT!AO38-PERCENT!AO$100)/(PERCENT!AO$100-PERCENT!AO$102))</f>
        <v>-0.28020125549703628</v>
      </c>
      <c r="AP30" s="124">
        <f>IF(PERCENT!AP38&gt;PERCENT!AP$100,(PERCENT!AP38-PERCENT!AP$100)/(PERCENT!AP$101-PERCENT!AP$100),(PERCENT!AP38-PERCENT!AP$100)/(PERCENT!AP$100-PERCENT!AP$102))</f>
        <v>-0.74458183370995046</v>
      </c>
      <c r="AQ30" s="124">
        <f>IF(PERCENT!AQ38&gt;PERCENT!AQ$100,(PERCENT!AQ38-PERCENT!AQ$100)/(PERCENT!AQ$101-PERCENT!AQ$100),(PERCENT!AQ38-PERCENT!AQ$100)/(PERCENT!AQ$100-PERCENT!AQ$102))</f>
        <v>-0.15880053694956595</v>
      </c>
      <c r="AR30" s="124">
        <f>IF(PERCENT!AR38&gt;PERCENT!AR$100,(PERCENT!AR38-PERCENT!AR$100)/(PERCENT!AR$101-PERCENT!AR$100),(PERCENT!AR38-PERCENT!AR$100)/(PERCENT!AR$100-PERCENT!AR$102))</f>
        <v>0.58949743116007303</v>
      </c>
      <c r="AS30" s="198">
        <f>IF(PERCENT!AS38&gt;PERCENT!AS$100,(PERCENT!AS38-PERCENT!AS$100)/(PERCENT!AS$101-PERCENT!AS$100),(PERCENT!AS38-PERCENT!AS$100)/(PERCENT!AS$100-PERCENT!AS$102))</f>
        <v>0.34466390198862951</v>
      </c>
      <c r="AT30" s="198">
        <f>IF(PERCENT!AT38&gt;PERCENT!AT$100,(PERCENT!AT38-PERCENT!AT$100)/(PERCENT!AT$101-PERCENT!AT$100),(PERCENT!AT38-PERCENT!AT$100)/(PERCENT!AT$100-PERCENT!AT$102))</f>
        <v>8.9933762282395444E-3</v>
      </c>
      <c r="AU30" s="198">
        <f>IF(PERCENT!AU38&gt;PERCENT!AU$100,(PERCENT!AU38-PERCENT!AU$100)/(PERCENT!AU$101-PERCENT!AU$100),(PERCENT!AU38-PERCENT!AU$100)/(PERCENT!AU$100-PERCENT!AU$102))</f>
        <v>0.10679683262433559</v>
      </c>
      <c r="AV30" s="231">
        <f>IF(PERCENT!AV38&gt;PERCENT!AV$100,(PERCENT!AV38-PERCENT!AV$100)/(PERCENT!AV$101-PERCENT!AV$100),(PERCENT!AV38-PERCENT!AV$100)/(PERCENT!AV$100-PERCENT!AV$102))</f>
        <v>-0.4451877791279148</v>
      </c>
      <c r="AW30" s="231">
        <f>IF(PERCENT!AW38&gt;PERCENT!AW$100,(PERCENT!AW38-PERCENT!AW$100)/(PERCENT!AW$101-PERCENT!AW$100),(PERCENT!AW38-PERCENT!AW$100)/(PERCENT!AW$100-PERCENT!AW$102))</f>
        <v>0.22560964450954263</v>
      </c>
      <c r="AX30" s="231">
        <f>IF(PERCENT!AX38&gt;PERCENT!AX$100,(PERCENT!AX38-PERCENT!AX$100)/(PERCENT!AX$101-PERCENT!AX$100),(PERCENT!AX38-PERCENT!AX$100)/(PERCENT!AX$100-PERCENT!AX$102))</f>
        <v>-0.4451877791279148</v>
      </c>
      <c r="AY30" s="232">
        <f>IF(PERCENT!AY38&gt;PERCENT!AY$100,(PERCENT!AY38-PERCENT!AY$100)/(PERCENT!AY$101-PERCENT!AY$100),(PERCENT!AY38-PERCENT!AY$100)/(PERCENT!AY$100-PERCENT!AY$102))</f>
        <v>0.99604599682192374</v>
      </c>
      <c r="AZ30" s="66">
        <v>2752</v>
      </c>
      <c r="BA30" s="66" t="str">
        <f t="shared" si="0"/>
        <v>HIGH NEED HIGH DEV</v>
      </c>
    </row>
    <row r="31" spans="1:53" x14ac:dyDescent="0.35">
      <c r="A31" s="197" t="s">
        <v>412</v>
      </c>
      <c r="B31" s="125">
        <f>IF(PERCENT!B19&gt;PERCENT!B$100,(PERCENT!B19-PERCENT!B$100)/(PERCENT!B$101-PERCENT!B$100),(PERCENT!B19-PERCENT!B$100)/(PERCENT!B$100-PERCENT!B$102))</f>
        <v>0.44422318616895223</v>
      </c>
      <c r="C31" s="124">
        <f>IF(PERCENT!C19&gt;PERCENT!C$100,(PERCENT!C19-PERCENT!C$100)/(PERCENT!C$101-PERCENT!C$100),(PERCENT!C19-PERCENT!C$100)/(PERCENT!C$100-PERCENT!C$102))</f>
        <v>0.67470908816264352</v>
      </c>
      <c r="D31" s="124">
        <f>IF(PERCENT!D19&gt;PERCENT!D$100,(PERCENT!D19-PERCENT!D$100)/(PERCENT!D$101-PERCENT!D$100),(PERCENT!D19-PERCENT!D$100)/(PERCENT!D$100-PERCENT!D$102))</f>
        <v>0.40896050049776989</v>
      </c>
      <c r="E31" s="124">
        <f>IF(PERCENT!E19&gt;PERCENT!E$100,(PERCENT!E19-PERCENT!E$100)/(PERCENT!E$101-PERCENT!E$100),(PERCENT!E19-PERCENT!E$100)/(PERCENT!E$100-PERCENT!E$102))</f>
        <v>0.71711541957059366</v>
      </c>
      <c r="F31" s="124">
        <f>IF(PERCENT!F19&gt;PERCENT!F$100,(PERCENT!F19-PERCENT!F$100)/(PERCENT!F$101-PERCENT!F$100),(PERCENT!F19-PERCENT!F$100)/(PERCENT!F$100-PERCENT!F$102))</f>
        <v>-0.1501731145231055</v>
      </c>
      <c r="G31" s="124">
        <f>IF(PERCENT!G19&gt;PERCENT!G$100,(PERCENT!G19-PERCENT!G$100)/(PERCENT!G$101-PERCENT!G$100),(PERCENT!G19-PERCENT!G$100)/(PERCENT!G$100-PERCENT!G$102))</f>
        <v>-0.96169814293364109</v>
      </c>
      <c r="H31" s="125">
        <f>IF(PERCENT!H19&gt;PERCENT!H$100,(PERCENT!H19-PERCENT!H$100)/(PERCENT!H$101-PERCENT!H$100),(PERCENT!H19-PERCENT!H$100)/(PERCENT!H$100-PERCENT!H$102))</f>
        <v>-0.26614835295502287</v>
      </c>
      <c r="I31" s="124">
        <f>IF(PERCENT!I19&gt;PERCENT!I$100,(PERCENT!I19-PERCENT!I$100)/(PERCENT!I$101-PERCENT!I$100),(PERCENT!I19-PERCENT!I$100)/(PERCENT!I$100-PERCENT!I$102))</f>
        <v>-0.10817008998787858</v>
      </c>
      <c r="J31" s="124">
        <f>IF(PERCENT!J19&gt;PERCENT!J$100,(PERCENT!J19-PERCENT!J$100)/(PERCENT!J$101-PERCENT!J$100),(PERCENT!J19-PERCENT!J$100)/(PERCENT!J$100-PERCENT!J$102))</f>
        <v>-0.35393525544438387</v>
      </c>
      <c r="K31" s="126">
        <f>IF(PERCENT!K19&gt;PERCENT!K$100,(PERCENT!K19-PERCENT!K$100)/(PERCENT!K$101-PERCENT!K$100),(PERCENT!K19-PERCENT!K$100)/(PERCENT!K$100-PERCENT!K$102))</f>
        <v>0.32082180334403398</v>
      </c>
      <c r="L31" s="126">
        <f>IF(PERCENT!L19&gt;PERCENT!L$100,(PERCENT!L19-PERCENT!L$100)/(PERCENT!L$101-PERCENT!L$100),(PERCENT!L19-PERCENT!L$100)/(PERCENT!L$100-PERCENT!L$102))</f>
        <v>-0.55356476334726634</v>
      </c>
      <c r="M31" s="124">
        <f>IF(PERCENT!M19&gt;PERCENT!M$100,(PERCENT!M19-PERCENT!M$100)/(PERCENT!M$101-PERCENT!M$100),(PERCENT!M19-PERCENT!M$100)/(PERCENT!M$100-PERCENT!M$102))</f>
        <v>-1</v>
      </c>
      <c r="N31" s="124">
        <f>IF(PERCENT!N19&gt;PERCENT!N$100,(PERCENT!N19-PERCENT!N$100)/(PERCENT!N$101-PERCENT!N$100),(PERCENT!N19-PERCENT!N$100)/(PERCENT!N$100-PERCENT!N$102))</f>
        <v>-0.50209679499924953</v>
      </c>
      <c r="O31" s="124">
        <f>IF(PERCENT!O19&gt;PERCENT!O$100,(PERCENT!O19-PERCENT!O$100)/(PERCENT!O$101-PERCENT!O$100),(PERCENT!O19-PERCENT!O$100)/(PERCENT!O$100-PERCENT!O$102))</f>
        <v>0.19304985013945297</v>
      </c>
      <c r="P31" s="124">
        <f>IF(PERCENT!P19&gt;PERCENT!P$100,(PERCENT!P19-PERCENT!P$100)/(PERCENT!P$101-PERCENT!P$100),(PERCENT!P19-PERCENT!P$100)/(PERCENT!P$100-PERCENT!P$102))</f>
        <v>0.16951225088880745</v>
      </c>
      <c r="Q31" s="124">
        <f>IF(PERCENT!Q19&gt;PERCENT!Q$100,(PERCENT!Q19-PERCENT!Q$100)/(PERCENT!Q$101-PERCENT!Q$100),(PERCENT!Q19-PERCENT!Q$100)/(PERCENT!Q$100-PERCENT!Q$102))</f>
        <v>-0.17514874618282253</v>
      </c>
      <c r="R31" s="127">
        <f>IF(PERCENT!R19&gt;PERCENT!R$100,(PERCENT!R19-PERCENT!R$100)/(PERCENT!R$101-PERCENT!R$100),(PERCENT!R19-PERCENT!R$100)/(PERCENT!R$100-PERCENT!R$102))</f>
        <v>-0.6028747353877344</v>
      </c>
      <c r="S31" s="124">
        <f>IF(PERCENT!S19&gt;PERCENT!S$100,(PERCENT!S19-PERCENT!S$100)/(PERCENT!S$101-PERCENT!S$100),(PERCENT!S19-PERCENT!S$100)/(PERCENT!S$100-PERCENT!S$102))</f>
        <v>-0.64842482492470943</v>
      </c>
      <c r="T31" s="124">
        <f>IF(PERCENT!T19&gt;PERCENT!T$100,(PERCENT!T19-PERCENT!T$100)/(PERCENT!T$101-PERCENT!T$100),(PERCENT!T19-PERCENT!T$100)/(PERCENT!T$100-PERCENT!T$102))</f>
        <v>-0.59351886331342263</v>
      </c>
      <c r="U31" s="124">
        <f>IF(PERCENT!U19&gt;PERCENT!U$100,(PERCENT!U19-PERCENT!U$100)/(PERCENT!U$101-PERCENT!U$100),(PERCENT!U19-PERCENT!U$100)/(PERCENT!U$100-PERCENT!U$102))</f>
        <v>-0.55762638717450652</v>
      </c>
      <c r="V31" s="127">
        <f>IF(PERCENT!V19&gt;PERCENT!V$100,(PERCENT!V19-PERCENT!V$100)/(PERCENT!V$101-PERCENT!V$100),(PERCENT!V19-PERCENT!V$100)/(PERCENT!V$100-PERCENT!V$102))</f>
        <v>-0.13210046025803329</v>
      </c>
      <c r="W31" s="124">
        <f>IF(PERCENT!W19&gt;PERCENT!W$100,(PERCENT!W19-PERCENT!W$100)/(PERCENT!W$101-PERCENT!W$100),(PERCENT!W19-PERCENT!W$100)/(PERCENT!W$100-PERCENT!W$102))</f>
        <v>-0.13210046025803329</v>
      </c>
      <c r="X31" s="127">
        <f>IF(PERCENT!X19&gt;PERCENT!X$100,(PERCENT!X19-PERCENT!X$100)/(PERCENT!X$101-PERCENT!X$100),(PERCENT!X19-PERCENT!X$100)/(PERCENT!X$100-PERCENT!X$102))</f>
        <v>0.58261898906517784</v>
      </c>
      <c r="Y31" s="124">
        <f>IF(PERCENT!Y19&gt;PERCENT!Y$100,(PERCENT!Y19-PERCENT!Y$100)/(PERCENT!Y$101-PERCENT!Y$100),(PERCENT!Y19-PERCENT!Y$100)/(PERCENT!Y$100-PERCENT!Y$102))</f>
        <v>9.4517090533586215E-2</v>
      </c>
      <c r="Z31" s="124">
        <f>IF(PERCENT!Z19&gt;PERCENT!Z$100,(PERCENT!Z19-PERCENT!Z$100)/(PERCENT!Z$101-PERCENT!Z$100),(PERCENT!Z19-PERCENT!Z$100)/(PERCENT!Z$100-PERCENT!Z$102))</f>
        <v>0.10436161408412907</v>
      </c>
      <c r="AA31" s="124">
        <f>IF(PERCENT!AA19&gt;PERCENT!AA$100,(PERCENT!AA19-PERCENT!AA$100)/(PERCENT!AA$101-PERCENT!AA$100),(PERCENT!AA19-PERCENT!AA$100)/(PERCENT!AA$100-PERCENT!AA$102))</f>
        <v>0.43978702691048127</v>
      </c>
      <c r="AB31" s="124">
        <f>IF(PERCENT!AB19&gt;PERCENT!AB$100,(PERCENT!AB19-PERCENT!AB$100)/(PERCENT!AB$101-PERCENT!AB$100),(PERCENT!AB19-PERCENT!AB$100)/(PERCENT!AB$100-PERCENT!AB$102))</f>
        <v>0.68578428968250571</v>
      </c>
      <c r="AC31" s="127">
        <f>IF(PERCENT!AC19&gt;PERCENT!AC$100,(PERCENT!AC19-PERCENT!AC$100)/(PERCENT!AC$101-PERCENT!AC$100),(PERCENT!AC19-PERCENT!AC$100)/(PERCENT!AC$100-PERCENT!AC$102))</f>
        <v>0.28580504622087438</v>
      </c>
      <c r="AD31" s="124">
        <f>IF(PERCENT!AD19&gt;PERCENT!AD$100,(PERCENT!AD19-PERCENT!AD$100)/(PERCENT!AD$101-PERCENT!AD$100),(PERCENT!AD19-PERCENT!AD$100)/(PERCENT!AD$100-PERCENT!AD$102))</f>
        <v>0.28580504622087438</v>
      </c>
      <c r="AE31" s="128">
        <f>IF(PERCENT!AE19&gt;PERCENT!AE$100,(PERCENT!AE19-PERCENT!AE$100)/(PERCENT!AE$101-PERCENT!AE$100),(PERCENT!AE19-PERCENT!AE$100)/(PERCENT!AE$100-PERCENT!AE$102))</f>
        <v>-0.5479147526427357</v>
      </c>
      <c r="AF31" s="124">
        <f>IF(PERCENT!AF19&gt;PERCENT!AF$100,(PERCENT!AF19-PERCENT!AF$100)/(PERCENT!AF$101-PERCENT!AF$100),(PERCENT!AF19-PERCENT!AF$100)/(PERCENT!AF$100-PERCENT!AF$102))</f>
        <v>-0.45781041005093631</v>
      </c>
      <c r="AG31" s="124">
        <f>IF(PERCENT!AG19&gt;PERCENT!AG$100,(PERCENT!AG19-PERCENT!AG$100)/(PERCENT!AG$101-PERCENT!AG$100),(PERCENT!AG19-PERCENT!AG$100)/(PERCENT!AG$100-PERCENT!AG$102))</f>
        <v>-0.28427413177621857</v>
      </c>
      <c r="AH31" s="124">
        <f>IF(PERCENT!AH19&gt;PERCENT!AH$100,(PERCENT!AH19-PERCENT!AH$100)/(PERCENT!AH$101-PERCENT!AH$100),(PERCENT!AH19-PERCENT!AH$100)/(PERCENT!AH$100-PERCENT!AH$102))</f>
        <v>0.22734533631902895</v>
      </c>
      <c r="AI31" s="124">
        <f>IF(PERCENT!AI19&gt;PERCENT!AI$100,(PERCENT!AI19-PERCENT!AI$100)/(PERCENT!AI$101-PERCENT!AI$100),(PERCENT!AI19-PERCENT!AI$100)/(PERCENT!AI$100-PERCENT!AI$102))</f>
        <v>2.542379234160784E-2</v>
      </c>
      <c r="AJ31" s="124">
        <f>IF(PERCENT!AJ19&gt;PERCENT!AJ$100,(PERCENT!AJ19-PERCENT!AJ$100)/(PERCENT!AJ$101-PERCENT!AJ$100),(PERCENT!AJ19-PERCENT!AJ$100)/(PERCENT!AJ$100-PERCENT!AJ$102))</f>
        <v>0.36626188301201107</v>
      </c>
      <c r="AK31" s="124">
        <f>IF(PERCENT!AK19&gt;PERCENT!AK$100,(PERCENT!AK19-PERCENT!AK$100)/(PERCENT!AK$101-PERCENT!AK$100),(PERCENT!AK19-PERCENT!AK$100)/(PERCENT!AK$100-PERCENT!AK$102))</f>
        <v>-2.7476331425207265E-2</v>
      </c>
      <c r="AL31" s="124">
        <f>IF(PERCENT!AL19&gt;PERCENT!AL$100,(PERCENT!AL19-PERCENT!AL$100)/(PERCENT!AL$101-PERCENT!AL$100),(PERCENT!AL19-PERCENT!AL$100)/(PERCENT!AL$100-PERCENT!AL$102))</f>
        <v>0.31910210009788048</v>
      </c>
      <c r="AM31" s="124">
        <f>IF(PERCENT!AM19&gt;PERCENT!AM$100,(PERCENT!AM19-PERCENT!AM$100)/(PERCENT!AM$101-PERCENT!AM$100),(PERCENT!AM19-PERCENT!AM$100)/(PERCENT!AM$100-PERCENT!AM$102))</f>
        <v>-0.33564585486311915</v>
      </c>
      <c r="AN31" s="124">
        <f>IF(PERCENT!AN19&gt;PERCENT!AN$100,(PERCENT!AN19-PERCENT!AN$100)/(PERCENT!AN$101-PERCENT!AN$100),(PERCENT!AN19-PERCENT!AN$100)/(PERCENT!AN$100-PERCENT!AN$102))</f>
        <v>-0.68155329549543542</v>
      </c>
      <c r="AO31" s="124">
        <f>IF(PERCENT!AO19&gt;PERCENT!AO$100,(PERCENT!AO19-PERCENT!AO$100)/(PERCENT!AO$101-PERCENT!AO$100),(PERCENT!AO19-PERCENT!AO$100)/(PERCENT!AO$100-PERCENT!AO$102))</f>
        <v>-0.52660790833700533</v>
      </c>
      <c r="AP31" s="124">
        <f>IF(PERCENT!AP19&gt;PERCENT!AP$100,(PERCENT!AP19-PERCENT!AP$100)/(PERCENT!AP$101-PERCENT!AP$100),(PERCENT!AP19-PERCENT!AP$100)/(PERCENT!AP$100-PERCENT!AP$102))</f>
        <v>0.35110139224657727</v>
      </c>
      <c r="AQ31" s="124">
        <f>IF(PERCENT!AQ19&gt;PERCENT!AQ$100,(PERCENT!AQ19-PERCENT!AQ$100)/(PERCENT!AQ$101-PERCENT!AQ$100),(PERCENT!AQ19-PERCENT!AQ$100)/(PERCENT!AQ$100-PERCENT!AQ$102))</f>
        <v>-2.267987004040245E-2</v>
      </c>
      <c r="AR31" s="124">
        <f>IF(PERCENT!AR19&gt;PERCENT!AR$100,(PERCENT!AR19-PERCENT!AR$100)/(PERCENT!AR$101-PERCENT!AR$100),(PERCENT!AR19-PERCENT!AR$100)/(PERCENT!AR$100-PERCENT!AR$102))</f>
        <v>0.18541498978402582</v>
      </c>
      <c r="AS31" s="198">
        <f>IF(PERCENT!AS19&gt;PERCENT!AS$100,(PERCENT!AS19-PERCENT!AS$100)/(PERCENT!AS$101-PERCENT!AS$100),(PERCENT!AS19-PERCENT!AS$100)/(PERCENT!AS$100-PERCENT!AS$102))</f>
        <v>2.1855422440795483E-2</v>
      </c>
      <c r="AT31" s="198">
        <f>IF(PERCENT!AT19&gt;PERCENT!AT$100,(PERCENT!AT19-PERCENT!AT$100)/(PERCENT!AT$101-PERCENT!AT$100),(PERCENT!AT19-PERCENT!AT$100)/(PERCENT!AT$100-PERCENT!AT$102))</f>
        <v>-2.1377868413705023E-2</v>
      </c>
      <c r="AU31" s="198">
        <f>IF(PERCENT!AU19&gt;PERCENT!AU$100,(PERCENT!AU19-PERCENT!AU$100)/(PERCENT!AU$101-PERCENT!AU$100),(PERCENT!AU19-PERCENT!AU$100)/(PERCENT!AU$100-PERCENT!AU$102))</f>
        <v>0.17727541696861993</v>
      </c>
      <c r="AV31" s="231">
        <f>IF(PERCENT!AV19&gt;PERCENT!AV$100,(PERCENT!AV19-PERCENT!AV$100)/(PERCENT!AV$101-PERCENT!AV$100),(PERCENT!AV19-PERCENT!AV$100)/(PERCENT!AV$100-PERCENT!AV$102))</f>
        <v>-0.5479147526427357</v>
      </c>
      <c r="AW31" s="231">
        <f>IF(PERCENT!AW19&gt;PERCENT!AW$100,(PERCENT!AW19-PERCENT!AW$100)/(PERCENT!AW$101-PERCENT!AW$100),(PERCENT!AW19-PERCENT!AW$100)/(PERCENT!AW$100-PERCENT!AW$102))</f>
        <v>7.1803541797183873E-2</v>
      </c>
      <c r="AX31" s="231">
        <f>IF(PERCENT!AX19&gt;PERCENT!AX$100,(PERCENT!AX19-PERCENT!AX$100)/(PERCENT!AX$101-PERCENT!AX$100),(PERCENT!AX19-PERCENT!AX$100)/(PERCENT!AX$100-PERCENT!AX$102))</f>
        <v>-0.5479147526427357</v>
      </c>
      <c r="AY31" s="232">
        <f>IF(PERCENT!AY19&gt;PERCENT!AY$100,(PERCENT!AY19-PERCENT!AY$100)/(PERCENT!AY$101-PERCENT!AY$100),(PERCENT!AY19-PERCENT!AY$100)/(PERCENT!AY$100-PERCENT!AY$102))</f>
        <v>0.3150216315383636</v>
      </c>
      <c r="AZ31" s="66">
        <v>10346</v>
      </c>
      <c r="BA31" s="66" t="str">
        <f t="shared" si="0"/>
        <v>HIGH NEED HIGH DEV</v>
      </c>
    </row>
    <row r="32" spans="1:53" x14ac:dyDescent="0.35">
      <c r="A32" s="197" t="s">
        <v>418</v>
      </c>
      <c r="B32" s="125">
        <f>IF(PERCENT!B25&gt;PERCENT!B$100,(PERCENT!B25-PERCENT!B$100)/(PERCENT!B$101-PERCENT!B$100),(PERCENT!B25-PERCENT!B$100)/(PERCENT!B$100-PERCENT!B$102))</f>
        <v>0.6227441515053953</v>
      </c>
      <c r="C32" s="124">
        <f>IF(PERCENT!C25&gt;PERCENT!C$100,(PERCENT!C25-PERCENT!C$100)/(PERCENT!C$101-PERCENT!C$100),(PERCENT!C25-PERCENT!C$100)/(PERCENT!C$100-PERCENT!C$102))</f>
        <v>0.6223083250621827</v>
      </c>
      <c r="D32" s="124">
        <f>IF(PERCENT!D25&gt;PERCENT!D$100,(PERCENT!D25-PERCENT!D$100)/(PERCENT!D$101-PERCENT!D$100),(PERCENT!D25-PERCENT!D$100)/(PERCENT!D$100-PERCENT!D$102))</f>
        <v>0.89715783554466633</v>
      </c>
      <c r="E32" s="124">
        <f>IF(PERCENT!E25&gt;PERCENT!E$100,(PERCENT!E25-PERCENT!E$100)/(PERCENT!E$101-PERCENT!E$100),(PERCENT!E25-PERCENT!E$100)/(PERCENT!E$100-PERCENT!E$102))</f>
        <v>0.49574086224675862</v>
      </c>
      <c r="F32" s="124">
        <f>IF(PERCENT!F25&gt;PERCENT!F$100,(PERCENT!F25-PERCENT!F$100)/(PERCENT!F$101-PERCENT!F$100),(PERCENT!F25-PERCENT!F$100)/(PERCENT!F$100-PERCENT!F$102))</f>
        <v>-0.63033264633440611</v>
      </c>
      <c r="G32" s="124">
        <f>IF(PERCENT!G25&gt;PERCENT!G$100,(PERCENT!G25-PERCENT!G$100)/(PERCENT!G$101-PERCENT!G$100),(PERCENT!G25-PERCENT!G$100)/(PERCENT!G$100-PERCENT!G$102))</f>
        <v>0.17903937734084024</v>
      </c>
      <c r="H32" s="125">
        <f>IF(PERCENT!H25&gt;PERCENT!H$100,(PERCENT!H25-PERCENT!H$100)/(PERCENT!H$101-PERCENT!H$100),(PERCENT!H25-PERCENT!H$100)/(PERCENT!H$100-PERCENT!H$102))</f>
        <v>-0.19969644751299148</v>
      </c>
      <c r="I32" s="124">
        <f>IF(PERCENT!I25&gt;PERCENT!I$100,(PERCENT!I25-PERCENT!I$100)/(PERCENT!I$101-PERCENT!I$100),(PERCENT!I25-PERCENT!I$100)/(PERCENT!I$100-PERCENT!I$102))</f>
        <v>0.10822756256444499</v>
      </c>
      <c r="J32" s="124">
        <f>IF(PERCENT!J25&gt;PERCENT!J$100,(PERCENT!J25-PERCENT!J$100)/(PERCENT!J$101-PERCENT!J$100),(PERCENT!J25-PERCENT!J$100)/(PERCENT!J$100-PERCENT!J$102))</f>
        <v>-0.7286299275245498</v>
      </c>
      <c r="K32" s="126">
        <f>IF(PERCENT!K25&gt;PERCENT!K$100,(PERCENT!K25-PERCENT!K$100)/(PERCENT!K$101-PERCENT!K$100),(PERCENT!K25-PERCENT!K$100)/(PERCENT!K$100-PERCENT!K$102))</f>
        <v>0.12672443482132356</v>
      </c>
      <c r="L32" s="126">
        <f>IF(PERCENT!L25&gt;PERCENT!L$100,(PERCENT!L25-PERCENT!L$100)/(PERCENT!L$101-PERCENT!L$100),(PERCENT!L25-PERCENT!L$100)/(PERCENT!L$100-PERCENT!L$102))</f>
        <v>-1</v>
      </c>
      <c r="M32" s="124">
        <f>IF(PERCENT!M25&gt;PERCENT!M$100,(PERCENT!M25-PERCENT!M$100)/(PERCENT!M$101-PERCENT!M$100),(PERCENT!M25-PERCENT!M$100)/(PERCENT!M$100-PERCENT!M$102))</f>
        <v>-1</v>
      </c>
      <c r="N32" s="124">
        <f>IF(PERCENT!N25&gt;PERCENT!N$100,(PERCENT!N25-PERCENT!N$100)/(PERCENT!N$101-PERCENT!N$100),(PERCENT!N25-PERCENT!N$100)/(PERCENT!N$100-PERCENT!N$102))</f>
        <v>-1</v>
      </c>
      <c r="O32" s="124">
        <f>IF(PERCENT!O25&gt;PERCENT!O$100,(PERCENT!O25-PERCENT!O$100)/(PERCENT!O$101-PERCENT!O$100),(PERCENT!O25-PERCENT!O$100)/(PERCENT!O$100-PERCENT!O$102))</f>
        <v>-0.51053914632914932</v>
      </c>
      <c r="P32" s="124">
        <f>IF(PERCENT!P25&gt;PERCENT!P$100,(PERCENT!P25-PERCENT!P$100)/(PERCENT!P$101-PERCENT!P$100),(PERCENT!P25-PERCENT!P$100)/(PERCENT!P$100-PERCENT!P$102))</f>
        <v>-0.26039717864672818</v>
      </c>
      <c r="Q32" s="124">
        <f>IF(PERCENT!Q25&gt;PERCENT!Q$100,(PERCENT!Q25-PERCENT!Q$100)/(PERCENT!Q$101-PERCENT!Q$100),(PERCENT!Q25-PERCENT!Q$100)/(PERCENT!Q$100-PERCENT!Q$102))</f>
        <v>-0.28654721450942494</v>
      </c>
      <c r="R32" s="127">
        <f>IF(PERCENT!R25&gt;PERCENT!R$100,(PERCENT!R25-PERCENT!R$100)/(PERCENT!R$101-PERCENT!R$100),(PERCENT!R25-PERCENT!R$100)/(PERCENT!R$100-PERCENT!R$102))</f>
        <v>-0.17257516606018075</v>
      </c>
      <c r="S32" s="124">
        <f>IF(PERCENT!S25&gt;PERCENT!S$100,(PERCENT!S25-PERCENT!S$100)/(PERCENT!S$101-PERCENT!S$100),(PERCENT!S25-PERCENT!S$100)/(PERCENT!S$100-PERCENT!S$102))</f>
        <v>-0.25150732877906012</v>
      </c>
      <c r="T32" s="124">
        <f>IF(PERCENT!T25&gt;PERCENT!T$100,(PERCENT!T25-PERCENT!T$100)/(PERCENT!T$101-PERCENT!T$100),(PERCENT!T25-PERCENT!T$100)/(PERCENT!T$100-PERCENT!T$102))</f>
        <v>5.5643571082878984E-3</v>
      </c>
      <c r="U32" s="124">
        <f>IF(PERCENT!U25&gt;PERCENT!U$100,(PERCENT!U25-PERCENT!U$100)/(PERCENT!U$101-PERCENT!U$100),(PERCENT!U25-PERCENT!U$100)/(PERCENT!U$100-PERCENT!U$102))</f>
        <v>-0.44655449301457312</v>
      </c>
      <c r="V32" s="127">
        <f>IF(PERCENT!V25&gt;PERCENT!V$100,(PERCENT!V25-PERCENT!V$100)/(PERCENT!V$101-PERCENT!V$100),(PERCENT!V25-PERCENT!V$100)/(PERCENT!V$100-PERCENT!V$102))</f>
        <v>0.30226255320139012</v>
      </c>
      <c r="W32" s="124">
        <f>IF(PERCENT!W25&gt;PERCENT!W$100,(PERCENT!W25-PERCENT!W$100)/(PERCENT!W$101-PERCENT!W$100),(PERCENT!W25-PERCENT!W$100)/(PERCENT!W$100-PERCENT!W$102))</f>
        <v>0.30226255320139012</v>
      </c>
      <c r="X32" s="127">
        <f>IF(PERCENT!X25&gt;PERCENT!X$100,(PERCENT!X25-PERCENT!X$100)/(PERCENT!X$101-PERCENT!X$100),(PERCENT!X25-PERCENT!X$100)/(PERCENT!X$100-PERCENT!X$102))</f>
        <v>0.56676318314174989</v>
      </c>
      <c r="Y32" s="124">
        <f>IF(PERCENT!Y25&gt;PERCENT!Y$100,(PERCENT!Y25-PERCENT!Y$100)/(PERCENT!Y$101-PERCENT!Y$100),(PERCENT!Y25-PERCENT!Y$100)/(PERCENT!Y$100-PERCENT!Y$102))</f>
        <v>-0.60046175881282793</v>
      </c>
      <c r="Z32" s="124">
        <f>IF(PERCENT!Z25&gt;PERCENT!Z$100,(PERCENT!Z25-PERCENT!Z$100)/(PERCENT!Z$101-PERCENT!Z$100),(PERCENT!Z25-PERCENT!Z$100)/(PERCENT!Z$100-PERCENT!Z$102))</f>
        <v>0.36966500700185106</v>
      </c>
      <c r="AA32" s="124">
        <f>IF(PERCENT!AA25&gt;PERCENT!AA$100,(PERCENT!AA25-PERCENT!AA$100)/(PERCENT!AA$101-PERCENT!AA$100),(PERCENT!AA25-PERCENT!AA$100)/(PERCENT!AA$100-PERCENT!AA$102))</f>
        <v>-5.8448134913668209E-2</v>
      </c>
      <c r="AB32" s="124">
        <f>IF(PERCENT!AB25&gt;PERCENT!AB$100,(PERCENT!AB25-PERCENT!AB$100)/(PERCENT!AB$101-PERCENT!AB$100),(PERCENT!AB25-PERCENT!AB$100)/(PERCENT!AB$100-PERCENT!AB$102))</f>
        <v>0.86823212147976037</v>
      </c>
      <c r="AC32" s="127">
        <f>IF(PERCENT!AC25&gt;PERCENT!AC$100,(PERCENT!AC25-PERCENT!AC$100)/(PERCENT!AC$101-PERCENT!AC$100),(PERCENT!AC25-PERCENT!AC$100)/(PERCENT!AC$100-PERCENT!AC$102))</f>
        <v>-0.79239935083155966</v>
      </c>
      <c r="AD32" s="124">
        <f>IF(PERCENT!AD25&gt;PERCENT!AD$100,(PERCENT!AD25-PERCENT!AD$100)/(PERCENT!AD$101-PERCENT!AD$100),(PERCENT!AD25-PERCENT!AD$100)/(PERCENT!AD$100-PERCENT!AD$102))</f>
        <v>-0.79239935083155966</v>
      </c>
      <c r="AE32" s="128">
        <f>IF(PERCENT!AE25&gt;PERCENT!AE$100,(PERCENT!AE25-PERCENT!AE$100)/(PERCENT!AE$101-PERCENT!AE$100),(PERCENT!AE25-PERCENT!AE$100)/(PERCENT!AE$100-PERCENT!AE$102))</f>
        <v>-1</v>
      </c>
      <c r="AF32" s="124">
        <f>IF(PERCENT!AF25&gt;PERCENT!AF$100,(PERCENT!AF25-PERCENT!AF$100)/(PERCENT!AF$101-PERCENT!AF$100),(PERCENT!AF25-PERCENT!AF$100)/(PERCENT!AF$100-PERCENT!AF$102))</f>
        <v>-1</v>
      </c>
      <c r="AG32" s="124">
        <f>IF(PERCENT!AG25&gt;PERCENT!AG$100,(PERCENT!AG25-PERCENT!AG$100)/(PERCENT!AG$101-PERCENT!AG$100),(PERCENT!AG25-PERCENT!AG$100)/(PERCENT!AG$100-PERCENT!AG$102))</f>
        <v>-0.20125871434626538</v>
      </c>
      <c r="AH32" s="124">
        <f>IF(PERCENT!AH25&gt;PERCENT!AH$100,(PERCENT!AH25-PERCENT!AH$100)/(PERCENT!AH$101-PERCENT!AH$100),(PERCENT!AH25-PERCENT!AH$100)/(PERCENT!AH$100-PERCENT!AH$102))</f>
        <v>-0.56964261384718928</v>
      </c>
      <c r="AI32" s="124">
        <f>IF(PERCENT!AI25&gt;PERCENT!AI$100,(PERCENT!AI25-PERCENT!AI$100)/(PERCENT!AI$101-PERCENT!AI$100),(PERCENT!AI25-PERCENT!AI$100)/(PERCENT!AI$100-PERCENT!AI$102))</f>
        <v>-0.54162752028709793</v>
      </c>
      <c r="AJ32" s="124">
        <f>IF(PERCENT!AJ25&gt;PERCENT!AJ$100,(PERCENT!AJ25-PERCENT!AJ$100)/(PERCENT!AJ$101-PERCENT!AJ$100),(PERCENT!AJ25-PERCENT!AJ$100)/(PERCENT!AJ$100-PERCENT!AJ$102))</f>
        <v>0.94284952510108566</v>
      </c>
      <c r="AK32" s="124">
        <f>IF(PERCENT!AK25&gt;PERCENT!AK$100,(PERCENT!AK25-PERCENT!AK$100)/(PERCENT!AK$101-PERCENT!AK$100),(PERCENT!AK25-PERCENT!AK$100)/(PERCENT!AK$100-PERCENT!AK$102))</f>
        <v>-0.67088359834061873</v>
      </c>
      <c r="AL32" s="124">
        <f>IF(PERCENT!AL25&gt;PERCENT!AL$100,(PERCENT!AL25-PERCENT!AL$100)/(PERCENT!AL$101-PERCENT!AL$100),(PERCENT!AL25-PERCENT!AL$100)/(PERCENT!AL$100-PERCENT!AL$102))</f>
        <v>-0.44318960233731491</v>
      </c>
      <c r="AM32" s="124">
        <f>IF(PERCENT!AM25&gt;PERCENT!AM$100,(PERCENT!AM25-PERCENT!AM$100)/(PERCENT!AM$101-PERCENT!AM$100),(PERCENT!AM25-PERCENT!AM$100)/(PERCENT!AM$100-PERCENT!AM$102))</f>
        <v>-0.31665823530400183</v>
      </c>
      <c r="AN32" s="124">
        <f>IF(PERCENT!AN25&gt;PERCENT!AN$100,(PERCENT!AN25-PERCENT!AN$100)/(PERCENT!AN$101-PERCENT!AN$100),(PERCENT!AN25-PERCENT!AN$100)/(PERCENT!AN$100-PERCENT!AN$102))</f>
        <v>-0.87752049826747847</v>
      </c>
      <c r="AO32" s="124">
        <f>IF(PERCENT!AO25&gt;PERCENT!AO$100,(PERCENT!AO25-PERCENT!AO$100)/(PERCENT!AO$101-PERCENT!AO$100),(PERCENT!AO25-PERCENT!AO$100)/(PERCENT!AO$100-PERCENT!AO$102))</f>
        <v>0.28867804569066308</v>
      </c>
      <c r="AP32" s="124">
        <f>IF(PERCENT!AP25&gt;PERCENT!AP$100,(PERCENT!AP25-PERCENT!AP$100)/(PERCENT!AP$101-PERCENT!AP$100),(PERCENT!AP25-PERCENT!AP$100)/(PERCENT!AP$100-PERCENT!AP$102))</f>
        <v>-0.17428458731264673</v>
      </c>
      <c r="AQ32" s="124">
        <f>IF(PERCENT!AQ25&gt;PERCENT!AQ$100,(PERCENT!AQ25-PERCENT!AQ$100)/(PERCENT!AQ$101-PERCENT!AQ$100),(PERCENT!AQ25-PERCENT!AQ$100)/(PERCENT!AQ$100-PERCENT!AQ$102))</f>
        <v>-0.27702267255019269</v>
      </c>
      <c r="AR32" s="124">
        <f>IF(PERCENT!AR25&gt;PERCENT!AR$100,(PERCENT!AR25-PERCENT!AR$100)/(PERCENT!AR$101-PERCENT!AR$100),(PERCENT!AR25-PERCENT!AR$100)/(PERCENT!AR$100-PERCENT!AR$102))</f>
        <v>0.98960647025515147</v>
      </c>
      <c r="AS32" s="198">
        <f>IF(PERCENT!AS25&gt;PERCENT!AS$100,(PERCENT!AS25-PERCENT!AS$100)/(PERCENT!AS$101-PERCENT!AS$100),(PERCENT!AS25-PERCENT!AS$100)/(PERCENT!AS$100-PERCENT!AS$102))</f>
        <v>7.8730961895610851E-2</v>
      </c>
      <c r="AT32" s="198">
        <f>IF(PERCENT!AT25&gt;PERCENT!AT$100,(PERCENT!AT25-PERCENT!AT$100)/(PERCENT!AT$101-PERCENT!AT$100),(PERCENT!AT25-PERCENT!AT$100)/(PERCENT!AT$100-PERCENT!AT$102))</f>
        <v>-0.18010088340366781</v>
      </c>
      <c r="AU32" s="198">
        <f>IF(PERCENT!AU25&gt;PERCENT!AU$100,(PERCENT!AU25-PERCENT!AU$100)/(PERCENT!AU$101-PERCENT!AU$100),(PERCENT!AU25-PERCENT!AU$100)/(PERCENT!AU$100-PERCENT!AU$102))</f>
        <v>-3.8480064337526411E-2</v>
      </c>
      <c r="AV32" s="231">
        <f>IF(PERCENT!AV25&gt;PERCENT!AV$100,(PERCENT!AV25-PERCENT!AV$100)/(PERCENT!AV$101-PERCENT!AV$100),(PERCENT!AV25-PERCENT!AV$100)/(PERCENT!AV$100-PERCENT!AV$102))</f>
        <v>-1</v>
      </c>
      <c r="AW32" s="231">
        <f>IF(PERCENT!AW25&gt;PERCENT!AW$100,(PERCENT!AW25-PERCENT!AW$100)/(PERCENT!AW$101-PERCENT!AW$100),(PERCENT!AW25-PERCENT!AW$100)/(PERCENT!AW$100-PERCENT!AW$102))</f>
        <v>-5.7531903397965073E-2</v>
      </c>
      <c r="AX32" s="231">
        <f>IF(PERCENT!AX25&gt;PERCENT!AX$100,(PERCENT!AX25-PERCENT!AX$100)/(PERCENT!AX$101-PERCENT!AX$100),(PERCENT!AX25-PERCENT!AX$100)/(PERCENT!AX$100-PERCENT!AX$102))</f>
        <v>-1</v>
      </c>
      <c r="AY32" s="232">
        <f>IF(PERCENT!AY25&gt;PERCENT!AY$100,(PERCENT!AY25-PERCENT!AY$100)/(PERCENT!AY$101-PERCENT!AY$100),(PERCENT!AY25-PERCENT!AY$100)/(PERCENT!AY$100-PERCENT!AY$102))</f>
        <v>0.48579573030449208</v>
      </c>
      <c r="AZ32" s="66">
        <v>3518</v>
      </c>
      <c r="BA32" s="66" t="str">
        <f t="shared" si="0"/>
        <v>HIGH NEED LOW DEV</v>
      </c>
    </row>
    <row r="33" spans="1:53" x14ac:dyDescent="0.35">
      <c r="A33" s="197" t="s">
        <v>445</v>
      </c>
      <c r="B33" s="125">
        <f>IF(PERCENT!B55&gt;PERCENT!B$100,(PERCENT!B55-PERCENT!B$100)/(PERCENT!B$101-PERCENT!B$100),(PERCENT!B55-PERCENT!B$100)/(PERCENT!B$100-PERCENT!B$102))</f>
        <v>-0.26054403029748846</v>
      </c>
      <c r="C33" s="124">
        <f>IF(PERCENT!C55&gt;PERCENT!C$100,(PERCENT!C55-PERCENT!C$100)/(PERCENT!C$101-PERCENT!C$100),(PERCENT!C55-PERCENT!C$100)/(PERCENT!C$100-PERCENT!C$102))</f>
        <v>0.35124927842900028</v>
      </c>
      <c r="D33" s="124">
        <f>IF(PERCENT!D55&gt;PERCENT!D$100,(PERCENT!D55-PERCENT!D$100)/(PERCENT!D$101-PERCENT!D$100),(PERCENT!D55-PERCENT!D$100)/(PERCENT!D$100-PERCENT!D$102))</f>
        <v>4.1986621329268593E-2</v>
      </c>
      <c r="E33" s="124">
        <f>IF(PERCENT!E55&gt;PERCENT!E$100,(PERCENT!E55-PERCENT!E$100)/(PERCENT!E$101-PERCENT!E$100),(PERCENT!E55-PERCENT!E$100)/(PERCENT!E$100-PERCENT!E$102))</f>
        <v>-0.69620448966977988</v>
      </c>
      <c r="F33" s="124">
        <f>IF(PERCENT!F55&gt;PERCENT!F$100,(PERCENT!F55-PERCENT!F$100)/(PERCENT!F$101-PERCENT!F$100),(PERCENT!F55-PERCENT!F$100)/(PERCENT!F$100-PERCENT!F$102))</f>
        <v>0.68080540341518958</v>
      </c>
      <c r="G33" s="124">
        <f>IF(PERCENT!G55&gt;PERCENT!G$100,(PERCENT!G55-PERCENT!G$100)/(PERCENT!G$101-PERCENT!G$100),(PERCENT!G55-PERCENT!G$100)/(PERCENT!G$100-PERCENT!G$102))</f>
        <v>-0.87446377636954498</v>
      </c>
      <c r="H33" s="125">
        <f>IF(PERCENT!H55&gt;PERCENT!H$100,(PERCENT!H55-PERCENT!H$100)/(PERCENT!H$101-PERCENT!H$100),(PERCENT!H55-PERCENT!H$100)/(PERCENT!H$100-PERCENT!H$102))</f>
        <v>4.129155810463131E-2</v>
      </c>
      <c r="I33" s="124">
        <f>IF(PERCENT!I55&gt;PERCENT!I$100,(PERCENT!I55-PERCENT!I$100)/(PERCENT!I$101-PERCENT!I$100),(PERCENT!I55-PERCENT!I$100)/(PERCENT!I$100-PERCENT!I$102))</f>
        <v>0.18348549097516453</v>
      </c>
      <c r="J33" s="124">
        <f>IF(PERCENT!J55&gt;PERCENT!J$100,(PERCENT!J55-PERCENT!J$100)/(PERCENT!J$101-PERCENT!J$100),(PERCENT!J55-PERCENT!J$100)/(PERCENT!J$100-PERCENT!J$102))</f>
        <v>-0.50761220025557097</v>
      </c>
      <c r="K33" s="126">
        <f>IF(PERCENT!K55&gt;PERCENT!K$100,(PERCENT!K55-PERCENT!K$100)/(PERCENT!K$101-PERCENT!K$100),(PERCENT!K55-PERCENT!K$100)/(PERCENT!K$100-PERCENT!K$102))</f>
        <v>0.34012064816956122</v>
      </c>
      <c r="L33" s="126">
        <f>IF(PERCENT!L55&gt;PERCENT!L$100,(PERCENT!L55-PERCENT!L$100)/(PERCENT!L$101-PERCENT!L$100),(PERCENT!L55-PERCENT!L$100)/(PERCENT!L$100-PERCENT!L$102))</f>
        <v>-0.19638650124906609</v>
      </c>
      <c r="M33" s="124">
        <f>IF(PERCENT!M55&gt;PERCENT!M$100,(PERCENT!M55-PERCENT!M$100)/(PERCENT!M$101-PERCENT!M$100),(PERCENT!M55-PERCENT!M$100)/(PERCENT!M$100-PERCENT!M$102))</f>
        <v>-1</v>
      </c>
      <c r="N33" s="124">
        <f>IF(PERCENT!N55&gt;PERCENT!N$100,(PERCENT!N55-PERCENT!N$100)/(PERCENT!N$101-PERCENT!N$100),(PERCENT!N55-PERCENT!N$100)/(PERCENT!N$100-PERCENT!N$102))</f>
        <v>-0.36068177984017818</v>
      </c>
      <c r="O33" s="124">
        <f>IF(PERCENT!O55&gt;PERCENT!O$100,(PERCENT!O55-PERCENT!O$100)/(PERCENT!O$101-PERCENT!O$100),(PERCENT!O55-PERCENT!O$100)/(PERCENT!O$100-PERCENT!O$102))</f>
        <v>-1</v>
      </c>
      <c r="P33" s="124">
        <f>IF(PERCENT!P55&gt;PERCENT!P$100,(PERCENT!P55-PERCENT!P$100)/(PERCENT!P$101-PERCENT!P$100),(PERCENT!P55-PERCENT!P$100)/(PERCENT!P$100-PERCENT!P$102))</f>
        <v>0.97346684507631931</v>
      </c>
      <c r="Q33" s="124">
        <f>IF(PERCENT!Q55&gt;PERCENT!Q$100,(PERCENT!Q55-PERCENT!Q$100)/(PERCENT!Q$101-PERCENT!Q$100),(PERCENT!Q55-PERCENT!Q$100)/(PERCENT!Q$100-PERCENT!Q$102))</f>
        <v>0.46866860521908482</v>
      </c>
      <c r="R33" s="127">
        <f>IF(PERCENT!R55&gt;PERCENT!R$100,(PERCENT!R55-PERCENT!R$100)/(PERCENT!R$101-PERCENT!R$100),(PERCENT!R55-PERCENT!R$100)/(PERCENT!R$100-PERCENT!R$102))</f>
        <v>0.68321895972209779</v>
      </c>
      <c r="S33" s="124">
        <f>IF(PERCENT!S55&gt;PERCENT!S$100,(PERCENT!S55-PERCENT!S$100)/(PERCENT!S$101-PERCENT!S$100),(PERCENT!S55-PERCENT!S$100)/(PERCENT!S$100-PERCENT!S$102))</f>
        <v>0.62796917215438597</v>
      </c>
      <c r="T33" s="124">
        <f>IF(PERCENT!T55&gt;PERCENT!T$100,(PERCENT!T55-PERCENT!T$100)/(PERCENT!T$101-PERCENT!T$100),(PERCENT!T55-PERCENT!T$100)/(PERCENT!T$100-PERCENT!T$102))</f>
        <v>0.79175961429680819</v>
      </c>
      <c r="U33" s="124">
        <f>IF(PERCENT!U55&gt;PERCENT!U$100,(PERCENT!U55-PERCENT!U$100)/(PERCENT!U$101-PERCENT!U$100),(PERCENT!U55-PERCENT!U$100)/(PERCENT!U$100-PERCENT!U$102))</f>
        <v>8.9034787270305379E-2</v>
      </c>
      <c r="V33" s="127">
        <f>IF(PERCENT!V55&gt;PERCENT!V$100,(PERCENT!V55-PERCENT!V$100)/(PERCENT!V$101-PERCENT!V$100),(PERCENT!V55-PERCENT!V$100)/(PERCENT!V$100-PERCENT!V$102))</f>
        <v>-0.19517535089933158</v>
      </c>
      <c r="W33" s="124">
        <f>IF(PERCENT!W55&gt;PERCENT!W$100,(PERCENT!W55-PERCENT!W$100)/(PERCENT!W$101-PERCENT!W$100),(PERCENT!W55-PERCENT!W$100)/(PERCENT!W$100-PERCENT!W$102))</f>
        <v>-0.19517535089933158</v>
      </c>
      <c r="X33" s="127">
        <f>IF(PERCENT!X55&gt;PERCENT!X$100,(PERCENT!X55-PERCENT!X$100)/(PERCENT!X$101-PERCENT!X$100),(PERCENT!X55-PERCENT!X$100)/(PERCENT!X$100-PERCENT!X$102))</f>
        <v>-0.42841079204851912</v>
      </c>
      <c r="Y33" s="124">
        <f>IF(PERCENT!Y55&gt;PERCENT!Y$100,(PERCENT!Y55-PERCENT!Y$100)/(PERCENT!Y$101-PERCENT!Y$100),(PERCENT!Y55-PERCENT!Y$100)/(PERCENT!Y$100-PERCENT!Y$102))</f>
        <v>-0.63761931907456049</v>
      </c>
      <c r="Z33" s="124">
        <f>IF(PERCENT!Z55&gt;PERCENT!Z$100,(PERCENT!Z55-PERCENT!Z$100)/(PERCENT!Z$101-PERCENT!Z$100),(PERCENT!Z55-PERCENT!Z$100)/(PERCENT!Z$100-PERCENT!Z$102))</f>
        <v>-0.41468726194558203</v>
      </c>
      <c r="AA33" s="124">
        <f>IF(PERCENT!AA55&gt;PERCENT!AA$100,(PERCENT!AA55-PERCENT!AA$100)/(PERCENT!AA$101-PERCENT!AA$100),(PERCENT!AA55-PERCENT!AA$100)/(PERCENT!AA$100-PERCENT!AA$102))</f>
        <v>-0.21216388837707836</v>
      </c>
      <c r="AB33" s="124">
        <f>IF(PERCENT!AB55&gt;PERCENT!AB$100,(PERCENT!AB55-PERCENT!AB$100)/(PERCENT!AB$101-PERCENT!AB$100),(PERCENT!AB55-PERCENT!AB$100)/(PERCENT!AB$100-PERCENT!AB$102))</f>
        <v>-0.444197680122427</v>
      </c>
      <c r="AC33" s="127">
        <f>IF(PERCENT!AC55&gt;PERCENT!AC$100,(PERCENT!AC55-PERCENT!AC$100)/(PERCENT!AC$101-PERCENT!AC$100),(PERCENT!AC55-PERCENT!AC$100)/(PERCENT!AC$100-PERCENT!AC$102))</f>
        <v>3.2468971408187185E-2</v>
      </c>
      <c r="AD33" s="124">
        <f>IF(PERCENT!AD55&gt;PERCENT!AD$100,(PERCENT!AD55-PERCENT!AD$100)/(PERCENT!AD$101-PERCENT!AD$100),(PERCENT!AD55-PERCENT!AD$100)/(PERCENT!AD$100-PERCENT!AD$102))</f>
        <v>3.2468971408187185E-2</v>
      </c>
      <c r="AE33" s="128">
        <f>IF(PERCENT!AE55&gt;PERCENT!AE$100,(PERCENT!AE55-PERCENT!AE$100)/(PERCENT!AE$101-PERCENT!AE$100),(PERCENT!AE55-PERCENT!AE$100)/(PERCENT!AE$100-PERCENT!AE$102))</f>
        <v>0.36770625444252486</v>
      </c>
      <c r="AF33" s="124">
        <f>IF(PERCENT!AF55&gt;PERCENT!AF$100,(PERCENT!AF55-PERCENT!AF$100)/(PERCENT!AF$101-PERCENT!AF$100),(PERCENT!AF55-PERCENT!AF$100)/(PERCENT!AF$100-PERCENT!AF$102))</f>
        <v>-0.13482210328182614</v>
      </c>
      <c r="AG33" s="124">
        <f>IF(PERCENT!AG55&gt;PERCENT!AG$100,(PERCENT!AG55-PERCENT!AG$100)/(PERCENT!AG$101-PERCENT!AG$100),(PERCENT!AG55-PERCENT!AG$100)/(PERCENT!AG$100-PERCENT!AG$102))</f>
        <v>-0.24671194603061952</v>
      </c>
      <c r="AH33" s="124">
        <f>IF(PERCENT!AH55&gt;PERCENT!AH$100,(PERCENT!AH55-PERCENT!AH$100)/(PERCENT!AH$101-PERCENT!AH$100),(PERCENT!AH55-PERCENT!AH$100)/(PERCENT!AH$100-PERCENT!AH$102))</f>
        <v>-7.5258354397333582E-2</v>
      </c>
      <c r="AI33" s="124">
        <f>IF(PERCENT!AI55&gt;PERCENT!AI$100,(PERCENT!AI55-PERCENT!AI$100)/(PERCENT!AI$101-PERCENT!AI$100),(PERCENT!AI55-PERCENT!AI$100)/(PERCENT!AI$100-PERCENT!AI$102))</f>
        <v>-0.50722116224389502</v>
      </c>
      <c r="AJ33" s="124">
        <f>IF(PERCENT!AJ55&gt;PERCENT!AJ$100,(PERCENT!AJ55-PERCENT!AJ$100)/(PERCENT!AJ$101-PERCENT!AJ$100),(PERCENT!AJ55-PERCENT!AJ$100)/(PERCENT!AJ$100-PERCENT!AJ$102))</f>
        <v>0.11820049118525258</v>
      </c>
      <c r="AK33" s="124">
        <f>IF(PERCENT!AK55&gt;PERCENT!AK$100,(PERCENT!AK55-PERCENT!AK$100)/(PERCENT!AK$101-PERCENT!AK$100),(PERCENT!AK55-PERCENT!AK$100)/(PERCENT!AK$100-PERCENT!AK$102))</f>
        <v>-0.33567856867339302</v>
      </c>
      <c r="AL33" s="124">
        <f>IF(PERCENT!AL55&gt;PERCENT!AL$100,(PERCENT!AL55-PERCENT!AL$100)/(PERCENT!AL$101-PERCENT!AL$100),(PERCENT!AL55-PERCENT!AL$100)/(PERCENT!AL$100-PERCENT!AL$102))</f>
        <v>-0.48519415079374223</v>
      </c>
      <c r="AM33" s="124">
        <f>IF(PERCENT!AM55&gt;PERCENT!AM$100,(PERCENT!AM55-PERCENT!AM$100)/(PERCENT!AM$101-PERCENT!AM$100),(PERCENT!AM55-PERCENT!AM$100)/(PERCENT!AM$100-PERCENT!AM$102))</f>
        <v>0.93472066068994253</v>
      </c>
      <c r="AN33" s="124">
        <f>IF(PERCENT!AN55&gt;PERCENT!AN$100,(PERCENT!AN55-PERCENT!AN$100)/(PERCENT!AN$101-PERCENT!AN$100),(PERCENT!AN55-PERCENT!AN$100)/(PERCENT!AN$100-PERCENT!AN$102))</f>
        <v>-0.11270405411549041</v>
      </c>
      <c r="AO33" s="124">
        <f>IF(PERCENT!AO55&gt;PERCENT!AO$100,(PERCENT!AO55-PERCENT!AO$100)/(PERCENT!AO$101-PERCENT!AO$100),(PERCENT!AO55-PERCENT!AO$100)/(PERCENT!AO$100-PERCENT!AO$102))</f>
        <v>0.23671903454321283</v>
      </c>
      <c r="AP33" s="124">
        <f>IF(PERCENT!AP55&gt;PERCENT!AP$100,(PERCENT!AP55-PERCENT!AP$100)/(PERCENT!AP$101-PERCENT!AP$100),(PERCENT!AP55-PERCENT!AP$100)/(PERCENT!AP$100-PERCENT!AP$102))</f>
        <v>0.59990358388633636</v>
      </c>
      <c r="AQ33" s="124">
        <f>IF(PERCENT!AQ55&gt;PERCENT!AQ$100,(PERCENT!AQ55-PERCENT!AQ$100)/(PERCENT!AQ$101-PERCENT!AQ$100),(PERCENT!AQ55-PERCENT!AQ$100)/(PERCENT!AQ$100-PERCENT!AQ$102))</f>
        <v>0.53857818772166266</v>
      </c>
      <c r="AR33" s="124">
        <f>IF(PERCENT!AR55&gt;PERCENT!AR$100,(PERCENT!AR55-PERCENT!AR$100)/(PERCENT!AR$101-PERCENT!AR$100),(PERCENT!AR55-PERCENT!AR$100)/(PERCENT!AR$100-PERCENT!AR$102))</f>
        <v>0.78035419526029537</v>
      </c>
      <c r="AS33" s="198">
        <f>IF(PERCENT!AS55&gt;PERCENT!AS$100,(PERCENT!AS55-PERCENT!AS$100)/(PERCENT!AS$101-PERCENT!AS$100),(PERCENT!AS55-PERCENT!AS$100)/(PERCENT!AS$100-PERCENT!AS$102))</f>
        <v>-7.3898076624503484E-2</v>
      </c>
      <c r="AT33" s="198">
        <f>IF(PERCENT!AT55&gt;PERCENT!AT$100,(PERCENT!AT55-PERCENT!AT$100)/(PERCENT!AT$101-PERCENT!AT$100),(PERCENT!AT55-PERCENT!AT$100)/(PERCENT!AT$100-PERCENT!AT$102))</f>
        <v>0.10594278658709462</v>
      </c>
      <c r="AU33" s="198">
        <f>IF(PERCENT!AU55&gt;PERCENT!AU$100,(PERCENT!AU55-PERCENT!AU$100)/(PERCENT!AU$101-PERCENT!AU$100),(PERCENT!AU55-PERCENT!AU$100)/(PERCENT!AU$100-PERCENT!AU$102))</f>
        <v>9.9953896956605059E-2</v>
      </c>
      <c r="AV33" s="231">
        <f>IF(PERCENT!AV55&gt;PERCENT!AV$100,(PERCENT!AV55-PERCENT!AV$100)/(PERCENT!AV$101-PERCENT!AV$100),(PERCENT!AV55-PERCENT!AV$100)/(PERCENT!AV$100-PERCENT!AV$102))</f>
        <v>0.36770625444252486</v>
      </c>
      <c r="AW33" s="231">
        <f>IF(PERCENT!AW55&gt;PERCENT!AW$100,(PERCENT!AW55-PERCENT!AW$100)/(PERCENT!AW$101-PERCENT!AW$100),(PERCENT!AW55-PERCENT!AW$100)/(PERCENT!AW$100-PERCENT!AW$102))</f>
        <v>5.1464338782728991E-2</v>
      </c>
      <c r="AX33" s="231">
        <f>IF(PERCENT!AX55&gt;PERCENT!AX$100,(PERCENT!AX55-PERCENT!AX$100)/(PERCENT!AX$101-PERCENT!AX$100),(PERCENT!AX55-PERCENT!AX$100)/(PERCENT!AX$100-PERCENT!AX$102))</f>
        <v>0.36770625444252486</v>
      </c>
      <c r="AY33" s="232">
        <f>IF(PERCENT!AY55&gt;PERCENT!AY$100,(PERCENT!AY55-PERCENT!AY$100)/(PERCENT!AY$101-PERCENT!AY$100),(PERCENT!AY55-PERCENT!AY$100)/(PERCENT!AY$100-PERCENT!AY$102))</f>
        <v>0.30162022004500472</v>
      </c>
      <c r="AZ33" s="66">
        <v>3223</v>
      </c>
      <c r="BA33" s="66" t="str">
        <f t="shared" si="0"/>
        <v>LOW NEED HIGH DEV</v>
      </c>
    </row>
    <row r="34" spans="1:53" x14ac:dyDescent="0.35">
      <c r="A34" s="197" t="s">
        <v>453</v>
      </c>
      <c r="B34" s="125">
        <f>IF(PERCENT!B64&gt;PERCENT!B$100,(PERCENT!B64-PERCENT!B$100)/(PERCENT!B$101-PERCENT!B$100),(PERCENT!B64-PERCENT!B$100)/(PERCENT!B$100-PERCENT!B$102))</f>
        <v>-0.66232382190522243</v>
      </c>
      <c r="C34" s="124">
        <f>IF(PERCENT!C64&gt;PERCENT!C$100,(PERCENT!C64-PERCENT!C$100)/(PERCENT!C$101-PERCENT!C$100),(PERCENT!C64-PERCENT!C$100)/(PERCENT!C$100-PERCENT!C$102))</f>
        <v>0.2881384168612261</v>
      </c>
      <c r="D34" s="124">
        <f>IF(PERCENT!D64&gt;PERCENT!D$100,(PERCENT!D64-PERCENT!D$100)/(PERCENT!D$101-PERCENT!D$100),(PERCENT!D64-PERCENT!D$100)/(PERCENT!D$100-PERCENT!D$102))</f>
        <v>-0.10602987319876417</v>
      </c>
      <c r="E34" s="124">
        <f>IF(PERCENT!E64&gt;PERCENT!E$100,(PERCENT!E64-PERCENT!E$100)/(PERCENT!E$101-PERCENT!E$100),(PERCENT!E64-PERCENT!E$100)/(PERCENT!E$100-PERCENT!E$102))</f>
        <v>-0.40602488771369516</v>
      </c>
      <c r="F34" s="124">
        <f>IF(PERCENT!F64&gt;PERCENT!F$100,(PERCENT!F64-PERCENT!F$100)/(PERCENT!F$101-PERCENT!F$100),(PERCENT!F64-PERCENT!F$100)/(PERCENT!F$100-PERCENT!F$102))</f>
        <v>-0.63929084088610422</v>
      </c>
      <c r="G34" s="124">
        <f>IF(PERCENT!G64&gt;PERCENT!G$100,(PERCENT!G64-PERCENT!G$100)/(PERCENT!G$101-PERCENT!G$100),(PERCENT!G64-PERCENT!G$100)/(PERCENT!G$100-PERCENT!G$102))</f>
        <v>-0.31141160274394936</v>
      </c>
      <c r="H34" s="125">
        <f>IF(PERCENT!H64&gt;PERCENT!H$100,(PERCENT!H64-PERCENT!H$100)/(PERCENT!H$101-PERCENT!H$100),(PERCENT!H64-PERCENT!H$100)/(PERCENT!H$100-PERCENT!H$102))</f>
        <v>0.17354651616645023</v>
      </c>
      <c r="I34" s="124">
        <f>IF(PERCENT!I64&gt;PERCENT!I$100,(PERCENT!I64-PERCENT!I$100)/(PERCENT!I$101-PERCENT!I$100),(PERCENT!I64-PERCENT!I$100)/(PERCENT!I$100-PERCENT!I$102))</f>
        <v>0.18348549097516453</v>
      </c>
      <c r="J34" s="124">
        <f>IF(PERCENT!J64&gt;PERCENT!J$100,(PERCENT!J64-PERCENT!J$100)/(PERCENT!J$101-PERCENT!J$100),(PERCENT!J64-PERCENT!J$100)/(PERCENT!J$100-PERCENT!J$102))</f>
        <v>2.3222756520816661E-2</v>
      </c>
      <c r="K34" s="126">
        <f>IF(PERCENT!K64&gt;PERCENT!K$100,(PERCENT!K64-PERCENT!K$100)/(PERCENT!K$101-PERCENT!K$100),(PERCENT!K64-PERCENT!K$100)/(PERCENT!K$100-PERCENT!K$102))</f>
        <v>0.34064686957494728</v>
      </c>
      <c r="L34" s="126">
        <f>IF(PERCENT!L64&gt;PERCENT!L$100,(PERCENT!L64-PERCENT!L$100)/(PERCENT!L$101-PERCENT!L$100),(PERCENT!L64-PERCENT!L$100)/(PERCENT!L$100-PERCENT!L$102))</f>
        <v>-0.55994210737630035</v>
      </c>
      <c r="M34" s="124">
        <f>IF(PERCENT!M64&gt;PERCENT!M$100,(PERCENT!M64-PERCENT!M$100)/(PERCENT!M$101-PERCENT!M$100),(PERCENT!M64-PERCENT!M$100)/(PERCENT!M$100-PERCENT!M$102))</f>
        <v>-1</v>
      </c>
      <c r="N34" s="124">
        <f>IF(PERCENT!N64&gt;PERCENT!N$100,(PERCENT!N64-PERCENT!N$100)/(PERCENT!N$101-PERCENT!N$100),(PERCENT!N64-PERCENT!N$100)/(PERCENT!N$100-PERCENT!N$102))</f>
        <v>-1</v>
      </c>
      <c r="O34" s="124">
        <f>IF(PERCENT!O64&gt;PERCENT!O$100,(PERCENT!O64-PERCENT!O$100)/(PERCENT!O$101-PERCENT!O$100),(PERCENT!O64-PERCENT!O$100)/(PERCENT!O$100-PERCENT!O$102))</f>
        <v>-1</v>
      </c>
      <c r="P34" s="124">
        <f>IF(PERCENT!P64&gt;PERCENT!P$100,(PERCENT!P64-PERCENT!P$100)/(PERCENT!P$101-PERCENT!P$100),(PERCENT!P64-PERCENT!P$100)/(PERCENT!P$100-PERCENT!P$102))</f>
        <v>0.41494393393284956</v>
      </c>
      <c r="Q34" s="124">
        <f>IF(PERCENT!Q64&gt;PERCENT!Q$100,(PERCENT!Q64-PERCENT!Q$100)/(PERCENT!Q$101-PERCENT!Q$100),(PERCENT!Q64-PERCENT!Q$100)/(PERCENT!Q$100-PERCENT!Q$102))</f>
        <v>0.38997667110135825</v>
      </c>
      <c r="R34" s="127">
        <f>IF(PERCENT!R64&gt;PERCENT!R$100,(PERCENT!R64-PERCENT!R$100)/(PERCENT!R$101-PERCENT!R$100),(PERCENT!R64-PERCENT!R$100)/(PERCENT!R$100-PERCENT!R$102))</f>
        <v>0.59900776995299432</v>
      </c>
      <c r="S34" s="124">
        <f>IF(PERCENT!S64&gt;PERCENT!S$100,(PERCENT!S64-PERCENT!S$100)/(PERCENT!S$101-PERCENT!S$100),(PERCENT!S64-PERCENT!S$100)/(PERCENT!S$100-PERCENT!S$102))</f>
        <v>0.414434301385318</v>
      </c>
      <c r="T34" s="124">
        <f>IF(PERCENT!T64&gt;PERCENT!T$100,(PERCENT!T64-PERCENT!T$100)/(PERCENT!T$101-PERCENT!T$100),(PERCENT!T64-PERCENT!T$100)/(PERCENT!T$100-PERCENT!T$102))</f>
        <v>0.68272476018786221</v>
      </c>
      <c r="U34" s="124">
        <f>IF(PERCENT!U64&gt;PERCENT!U$100,(PERCENT!U64-PERCENT!U$100)/(PERCENT!U$101-PERCENT!U$100),(PERCENT!U64-PERCENT!U$100)/(PERCENT!U$100-PERCENT!U$102))</f>
        <v>0.24285073255964942</v>
      </c>
      <c r="V34" s="127">
        <f>IF(PERCENT!V64&gt;PERCENT!V$100,(PERCENT!V64-PERCENT!V$100)/(PERCENT!V$101-PERCENT!V$100),(PERCENT!V64-PERCENT!V$100)/(PERCENT!V$100-PERCENT!V$102))</f>
        <v>0.6446866286020525</v>
      </c>
      <c r="W34" s="124">
        <f>IF(PERCENT!W64&gt;PERCENT!W$100,(PERCENT!W64-PERCENT!W$100)/(PERCENT!W$101-PERCENT!W$100),(PERCENT!W64-PERCENT!W$100)/(PERCENT!W$100-PERCENT!W$102))</f>
        <v>0.6446866286020525</v>
      </c>
      <c r="X34" s="127">
        <f>IF(PERCENT!X64&gt;PERCENT!X$100,(PERCENT!X64-PERCENT!X$100)/(PERCENT!X$101-PERCENT!X$100),(PERCENT!X64-PERCENT!X$100)/(PERCENT!X$100-PERCENT!X$102))</f>
        <v>0.22411295669093848</v>
      </c>
      <c r="Y34" s="124">
        <f>IF(PERCENT!Y64&gt;PERCENT!Y$100,(PERCENT!Y64-PERCENT!Y$100)/(PERCENT!Y$101-PERCENT!Y$100),(PERCENT!Y64-PERCENT!Y$100)/(PERCENT!Y$100-PERCENT!Y$102))</f>
        <v>-0.99458381324998479</v>
      </c>
      <c r="Z34" s="124">
        <f>IF(PERCENT!Z64&gt;PERCENT!Z$100,(PERCENT!Z64-PERCENT!Z$100)/(PERCENT!Z$101-PERCENT!Z$100),(PERCENT!Z64-PERCENT!Z$100)/(PERCENT!Z$100-PERCENT!Z$102))</f>
        <v>0.67520212517646472</v>
      </c>
      <c r="AA34" s="124">
        <f>IF(PERCENT!AA64&gt;PERCENT!AA$100,(PERCENT!AA64-PERCENT!AA$100)/(PERCENT!AA$101-PERCENT!AA$100),(PERCENT!AA64-PERCENT!AA$100)/(PERCENT!AA$100-PERCENT!AA$102))</f>
        <v>0.2761317313273689</v>
      </c>
      <c r="AB34" s="124">
        <f>IF(PERCENT!AB64&gt;PERCENT!AB$100,(PERCENT!AB64-PERCENT!AB$100)/(PERCENT!AB$101-PERCENT!AB$100),(PERCENT!AB64-PERCENT!AB$100)/(PERCENT!AB$100-PERCENT!AB$102))</f>
        <v>-0.18533084620684528</v>
      </c>
      <c r="AC34" s="127">
        <f>IF(PERCENT!AC64&gt;PERCENT!AC$100,(PERCENT!AC64-PERCENT!AC$100)/(PERCENT!AC$101-PERCENT!AC$100),(PERCENT!AC64-PERCENT!AC$100)/(PERCENT!AC$100-PERCENT!AC$102))</f>
        <v>-0.79277096662888358</v>
      </c>
      <c r="AD34" s="124">
        <f>IF(PERCENT!AD64&gt;PERCENT!AD$100,(PERCENT!AD64-PERCENT!AD$100)/(PERCENT!AD$101-PERCENT!AD$100),(PERCENT!AD64-PERCENT!AD$100)/(PERCENT!AD$100-PERCENT!AD$102))</f>
        <v>-0.79277096662888358</v>
      </c>
      <c r="AE34" s="128">
        <f>IF(PERCENT!AE64&gt;PERCENT!AE$100,(PERCENT!AE64-PERCENT!AE$100)/(PERCENT!AE$101-PERCENT!AE$100),(PERCENT!AE64-PERCENT!AE$100)/(PERCENT!AE$100-PERCENT!AE$102))</f>
        <v>-0.68887322060005085</v>
      </c>
      <c r="AF34" s="124">
        <f>IF(PERCENT!AF64&gt;PERCENT!AF$100,(PERCENT!AF64-PERCENT!AF$100)/(PERCENT!AF$101-PERCENT!AF$100),(PERCENT!AF64-PERCENT!AF$100)/(PERCENT!AF$100-PERCENT!AF$102))</f>
        <v>0.32815591633667679</v>
      </c>
      <c r="AG34" s="124">
        <f>IF(PERCENT!AG64&gt;PERCENT!AG$100,(PERCENT!AG64-PERCENT!AG$100)/(PERCENT!AG$101-PERCENT!AG$100),(PERCENT!AG64-PERCENT!AG$100)/(PERCENT!AG$100-PERCENT!AG$102))</f>
        <v>0.16325086100708852</v>
      </c>
      <c r="AH34" s="124">
        <f>IF(PERCENT!AH64&gt;PERCENT!AH$100,(PERCENT!AH64-PERCENT!AH$100)/(PERCENT!AH$101-PERCENT!AH$100),(PERCENT!AH64-PERCENT!AH$100)/(PERCENT!AH$100-PERCENT!AH$102))</f>
        <v>0.3316093719644515</v>
      </c>
      <c r="AI34" s="124">
        <f>IF(PERCENT!AI64&gt;PERCENT!AI$100,(PERCENT!AI64-PERCENT!AI$100)/(PERCENT!AI$101-PERCENT!AI$100),(PERCENT!AI64-PERCENT!AI$100)/(PERCENT!AI$100-PERCENT!AI$102))</f>
        <v>-0.19613244438533839</v>
      </c>
      <c r="AJ34" s="124">
        <f>IF(PERCENT!AJ64&gt;PERCENT!AJ$100,(PERCENT!AJ64-PERCENT!AJ$100)/(PERCENT!AJ$101-PERCENT!AJ$100),(PERCENT!AJ64-PERCENT!AJ$100)/(PERCENT!AJ$100-PERCENT!AJ$102))</f>
        <v>1</v>
      </c>
      <c r="AK34" s="124">
        <f>IF(PERCENT!AK64&gt;PERCENT!AK$100,(PERCENT!AK64-PERCENT!AK$100)/(PERCENT!AK$101-PERCENT!AK$100),(PERCENT!AK64-PERCENT!AK$100)/(PERCENT!AK$100-PERCENT!AK$102))</f>
        <v>-6.0000151982349224E-2</v>
      </c>
      <c r="AL34" s="124">
        <f>IF(PERCENT!AL64&gt;PERCENT!AL$100,(PERCENT!AL64-PERCENT!AL$100)/(PERCENT!AL$101-PERCENT!AL$100),(PERCENT!AL64-PERCENT!AL$100)/(PERCENT!AL$100-PERCENT!AL$102))</f>
        <v>0.1466371853320782</v>
      </c>
      <c r="AM34" s="124">
        <f>IF(PERCENT!AM64&gt;PERCENT!AM$100,(PERCENT!AM64-PERCENT!AM$100)/(PERCENT!AM$101-PERCENT!AM$100),(PERCENT!AM64-PERCENT!AM$100)/(PERCENT!AM$100-PERCENT!AM$102))</f>
        <v>0.25664000787482738</v>
      </c>
      <c r="AN34" s="124">
        <f>IF(PERCENT!AN64&gt;PERCENT!AN$100,(PERCENT!AN64-PERCENT!AN$100)/(PERCENT!AN$101-PERCENT!AN$100),(PERCENT!AN64-PERCENT!AN$100)/(PERCENT!AN$100-PERCENT!AN$102))</f>
        <v>-0.11270405411549041</v>
      </c>
      <c r="AO34" s="124">
        <f>IF(PERCENT!AO64&gt;PERCENT!AO$100,(PERCENT!AO64-PERCENT!AO$100)/(PERCENT!AO$101-PERCENT!AO$100),(PERCENT!AO64-PERCENT!AO$100)/(PERCENT!AO$100-PERCENT!AO$102))</f>
        <v>-1</v>
      </c>
      <c r="AP34" s="124">
        <f>IF(PERCENT!AP64&gt;PERCENT!AP$100,(PERCENT!AP64-PERCENT!AP$100)/(PERCENT!AP$101-PERCENT!AP$100),(PERCENT!AP64-PERCENT!AP$100)/(PERCENT!AP$100-PERCENT!AP$102))</f>
        <v>-1</v>
      </c>
      <c r="AQ34" s="124">
        <f>IF(PERCENT!AQ64&gt;PERCENT!AQ$100,(PERCENT!AQ64-PERCENT!AQ$100)/(PERCENT!AQ$101-PERCENT!AQ$100),(PERCENT!AQ64-PERCENT!AQ$100)/(PERCENT!AQ$100-PERCENT!AQ$102))</f>
        <v>-0.13620356029430933</v>
      </c>
      <c r="AR34" s="124">
        <f>IF(PERCENT!AR64&gt;PERCENT!AR$100,(PERCENT!AR64-PERCENT!AR$100)/(PERCENT!AR$101-PERCENT!AR$100),(PERCENT!AR64-PERCENT!AR$100)/(PERCENT!AR$100-PERCENT!AR$102))</f>
        <v>0.99015437162570119</v>
      </c>
      <c r="AS34" s="198">
        <f>IF(PERCENT!AS64&gt;PERCENT!AS$100,(PERCENT!AS64-PERCENT!AS$100)/(PERCENT!AS$101-PERCENT!AS$100),(PERCENT!AS64-PERCENT!AS$100)/(PERCENT!AS$100-PERCENT!AS$102))</f>
        <v>-5.2527253334250977E-2</v>
      </c>
      <c r="AT34" s="198">
        <f>IF(PERCENT!AT64&gt;PERCENT!AT$100,(PERCENT!AT64-PERCENT!AT$100)/(PERCENT!AT$101-PERCENT!AT$100),(PERCENT!AT64-PERCENT!AT$100)/(PERCENT!AT$100-PERCENT!AT$102))</f>
        <v>-1.6584808886382914E-2</v>
      </c>
      <c r="AU34" s="198">
        <f>IF(PERCENT!AU64&gt;PERCENT!AU$100,(PERCENT!AU64-PERCENT!AU$100)/(PERCENT!AU$101-PERCENT!AU$100),(PERCENT!AU64-PERCENT!AU$100)/(PERCENT!AU$100-PERCENT!AU$102))</f>
        <v>0.17020586893938242</v>
      </c>
      <c r="AV34" s="231">
        <f>IF(PERCENT!AV64&gt;PERCENT!AV$100,(PERCENT!AV64-PERCENT!AV$100)/(PERCENT!AV$101-PERCENT!AV$100),(PERCENT!AV64-PERCENT!AV$100)/(PERCENT!AV$100-PERCENT!AV$102))</f>
        <v>-0.68887322060005085</v>
      </c>
      <c r="AW34" s="231">
        <f>IF(PERCENT!AW64&gt;PERCENT!AW$100,(PERCENT!AW64-PERCENT!AW$100)/(PERCENT!AW$101-PERCENT!AW$100),(PERCENT!AW64-PERCENT!AW$100)/(PERCENT!AW$100-PERCENT!AW$102))</f>
        <v>4.86417380239407E-2</v>
      </c>
      <c r="AX34" s="231">
        <f>IF(PERCENT!AX64&gt;PERCENT!AX$100,(PERCENT!AX64-PERCENT!AX$100)/(PERCENT!AX$101-PERCENT!AX$100),(PERCENT!AX64-PERCENT!AX$100)/(PERCENT!AX$100-PERCENT!AX$102))</f>
        <v>-0.68887322060005085</v>
      </c>
      <c r="AY34" s="232">
        <f>IF(PERCENT!AY64&gt;PERCENT!AY$100,(PERCENT!AY64-PERCENT!AY$100)/(PERCENT!AY$101-PERCENT!AY$100),(PERCENT!AY64-PERCENT!AY$100)/(PERCENT!AY$100-PERCENT!AY$102))</f>
        <v>1</v>
      </c>
      <c r="AZ34" s="66">
        <v>389</v>
      </c>
      <c r="BA34" s="66" t="str">
        <f t="shared" si="0"/>
        <v>HIGH NEED HIGH DEV</v>
      </c>
    </row>
    <row r="35" spans="1:53" x14ac:dyDescent="0.35">
      <c r="A35" s="197" t="s">
        <v>402</v>
      </c>
      <c r="B35" s="125">
        <f>IF(PERCENT!B8&gt;PERCENT!B$100,(PERCENT!B8-PERCENT!B$100)/(PERCENT!B$101-PERCENT!B$100),(PERCENT!B8-PERCENT!B$100)/(PERCENT!B$100-PERCENT!B$102))</f>
        <v>0.63299965225003119</v>
      </c>
      <c r="C35" s="124">
        <f>IF(PERCENT!C8&gt;PERCENT!C$100,(PERCENT!C8-PERCENT!C$100)/(PERCENT!C$101-PERCENT!C$100),(PERCENT!C8-PERCENT!C$100)/(PERCENT!C$100-PERCENT!C$102))</f>
        <v>3.9861232919974933E-2</v>
      </c>
      <c r="D35" s="124">
        <f>IF(PERCENT!D8&gt;PERCENT!D$100,(PERCENT!D8-PERCENT!D$100)/(PERCENT!D$101-PERCENT!D$100),(PERCENT!D8-PERCENT!D$100)/(PERCENT!D$100-PERCENT!D$102))</f>
        <v>-0.19271414740317344</v>
      </c>
      <c r="E35" s="124">
        <f>IF(PERCENT!E8&gt;PERCENT!E$100,(PERCENT!E8-PERCENT!E$100)/(PERCENT!E$101-PERCENT!E$100),(PERCENT!E8-PERCENT!E$100)/(PERCENT!E$100-PERCENT!E$102))</f>
        <v>-0.93514322903476133</v>
      </c>
      <c r="F35" s="124">
        <f>IF(PERCENT!F8&gt;PERCENT!F$100,(PERCENT!F8-PERCENT!F$100)/(PERCENT!F$101-PERCENT!F$100),(PERCENT!F8-PERCENT!F$100)/(PERCENT!F$100-PERCENT!F$102))</f>
        <v>0.70374299939537699</v>
      </c>
      <c r="G35" s="124">
        <f>IF(PERCENT!G8&gt;PERCENT!G$100,(PERCENT!G8-PERCENT!G$100)/(PERCENT!G$101-PERCENT!G$100),(PERCENT!G8-PERCENT!G$100)/(PERCENT!G$100-PERCENT!G$102))</f>
        <v>0.66345546416899148</v>
      </c>
      <c r="H35" s="125">
        <f>IF(PERCENT!H8&gt;PERCENT!H$100,(PERCENT!H8-PERCENT!H$100)/(PERCENT!H$101-PERCENT!H$100),(PERCENT!H8-PERCENT!H$100)/(PERCENT!H$100-PERCENT!H$102))</f>
        <v>-0.17197757907801081</v>
      </c>
      <c r="I35" s="124">
        <f>IF(PERCENT!I8&gt;PERCENT!I$100,(PERCENT!I8-PERCENT!I$100)/(PERCENT!I$101-PERCENT!I$100),(PERCENT!I8-PERCENT!I$100)/(PERCENT!I$100-PERCENT!I$102))</f>
        <v>-0.11875168328427751</v>
      </c>
      <c r="J35" s="124">
        <f>IF(PERCENT!J8&gt;PERCENT!J$100,(PERCENT!J8-PERCENT!J$100)/(PERCENT!J$101-PERCENT!J$100),(PERCENT!J8-PERCENT!J$100)/(PERCENT!J$100-PERCENT!J$102))</f>
        <v>-0.19647315704302931</v>
      </c>
      <c r="K35" s="126">
        <f>IF(PERCENT!K8&gt;PERCENT!K$100,(PERCENT!K8-PERCENT!K$100)/(PERCENT!K$101-PERCENT!K$100),(PERCENT!K8-PERCENT!K$100)/(PERCENT!K$100-PERCENT!K$102))</f>
        <v>0.5111717700398748</v>
      </c>
      <c r="L35" s="126">
        <f>IF(PERCENT!L8&gt;PERCENT!L$100,(PERCENT!L8-PERCENT!L$100)/(PERCENT!L$101-PERCENT!L$100),(PERCENT!L8-PERCENT!L$100)/(PERCENT!L$100-PERCENT!L$102))</f>
        <v>1.7407824210926213E-2</v>
      </c>
      <c r="M35" s="124">
        <f>IF(PERCENT!M8&gt;PERCENT!M$100,(PERCENT!M8-PERCENT!M$100)/(PERCENT!M$101-PERCENT!M$100),(PERCENT!M8-PERCENT!M$100)/(PERCENT!M$100-PERCENT!M$102))</f>
        <v>-1</v>
      </c>
      <c r="N35" s="124">
        <f>IF(PERCENT!N8&gt;PERCENT!N$100,(PERCENT!N8-PERCENT!N$100)/(PERCENT!N$101-PERCENT!N$100),(PERCENT!N8-PERCENT!N$100)/(PERCENT!N$100-PERCENT!N$102))</f>
        <v>0.13245194534603094</v>
      </c>
      <c r="O35" s="124">
        <f>IF(PERCENT!O8&gt;PERCENT!O$100,(PERCENT!O8-PERCENT!O$100)/(PERCENT!O$101-PERCENT!O$100),(PERCENT!O8-PERCENT!O$100)/(PERCENT!O$100-PERCENT!O$102))</f>
        <v>0.19304985013945297</v>
      </c>
      <c r="P35" s="124">
        <f>IF(PERCENT!P8&gt;PERCENT!P$100,(PERCENT!P8-PERCENT!P$100)/(PERCENT!P$101-PERCENT!P$100),(PERCENT!P8-PERCENT!P$100)/(PERCENT!P$100-PERCENT!P$102))</f>
        <v>-4.3836199765439093E-2</v>
      </c>
      <c r="Q35" s="124">
        <f>IF(PERCENT!Q8&gt;PERCENT!Q$100,(PERCENT!Q8-PERCENT!Q$100)/(PERCENT!Q$101-PERCENT!Q$100),(PERCENT!Q8-PERCENT!Q$100)/(PERCENT!Q$100-PERCENT!Q$102))</f>
        <v>0.12902494222803701</v>
      </c>
      <c r="R35" s="127">
        <f>IF(PERCENT!R8&gt;PERCENT!R$100,(PERCENT!R8-PERCENT!R$100)/(PERCENT!R$101-PERCENT!R$100),(PERCENT!R8-PERCENT!R$100)/(PERCENT!R$100-PERCENT!R$102))</f>
        <v>-0.60553734656817371</v>
      </c>
      <c r="S35" s="124">
        <f>IF(PERCENT!S8&gt;PERCENT!S$100,(PERCENT!S8-PERCENT!S$100)/(PERCENT!S$101-PERCENT!S$100),(PERCENT!S8-PERCENT!S$100)/(PERCENT!S$100-PERCENT!S$102))</f>
        <v>-0.69627863746672913</v>
      </c>
      <c r="T35" s="124">
        <f>IF(PERCENT!T8&gt;PERCENT!T$100,(PERCENT!T8-PERCENT!T$100)/(PERCENT!T$101-PERCENT!T$100),(PERCENT!T8-PERCENT!T$100)/(PERCENT!T$100-PERCENT!T$102))</f>
        <v>-0.78281239088699095</v>
      </c>
      <c r="U35" s="124">
        <f>IF(PERCENT!U8&gt;PERCENT!U$100,(PERCENT!U8-PERCENT!U$100)/(PERCENT!U$101-PERCENT!U$100),(PERCENT!U8-PERCENT!U$100)/(PERCENT!U$100-PERCENT!U$102))</f>
        <v>-0.11252538146266475</v>
      </c>
      <c r="V35" s="127">
        <f>IF(PERCENT!V8&gt;PERCENT!V$100,(PERCENT!V8-PERCENT!V$100)/(PERCENT!V$101-PERCENT!V$100),(PERCENT!V8-PERCENT!V$100)/(PERCENT!V$100-PERCENT!V$102))</f>
        <v>-0.54781141282329637</v>
      </c>
      <c r="W35" s="124">
        <f>IF(PERCENT!W8&gt;PERCENT!W$100,(PERCENT!W8-PERCENT!W$100)/(PERCENT!W$101-PERCENT!W$100),(PERCENT!W8-PERCENT!W$100)/(PERCENT!W$100-PERCENT!W$102))</f>
        <v>-0.54781141282329637</v>
      </c>
      <c r="X35" s="127">
        <f>IF(PERCENT!X8&gt;PERCENT!X$100,(PERCENT!X8-PERCENT!X$100)/(PERCENT!X$101-PERCENT!X$100),(PERCENT!X8-PERCENT!X$100)/(PERCENT!X$100-PERCENT!X$102))</f>
        <v>-4.2124314351536317E-2</v>
      </c>
      <c r="Y35" s="124">
        <f>IF(PERCENT!Y8&gt;PERCENT!Y$100,(PERCENT!Y8-PERCENT!Y$100)/(PERCENT!Y$101-PERCENT!Y$100),(PERCENT!Y8-PERCENT!Y$100)/(PERCENT!Y$100-PERCENT!Y$102))</f>
        <v>-0.39552836713201805</v>
      </c>
      <c r="Z35" s="124">
        <f>IF(PERCENT!Z8&gt;PERCENT!Z$100,(PERCENT!Z8-PERCENT!Z$100)/(PERCENT!Z$101-PERCENT!Z$100),(PERCENT!Z8-PERCENT!Z$100)/(PERCENT!Z$100-PERCENT!Z$102))</f>
        <v>-0.61774258416591521</v>
      </c>
      <c r="AA35" s="124">
        <f>IF(PERCENT!AA8&gt;PERCENT!AA$100,(PERCENT!AA8-PERCENT!AA$100)/(PERCENT!AA$101-PERCENT!AA$100),(PERCENT!AA8-PERCENT!AA$100)/(PERCENT!AA$100-PERCENT!AA$102))</f>
        <v>-0.46862621172635244</v>
      </c>
      <c r="AB35" s="124">
        <f>IF(PERCENT!AB8&gt;PERCENT!AB$100,(PERCENT!AB8-PERCENT!AB$100)/(PERCENT!AB$101-PERCENT!AB$100),(PERCENT!AB8-PERCENT!AB$100)/(PERCENT!AB$100-PERCENT!AB$102))</f>
        <v>0.30399530832899069</v>
      </c>
      <c r="AC35" s="127">
        <f>IF(PERCENT!AC8&gt;PERCENT!AC$100,(PERCENT!AC8-PERCENT!AC$100)/(PERCENT!AC$101-PERCENT!AC$100),(PERCENT!AC8-PERCENT!AC$100)/(PERCENT!AC$100-PERCENT!AC$102))</f>
        <v>2.5583328880864727E-2</v>
      </c>
      <c r="AD35" s="124">
        <f>IF(PERCENT!AD8&gt;PERCENT!AD$100,(PERCENT!AD8-PERCENT!AD$100)/(PERCENT!AD$101-PERCENT!AD$100),(PERCENT!AD8-PERCENT!AD$100)/(PERCENT!AD$100-PERCENT!AD$102))</f>
        <v>2.5583328880864727E-2</v>
      </c>
      <c r="AE35" s="128">
        <f>IF(PERCENT!AE8&gt;PERCENT!AE$100,(PERCENT!AE8-PERCENT!AE$100)/(PERCENT!AE$101-PERCENT!AE$100),(PERCENT!AE8-PERCENT!AE$100)/(PERCENT!AE$100-PERCENT!AE$102))</f>
        <v>-0.1443594819774644</v>
      </c>
      <c r="AF35" s="124">
        <f>IF(PERCENT!AF8&gt;PERCENT!AF$100,(PERCENT!AF8-PERCENT!AF$100)/(PERCENT!AF$101-PERCENT!AF$100),(PERCENT!AF8-PERCENT!AF$100)/(PERCENT!AF$100-PERCENT!AF$102))</f>
        <v>0.10178779607362796</v>
      </c>
      <c r="AG35" s="124">
        <f>IF(PERCENT!AG8&gt;PERCENT!AG$100,(PERCENT!AG8-PERCENT!AG$100)/(PERCENT!AG$101-PERCENT!AG$100),(PERCENT!AG8-PERCENT!AG$100)/(PERCENT!AG$100-PERCENT!AG$102))</f>
        <v>0.77681283167269866</v>
      </c>
      <c r="AH35" s="124">
        <f>IF(PERCENT!AH8&gt;PERCENT!AH$100,(PERCENT!AH8-PERCENT!AH$100)/(PERCENT!AH$101-PERCENT!AH$100),(PERCENT!AH8-PERCENT!AH$100)/(PERCENT!AH$100-PERCENT!AH$102))</f>
        <v>-0.15589340194412643</v>
      </c>
      <c r="AI35" s="124">
        <f>IF(PERCENT!AI8&gt;PERCENT!AI$100,(PERCENT!AI8-PERCENT!AI$100)/(PERCENT!AI$101-PERCENT!AI$100),(PERCENT!AI8-PERCENT!AI$100)/(PERCENT!AI$100-PERCENT!AI$102))</f>
        <v>-0.45959338252956144</v>
      </c>
      <c r="AJ35" s="124">
        <f>IF(PERCENT!AJ8&gt;PERCENT!AJ$100,(PERCENT!AJ8-PERCENT!AJ$100)/(PERCENT!AJ$101-PERCENT!AJ$100),(PERCENT!AJ8-PERCENT!AJ$100)/(PERCENT!AJ$100-PERCENT!AJ$102))</f>
        <v>2.886408714357928E-2</v>
      </c>
      <c r="AK35" s="124">
        <f>IF(PERCENT!AK8&gt;PERCENT!AK$100,(PERCENT!AK8-PERCENT!AK$100)/(PERCENT!AK$101-PERCENT!AK$100),(PERCENT!AK8-PERCENT!AK$100)/(PERCENT!AK$100-PERCENT!AK$102))</f>
        <v>-0.23511572892184401</v>
      </c>
      <c r="AL35" s="124">
        <f>IF(PERCENT!AL8&gt;PERCENT!AL$100,(PERCENT!AL8-PERCENT!AL$100)/(PERCENT!AL$101-PERCENT!AL$100),(PERCENT!AL8-PERCENT!AL$100)/(PERCENT!AL$100-PERCENT!AL$102))</f>
        <v>-0.19904692950169131</v>
      </c>
      <c r="AM35" s="124">
        <f>IF(PERCENT!AM8&gt;PERCENT!AM$100,(PERCENT!AM8-PERCENT!AM$100)/(PERCENT!AM$101-PERCENT!AM$100),(PERCENT!AM8-PERCENT!AM$100)/(PERCENT!AM$100-PERCENT!AM$102))</f>
        <v>-5.5073361502647696E-2</v>
      </c>
      <c r="AN35" s="124">
        <f>IF(PERCENT!AN8&gt;PERCENT!AN$100,(PERCENT!AN8-PERCENT!AN$100)/(PERCENT!AN$101-PERCENT!AN$100),(PERCENT!AN8-PERCENT!AN$100)/(PERCENT!AN$100-PERCENT!AN$102))</f>
        <v>-9.2769193191336152E-3</v>
      </c>
      <c r="AO35" s="124">
        <f>IF(PERCENT!AO8&gt;PERCENT!AO$100,(PERCENT!AO8-PERCENT!AO$100)/(PERCENT!AO$101-PERCENT!AO$100),(PERCENT!AO8-PERCENT!AO$100)/(PERCENT!AO$100-PERCENT!AO$102))</f>
        <v>-0.23711043689694314</v>
      </c>
      <c r="AP35" s="124">
        <f>IF(PERCENT!AP8&gt;PERCENT!AP$100,(PERCENT!AP8-PERCENT!AP$100)/(PERCENT!AP$101-PERCENT!AP$100),(PERCENT!AP8-PERCENT!AP$100)/(PERCENT!AP$100-PERCENT!AP$102))</f>
        <v>0.78614350588486348</v>
      </c>
      <c r="AQ35" s="124">
        <f>IF(PERCENT!AQ8&gt;PERCENT!AQ$100,(PERCENT!AQ8-PERCENT!AQ$100)/(PERCENT!AQ$101-PERCENT!AQ$100),(PERCENT!AQ8-PERCENT!AQ$100)/(PERCENT!AQ$100-PERCENT!AQ$102))</f>
        <v>-1.1347880396399394E-2</v>
      </c>
      <c r="AR35" s="124">
        <f>IF(PERCENT!AR8&gt;PERCENT!AR$100,(PERCENT!AR8-PERCENT!AR$100)/(PERCENT!AR$101-PERCENT!AR$100),(PERCENT!AR8-PERCENT!AR$100)/(PERCENT!AR$100-PERCENT!AR$102))</f>
        <v>0.3448945776275999</v>
      </c>
      <c r="AS35" s="198">
        <f>IF(PERCENT!AS8&gt;PERCENT!AS$100,(PERCENT!AS8-PERCENT!AS$100)/(PERCENT!AS$101-PERCENT!AS$100),(PERCENT!AS8-PERCENT!AS$100)/(PERCENT!AS$100-PERCENT!AS$102))</f>
        <v>8.8626977481918362E-2</v>
      </c>
      <c r="AT35" s="198">
        <f>IF(PERCENT!AT8&gt;PERCENT!AT$100,(PERCENT!AT8-PERCENT!AT$100)/(PERCENT!AT$101-PERCENT!AT$100),(PERCENT!AT8-PERCENT!AT$100)/(PERCENT!AT$100-PERCENT!AT$102))</f>
        <v>0.28199292763480704</v>
      </c>
      <c r="AU35" s="198">
        <f>IF(PERCENT!AU8&gt;PERCENT!AU$100,(PERCENT!AU8-PERCENT!AU$100)/(PERCENT!AU$101-PERCENT!AU$100),(PERCENT!AU8-PERCENT!AU$100)/(PERCENT!AU$100-PERCENT!AU$102))</f>
        <v>-0.18513445935872092</v>
      </c>
      <c r="AV35" s="231">
        <f>IF(PERCENT!AV8&gt;PERCENT!AV$100,(PERCENT!AV8-PERCENT!AV$100)/(PERCENT!AV$101-PERCENT!AV$100),(PERCENT!AV8-PERCENT!AV$100)/(PERCENT!AV$100-PERCENT!AV$102))</f>
        <v>-0.1443594819774644</v>
      </c>
      <c r="AW35" s="231">
        <f>IF(PERCENT!AW8&gt;PERCENT!AW$100,(PERCENT!AW8-PERCENT!AW$100)/(PERCENT!AW$101-PERCENT!AW$100),(PERCENT!AW8-PERCENT!AW$100)/(PERCENT!AW$100-PERCENT!AW$102))</f>
        <v>7.8484375700117695E-2</v>
      </c>
      <c r="AX35" s="231">
        <f>IF(PERCENT!AX8&gt;PERCENT!AX$100,(PERCENT!AX8-PERCENT!AX$100)/(PERCENT!AX$101-PERCENT!AX$100),(PERCENT!AX8-PERCENT!AX$100)/(PERCENT!AX$100-PERCENT!AX$102))</f>
        <v>-0.1443594819774644</v>
      </c>
      <c r="AY35" s="232">
        <f>IF(PERCENT!AY8&gt;PERCENT!AY$100,(PERCENT!AY8-PERCENT!AY$100)/(PERCENT!AY$101-PERCENT!AY$100),(PERCENT!AY8-PERCENT!AY$100)/(PERCENT!AY$100-PERCENT!AY$102))</f>
        <v>-0.35081052076111757</v>
      </c>
      <c r="AZ35" s="66">
        <v>5145</v>
      </c>
      <c r="BA35" s="66" t="str">
        <f t="shared" si="0"/>
        <v>HIGH NEED HIGH DEV</v>
      </c>
    </row>
    <row r="36" spans="1:53" x14ac:dyDescent="0.35">
      <c r="A36" s="197" t="s">
        <v>468</v>
      </c>
      <c r="B36" s="125">
        <f>IF(PERCENT!B81&gt;PERCENT!B$100,(PERCENT!B81-PERCENT!B$100)/(PERCENT!B$101-PERCENT!B$100),(PERCENT!B81-PERCENT!B$100)/(PERCENT!B$100-PERCENT!B$102))</f>
        <v>-0.15127572399732575</v>
      </c>
      <c r="C36" s="124">
        <f>IF(PERCENT!C81&gt;PERCENT!C$100,(PERCENT!C81-PERCENT!C$100)/(PERCENT!C$101-PERCENT!C$100),(PERCENT!C81-PERCENT!C$100)/(PERCENT!C$100-PERCENT!C$102))</f>
        <v>0.37294123991819</v>
      </c>
      <c r="D36" s="124">
        <f>IF(PERCENT!D81&gt;PERCENT!D$100,(PERCENT!D81-PERCENT!D$100)/(PERCENT!D$101-PERCENT!D$100),(PERCENT!D81-PERCENT!D$100)/(PERCENT!D$100-PERCENT!D$102))</f>
        <v>0.42192578418249221</v>
      </c>
      <c r="E36" s="124">
        <f>IF(PERCENT!E81&gt;PERCENT!E$100,(PERCENT!E81-PERCENT!E$100)/(PERCENT!E$101-PERCENT!E$100),(PERCENT!E81-PERCENT!E$100)/(PERCENT!E$100-PERCENT!E$102))</f>
        <v>-0.30800561737426696</v>
      </c>
      <c r="F36" s="124">
        <f>IF(PERCENT!F81&gt;PERCENT!F$100,(PERCENT!F81-PERCENT!F$100)/(PERCENT!F$101-PERCENT!F$100),(PERCENT!F81-PERCENT!F$100)/(PERCENT!F$100-PERCENT!F$102))</f>
        <v>-0.16867576237121101</v>
      </c>
      <c r="G36" s="124">
        <f>IF(PERCENT!G81&gt;PERCENT!G$100,(PERCENT!G81-PERCENT!G$100)/(PERCENT!G$101-PERCENT!G$100),(PERCENT!G81-PERCENT!G$100)/(PERCENT!G$100-PERCENT!G$102))</f>
        <v>-0.37650486030333141</v>
      </c>
      <c r="H36" s="125">
        <f>IF(PERCENT!H81&gt;PERCENT!H$100,(PERCENT!H81-PERCENT!H$100)/(PERCENT!H$101-PERCENT!H$100),(PERCENT!H81-PERCENT!H$100)/(PERCENT!H$100-PERCENT!H$102))</f>
        <v>4.8295455146705919E-2</v>
      </c>
      <c r="I36" s="124">
        <f>IF(PERCENT!I81&gt;PERCENT!I$100,(PERCENT!I81-PERCENT!I$100)/(PERCENT!I$101-PERCENT!I$100),(PERCENT!I81-PERCENT!I$100)/(PERCENT!I$100-PERCENT!I$102))</f>
        <v>0.18348549097516453</v>
      </c>
      <c r="J36" s="124">
        <f>IF(PERCENT!J81&gt;PERCENT!J$100,(PERCENT!J81-PERCENT!J$100)/(PERCENT!J$101-PERCENT!J$100),(PERCENT!J81-PERCENT!J$100)/(PERCENT!J$100-PERCENT!J$102))</f>
        <v>-0.47594764366818654</v>
      </c>
      <c r="K36" s="126">
        <f>IF(PERCENT!K81&gt;PERCENT!K$100,(PERCENT!K81-PERCENT!K$100)/(PERCENT!K$101-PERCENT!K$100),(PERCENT!K81-PERCENT!K$100)/(PERCENT!K$100-PERCENT!K$102))</f>
        <v>0.553955283976445</v>
      </c>
      <c r="L36" s="126">
        <f>IF(PERCENT!L81&gt;PERCENT!L$100,(PERCENT!L81-PERCENT!L$100)/(PERCENT!L$101-PERCENT!L$100),(PERCENT!L81-PERCENT!L$100)/(PERCENT!L$100-PERCENT!L$102))</f>
        <v>-0.72024273166225172</v>
      </c>
      <c r="M36" s="124">
        <f>IF(PERCENT!M81&gt;PERCENT!M$100,(PERCENT!M81-PERCENT!M$100)/(PERCENT!M$101-PERCENT!M$100),(PERCENT!M81-PERCENT!M$100)/(PERCENT!M$100-PERCENT!M$102))</f>
        <v>-1</v>
      </c>
      <c r="N36" s="124">
        <f>IF(PERCENT!N81&gt;PERCENT!N$100,(PERCENT!N81-PERCENT!N$100)/(PERCENT!N$101-PERCENT!N$100),(PERCENT!N81-PERCENT!N$100)/(PERCENT!N$100-PERCENT!N$102))</f>
        <v>-1</v>
      </c>
      <c r="O36" s="124">
        <f>IF(PERCENT!O81&gt;PERCENT!O$100,(PERCENT!O81-PERCENT!O$100)/(PERCENT!O$101-PERCENT!O$100),(PERCENT!O81-PERCENT!O$100)/(PERCENT!O$100-PERCENT!O$102))</f>
        <v>-0.51053914632914932</v>
      </c>
      <c r="P36" s="124">
        <f>IF(PERCENT!P81&gt;PERCENT!P$100,(PERCENT!P81-PERCENT!P$100)/(PERCENT!P$101-PERCENT!P$100),(PERCENT!P81-PERCENT!P$100)/(PERCENT!P$100-PERCENT!P$102))</f>
        <v>0.78906141835674293</v>
      </c>
      <c r="Q36" s="124">
        <f>IF(PERCENT!Q81&gt;PERCENT!Q$100,(PERCENT!Q81-PERCENT!Q$100)/(PERCENT!Q$101-PERCENT!Q$100),(PERCENT!Q81-PERCENT!Q$100)/(PERCENT!Q$100-PERCENT!Q$102))</f>
        <v>-0.28654721450942494</v>
      </c>
      <c r="R36" s="127">
        <f>IF(PERCENT!R81&gt;PERCENT!R$100,(PERCENT!R81-PERCENT!R$100)/(PERCENT!R$101-PERCENT!R$100),(PERCENT!R81-PERCENT!R$100)/(PERCENT!R$100-PERCENT!R$102))</f>
        <v>0.3781954300683199</v>
      </c>
      <c r="S36" s="124">
        <f>IF(PERCENT!S81&gt;PERCENT!S$100,(PERCENT!S81-PERCENT!S$100)/(PERCENT!S$101-PERCENT!S$100),(PERCENT!S81-PERCENT!S$100)/(PERCENT!S$100-PERCENT!S$102))</f>
        <v>0.36622507381087427</v>
      </c>
      <c r="T36" s="124">
        <f>IF(PERCENT!T81&gt;PERCENT!T$100,(PERCENT!T81-PERCENT!T$100)/(PERCENT!T$101-PERCENT!T$100),(PERCENT!T81-PERCENT!T$100)/(PERCENT!T$100-PERCENT!T$102))</f>
        <v>0.4833242245038934</v>
      </c>
      <c r="U36" s="124">
        <f>IF(PERCENT!U81&gt;PERCENT!U$100,(PERCENT!U81-PERCENT!U$100)/(PERCENT!U$101-PERCENT!U$100),(PERCENT!U81-PERCENT!U$100)/(PERCENT!U$100-PERCENT!U$102))</f>
        <v>-0.14055588844222042</v>
      </c>
      <c r="V36" s="127">
        <f>IF(PERCENT!V81&gt;PERCENT!V$100,(PERCENT!V81-PERCENT!V$100)/(PERCENT!V$101-PERCENT!V$100),(PERCENT!V81-PERCENT!V$100)/(PERCENT!V$100-PERCENT!V$102))</f>
        <v>-3.5717552829033668E-2</v>
      </c>
      <c r="W36" s="124">
        <f>IF(PERCENT!W81&gt;PERCENT!W$100,(PERCENT!W81-PERCENT!W$100)/(PERCENT!W$101-PERCENT!W$100),(PERCENT!W81-PERCENT!W$100)/(PERCENT!W$100-PERCENT!W$102))</f>
        <v>-3.5717552829033668E-2</v>
      </c>
      <c r="X36" s="127">
        <f>IF(PERCENT!X81&gt;PERCENT!X$100,(PERCENT!X81-PERCENT!X$100)/(PERCENT!X$101-PERCENT!X$100),(PERCENT!X81-PERCENT!X$100)/(PERCENT!X$100-PERCENT!X$102))</f>
        <v>-0.3579849981071685</v>
      </c>
      <c r="Y36" s="124">
        <f>IF(PERCENT!Y81&gt;PERCENT!Y$100,(PERCENT!Y81-PERCENT!Y$100)/(PERCENT!Y$101-PERCENT!Y$100),(PERCENT!Y81-PERCENT!Y$100)/(PERCENT!Y$100-PERCENT!Y$102))</f>
        <v>-0.88084389149966424</v>
      </c>
      <c r="Z36" s="124">
        <f>IF(PERCENT!Z81&gt;PERCENT!Z$100,(PERCENT!Z81-PERCENT!Z$100)/(PERCENT!Z$101-PERCENT!Z$100),(PERCENT!Z81-PERCENT!Z$100)/(PERCENT!Z$100-PERCENT!Z$102))</f>
        <v>-0.24433003005966625</v>
      </c>
      <c r="AA36" s="124">
        <f>IF(PERCENT!AA81&gt;PERCENT!AA$100,(PERCENT!AA81-PERCENT!AA$100)/(PERCENT!AA$101-PERCENT!AA$100),(PERCENT!AA81-PERCENT!AA$100)/(PERCENT!AA$100-PERCENT!AA$102))</f>
        <v>-0.23679472822348188</v>
      </c>
      <c r="AB36" s="124">
        <f>IF(PERCENT!AB81&gt;PERCENT!AB$100,(PERCENT!AB81-PERCENT!AB$100)/(PERCENT!AB$101-PERCENT!AB$100),(PERCENT!AB81-PERCENT!AB$100)/(PERCENT!AB$100-PERCENT!AB$102))</f>
        <v>-0.3299917239831997</v>
      </c>
      <c r="AC36" s="127">
        <f>IF(PERCENT!AC81&gt;PERCENT!AC$100,(PERCENT!AC81-PERCENT!AC$100)/(PERCENT!AC$101-PERCENT!AC$100),(PERCENT!AC81-PERCENT!AC$100)/(PERCENT!AC$100-PERCENT!AC$102))</f>
        <v>-0.31396647543026007</v>
      </c>
      <c r="AD36" s="124">
        <f>IF(PERCENT!AD81&gt;PERCENT!AD$100,(PERCENT!AD81-PERCENT!AD$100)/(PERCENT!AD$101-PERCENT!AD$100),(PERCENT!AD81-PERCENT!AD$100)/(PERCENT!AD$100-PERCENT!AD$102))</f>
        <v>-0.31396647543026007</v>
      </c>
      <c r="AE36" s="128">
        <f>IF(PERCENT!AE81&gt;PERCENT!AE$100,(PERCENT!AE81-PERCENT!AE$100)/(PERCENT!AE$101-PERCENT!AE$100),(PERCENT!AE81-PERCENT!AE$100)/(PERCENT!AE$100-PERCENT!AE$102))</f>
        <v>0.20035284710695481</v>
      </c>
      <c r="AF36" s="124">
        <f>IF(PERCENT!AF81&gt;PERCENT!AF$100,(PERCENT!AF81-PERCENT!AF$100)/(PERCENT!AF$101-PERCENT!AF$100),(PERCENT!AF81-PERCENT!AF$100)/(PERCENT!AF$100-PERCENT!AF$102))</f>
        <v>0.71169090768813692</v>
      </c>
      <c r="AG36" s="124">
        <f>IF(PERCENT!AG81&gt;PERCENT!AG$100,(PERCENT!AG81-PERCENT!AG$100)/(PERCENT!AG$101-PERCENT!AG$100),(PERCENT!AG81-PERCENT!AG$100)/(PERCENT!AG$100-PERCENT!AG$102))</f>
        <v>-0.2675690446759455</v>
      </c>
      <c r="AH36" s="124">
        <f>IF(PERCENT!AH81&gt;PERCENT!AH$100,(PERCENT!AH81-PERCENT!AH$100)/(PERCENT!AH$101-PERCENT!AH$100),(PERCENT!AH81-PERCENT!AH$100)/(PERCENT!AH$100-PERCENT!AH$102))</f>
        <v>1.7884166391126517E-2</v>
      </c>
      <c r="AI36" s="124">
        <f>IF(PERCENT!AI81&gt;PERCENT!AI$100,(PERCENT!AI81-PERCENT!AI$100)/(PERCENT!AI$101-PERCENT!AI$100),(PERCENT!AI81-PERCENT!AI$100)/(PERCENT!AI$100-PERCENT!AI$102))</f>
        <v>-0.69488672492589887</v>
      </c>
      <c r="AJ36" s="124">
        <f>IF(PERCENT!AJ81&gt;PERCENT!AJ$100,(PERCENT!AJ81-PERCENT!AJ$100)/(PERCENT!AJ$101-PERCENT!AJ$100),(PERCENT!AJ81-PERCENT!AJ$100)/(PERCENT!AJ$100-PERCENT!AJ$102))</f>
        <v>0.46949107908870236</v>
      </c>
      <c r="AK36" s="124">
        <f>IF(PERCENT!AK81&gt;PERCENT!AK$100,(PERCENT!AK81-PERCENT!AK$100)/(PERCENT!AK$101-PERCENT!AK$100),(PERCENT!AK81-PERCENT!AK$100)/(PERCENT!AK$100-PERCENT!AK$102))</f>
        <v>-0.12286728806695585</v>
      </c>
      <c r="AL36" s="124">
        <f>IF(PERCENT!AL81&gt;PERCENT!AL$100,(PERCENT!AL81-PERCENT!AL$100)/(PERCENT!AL$101-PERCENT!AL$100),(PERCENT!AL81-PERCENT!AL$100)/(PERCENT!AL$100-PERCENT!AL$102))</f>
        <v>-0.41905401162979605</v>
      </c>
      <c r="AM36" s="124">
        <f>IF(PERCENT!AM81&gt;PERCENT!AM$100,(PERCENT!AM81-PERCENT!AM$100)/(PERCENT!AM$101-PERCENT!AM$100),(PERCENT!AM81-PERCENT!AM$100)/(PERCENT!AM$100-PERCENT!AM$102))</f>
        <v>0.35102036458672337</v>
      </c>
      <c r="AN36" s="124">
        <f>IF(PERCENT!AN81&gt;PERCENT!AN$100,(PERCENT!AN81-PERCENT!AN$100)/(PERCENT!AN$101-PERCENT!AN$100),(PERCENT!AN81-PERCENT!AN$100)/(PERCENT!AN$100-PERCENT!AN$102))</f>
        <v>-0.11270405411549041</v>
      </c>
      <c r="AO36" s="124">
        <f>IF(PERCENT!AO81&gt;PERCENT!AO$100,(PERCENT!AO81-PERCENT!AO$100)/(PERCENT!AO$101-PERCENT!AO$100),(PERCENT!AO81-PERCENT!AO$100)/(PERCENT!AO$100-PERCENT!AO$102))</f>
        <v>-9.8127374088192068E-2</v>
      </c>
      <c r="AP36" s="124">
        <f>IF(PERCENT!AP81&gt;PERCENT!AP$100,(PERCENT!AP81-PERCENT!AP$100)/(PERCENT!AP$101-PERCENT!AP$100),(PERCENT!AP81-PERCENT!AP$100)/(PERCENT!AP$100-PERCENT!AP$102))</f>
        <v>6.1172799661197482E-3</v>
      </c>
      <c r="AQ36" s="124">
        <f>IF(PERCENT!AQ81&gt;PERCENT!AQ$100,(PERCENT!AQ81-PERCENT!AQ$100)/(PERCENT!AQ$101-PERCENT!AQ$100),(PERCENT!AQ81-PERCENT!AQ$100)/(PERCENT!AQ$100-PERCENT!AQ$102))</f>
        <v>0.6652577479636802</v>
      </c>
      <c r="AR36" s="124">
        <f>IF(PERCENT!AR81&gt;PERCENT!AR$100,(PERCENT!AR81-PERCENT!AR$100)/(PERCENT!AR$101-PERCENT!AR$100),(PERCENT!AR81-PERCENT!AR$100)/(PERCENT!AR$100-PERCENT!AR$102))</f>
        <v>0.92330555043376161</v>
      </c>
      <c r="AS36" s="198">
        <f>IF(PERCENT!AS81&gt;PERCENT!AS$100,(PERCENT!AS81-PERCENT!AS$100)/(PERCENT!AS$101-PERCENT!AS$100),(PERCENT!AS81-PERCENT!AS$100)/(PERCENT!AS$100-PERCENT!AS$102))</f>
        <v>2.0222524317843799E-3</v>
      </c>
      <c r="AT36" s="198">
        <f>IF(PERCENT!AT81&gt;PERCENT!AT$100,(PERCENT!AT81-PERCENT!AT$100)/(PERCENT!AT$101-PERCENT!AT$100),(PERCENT!AT81-PERCENT!AT$100)/(PERCENT!AT$100-PERCENT!AT$102))</f>
        <v>2.4913771926271745E-2</v>
      </c>
      <c r="AU36" s="198">
        <f>IF(PERCENT!AU81&gt;PERCENT!AU$100,(PERCENT!AU81-PERCENT!AU$100)/(PERCENT!AU$101-PERCENT!AU$100),(PERCENT!AU81-PERCENT!AU$100)/(PERCENT!AU$100-PERCENT!AU$102))</f>
        <v>-6.7477356595108229E-2</v>
      </c>
      <c r="AV36" s="231">
        <f>IF(PERCENT!AV81&gt;PERCENT!AV$100,(PERCENT!AV81-PERCENT!AV$100)/(PERCENT!AV$101-PERCENT!AV$100),(PERCENT!AV81-PERCENT!AV$100)/(PERCENT!AV$100-PERCENT!AV$102))</f>
        <v>0.20035284710695481</v>
      </c>
      <c r="AW36" s="231">
        <f>IF(PERCENT!AW81&gt;PERCENT!AW$100,(PERCENT!AW81-PERCENT!AW$100)/(PERCENT!AW$101-PERCENT!AW$100),(PERCENT!AW81-PERCENT!AW$100)/(PERCENT!AW$100-PERCENT!AW$102))</f>
        <v>-9.5262325153773302E-3</v>
      </c>
      <c r="AX36" s="231">
        <f>IF(PERCENT!AX81&gt;PERCENT!AX$100,(PERCENT!AX81-PERCENT!AX$100)/(PERCENT!AX$101-PERCENT!AX$100),(PERCENT!AX81-PERCENT!AX$100)/(PERCENT!AX$100-PERCENT!AX$102))</f>
        <v>0.20035284710695481</v>
      </c>
      <c r="AY36" s="232">
        <f>IF(PERCENT!AY81&gt;PERCENT!AY$100,(PERCENT!AY81-PERCENT!AY$100)/(PERCENT!AY$101-PERCENT!AY$100),(PERCENT!AY81-PERCENT!AY$100)/(PERCENT!AY$100-PERCENT!AY$102))</f>
        <v>0.59462414525872775</v>
      </c>
      <c r="AZ36" s="66">
        <v>1292</v>
      </c>
      <c r="BA36" s="66" t="str">
        <f t="shared" si="0"/>
        <v>LOW NEED LOW DEV</v>
      </c>
    </row>
    <row r="37" spans="1:53" x14ac:dyDescent="0.35">
      <c r="A37" s="197" t="s">
        <v>421</v>
      </c>
      <c r="B37" s="125">
        <f>IF(PERCENT!B28&gt;PERCENT!B$100,(PERCENT!B28-PERCENT!B$100)/(PERCENT!B$101-PERCENT!B$100),(PERCENT!B28-PERCENT!B$100)/(PERCENT!B$100-PERCENT!B$102))</f>
        <v>-0.15556760515834564</v>
      </c>
      <c r="C37" s="124">
        <f>IF(PERCENT!C28&gt;PERCENT!C$100,(PERCENT!C28-PERCENT!C$100)/(PERCENT!C$101-PERCENT!C$100),(PERCENT!C28-PERCENT!C$100)/(PERCENT!C$100-PERCENT!C$102))</f>
        <v>0.36414989773715567</v>
      </c>
      <c r="D37" s="124">
        <f>IF(PERCENT!D28&gt;PERCENT!D$100,(PERCENT!D28-PERCENT!D$100)/(PERCENT!D$101-PERCENT!D$100),(PERCENT!D28-PERCENT!D$100)/(PERCENT!D$100-PERCENT!D$102))</f>
        <v>0.13497151898820947</v>
      </c>
      <c r="E37" s="124">
        <f>IF(PERCENT!E28&gt;PERCENT!E$100,(PERCENT!E28-PERCENT!E$100)/(PERCENT!E$101-PERCENT!E$100),(PERCENT!E28-PERCENT!E$100)/(PERCENT!E$100-PERCENT!E$102))</f>
        <v>-0.47149283619319193</v>
      </c>
      <c r="F37" s="124">
        <f>IF(PERCENT!F28&gt;PERCENT!F$100,(PERCENT!F28-PERCENT!F$100)/(PERCENT!F$101-PERCENT!F$100),(PERCENT!F28-PERCENT!F$100)/(PERCENT!F$100-PERCENT!F$102))</f>
        <v>-0.17677911493171855</v>
      </c>
      <c r="G37" s="124">
        <f>IF(PERCENT!G28&gt;PERCENT!G$100,(PERCENT!G28-PERCENT!G$100)/(PERCENT!G$101-PERCENT!G$100),(PERCENT!G28-PERCENT!G$100)/(PERCENT!G$100-PERCENT!G$102))</f>
        <v>0.29288624509177141</v>
      </c>
      <c r="H37" s="125">
        <f>IF(PERCENT!H28&gt;PERCENT!H$100,(PERCENT!H28-PERCENT!H$100)/(PERCENT!H$101-PERCENT!H$100),(PERCENT!H28-PERCENT!H$100)/(PERCENT!H$100-PERCENT!H$102))</f>
        <v>-0.50504416187094126</v>
      </c>
      <c r="I37" s="124">
        <f>IF(PERCENT!I28&gt;PERCENT!I$100,(PERCENT!I28-PERCENT!I$100)/(PERCENT!I$101-PERCENT!I$100),(PERCENT!I28-PERCENT!I$100)/(PERCENT!I$100-PERCENT!I$102))</f>
        <v>-0.68638802867797699</v>
      </c>
      <c r="J37" s="124">
        <f>IF(PERCENT!J28&gt;PERCENT!J$100,(PERCENT!J28-PERCENT!J$100)/(PERCENT!J$101-PERCENT!J$100),(PERCENT!J28-PERCENT!J$100)/(PERCENT!J$100-PERCENT!J$102))</f>
        <v>-0.35423076971073175</v>
      </c>
      <c r="K37" s="126">
        <f>IF(PERCENT!K28&gt;PERCENT!K$100,(PERCENT!K28-PERCENT!K$100)/(PERCENT!K$101-PERCENT!K$100),(PERCENT!K28-PERCENT!K$100)/(PERCENT!K$100-PERCENT!K$102))</f>
        <v>0.72951194794601681</v>
      </c>
      <c r="L37" s="126">
        <f>IF(PERCENT!L28&gt;PERCENT!L$100,(PERCENT!L28-PERCENT!L$100)/(PERCENT!L$101-PERCENT!L$100),(PERCENT!L28-PERCENT!L$100)/(PERCENT!L$100-PERCENT!L$102))</f>
        <v>0.32875419949664547</v>
      </c>
      <c r="M37" s="124">
        <f>IF(PERCENT!M28&gt;PERCENT!M$100,(PERCENT!M28-PERCENT!M$100)/(PERCENT!M$101-PERCENT!M$100),(PERCENT!M28-PERCENT!M$100)/(PERCENT!M$100-PERCENT!M$102))</f>
        <v>0.40893613056377309</v>
      </c>
      <c r="N37" s="124">
        <f>IF(PERCENT!N28&gt;PERCENT!N$100,(PERCENT!N28-PERCENT!N$100)/(PERCENT!N$101-PERCENT!N$100),(PERCENT!N28-PERCENT!N$100)/(PERCENT!N$100-PERCENT!N$102))</f>
        <v>-0.16544243678610543</v>
      </c>
      <c r="O37" s="124">
        <f>IF(PERCENT!O28&gt;PERCENT!O$100,(PERCENT!O28-PERCENT!O$100)/(PERCENT!O$101-PERCENT!O$100),(PERCENT!O28-PERCENT!O$100)/(PERCENT!O$100-PERCENT!O$102))</f>
        <v>-2.107829265829872E-2</v>
      </c>
      <c r="P37" s="124">
        <f>IF(PERCENT!P28&gt;PERCENT!P$100,(PERCENT!P28-PERCENT!P$100)/(PERCENT!P$101-PERCENT!P$100),(PERCENT!P28-PERCENT!P$100)/(PERCENT!P$100-PERCENT!P$102))</f>
        <v>-0.11704322632204875</v>
      </c>
      <c r="Q37" s="124">
        <f>IF(PERCENT!Q28&gt;PERCENT!Q$100,(PERCENT!Q28-PERCENT!Q$100)/(PERCENT!Q$101-PERCENT!Q$100),(PERCENT!Q28-PERCENT!Q$100)/(PERCENT!Q$100-PERCENT!Q$102))</f>
        <v>0.54396892568726007</v>
      </c>
      <c r="R37" s="127">
        <f>IF(PERCENT!R28&gt;PERCENT!R$100,(PERCENT!R28-PERCENT!R$100)/(PERCENT!R$101-PERCENT!R$100),(PERCENT!R28-PERCENT!R$100)/(PERCENT!R$100-PERCENT!R$102))</f>
        <v>0.10187975870430679</v>
      </c>
      <c r="S37" s="124">
        <f>IF(PERCENT!S28&gt;PERCENT!S$100,(PERCENT!S28-PERCENT!S$100)/(PERCENT!S$101-PERCENT!S$100),(PERCENT!S28-PERCENT!S$100)/(PERCENT!S$100-PERCENT!S$102))</f>
        <v>0.21465362937087776</v>
      </c>
      <c r="T37" s="124">
        <f>IF(PERCENT!T28&gt;PERCENT!T$100,(PERCENT!T28-PERCENT!T$100)/(PERCENT!T$101-PERCENT!T$100),(PERCENT!T28-PERCENT!T$100)/(PERCENT!T$100-PERCENT!T$102))</f>
        <v>9.2596943666675327E-2</v>
      </c>
      <c r="U37" s="124">
        <f>IF(PERCENT!U28&gt;PERCENT!U$100,(PERCENT!U28-PERCENT!U$100)/(PERCENT!U$101-PERCENT!U$100),(PERCENT!U28-PERCENT!U$100)/(PERCENT!U$100-PERCENT!U$102))</f>
        <v>-0.30277385930366957</v>
      </c>
      <c r="V37" s="127">
        <f>IF(PERCENT!V28&gt;PERCENT!V$100,(PERCENT!V28-PERCENT!V$100)/(PERCENT!V$101-PERCENT!V$100),(PERCENT!V28-PERCENT!V$100)/(PERCENT!V$100-PERCENT!V$102))</f>
        <v>-0.52943366719119522</v>
      </c>
      <c r="W37" s="124">
        <f>IF(PERCENT!W28&gt;PERCENT!W$100,(PERCENT!W28-PERCENT!W$100)/(PERCENT!W$101-PERCENT!W$100),(PERCENT!W28-PERCENT!W$100)/(PERCENT!W$100-PERCENT!W$102))</f>
        <v>-0.52943366719119522</v>
      </c>
      <c r="X37" s="127">
        <f>IF(PERCENT!X28&gt;PERCENT!X$100,(PERCENT!X28-PERCENT!X$100)/(PERCENT!X$101-PERCENT!X$100),(PERCENT!X28-PERCENT!X$100)/(PERCENT!X$100-PERCENT!X$102))</f>
        <v>-8.9956787633373614E-2</v>
      </c>
      <c r="Y37" s="124">
        <f>IF(PERCENT!Y28&gt;PERCENT!Y$100,(PERCENT!Y28-PERCENT!Y$100)/(PERCENT!Y$101-PERCENT!Y$100),(PERCENT!Y28-PERCENT!Y$100)/(PERCENT!Y$100-PERCENT!Y$102))</f>
        <v>-0.42160163823092889</v>
      </c>
      <c r="Z37" s="124">
        <f>IF(PERCENT!Z28&gt;PERCENT!Z$100,(PERCENT!Z28-PERCENT!Z$100)/(PERCENT!Z$101-PERCENT!Z$100),(PERCENT!Z28-PERCENT!Z$100)/(PERCENT!Z$100-PERCENT!Z$102))</f>
        <v>-0.44149418899370996</v>
      </c>
      <c r="AA37" s="124">
        <f>IF(PERCENT!AA28&gt;PERCENT!AA$100,(PERCENT!AA28-PERCENT!AA$100)/(PERCENT!AA$101-PERCENT!AA$100),(PERCENT!AA28-PERCENT!AA$100)/(PERCENT!AA$100-PERCENT!AA$102))</f>
        <v>-0.19799339229559135</v>
      </c>
      <c r="AB37" s="124">
        <f>IF(PERCENT!AB28&gt;PERCENT!AB$100,(PERCENT!AB28-PERCENT!AB$100)/(PERCENT!AB$101-PERCENT!AB$100),(PERCENT!AB28-PERCENT!AB$100)/(PERCENT!AB$100-PERCENT!AB$102))</f>
        <v>6.0731532599317642E-2</v>
      </c>
      <c r="AC37" s="127">
        <f>IF(PERCENT!AC28&gt;PERCENT!AC$100,(PERCENT!AC28-PERCENT!AC$100)/(PERCENT!AC$101-PERCENT!AC$100),(PERCENT!AC28-PERCENT!AC$100)/(PERCENT!AC$100-PERCENT!AC$102))</f>
        <v>-0.6514477678808035</v>
      </c>
      <c r="AD37" s="124">
        <f>IF(PERCENT!AD28&gt;PERCENT!AD$100,(PERCENT!AD28-PERCENT!AD$100)/(PERCENT!AD$101-PERCENT!AD$100),(PERCENT!AD28-PERCENT!AD$100)/(PERCENT!AD$100-PERCENT!AD$102))</f>
        <v>-0.6514477678808035</v>
      </c>
      <c r="AE37" s="128">
        <f>IF(PERCENT!AE28&gt;PERCENT!AE$100,(PERCENT!AE28-PERCENT!AE$100)/(PERCENT!AE$101-PERCENT!AE$100),(PERCENT!AE28-PERCENT!AE$100)/(PERCENT!AE$100-PERCENT!AE$102))</f>
        <v>-3.0888041489236694E-2</v>
      </c>
      <c r="AF37" s="124">
        <f>IF(PERCENT!AF28&gt;PERCENT!AF$100,(PERCENT!AF28-PERCENT!AF$100)/(PERCENT!AF$101-PERCENT!AF$100),(PERCENT!AF28-PERCENT!AF$100)/(PERCENT!AF$100-PERCENT!AF$102))</f>
        <v>0.49273033238068159</v>
      </c>
      <c r="AG37" s="124">
        <f>IF(PERCENT!AG28&gt;PERCENT!AG$100,(PERCENT!AG28-PERCENT!AG$100)/(PERCENT!AG$101-PERCENT!AG$100),(PERCENT!AG28-PERCENT!AG$100)/(PERCENT!AG$100-PERCENT!AG$102))</f>
        <v>-0.12462280039628996</v>
      </c>
      <c r="AH37" s="124">
        <f>IF(PERCENT!AH28&gt;PERCENT!AH$100,(PERCENT!AH28-PERCENT!AH$100)/(PERCENT!AH$101-PERCENT!AH$100),(PERCENT!AH28-PERCENT!AH$100)/(PERCENT!AH$100-PERCENT!AH$102))</f>
        <v>-0.24474210179475256</v>
      </c>
      <c r="AI37" s="124">
        <f>IF(PERCENT!AI28&gt;PERCENT!AI$100,(PERCENT!AI28-PERCENT!AI$100)/(PERCENT!AI$101-PERCENT!AI$100),(PERCENT!AI28-PERCENT!AI$100)/(PERCENT!AI$100-PERCENT!AI$102))</f>
        <v>0.11155156066209557</v>
      </c>
      <c r="AJ37" s="124">
        <f>IF(PERCENT!AJ28&gt;PERCENT!AJ$100,(PERCENT!AJ28-PERCENT!AJ$100)/(PERCENT!AJ$101-PERCENT!AJ$100),(PERCENT!AJ28-PERCENT!AJ$100)/(PERCENT!AJ$100-PERCENT!AJ$102))</f>
        <v>-5.7699163153457758E-2</v>
      </c>
      <c r="AK37" s="124">
        <f>IF(PERCENT!AK28&gt;PERCENT!AK$100,(PERCENT!AK28-PERCENT!AK$100)/(PERCENT!AK$101-PERCENT!AK$100),(PERCENT!AK28-PERCENT!AK$100)/(PERCENT!AK$100-PERCENT!AK$102))</f>
        <v>-8.2883095504223958E-2</v>
      </c>
      <c r="AL37" s="124">
        <f>IF(PERCENT!AL28&gt;PERCENT!AL$100,(PERCENT!AL28-PERCENT!AL$100)/(PERCENT!AL$101-PERCENT!AL$100),(PERCENT!AL28-PERCENT!AL$100)/(PERCENT!AL$100-PERCENT!AL$102))</f>
        <v>-0.37727176410749236</v>
      </c>
      <c r="AM37" s="124">
        <f>IF(PERCENT!AM28&gt;PERCENT!AM$100,(PERCENT!AM28-PERCENT!AM$100)/(PERCENT!AM$101-PERCENT!AM$100),(PERCENT!AM28-PERCENT!AM$100)/(PERCENT!AM$100-PERCENT!AM$102))</f>
        <v>0.15639770965169172</v>
      </c>
      <c r="AN37" s="124">
        <f>IF(PERCENT!AN28&gt;PERCENT!AN$100,(PERCENT!AN28-PERCENT!AN$100)/(PERCENT!AN$101-PERCENT!AN$100),(PERCENT!AN28-PERCENT!AN$100)/(PERCENT!AN$100-PERCENT!AN$102))</f>
        <v>0.76319675104857332</v>
      </c>
      <c r="AO37" s="124">
        <f>IF(PERCENT!AO28&gt;PERCENT!AO$100,(PERCENT!AO28-PERCENT!AO$100)/(PERCENT!AO$101-PERCENT!AO$100),(PERCENT!AO28-PERCENT!AO$100)/(PERCENT!AO$100-PERCENT!AO$102))</f>
        <v>-0.46530970159602769</v>
      </c>
      <c r="AP37" s="124">
        <f>IF(PERCENT!AP28&gt;PERCENT!AP$100,(PERCENT!AP28-PERCENT!AP$100)/(PERCENT!AP$101-PERCENT!AP$100),(PERCENT!AP28-PERCENT!AP$100)/(PERCENT!AP$100-PERCENT!AP$102))</f>
        <v>1.5768103883000623E-2</v>
      </c>
      <c r="AQ37" s="124">
        <f>IF(PERCENT!AQ28&gt;PERCENT!AQ$100,(PERCENT!AQ28-PERCENT!AQ$100)/(PERCENT!AQ$101-PERCENT!AQ$100),(PERCENT!AQ28-PERCENT!AQ$100)/(PERCENT!AQ$100-PERCENT!AQ$102))</f>
        <v>0.24354219007278155</v>
      </c>
      <c r="AR37" s="124">
        <f>IF(PERCENT!AR28&gt;PERCENT!AR$100,(PERCENT!AR28-PERCENT!AR$100)/(PERCENT!AR$101-PERCENT!AR$100),(PERCENT!AR28-PERCENT!AR$100)/(PERCENT!AR$100-PERCENT!AR$102))</f>
        <v>0.54946970852643551</v>
      </c>
      <c r="AS37" s="198">
        <f>IF(PERCENT!AS28&gt;PERCENT!AS$100,(PERCENT!AS28-PERCENT!AS$100)/(PERCENT!AS$101-PERCENT!AS$100),(PERCENT!AS28-PERCENT!AS$100)/(PERCENT!AS$100-PERCENT!AS$102))</f>
        <v>-0.44502404959127667</v>
      </c>
      <c r="AT37" s="198">
        <f>IF(PERCENT!AT28&gt;PERCENT!AT$100,(PERCENT!AT28-PERCENT!AT$100)/(PERCENT!AT$101-PERCENT!AT$100),(PERCENT!AT28-PERCENT!AT$100)/(PERCENT!AT$100-PERCENT!AT$102))</f>
        <v>0.6457824783708056</v>
      </c>
      <c r="AU37" s="198">
        <f>IF(PERCENT!AU28&gt;PERCENT!AU$100,(PERCENT!AU28-PERCENT!AU$100)/(PERCENT!AU$101-PERCENT!AU$100),(PERCENT!AU28-PERCENT!AU$100)/(PERCENT!AU$100-PERCENT!AU$102))</f>
        <v>-0.30712366905426824</v>
      </c>
      <c r="AV37" s="231">
        <f>IF(PERCENT!AV28&gt;PERCENT!AV$100,(PERCENT!AV28-PERCENT!AV$100)/(PERCENT!AV$101-PERCENT!AV$100),(PERCENT!AV28-PERCENT!AV$100)/(PERCENT!AV$100-PERCENT!AV$102))</f>
        <v>-3.0888041489236694E-2</v>
      </c>
      <c r="AW37" s="231">
        <f>IF(PERCENT!AW28&gt;PERCENT!AW$100,(PERCENT!AW28-PERCENT!AW$100)/(PERCENT!AW$101-PERCENT!AW$100),(PERCENT!AW28-PERCENT!AW$100)/(PERCENT!AW$100-PERCENT!AW$102))</f>
        <v>6.2177755045414642E-3</v>
      </c>
      <c r="AX37" s="231">
        <f>IF(PERCENT!AX28&gt;PERCENT!AX$100,(PERCENT!AX28-PERCENT!AX$100)/(PERCENT!AX$101-PERCENT!AX$100),(PERCENT!AX28-PERCENT!AX$100)/(PERCENT!AX$100-PERCENT!AX$102))</f>
        <v>-3.0888041489236694E-2</v>
      </c>
      <c r="AY37" s="232">
        <f>IF(PERCENT!AY28&gt;PERCENT!AY$100,(PERCENT!AY28-PERCENT!AY$100)/(PERCENT!AY$101-PERCENT!AY$100),(PERCENT!AY28-PERCENT!AY$100)/(PERCENT!AY$100-PERCENT!AY$102))</f>
        <v>-4.2371170934994609E-2</v>
      </c>
      <c r="AZ37" s="66">
        <v>4938</v>
      </c>
      <c r="BA37" s="66" t="str">
        <f t="shared" si="0"/>
        <v>HIGH NEED HIGH DEV</v>
      </c>
    </row>
    <row r="38" spans="1:53" x14ac:dyDescent="0.35">
      <c r="A38" s="197" t="s">
        <v>426</v>
      </c>
      <c r="B38" s="125">
        <f>IF(PERCENT!B35&gt;PERCENT!B$100,(PERCENT!B35-PERCENT!B$100)/(PERCENT!B$101-PERCENT!B$100),(PERCENT!B35-PERCENT!B$100)/(PERCENT!B$100-PERCENT!B$102))</f>
        <v>0.95484312524768289</v>
      </c>
      <c r="C38" s="124">
        <f>IF(PERCENT!C35&gt;PERCENT!C$100,(PERCENT!C35-PERCENT!C$100)/(PERCENT!C$101-PERCENT!C$100),(PERCENT!C35-PERCENT!C$100)/(PERCENT!C$100-PERCENT!C$102))</f>
        <v>-0.26222892596888336</v>
      </c>
      <c r="D38" s="124">
        <f>IF(PERCENT!D35&gt;PERCENT!D$100,(PERCENT!D35-PERCENT!D$100)/(PERCENT!D$101-PERCENT!D$100),(PERCENT!D35-PERCENT!D$100)/(PERCENT!D$100-PERCENT!D$102))</f>
        <v>1.79328332324711E-2</v>
      </c>
      <c r="E38" s="124">
        <f>IF(PERCENT!E35&gt;PERCENT!E$100,(PERCENT!E35-PERCENT!E$100)/(PERCENT!E$101-PERCENT!E$100),(PERCENT!E35-PERCENT!E$100)/(PERCENT!E$100-PERCENT!E$102))</f>
        <v>1</v>
      </c>
      <c r="F38" s="124">
        <f>IF(PERCENT!F35&gt;PERCENT!F$100,(PERCENT!F35-PERCENT!F$100)/(PERCENT!F$101-PERCENT!F$100),(PERCENT!F35-PERCENT!F$100)/(PERCENT!F$100-PERCENT!F$102))</f>
        <v>-0.63823826573689291</v>
      </c>
      <c r="G38" s="124">
        <f>IF(PERCENT!G35&gt;PERCENT!G$100,(PERCENT!G35-PERCENT!G$100)/(PERCENT!G$101-PERCENT!G$100),(PERCENT!G35-PERCENT!G$100)/(PERCENT!G$100-PERCENT!G$102))</f>
        <v>0.98674495444486066</v>
      </c>
      <c r="H38" s="125">
        <f>IF(PERCENT!H35&gt;PERCENT!H$100,(PERCENT!H35-PERCENT!H$100)/(PERCENT!H$101-PERCENT!H$100),(PERCENT!H35-PERCENT!H$100)/(PERCENT!H$100-PERCENT!H$102))</f>
        <v>-4.8622566829063414E-3</v>
      </c>
      <c r="I38" s="124">
        <f>IF(PERCENT!I35&gt;PERCENT!I$100,(PERCENT!I35-PERCENT!I$100)/(PERCENT!I$101-PERCENT!I$100),(PERCENT!I35-PERCENT!I$100)/(PERCENT!I$100-PERCENT!I$102))</f>
        <v>4.0171815354756862E-3</v>
      </c>
      <c r="J38" s="124">
        <f>IF(PERCENT!J35&gt;PERCENT!J$100,(PERCENT!J35-PERCENT!J$100)/(PERCENT!J$101-PERCENT!J$100),(PERCENT!J35-PERCENT!J$100)/(PERCENT!J$100-PERCENT!J$102))</f>
        <v>-2.2970324046591342E-2</v>
      </c>
      <c r="K38" s="126">
        <f>IF(PERCENT!K35&gt;PERCENT!K$100,(PERCENT!K35-PERCENT!K$100)/(PERCENT!K$101-PERCENT!K$100),(PERCENT!K35-PERCENT!K$100)/(PERCENT!K$100-PERCENT!K$102))</f>
        <v>-5.4637083591139663E-3</v>
      </c>
      <c r="L38" s="126">
        <f>IF(PERCENT!L35&gt;PERCENT!L$100,(PERCENT!L35-PERCENT!L$100)/(PERCENT!L$101-PERCENT!L$100),(PERCENT!L35-PERCENT!L$100)/(PERCENT!L$100-PERCENT!L$102))</f>
        <v>-0.41687673196859482</v>
      </c>
      <c r="M38" s="124">
        <f>IF(PERCENT!M35&gt;PERCENT!M$100,(PERCENT!M35-PERCENT!M$100)/(PERCENT!M$101-PERCENT!M$100),(PERCENT!M35-PERCENT!M$100)/(PERCENT!M$100-PERCENT!M$102))</f>
        <v>-1</v>
      </c>
      <c r="N38" s="124">
        <f>IF(PERCENT!N35&gt;PERCENT!N$100,(PERCENT!N35-PERCENT!N$100)/(PERCENT!N$101-PERCENT!N$100),(PERCENT!N35-PERCENT!N$100)/(PERCENT!N$100-PERCENT!N$102))</f>
        <v>2.8633028318168392E-2</v>
      </c>
      <c r="O38" s="124">
        <f>IF(PERCENT!O35&gt;PERCENT!O$100,(PERCENT!O35-PERCENT!O$100)/(PERCENT!O$101-PERCENT!O$100),(PERCENT!O35-PERCENT!O$100)/(PERCENT!O$100-PERCENT!O$102))</f>
        <v>-2.107829265829872E-2</v>
      </c>
      <c r="P38" s="124">
        <f>IF(PERCENT!P35&gt;PERCENT!P$100,(PERCENT!P35-PERCENT!P$100)/(PERCENT!P$101-PERCENT!P$100),(PERCENT!P35-PERCENT!P$100)/(PERCENT!P$100-PERCENT!P$102))</f>
        <v>-7.3495638177441841E-2</v>
      </c>
      <c r="Q38" s="124">
        <f>IF(PERCENT!Q35&gt;PERCENT!Q$100,(PERCENT!Q35-PERCENT!Q$100)/(PERCENT!Q$101-PERCENT!Q$100),(PERCENT!Q35-PERCENT!Q$100)/(PERCENT!Q$100-PERCENT!Q$102))</f>
        <v>-0.42984502338535147</v>
      </c>
      <c r="R38" s="127">
        <f>IF(PERCENT!R35&gt;PERCENT!R$100,(PERCENT!R35-PERCENT!R$100)/(PERCENT!R$101-PERCENT!R$100),(PERCENT!R35-PERCENT!R$100)/(PERCENT!R$100-PERCENT!R$102))</f>
        <v>0.27463144376444981</v>
      </c>
      <c r="S38" s="124">
        <f>IF(PERCENT!S35&gt;PERCENT!S$100,(PERCENT!S35-PERCENT!S$100)/(PERCENT!S$101-PERCENT!S$100),(PERCENT!S35-PERCENT!S$100)/(PERCENT!S$100-PERCENT!S$102))</f>
        <v>-0.34371182056913946</v>
      </c>
      <c r="T38" s="124">
        <f>IF(PERCENT!T35&gt;PERCENT!T$100,(PERCENT!T35-PERCENT!T$100)/(PERCENT!T$101-PERCENT!T$100),(PERCENT!T35-PERCENT!T$100)/(PERCENT!T$100-PERCENT!T$102))</f>
        <v>0.69367458748590938</v>
      </c>
      <c r="U38" s="124">
        <f>IF(PERCENT!U35&gt;PERCENT!U$100,(PERCENT!U35-PERCENT!U$100)/(PERCENT!U$101-PERCENT!U$100),(PERCENT!U35-PERCENT!U$100)/(PERCENT!U$100-PERCENT!U$102))</f>
        <v>-0.43006092333853019</v>
      </c>
      <c r="V38" s="127">
        <f>IF(PERCENT!V35&gt;PERCENT!V$100,(PERCENT!V35-PERCENT!V$100)/(PERCENT!V$101-PERCENT!V$100),(PERCENT!V35-PERCENT!V$100)/(PERCENT!V$100-PERCENT!V$102))</f>
        <v>2.3986865072080504E-2</v>
      </c>
      <c r="W38" s="124">
        <f>IF(PERCENT!W35&gt;PERCENT!W$100,(PERCENT!W35-PERCENT!W$100)/(PERCENT!W$101-PERCENT!W$100),(PERCENT!W35-PERCENT!W$100)/(PERCENT!W$100-PERCENT!W$102))</f>
        <v>2.3986865072080504E-2</v>
      </c>
      <c r="X38" s="127">
        <f>IF(PERCENT!X35&gt;PERCENT!X$100,(PERCENT!X35-PERCENT!X$100)/(PERCENT!X$101-PERCENT!X$100),(PERCENT!X35-PERCENT!X$100)/(PERCENT!X$100-PERCENT!X$102))</f>
        <v>5.8742539390859605E-2</v>
      </c>
      <c r="Y38" s="124">
        <f>IF(PERCENT!Y35&gt;PERCENT!Y$100,(PERCENT!Y35-PERCENT!Y$100)/(PERCENT!Y$101-PERCENT!Y$100),(PERCENT!Y35-PERCENT!Y$100)/(PERCENT!Y$100-PERCENT!Y$102))</f>
        <v>-0.82239945773205791</v>
      </c>
      <c r="Z38" s="124">
        <f>IF(PERCENT!Z35&gt;PERCENT!Z$100,(PERCENT!Z35-PERCENT!Z$100)/(PERCENT!Z$101-PERCENT!Z$100),(PERCENT!Z35-PERCENT!Z$100)/(PERCENT!Z$100-PERCENT!Z$102))</f>
        <v>-0.59185242016198436</v>
      </c>
      <c r="AA38" s="124">
        <f>IF(PERCENT!AA35&gt;PERCENT!AA$100,(PERCENT!AA35-PERCENT!AA$100)/(PERCENT!AA$101-PERCENT!AA$100),(PERCENT!AA35-PERCENT!AA$100)/(PERCENT!AA$100-PERCENT!AA$102))</f>
        <v>0.48568004424186317</v>
      </c>
      <c r="AB38" s="124">
        <f>IF(PERCENT!AB35&gt;PERCENT!AB$100,(PERCENT!AB35-PERCENT!AB$100)/(PERCENT!AB$101-PERCENT!AB$100),(PERCENT!AB35-PERCENT!AB$100)/(PERCENT!AB$100-PERCENT!AB$102))</f>
        <v>2.6944897081307314E-2</v>
      </c>
      <c r="AC38" s="127">
        <f>IF(PERCENT!AC35&gt;PERCENT!AC$100,(PERCENT!AC35-PERCENT!AC$100)/(PERCENT!AC$101-PERCENT!AC$100),(PERCENT!AC35-PERCENT!AC$100)/(PERCENT!AC$100-PERCENT!AC$102))</f>
        <v>-0.52699088033014396</v>
      </c>
      <c r="AD38" s="124">
        <f>IF(PERCENT!AD35&gt;PERCENT!AD$100,(PERCENT!AD35-PERCENT!AD$100)/(PERCENT!AD$101-PERCENT!AD$100),(PERCENT!AD35-PERCENT!AD$100)/(PERCENT!AD$100-PERCENT!AD$102))</f>
        <v>-0.52699088033014396</v>
      </c>
      <c r="AE38" s="128">
        <f>IF(PERCENT!AE35&gt;PERCENT!AE$100,(PERCENT!AE35-PERCENT!AE$100)/(PERCENT!AE$101-PERCENT!AE$100),(PERCENT!AE35-PERCENT!AE$100)/(PERCENT!AE$100-PERCENT!AE$102))</f>
        <v>-0.21440784073914049</v>
      </c>
      <c r="AF38" s="124">
        <f>IF(PERCENT!AF35&gt;PERCENT!AF$100,(PERCENT!AF35-PERCENT!AF$100)/(PERCENT!AF$101-PERCENT!AF$100),(PERCENT!AF35-PERCENT!AF$100)/(PERCENT!AF$100-PERCENT!AF$102))</f>
        <v>-0.98090415369472894</v>
      </c>
      <c r="AG38" s="124">
        <f>IF(PERCENT!AG35&gt;PERCENT!AG$100,(PERCENT!AG35-PERCENT!AG$100)/(PERCENT!AG$101-PERCENT!AG$100),(PERCENT!AG35-PERCENT!AG$100)/(PERCENT!AG$100-PERCENT!AG$102))</f>
        <v>-0.48340995229977457</v>
      </c>
      <c r="AH38" s="124">
        <f>IF(PERCENT!AH35&gt;PERCENT!AH$100,(PERCENT!AH35-PERCENT!AH$100)/(PERCENT!AH$101-PERCENT!AH$100),(PERCENT!AH35-PERCENT!AH$100)/(PERCENT!AH$100-PERCENT!AH$102))</f>
        <v>-0.64022951571944831</v>
      </c>
      <c r="AI38" s="124">
        <f>IF(PERCENT!AI35&gt;PERCENT!AI$100,(PERCENT!AI35-PERCENT!AI$100)/(PERCENT!AI$101-PERCENT!AI$100),(PERCENT!AI35-PERCENT!AI$100)/(PERCENT!AI$100-PERCENT!AI$102))</f>
        <v>-1</v>
      </c>
      <c r="AJ38" s="124">
        <f>IF(PERCENT!AJ35&gt;PERCENT!AJ$100,(PERCENT!AJ35-PERCENT!AJ$100)/(PERCENT!AJ$101-PERCENT!AJ$100),(PERCENT!AJ35-PERCENT!AJ$100)/(PERCENT!AJ$100-PERCENT!AJ$102))</f>
        <v>-0.43919966582623243</v>
      </c>
      <c r="AK38" s="124">
        <f>IF(PERCENT!AK35&gt;PERCENT!AK$100,(PERCENT!AK35-PERCENT!AK$100)/(PERCENT!AK$101-PERCENT!AK$100),(PERCENT!AK35-PERCENT!AK$100)/(PERCENT!AK$100-PERCENT!AK$102))</f>
        <v>0.55886023504998261</v>
      </c>
      <c r="AL38" s="124">
        <f>IF(PERCENT!AL35&gt;PERCENT!AL$100,(PERCENT!AL35-PERCENT!AL$100)/(PERCENT!AL$101-PERCENT!AL$100),(PERCENT!AL35-PERCENT!AL$100)/(PERCENT!AL$100-PERCENT!AL$102))</f>
        <v>-0.80349677551881082</v>
      </c>
      <c r="AM38" s="124">
        <f>IF(PERCENT!AM35&gt;PERCENT!AM$100,(PERCENT!AM35-PERCENT!AM$100)/(PERCENT!AM$101-PERCENT!AM$100),(PERCENT!AM35-PERCENT!AM$100)/(PERCENT!AM$100-PERCENT!AM$102))</f>
        <v>0.398984028960362</v>
      </c>
      <c r="AN38" s="124">
        <f>IF(PERCENT!AN35&gt;PERCENT!AN$100,(PERCENT!AN35-PERCENT!AN$100)/(PERCENT!AN$101-PERCENT!AN$100),(PERCENT!AN35-PERCENT!AN$100)/(PERCENT!AN$100-PERCENT!AN$102))</f>
        <v>-0.71149272925227458</v>
      </c>
      <c r="AO38" s="124">
        <f>IF(PERCENT!AO35&gt;PERCENT!AO$100,(PERCENT!AO35-PERCENT!AO$100)/(PERCENT!AO$101-PERCENT!AO$100),(PERCENT!AO35-PERCENT!AO$100)/(PERCENT!AO$100-PERCENT!AO$102))</f>
        <v>-0.10055502584031016</v>
      </c>
      <c r="AP38" s="124">
        <f>IF(PERCENT!AP35&gt;PERCENT!AP$100,(PERCENT!AP35-PERCENT!AP$100)/(PERCENT!AP$101-PERCENT!AP$100),(PERCENT!AP35-PERCENT!AP$100)/(PERCENT!AP$100-PERCENT!AP$102))</f>
        <v>0.51420415323065238</v>
      </c>
      <c r="AQ38" s="124">
        <f>IF(PERCENT!AQ35&gt;PERCENT!AQ$100,(PERCENT!AQ35-PERCENT!AQ$100)/(PERCENT!AQ$101-PERCENT!AQ$100),(PERCENT!AQ35-PERCENT!AQ$100)/(PERCENT!AQ$100-PERCENT!AQ$102))</f>
        <v>0.18720605524959438</v>
      </c>
      <c r="AR38" s="124">
        <f>IF(PERCENT!AR35&gt;PERCENT!AR$100,(PERCENT!AR35-PERCENT!AR$100)/(PERCENT!AR$101-PERCENT!AR$100),(PERCENT!AR35-PERCENT!AR$100)/(PERCENT!AR$100-PERCENT!AR$102))</f>
        <v>0.10332865354496526</v>
      </c>
      <c r="AS38" s="198">
        <f>IF(PERCENT!AS35&gt;PERCENT!AS$100,(PERCENT!AS35-PERCENT!AS$100)/(PERCENT!AS$101-PERCENT!AS$100),(PERCENT!AS35-PERCENT!AS$100)/(PERCENT!AS$100-PERCENT!AS$102))</f>
        <v>0.20428577802110504</v>
      </c>
      <c r="AT38" s="198">
        <f>IF(PERCENT!AT35&gt;PERCENT!AT$100,(PERCENT!AT35-PERCENT!AT$100)/(PERCENT!AT$101-PERCENT!AT$100),(PERCENT!AT35-PERCENT!AT$100)/(PERCENT!AT$100-PERCENT!AT$102))</f>
        <v>-9.7010196035111351E-2</v>
      </c>
      <c r="AU38" s="198">
        <f>IF(PERCENT!AU35&gt;PERCENT!AU$100,(PERCENT!AU35-PERCENT!AU$100)/(PERCENT!AU$101-PERCENT!AU$100),(PERCENT!AU35-PERCENT!AU$100)/(PERCENT!AU$100-PERCENT!AU$102))</f>
        <v>-4.7664792167163961E-2</v>
      </c>
      <c r="AV38" s="231">
        <f>IF(PERCENT!AV35&gt;PERCENT!AV$100,(PERCENT!AV35-PERCENT!AV$100)/(PERCENT!AV$101-PERCENT!AV$100),(PERCENT!AV35-PERCENT!AV$100)/(PERCENT!AV$100-PERCENT!AV$102))</f>
        <v>-0.21440784073914049</v>
      </c>
      <c r="AW38" s="231">
        <f>IF(PERCENT!AW35&gt;PERCENT!AW$100,(PERCENT!AW35-PERCENT!AW$100)/(PERCENT!AW$101-PERCENT!AW$100),(PERCENT!AW35-PERCENT!AW$100)/(PERCENT!AW$100-PERCENT!AW$102))</f>
        <v>5.4239886497927915E-2</v>
      </c>
      <c r="AX38" s="231">
        <f>IF(PERCENT!AX35&gt;PERCENT!AX$100,(PERCENT!AX35-PERCENT!AX$100)/(PERCENT!AX$101-PERCENT!AX$100),(PERCENT!AX35-PERCENT!AX$100)/(PERCENT!AX$100-PERCENT!AX$102))</f>
        <v>-0.21440784073914049</v>
      </c>
      <c r="AY38" s="232">
        <f>IF(PERCENT!AY35&gt;PERCENT!AY$100,(PERCENT!AY35-PERCENT!AY$100)/(PERCENT!AY$101-PERCENT!AY$100),(PERCENT!AY35-PERCENT!AY$100)/(PERCENT!AY$100-PERCENT!AY$102))</f>
        <v>4.1039688442135007E-2</v>
      </c>
      <c r="AZ38" s="66">
        <v>1756</v>
      </c>
      <c r="BA38" s="66" t="str">
        <f t="shared" si="0"/>
        <v>HIGH NEED HIGH DEV</v>
      </c>
    </row>
    <row r="39" spans="1:53" x14ac:dyDescent="0.35">
      <c r="A39" s="197" t="s">
        <v>442</v>
      </c>
      <c r="B39" s="125">
        <f>IF(PERCENT!B52&gt;PERCENT!B$100,(PERCENT!B52-PERCENT!B$100)/(PERCENT!B$101-PERCENT!B$100),(PERCENT!B52-PERCENT!B$100)/(PERCENT!B$100-PERCENT!B$102))</f>
        <v>0.45759008073260782</v>
      </c>
      <c r="C39" s="124">
        <f>IF(PERCENT!C52&gt;PERCENT!C$100,(PERCENT!C52-PERCENT!C$100)/(PERCENT!C$101-PERCENT!C$100),(PERCENT!C52-PERCENT!C$100)/(PERCENT!C$100-PERCENT!C$102))</f>
        <v>0.91456130595386687</v>
      </c>
      <c r="D39" s="124">
        <f>IF(PERCENT!D52&gt;PERCENT!D$100,(PERCENT!D52-PERCENT!D$100)/(PERCENT!D$101-PERCENT!D$100),(PERCENT!D52-PERCENT!D$100)/(PERCENT!D$100-PERCENT!D$102))</f>
        <v>0.36779098997762061</v>
      </c>
      <c r="E39" s="124">
        <f>IF(PERCENT!E52&gt;PERCENT!E$100,(PERCENT!E52-PERCENT!E$100)/(PERCENT!E$101-PERCENT!E$100),(PERCENT!E52-PERCENT!E$100)/(PERCENT!E$100-PERCENT!E$102))</f>
        <v>0.74470588826790451</v>
      </c>
      <c r="F39" s="124">
        <f>IF(PERCENT!F52&gt;PERCENT!F$100,(PERCENT!F52-PERCENT!F$100)/(PERCENT!F$101-PERCENT!F$100),(PERCENT!F52-PERCENT!F$100)/(PERCENT!F$100-PERCENT!F$102))</f>
        <v>-0.15659879213221212</v>
      </c>
      <c r="G39" s="124">
        <f>IF(PERCENT!G52&gt;PERCENT!G$100,(PERCENT!G52-PERCENT!G$100)/(PERCENT!G$101-PERCENT!G$100),(PERCENT!G52-PERCENT!G$100)/(PERCENT!G$100-PERCENT!G$102))</f>
        <v>-0.90299307806028895</v>
      </c>
      <c r="H39" s="125">
        <f>IF(PERCENT!H52&gt;PERCENT!H$100,(PERCENT!H52-PERCENT!H$100)/(PERCENT!H$101-PERCENT!H$100),(PERCENT!H52-PERCENT!H$100)/(PERCENT!H$100-PERCENT!H$102))</f>
        <v>-0.44372135641843757</v>
      </c>
      <c r="I39" s="124">
        <f>IF(PERCENT!I52&gt;PERCENT!I$100,(PERCENT!I52-PERCENT!I$100)/(PERCENT!I$101-PERCENT!I$100),(PERCENT!I52-PERCENT!I$100)/(PERCENT!I$100-PERCENT!I$102))</f>
        <v>-0.10817008998787858</v>
      </c>
      <c r="J39" s="124">
        <f>IF(PERCENT!J52&gt;PERCENT!J$100,(PERCENT!J52-PERCENT!J$100)/(PERCENT!J$101-PERCENT!J$100),(PERCENT!J52-PERCENT!J$100)/(PERCENT!J$100-PERCENT!J$102))</f>
        <v>-0.63769033537608977</v>
      </c>
      <c r="K39" s="126">
        <f>IF(PERCENT!K52&gt;PERCENT!K$100,(PERCENT!K52-PERCENT!K$100)/(PERCENT!K$101-PERCENT!K$100),(PERCENT!K52-PERCENT!K$100)/(PERCENT!K$100-PERCENT!K$102))</f>
        <v>0.3550298512239688</v>
      </c>
      <c r="L39" s="126">
        <f>IF(PERCENT!L52&gt;PERCENT!L$100,(PERCENT!L52-PERCENT!L$100)/(PERCENT!L$101-PERCENT!L$100),(PERCENT!L52-PERCENT!L$100)/(PERCENT!L$100-PERCENT!L$102))</f>
        <v>-0.75116757411859369</v>
      </c>
      <c r="M39" s="124">
        <f>IF(PERCENT!M52&gt;PERCENT!M$100,(PERCENT!M52-PERCENT!M$100)/(PERCENT!M$101-PERCENT!M$100),(PERCENT!M52-PERCENT!M$100)/(PERCENT!M$100-PERCENT!M$102))</f>
        <v>-1</v>
      </c>
      <c r="N39" s="124">
        <f>IF(PERCENT!N52&gt;PERCENT!N$100,(PERCENT!N52-PERCENT!N$100)/(PERCENT!N$101-PERCENT!N$100),(PERCENT!N52-PERCENT!N$100)/(PERCENT!N$100-PERCENT!N$102))</f>
        <v>-1</v>
      </c>
      <c r="O39" s="124">
        <f>IF(PERCENT!O52&gt;PERCENT!O$100,(PERCENT!O52-PERCENT!O$100)/(PERCENT!O$101-PERCENT!O$100),(PERCENT!O52-PERCENT!O$100)/(PERCENT!O$100-PERCENT!O$102))</f>
        <v>-0.51053914632914932</v>
      </c>
      <c r="P39" s="124">
        <f>IF(PERCENT!P52&gt;PERCENT!P$100,(PERCENT!P52-PERCENT!P$100)/(PERCENT!P$101-PERCENT!P$100),(PERCENT!P52-PERCENT!P$100)/(PERCENT!P$100-PERCENT!P$102))</f>
        <v>0.36453093957785759</v>
      </c>
      <c r="Q39" s="124">
        <f>IF(PERCENT!Q52&gt;PERCENT!Q$100,(PERCENT!Q52-PERCENT!Q$100)/(PERCENT!Q$101-PERCENT!Q$100),(PERCENT!Q52-PERCENT!Q$100)/(PERCENT!Q$100-PERCENT!Q$102))</f>
        <v>-0.21392256910694149</v>
      </c>
      <c r="R39" s="127">
        <f>IF(PERCENT!R52&gt;PERCENT!R$100,(PERCENT!R52-PERCENT!R$100)/(PERCENT!R$101-PERCENT!R$100),(PERCENT!R52-PERCENT!R$100)/(PERCENT!R$100-PERCENT!R$102))</f>
        <v>-0.6691688057014582</v>
      </c>
      <c r="S39" s="124">
        <f>IF(PERCENT!S52&gt;PERCENT!S$100,(PERCENT!S52-PERCENT!S$100)/(PERCENT!S$101-PERCENT!S$100),(PERCENT!S52-PERCENT!S$100)/(PERCENT!S$100-PERCENT!S$102))</f>
        <v>-0.7237303534538575</v>
      </c>
      <c r="T39" s="124">
        <f>IF(PERCENT!T52&gt;PERCENT!T$100,(PERCENT!T52-PERCENT!T$100)/(PERCENT!T$101-PERCENT!T$100),(PERCENT!T52-PERCENT!T$100)/(PERCENT!T$100-PERCENT!T$102))</f>
        <v>-0.58568100754315144</v>
      </c>
      <c r="U39" s="124">
        <f>IF(PERCENT!U52&gt;PERCENT!U$100,(PERCENT!U52-PERCENT!U$100)/(PERCENT!U$101-PERCENT!U$100),(PERCENT!U52-PERCENT!U$100)/(PERCENT!U$100-PERCENT!U$102))</f>
        <v>-0.76360590782138815</v>
      </c>
      <c r="V39" s="127">
        <f>IF(PERCENT!V52&gt;PERCENT!V$100,(PERCENT!V52-PERCENT!V$100)/(PERCENT!V$101-PERCENT!V$100),(PERCENT!V52-PERCENT!V$100)/(PERCENT!V$100-PERCENT!V$102))</f>
        <v>8.3151117956554457E-2</v>
      </c>
      <c r="W39" s="124">
        <f>IF(PERCENT!W52&gt;PERCENT!W$100,(PERCENT!W52-PERCENT!W$100)/(PERCENT!W$101-PERCENT!W$100),(PERCENT!W52-PERCENT!W$100)/(PERCENT!W$100-PERCENT!W$102))</f>
        <v>8.3151117956554457E-2</v>
      </c>
      <c r="X39" s="127">
        <f>IF(PERCENT!X52&gt;PERCENT!X$100,(PERCENT!X52-PERCENT!X$100)/(PERCENT!X$101-PERCENT!X$100),(PERCENT!X52-PERCENT!X$100)/(PERCENT!X$100-PERCENT!X$102))</f>
        <v>0.54798177985090968</v>
      </c>
      <c r="Y39" s="124">
        <f>IF(PERCENT!Y52&gt;PERCENT!Y$100,(PERCENT!Y52-PERCENT!Y$100)/(PERCENT!Y$101-PERCENT!Y$100),(PERCENT!Y52-PERCENT!Y$100)/(PERCENT!Y$100-PERCENT!Y$102))</f>
        <v>-0.97972078914529159</v>
      </c>
      <c r="Z39" s="124">
        <f>IF(PERCENT!Z52&gt;PERCENT!Z$100,(PERCENT!Z52-PERCENT!Z$100)/(PERCENT!Z$101-PERCENT!Z$100),(PERCENT!Z52-PERCENT!Z$100)/(PERCENT!Z$100-PERCENT!Z$102))</f>
        <v>0.25421147318369602</v>
      </c>
      <c r="AA39" s="124">
        <f>IF(PERCENT!AA52&gt;PERCENT!AA$100,(PERCENT!AA52-PERCENT!AA$100)/(PERCENT!AA$101-PERCENT!AA$100),(PERCENT!AA52-PERCENT!AA$100)/(PERCENT!AA$100-PERCENT!AA$102))</f>
        <v>0.13137931340039213</v>
      </c>
      <c r="AB39" s="124">
        <f>IF(PERCENT!AB52&gt;PERCENT!AB$100,(PERCENT!AB52-PERCENT!AB$100)/(PERCENT!AB$101-PERCENT!AB$100),(PERCENT!AB52-PERCENT!AB$100)/(PERCENT!AB$100-PERCENT!AB$102))</f>
        <v>0.88174677568696436</v>
      </c>
      <c r="AC39" s="127">
        <f>IF(PERCENT!AC52&gt;PERCENT!AC$100,(PERCENT!AC52-PERCENT!AC$100)/(PERCENT!AC$101-PERCENT!AC$100),(PERCENT!AC52-PERCENT!AC$100)/(PERCENT!AC$100-PERCENT!AC$102))</f>
        <v>-0.33506874798980241</v>
      </c>
      <c r="AD39" s="124">
        <f>IF(PERCENT!AD52&gt;PERCENT!AD$100,(PERCENT!AD52-PERCENT!AD$100)/(PERCENT!AD$101-PERCENT!AD$100),(PERCENT!AD52-PERCENT!AD$100)/(PERCENT!AD$100-PERCENT!AD$102))</f>
        <v>-0.33506874798980241</v>
      </c>
      <c r="AE39" s="128">
        <f>IF(PERCENT!AE52&gt;PERCENT!AE$100,(PERCENT!AE52-PERCENT!AE$100)/(PERCENT!AE$101-PERCENT!AE$100),(PERCENT!AE52-PERCENT!AE$100)/(PERCENT!AE$100-PERCENT!AE$102))</f>
        <v>-0.71335393705970407</v>
      </c>
      <c r="AF39" s="124">
        <f>IF(PERCENT!AF52&gt;PERCENT!AF$100,(PERCENT!AF52-PERCENT!AF$100)/(PERCENT!AF$101-PERCENT!AF$100),(PERCENT!AF52-PERCENT!AF$100)/(PERCENT!AF$100-PERCENT!AF$102))</f>
        <v>-0.14728871704798846</v>
      </c>
      <c r="AG39" s="124">
        <f>IF(PERCENT!AG52&gt;PERCENT!AG$100,(PERCENT!AG52-PERCENT!AG$100)/(PERCENT!AG$101-PERCENT!AG$100),(PERCENT!AG52-PERCENT!AG$100)/(PERCENT!AG$100-PERCENT!AG$102))</f>
        <v>-1.2711026003847645E-2</v>
      </c>
      <c r="AH39" s="124">
        <f>IF(PERCENT!AH52&gt;PERCENT!AH$100,(PERCENT!AH52-PERCENT!AH$100)/(PERCENT!AH$101-PERCENT!AH$100),(PERCENT!AH52-PERCENT!AH$100)/(PERCENT!AH$100-PERCENT!AH$102))</f>
        <v>-0.12737267942279029</v>
      </c>
      <c r="AI39" s="124">
        <f>IF(PERCENT!AI52&gt;PERCENT!AI$100,(PERCENT!AI52-PERCENT!AI$100)/(PERCENT!AI$101-PERCENT!AI$100),(PERCENT!AI52-PERCENT!AI$100)/(PERCENT!AI$100-PERCENT!AI$102))</f>
        <v>3.2585400705868739E-2</v>
      </c>
      <c r="AJ39" s="124">
        <f>IF(PERCENT!AJ52&gt;PERCENT!AJ$100,(PERCENT!AJ52-PERCENT!AJ$100)/(PERCENT!AJ$101-PERCENT!AJ$100),(PERCENT!AJ52-PERCENT!AJ$100)/(PERCENT!AJ$100-PERCENT!AJ$102))</f>
        <v>0.77825377103503945</v>
      </c>
      <c r="AK39" s="124">
        <f>IF(PERCENT!AK52&gt;PERCENT!AK$100,(PERCENT!AK52-PERCENT!AK$100)/(PERCENT!AK$101-PERCENT!AK$100),(PERCENT!AK52-PERCENT!AK$100)/(PERCENT!AK$100-PERCENT!AK$102))</f>
        <v>-0.28144904566670187</v>
      </c>
      <c r="AL39" s="124">
        <f>IF(PERCENT!AL52&gt;PERCENT!AL$100,(PERCENT!AL52-PERCENT!AL$100)/(PERCENT!AL$101-PERCENT!AL$100),(PERCENT!AL52-PERCENT!AL$100)/(PERCENT!AL$100-PERCENT!AL$102))</f>
        <v>3.9241079023938703E-2</v>
      </c>
      <c r="AM39" s="124">
        <f>IF(PERCENT!AM52&gt;PERCENT!AM$100,(PERCENT!AM52-PERCENT!AM$100)/(PERCENT!AM$101-PERCENT!AM$100),(PERCENT!AM52-PERCENT!AM$100)/(PERCENT!AM$100-PERCENT!AM$102))</f>
        <v>-0.52233508416413788</v>
      </c>
      <c r="AN39" s="124">
        <f>IF(PERCENT!AN52&gt;PERCENT!AN$100,(PERCENT!AN52-PERCENT!AN$100)/(PERCENT!AN$101-PERCENT!AN$100),(PERCENT!AN52-PERCENT!AN$100)/(PERCENT!AN$100-PERCENT!AN$102))</f>
        <v>-0.68155329549543542</v>
      </c>
      <c r="AO39" s="124">
        <f>IF(PERCENT!AO52&gt;PERCENT!AO$100,(PERCENT!AO52-PERCENT!AO$100)/(PERCENT!AO$101-PERCENT!AO$100),(PERCENT!AO52-PERCENT!AO$100)/(PERCENT!AO$100-PERCENT!AO$102))</f>
        <v>-0.31054690239851024</v>
      </c>
      <c r="AP39" s="124">
        <f>IF(PERCENT!AP52&gt;PERCENT!AP$100,(PERCENT!AP52-PERCENT!AP$100)/(PERCENT!AP$101-PERCENT!AP$100),(PERCENT!AP52-PERCENT!AP$100)/(PERCENT!AP$100-PERCENT!AP$102))</f>
        <v>-2.6389592268959879E-2</v>
      </c>
      <c r="AQ39" s="124">
        <f>IF(PERCENT!AQ52&gt;PERCENT!AQ$100,(PERCENT!AQ52-PERCENT!AQ$100)/(PERCENT!AQ$101-PERCENT!AQ$100),(PERCENT!AQ52-PERCENT!AQ$100)/(PERCENT!AQ$100-PERCENT!AQ$102))</f>
        <v>-7.5735815696079428E-2</v>
      </c>
      <c r="AR39" s="124">
        <f>IF(PERCENT!AR52&gt;PERCENT!AR$100,(PERCENT!AR52-PERCENT!AR$100)/(PERCENT!AR$101-PERCENT!AR$100),(PERCENT!AR52-PERCENT!AR$100)/(PERCENT!AR$100-PERCENT!AR$102))</f>
        <v>0.97810490991988952</v>
      </c>
      <c r="AS39" s="198">
        <f>IF(PERCENT!AS52&gt;PERCENT!AS$100,(PERCENT!AS52-PERCENT!AS$100)/(PERCENT!AS$101-PERCENT!AS$100),(PERCENT!AS52-PERCENT!AS$100)/(PERCENT!AS$100-PERCENT!AS$102))</f>
        <v>-6.1647340404560581E-2</v>
      </c>
      <c r="AT39" s="198">
        <f>IF(PERCENT!AT52&gt;PERCENT!AT$100,(PERCENT!AT52-PERCENT!AT$100)/(PERCENT!AT$101-PERCENT!AT$100),(PERCENT!AT52-PERCENT!AT$100)/(PERCENT!AT$100-PERCENT!AT$102))</f>
        <v>-5.4102196979790691E-2</v>
      </c>
      <c r="AU39" s="198">
        <f>IF(PERCENT!AU52&gt;PERCENT!AU$100,(PERCENT!AU52-PERCENT!AU$100)/(PERCENT!AU$101-PERCENT!AU$100),(PERCENT!AU52-PERCENT!AU$100)/(PERCENT!AU$100-PERCENT!AU$102))</f>
        <v>-5.2472209317803643E-2</v>
      </c>
      <c r="AV39" s="231">
        <f>IF(PERCENT!AV52&gt;PERCENT!AV$100,(PERCENT!AV52-PERCENT!AV$100)/(PERCENT!AV$101-PERCENT!AV$100),(PERCENT!AV52-PERCENT!AV$100)/(PERCENT!AV$100-PERCENT!AV$102))</f>
        <v>-0.71335393705970407</v>
      </c>
      <c r="AW39" s="231">
        <f>IF(PERCENT!AW52&gt;PERCENT!AW$100,(PERCENT!AW52-PERCENT!AW$100)/(PERCENT!AW$101-PERCENT!AW$100),(PERCENT!AW52-PERCENT!AW$100)/(PERCENT!AW$100-PERCENT!AW$102))</f>
        <v>-6.0385230447901797E-2</v>
      </c>
      <c r="AX39" s="231">
        <f>IF(PERCENT!AX52&gt;PERCENT!AX$100,(PERCENT!AX52-PERCENT!AX$100)/(PERCENT!AX$101-PERCENT!AX$100),(PERCENT!AX52-PERCENT!AX$100)/(PERCENT!AX$100-PERCENT!AX$102))</f>
        <v>-0.71335393705970407</v>
      </c>
      <c r="AY39" s="232">
        <f>IF(PERCENT!AY52&gt;PERCENT!AY$100,(PERCENT!AY52-PERCENT!AY$100)/(PERCENT!AY$101-PERCENT!AY$100),(PERCENT!AY52-PERCENT!AY$100)/(PERCENT!AY$100-PERCENT!AY$102))</f>
        <v>0.38182240171716098</v>
      </c>
      <c r="AZ39" s="66">
        <v>507</v>
      </c>
      <c r="BA39" s="66" t="str">
        <f t="shared" si="0"/>
        <v>HIGH NEED LOW DEV</v>
      </c>
    </row>
    <row r="40" spans="1:53" x14ac:dyDescent="0.35">
      <c r="A40" s="197" t="s">
        <v>406</v>
      </c>
      <c r="B40" s="125">
        <f>IF(PERCENT!B13&gt;PERCENT!B$100,(PERCENT!B13-PERCENT!B$100)/(PERCENT!B$101-PERCENT!B$100),(PERCENT!B13-PERCENT!B$100)/(PERCENT!B$100-PERCENT!B$102))</f>
        <v>-0.22158975560690061</v>
      </c>
      <c r="C40" s="124">
        <f>IF(PERCENT!C13&gt;PERCENT!C$100,(PERCENT!C13-PERCENT!C$100)/(PERCENT!C$101-PERCENT!C$100),(PERCENT!C13-PERCENT!C$100)/(PERCENT!C$100-PERCENT!C$102))</f>
        <v>-0.18648194510113741</v>
      </c>
      <c r="D40" s="124">
        <f>IF(PERCENT!D13&gt;PERCENT!D$100,(PERCENT!D13-PERCENT!D$100)/(PERCENT!D$101-PERCENT!D$100),(PERCENT!D13-PERCENT!D$100)/(PERCENT!D$100-PERCENT!D$102))</f>
        <v>-0.29783326548446931</v>
      </c>
      <c r="E40" s="124">
        <f>IF(PERCENT!E13&gt;PERCENT!E$100,(PERCENT!E13-PERCENT!E$100)/(PERCENT!E$101-PERCENT!E$100),(PERCENT!E13-PERCENT!E$100)/(PERCENT!E$100-PERCENT!E$102))</f>
        <v>0.15760915791293481</v>
      </c>
      <c r="F40" s="124">
        <f>IF(PERCENT!F13&gt;PERCENT!F$100,(PERCENT!F13-PERCENT!F$100)/(PERCENT!F$101-PERCENT!F$100),(PERCENT!F13-PERCENT!F$100)/(PERCENT!F$100-PERCENT!F$102))</f>
        <v>1.6094890179767087E-2</v>
      </c>
      <c r="G40" s="124">
        <f>IF(PERCENT!G13&gt;PERCENT!G$100,(PERCENT!G13-PERCENT!G$100)/(PERCENT!G$101-PERCENT!G$100),(PERCENT!G13-PERCENT!G$100)/(PERCENT!G$100-PERCENT!G$102))</f>
        <v>-0.82383220955602932</v>
      </c>
      <c r="H40" s="125">
        <f>IF(PERCENT!H13&gt;PERCENT!H$100,(PERCENT!H13-PERCENT!H$100)/(PERCENT!H$101-PERCENT!H$100),(PERCENT!H13-PERCENT!H$100)/(PERCENT!H$100-PERCENT!H$102))</f>
        <v>-4.4094952597477748E-2</v>
      </c>
      <c r="I40" s="124">
        <f>IF(PERCENT!I13&gt;PERCENT!I$100,(PERCENT!I13-PERCENT!I$100)/(PERCENT!I$101-PERCENT!I$100),(PERCENT!I13-PERCENT!I$100)/(PERCENT!I$100-PERCENT!I$102))</f>
        <v>2.3676254300953995E-2</v>
      </c>
      <c r="J40" s="124">
        <f>IF(PERCENT!J13&gt;PERCENT!J$100,(PERCENT!J13-PERCENT!J$100)/(PERCENT!J$101-PERCENT!J$100),(PERCENT!J13-PERCENT!J$100)/(PERCENT!J$100-PERCENT!J$102))</f>
        <v>-0.16005070743746114</v>
      </c>
      <c r="K40" s="126">
        <f>IF(PERCENT!K13&gt;PERCENT!K$100,(PERCENT!K13-PERCENT!K$100)/(PERCENT!K$101-PERCENT!K$100),(PERCENT!K13-PERCENT!K$100)/(PERCENT!K$100-PERCENT!K$102))</f>
        <v>0.50267358868063916</v>
      </c>
      <c r="L40" s="126">
        <f>IF(PERCENT!L13&gt;PERCENT!L$100,(PERCENT!L13-PERCENT!L$100)/(PERCENT!L$101-PERCENT!L$100),(PERCENT!L13-PERCENT!L$100)/(PERCENT!L$100-PERCENT!L$102))</f>
        <v>-0.66670207112789048</v>
      </c>
      <c r="M40" s="124">
        <f>IF(PERCENT!M13&gt;PERCENT!M$100,(PERCENT!M13-PERCENT!M$100)/(PERCENT!M$101-PERCENT!M$100),(PERCENT!M13-PERCENT!M$100)/(PERCENT!M$100-PERCENT!M$102))</f>
        <v>-1</v>
      </c>
      <c r="N40" s="124">
        <f>IF(PERCENT!N13&gt;PERCENT!N$100,(PERCENT!N13-PERCENT!N$100)/(PERCENT!N$101-PERCENT!N$100),(PERCENT!N13-PERCENT!N$100)/(PERCENT!N$100-PERCENT!N$102))</f>
        <v>-1</v>
      </c>
      <c r="O40" s="124">
        <f>IF(PERCENT!O13&gt;PERCENT!O$100,(PERCENT!O13-PERCENT!O$100)/(PERCENT!O$101-PERCENT!O$100),(PERCENT!O13-PERCENT!O$100)/(PERCENT!O$100-PERCENT!O$102))</f>
        <v>-0.51053914632914932</v>
      </c>
      <c r="P40" s="124">
        <f>IF(PERCENT!P13&gt;PERCENT!P$100,(PERCENT!P13-PERCENT!P$100)/(PERCENT!P$101-PERCENT!P$100),(PERCENT!P13-PERCENT!P$100)/(PERCENT!P$100-PERCENT!P$102))</f>
        <v>0.56087628601309059</v>
      </c>
      <c r="Q40" s="124">
        <f>IF(PERCENT!Q13&gt;PERCENT!Q$100,(PERCENT!Q13-PERCENT!Q$100)/(PERCENT!Q$101-PERCENT!Q$100),(PERCENT!Q13-PERCENT!Q$100)/(PERCENT!Q$100-PERCENT!Q$102))</f>
        <v>-1.2741192670261818E-2</v>
      </c>
      <c r="R40" s="127">
        <f>IF(PERCENT!R13&gt;PERCENT!R$100,(PERCENT!R13-PERCENT!R$100)/(PERCENT!R$101-PERCENT!R$100),(PERCENT!R13-PERCENT!R$100)/(PERCENT!R$100-PERCENT!R$102))</f>
        <v>-0.28951007020024483</v>
      </c>
      <c r="S40" s="124">
        <f>IF(PERCENT!S13&gt;PERCENT!S$100,(PERCENT!S13-PERCENT!S$100)/(PERCENT!S$101-PERCENT!S$100),(PERCENT!S13-PERCENT!S$100)/(PERCENT!S$100-PERCENT!S$102))</f>
        <v>-0.47723644227110823</v>
      </c>
      <c r="T40" s="124">
        <f>IF(PERCENT!T13&gt;PERCENT!T$100,(PERCENT!T13-PERCENT!T$100)/(PERCENT!T$101-PERCENT!T$100),(PERCENT!T13-PERCENT!T$100)/(PERCENT!T$100-PERCENT!T$102))</f>
        <v>-0.31019503902579437</v>
      </c>
      <c r="U40" s="124">
        <f>IF(PERCENT!U13&gt;PERCENT!U$100,(PERCENT!U13-PERCENT!U$100)/(PERCENT!U$101-PERCENT!U$100),(PERCENT!U13-PERCENT!U$100)/(PERCENT!U$100-PERCENT!U$102))</f>
        <v>5.0049830289689871E-3</v>
      </c>
      <c r="V40" s="127">
        <f>IF(PERCENT!V13&gt;PERCENT!V$100,(PERCENT!V13-PERCENT!V$100)/(PERCENT!V$101-PERCENT!V$100),(PERCENT!V13-PERCENT!V$100)/(PERCENT!V$100-PERCENT!V$102))</f>
        <v>0.21125484047442522</v>
      </c>
      <c r="W40" s="124">
        <f>IF(PERCENT!W13&gt;PERCENT!W$100,(PERCENT!W13-PERCENT!W$100)/(PERCENT!W$101-PERCENT!W$100),(PERCENT!W13-PERCENT!W$100)/(PERCENT!W$100-PERCENT!W$102))</f>
        <v>0.21125484047442522</v>
      </c>
      <c r="X40" s="127">
        <f>IF(PERCENT!X13&gt;PERCENT!X$100,(PERCENT!X13-PERCENT!X$100)/(PERCENT!X$101-PERCENT!X$100),(PERCENT!X13-PERCENT!X$100)/(PERCENT!X$100-PERCENT!X$102))</f>
        <v>-4.2414706360302699E-3</v>
      </c>
      <c r="Y40" s="124">
        <f>IF(PERCENT!Y13&gt;PERCENT!Y$100,(PERCENT!Y13-PERCENT!Y$100)/(PERCENT!Y$101-PERCENT!Y$100),(PERCENT!Y13-PERCENT!Y$100)/(PERCENT!Y$100-PERCENT!Y$102))</f>
        <v>-0.87542770474964904</v>
      </c>
      <c r="Z40" s="124">
        <f>IF(PERCENT!Z13&gt;PERCENT!Z$100,(PERCENT!Z13-PERCENT!Z$100)/(PERCENT!Z$101-PERCENT!Z$100),(PERCENT!Z13-PERCENT!Z$100)/(PERCENT!Z$100-PERCENT!Z$102))</f>
        <v>4.9430062226706831E-2</v>
      </c>
      <c r="AA40" s="124">
        <f>IF(PERCENT!AA13&gt;PERCENT!AA$100,(PERCENT!AA13-PERCENT!AA$100)/(PERCENT!AA$101-PERCENT!AA$100),(PERCENT!AA13-PERCENT!AA$100)/(PERCENT!AA$100-PERCENT!AA$102))</f>
        <v>0.51260842956667563</v>
      </c>
      <c r="AB40" s="124">
        <f>IF(PERCENT!AB13&gt;PERCENT!AB$100,(PERCENT!AB13-PERCENT!AB$100)/(PERCENT!AB$101-PERCENT!AB$100),(PERCENT!AB13-PERCENT!AB$100)/(PERCENT!AB$100-PERCENT!AB$102))</f>
        <v>-0.21324785770754526</v>
      </c>
      <c r="AC40" s="127">
        <f>IF(PERCENT!AC13&gt;PERCENT!AC$100,(PERCENT!AC13-PERCENT!AC$100)/(PERCENT!AC$101-PERCENT!AC$100),(PERCENT!AC13-PERCENT!AC$100)/(PERCENT!AC$100-PERCENT!AC$102))</f>
        <v>0.14904272284968173</v>
      </c>
      <c r="AD40" s="124">
        <f>IF(PERCENT!AD13&gt;PERCENT!AD$100,(PERCENT!AD13-PERCENT!AD$100)/(PERCENT!AD$101-PERCENT!AD$100),(PERCENT!AD13-PERCENT!AD$100)/(PERCENT!AD$100-PERCENT!AD$102))</f>
        <v>0.14904272284968173</v>
      </c>
      <c r="AE40" s="128">
        <f>IF(PERCENT!AE13&gt;PERCENT!AE$100,(PERCENT!AE13-PERCENT!AE$100)/(PERCENT!AE$101-PERCENT!AE$100),(PERCENT!AE13-PERCENT!AE$100)/(PERCENT!AE$100-PERCENT!AE$102))</f>
        <v>0.56473191400861045</v>
      </c>
      <c r="AF40" s="124">
        <f>IF(PERCENT!AF13&gt;PERCENT!AF$100,(PERCENT!AF13-PERCENT!AF$100)/(PERCENT!AF$101-PERCENT!AF$100),(PERCENT!AF13-PERCENT!AF$100)/(PERCENT!AF$100-PERCENT!AF$102))</f>
        <v>-0.11607910006814441</v>
      </c>
      <c r="AG40" s="124">
        <f>IF(PERCENT!AG13&gt;PERCENT!AG$100,(PERCENT!AG13-PERCENT!AG$100)/(PERCENT!AG$101-PERCENT!AG$100),(PERCENT!AG13-PERCENT!AG$100)/(PERCENT!AG$100-PERCENT!AG$102))</f>
        <v>-0.1303650281085299</v>
      </c>
      <c r="AH40" s="124">
        <f>IF(PERCENT!AH13&gt;PERCENT!AH$100,(PERCENT!AH13-PERCENT!AH$100)/(PERCENT!AH$101-PERCENT!AH$100),(PERCENT!AH13-PERCENT!AH$100)/(PERCENT!AH$100-PERCENT!AH$102))</f>
        <v>-4.6782451404232248E-2</v>
      </c>
      <c r="AI40" s="124">
        <f>IF(PERCENT!AI13&gt;PERCENT!AI$100,(PERCENT!AI13-PERCENT!AI$100)/(PERCENT!AI$101-PERCENT!AI$100),(PERCENT!AI13-PERCENT!AI$100)/(PERCENT!AI$100-PERCENT!AI$102))</f>
        <v>-0.70745378105544976</v>
      </c>
      <c r="AJ40" s="124">
        <f>IF(PERCENT!AJ13&gt;PERCENT!AJ$100,(PERCENT!AJ13-PERCENT!AJ$100)/(PERCENT!AJ$101-PERCENT!AJ$100),(PERCENT!AJ13-PERCENT!AJ$100)/(PERCENT!AJ$100-PERCENT!AJ$102))</f>
        <v>-0.29152349999849914</v>
      </c>
      <c r="AK40" s="124">
        <f>IF(PERCENT!AK13&gt;PERCENT!AK$100,(PERCENT!AK13-PERCENT!AK$100)/(PERCENT!AK$101-PERCENT!AK$100),(PERCENT!AK13-PERCENT!AK$100)/(PERCENT!AK$100-PERCENT!AK$102))</f>
        <v>0.24887489687401787</v>
      </c>
      <c r="AL40" s="124">
        <f>IF(PERCENT!AL13&gt;PERCENT!AL$100,(PERCENT!AL13-PERCENT!AL$100)/(PERCENT!AL$101-PERCENT!AL$100),(PERCENT!AL13-PERCENT!AL$100)/(PERCENT!AL$100-PERCENT!AL$102))</f>
        <v>-0.33030101033363135</v>
      </c>
      <c r="AM40" s="124">
        <f>IF(PERCENT!AM13&gt;PERCENT!AM$100,(PERCENT!AM13-PERCENT!AM$100)/(PERCENT!AM$101-PERCENT!AM$100),(PERCENT!AM13-PERCENT!AM$100)/(PERCENT!AM$100-PERCENT!AM$102))</f>
        <v>0.67743797836491393</v>
      </c>
      <c r="AN40" s="124">
        <f>IF(PERCENT!AN13&gt;PERCENT!AN$100,(PERCENT!AN13-PERCENT!AN$100)/(PERCENT!AN$101-PERCENT!AN$100),(PERCENT!AN13-PERCENT!AN$100)/(PERCENT!AN$100-PERCENT!AN$102))</f>
        <v>0.64024121793917954</v>
      </c>
      <c r="AO40" s="124">
        <f>IF(PERCENT!AO13&gt;PERCENT!AO$100,(PERCENT!AO13-PERCENT!AO$100)/(PERCENT!AO$101-PERCENT!AO$100),(PERCENT!AO13-PERCENT!AO$100)/(PERCENT!AO$100-PERCENT!AO$102))</f>
        <v>0.82835166528704862</v>
      </c>
      <c r="AP40" s="124">
        <f>IF(PERCENT!AP13&gt;PERCENT!AP$100,(PERCENT!AP13-PERCENT!AP$100)/(PERCENT!AP$101-PERCENT!AP$100),(PERCENT!AP13-PERCENT!AP$100)/(PERCENT!AP$100-PERCENT!AP$102))</f>
        <v>0.7378968623387151</v>
      </c>
      <c r="AQ40" s="124">
        <f>IF(PERCENT!AQ13&gt;PERCENT!AQ$100,(PERCENT!AQ13-PERCENT!AQ$100)/(PERCENT!AQ$101-PERCENT!AQ$100),(PERCENT!AQ13-PERCENT!AQ$100)/(PERCENT!AQ$100-PERCENT!AQ$102))</f>
        <v>-2.2599163227128807E-2</v>
      </c>
      <c r="AR40" s="124">
        <f>IF(PERCENT!AR13&gt;PERCENT!AR$100,(PERCENT!AR13-PERCENT!AR$100)/(PERCENT!AR$101-PERCENT!AR$100),(PERCENT!AR13-PERCENT!AR$100)/(PERCENT!AR$100-PERCENT!AR$102))</f>
        <v>0.78016096324282513</v>
      </c>
      <c r="AS40" s="198">
        <f>IF(PERCENT!AS13&gt;PERCENT!AS$100,(PERCENT!AS13-PERCENT!AS$100)/(PERCENT!AS$101-PERCENT!AS$100),(PERCENT!AS13-PERCENT!AS$100)/(PERCENT!AS$100-PERCENT!AS$102))</f>
        <v>-0.16290171212583895</v>
      </c>
      <c r="AT40" s="198">
        <f>IF(PERCENT!AT13&gt;PERCENT!AT$100,(PERCENT!AT13-PERCENT!AT$100)/(PERCENT!AT$101-PERCENT!AT$100),(PERCENT!AT13-PERCENT!AT$100)/(PERCENT!AT$100-PERCENT!AT$102))</f>
        <v>1.7764168279604791E-2</v>
      </c>
      <c r="AU40" s="198">
        <f>IF(PERCENT!AU13&gt;PERCENT!AU$100,(PERCENT!AU13-PERCENT!AU$100)/(PERCENT!AU$101-PERCENT!AU$100),(PERCENT!AU13-PERCENT!AU$100)/(PERCENT!AU$100-PERCENT!AU$102))</f>
        <v>9.4615160119053493E-2</v>
      </c>
      <c r="AV40" s="231">
        <f>IF(PERCENT!AV13&gt;PERCENT!AV$100,(PERCENT!AV13-PERCENT!AV$100)/(PERCENT!AV$101-PERCENT!AV$100),(PERCENT!AV13-PERCENT!AV$100)/(PERCENT!AV$100-PERCENT!AV$102))</f>
        <v>0.56473191400861045</v>
      </c>
      <c r="AW40" s="231">
        <f>IF(PERCENT!AW13&gt;PERCENT!AW$100,(PERCENT!AW13-PERCENT!AW$100)/(PERCENT!AW$101-PERCENT!AW$100),(PERCENT!AW13-PERCENT!AW$100)/(PERCENT!AW$100-PERCENT!AW$102))</f>
        <v>7.7460753037238506E-3</v>
      </c>
      <c r="AX40" s="231">
        <f>IF(PERCENT!AX13&gt;PERCENT!AX$100,(PERCENT!AX13-PERCENT!AX$100)/(PERCENT!AX$101-PERCENT!AX$100),(PERCENT!AX13-PERCENT!AX$100)/(PERCENT!AX$100-PERCENT!AX$102))</f>
        <v>0.56473191400861045</v>
      </c>
      <c r="AY40" s="232">
        <f>IF(PERCENT!AY13&gt;PERCENT!AY$100,(PERCENT!AY13-PERCENT!AY$100)/(PERCENT!AY$101-PERCENT!AY$100),(PERCENT!AY13-PERCENT!AY$100)/(PERCENT!AY$100-PERCENT!AY$102))</f>
        <v>-0.10880895935071819</v>
      </c>
      <c r="AZ40" s="66">
        <v>1335</v>
      </c>
      <c r="BA40" s="66" t="str">
        <f t="shared" si="0"/>
        <v>LOW NEED HIGH DEV</v>
      </c>
    </row>
    <row r="41" spans="1:53" x14ac:dyDescent="0.35">
      <c r="A41" s="197" t="s">
        <v>485</v>
      </c>
      <c r="B41" s="125">
        <f>IF(PERCENT!B98&gt;PERCENT!B$100,(PERCENT!B98-PERCENT!B$100)/(PERCENT!B$101-PERCENT!B$100),(PERCENT!B98-PERCENT!B$100)/(PERCENT!B$100-PERCENT!B$102))</f>
        <v>0.66724730333264037</v>
      </c>
      <c r="C41" s="124">
        <f>IF(PERCENT!C98&gt;PERCENT!C$100,(PERCENT!C98-PERCENT!C$100)/(PERCENT!C$101-PERCENT!C$100),(PERCENT!C98-PERCENT!C$100)/(PERCENT!C$100-PERCENT!C$102))</f>
        <v>0.89641202179381152</v>
      </c>
      <c r="D41" s="124">
        <f>IF(PERCENT!D98&gt;PERCENT!D$100,(PERCENT!D98-PERCENT!D$100)/(PERCENT!D$101-PERCENT!D$100),(PERCENT!D98-PERCENT!D$100)/(PERCENT!D$100-PERCENT!D$102))</f>
        <v>0.56823790855440537</v>
      </c>
      <c r="E41" s="124">
        <f>IF(PERCENT!E98&gt;PERCENT!E$100,(PERCENT!E98-PERCENT!E$100)/(PERCENT!E$101-PERCENT!E$100),(PERCENT!E98-PERCENT!E$100)/(PERCENT!E$100-PERCENT!E$102))</f>
        <v>0.67797774825721391</v>
      </c>
      <c r="F41" s="124">
        <f>IF(PERCENT!F98&gt;PERCENT!F$100,(PERCENT!F98-PERCENT!F$100)/(PERCENT!F$101-PERCENT!F$100),(PERCENT!F98-PERCENT!F$100)/(PERCENT!F$100-PERCENT!F$102))</f>
        <v>-0.14893430369911267</v>
      </c>
      <c r="G41" s="124">
        <f>IF(PERCENT!G98&gt;PERCENT!G$100,(PERCENT!G98-PERCENT!G$100)/(PERCENT!G$101-PERCENT!G$100),(PERCENT!G98-PERCENT!G$100)/(PERCENT!G$100-PERCENT!G$102))</f>
        <v>-0.35322898714343809</v>
      </c>
      <c r="H41" s="125">
        <f>IF(PERCENT!H98&gt;PERCENT!H$100,(PERCENT!H98-PERCENT!H$100)/(PERCENT!H$101-PERCENT!H$100),(PERCENT!H98-PERCENT!H$100)/(PERCENT!H$100-PERCENT!H$102))</f>
        <v>-0.4709238364487493</v>
      </c>
      <c r="I41" s="124">
        <f>IF(PERCENT!I98&gt;PERCENT!I$100,(PERCENT!I98-PERCENT!I$100)/(PERCENT!I$101-PERCENT!I$100),(PERCENT!I98-PERCENT!I$100)/(PERCENT!I$100-PERCENT!I$102))</f>
        <v>-0.10817008998787858</v>
      </c>
      <c r="J41" s="124">
        <f>IF(PERCENT!J98&gt;PERCENT!J$100,(PERCENT!J98-PERCENT!J$100)/(PERCENT!J$101-PERCENT!J$100),(PERCENT!J98-PERCENT!J$100)/(PERCENT!J$100-PERCENT!J$102))</f>
        <v>-0.68115889053251588</v>
      </c>
      <c r="K41" s="126">
        <f>IF(PERCENT!K98&gt;PERCENT!K$100,(PERCENT!K98-PERCENT!K$100)/(PERCENT!K$101-PERCENT!K$100),(PERCENT!K98-PERCENT!K$100)/(PERCENT!K$100-PERCENT!K$102))</f>
        <v>0.38812745485128036</v>
      </c>
      <c r="L41" s="126">
        <f>IF(PERCENT!L98&gt;PERCENT!L$100,(PERCENT!L98-PERCENT!L$100)/(PERCENT!L$101-PERCENT!L$100),(PERCENT!L98-PERCENT!L$100)/(PERCENT!L$100-PERCENT!L$102))</f>
        <v>-0.42431090476023731</v>
      </c>
      <c r="M41" s="124">
        <f>IF(PERCENT!M98&gt;PERCENT!M$100,(PERCENT!M98-PERCENT!M$100)/(PERCENT!M$101-PERCENT!M$100),(PERCENT!M98-PERCENT!M$100)/(PERCENT!M$100-PERCENT!M$102))</f>
        <v>-1</v>
      </c>
      <c r="N41" s="124">
        <f>IF(PERCENT!N98&gt;PERCENT!N$100,(PERCENT!N98-PERCENT!N$100)/(PERCENT!N$101-PERCENT!N$100),(PERCENT!N98-PERCENT!N$100)/(PERCENT!N$100-PERCENT!N$102))</f>
        <v>-0.50547457034197463</v>
      </c>
      <c r="O41" s="124">
        <f>IF(PERCENT!O98&gt;PERCENT!O$100,(PERCENT!O98-PERCENT!O$100)/(PERCENT!O$101-PERCENT!O$100),(PERCENT!O98-PERCENT!O$100)/(PERCENT!O$100-PERCENT!O$102))</f>
        <v>-0.51053914632914932</v>
      </c>
      <c r="P41" s="124">
        <f>IF(PERCENT!P98&gt;PERCENT!P$100,(PERCENT!P98-PERCENT!P$100)/(PERCENT!P$101-PERCENT!P$100),(PERCENT!P98-PERCENT!P$100)/(PERCENT!P$100-PERCENT!P$102))</f>
        <v>0.49189008321152228</v>
      </c>
      <c r="Q41" s="124">
        <f>IF(PERCENT!Q98&gt;PERCENT!Q$100,(PERCENT!Q98-PERCENT!Q$100)/(PERCENT!Q$101-PERCENT!Q$100),(PERCENT!Q98-PERCENT!Q$100)/(PERCENT!Q$100-PERCENT!Q$102))</f>
        <v>0.1236201841886797</v>
      </c>
      <c r="R41" s="127">
        <f>IF(PERCENT!R98&gt;PERCENT!R$100,(PERCENT!R98-PERCENT!R$100)/(PERCENT!R$101-PERCENT!R$100),(PERCENT!R98-PERCENT!R$100)/(PERCENT!R$100-PERCENT!R$102))</f>
        <v>-0.81511431537715651</v>
      </c>
      <c r="S41" s="124">
        <f>IF(PERCENT!S98&gt;PERCENT!S$100,(PERCENT!S98-PERCENT!S$100)/(PERCENT!S$101-PERCENT!S$100),(PERCENT!S98-PERCENT!S$100)/(PERCENT!S$100-PERCENT!S$102))</f>
        <v>-0.83977641604864806</v>
      </c>
      <c r="T41" s="124">
        <f>IF(PERCENT!T98&gt;PERCENT!T$100,(PERCENT!T98-PERCENT!T$100)/(PERCENT!T$101-PERCENT!T$100),(PERCENT!T98-PERCENT!T$100)/(PERCENT!T$100-PERCENT!T$102))</f>
        <v>-0.81570920043623607</v>
      </c>
      <c r="U41" s="124">
        <f>IF(PERCENT!U98&gt;PERCENT!U$100,(PERCENT!U98-PERCENT!U$100)/(PERCENT!U$101-PERCENT!U$100),(PERCENT!U98-PERCENT!U$100)/(PERCENT!U$100-PERCENT!U$102))</f>
        <v>-0.77897561496360201</v>
      </c>
      <c r="V41" s="127">
        <f>IF(PERCENT!V98&gt;PERCENT!V$100,(PERCENT!V98-PERCENT!V$100)/(PERCENT!V$101-PERCENT!V$100),(PERCENT!V98-PERCENT!V$100)/(PERCENT!V$100-PERCENT!V$102))</f>
        <v>-9.2080773902610227E-2</v>
      </c>
      <c r="W41" s="124">
        <f>IF(PERCENT!W98&gt;PERCENT!W$100,(PERCENT!W98-PERCENT!W$100)/(PERCENT!W$101-PERCENT!W$100),(PERCENT!W98-PERCENT!W$100)/(PERCENT!W$100-PERCENT!W$102))</f>
        <v>-9.2080773902610227E-2</v>
      </c>
      <c r="X41" s="127">
        <f>IF(PERCENT!X98&gt;PERCENT!X$100,(PERCENT!X98-PERCENT!X$100)/(PERCENT!X$101-PERCENT!X$100),(PERCENT!X98-PERCENT!X$100)/(PERCENT!X$100-PERCENT!X$102))</f>
        <v>0.33855464932296214</v>
      </c>
      <c r="Y41" s="124">
        <f>IF(PERCENT!Y98&gt;PERCENT!Y$100,(PERCENT!Y98-PERCENT!Y$100)/(PERCENT!Y$101-PERCENT!Y$100),(PERCENT!Y98-PERCENT!Y$100)/(PERCENT!Y$100-PERCENT!Y$102))</f>
        <v>-0.25634496343976559</v>
      </c>
      <c r="Z41" s="124">
        <f>IF(PERCENT!Z98&gt;PERCENT!Z$100,(PERCENT!Z98-PERCENT!Z$100)/(PERCENT!Z$101-PERCENT!Z$100),(PERCENT!Z98-PERCENT!Z$100)/(PERCENT!Z$100-PERCENT!Z$102))</f>
        <v>-0.39865847474633087</v>
      </c>
      <c r="AA41" s="124">
        <f>IF(PERCENT!AA98&gt;PERCENT!AA$100,(PERCENT!AA98-PERCENT!AA$100)/(PERCENT!AA$101-PERCENT!AA$100),(PERCENT!AA98-PERCENT!AA$100)/(PERCENT!AA$100-PERCENT!AA$102))</f>
        <v>-0.50368913502882517</v>
      </c>
      <c r="AB41" s="124">
        <f>IF(PERCENT!AB98&gt;PERCENT!AB$100,(PERCENT!AB98-PERCENT!AB$100)/(PERCENT!AB$101-PERCENT!AB$100),(PERCENT!AB98-PERCENT!AB$100)/(PERCENT!AB$100-PERCENT!AB$102))</f>
        <v>0.993242672896398</v>
      </c>
      <c r="AC41" s="127">
        <f>IF(PERCENT!AC98&gt;PERCENT!AC$100,(PERCENT!AC98-PERCENT!AC$100)/(PERCENT!AC$101-PERCENT!AC$100),(PERCENT!AC98-PERCENT!AC$100)/(PERCENT!AC$100-PERCENT!AC$102))</f>
        <v>-0.52751068371902587</v>
      </c>
      <c r="AD41" s="124">
        <f>IF(PERCENT!AD98&gt;PERCENT!AD$100,(PERCENT!AD98-PERCENT!AD$100)/(PERCENT!AD$101-PERCENT!AD$100),(PERCENT!AD98-PERCENT!AD$100)/(PERCENT!AD$100-PERCENT!AD$102))</f>
        <v>-0.52751068371902587</v>
      </c>
      <c r="AE41" s="128">
        <f>IF(PERCENT!AE98&gt;PERCENT!AE$100,(PERCENT!AE98-PERCENT!AE$100)/(PERCENT!AE$101-PERCENT!AE$100),(PERCENT!AE98-PERCENT!AE$100)/(PERCENT!AE$100-PERCENT!AE$102))</f>
        <v>-0.75116328738093019</v>
      </c>
      <c r="AF41" s="124">
        <f>IF(PERCENT!AF98&gt;PERCENT!AF$100,(PERCENT!AF98-PERCENT!AF$100)/(PERCENT!AF$101-PERCENT!AF$100),(PERCENT!AF98-PERCENT!AF$100)/(PERCENT!AF$100-PERCENT!AF$102))</f>
        <v>-0.78617142326942635</v>
      </c>
      <c r="AG41" s="124">
        <f>IF(PERCENT!AG98&gt;PERCENT!AG$100,(PERCENT!AG98-PERCENT!AG$100)/(PERCENT!AG$101-PERCENT!AG$100),(PERCENT!AG98-PERCENT!AG$100)/(PERCENT!AG$100-PERCENT!AG$102))</f>
        <v>-0.19288535103855567</v>
      </c>
      <c r="AH41" s="124">
        <f>IF(PERCENT!AH98&gt;PERCENT!AH$100,(PERCENT!AH98-PERCENT!AH$100)/(PERCENT!AH$101-PERCENT!AH$100),(PERCENT!AH98-PERCENT!AH$100)/(PERCENT!AH$100-PERCENT!AH$102))</f>
        <v>-0.15372057302464867</v>
      </c>
      <c r="AI41" s="124">
        <f>IF(PERCENT!AI98&gt;PERCENT!AI$100,(PERCENT!AI98-PERCENT!AI$100)/(PERCENT!AI$101-PERCENT!AI$100),(PERCENT!AI98-PERCENT!AI$100)/(PERCENT!AI$100-PERCENT!AI$102))</f>
        <v>-0.93383084358772406</v>
      </c>
      <c r="AJ41" s="124">
        <f>IF(PERCENT!AJ98&gt;PERCENT!AJ$100,(PERCENT!AJ98-PERCENT!AJ$100)/(PERCENT!AJ$101-PERCENT!AJ$100),(PERCENT!AJ98-PERCENT!AJ$100)/(PERCENT!AJ$100-PERCENT!AJ$102))</f>
        <v>0.20647118556097246</v>
      </c>
      <c r="AK41" s="124">
        <f>IF(PERCENT!AK98&gt;PERCENT!AK$100,(PERCENT!AK98-PERCENT!AK$100)/(PERCENT!AK$101-PERCENT!AK$100),(PERCENT!AK98-PERCENT!AK$100)/(PERCENT!AK$100-PERCENT!AK$102))</f>
        <v>-0.26750791499541116</v>
      </c>
      <c r="AL41" s="124">
        <f>IF(PERCENT!AL98&gt;PERCENT!AL$100,(PERCENT!AL98-PERCENT!AL$100)/(PERCENT!AL$101-PERCENT!AL$100),(PERCENT!AL98-PERCENT!AL$100)/(PERCENT!AL$100-PERCENT!AL$102))</f>
        <v>2.8206582778190267E-2</v>
      </c>
      <c r="AM41" s="124">
        <f>IF(PERCENT!AM98&gt;PERCENT!AM$100,(PERCENT!AM98-PERCENT!AM$100)/(PERCENT!AM$101-PERCENT!AM$100),(PERCENT!AM98-PERCENT!AM$100)/(PERCENT!AM$100-PERCENT!AM$102))</f>
        <v>-0.22800601943131038</v>
      </c>
      <c r="AN41" s="124">
        <f>IF(PERCENT!AN98&gt;PERCENT!AN$100,(PERCENT!AN98-PERCENT!AN$100)/(PERCENT!AN$101-PERCENT!AN$100),(PERCENT!AN98-PERCENT!AN$100)/(PERCENT!AN$100-PERCENT!AN$102))</f>
        <v>-0.68155329549543542</v>
      </c>
      <c r="AO41" s="124">
        <f>IF(PERCENT!AO98&gt;PERCENT!AO$100,(PERCENT!AO98-PERCENT!AO$100)/(PERCENT!AO$101-PERCENT!AO$100),(PERCENT!AO98-PERCENT!AO$100)/(PERCENT!AO$100-PERCENT!AO$102))</f>
        <v>-0.38701793259022477</v>
      </c>
      <c r="AP41" s="124">
        <f>IF(PERCENT!AP98&gt;PERCENT!AP$100,(PERCENT!AP98-PERCENT!AP$100)/(PERCENT!AP$101-PERCENT!AP$100),(PERCENT!AP98-PERCENT!AP$100)/(PERCENT!AP$100-PERCENT!AP$102))</f>
        <v>0.5985552352021849</v>
      </c>
      <c r="AQ41" s="124">
        <f>IF(PERCENT!AQ98&gt;PERCENT!AQ$100,(PERCENT!AQ98-PERCENT!AQ$100)/(PERCENT!AQ$101-PERCENT!AQ$100),(PERCENT!AQ98-PERCENT!AQ$100)/(PERCENT!AQ$100-PERCENT!AQ$102))</f>
        <v>0.22454881429961956</v>
      </c>
      <c r="AR41" s="124">
        <f>IF(PERCENT!AR98&gt;PERCENT!AR$100,(PERCENT!AR98-PERCENT!AR$100)/(PERCENT!AR$101-PERCENT!AR$100),(PERCENT!AR98-PERCENT!AR$100)/(PERCENT!AR$100-PERCENT!AR$102))</f>
        <v>0.51541376129297101</v>
      </c>
      <c r="AS41" s="198">
        <f>IF(PERCENT!AS98&gt;PERCENT!AS$100,(PERCENT!AS98-PERCENT!AS$100)/(PERCENT!AS$101-PERCENT!AS$100),(PERCENT!AS98-PERCENT!AS$100)/(PERCENT!AS$100-PERCENT!AS$102))</f>
        <v>1.3094406295335875E-2</v>
      </c>
      <c r="AT41" s="198">
        <f>IF(PERCENT!AT98&gt;PERCENT!AT$100,(PERCENT!AT98-PERCENT!AT$100)/(PERCENT!AT$101-PERCENT!AT$100),(PERCENT!AT98-PERCENT!AT$100)/(PERCENT!AT$100-PERCENT!AT$102))</f>
        <v>4.7074295760585014E-2</v>
      </c>
      <c r="AU41" s="198">
        <f>IF(PERCENT!AU98&gt;PERCENT!AU$100,(PERCENT!AU98-PERCENT!AU$100)/(PERCENT!AU$101-PERCENT!AU$100),(PERCENT!AU98-PERCENT!AU$100)/(PERCENT!AU$100-PERCENT!AU$102))</f>
        <v>-0.26450404261769833</v>
      </c>
      <c r="AV41" s="231">
        <f>IF(PERCENT!AV98&gt;PERCENT!AV$100,(PERCENT!AV98-PERCENT!AV$100)/(PERCENT!AV$101-PERCENT!AV$100),(PERCENT!AV98-PERCENT!AV$100)/(PERCENT!AV$100-PERCENT!AV$102))</f>
        <v>-0.75116328738093019</v>
      </c>
      <c r="AW41" s="231">
        <f>IF(PERCENT!AW98&gt;PERCENT!AW$100,(PERCENT!AW98-PERCENT!AW$100)/(PERCENT!AW$101-PERCENT!AW$100),(PERCENT!AW98-PERCENT!AW$100)/(PERCENT!AW$100-PERCENT!AW$102))</f>
        <v>-5.0414873882083364E-2</v>
      </c>
      <c r="AX41" s="231">
        <f>IF(PERCENT!AX98&gt;PERCENT!AX$100,(PERCENT!AX98-PERCENT!AX$100)/(PERCENT!AX$101-PERCENT!AX$100),(PERCENT!AX98-PERCENT!AX$100)/(PERCENT!AX$100-PERCENT!AX$102))</f>
        <v>-0.75116328738093019</v>
      </c>
      <c r="AY41" s="232">
        <f>IF(PERCENT!AY98&gt;PERCENT!AY$100,(PERCENT!AY98-PERCENT!AY$100)/(PERCENT!AY$101-PERCENT!AY$100),(PERCENT!AY98-PERCENT!AY$100)/(PERCENT!AY$100-PERCENT!AY$102))</f>
        <v>0.33564230137068918</v>
      </c>
      <c r="AZ41" s="66">
        <v>6250</v>
      </c>
      <c r="BA41" s="66" t="str">
        <f t="shared" si="0"/>
        <v>HIGH NEED LOW DEV</v>
      </c>
    </row>
    <row r="42" spans="1:53" x14ac:dyDescent="0.35">
      <c r="A42" s="197" t="s">
        <v>410</v>
      </c>
      <c r="B42" s="125">
        <f>IF(PERCENT!B17&gt;PERCENT!B$100,(PERCENT!B17-PERCENT!B$100)/(PERCENT!B$101-PERCENT!B$100),(PERCENT!B17-PERCENT!B$100)/(PERCENT!B$100-PERCENT!B$102))</f>
        <v>0.29691905108742761</v>
      </c>
      <c r="C42" s="124">
        <f>IF(PERCENT!C17&gt;PERCENT!C$100,(PERCENT!C17-PERCENT!C$100)/(PERCENT!C$101-PERCENT!C$100),(PERCENT!C17-PERCENT!C$100)/(PERCENT!C$100-PERCENT!C$102))</f>
        <v>0.43282237070323476</v>
      </c>
      <c r="D42" s="124">
        <f>IF(PERCENT!D17&gt;PERCENT!D$100,(PERCENT!D17-PERCENT!D$100)/(PERCENT!D$101-PERCENT!D$100),(PERCENT!D17-PERCENT!D$100)/(PERCENT!D$100-PERCENT!D$102))</f>
        <v>0.20554563746521395</v>
      </c>
      <c r="E42" s="124">
        <f>IF(PERCENT!E17&gt;PERCENT!E$100,(PERCENT!E17-PERCENT!E$100)/(PERCENT!E$101-PERCENT!E$100),(PERCENT!E17-PERCENT!E$100)/(PERCENT!E$100-PERCENT!E$102))</f>
        <v>0.56636079341843748</v>
      </c>
      <c r="F42" s="124">
        <f>IF(PERCENT!F17&gt;PERCENT!F$100,(PERCENT!F17-PERCENT!F$100)/(PERCENT!F$101-PERCENT!F$100),(PERCENT!F17-PERCENT!F$100)/(PERCENT!F$100-PERCENT!F$102))</f>
        <v>-0.63864149820347216</v>
      </c>
      <c r="G42" s="124">
        <f>IF(PERCENT!G17&gt;PERCENT!G$100,(PERCENT!G17-PERCENT!G$100)/(PERCENT!G$101-PERCENT!G$100),(PERCENT!G17-PERCENT!G$100)/(PERCENT!G$100-PERCENT!G$102))</f>
        <v>0.17170123197183693</v>
      </c>
      <c r="H42" s="125">
        <f>IF(PERCENT!H17&gt;PERCENT!H$100,(PERCENT!H17-PERCENT!H$100)/(PERCENT!H$101-PERCENT!H$100),(PERCENT!H17-PERCENT!H$100)/(PERCENT!H$100-PERCENT!H$102))</f>
        <v>-0.26862791136047537</v>
      </c>
      <c r="I42" s="124">
        <f>IF(PERCENT!I17&gt;PERCENT!I$100,(PERCENT!I17-PERCENT!I$100)/(PERCENT!I$101-PERCENT!I$100),(PERCENT!I17-PERCENT!I$100)/(PERCENT!I$100-PERCENT!I$102))</f>
        <v>-0.72170409630470844</v>
      </c>
      <c r="J42" s="124">
        <f>IF(PERCENT!J17&gt;PERCENT!J$100,(PERCENT!J17-PERCENT!J$100)/(PERCENT!J$101-PERCENT!J$100),(PERCENT!J17-PERCENT!J$100)/(PERCENT!J$100-PERCENT!J$102))</f>
        <v>1.2047501929496482E-2</v>
      </c>
      <c r="K42" s="126">
        <f>IF(PERCENT!K17&gt;PERCENT!K$100,(PERCENT!K17-PERCENT!K$100)/(PERCENT!K$101-PERCENT!K$100),(PERCENT!K17-PERCENT!K$100)/(PERCENT!K$100-PERCENT!K$102))</f>
        <v>-3.3623821122835594E-2</v>
      </c>
      <c r="L42" s="126">
        <f>IF(PERCENT!L17&gt;PERCENT!L$100,(PERCENT!L17-PERCENT!L$100)/(PERCENT!L$101-PERCENT!L$100),(PERCENT!L17-PERCENT!L$100)/(PERCENT!L$100-PERCENT!L$102))</f>
        <v>0.24928945152396426</v>
      </c>
      <c r="M42" s="124">
        <f>IF(PERCENT!M17&gt;PERCENT!M$100,(PERCENT!M17-PERCENT!M$100)/(PERCENT!M$101-PERCENT!M$100),(PERCENT!M17-PERCENT!M$100)/(PERCENT!M$100-PERCENT!M$102))</f>
        <v>0.40893613056377309</v>
      </c>
      <c r="N42" s="124">
        <f>IF(PERCENT!N17&gt;PERCENT!N$100,(PERCENT!N17-PERCENT!N$100)/(PERCENT!N$101-PERCENT!N$100),(PERCENT!N17-PERCENT!N$100)/(PERCENT!N$100-PERCENT!N$102))</f>
        <v>-0.545406098637644</v>
      </c>
      <c r="O42" s="124">
        <f>IF(PERCENT!O17&gt;PERCENT!O$100,(PERCENT!O17-PERCENT!O$100)/(PERCENT!O$101-PERCENT!O$100),(PERCENT!O17-PERCENT!O$100)/(PERCENT!O$100-PERCENT!O$102))</f>
        <v>0.19304985013945297</v>
      </c>
      <c r="P42" s="124">
        <f>IF(PERCENT!P17&gt;PERCENT!P$100,(PERCENT!P17-PERCENT!P$100)/(PERCENT!P$101-PERCENT!P$100),(PERCENT!P17-PERCENT!P$100)/(PERCENT!P$100-PERCENT!P$102))</f>
        <v>0.47597019025731346</v>
      </c>
      <c r="Q42" s="124">
        <f>IF(PERCENT!Q17&gt;PERCENT!Q$100,(PERCENT!Q17-PERCENT!Q$100)/(PERCENT!Q$101-PERCENT!Q$100),(PERCENT!Q17-PERCENT!Q$100)/(PERCENT!Q$100-PERCENT!Q$102))</f>
        <v>5.123828902242053E-2</v>
      </c>
      <c r="R42" s="127">
        <f>IF(PERCENT!R17&gt;PERCENT!R$100,(PERCENT!R17-PERCENT!R$100)/(PERCENT!R$101-PERCENT!R$100),(PERCENT!R17-PERCENT!R$100)/(PERCENT!R$100-PERCENT!R$102))</f>
        <v>-0.23333923597783579</v>
      </c>
      <c r="S42" s="124">
        <f>IF(PERCENT!S17&gt;PERCENT!S$100,(PERCENT!S17-PERCENT!S$100)/(PERCENT!S$101-PERCENT!S$100),(PERCENT!S17-PERCENT!S$100)/(PERCENT!S$100-PERCENT!S$102))</f>
        <v>-0.17720200129610034</v>
      </c>
      <c r="T42" s="124">
        <f>IF(PERCENT!T17&gt;PERCENT!T$100,(PERCENT!T17-PERCENT!T$100)/(PERCENT!T$101-PERCENT!T$100),(PERCENT!T17-PERCENT!T$100)/(PERCENT!T$100-PERCENT!T$102))</f>
        <v>-0.31015045941586972</v>
      </c>
      <c r="U42" s="124">
        <f>IF(PERCENT!U17&gt;PERCENT!U$100,(PERCENT!U17-PERCENT!U$100)/(PERCENT!U$101-PERCENT!U$100),(PERCENT!U17-PERCENT!U$100)/(PERCENT!U$100-PERCENT!U$102))</f>
        <v>-0.15486249052504633</v>
      </c>
      <c r="V42" s="127">
        <f>IF(PERCENT!V17&gt;PERCENT!V$100,(PERCENT!V17-PERCENT!V$100)/(PERCENT!V$101-PERCENT!V$100),(PERCENT!V17-PERCENT!V$100)/(PERCENT!V$100-PERCENT!V$102))</f>
        <v>-0.14569440353524066</v>
      </c>
      <c r="W42" s="124">
        <f>IF(PERCENT!W17&gt;PERCENT!W$100,(PERCENT!W17-PERCENT!W$100)/(PERCENT!W$101-PERCENT!W$100),(PERCENT!W17-PERCENT!W$100)/(PERCENT!W$100-PERCENT!W$102))</f>
        <v>-0.14569440353524066</v>
      </c>
      <c r="X42" s="127">
        <f>IF(PERCENT!X17&gt;PERCENT!X$100,(PERCENT!X17-PERCENT!X$100)/(PERCENT!X$101-PERCENT!X$100),(PERCENT!X17-PERCENT!X$100)/(PERCENT!X$100-PERCENT!X$102))</f>
        <v>0.3353607656867113</v>
      </c>
      <c r="Y42" s="124">
        <f>IF(PERCENT!Y17&gt;PERCENT!Y$100,(PERCENT!Y17-PERCENT!Y$100)/(PERCENT!Y$101-PERCENT!Y$100),(PERCENT!Y17-PERCENT!Y$100)/(PERCENT!Y$100-PERCENT!Y$102))</f>
        <v>0.24366516436151392</v>
      </c>
      <c r="Z42" s="124">
        <f>IF(PERCENT!Z17&gt;PERCENT!Z$100,(PERCENT!Z17-PERCENT!Z$100)/(PERCENT!Z$101-PERCENT!Z$100),(PERCENT!Z17-PERCENT!Z$100)/(PERCENT!Z$100-PERCENT!Z$102))</f>
        <v>-8.2852738598913914E-2</v>
      </c>
      <c r="AA42" s="124">
        <f>IF(PERCENT!AA17&gt;PERCENT!AA$100,(PERCENT!AA17-PERCENT!AA$100)/(PERCENT!AA$101-PERCENT!AA$100),(PERCENT!AA17-PERCENT!AA$100)/(PERCENT!AA$100-PERCENT!AA$102))</f>
        <v>3.6249602789024699E-2</v>
      </c>
      <c r="AB42" s="124">
        <f>IF(PERCENT!AB17&gt;PERCENT!AB$100,(PERCENT!AB17-PERCENT!AB$100)/(PERCENT!AB$101-PERCENT!AB$100),(PERCENT!AB17-PERCENT!AB$100)/(PERCENT!AB$100-PERCENT!AB$102))</f>
        <v>0.54388042050686303</v>
      </c>
      <c r="AC42" s="127">
        <f>IF(PERCENT!AC17&gt;PERCENT!AC$100,(PERCENT!AC17-PERCENT!AC$100)/(PERCENT!AC$101-PERCENT!AC$100),(PERCENT!AC17-PERCENT!AC$100)/(PERCENT!AC$100-PERCENT!AC$102))</f>
        <v>-0.46947943418028454</v>
      </c>
      <c r="AD42" s="124">
        <f>IF(PERCENT!AD17&gt;PERCENT!AD$100,(PERCENT!AD17-PERCENT!AD$100)/(PERCENT!AD$101-PERCENT!AD$100),(PERCENT!AD17-PERCENT!AD$100)/(PERCENT!AD$100-PERCENT!AD$102))</f>
        <v>-0.46947943418028454</v>
      </c>
      <c r="AE42" s="128">
        <f>IF(PERCENT!AE17&gt;PERCENT!AE$100,(PERCENT!AE17-PERCENT!AE$100)/(PERCENT!AE$101-PERCENT!AE$100),(PERCENT!AE17-PERCENT!AE$100)/(PERCENT!AE$100-PERCENT!AE$102))</f>
        <v>-2.2648666332862201E-2</v>
      </c>
      <c r="AF42" s="124">
        <f>IF(PERCENT!AF17&gt;PERCENT!AF$100,(PERCENT!AF17-PERCENT!AF$100)/(PERCENT!AF$101-PERCENT!AF$100),(PERCENT!AF17-PERCENT!AF$100)/(PERCENT!AF$100-PERCENT!AF$102))</f>
        <v>-0.47756112526718619</v>
      </c>
      <c r="AG42" s="124">
        <f>IF(PERCENT!AG17&gt;PERCENT!AG$100,(PERCENT!AG17-PERCENT!AG$100)/(PERCENT!AG$101-PERCENT!AG$100),(PERCENT!AG17-PERCENT!AG$100)/(PERCENT!AG$100-PERCENT!AG$102))</f>
        <v>-0.12222319114498495</v>
      </c>
      <c r="AH42" s="124">
        <f>IF(PERCENT!AH17&gt;PERCENT!AH$100,(PERCENT!AH17-PERCENT!AH$100)/(PERCENT!AH$101-PERCENT!AH$100),(PERCENT!AH17-PERCENT!AH$100)/(PERCENT!AH$100-PERCENT!AH$102))</f>
        <v>0.35537447869841671</v>
      </c>
      <c r="AI42" s="124">
        <f>IF(PERCENT!AI17&gt;PERCENT!AI$100,(PERCENT!AI17-PERCENT!AI$100)/(PERCENT!AI$101-PERCENT!AI$100),(PERCENT!AI17-PERCENT!AI$100)/(PERCENT!AI$100-PERCENT!AI$102))</f>
        <v>0.60241019909339433</v>
      </c>
      <c r="AJ42" s="124">
        <f>IF(PERCENT!AJ17&gt;PERCENT!AJ$100,(PERCENT!AJ17-PERCENT!AJ$100)/(PERCENT!AJ$101-PERCENT!AJ$100),(PERCENT!AJ17-PERCENT!AJ$100)/(PERCENT!AJ$100-PERCENT!AJ$102))</f>
        <v>-5.0337638296174075E-2</v>
      </c>
      <c r="AK42" s="124">
        <f>IF(PERCENT!AK17&gt;PERCENT!AK$100,(PERCENT!AK17-PERCENT!AK$100)/(PERCENT!AK$101-PERCENT!AK$100),(PERCENT!AK17-PERCENT!AK$100)/(PERCENT!AK$100-PERCENT!AK$102))</f>
        <v>0.13135695771149514</v>
      </c>
      <c r="AL42" s="124">
        <f>IF(PERCENT!AL17&gt;PERCENT!AL$100,(PERCENT!AL17-PERCENT!AL$100)/(PERCENT!AL$101-PERCENT!AL$100),(PERCENT!AL17-PERCENT!AL$100)/(PERCENT!AL$100-PERCENT!AL$102))</f>
        <v>0.35811856541675524</v>
      </c>
      <c r="AM42" s="124">
        <f>IF(PERCENT!AM17&gt;PERCENT!AM$100,(PERCENT!AM17-PERCENT!AM$100)/(PERCENT!AM$101-PERCENT!AM$100),(PERCENT!AM17-PERCENT!AM$100)/(PERCENT!AM$100-PERCENT!AM$102))</f>
        <v>4.5094556517165228E-2</v>
      </c>
      <c r="AN42" s="124">
        <f>IF(PERCENT!AN17&gt;PERCENT!AN$100,(PERCENT!AN17-PERCENT!AN$100)/(PERCENT!AN$101-PERCENT!AN$100),(PERCENT!AN17-PERCENT!AN$100)/(PERCENT!AN$100-PERCENT!AN$102))</f>
        <v>-0.41482015838905112</v>
      </c>
      <c r="AO42" s="124">
        <f>IF(PERCENT!AO17&gt;PERCENT!AO$100,(PERCENT!AO17-PERCENT!AO$100)/(PERCENT!AO$101-PERCENT!AO$100),(PERCENT!AO17-PERCENT!AO$100)/(PERCENT!AO$100-PERCENT!AO$102))</f>
        <v>-0.43456391991261129</v>
      </c>
      <c r="AP42" s="124">
        <f>IF(PERCENT!AP17&gt;PERCENT!AP$100,(PERCENT!AP17-PERCENT!AP$100)/(PERCENT!AP$101-PERCENT!AP$100),(PERCENT!AP17-PERCENT!AP$100)/(PERCENT!AP$100-PERCENT!AP$102))</f>
        <v>-6.7077420655738875E-3</v>
      </c>
      <c r="AQ42" s="124">
        <f>IF(PERCENT!AQ17&gt;PERCENT!AQ$100,(PERCENT!AQ17-PERCENT!AQ$100)/(PERCENT!AQ$101-PERCENT!AQ$100),(PERCENT!AQ17-PERCENT!AQ$100)/(PERCENT!AQ$100-PERCENT!AQ$102))</f>
        <v>4.9966580004130449E-2</v>
      </c>
      <c r="AR42" s="124">
        <f>IF(PERCENT!AR17&gt;PERCENT!AR$100,(PERCENT!AR17-PERCENT!AR$100)/(PERCENT!AR$101-PERCENT!AR$100),(PERCENT!AR17-PERCENT!AR$100)/(PERCENT!AR$100-PERCENT!AR$102))</f>
        <v>-0.20395417215653897</v>
      </c>
      <c r="AS42" s="198">
        <f>IF(PERCENT!AS17&gt;PERCENT!AS$100,(PERCENT!AS17-PERCENT!AS$100)/(PERCENT!AS$101-PERCENT!AS$100),(PERCENT!AS17-PERCENT!AS$100)/(PERCENT!AS$100-PERCENT!AS$102))</f>
        <v>-2.6545947023745818E-2</v>
      </c>
      <c r="AT42" s="198">
        <f>IF(PERCENT!AT17&gt;PERCENT!AT$100,(PERCENT!AT17-PERCENT!AT$100)/(PERCENT!AT$101-PERCENT!AT$100),(PERCENT!AT17-PERCENT!AT$100)/(PERCENT!AT$100-PERCENT!AT$102))</f>
        <v>0.14357478811843291</v>
      </c>
      <c r="AU42" s="198">
        <f>IF(PERCENT!AU17&gt;PERCENT!AU$100,(PERCENT!AU17-PERCENT!AU$100)/(PERCENT!AU$101-PERCENT!AU$100),(PERCENT!AU17-PERCENT!AU$100)/(PERCENT!AU$100-PERCENT!AU$102))</f>
        <v>-0.14045591752264214</v>
      </c>
      <c r="AV42" s="231">
        <f>IF(PERCENT!AV17&gt;PERCENT!AV$100,(PERCENT!AV17-PERCENT!AV$100)/(PERCENT!AV$101-PERCENT!AV$100),(PERCENT!AV17-PERCENT!AV$100)/(PERCENT!AV$100-PERCENT!AV$102))</f>
        <v>-2.2648666332862201E-2</v>
      </c>
      <c r="AW42" s="231">
        <f>IF(PERCENT!AW17&gt;PERCENT!AW$100,(PERCENT!AW17-PERCENT!AW$100)/(PERCENT!AW$101-PERCENT!AW$100),(PERCENT!AW17-PERCENT!AW$100)/(PERCENT!AW$100-PERCENT!AW$102))</f>
        <v>2.668487208548202E-4</v>
      </c>
      <c r="AX42" s="231">
        <f>IF(PERCENT!AX17&gt;PERCENT!AX$100,(PERCENT!AX17-PERCENT!AX$100)/(PERCENT!AX$101-PERCENT!AX$100),(PERCENT!AX17-PERCENT!AX$100)/(PERCENT!AX$100-PERCENT!AX$102))</f>
        <v>-2.2648666332862201E-2</v>
      </c>
      <c r="AY42" s="232">
        <f>IF(PERCENT!AY17&gt;PERCENT!AY$100,(PERCENT!AY17-PERCENT!AY$100)/(PERCENT!AY$101-PERCENT!AY$100),(PERCENT!AY17-PERCENT!AY$100)/(PERCENT!AY$100-PERCENT!AY$102))</f>
        <v>0.20585357441520971</v>
      </c>
      <c r="AZ42" s="66">
        <v>13598</v>
      </c>
      <c r="BA42" s="66" t="str">
        <f t="shared" si="0"/>
        <v>HIGH NEED HIGH DEV</v>
      </c>
    </row>
    <row r="43" spans="1:53" x14ac:dyDescent="0.35">
      <c r="A43" s="197" t="s">
        <v>404</v>
      </c>
      <c r="B43" s="125">
        <f>IF(PERCENT!B10&gt;PERCENT!B$100,(PERCENT!B10-PERCENT!B$100)/(PERCENT!B$101-PERCENT!B$100),(PERCENT!B10-PERCENT!B$100)/(PERCENT!B$100-PERCENT!B$102))</f>
        <v>-0.25190404322451487</v>
      </c>
      <c r="C43" s="124">
        <f>IF(PERCENT!C10&gt;PERCENT!C$100,(PERCENT!C10-PERCENT!C$100)/(PERCENT!C$101-PERCENT!C$100),(PERCENT!C10-PERCENT!C$100)/(PERCENT!C$100-PERCENT!C$102))</f>
        <v>-0.20360714779175962</v>
      </c>
      <c r="D43" s="124">
        <f>IF(PERCENT!D10&gt;PERCENT!D$100,(PERCENT!D10-PERCENT!D$100)/(PERCENT!D$101-PERCENT!D$100),(PERCENT!D10-PERCENT!D$100)/(PERCENT!D$100-PERCENT!D$102))</f>
        <v>-0.18550558176603346</v>
      </c>
      <c r="E43" s="124">
        <f>IF(PERCENT!E10&gt;PERCENT!E$100,(PERCENT!E10-PERCENT!E$100)/(PERCENT!E$101-PERCENT!E$100),(PERCENT!E10-PERCENT!E$100)/(PERCENT!E$100-PERCENT!E$102))</f>
        <v>-0.67398322287106482</v>
      </c>
      <c r="F43" s="124">
        <f>IF(PERCENT!F10&gt;PERCENT!F$100,(PERCENT!F10-PERCENT!F$100)/(PERCENT!F$101-PERCENT!F$100),(PERCENT!F10-PERCENT!F$100)/(PERCENT!F$100-PERCENT!F$102))</f>
        <v>0.65922663284903005</v>
      </c>
      <c r="G43" s="124">
        <f>IF(PERCENT!G10&gt;PERCENT!G$100,(PERCENT!G10-PERCENT!G$100)/(PERCENT!G$101-PERCENT!G$100),(PERCENT!G10-PERCENT!G$100)/(PERCENT!G$100-PERCENT!G$102))</f>
        <v>-0.47827287966166854</v>
      </c>
      <c r="H43" s="125">
        <f>IF(PERCENT!H10&gt;PERCENT!H$100,(PERCENT!H10-PERCENT!H$100)/(PERCENT!H$101-PERCENT!H$100),(PERCENT!H10-PERCENT!H$100)/(PERCENT!H$100-PERCENT!H$102))</f>
        <v>-0.10974125098618955</v>
      </c>
      <c r="I43" s="124">
        <f>IF(PERCENT!I10&gt;PERCENT!I$100,(PERCENT!I10-PERCENT!I$100)/(PERCENT!I$101-PERCENT!I$100),(PERCENT!I10-PERCENT!I$100)/(PERCENT!I$100-PERCENT!I$102))</f>
        <v>-0.61026669190200733</v>
      </c>
      <c r="J43" s="124">
        <f>IF(PERCENT!J10&gt;PERCENT!J$100,(PERCENT!J10-PERCENT!J$100)/(PERCENT!J$101-PERCENT!J$100),(PERCENT!J10-PERCENT!J$100)/(PERCENT!J$100-PERCENT!J$102))</f>
        <v>5.8430530266366097E-2</v>
      </c>
      <c r="K43" s="126">
        <f>IF(PERCENT!K10&gt;PERCENT!K$100,(PERCENT!K10-PERCENT!K$100)/(PERCENT!K$101-PERCENT!K$100),(PERCENT!K10-PERCENT!K$100)/(PERCENT!K$100-PERCENT!K$102))</f>
        <v>-2.2886748366400932E-2</v>
      </c>
      <c r="L43" s="126">
        <f>IF(PERCENT!L10&gt;PERCENT!L$100,(PERCENT!L10-PERCENT!L$100)/(PERCENT!L$101-PERCENT!L$100),(PERCENT!L10-PERCENT!L$100)/(PERCENT!L$100-PERCENT!L$102))</f>
        <v>0.23799815997453783</v>
      </c>
      <c r="M43" s="124">
        <f>IF(PERCENT!M10&gt;PERCENT!M$100,(PERCENT!M10-PERCENT!M$100)/(PERCENT!M$101-PERCENT!M$100),(PERCENT!M10-PERCENT!M$100)/(PERCENT!M$100-PERCENT!M$102))</f>
        <v>0.40893613056377309</v>
      </c>
      <c r="N43" s="124">
        <f>IF(PERCENT!N10&gt;PERCENT!N$100,(PERCENT!N10-PERCENT!N$100)/(PERCENT!N$101-PERCENT!N$100),(PERCENT!N10-PERCENT!N$100)/(PERCENT!N$100-PERCENT!N$102))</f>
        <v>-0.46784023151469367</v>
      </c>
      <c r="O43" s="124">
        <f>IF(PERCENT!O10&gt;PERCENT!O$100,(PERCENT!O10-PERCENT!O$100)/(PERCENT!O$101-PERCENT!O$100),(PERCENT!O10-PERCENT!O$100)/(PERCENT!O$100-PERCENT!O$102))</f>
        <v>0.19304985013945297</v>
      </c>
      <c r="P43" s="124">
        <f>IF(PERCENT!P10&gt;PERCENT!P$100,(PERCENT!P10-PERCENT!P$100)/(PERCENT!P$101-PERCENT!P$100),(PERCENT!P10-PERCENT!P$100)/(PERCENT!P$100-PERCENT!P$102))</f>
        <v>-1.9590785825468662E-2</v>
      </c>
      <c r="Q43" s="124">
        <f>IF(PERCENT!Q10&gt;PERCENT!Q$100,(PERCENT!Q10-PERCENT!Q$100)/(PERCENT!Q$101-PERCENT!Q$100),(PERCENT!Q10-PERCENT!Q$100)/(PERCENT!Q$100-PERCENT!Q$102))</f>
        <v>0.10095226104224229</v>
      </c>
      <c r="R43" s="127">
        <f>IF(PERCENT!R10&gt;PERCENT!R$100,(PERCENT!R10-PERCENT!R$100)/(PERCENT!R$101-PERCENT!R$100),(PERCENT!R10-PERCENT!R$100)/(PERCENT!R$100-PERCENT!R$102))</f>
        <v>-0.40053351569700513</v>
      </c>
      <c r="S43" s="124">
        <f>IF(PERCENT!S10&gt;PERCENT!S$100,(PERCENT!S10-PERCENT!S$100)/(PERCENT!S$101-PERCENT!S$100),(PERCENT!S10-PERCENT!S$100)/(PERCENT!S$100-PERCENT!S$102))</f>
        <v>-0.50498604620688226</v>
      </c>
      <c r="T43" s="124">
        <f>IF(PERCENT!T10&gt;PERCENT!T$100,(PERCENT!T10-PERCENT!T$100)/(PERCENT!T$101-PERCENT!T$100),(PERCENT!T10-PERCENT!T$100)/(PERCENT!T$100-PERCENT!T$102))</f>
        <v>-0.51636686846300661</v>
      </c>
      <c r="U43" s="124">
        <f>IF(PERCENT!U10&gt;PERCENT!U$100,(PERCENT!U10-PERCENT!U$100)/(PERCENT!U$101-PERCENT!U$100),(PERCENT!U10-PERCENT!U$100)/(PERCENT!U$100-PERCENT!U$102))</f>
        <v>-1.4457333410423942E-2</v>
      </c>
      <c r="V43" s="127">
        <f>IF(PERCENT!V10&gt;PERCENT!V$100,(PERCENT!V10-PERCENT!V$100)/(PERCENT!V$101-PERCENT!V$100),(PERCENT!V10-PERCENT!V$100)/(PERCENT!V$100-PERCENT!V$102))</f>
        <v>-0.24935402587740851</v>
      </c>
      <c r="W43" s="124">
        <f>IF(PERCENT!W10&gt;PERCENT!W$100,(PERCENT!W10-PERCENT!W$100)/(PERCENT!W$101-PERCENT!W$100),(PERCENT!W10-PERCENT!W$100)/(PERCENT!W$100-PERCENT!W$102))</f>
        <v>-0.24935402587740851</v>
      </c>
      <c r="X43" s="127">
        <f>IF(PERCENT!X10&gt;PERCENT!X$100,(PERCENT!X10-PERCENT!X$100)/(PERCENT!X$101-PERCENT!X$100),(PERCENT!X10-PERCENT!X$100)/(PERCENT!X$100-PERCENT!X$102))</f>
        <v>0.12729313465031786</v>
      </c>
      <c r="Y43" s="124">
        <f>IF(PERCENT!Y10&gt;PERCENT!Y$100,(PERCENT!Y10-PERCENT!Y$100)/(PERCENT!Y$101-PERCENT!Y$100),(PERCENT!Y10-PERCENT!Y$100)/(PERCENT!Y$100-PERCENT!Y$102))</f>
        <v>6.3972005303143481E-2</v>
      </c>
      <c r="Z43" s="124">
        <f>IF(PERCENT!Z10&gt;PERCENT!Z$100,(PERCENT!Z10-PERCENT!Z$100)/(PERCENT!Z$101-PERCENT!Z$100),(PERCENT!Z10-PERCENT!Z$100)/(PERCENT!Z$100-PERCENT!Z$102))</f>
        <v>-0.68679987496717743</v>
      </c>
      <c r="AA43" s="124">
        <f>IF(PERCENT!AA10&gt;PERCENT!AA$100,(PERCENT!AA10-PERCENT!AA$100)/(PERCENT!AA$101-PERCENT!AA$100),(PERCENT!AA10-PERCENT!AA$100)/(PERCENT!AA$100-PERCENT!AA$102))</f>
        <v>3.445300572550055E-2</v>
      </c>
      <c r="AB43" s="124">
        <f>IF(PERCENT!AB10&gt;PERCENT!AB$100,(PERCENT!AB10-PERCENT!AB$100)/(PERCENT!AB$101-PERCENT!AB$100),(PERCENT!AB10-PERCENT!AB$100)/(PERCENT!AB$100-PERCENT!AB$102))</f>
        <v>0.34791793450240388</v>
      </c>
      <c r="AC43" s="127">
        <f>IF(PERCENT!AC10&gt;PERCENT!AC$100,(PERCENT!AC10-PERCENT!AC$100)/(PERCENT!AC$101-PERCENT!AC$100),(PERCENT!AC10-PERCENT!AC$100)/(PERCENT!AC$100-PERCENT!AC$102))</f>
        <v>8.4593223565077244E-2</v>
      </c>
      <c r="AD43" s="124">
        <f>IF(PERCENT!AD10&gt;PERCENT!AD$100,(PERCENT!AD10-PERCENT!AD$100)/(PERCENT!AD$101-PERCENT!AD$100),(PERCENT!AD10-PERCENT!AD$100)/(PERCENT!AD$100-PERCENT!AD$102))</f>
        <v>8.4593223565077244E-2</v>
      </c>
      <c r="AE43" s="128">
        <f>IF(PERCENT!AE10&gt;PERCENT!AE$100,(PERCENT!AE10-PERCENT!AE$100)/(PERCENT!AE$101-PERCENT!AE$100),(PERCENT!AE10-PERCENT!AE$100)/(PERCENT!AE$100-PERCENT!AE$102))</f>
        <v>0.40497577469072721</v>
      </c>
      <c r="AF43" s="124">
        <f>IF(PERCENT!AF10&gt;PERCENT!AF$100,(PERCENT!AF10-PERCENT!AF$100)/(PERCENT!AF$101-PERCENT!AF$100),(PERCENT!AF10-PERCENT!AF$100)/(PERCENT!AF$100-PERCENT!AF$102))</f>
        <v>0.49688180452109537</v>
      </c>
      <c r="AG43" s="124">
        <f>IF(PERCENT!AG10&gt;PERCENT!AG$100,(PERCENT!AG10-PERCENT!AG$100)/(PERCENT!AG$101-PERCENT!AG$100),(PERCENT!AG10-PERCENT!AG$100)/(PERCENT!AG$100-PERCENT!AG$102))</f>
        <v>-1.5980777405621094E-2</v>
      </c>
      <c r="AH43" s="124">
        <f>IF(PERCENT!AH10&gt;PERCENT!AH$100,(PERCENT!AH10-PERCENT!AH$100)/(PERCENT!AH$101-PERCENT!AH$100),(PERCENT!AH10-PERCENT!AH$100)/(PERCENT!AH$100-PERCENT!AH$102))</f>
        <v>0.28662008859185334</v>
      </c>
      <c r="AI43" s="124">
        <f>IF(PERCENT!AI10&gt;PERCENT!AI$100,(PERCENT!AI10-PERCENT!AI$100)/(PERCENT!AI$101-PERCENT!AI$100),(PERCENT!AI10-PERCENT!AI$100)/(PERCENT!AI$100-PERCENT!AI$102))</f>
        <v>0.57584161972996539</v>
      </c>
      <c r="AJ43" s="124">
        <f>IF(PERCENT!AJ10&gt;PERCENT!AJ$100,(PERCENT!AJ10-PERCENT!AJ$100)/(PERCENT!AJ$101-PERCENT!AJ$100),(PERCENT!AJ10-PERCENT!AJ$100)/(PERCENT!AJ$100-PERCENT!AJ$102))</f>
        <v>-0.27477276472333001</v>
      </c>
      <c r="AK43" s="124">
        <f>IF(PERCENT!AK10&gt;PERCENT!AK$100,(PERCENT!AK10-PERCENT!AK$100)/(PERCENT!AK$101-PERCENT!AK$100),(PERCENT!AK10-PERCENT!AK$100)/(PERCENT!AK$100-PERCENT!AK$102))</f>
        <v>7.8088505123458773E-2</v>
      </c>
      <c r="AL43" s="124">
        <f>IF(PERCENT!AL10&gt;PERCENT!AL$100,(PERCENT!AL10-PERCENT!AL$100)/(PERCENT!AL$101-PERCENT!AL$100),(PERCENT!AL10-PERCENT!AL$100)/(PERCENT!AL$100-PERCENT!AL$102))</f>
        <v>-0.44663537064953551</v>
      </c>
      <c r="AM43" s="124">
        <f>IF(PERCENT!AM10&gt;PERCENT!AM$100,(PERCENT!AM10-PERCENT!AM$100)/(PERCENT!AM$101-PERCENT!AM$100),(PERCENT!AM10-PERCENT!AM$100)/(PERCENT!AM$100-PERCENT!AM$102))</f>
        <v>0.48894120461434226</v>
      </c>
      <c r="AN43" s="124">
        <f>IF(PERCENT!AN10&gt;PERCENT!AN$100,(PERCENT!AN10-PERCENT!AN$100)/(PERCENT!AN$101-PERCENT!AN$100),(PERCENT!AN10-PERCENT!AN$100)/(PERCENT!AN$100-PERCENT!AN$102))</f>
        <v>0.88159837552428988</v>
      </c>
      <c r="AO43" s="124">
        <f>IF(PERCENT!AO10&gt;PERCENT!AO$100,(PERCENT!AO10-PERCENT!AO$100)/(PERCENT!AO$101-PERCENT!AO$100),(PERCENT!AO10-PERCENT!AO$100)/(PERCENT!AO$100-PERCENT!AO$102))</f>
        <v>-3.3187689719037794E-2</v>
      </c>
      <c r="AP43" s="124">
        <f>IF(PERCENT!AP10&gt;PERCENT!AP$100,(PERCENT!AP10-PERCENT!AP$100)/(PERCENT!AP$101-PERCENT!AP$100),(PERCENT!AP10-PERCENT!AP$100)/(PERCENT!AP$100-PERCENT!AP$102))</f>
        <v>0.89153871313698907</v>
      </c>
      <c r="AQ43" s="124">
        <f>IF(PERCENT!AQ10&gt;PERCENT!AQ$100,(PERCENT!AQ10-PERCENT!AQ$100)/(PERCENT!AQ$101-PERCENT!AQ$100),(PERCENT!AQ10-PERCENT!AQ$100)/(PERCENT!AQ$100-PERCENT!AQ$102))</f>
        <v>8.8978875015721479E-2</v>
      </c>
      <c r="AR43" s="124">
        <f>IF(PERCENT!AR10&gt;PERCENT!AR$100,(PERCENT!AR10-PERCENT!AR$100)/(PERCENT!AR$101-PERCENT!AR$100),(PERCENT!AR10-PERCENT!AR$100)/(PERCENT!AR$100-PERCENT!AR$102))</f>
        <v>-7.9468251007740326E-2</v>
      </c>
      <c r="AS43" s="198">
        <f>IF(PERCENT!AS10&gt;PERCENT!AS$100,(PERCENT!AS10-PERCENT!AS$100)/(PERCENT!AS$101-PERCENT!AS$100),(PERCENT!AS10-PERCENT!AS$100)/(PERCENT!AS$100-PERCENT!AS$102))</f>
        <v>-0.22676581464498322</v>
      </c>
      <c r="AT43" s="198">
        <f>IF(PERCENT!AT10&gt;PERCENT!AT$100,(PERCENT!AT10-PERCENT!AT$100)/(PERCENT!AT$101-PERCENT!AT$100),(PERCENT!AT10-PERCENT!AT$100)/(PERCENT!AT$100-PERCENT!AT$102))</f>
        <v>0.15242597232438262</v>
      </c>
      <c r="AU43" s="198">
        <f>IF(PERCENT!AU10&gt;PERCENT!AU$100,(PERCENT!AU10-PERCENT!AU$100)/(PERCENT!AU$101-PERCENT!AU$100),(PERCENT!AU10-PERCENT!AU$100)/(PERCENT!AU$100-PERCENT!AU$102))</f>
        <v>2.6661494108281203E-3</v>
      </c>
      <c r="AV43" s="231">
        <f>IF(PERCENT!AV10&gt;PERCENT!AV$100,(PERCENT!AV10-PERCENT!AV$100)/(PERCENT!AV$101-PERCENT!AV$100),(PERCENT!AV10-PERCENT!AV$100)/(PERCENT!AV$100-PERCENT!AV$102))</f>
        <v>0.40497577469072721</v>
      </c>
      <c r="AW43" s="231">
        <f>IF(PERCENT!AW10&gt;PERCENT!AW$100,(PERCENT!AW10-PERCENT!AW$100)/(PERCENT!AW$101-PERCENT!AW$100),(PERCENT!AW10-PERCENT!AW$100)/(PERCENT!AW$100-PERCENT!AW$102))</f>
        <v>-8.2530130434007726E-3</v>
      </c>
      <c r="AX43" s="231">
        <f>IF(PERCENT!AX10&gt;PERCENT!AX$100,(PERCENT!AX10-PERCENT!AX$100)/(PERCENT!AX$101-PERCENT!AX$100),(PERCENT!AX10-PERCENT!AX$100)/(PERCENT!AX$100-PERCENT!AX$102))</f>
        <v>0.40497577469072721</v>
      </c>
      <c r="AY43" s="232">
        <f>IF(PERCENT!AY10&gt;PERCENT!AY$100,(PERCENT!AY10-PERCENT!AY$100)/(PERCENT!AY$101-PERCENT!AY$100),(PERCENT!AY10-PERCENT!AY$100)/(PERCENT!AY$100-PERCENT!AY$102))</f>
        <v>-0.72548085229383652</v>
      </c>
      <c r="AZ43" s="66">
        <v>9680</v>
      </c>
      <c r="BA43" s="66" t="str">
        <f t="shared" si="0"/>
        <v>LOW NEED LOW DEV</v>
      </c>
    </row>
    <row r="44" spans="1:53" x14ac:dyDescent="0.35">
      <c r="A44" s="197" t="s">
        <v>434</v>
      </c>
      <c r="B44" s="125">
        <f>IF(PERCENT!B43&gt;PERCENT!B$100,(PERCENT!B43-PERCENT!B$100)/(PERCENT!B$101-PERCENT!B$100),(PERCENT!B43-PERCENT!B$100)/(PERCENT!B$100-PERCENT!B$102))</f>
        <v>-6.9926052846055728E-2</v>
      </c>
      <c r="C44" s="124">
        <f>IF(PERCENT!C43&gt;PERCENT!C$100,(PERCENT!C43-PERCENT!C$100)/(PERCENT!C$101-PERCENT!C$100),(PERCENT!C43-PERCENT!C$100)/(PERCENT!C$100-PERCENT!C$102))</f>
        <v>3.375656501638076E-2</v>
      </c>
      <c r="D44" s="124">
        <f>IF(PERCENT!D43&gt;PERCENT!D$100,(PERCENT!D43-PERCENT!D$100)/(PERCENT!D$101-PERCENT!D$100),(PERCENT!D43-PERCENT!D$100)/(PERCENT!D$100-PERCENT!D$102))</f>
        <v>-0.37603320729431317</v>
      </c>
      <c r="E44" s="124">
        <f>IF(PERCENT!E43&gt;PERCENT!E$100,(PERCENT!E43-PERCENT!E$100)/(PERCENT!E$101-PERCENT!E$100),(PERCENT!E43-PERCENT!E$100)/(PERCENT!E$100-PERCENT!E$102))</f>
        <v>-0.31590491602276577</v>
      </c>
      <c r="F44" s="124">
        <f>IF(PERCENT!F43&gt;PERCENT!F$100,(PERCENT!F43-PERCENT!F$100)/(PERCENT!F$101-PERCENT!F$100),(PERCENT!F43-PERCENT!F$100)/(PERCENT!F$100-PERCENT!F$102))</f>
        <v>0.20025755913683335</v>
      </c>
      <c r="G44" s="124">
        <f>IF(PERCENT!G43&gt;PERCENT!G$100,(PERCENT!G43-PERCENT!G$100)/(PERCENT!G$101-PERCENT!G$100),(PERCENT!G43-PERCENT!G$100)/(PERCENT!G$100-PERCENT!G$102))</f>
        <v>0.37886784250122296</v>
      </c>
      <c r="H44" s="125">
        <f>IF(PERCENT!H43&gt;PERCENT!H$100,(PERCENT!H43-PERCENT!H$100)/(PERCENT!H$101-PERCENT!H$100),(PERCENT!H43-PERCENT!H$100)/(PERCENT!H$100-PERCENT!H$102))</f>
        <v>-1.3779703589136424E-2</v>
      </c>
      <c r="I44" s="124">
        <f>IF(PERCENT!I43&gt;PERCENT!I$100,(PERCENT!I43-PERCENT!I$100)/(PERCENT!I$101-PERCENT!I$100),(PERCENT!I43-PERCENT!I$100)/(PERCENT!I$100-PERCENT!I$102))</f>
        <v>0.18348549097516453</v>
      </c>
      <c r="J44" s="124">
        <f>IF(PERCENT!J43&gt;PERCENT!J$100,(PERCENT!J43-PERCENT!J$100)/(PERCENT!J$101-PERCENT!J$100),(PERCENT!J43-PERCENT!J$100)/(PERCENT!J$100-PERCENT!J$102))</f>
        <v>-0.71631042503641107</v>
      </c>
      <c r="K44" s="126">
        <f>IF(PERCENT!K43&gt;PERCENT!K$100,(PERCENT!K43-PERCENT!K$100)/(PERCENT!K$101-PERCENT!K$100),(PERCENT!K43-PERCENT!K$100)/(PERCENT!K$100-PERCENT!K$102))</f>
        <v>0.47093052091034249</v>
      </c>
      <c r="L44" s="126">
        <f>IF(PERCENT!L43&gt;PERCENT!L$100,(PERCENT!L43-PERCENT!L$100)/(PERCENT!L$101-PERCENT!L$100),(PERCENT!L43-PERCENT!L$100)/(PERCENT!L$100-PERCENT!L$102))</f>
        <v>-0.20562318347065961</v>
      </c>
      <c r="M44" s="124">
        <f>IF(PERCENT!M43&gt;PERCENT!M$100,(PERCENT!M43-PERCENT!M$100)/(PERCENT!M$101-PERCENT!M$100),(PERCENT!M43-PERCENT!M$100)/(PERCENT!M$100-PERCENT!M$102))</f>
        <v>-1</v>
      </c>
      <c r="N44" s="124">
        <f>IF(PERCENT!N43&gt;PERCENT!N$100,(PERCENT!N43-PERCENT!N$100)/(PERCENT!N$101-PERCENT!N$100),(PERCENT!N43-PERCENT!N$100)/(PERCENT!N$100-PERCENT!N$102))</f>
        <v>1.0547185297505732E-2</v>
      </c>
      <c r="O44" s="124">
        <f>IF(PERCENT!O43&gt;PERCENT!O$100,(PERCENT!O43-PERCENT!O$100)/(PERCENT!O$101-PERCENT!O$100),(PERCENT!O43-PERCENT!O$100)/(PERCENT!O$100-PERCENT!O$102))</f>
        <v>-2.107829265829872E-2</v>
      </c>
      <c r="P44" s="124">
        <f>IF(PERCENT!P43&gt;PERCENT!P$100,(PERCENT!P43-PERCENT!P$100)/(PERCENT!P$101-PERCENT!P$100),(PERCENT!P43-PERCENT!P$100)/(PERCENT!P$100-PERCENT!P$102))</f>
        <v>0.15757233117315086</v>
      </c>
      <c r="Q44" s="124">
        <f>IF(PERCENT!Q43&gt;PERCENT!Q$100,(PERCENT!Q43-PERCENT!Q$100)/(PERCENT!Q$101-PERCENT!Q$100),(PERCENT!Q43-PERCENT!Q$100)/(PERCENT!Q$100-PERCENT!Q$102))</f>
        <v>0.18734174520078467</v>
      </c>
      <c r="R44" s="127">
        <f>IF(PERCENT!R43&gt;PERCENT!R$100,(PERCENT!R43-PERCENT!R$100)/(PERCENT!R$101-PERCENT!R$100),(PERCENT!R43-PERCENT!R$100)/(PERCENT!R$100-PERCENT!R$102))</f>
        <v>-0.20810437567185516</v>
      </c>
      <c r="S44" s="124">
        <f>IF(PERCENT!S43&gt;PERCENT!S$100,(PERCENT!S43-PERCENT!S$100)/(PERCENT!S$101-PERCENT!S$100),(PERCENT!S43-PERCENT!S$100)/(PERCENT!S$100-PERCENT!S$102))</f>
        <v>-6.4386663046609963E-2</v>
      </c>
      <c r="T44" s="124">
        <f>IF(PERCENT!T43&gt;PERCENT!T$100,(PERCENT!T43-PERCENT!T$100)/(PERCENT!T$101-PERCENT!T$100),(PERCENT!T43-PERCENT!T$100)/(PERCENT!T$100-PERCENT!T$102))</f>
        <v>-0.36300004704711886</v>
      </c>
      <c r="U44" s="124">
        <f>IF(PERCENT!U43&gt;PERCENT!U$100,(PERCENT!U43-PERCENT!U$100)/(PERCENT!U$101-PERCENT!U$100),(PERCENT!U43-PERCENT!U$100)/(PERCENT!U$100-PERCENT!U$102))</f>
        <v>-9.304845007359247E-2</v>
      </c>
      <c r="V44" s="127">
        <f>IF(PERCENT!V43&gt;PERCENT!V$100,(PERCENT!V43-PERCENT!V$100)/(PERCENT!V$101-PERCENT!V$100),(PERCENT!V43-PERCENT!V$100)/(PERCENT!V$100-PERCENT!V$102))</f>
        <v>-0.51232988845877814</v>
      </c>
      <c r="W44" s="124">
        <f>IF(PERCENT!W43&gt;PERCENT!W$100,(PERCENT!W43-PERCENT!W$100)/(PERCENT!W$101-PERCENT!W$100),(PERCENT!W43-PERCENT!W$100)/(PERCENT!W$100-PERCENT!W$102))</f>
        <v>-0.51232988845877814</v>
      </c>
      <c r="X44" s="127">
        <f>IF(PERCENT!X43&gt;PERCENT!X$100,(PERCENT!X43-PERCENT!X$100)/(PERCENT!X$101-PERCENT!X$100),(PERCENT!X43-PERCENT!X$100)/(PERCENT!X$100-PERCENT!X$102))</f>
        <v>-0.37224322892293887</v>
      </c>
      <c r="Y44" s="124">
        <f>IF(PERCENT!Y43&gt;PERCENT!Y$100,(PERCENT!Y43-PERCENT!Y$100)/(PERCENT!Y$101-PERCENT!Y$100),(PERCENT!Y43-PERCENT!Y$100)/(PERCENT!Y$100-PERCENT!Y$102))</f>
        <v>-0.43369359004491637</v>
      </c>
      <c r="Z44" s="124">
        <f>IF(PERCENT!Z43&gt;PERCENT!Z$100,(PERCENT!Z43-PERCENT!Z$100)/(PERCENT!Z$101-PERCENT!Z$100),(PERCENT!Z43-PERCENT!Z$100)/(PERCENT!Z$100-PERCENT!Z$102))</f>
        <v>-0.58311271891130767</v>
      </c>
      <c r="AA44" s="124">
        <f>IF(PERCENT!AA43&gt;PERCENT!AA$100,(PERCENT!AA43-PERCENT!AA$100)/(PERCENT!AA$101-PERCENT!AA$100),(PERCENT!AA43-PERCENT!AA$100)/(PERCENT!AA$100-PERCENT!AA$102))</f>
        <v>-0.52781604439884611</v>
      </c>
      <c r="AB44" s="124">
        <f>IF(PERCENT!AB43&gt;PERCENT!AB$100,(PERCENT!AB43-PERCENT!AB$100)/(PERCENT!AB$101-PERCENT!AB$100),(PERCENT!AB43-PERCENT!AB$100)/(PERCENT!AB$100-PERCENT!AB$102))</f>
        <v>-0.25639233002680883</v>
      </c>
      <c r="AC44" s="127">
        <f>IF(PERCENT!AC43&gt;PERCENT!AC$100,(PERCENT!AC43-PERCENT!AC$100)/(PERCENT!AC$101-PERCENT!AC$100),(PERCENT!AC43-PERCENT!AC$100)/(PERCENT!AC$100-PERCENT!AC$102))</f>
        <v>-0.55388852441845371</v>
      </c>
      <c r="AD44" s="124">
        <f>IF(PERCENT!AD43&gt;PERCENT!AD$100,(PERCENT!AD43-PERCENT!AD$100)/(PERCENT!AD$101-PERCENT!AD$100),(PERCENT!AD43-PERCENT!AD$100)/(PERCENT!AD$100-PERCENT!AD$102))</f>
        <v>-0.55388852441845371</v>
      </c>
      <c r="AE44" s="128">
        <f>IF(PERCENT!AE43&gt;PERCENT!AE$100,(PERCENT!AE43-PERCENT!AE$100)/(PERCENT!AE$101-PERCENT!AE$100),(PERCENT!AE43-PERCENT!AE$100)/(PERCENT!AE$100-PERCENT!AE$102))</f>
        <v>0.19888482664537302</v>
      </c>
      <c r="AF44" s="124">
        <f>IF(PERCENT!AF43&gt;PERCENT!AF$100,(PERCENT!AF43-PERCENT!AF$100)/(PERCENT!AF$101-PERCENT!AF$100),(PERCENT!AF43-PERCENT!AF$100)/(PERCENT!AF$100-PERCENT!AF$102))</f>
        <v>0.89767581673776353</v>
      </c>
      <c r="AG44" s="124">
        <f>IF(PERCENT!AG43&gt;PERCENT!AG$100,(PERCENT!AG43-PERCENT!AG$100)/(PERCENT!AG$101-PERCENT!AG$100),(PERCENT!AG43-PERCENT!AG$100)/(PERCENT!AG$100-PERCENT!AG$102))</f>
        <v>0.59873306918300884</v>
      </c>
      <c r="AH44" s="124">
        <f>IF(PERCENT!AH43&gt;PERCENT!AH$100,(PERCENT!AH43-PERCENT!AH$100)/(PERCENT!AH$101-PERCENT!AH$100),(PERCENT!AH43-PERCENT!AH$100)/(PERCENT!AH$100-PERCENT!AH$102))</f>
        <v>-0.30169382466620448</v>
      </c>
      <c r="AI44" s="124">
        <f>IF(PERCENT!AI43&gt;PERCENT!AI$100,(PERCENT!AI43-PERCENT!AI$100)/(PERCENT!AI$101-PERCENT!AI$100),(PERCENT!AI43-PERCENT!AI$100)/(PERCENT!AI$100-PERCENT!AI$102))</f>
        <v>0.45678074796848733</v>
      </c>
      <c r="AJ44" s="124">
        <f>IF(PERCENT!AJ43&gt;PERCENT!AJ$100,(PERCENT!AJ43-PERCENT!AJ$100)/(PERCENT!AJ$101-PERCENT!AJ$100),(PERCENT!AJ43-PERCENT!AJ$100)/(PERCENT!AJ$100-PERCENT!AJ$102))</f>
        <v>-3.9367218994964433E-2</v>
      </c>
      <c r="AK44" s="124">
        <f>IF(PERCENT!AK43&gt;PERCENT!AK$100,(PERCENT!AK43-PERCENT!AK$100)/(PERCENT!AK$101-PERCENT!AK$100),(PERCENT!AK43-PERCENT!AK$100)/(PERCENT!AK$100-PERCENT!AK$102))</f>
        <v>-0.23128156424203006</v>
      </c>
      <c r="AL44" s="124">
        <f>IF(PERCENT!AL43&gt;PERCENT!AL$100,(PERCENT!AL43-PERCENT!AL$100)/(PERCENT!AL$101-PERCENT!AL$100),(PERCENT!AL43-PERCENT!AL$100)/(PERCENT!AL$100-PERCENT!AL$102))</f>
        <v>-0.61174976022439742</v>
      </c>
      <c r="AM44" s="124">
        <f>IF(PERCENT!AM43&gt;PERCENT!AM$100,(PERCENT!AM43-PERCENT!AM$100)/(PERCENT!AM$101-PERCENT!AM$100),(PERCENT!AM43-PERCENT!AM$100)/(PERCENT!AM$100-PERCENT!AM$102))</f>
        <v>-0.10909891321125574</v>
      </c>
      <c r="AN44" s="124">
        <f>IF(PERCENT!AN43&gt;PERCENT!AN$100,(PERCENT!AN43-PERCENT!AN$100)/(PERCENT!AN$101-PERCENT!AN$100),(PERCENT!AN43-PERCENT!AN$100)/(PERCENT!AN$100-PERCENT!AN$102))</f>
        <v>-0.11270405411549041</v>
      </c>
      <c r="AO44" s="124">
        <f>IF(PERCENT!AO43&gt;PERCENT!AO$100,(PERCENT!AO43-PERCENT!AO$100)/(PERCENT!AO$101-PERCENT!AO$100),(PERCENT!AO43-PERCENT!AO$100)/(PERCENT!AO$100-PERCENT!AO$102))</f>
        <v>-3.9256819099332596E-2</v>
      </c>
      <c r="AP44" s="124">
        <f>IF(PERCENT!AP43&gt;PERCENT!AP$100,(PERCENT!AP43-PERCENT!AP$100)/(PERCENT!AP$101-PERCENT!AP$100),(PERCENT!AP43-PERCENT!AP$100)/(PERCENT!AP$100-PERCENT!AP$102))</f>
        <v>0.84596305598203247</v>
      </c>
      <c r="AQ44" s="124">
        <f>IF(PERCENT!AQ43&gt;PERCENT!AQ$100,(PERCENT!AQ43-PERCENT!AQ$100)/(PERCENT!AQ$101-PERCENT!AQ$100),(PERCENT!AQ43-PERCENT!AQ$100)/(PERCENT!AQ$100-PERCENT!AQ$102))</f>
        <v>0.45248419035877147</v>
      </c>
      <c r="AR44" s="124">
        <f>IF(PERCENT!AR43&gt;PERCENT!AR$100,(PERCENT!AR43-PERCENT!AR$100)/(PERCENT!AR$101-PERCENT!AR$100),(PERCENT!AR43-PERCENT!AR$100)/(PERCENT!AR$100-PERCENT!AR$102))</f>
        <v>0.66050010720962959</v>
      </c>
      <c r="AS44" s="198">
        <f>IF(PERCENT!AS43&gt;PERCENT!AS$100,(PERCENT!AS43-PERCENT!AS$100)/(PERCENT!AS$101-PERCENT!AS$100),(PERCENT!AS43-PERCENT!AS$100)/(PERCENT!AS$100-PERCENT!AS$102))</f>
        <v>-5.1311886101923158E-2</v>
      </c>
      <c r="AT44" s="198">
        <f>IF(PERCENT!AT43&gt;PERCENT!AT$100,(PERCENT!AT43-PERCENT!AT$100)/(PERCENT!AT$101-PERCENT!AT$100),(PERCENT!AT43-PERCENT!AT$100)/(PERCENT!AT$100-PERCENT!AT$102))</f>
        <v>0.17113262699096171</v>
      </c>
      <c r="AU44" s="198">
        <f>IF(PERCENT!AU43&gt;PERCENT!AU$100,(PERCENT!AU43-PERCENT!AU$100)/(PERCENT!AU$101-PERCENT!AU$100),(PERCENT!AU43-PERCENT!AU$100)/(PERCENT!AU$100-PERCENT!AU$102))</f>
        <v>-0.44407176332316295</v>
      </c>
      <c r="AV44" s="231">
        <f>IF(PERCENT!AV43&gt;PERCENT!AV$100,(PERCENT!AV43-PERCENT!AV$100)/(PERCENT!AV$101-PERCENT!AV$100),(PERCENT!AV43-PERCENT!AV$100)/(PERCENT!AV$100-PERCENT!AV$102))</f>
        <v>0.19888482664537302</v>
      </c>
      <c r="AW44" s="231">
        <f>IF(PERCENT!AW43&gt;PERCENT!AW$100,(PERCENT!AW43-PERCENT!AW$100)/(PERCENT!AW$101-PERCENT!AW$100),(PERCENT!AW43-PERCENT!AW$100)/(PERCENT!AW$100-PERCENT!AW$102))</f>
        <v>-8.2479850253471265E-2</v>
      </c>
      <c r="AX44" s="231">
        <f>IF(PERCENT!AX43&gt;PERCENT!AX$100,(PERCENT!AX43-PERCENT!AX$100)/(PERCENT!AX$101-PERCENT!AX$100),(PERCENT!AX43-PERCENT!AX$100)/(PERCENT!AX$100-PERCENT!AX$102))</f>
        <v>0.19888482664537302</v>
      </c>
      <c r="AY44" s="232">
        <f>IF(PERCENT!AY43&gt;PERCENT!AY$100,(PERCENT!AY43-PERCENT!AY$100)/(PERCENT!AY$101-PERCENT!AY$100),(PERCENT!AY43-PERCENT!AY$100)/(PERCENT!AY$100-PERCENT!AY$102))</f>
        <v>-0.24275974143517637</v>
      </c>
      <c r="AZ44" s="66">
        <v>4842</v>
      </c>
      <c r="BA44" s="66" t="str">
        <f t="shared" si="0"/>
        <v>LOW NEED LOW DEV</v>
      </c>
    </row>
    <row r="45" spans="1:53" x14ac:dyDescent="0.35">
      <c r="A45" s="197" t="s">
        <v>436</v>
      </c>
      <c r="B45" s="125">
        <f>IF(PERCENT!B46&gt;PERCENT!B$100,(PERCENT!B46-PERCENT!B$100)/(PERCENT!B$101-PERCENT!B$100),(PERCENT!B46-PERCENT!B$100)/(PERCENT!B$100-PERCENT!B$102))</f>
        <v>0.36473238106431594</v>
      </c>
      <c r="C45" s="124">
        <f>IF(PERCENT!C46&gt;PERCENT!C$100,(PERCENT!C46-PERCENT!C$100)/(PERCENT!C$101-PERCENT!C$100),(PERCENT!C46-PERCENT!C$100)/(PERCENT!C$100-PERCENT!C$102))</f>
        <v>-1</v>
      </c>
      <c r="D45" s="124">
        <f>IF(PERCENT!D46&gt;PERCENT!D$100,(PERCENT!D46-PERCENT!D$100)/(PERCENT!D$101-PERCENT!D$100),(PERCENT!D46-PERCENT!D$100)/(PERCENT!D$100-PERCENT!D$102))</f>
        <v>-0.48498107874765023</v>
      </c>
      <c r="E45" s="124">
        <f>IF(PERCENT!E46&gt;PERCENT!E$100,(PERCENT!E46-PERCENT!E$100)/(PERCENT!E$101-PERCENT!E$100),(PERCENT!E46-PERCENT!E$100)/(PERCENT!E$100-PERCENT!E$102))</f>
        <v>0.46852609665939582</v>
      </c>
      <c r="F45" s="124">
        <f>IF(PERCENT!F46&gt;PERCENT!F$100,(PERCENT!F46-PERCENT!F$100)/(PERCENT!F$101-PERCENT!F$100),(PERCENT!F46-PERCENT!F$100)/(PERCENT!F$100-PERCENT!F$102))</f>
        <v>0.63066233186720266</v>
      </c>
      <c r="G45" s="124">
        <f>IF(PERCENT!G46&gt;PERCENT!G$100,(PERCENT!G46-PERCENT!G$100)/(PERCENT!G$101-PERCENT!G$100),(PERCENT!G46-PERCENT!G$100)/(PERCENT!G$100-PERCENT!G$102))</f>
        <v>-0.42006273676910671</v>
      </c>
      <c r="H45" s="125">
        <f>IF(PERCENT!H46&gt;PERCENT!H$100,(PERCENT!H46-PERCENT!H$100)/(PERCENT!H$101-PERCENT!H$100),(PERCENT!H46-PERCENT!H$100)/(PERCENT!H$100-PERCENT!H$102))</f>
        <v>-0.41871988953431849</v>
      </c>
      <c r="I45" s="124">
        <f>IF(PERCENT!I46&gt;PERCENT!I$100,(PERCENT!I46-PERCENT!I$100)/(PERCENT!I$101-PERCENT!I$100),(PERCENT!I46-PERCENT!I$100)/(PERCENT!I$100-PERCENT!I$102))</f>
        <v>2.3676254300953995E-2</v>
      </c>
      <c r="J45" s="124">
        <f>IF(PERCENT!J46&gt;PERCENT!J$100,(PERCENT!J46-PERCENT!J$100)/(PERCENT!J$101-PERCENT!J$100),(PERCENT!J46-PERCENT!J$100)/(PERCENT!J$100-PERCENT!J$102))</f>
        <v>-0.7586874757051375</v>
      </c>
      <c r="K45" s="126">
        <f>IF(PERCENT!K46&gt;PERCENT!K$100,(PERCENT!K46-PERCENT!K$100)/(PERCENT!K$101-PERCENT!K$100),(PERCENT!K46-PERCENT!K$100)/(PERCENT!K$100-PERCENT!K$102))</f>
        <v>-0.21285075255335706</v>
      </c>
      <c r="L45" s="126">
        <f>IF(PERCENT!L46&gt;PERCENT!L$100,(PERCENT!L46-PERCENT!L$100)/(PERCENT!L$101-PERCENT!L$100),(PERCENT!L46-PERCENT!L$100)/(PERCENT!L$100-PERCENT!L$102))</f>
        <v>-0.37505748279008339</v>
      </c>
      <c r="M45" s="124">
        <f>IF(PERCENT!M46&gt;PERCENT!M$100,(PERCENT!M46-PERCENT!M$100)/(PERCENT!M$101-PERCENT!M$100),(PERCENT!M46-PERCENT!M$100)/(PERCENT!M$100-PERCENT!M$102))</f>
        <v>-1</v>
      </c>
      <c r="N45" s="124">
        <f>IF(PERCENT!N46&gt;PERCENT!N$100,(PERCENT!N46-PERCENT!N$100)/(PERCENT!N$101-PERCENT!N$100),(PERCENT!N46-PERCENT!N$100)/(PERCENT!N$100-PERCENT!N$102))</f>
        <v>9.7167422876574296E-3</v>
      </c>
      <c r="O45" s="124">
        <f>IF(PERCENT!O46&gt;PERCENT!O$100,(PERCENT!O46-PERCENT!O$100)/(PERCENT!O$101-PERCENT!O$100),(PERCENT!O46-PERCENT!O$100)/(PERCENT!O$100-PERCENT!O$102))</f>
        <v>-2.107829265829872E-2</v>
      </c>
      <c r="P45" s="124">
        <f>IF(PERCENT!P46&gt;PERCENT!P$100,(PERCENT!P46-PERCENT!P$100)/(PERCENT!P$101-PERCENT!P$100),(PERCENT!P46-PERCENT!P$100)/(PERCENT!P$100-PERCENT!P$102))</f>
        <v>0.79038807610292572</v>
      </c>
      <c r="Q45" s="124">
        <f>IF(PERCENT!Q46&gt;PERCENT!Q$100,(PERCENT!Q46-PERCENT!Q$100)/(PERCENT!Q$101-PERCENT!Q$100),(PERCENT!Q46-PERCENT!Q$100)/(PERCENT!Q$100-PERCENT!Q$102))</f>
        <v>-0.62776869650164335</v>
      </c>
      <c r="R45" s="127">
        <f>IF(PERCENT!R46&gt;PERCENT!R$100,(PERCENT!R46-PERCENT!R$100)/(PERCENT!R$101-PERCENT!R$100),(PERCENT!R46-PERCENT!R$100)/(PERCENT!R$100-PERCENT!R$102))</f>
        <v>0.19358856343346834</v>
      </c>
      <c r="S45" s="124">
        <f>IF(PERCENT!S46&gt;PERCENT!S$100,(PERCENT!S46-PERCENT!S$100)/(PERCENT!S$101-PERCENT!S$100),(PERCENT!S46-PERCENT!S$100)/(PERCENT!S$100-PERCENT!S$102))</f>
        <v>0.29209529425655245</v>
      </c>
      <c r="T45" s="124">
        <f>IF(PERCENT!T46&gt;PERCENT!T$100,(PERCENT!T46-PERCENT!T$100)/(PERCENT!T$101-PERCENT!T$100),(PERCENT!T46-PERCENT!T$100)/(PERCENT!T$100-PERCENT!T$102))</f>
        <v>-6.1038230907023538E-2</v>
      </c>
      <c r="U45" s="124">
        <f>IF(PERCENT!U46&gt;PERCENT!U$100,(PERCENT!U46-PERCENT!U$100)/(PERCENT!U$101-PERCENT!U$100),(PERCENT!U46-PERCENT!U$100)/(PERCENT!U$100-PERCENT!U$102))</f>
        <v>0.26572084848570454</v>
      </c>
      <c r="V45" s="127">
        <f>IF(PERCENT!V46&gt;PERCENT!V$100,(PERCENT!V46-PERCENT!V$100)/(PERCENT!V$101-PERCENT!V$100),(PERCENT!V46-PERCENT!V$100)/(PERCENT!V$100-PERCENT!V$102))</f>
        <v>-0.82368943129033934</v>
      </c>
      <c r="W45" s="124">
        <f>IF(PERCENT!W46&gt;PERCENT!W$100,(PERCENT!W46-PERCENT!W$100)/(PERCENT!W$101-PERCENT!W$100),(PERCENT!W46-PERCENT!W$100)/(PERCENT!W$100-PERCENT!W$102))</f>
        <v>-0.82368943129033934</v>
      </c>
      <c r="X45" s="127">
        <f>IF(PERCENT!X46&gt;PERCENT!X$100,(PERCENT!X46-PERCENT!X$100)/(PERCENT!X$101-PERCENT!X$100),(PERCENT!X46-PERCENT!X$100)/(PERCENT!X$100-PERCENT!X$102))</f>
        <v>-0.37612915059429181</v>
      </c>
      <c r="Y45" s="124">
        <f>IF(PERCENT!Y46&gt;PERCENT!Y$100,(PERCENT!Y46-PERCENT!Y$100)/(PERCENT!Y$101-PERCENT!Y$100),(PERCENT!Y46-PERCENT!Y$100)/(PERCENT!Y$100-PERCENT!Y$102))</f>
        <v>-0.79846746976687399</v>
      </c>
      <c r="Z45" s="124">
        <f>IF(PERCENT!Z46&gt;PERCENT!Z$100,(PERCENT!Z46-PERCENT!Z$100)/(PERCENT!Z$101-PERCENT!Z$100),(PERCENT!Z46-PERCENT!Z$100)/(PERCENT!Z$100-PERCENT!Z$102))</f>
        <v>-0.97684063513594255</v>
      </c>
      <c r="AA45" s="124">
        <f>IF(PERCENT!AA46&gt;PERCENT!AA$100,(PERCENT!AA46-PERCENT!AA$100)/(PERCENT!AA$101-PERCENT!AA$100),(PERCENT!AA46-PERCENT!AA$100)/(PERCENT!AA$100-PERCENT!AA$102))</f>
        <v>1.545045112778499E-2</v>
      </c>
      <c r="AB45" s="124">
        <f>IF(PERCENT!AB46&gt;PERCENT!AB$100,(PERCENT!AB46-PERCENT!AB$100)/(PERCENT!AB$101-PERCENT!AB$100),(PERCENT!AB46-PERCENT!AB$100)/(PERCENT!AB$100-PERCENT!AB$102))</f>
        <v>-0.32745381384677258</v>
      </c>
      <c r="AC45" s="127">
        <f>IF(PERCENT!AC46&gt;PERCENT!AC$100,(PERCENT!AC46-PERCENT!AC$100)/(PERCENT!AC$101-PERCENT!AC$100),(PERCENT!AC46-PERCENT!AC$100)/(PERCENT!AC$100-PERCENT!AC$102))</f>
        <v>0.56865904569360615</v>
      </c>
      <c r="AD45" s="124">
        <f>IF(PERCENT!AD46&gt;PERCENT!AD$100,(PERCENT!AD46-PERCENT!AD$100)/(PERCENT!AD$101-PERCENT!AD$100),(PERCENT!AD46-PERCENT!AD$100)/(PERCENT!AD$100-PERCENT!AD$102))</f>
        <v>0.56865904569360615</v>
      </c>
      <c r="AE45" s="128">
        <f>IF(PERCENT!AE46&gt;PERCENT!AE$100,(PERCENT!AE46-PERCENT!AE$100)/(PERCENT!AE$101-PERCENT!AE$100),(PERCENT!AE46-PERCENT!AE$100)/(PERCENT!AE$100-PERCENT!AE$102))</f>
        <v>8.3404714438733846E-2</v>
      </c>
      <c r="AF45" s="124">
        <f>IF(PERCENT!AF46&gt;PERCENT!AF$100,(PERCENT!AF46-PERCENT!AF$100)/(PERCENT!AF$101-PERCENT!AF$100),(PERCENT!AF46-PERCENT!AF$100)/(PERCENT!AF$100-PERCENT!AF$102))</f>
        <v>4.9952482555740925E-2</v>
      </c>
      <c r="AG45" s="124">
        <f>IF(PERCENT!AG46&gt;PERCENT!AG$100,(PERCENT!AG46-PERCENT!AG$100)/(PERCENT!AG$101-PERCENT!AG$100),(PERCENT!AG46-PERCENT!AG$100)/(PERCENT!AG$100-PERCENT!AG$102))</f>
        <v>-0.3862530873692348</v>
      </c>
      <c r="AH45" s="124">
        <f>IF(PERCENT!AH46&gt;PERCENT!AH$100,(PERCENT!AH46-PERCENT!AH$100)/(PERCENT!AH$101-PERCENT!AH$100),(PERCENT!AH46-PERCENT!AH$100)/(PERCENT!AH$100-PERCENT!AH$102))</f>
        <v>-0.85129727781450859</v>
      </c>
      <c r="AI45" s="124">
        <f>IF(PERCENT!AI46&gt;PERCENT!AI$100,(PERCENT!AI46-PERCENT!AI$100)/(PERCENT!AI$101-PERCENT!AI$100),(PERCENT!AI46-PERCENT!AI$100)/(PERCENT!AI$100-PERCENT!AI$102))</f>
        <v>-0.80490403327822546</v>
      </c>
      <c r="AJ45" s="124">
        <f>IF(PERCENT!AJ46&gt;PERCENT!AJ$100,(PERCENT!AJ46-PERCENT!AJ$100)/(PERCENT!AJ$101-PERCENT!AJ$100),(PERCENT!AJ46-PERCENT!AJ$100)/(PERCENT!AJ$100-PERCENT!AJ$102))</f>
        <v>-0.62975856493699089</v>
      </c>
      <c r="AK45" s="124">
        <f>IF(PERCENT!AK46&gt;PERCENT!AK$100,(PERCENT!AK46-PERCENT!AK$100)/(PERCENT!AK$101-PERCENT!AK$100),(PERCENT!AK46-PERCENT!AK$100)/(PERCENT!AK$100-PERCENT!AK$102))</f>
        <v>0.71145354222412627</v>
      </c>
      <c r="AL45" s="124">
        <f>IF(PERCENT!AL46&gt;PERCENT!AL$100,(PERCENT!AL46-PERCENT!AL$100)/(PERCENT!AL$101-PERCENT!AL$100),(PERCENT!AL46-PERCENT!AL$100)/(PERCENT!AL$100-PERCENT!AL$102))</f>
        <v>-0.89551650565379814</v>
      </c>
      <c r="AM45" s="124">
        <f>IF(PERCENT!AM46&gt;PERCENT!AM$100,(PERCENT!AM46-PERCENT!AM$100)/(PERCENT!AM$101-PERCENT!AM$100),(PERCENT!AM46-PERCENT!AM$100)/(PERCENT!AM$100-PERCENT!AM$102))</f>
        <v>0.70637299365702344</v>
      </c>
      <c r="AN45" s="124">
        <f>IF(PERCENT!AN46&gt;PERCENT!AN$100,(PERCENT!AN46-PERCENT!AN$100)/(PERCENT!AN$101-PERCENT!AN$100),(PERCENT!AN46-PERCENT!AN$100)/(PERCENT!AN$100-PERCENT!AN$102))</f>
        <v>0.64024121793917954</v>
      </c>
      <c r="AO45" s="124">
        <f>IF(PERCENT!AO46&gt;PERCENT!AO$100,(PERCENT!AO46-PERCENT!AO$100)/(PERCENT!AO$101-PERCENT!AO$100),(PERCENT!AO46-PERCENT!AO$100)/(PERCENT!AO$100-PERCENT!AO$102))</f>
        <v>-0.52213354554410452</v>
      </c>
      <c r="AP45" s="124">
        <f>IF(PERCENT!AP46&gt;PERCENT!AP$100,(PERCENT!AP46-PERCENT!AP$100)/(PERCENT!AP$101-PERCENT!AP$100),(PERCENT!AP46-PERCENT!AP$100)/(PERCENT!AP$100-PERCENT!AP$102))</f>
        <v>1</v>
      </c>
      <c r="AQ45" s="124">
        <f>IF(PERCENT!AQ46&gt;PERCENT!AQ$100,(PERCENT!AQ46-PERCENT!AQ$100)/(PERCENT!AQ$101-PERCENT!AQ$100),(PERCENT!AQ46-PERCENT!AQ$100)/(PERCENT!AQ$100-PERCENT!AQ$102))</f>
        <v>0.11641975587189797</v>
      </c>
      <c r="AR45" s="124">
        <f>IF(PERCENT!AR46&gt;PERCENT!AR$100,(PERCENT!AR46-PERCENT!AR$100)/(PERCENT!AR$101-PERCENT!AR$100),(PERCENT!AR46-PERCENT!AR$100)/(PERCENT!AR$100-PERCENT!AR$102))</f>
        <v>0.67087161632232939</v>
      </c>
      <c r="AS45" s="198">
        <f>IF(PERCENT!AS46&gt;PERCENT!AS$100,(PERCENT!AS46-PERCENT!AS$100)/(PERCENT!AS$101-PERCENT!AS$100),(PERCENT!AS46-PERCENT!AS$100)/(PERCENT!AS$100-PERCENT!AS$102))</f>
        <v>-9.4501729109610536E-2</v>
      </c>
      <c r="AT45" s="198">
        <f>IF(PERCENT!AT46&gt;PERCENT!AT$100,(PERCENT!AT46-PERCENT!AT$100)/(PERCENT!AT$101-PERCENT!AT$100),(PERCENT!AT46-PERCENT!AT$100)/(PERCENT!AT$100-PERCENT!AT$102))</f>
        <v>-0.29372705573923419</v>
      </c>
      <c r="AU45" s="198">
        <f>IF(PERCENT!AU46&gt;PERCENT!AU$100,(PERCENT!AU46-PERCENT!AU$100)/(PERCENT!AU$101-PERCENT!AU$100),(PERCENT!AU46-PERCENT!AU$100)/(PERCENT!AU$100-PERCENT!AU$102))</f>
        <v>0.21301005702594161</v>
      </c>
      <c r="AV45" s="231">
        <f>IF(PERCENT!AV46&gt;PERCENT!AV$100,(PERCENT!AV46-PERCENT!AV$100)/(PERCENT!AV$101-PERCENT!AV$100),(PERCENT!AV46-PERCENT!AV$100)/(PERCENT!AV$100-PERCENT!AV$102))</f>
        <v>8.3404714438733846E-2</v>
      </c>
      <c r="AW45" s="231">
        <f>IF(PERCENT!AW46&gt;PERCENT!AW$100,(PERCENT!AW46-PERCENT!AW$100)/(PERCENT!AW$101-PERCENT!AW$100),(PERCENT!AW46-PERCENT!AW$100)/(PERCENT!AW$100-PERCENT!AW$102))</f>
        <v>-8.0676128738421421E-2</v>
      </c>
      <c r="AX45" s="231">
        <f>IF(PERCENT!AX46&gt;PERCENT!AX$100,(PERCENT!AX46-PERCENT!AX$100)/(PERCENT!AX$101-PERCENT!AX$100),(PERCENT!AX46-PERCENT!AX$100)/(PERCENT!AX$100-PERCENT!AX$102))</f>
        <v>8.3404714438733846E-2</v>
      </c>
      <c r="AY45" s="232">
        <f>IF(PERCENT!AY46&gt;PERCENT!AY$100,(PERCENT!AY46-PERCENT!AY$100)/(PERCENT!AY$101-PERCENT!AY$100),(PERCENT!AY46-PERCENT!AY$100)/(PERCENT!AY$100-PERCENT!AY$102))</f>
        <v>-0.33985480356179726</v>
      </c>
      <c r="AZ45" s="66">
        <v>1946</v>
      </c>
      <c r="BA45" s="66" t="str">
        <f t="shared" si="0"/>
        <v>LOW NEED LOW DEV</v>
      </c>
    </row>
    <row r="46" spans="1:53" x14ac:dyDescent="0.35">
      <c r="A46" s="197" t="s">
        <v>452</v>
      </c>
      <c r="B46" s="125">
        <f>IF(PERCENT!B62&gt;PERCENT!B$100,(PERCENT!B62-PERCENT!B$100)/(PERCENT!B$101-PERCENT!B$100),(PERCENT!B62-PERCENT!B$100)/(PERCENT!B$100-PERCENT!B$102))</f>
        <v>-0.12063912956082357</v>
      </c>
      <c r="C46" s="124">
        <f>IF(PERCENT!C62&gt;PERCENT!C$100,(PERCENT!C62-PERCENT!C$100)/(PERCENT!C$101-PERCENT!C$100),(PERCENT!C62-PERCENT!C$100)/(PERCENT!C$100-PERCENT!C$102))</f>
        <v>-0.12711590900510927</v>
      </c>
      <c r="D46" s="124">
        <f>IF(PERCENT!D62&gt;PERCENT!D$100,(PERCENT!D62-PERCENT!D$100)/(PERCENT!D$101-PERCENT!D$100),(PERCENT!D62-PERCENT!D$100)/(PERCENT!D$100-PERCENT!D$102))</f>
        <v>0.12972799463378745</v>
      </c>
      <c r="E46" s="124">
        <f>IF(PERCENT!E62&gt;PERCENT!E$100,(PERCENT!E62-PERCENT!E$100)/(PERCENT!E$101-PERCENT!E$100),(PERCENT!E62-PERCENT!E$100)/(PERCENT!E$100-PERCENT!E$102))</f>
        <v>-0.39968394616474645</v>
      </c>
      <c r="F46" s="124">
        <f>IF(PERCENT!F62&gt;PERCENT!F$100,(PERCENT!F62-PERCENT!F$100)/(PERCENT!F$101-PERCENT!F$100),(PERCENT!F62-PERCENT!F$100)/(PERCENT!F$100-PERCENT!F$102))</f>
        <v>-0.68025011452383266</v>
      </c>
      <c r="G46" s="124">
        <f>IF(PERCENT!G62&gt;PERCENT!G$100,(PERCENT!G62-PERCENT!G$100)/(PERCENT!G$101-PERCENT!G$100),(PERCENT!G62-PERCENT!G$100)/(PERCENT!G$100-PERCENT!G$102))</f>
        <v>0.84486195820215371</v>
      </c>
      <c r="H46" s="125">
        <f>IF(PERCENT!H62&gt;PERCENT!H$100,(PERCENT!H62-PERCENT!H$100)/(PERCENT!H$101-PERCENT!H$100),(PERCENT!H62-PERCENT!H$100)/(PERCENT!H$100-PERCENT!H$102))</f>
        <v>-0.27407833192846309</v>
      </c>
      <c r="I46" s="124">
        <f>IF(PERCENT!I62&gt;PERCENT!I$100,(PERCENT!I62-PERCENT!I$100)/(PERCENT!I$101-PERCENT!I$100),(PERCENT!I62-PERCENT!I$100)/(PERCENT!I$100-PERCENT!I$102))</f>
        <v>-0.45822242322437529</v>
      </c>
      <c r="J46" s="124">
        <f>IF(PERCENT!J62&gt;PERCENT!J$100,(PERCENT!J62-PERCENT!J$100)/(PERCENT!J$101-PERCENT!J$100),(PERCENT!J62-PERCENT!J$100)/(PERCENT!J$100-PERCENT!J$102))</f>
        <v>-0.13567708220224839</v>
      </c>
      <c r="K46" s="126">
        <f>IF(PERCENT!K62&gt;PERCENT!K$100,(PERCENT!K62-PERCENT!K$100)/(PERCENT!K$101-PERCENT!K$100),(PERCENT!K62-PERCENT!K$100)/(PERCENT!K$100-PERCENT!K$102))</f>
        <v>0.79695853989749443</v>
      </c>
      <c r="L46" s="126">
        <f>IF(PERCENT!L62&gt;PERCENT!L$100,(PERCENT!L62-PERCENT!L$100)/(PERCENT!L$101-PERCENT!L$100),(PERCENT!L62-PERCENT!L$100)/(PERCENT!L$100-PERCENT!L$102))</f>
        <v>-0.25584634160164549</v>
      </c>
      <c r="M46" s="124">
        <f>IF(PERCENT!M62&gt;PERCENT!M$100,(PERCENT!M62-PERCENT!M$100)/(PERCENT!M$101-PERCENT!M$100),(PERCENT!M62-PERCENT!M$100)/(PERCENT!M$100-PERCENT!M$102))</f>
        <v>-1</v>
      </c>
      <c r="N46" s="124">
        <f>IF(PERCENT!N62&gt;PERCENT!N$100,(PERCENT!N62-PERCENT!N$100)/(PERCENT!N$101-PERCENT!N$100),(PERCENT!N62-PERCENT!N$100)/(PERCENT!N$100-PERCENT!N$102))</f>
        <v>-8.1061521086535374E-2</v>
      </c>
      <c r="O46" s="124">
        <f>IF(PERCENT!O62&gt;PERCENT!O$100,(PERCENT!O62-PERCENT!O$100)/(PERCENT!O$101-PERCENT!O$100),(PERCENT!O62-PERCENT!O$100)/(PERCENT!O$100-PERCENT!O$102))</f>
        <v>-2.107829265829872E-2</v>
      </c>
      <c r="P46" s="124">
        <f>IF(PERCENT!P62&gt;PERCENT!P$100,(PERCENT!P62-PERCENT!P$100)/(PERCENT!P$101-PERCENT!P$100),(PERCENT!P62-PERCENT!P$100)/(PERCENT!P$100-PERCENT!P$102))</f>
        <v>0.27564487058352832</v>
      </c>
      <c r="Q46" s="124">
        <f>IF(PERCENT!Q62&gt;PERCENT!Q$100,(PERCENT!Q62-PERCENT!Q$100)/(PERCENT!Q$101-PERCENT!Q$100),(PERCENT!Q62-PERCENT!Q$100)/(PERCENT!Q$100-PERCENT!Q$102))</f>
        <v>0.17550765122076734</v>
      </c>
      <c r="R46" s="127">
        <f>IF(PERCENT!R62&gt;PERCENT!R$100,(PERCENT!R62-PERCENT!R$100)/(PERCENT!R$101-PERCENT!R$100),(PERCENT!R62-PERCENT!R$100)/(PERCENT!R$100-PERCENT!R$102))</f>
        <v>-0.34784238532335326</v>
      </c>
      <c r="S46" s="124">
        <f>IF(PERCENT!S62&gt;PERCENT!S$100,(PERCENT!S62-PERCENT!S$100)/(PERCENT!S$101-PERCENT!S$100),(PERCENT!S62-PERCENT!S$100)/(PERCENT!S$100-PERCENT!S$102))</f>
        <v>-0.29814649716613184</v>
      </c>
      <c r="T46" s="124">
        <f>IF(PERCENT!T62&gt;PERCENT!T$100,(PERCENT!T62-PERCENT!T$100)/(PERCENT!T$101-PERCENT!T$100),(PERCENT!T62-PERCENT!T$100)/(PERCENT!T$100-PERCENT!T$102))</f>
        <v>-0.56020208165054897</v>
      </c>
      <c r="U46" s="124">
        <f>IF(PERCENT!U62&gt;PERCENT!U$100,(PERCENT!U62-PERCENT!U$100)/(PERCENT!U$101-PERCENT!U$100),(PERCENT!U62-PERCENT!U$100)/(PERCENT!U$100-PERCENT!U$102))</f>
        <v>4.9232630320315699E-3</v>
      </c>
      <c r="V46" s="127">
        <f>IF(PERCENT!V62&gt;PERCENT!V$100,(PERCENT!V62-PERCENT!V$100)/(PERCENT!V$101-PERCENT!V$100),(PERCENT!V62-PERCENT!V$100)/(PERCENT!V$100-PERCENT!V$102))</f>
        <v>-0.5584752685446952</v>
      </c>
      <c r="W46" s="124">
        <f>IF(PERCENT!W62&gt;PERCENT!W$100,(PERCENT!W62-PERCENT!W$100)/(PERCENT!W$101-PERCENT!W$100),(PERCENT!W62-PERCENT!W$100)/(PERCENT!W$100-PERCENT!W$102))</f>
        <v>-0.5584752685446952</v>
      </c>
      <c r="X46" s="127">
        <f>IF(PERCENT!X62&gt;PERCENT!X$100,(PERCENT!X62-PERCENT!X$100)/(PERCENT!X$101-PERCENT!X$100),(PERCENT!X62-PERCENT!X$100)/(PERCENT!X$100-PERCENT!X$102))</f>
        <v>0.21066008680044834</v>
      </c>
      <c r="Y46" s="124">
        <f>IF(PERCENT!Y62&gt;PERCENT!Y$100,(PERCENT!Y62-PERCENT!Y$100)/(PERCENT!Y$101-PERCENT!Y$100),(PERCENT!Y62-PERCENT!Y$100)/(PERCENT!Y$100-PERCENT!Y$102))</f>
        <v>-5.5064348869431234E-2</v>
      </c>
      <c r="Z46" s="124">
        <f>IF(PERCENT!Z62&gt;PERCENT!Z$100,(PERCENT!Z62-PERCENT!Z$100)/(PERCENT!Z$101-PERCENT!Z$100),(PERCENT!Z62-PERCENT!Z$100)/(PERCENT!Z$100-PERCENT!Z$102))</f>
        <v>-0.27491874009729483</v>
      </c>
      <c r="AA46" s="124">
        <f>IF(PERCENT!AA62&gt;PERCENT!AA$100,(PERCENT!AA62-PERCENT!AA$100)/(PERCENT!AA$101-PERCENT!AA$100),(PERCENT!AA62-PERCENT!AA$100)/(PERCENT!AA$100-PERCENT!AA$102))</f>
        <v>-0.44435705202923215</v>
      </c>
      <c r="AB46" s="124">
        <f>IF(PERCENT!AB62&gt;PERCENT!AB$100,(PERCENT!AB62-PERCENT!AB$100)/(PERCENT!AB$101-PERCENT!AB$100),(PERCENT!AB62-PERCENT!AB$100)/(PERCENT!AB$100-PERCENT!AB$102))</f>
        <v>0.66213364481989834</v>
      </c>
      <c r="AC46" s="127">
        <f>IF(PERCENT!AC62&gt;PERCENT!AC$100,(PERCENT!AC62-PERCENT!AC$100)/(PERCENT!AC$101-PERCENT!AC$100),(PERCENT!AC62-PERCENT!AC$100)/(PERCENT!AC$100-PERCENT!AC$102))</f>
        <v>-0.54861295627856821</v>
      </c>
      <c r="AD46" s="124">
        <f>IF(PERCENT!AD62&gt;PERCENT!AD$100,(PERCENT!AD62-PERCENT!AD$100)/(PERCENT!AD$101-PERCENT!AD$100),(PERCENT!AD62-PERCENT!AD$100)/(PERCENT!AD$100-PERCENT!AD$102))</f>
        <v>-0.54861295627856821</v>
      </c>
      <c r="AE46" s="128">
        <f>IF(PERCENT!AE62&gt;PERCENT!AE$100,(PERCENT!AE62-PERCENT!AE$100)/(PERCENT!AE$101-PERCENT!AE$100),(PERCENT!AE62-PERCENT!AE$100)/(PERCENT!AE$100-PERCENT!AE$102))</f>
        <v>-0.10120705685420942</v>
      </c>
      <c r="AF46" s="124">
        <f>IF(PERCENT!AF62&gt;PERCENT!AF$100,(PERCENT!AF62-PERCENT!AF$100)/(PERCENT!AF$101-PERCENT!AF$100),(PERCENT!AF62-PERCENT!AF$100)/(PERCENT!AF$100-PERCENT!AF$102))</f>
        <v>-0.42335886520129407</v>
      </c>
      <c r="AG46" s="124">
        <f>IF(PERCENT!AG62&gt;PERCENT!AG$100,(PERCENT!AG62-PERCENT!AG$100)/(PERCENT!AG$101-PERCENT!AG$100),(PERCENT!AG62-PERCENT!AG$100)/(PERCENT!AG$100-PERCENT!AG$102))</f>
        <v>0.28775048676031845</v>
      </c>
      <c r="AH46" s="124">
        <f>IF(PERCENT!AH62&gt;PERCENT!AH$100,(PERCENT!AH62-PERCENT!AH$100)/(PERCENT!AH$101-PERCENT!AH$100),(PERCENT!AH62-PERCENT!AH$100)/(PERCENT!AH$100-PERCENT!AH$102))</f>
        <v>0.14176378514354862</v>
      </c>
      <c r="AI46" s="124">
        <f>IF(PERCENT!AI62&gt;PERCENT!AI$100,(PERCENT!AI62-PERCENT!AI$100)/(PERCENT!AI$101-PERCENT!AI$100),(PERCENT!AI62-PERCENT!AI$100)/(PERCENT!AI$100-PERCENT!AI$102))</f>
        <v>-0.77416270714191415</v>
      </c>
      <c r="AJ46" s="124">
        <f>IF(PERCENT!AJ62&gt;PERCENT!AJ$100,(PERCENT!AJ62-PERCENT!AJ$100)/(PERCENT!AJ$101-PERCENT!AJ$100),(PERCENT!AJ62-PERCENT!AJ$100)/(PERCENT!AJ$100-PERCENT!AJ$102))</f>
        <v>0.11827842536006111</v>
      </c>
      <c r="AK46" s="124">
        <f>IF(PERCENT!AK62&gt;PERCENT!AK$100,(PERCENT!AK62-PERCENT!AK$100)/(PERCENT!AK$101-PERCENT!AK$100),(PERCENT!AK62-PERCENT!AK$100)/(PERCENT!AK$100-PERCENT!AK$102))</f>
        <v>1.1066414992132005E-2</v>
      </c>
      <c r="AL46" s="124">
        <f>IF(PERCENT!AL62&gt;PERCENT!AL$100,(PERCENT!AL62-PERCENT!AL$100)/(PERCENT!AL$101-PERCENT!AL$100),(PERCENT!AL62-PERCENT!AL$100)/(PERCENT!AL$100-PERCENT!AL$102))</f>
        <v>0.22988650671619798</v>
      </c>
      <c r="AM46" s="124">
        <f>IF(PERCENT!AM62&gt;PERCENT!AM$100,(PERCENT!AM62-PERCENT!AM$100)/(PERCENT!AM$101-PERCENT!AM$100),(PERCENT!AM62-PERCENT!AM$100)/(PERCENT!AM$100-PERCENT!AM$102))</f>
        <v>-0.19081490864594874</v>
      </c>
      <c r="AN46" s="124">
        <f>IF(PERCENT!AN62&gt;PERCENT!AN$100,(PERCENT!AN62-PERCENT!AN$100)/(PERCENT!AN$101-PERCENT!AN$100),(PERCENT!AN62-PERCENT!AN$100)/(PERCENT!AN$100-PERCENT!AN$102))</f>
        <v>-0.51552552648023542</v>
      </c>
      <c r="AO46" s="124">
        <f>IF(PERCENT!AO62&gt;PERCENT!AO$100,(PERCENT!AO62-PERCENT!AO$100)/(PERCENT!AO$101-PERCENT!AO$100),(PERCENT!AO62-PERCENT!AO$100)/(PERCENT!AO$100-PERCENT!AO$102))</f>
        <v>0.14936053370595817</v>
      </c>
      <c r="AP46" s="124">
        <f>IF(PERCENT!AP62&gt;PERCENT!AP$100,(PERCENT!AP62-PERCENT!AP$100)/(PERCENT!AP$101-PERCENT!AP$100),(PERCENT!AP62-PERCENT!AP$100)/(PERCENT!AP$100-PERCENT!AP$102))</f>
        <v>0.84043483993039636</v>
      </c>
      <c r="AQ46" s="124">
        <f>IF(PERCENT!AQ62&gt;PERCENT!AQ$100,(PERCENT!AQ62-PERCENT!AQ$100)/(PERCENT!AQ$101-PERCENT!AQ$100),(PERCENT!AQ62-PERCENT!AQ$100)/(PERCENT!AQ$100-PERCENT!AQ$102))</f>
        <v>6.460875879837559E-2</v>
      </c>
      <c r="AR46" s="124">
        <f>IF(PERCENT!AR62&gt;PERCENT!AR$100,(PERCENT!AR62-PERCENT!AR$100)/(PERCENT!AR$101-PERCENT!AR$100),(PERCENT!AR62-PERCENT!AR$100)/(PERCENT!AR$100-PERCENT!AR$102))</f>
        <v>0.55997619157938328</v>
      </c>
      <c r="AS46" s="198">
        <f>IF(PERCENT!AS62&gt;PERCENT!AS$100,(PERCENT!AS62-PERCENT!AS$100)/(PERCENT!AS$101-PERCENT!AS$100),(PERCENT!AS62-PERCENT!AS$100)/(PERCENT!AS$100-PERCENT!AS$102))</f>
        <v>-0.26310389228383529</v>
      </c>
      <c r="AT46" s="198">
        <f>IF(PERCENT!AT62&gt;PERCENT!AT$100,(PERCENT!AT62-PERCENT!AT$100)/(PERCENT!AT$101-PERCENT!AT$100),(PERCENT!AT62-PERCENT!AT$100)/(PERCENT!AT$100-PERCENT!AT$102))</f>
        <v>0.32358036615733787</v>
      </c>
      <c r="AU46" s="198">
        <f>IF(PERCENT!AU62&gt;PERCENT!AU$100,(PERCENT!AU62-PERCENT!AU$100)/(PERCENT!AU$101-PERCENT!AU$100),(PERCENT!AU62-PERCENT!AU$100)/(PERCENT!AU$100-PERCENT!AU$102))</f>
        <v>-0.29097887297245045</v>
      </c>
      <c r="AV46" s="231">
        <f>IF(PERCENT!AV62&gt;PERCENT!AV$100,(PERCENT!AV62-PERCENT!AV$100)/(PERCENT!AV$101-PERCENT!AV$100),(PERCENT!AV62-PERCENT!AV$100)/(PERCENT!AV$100-PERCENT!AV$102))</f>
        <v>-0.10120705685420942</v>
      </c>
      <c r="AW46" s="231">
        <f>IF(PERCENT!AW62&gt;PERCENT!AW$100,(PERCENT!AW62-PERCENT!AW$100)/(PERCENT!AW$101-PERCENT!AW$100),(PERCENT!AW62-PERCENT!AW$100)/(PERCENT!AW$100-PERCENT!AW$102))</f>
        <v>-4.5104802068173071E-2</v>
      </c>
      <c r="AX46" s="231">
        <f>IF(PERCENT!AX62&gt;PERCENT!AX$100,(PERCENT!AX62-PERCENT!AX$100)/(PERCENT!AX$101-PERCENT!AX$100),(PERCENT!AX62-PERCENT!AX$100)/(PERCENT!AX$100-PERCENT!AX$102))</f>
        <v>-0.10120705685420942</v>
      </c>
      <c r="AY46" s="232">
        <f>IF(PERCENT!AY62&gt;PERCENT!AY$100,(PERCENT!AY62-PERCENT!AY$100)/(PERCENT!AY$101-PERCENT!AY$100),(PERCENT!AY62-PERCENT!AY$100)/(PERCENT!AY$100-PERCENT!AY$102))</f>
        <v>-0.52428889108111465</v>
      </c>
      <c r="AZ46" s="66">
        <v>7848</v>
      </c>
      <c r="BA46" s="66" t="str">
        <f t="shared" si="0"/>
        <v>HIGH NEED LOW DEV</v>
      </c>
    </row>
    <row r="47" spans="1:53" x14ac:dyDescent="0.35">
      <c r="A47" s="197" t="s">
        <v>439</v>
      </c>
      <c r="B47" s="125">
        <f>IF(PERCENT!B49&gt;PERCENT!B$100,(PERCENT!B49-PERCENT!B$100)/(PERCENT!B$101-PERCENT!B$100),(PERCENT!B49-PERCENT!B$100)/(PERCENT!B$100-PERCENT!B$102))</f>
        <v>-0.49892148335891545</v>
      </c>
      <c r="C47" s="124">
        <f>IF(PERCENT!C49&gt;PERCENT!C$100,(PERCENT!C49-PERCENT!C$100)/(PERCENT!C$101-PERCENT!C$100),(PERCENT!C49-PERCENT!C$100)/(PERCENT!C$100-PERCENT!C$102))</f>
        <v>0.40383492653788777</v>
      </c>
      <c r="D47" s="124">
        <f>IF(PERCENT!D49&gt;PERCENT!D$100,(PERCENT!D49-PERCENT!D$100)/(PERCENT!D$101-PERCENT!D$100),(PERCENT!D49-PERCENT!D$100)/(PERCENT!D$100-PERCENT!D$102))</f>
        <v>-6.8613358930899732E-2</v>
      </c>
      <c r="E47" s="124">
        <f>IF(PERCENT!E49&gt;PERCENT!E$100,(PERCENT!E49-PERCENT!E$100)/(PERCENT!E$101-PERCENT!E$100),(PERCENT!E49-PERCENT!E$100)/(PERCENT!E$100-PERCENT!E$102))</f>
        <v>-0.58804774005150129</v>
      </c>
      <c r="F47" s="124">
        <f>IF(PERCENT!F49&gt;PERCENT!F$100,(PERCENT!F49-PERCENT!F$100)/(PERCENT!F$101-PERCENT!F$100),(PERCENT!F49-PERCENT!F$100)/(PERCENT!F$100-PERCENT!F$102))</f>
        <v>-0.1996016578169226</v>
      </c>
      <c r="G47" s="124">
        <f>IF(PERCENT!G49&gt;PERCENT!G$100,(PERCENT!G49-PERCENT!G$100)/(PERCENT!G$101-PERCENT!G$100),(PERCENT!G49-PERCENT!G$100)/(PERCENT!G$100-PERCENT!G$102))</f>
        <v>-0.19863077676367644</v>
      </c>
      <c r="H47" s="125">
        <f>IF(PERCENT!H49&gt;PERCENT!H$100,(PERCENT!H49-PERCENT!H$100)/(PERCENT!H$101-PERCENT!H$100),(PERCENT!H49-PERCENT!H$100)/(PERCENT!H$100-PERCENT!H$102))</f>
        <v>3.8788833448815688E-2</v>
      </c>
      <c r="I47" s="124">
        <f>IF(PERCENT!I49&gt;PERCENT!I$100,(PERCENT!I49-PERCENT!I$100)/(PERCENT!I$101-PERCENT!I$100),(PERCENT!I49-PERCENT!I$100)/(PERCENT!I$100-PERCENT!I$102))</f>
        <v>0.23231609107006213</v>
      </c>
      <c r="J47" s="124">
        <f>IF(PERCENT!J49&gt;PERCENT!J$100,(PERCENT!J49-PERCENT!J$100)/(PERCENT!J$101-PERCENT!J$100),(PERCENT!J49-PERCENT!J$100)/(PERCENT!J$100-PERCENT!J$102))</f>
        <v>-0.70369716253288672</v>
      </c>
      <c r="K47" s="126">
        <f>IF(PERCENT!K49&gt;PERCENT!K$100,(PERCENT!K49-PERCENT!K$100)/(PERCENT!K$101-PERCENT!K$100),(PERCENT!K49-PERCENT!K$100)/(PERCENT!K$100-PERCENT!K$102))</f>
        <v>0.43147784370371656</v>
      </c>
      <c r="L47" s="126">
        <f>IF(PERCENT!L49&gt;PERCENT!L$100,(PERCENT!L49-PERCENT!L$100)/(PERCENT!L$101-PERCENT!L$100),(PERCENT!L49-PERCENT!L$100)/(PERCENT!L$100-PERCENT!L$102))</f>
        <v>-0.20700285883475453</v>
      </c>
      <c r="M47" s="124">
        <f>IF(PERCENT!M49&gt;PERCENT!M$100,(PERCENT!M49-PERCENT!M$100)/(PERCENT!M$101-PERCENT!M$100),(PERCENT!M49-PERCENT!M$100)/(PERCENT!M$100-PERCENT!M$102))</f>
        <v>-1</v>
      </c>
      <c r="N47" s="124">
        <f>IF(PERCENT!N49&gt;PERCENT!N$100,(PERCENT!N49-PERCENT!N$100)/(PERCENT!N$101-PERCENT!N$100),(PERCENT!N49-PERCENT!N$100)/(PERCENT!N$100-PERCENT!N$102))</f>
        <v>-0.25505328142620909</v>
      </c>
      <c r="O47" s="124">
        <f>IF(PERCENT!O49&gt;PERCENT!O$100,(PERCENT!O49-PERCENT!O$100)/(PERCENT!O$101-PERCENT!O$100),(PERCENT!O49-PERCENT!O$100)/(PERCENT!O$100-PERCENT!O$102))</f>
        <v>-0.51053914632914932</v>
      </c>
      <c r="P47" s="124">
        <f>IF(PERCENT!P49&gt;PERCENT!P$100,(PERCENT!P49-PERCENT!P$100)/(PERCENT!P$101-PERCENT!P$100),(PERCENT!P49-PERCENT!P$100)/(PERCENT!P$100-PERCENT!P$102))</f>
        <v>0.76120160568687756</v>
      </c>
      <c r="Q47" s="124">
        <f>IF(PERCENT!Q49&gt;PERCENT!Q$100,(PERCENT!Q49-PERCENT!Q$100)/(PERCENT!Q$101-PERCENT!Q$100),(PERCENT!Q49-PERCENT!Q$100)/(PERCENT!Q$100-PERCENT!Q$102))</f>
        <v>0.37558086613026342</v>
      </c>
      <c r="R47" s="127">
        <f>IF(PERCENT!R49&gt;PERCENT!R$100,(PERCENT!R49-PERCENT!R$100)/(PERCENT!R$101-PERCENT!R$100),(PERCENT!R49-PERCENT!R$100)/(PERCENT!R$100-PERCENT!R$102))</f>
        <v>2.7724823119660871E-2</v>
      </c>
      <c r="S47" s="124">
        <f>IF(PERCENT!S49&gt;PERCENT!S$100,(PERCENT!S49-PERCENT!S$100)/(PERCENT!S$101-PERCENT!S$100),(PERCENT!S49-PERCENT!S$100)/(PERCENT!S$100-PERCENT!S$102))</f>
        <v>-3.305981247147293E-3</v>
      </c>
      <c r="T47" s="124">
        <f>IF(PERCENT!T49&gt;PERCENT!T$100,(PERCENT!T49-PERCENT!T$100)/(PERCENT!T$101-PERCENT!T$100),(PERCENT!T49-PERCENT!T$100)/(PERCENT!T$100-PERCENT!T$102))</f>
        <v>1.5601133364725022E-2</v>
      </c>
      <c r="U47" s="124">
        <f>IF(PERCENT!U49&gt;PERCENT!U$100,(PERCENT!U49-PERCENT!U$100)/(PERCENT!U$101-PERCENT!U$100),(PERCENT!U49-PERCENT!U$100)/(PERCENT!U$100-PERCENT!U$102))</f>
        <v>5.6937802204355105E-2</v>
      </c>
      <c r="V47" s="127">
        <f>IF(PERCENT!V49&gt;PERCENT!V$100,(PERCENT!V49-PERCENT!V$100)/(PERCENT!V$101-PERCENT!V$100),(PERCENT!V49-PERCENT!V$100)/(PERCENT!V$100-PERCENT!V$102))</f>
        <v>-0.24700424455610853</v>
      </c>
      <c r="W47" s="124">
        <f>IF(PERCENT!W49&gt;PERCENT!W$100,(PERCENT!W49-PERCENT!W$100)/(PERCENT!W$101-PERCENT!W$100),(PERCENT!W49-PERCENT!W$100)/(PERCENT!W$100-PERCENT!W$102))</f>
        <v>-0.24700424455610853</v>
      </c>
      <c r="X47" s="127">
        <f>IF(PERCENT!X49&gt;PERCENT!X$100,(PERCENT!X49-PERCENT!X$100)/(PERCENT!X$101-PERCENT!X$100),(PERCENT!X49-PERCENT!X$100)/(PERCENT!X$100-PERCENT!X$102))</f>
        <v>-0.30219427941437199</v>
      </c>
      <c r="Y47" s="124">
        <f>IF(PERCENT!Y49&gt;PERCENT!Y$100,(PERCENT!Y49-PERCENT!Y$100)/(PERCENT!Y$101-PERCENT!Y$100),(PERCENT!Y49-PERCENT!Y$100)/(PERCENT!Y$100-PERCENT!Y$102))</f>
        <v>-0.86938172884265519</v>
      </c>
      <c r="Z47" s="124">
        <f>IF(PERCENT!Z49&gt;PERCENT!Z$100,(PERCENT!Z49-PERCENT!Z$100)/(PERCENT!Z$101-PERCENT!Z$100),(PERCENT!Z49-PERCENT!Z$100)/(PERCENT!Z$100-PERCENT!Z$102))</f>
        <v>-0.80509947050181863</v>
      </c>
      <c r="AA47" s="124">
        <f>IF(PERCENT!AA49&gt;PERCENT!AA$100,(PERCENT!AA49-PERCENT!AA$100)/(PERCENT!AA$101-PERCENT!AA$100),(PERCENT!AA49-PERCENT!AA$100)/(PERCENT!AA$100-PERCENT!AA$102))</f>
        <v>-0.15153412172283257</v>
      </c>
      <c r="AB47" s="124">
        <f>IF(PERCENT!AB49&gt;PERCENT!AB$100,(PERCENT!AB49-PERCENT!AB$100)/(PERCENT!AB$101-PERCENT!AB$100),(PERCENT!AB49-PERCENT!AB$100)/(PERCENT!AB$100-PERCENT!AB$102))</f>
        <v>-0.18025502593399073</v>
      </c>
      <c r="AC47" s="127">
        <f>IF(PERCENT!AC49&gt;PERCENT!AC$100,(PERCENT!AC49-PERCENT!AC$100)/(PERCENT!AC$101-PERCENT!AC$100),(PERCENT!AC49-PERCENT!AC$100)/(PERCENT!AC$100-PERCENT!AC$102))</f>
        <v>-0.56443966069822493</v>
      </c>
      <c r="AD47" s="124">
        <f>IF(PERCENT!AD49&gt;PERCENT!AD$100,(PERCENT!AD49-PERCENT!AD$100)/(PERCENT!AD$101-PERCENT!AD$100),(PERCENT!AD49-PERCENT!AD$100)/(PERCENT!AD$100-PERCENT!AD$102))</f>
        <v>-0.56443966069822493</v>
      </c>
      <c r="AE47" s="128">
        <f>IF(PERCENT!AE49&gt;PERCENT!AE$100,(PERCENT!AE49-PERCENT!AE$100)/(PERCENT!AE$101-PERCENT!AE$100),(PERCENT!AE49-PERCENT!AE$100)/(PERCENT!AE$100-PERCENT!AE$102))</f>
        <v>-0.25349739472507204</v>
      </c>
      <c r="AF47" s="124">
        <f>IF(PERCENT!AF49&gt;PERCENT!AF$100,(PERCENT!AF49-PERCENT!AF$100)/(PERCENT!AF$101-PERCENT!AF$100),(PERCENT!AF49-PERCENT!AF$100)/(PERCENT!AF$100-PERCENT!AF$102))</f>
        <v>0.50143929932074094</v>
      </c>
      <c r="AG47" s="124">
        <f>IF(PERCENT!AG49&gt;PERCENT!AG$100,(PERCENT!AG49-PERCENT!AG$100)/(PERCENT!AG$101-PERCENT!AG$100),(PERCENT!AG49-PERCENT!AG$100)/(PERCENT!AG$100-PERCENT!AG$102))</f>
        <v>-0.30111725235951459</v>
      </c>
      <c r="AH47" s="124">
        <f>IF(PERCENT!AH49&gt;PERCENT!AH$100,(PERCENT!AH49-PERCENT!AH$100)/(PERCENT!AH$101-PERCENT!AH$100),(PERCENT!AH49-PERCENT!AH$100)/(PERCENT!AH$100-PERCENT!AH$102))</f>
        <v>-0.77146005880159374</v>
      </c>
      <c r="AI47" s="124">
        <f>IF(PERCENT!AI49&gt;PERCENT!AI$100,(PERCENT!AI49-PERCENT!AI$100)/(PERCENT!AI$101-PERCENT!AI$100),(PERCENT!AI49-PERCENT!AI$100)/(PERCENT!AI$100-PERCENT!AI$102))</f>
        <v>-0.78953819587736096</v>
      </c>
      <c r="AJ47" s="124">
        <f>IF(PERCENT!AJ49&gt;PERCENT!AJ$100,(PERCENT!AJ49-PERCENT!AJ$100)/(PERCENT!AJ$101-PERCENT!AJ$100),(PERCENT!AJ49-PERCENT!AJ$100)/(PERCENT!AJ$100-PERCENT!AJ$102))</f>
        <v>0.14424484987712521</v>
      </c>
      <c r="AK47" s="124">
        <f>IF(PERCENT!AK49&gt;PERCENT!AK$100,(PERCENT!AK49-PERCENT!AK$100)/(PERCENT!AK$101-PERCENT!AK$100),(PERCENT!AK49-PERCENT!AK$100)/(PERCENT!AK$100-PERCENT!AK$102))</f>
        <v>-0.36154912683809182</v>
      </c>
      <c r="AL47" s="124">
        <f>IF(PERCENT!AL49&gt;PERCENT!AL$100,(PERCENT!AL49-PERCENT!AL$100)/(PERCENT!AL$101-PERCENT!AL$100),(PERCENT!AL49-PERCENT!AL$100)/(PERCENT!AL$100-PERCENT!AL$102))</f>
        <v>-0.81344941006840354</v>
      </c>
      <c r="AM47" s="124">
        <f>IF(PERCENT!AM49&gt;PERCENT!AM$100,(PERCENT!AM49-PERCENT!AM$100)/(PERCENT!AM$101-PERCENT!AM$100),(PERCENT!AM49-PERCENT!AM$100)/(PERCENT!AM$100-PERCENT!AM$102))</f>
        <v>-1.0418578539318572E-2</v>
      </c>
      <c r="AN47" s="124">
        <f>IF(PERCENT!AN49&gt;PERCENT!AN$100,(PERCENT!AN49-PERCENT!AN$100)/(PERCENT!AN$101-PERCENT!AN$100),(PERCENT!AN49-PERCENT!AN$100)/(PERCENT!AN$100-PERCENT!AN$102))</f>
        <v>0.14386517686791442</v>
      </c>
      <c r="AO47" s="124">
        <f>IF(PERCENT!AO49&gt;PERCENT!AO$100,(PERCENT!AO49-PERCENT!AO$100)/(PERCENT!AO$101-PERCENT!AO$100),(PERCENT!AO49-PERCENT!AO$100)/(PERCENT!AO$100-PERCENT!AO$102))</f>
        <v>-0.38519719377613632</v>
      </c>
      <c r="AP47" s="124">
        <f>IF(PERCENT!AP49&gt;PERCENT!AP$100,(PERCENT!AP49-PERCENT!AP$100)/(PERCENT!AP$101-PERCENT!AP$100),(PERCENT!AP49-PERCENT!AP$100)/(PERCENT!AP$100-PERCENT!AP$102))</f>
        <v>0.68815115543887984</v>
      </c>
      <c r="AQ47" s="124">
        <f>IF(PERCENT!AQ49&gt;PERCENT!AQ$100,(PERCENT!AQ49-PERCENT!AQ$100)/(PERCENT!AQ$101-PERCENT!AQ$100),(PERCENT!AQ49-PERCENT!AQ$100)/(PERCENT!AQ$100-PERCENT!AQ$102))</f>
        <v>0.70009255520735647</v>
      </c>
      <c r="AR47" s="124">
        <f>IF(PERCENT!AR49&gt;PERCENT!AR$100,(PERCENT!AR49-PERCENT!AR$100)/(PERCENT!AR$101-PERCENT!AR$100),(PERCENT!AR49-PERCENT!AR$100)/(PERCENT!AR$100-PERCENT!AR$102))</f>
        <v>0.8031323160433802</v>
      </c>
      <c r="AS47" s="198">
        <f>IF(PERCENT!AS49&gt;PERCENT!AS$100,(PERCENT!AS49-PERCENT!AS$100)/(PERCENT!AS$101-PERCENT!AS$100),(PERCENT!AS49-PERCENT!AS$100)/(PERCENT!AS$100-PERCENT!AS$102))</f>
        <v>-0.22099523964028137</v>
      </c>
      <c r="AT47" s="198">
        <f>IF(PERCENT!AT49&gt;PERCENT!AT$100,(PERCENT!AT49-PERCENT!AT$100)/(PERCENT!AT$101-PERCENT!AT$100),(PERCENT!AT49-PERCENT!AT$100)/(PERCENT!AT$100-PERCENT!AT$102))</f>
        <v>0.14993521552019357</v>
      </c>
      <c r="AU47" s="198">
        <f>IF(PERCENT!AU49&gt;PERCENT!AU$100,(PERCENT!AU49-PERCENT!AU$100)/(PERCENT!AU$101-PERCENT!AU$100),(PERCENT!AU49-PERCENT!AU$100)/(PERCENT!AU$100-PERCENT!AU$102))</f>
        <v>-0.33468540501181632</v>
      </c>
      <c r="AV47" s="231">
        <f>IF(PERCENT!AV49&gt;PERCENT!AV$100,(PERCENT!AV49-PERCENT!AV$100)/(PERCENT!AV$101-PERCENT!AV$100),(PERCENT!AV49-PERCENT!AV$100)/(PERCENT!AV$100-PERCENT!AV$102))</f>
        <v>-0.25349739472507204</v>
      </c>
      <c r="AW47" s="231">
        <f>IF(PERCENT!AW49&gt;PERCENT!AW$100,(PERCENT!AW49-PERCENT!AW$100)/(PERCENT!AW$101-PERCENT!AW$100),(PERCENT!AW49-PERCENT!AW$100)/(PERCENT!AW$100-PERCENT!AW$102))</f>
        <v>-0.10291587026858033</v>
      </c>
      <c r="AX47" s="231">
        <f>IF(PERCENT!AX49&gt;PERCENT!AX$100,(PERCENT!AX49-PERCENT!AX$100)/(PERCENT!AX$101-PERCENT!AX$100),(PERCENT!AX49-PERCENT!AX$100)/(PERCENT!AX$100-PERCENT!AX$102))</f>
        <v>-0.25349739472507204</v>
      </c>
      <c r="AY47" s="232">
        <f>IF(PERCENT!AY49&gt;PERCENT!AY$100,(PERCENT!AY49-PERCENT!AY$100)/(PERCENT!AY$101-PERCENT!AY$100),(PERCENT!AY49-PERCENT!AY$100)/(PERCENT!AY$100-PERCENT!AY$102))</f>
        <v>0.20740285223245669</v>
      </c>
      <c r="AZ47" s="66">
        <v>1383</v>
      </c>
      <c r="BA47" s="66" t="str">
        <f t="shared" si="0"/>
        <v>HIGH NEED LOW DEV</v>
      </c>
    </row>
    <row r="48" spans="1:53" x14ac:dyDescent="0.35">
      <c r="A48" s="197" t="s">
        <v>419</v>
      </c>
      <c r="B48" s="125">
        <f>IF(PERCENT!B26&gt;PERCENT!B$100,(PERCENT!B26-PERCENT!B$100)/(PERCENT!B$101-PERCENT!B$100),(PERCENT!B26-PERCENT!B$100)/(PERCENT!B$100-PERCENT!B$102))</f>
        <v>2.4658421733637578E-2</v>
      </c>
      <c r="C48" s="124">
        <f>IF(PERCENT!C26&gt;PERCENT!C$100,(PERCENT!C26-PERCENT!C$100)/(PERCENT!C$101-PERCENT!C$100),(PERCENT!C26-PERCENT!C$100)/(PERCENT!C$100-PERCENT!C$102))</f>
        <v>0.2219762078274351</v>
      </c>
      <c r="D48" s="124">
        <f>IF(PERCENT!D26&gt;PERCENT!D$100,(PERCENT!D26-PERCENT!D$100)/(PERCENT!D$101-PERCENT!D$100),(PERCENT!D26-PERCENT!D$100)/(PERCENT!D$100-PERCENT!D$102))</f>
        <v>-0.1309831067683748</v>
      </c>
      <c r="E48" s="124">
        <f>IF(PERCENT!E26&gt;PERCENT!E$100,(PERCENT!E26-PERCENT!E$100)/(PERCENT!E$101-PERCENT!E$100),(PERCENT!E26-PERCENT!E$100)/(PERCENT!E$100-PERCENT!E$102))</f>
        <v>-0.16242465167193984</v>
      </c>
      <c r="F48" s="124">
        <f>IF(PERCENT!F26&gt;PERCENT!F$100,(PERCENT!F26-PERCENT!F$100)/(PERCENT!F$101-PERCENT!F$100),(PERCENT!F26-PERCENT!F$100)/(PERCENT!F$100-PERCENT!F$102))</f>
        <v>0.54293604946242791</v>
      </c>
      <c r="G48" s="124">
        <f>IF(PERCENT!G26&gt;PERCENT!G$100,(PERCENT!G26-PERCENT!G$100)/(PERCENT!G$101-PERCENT!G$100),(PERCENT!G26-PERCENT!G$100)/(PERCENT!G$100-PERCENT!G$102))</f>
        <v>-0.28730412729899757</v>
      </c>
      <c r="H48" s="125">
        <f>IF(PERCENT!H26&gt;PERCENT!H$100,(PERCENT!H26-PERCENT!H$100)/(PERCENT!H$101-PERCENT!H$100),(PERCENT!H26-PERCENT!H$100)/(PERCENT!H$100-PERCENT!H$102))</f>
        <v>-0.72362417702590531</v>
      </c>
      <c r="I48" s="124">
        <f>IF(PERCENT!I26&gt;PERCENT!I$100,(PERCENT!I26-PERCENT!I$100)/(PERCENT!I$101-PERCENT!I$100),(PERCENT!I26-PERCENT!I$100)/(PERCENT!I$100-PERCENT!I$102))</f>
        <v>-0.90674970907548458</v>
      </c>
      <c r="J48" s="124">
        <f>IF(PERCENT!J26&gt;PERCENT!J$100,(PERCENT!J26-PERCENT!J$100)/(PERCENT!J$101-PERCENT!J$100),(PERCENT!J26-PERCENT!J$100)/(PERCENT!J$100-PERCENT!J$102))</f>
        <v>-0.55814064376939398</v>
      </c>
      <c r="K48" s="126">
        <f>IF(PERCENT!K26&gt;PERCENT!K$100,(PERCENT!K26-PERCENT!K$100)/(PERCENT!K$101-PERCENT!K$100),(PERCENT!K26-PERCENT!K$100)/(PERCENT!K$100-PERCENT!K$102))</f>
        <v>0.19592645315186155</v>
      </c>
      <c r="L48" s="126">
        <f>IF(PERCENT!L26&gt;PERCENT!L$100,(PERCENT!L26-PERCENT!L$100)/(PERCENT!L$101-PERCENT!L$100),(PERCENT!L26-PERCENT!L$100)/(PERCENT!L$100-PERCENT!L$102))</f>
        <v>0.8851684836660052</v>
      </c>
      <c r="M48" s="124">
        <f>IF(PERCENT!M26&gt;PERCENT!M$100,(PERCENT!M26-PERCENT!M$100)/(PERCENT!M$101-PERCENT!M$100),(PERCENT!M26-PERCENT!M$100)/(PERCENT!M$100-PERCENT!M$102))</f>
        <v>0.40893613056377309</v>
      </c>
      <c r="N48" s="124">
        <f>IF(PERCENT!N26&gt;PERCENT!N$100,(PERCENT!N26-PERCENT!N$100)/(PERCENT!N$101-PERCENT!N$100),(PERCENT!N26-PERCENT!N$100)/(PERCENT!N$100-PERCENT!N$102))</f>
        <v>0.48137403238124216</v>
      </c>
      <c r="O48" s="124">
        <f>IF(PERCENT!O26&gt;PERCENT!O$100,(PERCENT!O26-PERCENT!O$100)/(PERCENT!O$101-PERCENT!O$100),(PERCENT!O26-PERCENT!O$100)/(PERCENT!O$100-PERCENT!O$102))</f>
        <v>-0.51053914632914932</v>
      </c>
      <c r="P48" s="124">
        <f>IF(PERCENT!P26&gt;PERCENT!P$100,(PERCENT!P26-PERCENT!P$100)/(PERCENT!P$101-PERCENT!P$100),(PERCENT!P26-PERCENT!P$100)/(PERCENT!P$100-PERCENT!P$102))</f>
        <v>-0.13964089368357474</v>
      </c>
      <c r="Q48" s="124">
        <f>IF(PERCENT!Q26&gt;PERCENT!Q$100,(PERCENT!Q26-PERCENT!Q$100)/(PERCENT!Q$101-PERCENT!Q$100),(PERCENT!Q26-PERCENT!Q$100)/(PERCENT!Q$100-PERCENT!Q$102))</f>
        <v>0.29721900011951868</v>
      </c>
      <c r="R48" s="127">
        <f>IF(PERCENT!R26&gt;PERCENT!R$100,(PERCENT!R26-PERCENT!R$100)/(PERCENT!R$101-PERCENT!R$100),(PERCENT!R26-PERCENT!R$100)/(PERCENT!R$100-PERCENT!R$102))</f>
        <v>-0.92439783450968116</v>
      </c>
      <c r="S48" s="124">
        <f>IF(PERCENT!S26&gt;PERCENT!S$100,(PERCENT!S26-PERCENT!S$100)/(PERCENT!S$101-PERCENT!S$100),(PERCENT!S26-PERCENT!S$100)/(PERCENT!S$100-PERCENT!S$102))</f>
        <v>-0.95757470440447556</v>
      </c>
      <c r="T48" s="124">
        <f>IF(PERCENT!T26&gt;PERCENT!T$100,(PERCENT!T26-PERCENT!T$100)/(PERCENT!T$101-PERCENT!T$100),(PERCENT!T26-PERCENT!T$100)/(PERCENT!T$100-PERCENT!T$102))</f>
        <v>-0.94092836356390452</v>
      </c>
      <c r="U48" s="124">
        <f>IF(PERCENT!U26&gt;PERCENT!U$100,(PERCENT!U26-PERCENT!U$100)/(PERCENT!U$101-PERCENT!U$100),(PERCENT!U26-PERCENT!U$100)/(PERCENT!U$100-PERCENT!U$102))</f>
        <v>-0.84343459825221589</v>
      </c>
      <c r="V48" s="127">
        <f>IF(PERCENT!V26&gt;PERCENT!V$100,(PERCENT!V26-PERCENT!V$100)/(PERCENT!V$101-PERCENT!V$100),(PERCENT!V26-PERCENT!V$100)/(PERCENT!V$100-PERCENT!V$102))</f>
        <v>-0.75052584757494745</v>
      </c>
      <c r="W48" s="124">
        <f>IF(PERCENT!W26&gt;PERCENT!W$100,(PERCENT!W26-PERCENT!W$100)/(PERCENT!W$101-PERCENT!W$100),(PERCENT!W26-PERCENT!W$100)/(PERCENT!W$100-PERCENT!W$102))</f>
        <v>-0.75052584757494745</v>
      </c>
      <c r="X48" s="127">
        <f>IF(PERCENT!X26&gt;PERCENT!X$100,(PERCENT!X26-PERCENT!X$100)/(PERCENT!X$101-PERCENT!X$100),(PERCENT!X26-PERCENT!X$100)/(PERCENT!X$100-PERCENT!X$102))</f>
        <v>-0.18734483477350372</v>
      </c>
      <c r="Y48" s="124">
        <f>IF(PERCENT!Y26&gt;PERCENT!Y$100,(PERCENT!Y26-PERCENT!Y$100)/(PERCENT!Y$101-PERCENT!Y$100),(PERCENT!Y26-PERCENT!Y$100)/(PERCENT!Y$100-PERCENT!Y$102))</f>
        <v>-0.77844017457495729</v>
      </c>
      <c r="Z48" s="124">
        <f>IF(PERCENT!Z26&gt;PERCENT!Z$100,(PERCENT!Z26-PERCENT!Z$100)/(PERCENT!Z$101-PERCENT!Z$100),(PERCENT!Z26-PERCENT!Z$100)/(PERCENT!Z$100-PERCENT!Z$102))</f>
        <v>-0.81642555338359013</v>
      </c>
      <c r="AA48" s="124">
        <f>IF(PERCENT!AA26&gt;PERCENT!AA$100,(PERCENT!AA26-PERCENT!AA$100)/(PERCENT!AA$101-PERCENT!AA$100),(PERCENT!AA26-PERCENT!AA$100)/(PERCENT!AA$100-PERCENT!AA$102))</f>
        <v>-0.58199770787866778</v>
      </c>
      <c r="AB48" s="124">
        <f>IF(PERCENT!AB26&gt;PERCENT!AB$100,(PERCENT!AB26-PERCENT!AB$100)/(PERCENT!AB$101-PERCENT!AB$100),(PERCENT!AB26-PERCENT!AB$100)/(PERCENT!AB$100-PERCENT!AB$102))</f>
        <v>0.15871277560154698</v>
      </c>
      <c r="AC48" s="127">
        <f>IF(PERCENT!AC26&gt;PERCENT!AC$100,(PERCENT!AC26-PERCENT!AC$100)/(PERCENT!AC$101-PERCENT!AC$100),(PERCENT!AC26-PERCENT!AC$100)/(PERCENT!AC$100-PERCENT!AC$102))</f>
        <v>-0.1432195626268106</v>
      </c>
      <c r="AD48" s="124">
        <f>IF(PERCENT!AD26&gt;PERCENT!AD$100,(PERCENT!AD26-PERCENT!AD$100)/(PERCENT!AD$101-PERCENT!AD$100),(PERCENT!AD26-PERCENT!AD$100)/(PERCENT!AD$100-PERCENT!AD$102))</f>
        <v>-0.1432195626268106</v>
      </c>
      <c r="AE48" s="128">
        <f>IF(PERCENT!AE26&gt;PERCENT!AE$100,(PERCENT!AE26-PERCENT!AE$100)/(PERCENT!AE$101-PERCENT!AE$100),(PERCENT!AE26-PERCENT!AE$100)/(PERCENT!AE$100-PERCENT!AE$102))</f>
        <v>0.35236968746184133</v>
      </c>
      <c r="AF48" s="124">
        <f>IF(PERCENT!AF26&gt;PERCENT!AF$100,(PERCENT!AF26-PERCENT!AF$100)/(PERCENT!AF$101-PERCENT!AF$100),(PERCENT!AF26-PERCENT!AF$100)/(PERCENT!AF$100-PERCENT!AF$102))</f>
        <v>0.61696396973644296</v>
      </c>
      <c r="AG48" s="124">
        <f>IF(PERCENT!AG26&gt;PERCENT!AG$100,(PERCENT!AG26-PERCENT!AG$100)/(PERCENT!AG$101-PERCENT!AG$100),(PERCENT!AG26-PERCENT!AG$100)/(PERCENT!AG$100-PERCENT!AG$102))</f>
        <v>0.4142470365528777</v>
      </c>
      <c r="AH48" s="124">
        <f>IF(PERCENT!AH26&gt;PERCENT!AH$100,(PERCENT!AH26-PERCENT!AH$100)/(PERCENT!AH$101-PERCENT!AH$100),(PERCENT!AH26-PERCENT!AH$100)/(PERCENT!AH$100-PERCENT!AH$102))</f>
        <v>-0.57891150271096792</v>
      </c>
      <c r="AI48" s="124">
        <f>IF(PERCENT!AI26&gt;PERCENT!AI$100,(PERCENT!AI26-PERCENT!AI$100)/(PERCENT!AI$101-PERCENT!AI$100),(PERCENT!AI26-PERCENT!AI$100)/(PERCENT!AI$100-PERCENT!AI$102))</f>
        <v>0.41192732910149393</v>
      </c>
      <c r="AJ48" s="124">
        <f>IF(PERCENT!AJ26&gt;PERCENT!AJ$100,(PERCENT!AJ26-PERCENT!AJ$100)/(PERCENT!AJ$101-PERCENT!AJ$100),(PERCENT!AJ26-PERCENT!AJ$100)/(PERCENT!AJ$100-PERCENT!AJ$102))</f>
        <v>-0.26021270612139541</v>
      </c>
      <c r="AK48" s="124">
        <f>IF(PERCENT!AK26&gt;PERCENT!AK$100,(PERCENT!AK26-PERCENT!AK$100)/(PERCENT!AK$101-PERCENT!AK$100),(PERCENT!AK26-PERCENT!AK$100)/(PERCENT!AK$100-PERCENT!AK$102))</f>
        <v>0.11670568105759675</v>
      </c>
      <c r="AL48" s="124">
        <f>IF(PERCENT!AL26&gt;PERCENT!AL$100,(PERCENT!AL26-PERCENT!AL$100)/(PERCENT!AL$101-PERCENT!AL$100),(PERCENT!AL26-PERCENT!AL$100)/(PERCENT!AL$100-PERCENT!AL$102))</f>
        <v>-0.70658988183043314</v>
      </c>
      <c r="AM48" s="124">
        <f>IF(PERCENT!AM26&gt;PERCENT!AM$100,(PERCENT!AM26-PERCENT!AM$100)/(PERCENT!AM$101-PERCENT!AM$100),(PERCENT!AM26-PERCENT!AM$100)/(PERCENT!AM$100-PERCENT!AM$102))</f>
        <v>4.2089456078068535E-2</v>
      </c>
      <c r="AN48" s="124">
        <f>IF(PERCENT!AN26&gt;PERCENT!AN$100,(PERCENT!AN26-PERCENT!AN$100)/(PERCENT!AN$101-PERCENT!AN$100),(PERCENT!AN26-PERCENT!AN$100)/(PERCENT!AN$100-PERCENT!AN$102))</f>
        <v>0.86793664962324546</v>
      </c>
      <c r="AO48" s="124">
        <f>IF(PERCENT!AO26&gt;PERCENT!AO$100,(PERCENT!AO26-PERCENT!AO$100)/(PERCENT!AO$101-PERCENT!AO$100),(PERCENT!AO26-PERCENT!AO$100)/(PERCENT!AO$100-PERCENT!AO$102))</f>
        <v>0.2232447080502061</v>
      </c>
      <c r="AP48" s="124">
        <f>IF(PERCENT!AP26&gt;PERCENT!AP$100,(PERCENT!AP26-PERCENT!AP$100)/(PERCENT!AP$101-PERCENT!AP$100),(PERCENT!AP26-PERCENT!AP$100)/(PERCENT!AP$100-PERCENT!AP$102))</f>
        <v>0.9645910033316647</v>
      </c>
      <c r="AQ48" s="124">
        <f>IF(PERCENT!AQ26&gt;PERCENT!AQ$100,(PERCENT!AQ26-PERCENT!AQ$100)/(PERCENT!AQ$101-PERCENT!AQ$100),(PERCENT!AQ26-PERCENT!AQ$100)/(PERCENT!AQ$100-PERCENT!AQ$102))</f>
        <v>8.6309853104879597E-2</v>
      </c>
      <c r="AR48" s="124">
        <f>IF(PERCENT!AR26&gt;PERCENT!AR$100,(PERCENT!AR26-PERCENT!AR$100)/(PERCENT!AR$101-PERCENT!AR$100),(PERCENT!AR26-PERCENT!AR$100)/(PERCENT!AR$100-PERCENT!AR$102))</f>
        <v>0.92190911346670001</v>
      </c>
      <c r="AS48" s="198">
        <f>IF(PERCENT!AS26&gt;PERCENT!AS$100,(PERCENT!AS26-PERCENT!AS$100)/(PERCENT!AS$101-PERCENT!AS$100),(PERCENT!AS26-PERCENT!AS$100)/(PERCENT!AS$100-PERCENT!AS$102))</f>
        <v>-0.49134638802347791</v>
      </c>
      <c r="AT48" s="198">
        <f>IF(PERCENT!AT26&gt;PERCENT!AT$100,(PERCENT!AT26-PERCENT!AT$100)/(PERCENT!AT$101-PERCENT!AT$100),(PERCENT!AT26-PERCENT!AT$100)/(PERCENT!AT$100-PERCENT!AT$102))</f>
        <v>0.81149273015939871</v>
      </c>
      <c r="AU48" s="198">
        <f>IF(PERCENT!AU26&gt;PERCENT!AU$100,(PERCENT!AU26-PERCENT!AU$100)/(PERCENT!AU$101-PERCENT!AU$100),(PERCENT!AU26-PERCENT!AU$100)/(PERCENT!AU$100-PERCENT!AU$102))</f>
        <v>-0.39999302625631633</v>
      </c>
      <c r="AV48" s="231">
        <f>IF(PERCENT!AV26&gt;PERCENT!AV$100,(PERCENT!AV26-PERCENT!AV$100)/(PERCENT!AV$101-PERCENT!AV$100),(PERCENT!AV26-PERCENT!AV$100)/(PERCENT!AV$100-PERCENT!AV$102))</f>
        <v>0.35236968746184133</v>
      </c>
      <c r="AW48" s="231">
        <f>IF(PERCENT!AW26&gt;PERCENT!AW$100,(PERCENT!AW26-PERCENT!AW$100)/(PERCENT!AW$101-PERCENT!AW$100),(PERCENT!AW26-PERCENT!AW$100)/(PERCENT!AW$100-PERCENT!AW$102))</f>
        <v>1.8842049011025975E-2</v>
      </c>
      <c r="AX48" s="231">
        <f>IF(PERCENT!AX26&gt;PERCENT!AX$100,(PERCENT!AX26-PERCENT!AX$100)/(PERCENT!AX$101-PERCENT!AX$100),(PERCENT!AX26-PERCENT!AX$100)/(PERCENT!AX$100-PERCENT!AX$102))</f>
        <v>0.35236968746184133</v>
      </c>
      <c r="AY48" s="232">
        <f>IF(PERCENT!AY26&gt;PERCENT!AY$100,(PERCENT!AY26-PERCENT!AY$100)/(PERCENT!AY$101-PERCENT!AY$100),(PERCENT!AY26-PERCENT!AY$100)/(PERCENT!AY$100-PERCENT!AY$102))</f>
        <v>-0.61038339033443256</v>
      </c>
      <c r="AZ48" s="66">
        <v>2105</v>
      </c>
      <c r="BA48" s="66" t="str">
        <f t="shared" si="0"/>
        <v>LOW NEED HIGH DEV</v>
      </c>
    </row>
    <row r="49" spans="1:53" x14ac:dyDescent="0.35">
      <c r="A49" s="197" t="s">
        <v>474</v>
      </c>
      <c r="B49" s="125">
        <f>IF(PERCENT!B87&gt;PERCENT!B$100,(PERCENT!B87-PERCENT!B$100)/(PERCENT!B$101-PERCENT!B$100),(PERCENT!B87-PERCENT!B$100)/(PERCENT!B$100-PERCENT!B$102))</f>
        <v>0.10261282428947217</v>
      </c>
      <c r="C49" s="124">
        <f>IF(PERCENT!C87&gt;PERCENT!C$100,(PERCENT!C87-PERCENT!C$100)/(PERCENT!C$101-PERCENT!C$100),(PERCENT!C87-PERCENT!C$100)/(PERCENT!C$100-PERCENT!C$102))</f>
        <v>0.30419170283715408</v>
      </c>
      <c r="D49" s="124">
        <f>IF(PERCENT!D87&gt;PERCENT!D$100,(PERCENT!D87-PERCENT!D$100)/(PERCENT!D$101-PERCENT!D$100),(PERCENT!D87-PERCENT!D$100)/(PERCENT!D$100-PERCENT!D$102))</f>
        <v>0.391732438706689</v>
      </c>
      <c r="E49" s="124">
        <f>IF(PERCENT!E87&gt;PERCENT!E$100,(PERCENT!E87-PERCENT!E$100)/(PERCENT!E$101-PERCENT!E$100),(PERCENT!E87-PERCENT!E$100)/(PERCENT!E$100-PERCENT!E$102))</f>
        <v>0.60562104052418131</v>
      </c>
      <c r="F49" s="124">
        <f>IF(PERCENT!F87&gt;PERCENT!F$100,(PERCENT!F87-PERCENT!F$100)/(PERCENT!F$101-PERCENT!F$100),(PERCENT!F87-PERCENT!F$100)/(PERCENT!F$100-PERCENT!F$102))</f>
        <v>-0.64294144881965676</v>
      </c>
      <c r="G49" s="124">
        <f>IF(PERCENT!G87&gt;PERCENT!G$100,(PERCENT!G87-PERCENT!G$100)/(PERCENT!G$101-PERCENT!G$100),(PERCENT!G87-PERCENT!G$100)/(PERCENT!G$100-PERCENT!G$102))</f>
        <v>-0.87579663547560282</v>
      </c>
      <c r="H49" s="125">
        <f>IF(PERCENT!H87&gt;PERCENT!H$100,(PERCENT!H87-PERCENT!H$100)/(PERCENT!H$101-PERCENT!H$100),(PERCENT!H87-PERCENT!H$100)/(PERCENT!H$100-PERCENT!H$102))</f>
        <v>-0.27828834526093932</v>
      </c>
      <c r="I49" s="124">
        <f>IF(PERCENT!I87&gt;PERCENT!I$100,(PERCENT!I87-PERCENT!I$100)/(PERCENT!I$101-PERCENT!I$100),(PERCENT!I87-PERCENT!I$100)/(PERCENT!I$100-PERCENT!I$102))</f>
        <v>-0.10817008998787858</v>
      </c>
      <c r="J49" s="124">
        <f>IF(PERCENT!J87&gt;PERCENT!J$100,(PERCENT!J87-PERCENT!J$100)/(PERCENT!J$101-PERCENT!J$100),(PERCENT!J87-PERCENT!J$100)/(PERCENT!J$100-PERCENT!J$102))</f>
        <v>-0.37333451332676432</v>
      </c>
      <c r="K49" s="126">
        <f>IF(PERCENT!K87&gt;PERCENT!K$100,(PERCENT!K87-PERCENT!K$100)/(PERCENT!K$101-PERCENT!K$100),(PERCENT!K87-PERCENT!K$100)/(PERCENT!K$100-PERCENT!K$102))</f>
        <v>0.30948549250281249</v>
      </c>
      <c r="L49" s="126">
        <f>IF(PERCENT!L87&gt;PERCENT!L$100,(PERCENT!L87-PERCENT!L$100)/(PERCENT!L$101-PERCENT!L$100),(PERCENT!L87-PERCENT!L$100)/(PERCENT!L$100-PERCENT!L$102))</f>
        <v>-0.26971056040592334</v>
      </c>
      <c r="M49" s="124">
        <f>IF(PERCENT!M87&gt;PERCENT!M$100,(PERCENT!M87-PERCENT!M$100)/(PERCENT!M$101-PERCENT!M$100),(PERCENT!M87-PERCENT!M$100)/(PERCENT!M$100-PERCENT!M$102))</f>
        <v>-1</v>
      </c>
      <c r="N49" s="124">
        <f>IF(PERCENT!N87&gt;PERCENT!N$100,(PERCENT!N87-PERCENT!N$100)/(PERCENT!N$101-PERCENT!N$100),(PERCENT!N87-PERCENT!N$100)/(PERCENT!N$100-PERCENT!N$102))</f>
        <v>-0.41262182908349326</v>
      </c>
      <c r="O49" s="124">
        <f>IF(PERCENT!O87&gt;PERCENT!O$100,(PERCENT!O87-PERCENT!O$100)/(PERCENT!O$101-PERCENT!O$100),(PERCENT!O87-PERCENT!O$100)/(PERCENT!O$100-PERCENT!O$102))</f>
        <v>-1</v>
      </c>
      <c r="P49" s="124">
        <f>IF(PERCENT!P87&gt;PERCENT!P$100,(PERCENT!P87-PERCENT!P$100)/(PERCENT!P$101-PERCENT!P$100),(PERCENT!P87-PERCENT!P$100)/(PERCENT!P$100-PERCENT!P$102))</f>
        <v>0.75589497470214262</v>
      </c>
      <c r="Q49" s="124">
        <f>IF(PERCENT!Q87&gt;PERCENT!Q$100,(PERCENT!Q87-PERCENT!Q$100)/(PERCENT!Q$101-PERCENT!Q$100),(PERCENT!Q87-PERCENT!Q$100)/(PERCENT!Q$100-PERCENT!Q$102))</f>
        <v>0.38997667110135825</v>
      </c>
      <c r="R49" s="127">
        <f>IF(PERCENT!R87&gt;PERCENT!R$100,(PERCENT!R87-PERCENT!R$100)/(PERCENT!R$101-PERCENT!R$100),(PERCENT!R87-PERCENT!R$100)/(PERCENT!R$100-PERCENT!R$102))</f>
        <v>-0.25010615999339292</v>
      </c>
      <c r="S49" s="124">
        <f>IF(PERCENT!S87&gt;PERCENT!S$100,(PERCENT!S87-PERCENT!S$100)/(PERCENT!S$101-PERCENT!S$100),(PERCENT!S87-PERCENT!S$100)/(PERCENT!S$100-PERCENT!S$102))</f>
        <v>-1.4529650403294E-2</v>
      </c>
      <c r="T49" s="124">
        <f>IF(PERCENT!T87&gt;PERCENT!T$100,(PERCENT!T87-PERCENT!T$100)/(PERCENT!T$101-PERCENT!T$100),(PERCENT!T87-PERCENT!T$100)/(PERCENT!T$100-PERCENT!T$102))</f>
        <v>-0.40587064007278312</v>
      </c>
      <c r="U49" s="124">
        <f>IF(PERCENT!U87&gt;PERCENT!U$100,(PERCENT!U87-PERCENT!U$100)/(PERCENT!U$101-PERCENT!U$100),(PERCENT!U87-PERCENT!U$100)/(PERCENT!U$100-PERCENT!U$102))</f>
        <v>-0.26331280516323741</v>
      </c>
      <c r="V49" s="127">
        <f>IF(PERCENT!V87&gt;PERCENT!V$100,(PERCENT!V87-PERCENT!V$100)/(PERCENT!V$101-PERCENT!V$100),(PERCENT!V87-PERCENT!V$100)/(PERCENT!V$100-PERCENT!V$102))</f>
        <v>-0.63640184173060144</v>
      </c>
      <c r="W49" s="124">
        <f>IF(PERCENT!W87&gt;PERCENT!W$100,(PERCENT!W87-PERCENT!W$100)/(PERCENT!W$101-PERCENT!W$100),(PERCENT!W87-PERCENT!W$100)/(PERCENT!W$100-PERCENT!W$102))</f>
        <v>-0.63640184173060144</v>
      </c>
      <c r="X49" s="127">
        <f>IF(PERCENT!X87&gt;PERCENT!X$100,(PERCENT!X87-PERCENT!X$100)/(PERCENT!X$101-PERCENT!X$100),(PERCENT!X87-PERCENT!X$100)/(PERCENT!X$100-PERCENT!X$102))</f>
        <v>0.57115001188777814</v>
      </c>
      <c r="Y49" s="124">
        <f>IF(PERCENT!Y87&gt;PERCENT!Y$100,(PERCENT!Y87-PERCENT!Y$100)/(PERCENT!Y$101-PERCENT!Y$100),(PERCENT!Y87-PERCENT!Y$100)/(PERCENT!Y$100-PERCENT!Y$102))</f>
        <v>-0.82265137339484928</v>
      </c>
      <c r="Z49" s="124">
        <f>IF(PERCENT!Z87&gt;PERCENT!Z$100,(PERCENT!Z87-PERCENT!Z$100)/(PERCENT!Z$101-PERCENT!Z$100),(PERCENT!Z87-PERCENT!Z$100)/(PERCENT!Z$100-PERCENT!Z$102))</f>
        <v>-0.48611041825530082</v>
      </c>
      <c r="AA49" s="124">
        <f>IF(PERCENT!AA87&gt;PERCENT!AA$100,(PERCENT!AA87-PERCENT!AA$100)/(PERCENT!AA$101-PERCENT!AA$100),(PERCENT!AA87-PERCENT!AA$100)/(PERCENT!AA$100-PERCENT!AA$102))</f>
        <v>0.73627535385166187</v>
      </c>
      <c r="AB49" s="124">
        <f>IF(PERCENT!AB87&gt;PERCENT!AB$100,(PERCENT!AB87-PERCENT!AB$100)/(PERCENT!AB$101-PERCENT!AB$100),(PERCENT!AB87-PERCENT!AB$100)/(PERCENT!AB$100-PERCENT!AB$102))</f>
        <v>0.82430949530634701</v>
      </c>
      <c r="AC49" s="127">
        <f>IF(PERCENT!AC87&gt;PERCENT!AC$100,(PERCENT!AC87-PERCENT!AC$100)/(PERCENT!AC$101-PERCENT!AC$100),(PERCENT!AC87-PERCENT!AC$100)/(PERCENT!AC$100-PERCENT!AC$102))</f>
        <v>-0.90719652128865391</v>
      </c>
      <c r="AD49" s="124">
        <f>IF(PERCENT!AD87&gt;PERCENT!AD$100,(PERCENT!AD87-PERCENT!AD$100)/(PERCENT!AD$101-PERCENT!AD$100),(PERCENT!AD87-PERCENT!AD$100)/(PERCENT!AD$100-PERCENT!AD$102))</f>
        <v>-0.90719652128865391</v>
      </c>
      <c r="AE49" s="128">
        <f>IF(PERCENT!AE87&gt;PERCENT!AE$100,(PERCENT!AE87-PERCENT!AE$100)/(PERCENT!AE$101-PERCENT!AE$100),(PERCENT!AE87-PERCENT!AE$100)/(PERCENT!AE$100-PERCENT!AE$102))</f>
        <v>-0.15684755480261622</v>
      </c>
      <c r="AF49" s="124">
        <f>IF(PERCENT!AF87&gt;PERCENT!AF$100,(PERCENT!AF87-PERCENT!AF$100)/(PERCENT!AF$101-PERCENT!AF$100),(PERCENT!AF87-PERCENT!AF$100)/(PERCENT!AF$100-PERCENT!AF$102))</f>
        <v>-0.68287622964759742</v>
      </c>
      <c r="AG49" s="124">
        <f>IF(PERCENT!AG87&gt;PERCENT!AG$100,(PERCENT!AG87-PERCENT!AG$100)/(PERCENT!AG$101-PERCENT!AG$100),(PERCENT!AG87-PERCENT!AG$100)/(PERCENT!AG$100-PERCENT!AG$102))</f>
        <v>-0.46794416183005411</v>
      </c>
      <c r="AH49" s="124">
        <f>IF(PERCENT!AH87&gt;PERCENT!AH$100,(PERCENT!AH87-PERCENT!AH$100)/(PERCENT!AH$101-PERCENT!AH$100),(PERCENT!AH87-PERCENT!AH$100)/(PERCENT!AH$100-PERCENT!AH$102))</f>
        <v>-0.84892044851638782</v>
      </c>
      <c r="AI49" s="124">
        <f>IF(PERCENT!AI87&gt;PERCENT!AI$100,(PERCENT!AI87-PERCENT!AI$100)/(PERCENT!AI$101-PERCENT!AI$100),(PERCENT!AI87-PERCENT!AI$100)/(PERCENT!AI$100-PERCENT!AI$102))</f>
        <v>-0.7622348264072828</v>
      </c>
      <c r="AJ49" s="124">
        <f>IF(PERCENT!AJ87&gt;PERCENT!AJ$100,(PERCENT!AJ87-PERCENT!AJ$100)/(PERCENT!AJ$101-PERCENT!AJ$100),(PERCENT!AJ87-PERCENT!AJ$100)/(PERCENT!AJ$100-PERCENT!AJ$102))</f>
        <v>-0.41566759707420214</v>
      </c>
      <c r="AK49" s="124">
        <f>IF(PERCENT!AK87&gt;PERCENT!AK$100,(PERCENT!AK87-PERCENT!AK$100)/(PERCENT!AK$101-PERCENT!AK$100),(PERCENT!AK87-PERCENT!AK$100)/(PERCENT!AK$100-PERCENT!AK$102))</f>
        <v>0.38803496630866796</v>
      </c>
      <c r="AL49" s="124">
        <f>IF(PERCENT!AL87&gt;PERCENT!AL$100,(PERCENT!AL87-PERCENT!AL$100)/(PERCENT!AL$101-PERCENT!AL$100),(PERCENT!AL87-PERCENT!AL$100)/(PERCENT!AL$100-PERCENT!AL$102))</f>
        <v>-0.79899874939528459</v>
      </c>
      <c r="AM49" s="124">
        <f>IF(PERCENT!AM87&gt;PERCENT!AM$100,(PERCENT!AM87-PERCENT!AM$100)/(PERCENT!AM$101-PERCENT!AM$100),(PERCENT!AM87-PERCENT!AM$100)/(PERCENT!AM$100-PERCENT!AM$102))</f>
        <v>0.30866476770231521</v>
      </c>
      <c r="AN49" s="124">
        <f>IF(PERCENT!AN87&gt;PERCENT!AN$100,(PERCENT!AN87-PERCENT!AN$100)/(PERCENT!AN$101-PERCENT!AN$100),(PERCENT!AN87-PERCENT!AN$100)/(PERCENT!AN$100-PERCENT!AN$102))</f>
        <v>-0.68155329549543542</v>
      </c>
      <c r="AO49" s="124">
        <f>IF(PERCENT!AO87&gt;PERCENT!AO$100,(PERCENT!AO87-PERCENT!AO$100)/(PERCENT!AO$101-PERCENT!AO$100),(PERCENT!AO87-PERCENT!AO$100)/(PERCENT!AO$100-PERCENT!AO$102))</f>
        <v>2.3507632977401844E-2</v>
      </c>
      <c r="AP49" s="124">
        <f>IF(PERCENT!AP87&gt;PERCENT!AP$100,(PERCENT!AP87-PERCENT!AP$100)/(PERCENT!AP$101-PERCENT!AP$100),(PERCENT!AP87-PERCENT!AP$100)/(PERCENT!AP$100-PERCENT!AP$102))</f>
        <v>0.88917079800771637</v>
      </c>
      <c r="AQ49" s="124">
        <f>IF(PERCENT!AQ87&gt;PERCENT!AQ$100,(PERCENT!AQ87-PERCENT!AQ$100)/(PERCENT!AQ$101-PERCENT!AQ$100),(PERCENT!AQ87-PERCENT!AQ$100)/(PERCENT!AQ$100-PERCENT!AQ$102))</f>
        <v>8.2733393541177855E-2</v>
      </c>
      <c r="AR49" s="124">
        <f>IF(PERCENT!AR87&gt;PERCENT!AR$100,(PERCENT!AR87-PERCENT!AR$100)/(PERCENT!AR$101-PERCENT!AR$100),(PERCENT!AR87-PERCENT!AR$100)/(PERCENT!AR$100-PERCENT!AR$102))</f>
        <v>0.87763897533208479</v>
      </c>
      <c r="AS49" s="198">
        <f>IF(PERCENT!AS87&gt;PERCENT!AS$100,(PERCENT!AS87-PERCENT!AS$100)/(PERCENT!AS$101-PERCENT!AS$100),(PERCENT!AS87-PERCENT!AS$100)/(PERCENT!AS$100-PERCENT!AS$102))</f>
        <v>-0.13852056354751724</v>
      </c>
      <c r="AT49" s="198">
        <f>IF(PERCENT!AT87&gt;PERCENT!AT$100,(PERCENT!AT87-PERCENT!AT$100)/(PERCENT!AT$101-PERCENT!AT$100),(PERCENT!AT87-PERCENT!AT$100)/(PERCENT!AT$100-PERCENT!AT$102))</f>
        <v>6.2841059937607011E-2</v>
      </c>
      <c r="AU49" s="198">
        <f>IF(PERCENT!AU87&gt;PERCENT!AU$100,(PERCENT!AU87-PERCENT!AU$100)/(PERCENT!AU$101-PERCENT!AU$100),(PERCENT!AU87-PERCENT!AU$100)/(PERCENT!AU$100-PERCENT!AU$102))</f>
        <v>-0.3086298909182682</v>
      </c>
      <c r="AV49" s="231">
        <f>IF(PERCENT!AV87&gt;PERCENT!AV$100,(PERCENT!AV87-PERCENT!AV$100)/(PERCENT!AV$101-PERCENT!AV$100),(PERCENT!AV87-PERCENT!AV$100)/(PERCENT!AV$100-PERCENT!AV$102))</f>
        <v>-0.15684755480261622</v>
      </c>
      <c r="AW49" s="231">
        <f>IF(PERCENT!AW87&gt;PERCENT!AW$100,(PERCENT!AW87-PERCENT!AW$100)/(PERCENT!AW$101-PERCENT!AW$100),(PERCENT!AW87-PERCENT!AW$100)/(PERCENT!AW$100-PERCENT!AW$102))</f>
        <v>-0.10242030709952005</v>
      </c>
      <c r="AX49" s="231">
        <f>IF(PERCENT!AX87&gt;PERCENT!AX$100,(PERCENT!AX87-PERCENT!AX$100)/(PERCENT!AX$101-PERCENT!AX$100),(PERCENT!AX87-PERCENT!AX$100)/(PERCENT!AX$100-PERCENT!AX$102))</f>
        <v>-0.15684755480261622</v>
      </c>
      <c r="AY49" s="232">
        <f>IF(PERCENT!AY87&gt;PERCENT!AY$100,(PERCENT!AY87-PERCENT!AY$100)/(PERCENT!AY$101-PERCENT!AY$100),(PERCENT!AY87-PERCENT!AY$100)/(PERCENT!AY$100-PERCENT!AY$102))</f>
        <v>0.1361584955484344</v>
      </c>
      <c r="AZ49" s="66">
        <v>1754</v>
      </c>
      <c r="BA49" s="66" t="str">
        <f t="shared" si="0"/>
        <v>HIGH NEED LOW DEV</v>
      </c>
    </row>
    <row r="50" spans="1:53" x14ac:dyDescent="0.35">
      <c r="A50" s="197" t="s">
        <v>405</v>
      </c>
      <c r="B50" s="125">
        <f>IF(PERCENT!B12&gt;PERCENT!B$100,(PERCENT!B12-PERCENT!B$100)/(PERCENT!B$101-PERCENT!B$100),(PERCENT!B12-PERCENT!B$100)/(PERCENT!B$100-PERCENT!B$102))</f>
        <v>-0.1612881504980283</v>
      </c>
      <c r="C50" s="124">
        <f>IF(PERCENT!C12&gt;PERCENT!C$100,(PERCENT!C12-PERCENT!C$100)/(PERCENT!C$101-PERCENT!C$100),(PERCENT!C12-PERCENT!C$100)/(PERCENT!C$100-PERCENT!C$102))</f>
        <v>-0.37202936821973875</v>
      </c>
      <c r="D50" s="124">
        <f>IF(PERCENT!D12&gt;PERCENT!D$100,(PERCENT!D12-PERCENT!D$100)/(PERCENT!D$101-PERCENT!D$100),(PERCENT!D12-PERCENT!D$100)/(PERCENT!D$100-PERCENT!D$102))</f>
        <v>-0.75441858426886721</v>
      </c>
      <c r="E50" s="124">
        <f>IF(PERCENT!E12&gt;PERCENT!E$100,(PERCENT!E12-PERCENT!E$100)/(PERCENT!E$101-PERCENT!E$100),(PERCENT!E12-PERCENT!E$100)/(PERCENT!E$100-PERCENT!E$102))</f>
        <v>-0.64002070401143385</v>
      </c>
      <c r="F50" s="124">
        <f>IF(PERCENT!F12&gt;PERCENT!F$100,(PERCENT!F12-PERCENT!F$100)/(PERCENT!F$101-PERCENT!F$100),(PERCENT!F12-PERCENT!F$100)/(PERCENT!F$100-PERCENT!F$102))</f>
        <v>0.95633288439842101</v>
      </c>
      <c r="G50" s="124">
        <f>IF(PERCENT!G12&gt;PERCENT!G$100,(PERCENT!G12-PERCENT!G$100)/(PERCENT!G$101-PERCENT!G$100),(PERCENT!G12-PERCENT!G$100)/(PERCENT!G$100-PERCENT!G$102))</f>
        <v>7.3208971629803332E-2</v>
      </c>
      <c r="H50" s="125">
        <f>IF(PERCENT!H12&gt;PERCENT!H$100,(PERCENT!H12-PERCENT!H$100)/(PERCENT!H$101-PERCENT!H$100),(PERCENT!H12-PERCENT!H$100)/(PERCENT!H$100-PERCENT!H$102))</f>
        <v>2.3782113192270467E-2</v>
      </c>
      <c r="I50" s="124">
        <f>IF(PERCENT!I12&gt;PERCENT!I$100,(PERCENT!I12-PERCENT!I$100)/(PERCENT!I$101-PERCENT!I$100),(PERCENT!I12-PERCENT!I$100)/(PERCENT!I$100-PERCENT!I$102))</f>
        <v>-0.86184407252389161</v>
      </c>
      <c r="J50" s="124">
        <f>IF(PERCENT!J12&gt;PERCENT!J$100,(PERCENT!J12-PERCENT!J$100)/(PERCENT!J$101-PERCENT!J$100),(PERCENT!J12-PERCENT!J$100)/(PERCENT!J$100-PERCENT!J$102))</f>
        <v>0.17384762174266963</v>
      </c>
      <c r="K50" s="126">
        <f>IF(PERCENT!K12&gt;PERCENT!K$100,(PERCENT!K12-PERCENT!K$100)/(PERCENT!K$101-PERCENT!K$100),(PERCENT!K12-PERCENT!K$100)/(PERCENT!K$100-PERCENT!K$102))</f>
        <v>3.1664150071232293E-2</v>
      </c>
      <c r="L50" s="126">
        <f>IF(PERCENT!L12&gt;PERCENT!L$100,(PERCENT!L12-PERCENT!L$100)/(PERCENT!L$101-PERCENT!L$100),(PERCENT!L12-PERCENT!L$100)/(PERCENT!L$100-PERCENT!L$102))</f>
        <v>0.22535712774033417</v>
      </c>
      <c r="M50" s="124">
        <f>IF(PERCENT!M12&gt;PERCENT!M$100,(PERCENT!M12-PERCENT!M$100)/(PERCENT!M$101-PERCENT!M$100),(PERCENT!M12-PERCENT!M$100)/(PERCENT!M$100-PERCENT!M$102))</f>
        <v>0.40893613056377309</v>
      </c>
      <c r="N50" s="124">
        <f>IF(PERCENT!N12&gt;PERCENT!N$100,(PERCENT!N12-PERCENT!N$100)/(PERCENT!N$101-PERCENT!N$100),(PERCENT!N12-PERCENT!N$100)/(PERCENT!N$100-PERCENT!N$102))</f>
        <v>-0.37682666760166167</v>
      </c>
      <c r="O50" s="124">
        <f>IF(PERCENT!O12&gt;PERCENT!O$100,(PERCENT!O12-PERCENT!O$100)/(PERCENT!O$101-PERCENT!O$100),(PERCENT!O12-PERCENT!O$100)/(PERCENT!O$100-PERCENT!O$102))</f>
        <v>-2.107829265829872E-2</v>
      </c>
      <c r="P50" s="124">
        <f>IF(PERCENT!P12&gt;PERCENT!P$100,(PERCENT!P12-PERCENT!P$100)/(PERCENT!P$101-PERCENT!P$100),(PERCENT!P12-PERCENT!P$100)/(PERCENT!P$100-PERCENT!P$102))</f>
        <v>-0.12434038974087484</v>
      </c>
      <c r="Q50" s="124">
        <f>IF(PERCENT!Q12&gt;PERCENT!Q$100,(PERCENT!Q12-PERCENT!Q$100)/(PERCENT!Q$101-PERCENT!Q$100),(PERCENT!Q12-PERCENT!Q$100)/(PERCENT!Q$100-PERCENT!Q$102))</f>
        <v>0.12452289914609721</v>
      </c>
      <c r="R50" s="127">
        <f>IF(PERCENT!R12&gt;PERCENT!R$100,(PERCENT!R12-PERCENT!R$100)/(PERCENT!R$101-PERCENT!R$100),(PERCENT!R12-PERCENT!R$100)/(PERCENT!R$100-PERCENT!R$102))</f>
        <v>-0.69655513911691858</v>
      </c>
      <c r="S50" s="124">
        <f>IF(PERCENT!S12&gt;PERCENT!S$100,(PERCENT!S12-PERCENT!S$100)/(PERCENT!S$101-PERCENT!S$100),(PERCENT!S12-PERCENT!S$100)/(PERCENT!S$100-PERCENT!S$102))</f>
        <v>-0.73057110263930103</v>
      </c>
      <c r="T50" s="124">
        <f>IF(PERCENT!T12&gt;PERCENT!T$100,(PERCENT!T12-PERCENT!T$100)/(PERCENT!T$101-PERCENT!T$100),(PERCENT!T12-PERCENT!T$100)/(PERCENT!T$100-PERCENT!T$102))</f>
        <v>-0.79382117686761644</v>
      </c>
      <c r="U50" s="124">
        <f>IF(PERCENT!U12&gt;PERCENT!U$100,(PERCENT!U12-PERCENT!U$100)/(PERCENT!U$101-PERCENT!U$100),(PERCENT!U12-PERCENT!U$100)/(PERCENT!U$100-PERCENT!U$102))</f>
        <v>-0.44838104817750724</v>
      </c>
      <c r="V50" s="127">
        <f>IF(PERCENT!V12&gt;PERCENT!V$100,(PERCENT!V12-PERCENT!V$100)/(PERCENT!V$101-PERCENT!V$100),(PERCENT!V12-PERCENT!V$100)/(PERCENT!V$100-PERCENT!V$102))</f>
        <v>-0.7314165900601387</v>
      </c>
      <c r="W50" s="124">
        <f>IF(PERCENT!W12&gt;PERCENT!W$100,(PERCENT!W12-PERCENT!W$100)/(PERCENT!W$101-PERCENT!W$100),(PERCENT!W12-PERCENT!W$100)/(PERCENT!W$100-PERCENT!W$102))</f>
        <v>-0.7314165900601387</v>
      </c>
      <c r="X50" s="127">
        <f>IF(PERCENT!X12&gt;PERCENT!X$100,(PERCENT!X12-PERCENT!X$100)/(PERCENT!X$101-PERCENT!X$100),(PERCENT!X12-PERCENT!X$100)/(PERCENT!X$100-PERCENT!X$102))</f>
        <v>-0.1464314576569053</v>
      </c>
      <c r="Y50" s="124">
        <f>IF(PERCENT!Y12&gt;PERCENT!Y$100,(PERCENT!Y12-PERCENT!Y$100)/(PERCENT!Y$101-PERCENT!Y$100),(PERCENT!Y12-PERCENT!Y$100)/(PERCENT!Y$100-PERCENT!Y$102))</f>
        <v>-0.21062227064312516</v>
      </c>
      <c r="Z50" s="124">
        <f>IF(PERCENT!Z12&gt;PERCENT!Z$100,(PERCENT!Z12-PERCENT!Z$100)/(PERCENT!Z$101-PERCENT!Z$100),(PERCENT!Z12-PERCENT!Z$100)/(PERCENT!Z$100-PERCENT!Z$102))</f>
        <v>-0.4508473197671195</v>
      </c>
      <c r="AA50" s="124">
        <f>IF(PERCENT!AA12&gt;PERCENT!AA$100,(PERCENT!AA12-PERCENT!AA$100)/(PERCENT!AA$101-PERCENT!AA$100),(PERCENT!AA12-PERCENT!AA$100)/(PERCENT!AA$100-PERCENT!AA$102))</f>
        <v>3.90559849959249E-2</v>
      </c>
      <c r="AB50" s="124">
        <f>IF(PERCENT!AB12&gt;PERCENT!AB$100,(PERCENT!AB12-PERCENT!AB$100)/(PERCENT!AB$101-PERCENT!AB$100),(PERCENT!AB12-PERCENT!AB$100)/(PERCENT!AB$100-PERCENT!AB$102))</f>
        <v>-0.1447242840240088</v>
      </c>
      <c r="AC50" s="127">
        <f>IF(PERCENT!AC12&gt;PERCENT!AC$100,(PERCENT!AC12-PERCENT!AC$100)/(PERCENT!AC$101-PERCENT!AC$100),(PERCENT!AC12-PERCENT!AC$100)/(PERCENT!AC$100-PERCENT!AC$102))</f>
        <v>-6.3095504393048174E-2</v>
      </c>
      <c r="AD50" s="124">
        <f>IF(PERCENT!AD12&gt;PERCENT!AD$100,(PERCENT!AD12-PERCENT!AD$100)/(PERCENT!AD$101-PERCENT!AD$100),(PERCENT!AD12-PERCENT!AD$100)/(PERCENT!AD$100-PERCENT!AD$102))</f>
        <v>-6.3095504393048174E-2</v>
      </c>
      <c r="AE50" s="128">
        <f>IF(PERCENT!AE12&gt;PERCENT!AE$100,(PERCENT!AE12-PERCENT!AE$100)/(PERCENT!AE$101-PERCENT!AE$100),(PERCENT!AE12-PERCENT!AE$100)/(PERCENT!AE$100-PERCENT!AE$102))</f>
        <v>0.28345509303194533</v>
      </c>
      <c r="AF50" s="124">
        <f>IF(PERCENT!AF12&gt;PERCENT!AF$100,(PERCENT!AF12-PERCENT!AF$100)/(PERCENT!AF$101-PERCENT!AF$100),(PERCENT!AF12-PERCENT!AF$100)/(PERCENT!AF$100-PERCENT!AF$102))</f>
        <v>0.65982017253760539</v>
      </c>
      <c r="AG50" s="124">
        <f>IF(PERCENT!AG12&gt;PERCENT!AG$100,(PERCENT!AG12-PERCENT!AG$100)/(PERCENT!AG$101-PERCENT!AG$100),(PERCENT!AG12-PERCENT!AG$100)/(PERCENT!AG$100-PERCENT!AG$102))</f>
        <v>0.48603081491726402</v>
      </c>
      <c r="AH50" s="124">
        <f>IF(PERCENT!AH12&gt;PERCENT!AH$100,(PERCENT!AH12-PERCENT!AH$100)/(PERCENT!AH$101-PERCENT!AH$100),(PERCENT!AH12-PERCENT!AH$100)/(PERCENT!AH$100-PERCENT!AH$102))</f>
        <v>0.14394257706863542</v>
      </c>
      <c r="AI50" s="124">
        <f>IF(PERCENT!AI12&gt;PERCENT!AI$100,(PERCENT!AI12-PERCENT!AI$100)/(PERCENT!AI$101-PERCENT!AI$100),(PERCENT!AI12-PERCENT!AI$100)/(PERCENT!AI$100-PERCENT!AI$102))</f>
        <v>0.28300090338499806</v>
      </c>
      <c r="AJ50" s="124">
        <f>IF(PERCENT!AJ12&gt;PERCENT!AJ$100,(PERCENT!AJ12-PERCENT!AJ$100)/(PERCENT!AJ$101-PERCENT!AJ$100),(PERCENT!AJ12-PERCENT!AJ$100)/(PERCENT!AJ$100-PERCENT!AJ$102))</f>
        <v>-1.9070631983699599E-3</v>
      </c>
      <c r="AK50" s="124">
        <f>IF(PERCENT!AK12&gt;PERCENT!AK$100,(PERCENT!AK12-PERCENT!AK$100)/(PERCENT!AK$101-PERCENT!AK$100),(PERCENT!AK12-PERCENT!AK$100)/(PERCENT!AK$100-PERCENT!AK$102))</f>
        <v>3.5460587323405686E-2</v>
      </c>
      <c r="AL50" s="124">
        <f>IF(PERCENT!AL12&gt;PERCENT!AL$100,(PERCENT!AL12-PERCENT!AL$100)/(PERCENT!AL$101-PERCENT!AL$100),(PERCENT!AL12-PERCENT!AL$100)/(PERCENT!AL$100-PERCENT!AL$102))</f>
        <v>-6.9410189931192204E-2</v>
      </c>
      <c r="AM50" s="124">
        <f>IF(PERCENT!AM12&gt;PERCENT!AM$100,(PERCENT!AM12-PERCENT!AM$100)/(PERCENT!AM$101-PERCENT!AM$100),(PERCENT!AM12-PERCENT!AM$100)/(PERCENT!AM$100-PERCENT!AM$102))</f>
        <v>-0.12581763600249338</v>
      </c>
      <c r="AN50" s="124">
        <f>IF(PERCENT!AN12&gt;PERCENT!AN$100,(PERCENT!AN12-PERCENT!AN$100)/(PERCENT!AN$101-PERCENT!AN$100),(PERCENT!AN12-PERCENT!AN$100)/(PERCENT!AN$100-PERCENT!AN$102))</f>
        <v>0.8861522841579671</v>
      </c>
      <c r="AO50" s="124">
        <f>IF(PERCENT!AO12&gt;PERCENT!AO$100,(PERCENT!AO12-PERCENT!AO$100)/(PERCENT!AO$101-PERCENT!AO$100),(PERCENT!AO12-PERCENT!AO$100)/(PERCENT!AO$100-PERCENT!AO$102))</f>
        <v>0.13803940816795815</v>
      </c>
      <c r="AP50" s="124">
        <f>IF(PERCENT!AP12&gt;PERCENT!AP$100,(PERCENT!AP12-PERCENT!AP$100)/(PERCENT!AP$101-PERCENT!AP$100),(PERCENT!AP12-PERCENT!AP$100)/(PERCENT!AP$100-PERCENT!AP$102))</f>
        <v>0.64566308627538593</v>
      </c>
      <c r="AQ50" s="124">
        <f>IF(PERCENT!AQ12&gt;PERCENT!AQ$100,(PERCENT!AQ12-PERCENT!AQ$100)/(PERCENT!AQ$101-PERCENT!AQ$100),(PERCENT!AQ12-PERCENT!AQ$100)/(PERCENT!AQ$100-PERCENT!AQ$102))</f>
        <v>4.179279712465174E-2</v>
      </c>
      <c r="AR50" s="124">
        <f>IF(PERCENT!AR12&gt;PERCENT!AR$100,(PERCENT!AR12-PERCENT!AR$100)/(PERCENT!AR$101-PERCENT!AR$100),(PERCENT!AR12-PERCENT!AR$100)/(PERCENT!AR$100-PERCENT!AR$102))</f>
        <v>0.50907023460154222</v>
      </c>
      <c r="AS50" s="198">
        <f>IF(PERCENT!AS12&gt;PERCENT!AS$100,(PERCENT!AS12-PERCENT!AS$100)/(PERCENT!AS$101-PERCENT!AS$100),(PERCENT!AS12-PERCENT!AS$100)/(PERCENT!AS$100-PERCENT!AS$102))</f>
        <v>-4.9256934675588539E-2</v>
      </c>
      <c r="AT50" s="198">
        <f>IF(PERCENT!AT12&gt;PERCENT!AT$100,(PERCENT!AT12-PERCENT!AT$100)/(PERCENT!AT$101-PERCENT!AT$100),(PERCENT!AT12-PERCENT!AT$100)/(PERCENT!AT$100-PERCENT!AT$102))</f>
        <v>0.19704687001421239</v>
      </c>
      <c r="AU50" s="198">
        <f>IF(PERCENT!AU12&gt;PERCENT!AU$100,(PERCENT!AU12-PERCENT!AU$100)/(PERCENT!AU$101-PERCENT!AU$100),(PERCENT!AU12-PERCENT!AU$100)/(PERCENT!AU$100-PERCENT!AU$102))</f>
        <v>-0.3102586678114771</v>
      </c>
      <c r="AV50" s="231">
        <f>IF(PERCENT!AV12&gt;PERCENT!AV$100,(PERCENT!AV12-PERCENT!AV$100)/(PERCENT!AV$101-PERCENT!AV$100),(PERCENT!AV12-PERCENT!AV$100)/(PERCENT!AV$100-PERCENT!AV$102))</f>
        <v>0.28345509303194533</v>
      </c>
      <c r="AW50" s="231">
        <f>IF(PERCENT!AW12&gt;PERCENT!AW$100,(PERCENT!AW12-PERCENT!AW$100)/(PERCENT!AW$101-PERCENT!AW$100),(PERCENT!AW12-PERCENT!AW$100)/(PERCENT!AW$100-PERCENT!AW$102))</f>
        <v>-3.5906171699729976E-2</v>
      </c>
      <c r="AX50" s="231">
        <f>IF(PERCENT!AX12&gt;PERCENT!AX$100,(PERCENT!AX12-PERCENT!AX$100)/(PERCENT!AX$101-PERCENT!AX$100),(PERCENT!AX12-PERCENT!AX$100)/(PERCENT!AX$100-PERCENT!AX$102))</f>
        <v>0.28345509303194533</v>
      </c>
      <c r="AY50" s="232">
        <f>IF(PERCENT!AY12&gt;PERCENT!AY$100,(PERCENT!AY12-PERCENT!AY$100)/(PERCENT!AY$101-PERCENT!AY$100),(PERCENT!AY12-PERCENT!AY$100)/(PERCENT!AY$100-PERCENT!AY$102))</f>
        <v>-0.68320826618205954</v>
      </c>
      <c r="AZ50" s="66">
        <v>6613</v>
      </c>
      <c r="BA50" s="66" t="str">
        <f t="shared" si="0"/>
        <v>LOW NEED LOW DEV</v>
      </c>
    </row>
    <row r="51" spans="1:53" x14ac:dyDescent="0.35">
      <c r="A51" s="197" t="s">
        <v>459</v>
      </c>
      <c r="B51" s="125">
        <f>IF(PERCENT!B71&gt;PERCENT!B$100,(PERCENT!B71-PERCENT!B$100)/(PERCENT!B$101-PERCENT!B$100),(PERCENT!B71-PERCENT!B$100)/(PERCENT!B$100-PERCENT!B$102))</f>
        <v>-0.45568040089090089</v>
      </c>
      <c r="C51" s="124">
        <f>IF(PERCENT!C71&gt;PERCENT!C$100,(PERCENT!C71-PERCENT!C$100)/(PERCENT!C$101-PERCENT!C$100),(PERCENT!C71-PERCENT!C$100)/(PERCENT!C$100-PERCENT!C$102))</f>
        <v>-2.5280803095061553E-2</v>
      </c>
      <c r="D51" s="124">
        <f>IF(PERCENT!D71&gt;PERCENT!D$100,(PERCENT!D71-PERCENT!D$100)/(PERCENT!D$101-PERCENT!D$100),(PERCENT!D71-PERCENT!D$100)/(PERCENT!D$100-PERCENT!D$102))</f>
        <v>9.3491065379103899E-2</v>
      </c>
      <c r="E51" s="124">
        <f>IF(PERCENT!E71&gt;PERCENT!E$100,(PERCENT!E71-PERCENT!E$100)/(PERCENT!E$101-PERCENT!E$100),(PERCENT!E71-PERCENT!E$100)/(PERCENT!E$100-PERCENT!E$102))</f>
        <v>-0.38629531113842669</v>
      </c>
      <c r="F51" s="124">
        <f>IF(PERCENT!F71&gt;PERCENT!F$100,(PERCENT!F71-PERCENT!F$100)/(PERCENT!F$101-PERCENT!F$100),(PERCENT!F71-PERCENT!F$100)/(PERCENT!F$100-PERCENT!F$102))</f>
        <v>-0.64608690089190191</v>
      </c>
      <c r="G51" s="124">
        <f>IF(PERCENT!G71&gt;PERCENT!G$100,(PERCENT!G71-PERCENT!G$100)/(PERCENT!G$101-PERCENT!G$100),(PERCENT!G71-PERCENT!G$100)/(PERCENT!G$100-PERCENT!G$102))</f>
        <v>7.8253578025743259E-2</v>
      </c>
      <c r="H51" s="125">
        <f>IF(PERCENT!H71&gt;PERCENT!H$100,(PERCENT!H71-PERCENT!H$100)/(PERCENT!H$101-PERCENT!H$100),(PERCENT!H71-PERCENT!H$100)/(PERCENT!H$100-PERCENT!H$102))</f>
        <v>-0.58266672349069826</v>
      </c>
      <c r="I51" s="124">
        <f>IF(PERCENT!I71&gt;PERCENT!I$100,(PERCENT!I71-PERCENT!I$100)/(PERCENT!I$101-PERCENT!I$100),(PERCENT!I71-PERCENT!I$100)/(PERCENT!I$100-PERCENT!I$102))</f>
        <v>-0.86720100413019352</v>
      </c>
      <c r="J51" s="124">
        <f>IF(PERCENT!J71&gt;PERCENT!J$100,(PERCENT!J71-PERCENT!J$100)/(PERCENT!J$101-PERCENT!J$100),(PERCENT!J71-PERCENT!J$100)/(PERCENT!J$100-PERCENT!J$102))</f>
        <v>-0.35898618871003318</v>
      </c>
      <c r="K51" s="126">
        <f>IF(PERCENT!K71&gt;PERCENT!K$100,(PERCENT!K71-PERCENT!K$100)/(PERCENT!K$101-PERCENT!K$100),(PERCENT!K71-PERCENT!K$100)/(PERCENT!K$100-PERCENT!K$102))</f>
        <v>0.10218530166746978</v>
      </c>
      <c r="L51" s="126">
        <f>IF(PERCENT!L71&gt;PERCENT!L$100,(PERCENT!L71-PERCENT!L$100)/(PERCENT!L$101-PERCENT!L$100),(PERCENT!L71-PERCENT!L$100)/(PERCENT!L$100-PERCENT!L$102))</f>
        <v>0.32516293692076947</v>
      </c>
      <c r="M51" s="124">
        <f>IF(PERCENT!M71&gt;PERCENT!M$100,(PERCENT!M71-PERCENT!M$100)/(PERCENT!M$101-PERCENT!M$100),(PERCENT!M71-PERCENT!M$100)/(PERCENT!M$100-PERCENT!M$102))</f>
        <v>0.40893613056377309</v>
      </c>
      <c r="N51" s="124">
        <f>IF(PERCENT!N71&gt;PERCENT!N$100,(PERCENT!N71-PERCENT!N$100)/(PERCENT!N$101-PERCENT!N$100),(PERCENT!N71-PERCENT!N$100)/(PERCENT!N$100-PERCENT!N$102))</f>
        <v>-0.38766043875925543</v>
      </c>
      <c r="O51" s="124">
        <f>IF(PERCENT!O71&gt;PERCENT!O$100,(PERCENT!O71-PERCENT!O$100)/(PERCENT!O$101-PERCENT!O$100),(PERCENT!O71-PERCENT!O$100)/(PERCENT!O$100-PERCENT!O$102))</f>
        <v>-0.51053914632914932</v>
      </c>
      <c r="P51" s="124">
        <f>IF(PERCENT!P71&gt;PERCENT!P$100,(PERCENT!P71-PERCENT!P$100)/(PERCENT!P$101-PERCENT!P$100),(PERCENT!P71-PERCENT!P$100)/(PERCENT!P$100-PERCENT!P$102))</f>
        <v>0.18941211708156655</v>
      </c>
      <c r="Q51" s="124">
        <f>IF(PERCENT!Q71&gt;PERCENT!Q$100,(PERCENT!Q71-PERCENT!Q$100)/(PERCENT!Q$101-PERCENT!Q$100),(PERCENT!Q71-PERCENT!Q$100)/(PERCENT!Q$100-PERCENT!Q$102))</f>
        <v>0.48195989931285105</v>
      </c>
      <c r="R51" s="127">
        <f>IF(PERCENT!R71&gt;PERCENT!R$100,(PERCENT!R71-PERCENT!R$100)/(PERCENT!R$101-PERCENT!R$100),(PERCENT!R71-PERCENT!R$100)/(PERCENT!R$100-PERCENT!R$102))</f>
        <v>-0.79331427753558326</v>
      </c>
      <c r="S51" s="124">
        <f>IF(PERCENT!S71&gt;PERCENT!S$100,(PERCENT!S71-PERCENT!S$100)/(PERCENT!S$101-PERCENT!S$100),(PERCENT!S71-PERCENT!S$100)/(PERCENT!S$100-PERCENT!S$102))</f>
        <v>-0.78388565278156275</v>
      </c>
      <c r="T51" s="124">
        <f>IF(PERCENT!T71&gt;PERCENT!T$100,(PERCENT!T71-PERCENT!T$100)/(PERCENT!T$101-PERCENT!T$100),(PERCENT!T71-PERCENT!T$100)/(PERCENT!T$100-PERCENT!T$102))</f>
        <v>-0.82718419360719386</v>
      </c>
      <c r="U51" s="124">
        <f>IF(PERCENT!U71&gt;PERCENT!U$100,(PERCENT!U71-PERCENT!U$100)/(PERCENT!U$101-PERCENT!U$100),(PERCENT!U71-PERCENT!U$100)/(PERCENT!U$100-PERCENT!U$102))</f>
        <v>-0.73701343410083187</v>
      </c>
      <c r="V51" s="127">
        <f>IF(PERCENT!V71&gt;PERCENT!V$100,(PERCENT!V71-PERCENT!V$100)/(PERCENT!V$101-PERCENT!V$100),(PERCENT!V71-PERCENT!V$100)/(PERCENT!V$100-PERCENT!V$102))</f>
        <v>-0.64016259125478103</v>
      </c>
      <c r="W51" s="124">
        <f>IF(PERCENT!W71&gt;PERCENT!W$100,(PERCENT!W71-PERCENT!W$100)/(PERCENT!W$101-PERCENT!W$100),(PERCENT!W71-PERCENT!W$100)/(PERCENT!W$100-PERCENT!W$102))</f>
        <v>-0.64016259125478103</v>
      </c>
      <c r="X51" s="127">
        <f>IF(PERCENT!X71&gt;PERCENT!X$100,(PERCENT!X71-PERCENT!X$100)/(PERCENT!X$101-PERCENT!X$100),(PERCENT!X71-PERCENT!X$100)/(PERCENT!X$100-PERCENT!X$102))</f>
        <v>7.0664395143256897E-2</v>
      </c>
      <c r="Y51" s="124">
        <f>IF(PERCENT!Y71&gt;PERCENT!Y$100,(PERCENT!Y71-PERCENT!Y$100)/(PERCENT!Y$101-PERCENT!Y$100),(PERCENT!Y71-PERCENT!Y$100)/(PERCENT!Y$100-PERCENT!Y$102))</f>
        <v>-0.61973330701637075</v>
      </c>
      <c r="Z51" s="124">
        <f>IF(PERCENT!Z71&gt;PERCENT!Z$100,(PERCENT!Z71-PERCENT!Z$100)/(PERCENT!Z$101-PERCENT!Z$100),(PERCENT!Z71-PERCENT!Z$100)/(PERCENT!Z$100-PERCENT!Z$102))</f>
        <v>-0.82759550296461082</v>
      </c>
      <c r="AA51" s="124">
        <f>IF(PERCENT!AA71&gt;PERCENT!AA$100,(PERCENT!AA71-PERCENT!AA$100)/(PERCENT!AA$101-PERCENT!AA$100),(PERCENT!AA71-PERCENT!AA$100)/(PERCENT!AA$100-PERCENT!AA$102))</f>
        <v>-0.69257403678600504</v>
      </c>
      <c r="AB51" s="124">
        <f>IF(PERCENT!AB71&gt;PERCENT!AB$100,(PERCENT!AB71-PERCENT!AB$100)/(PERCENT!AB$101-PERCENT!AB$100),(PERCENT!AB71-PERCENT!AB$100)/(PERCENT!AB$100-PERCENT!AB$102))</f>
        <v>0.6992989438897097</v>
      </c>
      <c r="AC51" s="127">
        <f>IF(PERCENT!AC71&gt;PERCENT!AC$100,(PERCENT!AC71-PERCENT!AC$100)/(PERCENT!AC$101-PERCENT!AC$100),(PERCENT!AC71-PERCENT!AC$100)/(PERCENT!AC$100-PERCENT!AC$102))</f>
        <v>5.2015565967020956E-2</v>
      </c>
      <c r="AD51" s="124">
        <f>IF(PERCENT!AD71&gt;PERCENT!AD$100,(PERCENT!AD71-PERCENT!AD$100)/(PERCENT!AD$101-PERCENT!AD$100),(PERCENT!AD71-PERCENT!AD$100)/(PERCENT!AD$100-PERCENT!AD$102))</f>
        <v>5.2015565967020956E-2</v>
      </c>
      <c r="AE51" s="128">
        <f>IF(PERCENT!AE71&gt;PERCENT!AE$100,(PERCENT!AE71-PERCENT!AE$100)/(PERCENT!AE$101-PERCENT!AE$100),(PERCENT!AE71-PERCENT!AE$100)/(PERCENT!AE$100-PERCENT!AE$102))</f>
        <v>9.4336219459820014E-2</v>
      </c>
      <c r="AF51" s="124">
        <f>IF(PERCENT!AF71&gt;PERCENT!AF$100,(PERCENT!AF71-PERCENT!AF$100)/(PERCENT!AF$101-PERCENT!AF$100),(PERCENT!AF71-PERCENT!AF$100)/(PERCENT!AF$100-PERCENT!AF$102))</f>
        <v>-0.14325805880017994</v>
      </c>
      <c r="AG51" s="124">
        <f>IF(PERCENT!AG71&gt;PERCENT!AG$100,(PERCENT!AG71-PERCENT!AG$100)/(PERCENT!AG$101-PERCENT!AG$100),(PERCENT!AG71-PERCENT!AG$100)/(PERCENT!AG$100-PERCENT!AG$102))</f>
        <v>0.14499606067782186</v>
      </c>
      <c r="AH51" s="124">
        <f>IF(PERCENT!AH71&gt;PERCENT!AH$100,(PERCENT!AH71-PERCENT!AH$100)/(PERCENT!AH$101-PERCENT!AH$100),(PERCENT!AH71-PERCENT!AH$100)/(PERCENT!AH$100-PERCENT!AH$102))</f>
        <v>-0.41246218535366241</v>
      </c>
      <c r="AI51" s="124">
        <f>IF(PERCENT!AI71&gt;PERCENT!AI$100,(PERCENT!AI71-PERCENT!AI$100)/(PERCENT!AI$101-PERCENT!AI$100),(PERCENT!AI71-PERCENT!AI$100)/(PERCENT!AI$100-PERCENT!AI$102))</f>
        <v>0.15536676980085848</v>
      </c>
      <c r="AJ51" s="124">
        <f>IF(PERCENT!AJ71&gt;PERCENT!AJ$100,(PERCENT!AJ71-PERCENT!AJ$100)/(PERCENT!AJ$101-PERCENT!AJ$100),(PERCENT!AJ71-PERCENT!AJ$100)/(PERCENT!AJ$100-PERCENT!AJ$102))</f>
        <v>0.28025657326861808</v>
      </c>
      <c r="AK51" s="124">
        <f>IF(PERCENT!AK71&gt;PERCENT!AK$100,(PERCENT!AK71-PERCENT!AK$100)/(PERCENT!AK$101-PERCENT!AK$100),(PERCENT!AK71-PERCENT!AK$100)/(PERCENT!AK$100-PERCENT!AK$102))</f>
        <v>-0.17419293354299006</v>
      </c>
      <c r="AL51" s="124">
        <f>IF(PERCENT!AL71&gt;PERCENT!AL$100,(PERCENT!AL71-PERCENT!AL$100)/(PERCENT!AL$101-PERCENT!AL$100),(PERCENT!AL71-PERCENT!AL$100)/(PERCENT!AL$100-PERCENT!AL$102))</f>
        <v>-0.43521468148950304</v>
      </c>
      <c r="AM51" s="124">
        <f>IF(PERCENT!AM71&gt;PERCENT!AM$100,(PERCENT!AM71-PERCENT!AM$100)/(PERCENT!AM$101-PERCENT!AM$100),(PERCENT!AM71-PERCENT!AM$100)/(PERCENT!AM$100-PERCENT!AM$102))</f>
        <v>0.19500144898301419</v>
      </c>
      <c r="AN51" s="124">
        <f>IF(PERCENT!AN71&gt;PERCENT!AN$100,(PERCENT!AN71-PERCENT!AN$100)/(PERCENT!AN$101-PERCENT!AN$100),(PERCENT!AN71-PERCENT!AN$100)/(PERCENT!AN$100-PERCENT!AN$102))</f>
        <v>5.7340912827970415E-2</v>
      </c>
      <c r="AO51" s="124">
        <f>IF(PERCENT!AO71&gt;PERCENT!AO$100,(PERCENT!AO71-PERCENT!AO$100)/(PERCENT!AO$101-PERCENT!AO$100),(PERCENT!AO71-PERCENT!AO$100)/(PERCENT!AO$100-PERCENT!AO$102))</f>
        <v>-0.27738794000503336</v>
      </c>
      <c r="AP51" s="124">
        <f>IF(PERCENT!AP71&gt;PERCENT!AP$100,(PERCENT!AP71-PERCENT!AP$100)/(PERCENT!AP$101-PERCENT!AP$100),(PERCENT!AP71-PERCENT!AP$100)/(PERCENT!AP$100-PERCENT!AP$102))</f>
        <v>0.98968076349482659</v>
      </c>
      <c r="AQ51" s="124">
        <f>IF(PERCENT!AQ71&gt;PERCENT!AQ$100,(PERCENT!AQ71-PERCENT!AQ$100)/(PERCENT!AQ$101-PERCENT!AQ$100),(PERCENT!AQ71-PERCENT!AQ$100)/(PERCENT!AQ$100-PERCENT!AQ$102))</f>
        <v>0.15070106292056892</v>
      </c>
      <c r="AR51" s="124">
        <f>IF(PERCENT!AR71&gt;PERCENT!AR$100,(PERCENT!AR71-PERCENT!AR$100)/(PERCENT!AR$101-PERCENT!AR$100),(PERCENT!AR71-PERCENT!AR$100)/(PERCENT!AR$100-PERCENT!AR$102))</f>
        <v>0.95781669291340332</v>
      </c>
      <c r="AS51" s="198">
        <f>IF(PERCENT!AS71&gt;PERCENT!AS$100,(PERCENT!AS71-PERCENT!AS$100)/(PERCENT!AS$101-PERCENT!AS$100),(PERCENT!AS71-PERCENT!AS$100)/(PERCENT!AS$100-PERCENT!AS$102))</f>
        <v>-0.67813798386359758</v>
      </c>
      <c r="AT51" s="198">
        <f>IF(PERCENT!AT71&gt;PERCENT!AT$100,(PERCENT!AT71-PERCENT!AT$100)/(PERCENT!AT$101-PERCENT!AT$100),(PERCENT!AT71-PERCENT!AT$100)/(PERCENT!AT$100-PERCENT!AT$102))</f>
        <v>0.31394168153500213</v>
      </c>
      <c r="AU51" s="198">
        <f>IF(PERCENT!AU71&gt;PERCENT!AU$100,(PERCENT!AU71-PERCENT!AU$100)/(PERCENT!AU$101-PERCENT!AU$100),(PERCENT!AU71-PERCENT!AU$100)/(PERCENT!AU$100-PERCENT!AU$102))</f>
        <v>-0.17466762897584426</v>
      </c>
      <c r="AV51" s="231">
        <f>IF(PERCENT!AV71&gt;PERCENT!AV$100,(PERCENT!AV71-PERCENT!AV$100)/(PERCENT!AV$101-PERCENT!AV$100),(PERCENT!AV71-PERCENT!AV$100)/(PERCENT!AV$100-PERCENT!AV$102))</f>
        <v>9.4336219459820014E-2</v>
      </c>
      <c r="AW51" s="231">
        <f>IF(PERCENT!AW71&gt;PERCENT!AW$100,(PERCENT!AW71-PERCENT!AW$100)/(PERCENT!AW$101-PERCENT!AW$100),(PERCENT!AW71-PERCENT!AW$100)/(PERCENT!AW$100-PERCENT!AW$102))</f>
        <v>-0.12385264246314241</v>
      </c>
      <c r="AX51" s="231">
        <f>IF(PERCENT!AX71&gt;PERCENT!AX$100,(PERCENT!AX71-PERCENT!AX$100)/(PERCENT!AX$101-PERCENT!AX$100),(PERCENT!AX71-PERCENT!AX$100)/(PERCENT!AX$100-PERCENT!AX$102))</f>
        <v>9.4336219459820014E-2</v>
      </c>
      <c r="AY51" s="232">
        <f>IF(PERCENT!AY71&gt;PERCENT!AY$100,(PERCENT!AY71-PERCENT!AY$100)/(PERCENT!AY$101-PERCENT!AY$100),(PERCENT!AY71-PERCENT!AY$100)/(PERCENT!AY$100-PERCENT!AY$102))</f>
        <v>-0.3672887665954227</v>
      </c>
      <c r="AZ51" s="66">
        <v>3365</v>
      </c>
      <c r="BA51" s="66" t="str">
        <f t="shared" si="0"/>
        <v>LOW NEED LOW DEV</v>
      </c>
    </row>
    <row r="52" spans="1:53" x14ac:dyDescent="0.35">
      <c r="A52" s="197" t="s">
        <v>472</v>
      </c>
      <c r="B52" s="125">
        <f>IF(PERCENT!B85&gt;PERCENT!B$100,(PERCENT!B85-PERCENT!B$100)/(PERCENT!B$101-PERCENT!B$100),(PERCENT!B85-PERCENT!B$100)/(PERCENT!B$100-PERCENT!B$102))</f>
        <v>0.24078835083349573</v>
      </c>
      <c r="C52" s="124">
        <f>IF(PERCENT!C85&gt;PERCENT!C$100,(PERCENT!C85-PERCENT!C$100)/(PERCENT!C$101-PERCENT!C$100),(PERCENT!C85-PERCENT!C$100)/(PERCENT!C$100-PERCENT!C$102))</f>
        <v>-0.30061689783740225</v>
      </c>
      <c r="D52" s="124">
        <f>IF(PERCENT!D85&gt;PERCENT!D$100,(PERCENT!D85-PERCENT!D$100)/(PERCENT!D$101-PERCENT!D$100),(PERCENT!D85-PERCENT!D$100)/(PERCENT!D$100-PERCENT!D$102))</f>
        <v>-0.163647293007879</v>
      </c>
      <c r="E52" s="124">
        <f>IF(PERCENT!E85&gt;PERCENT!E$100,(PERCENT!E85-PERCENT!E$100)/(PERCENT!E$101-PERCENT!E$100),(PERCENT!E85-PERCENT!E$100)/(PERCENT!E$100-PERCENT!E$102))</f>
        <v>8.1019458914190601E-2</v>
      </c>
      <c r="F52" s="124">
        <f>IF(PERCENT!F85&gt;PERCENT!F$100,(PERCENT!F85-PERCENT!F$100)/(PERCENT!F$101-PERCENT!F$100),(PERCENT!F85-PERCENT!F$100)/(PERCENT!F$100-PERCENT!F$102))</f>
        <v>0.6784560170915992</v>
      </c>
      <c r="G52" s="124">
        <f>IF(PERCENT!G85&gt;PERCENT!G$100,(PERCENT!G85-PERCENT!G$100)/(PERCENT!G$101-PERCENT!G$100),(PERCENT!G85-PERCENT!G$100)/(PERCENT!G$100-PERCENT!G$102))</f>
        <v>-0.2814175357960364</v>
      </c>
      <c r="H52" s="125">
        <f>IF(PERCENT!H85&gt;PERCENT!H$100,(PERCENT!H85-PERCENT!H$100)/(PERCENT!H$101-PERCENT!H$100),(PERCENT!H85-PERCENT!H$100)/(PERCENT!H$100-PERCENT!H$102))</f>
        <v>-0.75697898960019683</v>
      </c>
      <c r="I52" s="124">
        <f>IF(PERCENT!I85&gt;PERCENT!I$100,(PERCENT!I85-PERCENT!I$100)/(PERCENT!I$101-PERCENT!I$100),(PERCENT!I85-PERCENT!I$100)/(PERCENT!I$100-PERCENT!I$102))</f>
        <v>-0.70510422182098254</v>
      </c>
      <c r="J52" s="124">
        <f>IF(PERCENT!J85&gt;PERCENT!J$100,(PERCENT!J85-PERCENT!J$100)/(PERCENT!J$101-PERCENT!J$100),(PERCENT!J85-PERCENT!J$100)/(PERCENT!J$100-PERCENT!J$102))</f>
        <v>-0.744466192199146</v>
      </c>
      <c r="K52" s="126">
        <f>IF(PERCENT!K85&gt;PERCENT!K$100,(PERCENT!K85-PERCENT!K$100)/(PERCENT!K$101-PERCENT!K$100),(PERCENT!K85-PERCENT!K$100)/(PERCENT!K$100-PERCENT!K$102))</f>
        <v>0.6643576541832672</v>
      </c>
      <c r="L52" s="126">
        <f>IF(PERCENT!L85&gt;PERCENT!L$100,(PERCENT!L85-PERCENT!L$100)/(PERCENT!L$101-PERCENT!L$100),(PERCENT!L85-PERCENT!L$100)/(PERCENT!L$100-PERCENT!L$102))</f>
        <v>-0.32053124528643379</v>
      </c>
      <c r="M52" s="124">
        <f>IF(PERCENT!M85&gt;PERCENT!M$100,(PERCENT!M85-PERCENT!M$100)/(PERCENT!M$101-PERCENT!M$100),(PERCENT!M85-PERCENT!M$100)/(PERCENT!M$100-PERCENT!M$102))</f>
        <v>-1</v>
      </c>
      <c r="N52" s="124">
        <f>IF(PERCENT!N85&gt;PERCENT!N$100,(PERCENT!N85-PERCENT!N$100)/(PERCENT!N$101-PERCENT!N$100),(PERCENT!N85-PERCENT!N$100)/(PERCENT!N$100-PERCENT!N$102))</f>
        <v>5.7367661060789025E-3</v>
      </c>
      <c r="O52" s="124">
        <f>IF(PERCENT!O85&gt;PERCENT!O$100,(PERCENT!O85-PERCENT!O$100)/(PERCENT!O$101-PERCENT!O$100),(PERCENT!O85-PERCENT!O$100)/(PERCENT!O$100-PERCENT!O$102))</f>
        <v>-0.51053914632914932</v>
      </c>
      <c r="P52" s="124">
        <f>IF(PERCENT!P85&gt;PERCENT!P$100,(PERCENT!P85-PERCENT!P$100)/(PERCENT!P$101-PERCENT!P$100),(PERCENT!P85-PERCENT!P$100)/(PERCENT!P$100-PERCENT!P$102))</f>
        <v>-7.6555738965981696E-2</v>
      </c>
      <c r="Q52" s="124">
        <f>IF(PERCENT!Q85&gt;PERCENT!Q$100,(PERCENT!Q85-PERCENT!Q$100)/(PERCENT!Q$101-PERCENT!Q$100),(PERCENT!Q85-PERCENT!Q$100)/(PERCENT!Q$100-PERCENT!Q$102))</f>
        <v>9.2022875100547005E-2</v>
      </c>
      <c r="R52" s="127">
        <f>IF(PERCENT!R85&gt;PERCENT!R$100,(PERCENT!R85-PERCENT!R$100)/(PERCENT!R$101-PERCENT!R$100),(PERCENT!R85-PERCENT!R$100)/(PERCENT!R$100-PERCENT!R$102))</f>
        <v>-0.85432100851777881</v>
      </c>
      <c r="S52" s="124">
        <f>IF(PERCENT!S85&gt;PERCENT!S$100,(PERCENT!S85-PERCENT!S$100)/(PERCENT!S$101-PERCENT!S$100),(PERCENT!S85-PERCENT!S$100)/(PERCENT!S$100-PERCENT!S$102))</f>
        <v>-0.87709861627470065</v>
      </c>
      <c r="T52" s="124">
        <f>IF(PERCENT!T85&gt;PERCENT!T$100,(PERCENT!T85-PERCENT!T$100)/(PERCENT!T$101-PERCENT!T$100),(PERCENT!T85-PERCENT!T$100)/(PERCENT!T$100-PERCENT!T$102))</f>
        <v>-0.90327229133313602</v>
      </c>
      <c r="U52" s="124">
        <f>IF(PERCENT!U85&gt;PERCENT!U$100,(PERCENT!U85-PERCENT!U$100)/(PERCENT!U$101-PERCENT!U$100),(PERCENT!U85-PERCENT!U$100)/(PERCENT!U$100-PERCENT!U$102))</f>
        <v>-0.72141113833038506</v>
      </c>
      <c r="V52" s="127">
        <f>IF(PERCENT!V85&gt;PERCENT!V$100,(PERCENT!V85-PERCENT!V$100)/(PERCENT!V$101-PERCENT!V$100),(PERCENT!V85-PERCENT!V$100)/(PERCENT!V$100-PERCENT!V$102))</f>
        <v>-0.611236427250891</v>
      </c>
      <c r="W52" s="124">
        <f>IF(PERCENT!W85&gt;PERCENT!W$100,(PERCENT!W85-PERCENT!W$100)/(PERCENT!W$101-PERCENT!W$100),(PERCENT!W85-PERCENT!W$100)/(PERCENT!W$100-PERCENT!W$102))</f>
        <v>-0.611236427250891</v>
      </c>
      <c r="X52" s="127">
        <f>IF(PERCENT!X85&gt;PERCENT!X$100,(PERCENT!X85-PERCENT!X$100)/(PERCENT!X$101-PERCENT!X$100),(PERCENT!X85-PERCENT!X$100)/(PERCENT!X$100-PERCENT!X$102))</f>
        <v>-4.1922396607010033E-2</v>
      </c>
      <c r="Y52" s="124">
        <f>IF(PERCENT!Y85&gt;PERCENT!Y$100,(PERCENT!Y85-PERCENT!Y$100)/(PERCENT!Y$101-PERCENT!Y$100),(PERCENT!Y85-PERCENT!Y$100)/(PERCENT!Y$100-PERCENT!Y$102))</f>
        <v>-0.66734536728394667</v>
      </c>
      <c r="Z52" s="124">
        <f>IF(PERCENT!Z85&gt;PERCENT!Z$100,(PERCENT!Z85-PERCENT!Z$100)/(PERCENT!Z$101-PERCENT!Z$100),(PERCENT!Z85-PERCENT!Z$100)/(PERCENT!Z$100-PERCENT!Z$102))</f>
        <v>-0.72560940974675836</v>
      </c>
      <c r="AA52" s="124">
        <f>IF(PERCENT!AA85&gt;PERCENT!AA$100,(PERCENT!AA85-PERCENT!AA$100)/(PERCENT!AA$101-PERCENT!AA$100),(PERCENT!AA85-PERCENT!AA$100)/(PERCENT!AA$100-PERCENT!AA$102))</f>
        <v>-0.64599192702068908</v>
      </c>
      <c r="AB52" s="124">
        <f>IF(PERCENT!AB85&gt;PERCENT!AB$100,(PERCENT!AB85-PERCENT!AB$100)/(PERCENT!AB$101-PERCENT!AB$100),(PERCENT!AB85-PERCENT!AB$100)/(PERCENT!AB$100-PERCENT!AB$102))</f>
        <v>0.44252051395283243</v>
      </c>
      <c r="AC52" s="127">
        <f>IF(PERCENT!AC85&gt;PERCENT!AC$100,(PERCENT!AC85-PERCENT!AC$100)/(PERCENT!AC$101-PERCENT!AC$100),(PERCENT!AC85-PERCENT!AC$100)/(PERCENT!AC$100-PERCENT!AC$102))</f>
        <v>-0.63510126007226486</v>
      </c>
      <c r="AD52" s="124">
        <f>IF(PERCENT!AD85&gt;PERCENT!AD$100,(PERCENT!AD85-PERCENT!AD$100)/(PERCENT!AD$101-PERCENT!AD$100),(PERCENT!AD85-PERCENT!AD$100)/(PERCENT!AD$100-PERCENT!AD$102))</f>
        <v>-0.63510126007226486</v>
      </c>
      <c r="AE52" s="128">
        <f>IF(PERCENT!AE85&gt;PERCENT!AE$100,(PERCENT!AE85-PERCENT!AE$100)/(PERCENT!AE$101-PERCENT!AE$100),(PERCENT!AE85-PERCENT!AE$100)/(PERCENT!AE$100-PERCENT!AE$102))</f>
        <v>-0.22008964050092464</v>
      </c>
      <c r="AF52" s="124">
        <f>IF(PERCENT!AF85&gt;PERCENT!AF$100,(PERCENT!AF85-PERCENT!AF$100)/(PERCENT!AF$101-PERCENT!AF$100),(PERCENT!AF85-PERCENT!AF$100)/(PERCENT!AF$100-PERCENT!AF$102))</f>
        <v>0.61892180983025613</v>
      </c>
      <c r="AG52" s="124">
        <f>IF(PERCENT!AG85&gt;PERCENT!AG$100,(PERCENT!AG85-PERCENT!AG$100)/(PERCENT!AG$101-PERCENT!AG$100),(PERCENT!AG85-PERCENT!AG$100)/(PERCENT!AG$100-PERCENT!AG$102))</f>
        <v>-0.12110406254010232</v>
      </c>
      <c r="AH52" s="124">
        <f>IF(PERCENT!AH85&gt;PERCENT!AH$100,(PERCENT!AH85-PERCENT!AH$100)/(PERCENT!AH$101-PERCENT!AH$100),(PERCENT!AH85-PERCENT!AH$100)/(PERCENT!AH$100-PERCENT!AH$102))</f>
        <v>-0.62771647479546366</v>
      </c>
      <c r="AI52" s="124">
        <f>IF(PERCENT!AI85&gt;PERCENT!AI$100,(PERCENT!AI85-PERCENT!AI$100)/(PERCENT!AI$101-PERCENT!AI$100),(PERCENT!AI85-PERCENT!AI$100)/(PERCENT!AI$100-PERCENT!AI$102))</f>
        <v>0.57517712619076056</v>
      </c>
      <c r="AJ52" s="124">
        <f>IF(PERCENT!AJ85&gt;PERCENT!AJ$100,(PERCENT!AJ85-PERCENT!AJ$100)/(PERCENT!AJ$101-PERCENT!AJ$100),(PERCENT!AJ85-PERCENT!AJ$100)/(PERCENT!AJ$100-PERCENT!AJ$102))</f>
        <v>-5.7756426343211688E-2</v>
      </c>
      <c r="AK52" s="124">
        <f>IF(PERCENT!AK85&gt;PERCENT!AK$100,(PERCENT!AK85-PERCENT!AK$100)/(PERCENT!AK$101-PERCENT!AK$100),(PERCENT!AK85-PERCENT!AK$100)/(PERCENT!AK$100-PERCENT!AK$102))</f>
        <v>-0.3750222919956902</v>
      </c>
      <c r="AL52" s="124">
        <f>IF(PERCENT!AL85&gt;PERCENT!AL$100,(PERCENT!AL85-PERCENT!AL$100)/(PERCENT!AL$101-PERCENT!AL$100),(PERCENT!AL85-PERCENT!AL$100)/(PERCENT!AL$100-PERCENT!AL$102))</f>
        <v>-0.69002431459325053</v>
      </c>
      <c r="AM52" s="124">
        <f>IF(PERCENT!AM85&gt;PERCENT!AM$100,(PERCENT!AM85-PERCENT!AM$100)/(PERCENT!AM$101-PERCENT!AM$100),(PERCENT!AM85-PERCENT!AM$100)/(PERCENT!AM$100-PERCENT!AM$102))</f>
        <v>-0.13152357075788459</v>
      </c>
      <c r="AN52" s="124">
        <f>IF(PERCENT!AN85&gt;PERCENT!AN$100,(PERCENT!AN85-PERCENT!AN$100)/(PERCENT!AN$101-PERCENT!AN$100),(PERCENT!AN85-PERCENT!AN$100)/(PERCENT!AN$100-PERCENT!AN$102))</f>
        <v>0.56282477116659635</v>
      </c>
      <c r="AO52" s="124">
        <f>IF(PERCENT!AO85&gt;PERCENT!AO$100,(PERCENT!AO85-PERCENT!AO$100)/(PERCENT!AO$101-PERCENT!AO$100),(PERCENT!AO85-PERCENT!AO$100)/(PERCENT!AO$100-PERCENT!AO$102))</f>
        <v>-0.3666547677237606</v>
      </c>
      <c r="AP52" s="124">
        <f>IF(PERCENT!AP85&gt;PERCENT!AP$100,(PERCENT!AP85-PERCENT!AP$100)/(PERCENT!AP$101-PERCENT!AP$100),(PERCENT!AP85-PERCENT!AP$100)/(PERCENT!AP$100-PERCENT!AP$102))</f>
        <v>0.71665478824911399</v>
      </c>
      <c r="AQ52" s="124">
        <f>IF(PERCENT!AQ85&gt;PERCENT!AQ$100,(PERCENT!AQ85-PERCENT!AQ$100)/(PERCENT!AQ$101-PERCENT!AQ$100),(PERCENT!AQ85-PERCENT!AQ$100)/(PERCENT!AQ$100-PERCENT!AQ$102))</f>
        <v>5.0567855456395425E-3</v>
      </c>
      <c r="AR52" s="124">
        <f>IF(PERCENT!AR85&gt;PERCENT!AR$100,(PERCENT!AR85-PERCENT!AR$100)/(PERCENT!AR$101-PERCENT!AR$100),(PERCENT!AR85-PERCENT!AR$100)/(PERCENT!AR$100-PERCENT!AR$102))</f>
        <v>0.88467823701164461</v>
      </c>
      <c r="AS52" s="198">
        <f>IF(PERCENT!AS85&gt;PERCENT!AS$100,(PERCENT!AS85-PERCENT!AS$100)/(PERCENT!AS$101-PERCENT!AS$100),(PERCENT!AS85-PERCENT!AS$100)/(PERCENT!AS$100-PERCENT!AS$102))</f>
        <v>-0.39755355592617275</v>
      </c>
      <c r="AT52" s="198">
        <f>IF(PERCENT!AT85&gt;PERCENT!AT$100,(PERCENT!AT85-PERCENT!AT$100)/(PERCENT!AT$101-PERCENT!AT$100),(PERCENT!AT85-PERCENT!AT$100)/(PERCENT!AT$100-PERCENT!AT$102))</f>
        <v>0.23019411974311235</v>
      </c>
      <c r="AU52" s="198">
        <f>IF(PERCENT!AU85&gt;PERCENT!AU$100,(PERCENT!AU85-PERCENT!AU$100)/(PERCENT!AU$101-PERCENT!AU$100),(PERCENT!AU85-PERCENT!AU$100)/(PERCENT!AU$100-PERCENT!AU$102))</f>
        <v>-0.50644290299209005</v>
      </c>
      <c r="AV52" s="231">
        <f>IF(PERCENT!AV85&gt;PERCENT!AV$100,(PERCENT!AV85-PERCENT!AV$100)/(PERCENT!AV$101-PERCENT!AV$100),(PERCENT!AV85-PERCENT!AV$100)/(PERCENT!AV$100-PERCENT!AV$102))</f>
        <v>-0.22008964050092464</v>
      </c>
      <c r="AW52" s="231">
        <f>IF(PERCENT!AW85&gt;PERCENT!AW$100,(PERCENT!AW85-PERCENT!AW$100)/(PERCENT!AW$101-PERCENT!AW$100),(PERCENT!AW85-PERCENT!AW$100)/(PERCENT!AW$100-PERCENT!AW$102))</f>
        <v>-0.1711295956148377</v>
      </c>
      <c r="AX52" s="231">
        <f>IF(PERCENT!AX85&gt;PERCENT!AX$100,(PERCENT!AX85-PERCENT!AX$100)/(PERCENT!AX$101-PERCENT!AX$100),(PERCENT!AX85-PERCENT!AX$100)/(PERCENT!AX$100-PERCENT!AX$102))</f>
        <v>-0.22008964050092464</v>
      </c>
      <c r="AY52" s="232">
        <f>IF(PERCENT!AY85&gt;PERCENT!AY$100,(PERCENT!AY85-PERCENT!AY$100)/(PERCENT!AY$101-PERCENT!AY$100),(PERCENT!AY85-PERCENT!AY$100)/(PERCENT!AY$100-PERCENT!AY$102))</f>
        <v>-0.53698161064327665</v>
      </c>
      <c r="AZ52" s="66">
        <v>2987</v>
      </c>
      <c r="BA52" s="66" t="str">
        <f t="shared" si="0"/>
        <v>HIGH NEED LOW DEV</v>
      </c>
    </row>
    <row r="53" spans="1:53" x14ac:dyDescent="0.35">
      <c r="A53" s="197" t="s">
        <v>461</v>
      </c>
      <c r="B53" s="125">
        <f>IF(PERCENT!B73&gt;PERCENT!B$100,(PERCENT!B73-PERCENT!B$100)/(PERCENT!B$101-PERCENT!B$100),(PERCENT!B73-PERCENT!B$100)/(PERCENT!B$100-PERCENT!B$102))</f>
        <v>-0.35036927794930284</v>
      </c>
      <c r="C53" s="124">
        <f>IF(PERCENT!C73&gt;PERCENT!C$100,(PERCENT!C73-PERCENT!C$100)/(PERCENT!C$101-PERCENT!C$100),(PERCENT!C73-PERCENT!C$100)/(PERCENT!C$100-PERCENT!C$102))</f>
        <v>-0.34064833774947245</v>
      </c>
      <c r="D53" s="124">
        <f>IF(PERCENT!D73&gt;PERCENT!D$100,(PERCENT!D73-PERCENT!D$100)/(PERCENT!D$101-PERCENT!D$100),(PERCENT!D73-PERCENT!D$100)/(PERCENT!D$100-PERCENT!D$102))</f>
        <v>-0.78216128910032745</v>
      </c>
      <c r="E53" s="124">
        <f>IF(PERCENT!E73&gt;PERCENT!E$100,(PERCENT!E73-PERCENT!E$100)/(PERCENT!E$101-PERCENT!E$100),(PERCENT!E73-PERCENT!E$100)/(PERCENT!E$100-PERCENT!E$102))</f>
        <v>-1.9592373813996145E-2</v>
      </c>
      <c r="F53" s="124">
        <f>IF(PERCENT!F73&gt;PERCENT!F$100,(PERCENT!F73-PERCENT!F$100)/(PERCENT!F$101-PERCENT!F$100),(PERCENT!F73-PERCENT!F$100)/(PERCENT!F$100-PERCENT!F$102))</f>
        <v>0.14865891559114064</v>
      </c>
      <c r="G53" s="124">
        <f>IF(PERCENT!G73&gt;PERCENT!G$100,(PERCENT!G73-PERCENT!G$100)/(PERCENT!G$101-PERCENT!G$100),(PERCENT!G73-PERCENT!G$100)/(PERCENT!G$100-PERCENT!G$102))</f>
        <v>-0.32873460053347447</v>
      </c>
      <c r="H53" s="125">
        <f>IF(PERCENT!H73&gt;PERCENT!H$100,(PERCENT!H73-PERCENT!H$100)/(PERCENT!H$101-PERCENT!H$100),(PERCENT!H73-PERCENT!H$100)/(PERCENT!H$100-PERCENT!H$102))</f>
        <v>-0.74029909144743089</v>
      </c>
      <c r="I53" s="124">
        <f>IF(PERCENT!I73&gt;PERCENT!I$100,(PERCENT!I73-PERCENT!I$100)/(PERCENT!I$101-PERCENT!I$100),(PERCENT!I73-PERCENT!I$100)/(PERCENT!I$100-PERCENT!I$102))</f>
        <v>-0.76680813773060885</v>
      </c>
      <c r="J53" s="124">
        <f>IF(PERCENT!J73&gt;PERCENT!J$100,(PERCENT!J73-PERCENT!J$100)/(PERCENT!J$101-PERCENT!J$100),(PERCENT!J73-PERCENT!J$100)/(PERCENT!J$100-PERCENT!J$102))</f>
        <v>-0.67710617830246289</v>
      </c>
      <c r="K53" s="126">
        <f>IF(PERCENT!K73&gt;PERCENT!K$100,(PERCENT!K73-PERCENT!K$100)/(PERCENT!K$101-PERCENT!K$100),(PERCENT!K73-PERCENT!K$100)/(PERCENT!K$100-PERCENT!K$102))</f>
        <v>0.2394905283102815</v>
      </c>
      <c r="L53" s="126">
        <f>IF(PERCENT!L73&gt;PERCENT!L$100,(PERCENT!L73-PERCENT!L$100)/(PERCENT!L$101-PERCENT!L$100),(PERCENT!L73-PERCENT!L$100)/(PERCENT!L$100-PERCENT!L$102))</f>
        <v>0.24843192668400291</v>
      </c>
      <c r="M53" s="124">
        <f>IF(PERCENT!M73&gt;PERCENT!M$100,(PERCENT!M73-PERCENT!M$100)/(PERCENT!M$101-PERCENT!M$100),(PERCENT!M73-PERCENT!M$100)/(PERCENT!M$100-PERCENT!M$102))</f>
        <v>0.40893613056377309</v>
      </c>
      <c r="N53" s="124">
        <f>IF(PERCENT!N73&gt;PERCENT!N$100,(PERCENT!N73-PERCENT!N$100)/(PERCENT!N$101-PERCENT!N$100),(PERCENT!N73-PERCENT!N$100)/(PERCENT!N$100-PERCENT!N$102))</f>
        <v>4.1894994658390992E-2</v>
      </c>
      <c r="O53" s="124">
        <f>IF(PERCENT!O73&gt;PERCENT!O$100,(PERCENT!O73-PERCENT!O$100)/(PERCENT!O$101-PERCENT!O$100),(PERCENT!O73-PERCENT!O$100)/(PERCENT!O$100-PERCENT!O$102))</f>
        <v>-2.107829265829872E-2</v>
      </c>
      <c r="P53" s="124">
        <f>IF(PERCENT!P73&gt;PERCENT!P$100,(PERCENT!P73-PERCENT!P$100)/(PERCENT!P$101-PERCENT!P$100),(PERCENT!P73-PERCENT!P$100)/(PERCENT!P$100-PERCENT!P$102))</f>
        <v>-7.3966422914140198E-2</v>
      </c>
      <c r="Q53" s="124">
        <f>IF(PERCENT!Q73&gt;PERCENT!Q$100,(PERCENT!Q73-PERCENT!Q$100)/(PERCENT!Q$101-PERCENT!Q$100),(PERCENT!Q73-PERCENT!Q$100)/(PERCENT!Q$100-PERCENT!Q$102))</f>
        <v>-0.7114941011444601</v>
      </c>
      <c r="R53" s="127">
        <f>IF(PERCENT!R73&gt;PERCENT!R$100,(PERCENT!R73-PERCENT!R$100)/(PERCENT!R$101-PERCENT!R$100),(PERCENT!R73-PERCENT!R$100)/(PERCENT!R$100-PERCENT!R$102))</f>
        <v>-0.49760164908361559</v>
      </c>
      <c r="S53" s="124">
        <f>IF(PERCENT!S73&gt;PERCENT!S$100,(PERCENT!S73-PERCENT!S$100)/(PERCENT!S$101-PERCENT!S$100),(PERCENT!S73-PERCENT!S$100)/(PERCENT!S$100-PERCENT!S$102))</f>
        <v>-0.38994907808511359</v>
      </c>
      <c r="T53" s="124">
        <f>IF(PERCENT!T73&gt;PERCENT!T$100,(PERCENT!T73-PERCENT!T$100)/(PERCENT!T$101-PERCENT!T$100),(PERCENT!T73-PERCENT!T$100)/(PERCENT!T$100-PERCENT!T$102))</f>
        <v>-0.58682755868671177</v>
      </c>
      <c r="U53" s="124">
        <f>IF(PERCENT!U73&gt;PERCENT!U$100,(PERCENT!U73-PERCENT!U$100)/(PERCENT!U$101-PERCENT!U$100),(PERCENT!U73-PERCENT!U$100)/(PERCENT!U$100-PERCENT!U$102))</f>
        <v>-0.46652847022554628</v>
      </c>
      <c r="V53" s="127">
        <f>IF(PERCENT!V73&gt;PERCENT!V$100,(PERCENT!V73-PERCENT!V$100)/(PERCENT!V$101-PERCENT!V$100),(PERCENT!V73-PERCENT!V$100)/(PERCENT!V$100-PERCENT!V$102))</f>
        <v>-0.66648470226306655</v>
      </c>
      <c r="W53" s="124">
        <f>IF(PERCENT!W73&gt;PERCENT!W$100,(PERCENT!W73-PERCENT!W$100)/(PERCENT!W$101-PERCENT!W$100),(PERCENT!W73-PERCENT!W$100)/(PERCENT!W$100-PERCENT!W$102))</f>
        <v>-0.66648470226306655</v>
      </c>
      <c r="X53" s="127">
        <f>IF(PERCENT!X73&gt;PERCENT!X$100,(PERCENT!X73-PERCENT!X$100)/(PERCENT!X$101-PERCENT!X$100),(PERCENT!X73-PERCENT!X$100)/(PERCENT!X$100-PERCENT!X$102))</f>
        <v>-0.62221513123085082</v>
      </c>
      <c r="Y53" s="124">
        <f>IF(PERCENT!Y73&gt;PERCENT!Y$100,(PERCENT!Y73-PERCENT!Y$100)/(PERCENT!Y$101-PERCENT!Y$100),(PERCENT!Y73-PERCENT!Y$100)/(PERCENT!Y$100-PERCENT!Y$102))</f>
        <v>-0.62955801786523558</v>
      </c>
      <c r="Z53" s="124">
        <f>IF(PERCENT!Z73&gt;PERCENT!Z$100,(PERCENT!Z73-PERCENT!Z$100)/(PERCENT!Z$101-PERCENT!Z$100),(PERCENT!Z73-PERCENT!Z$100)/(PERCENT!Z$100-PERCENT!Z$102))</f>
        <v>-0.62616270562527743</v>
      </c>
      <c r="AA53" s="124">
        <f>IF(PERCENT!AA73&gt;PERCENT!AA$100,(PERCENT!AA73-PERCENT!AA$100)/(PERCENT!AA$101-PERCENT!AA$100),(PERCENT!AA73-PERCENT!AA$100)/(PERCENT!AA$100-PERCENT!AA$102))</f>
        <v>-0.60233283718560127</v>
      </c>
      <c r="AB53" s="124">
        <f>IF(PERCENT!AB73&gt;PERCENT!AB$100,(PERCENT!AB73-PERCENT!AB$100)/(PERCENT!AB$101-PERCENT!AB$100),(PERCENT!AB73-PERCENT!AB$100)/(PERCENT!AB$100-PERCENT!AB$102))</f>
        <v>-0.58378273762592725</v>
      </c>
      <c r="AC53" s="127">
        <f>IF(PERCENT!AC73&gt;PERCENT!AC$100,(PERCENT!AC73-PERCENT!AC$100)/(PERCENT!AC$101-PERCENT!AC$100),(PERCENT!AC73-PERCENT!AC$100)/(PERCENT!AC$100-PERCENT!AC$102))</f>
        <v>0.11845483590486278</v>
      </c>
      <c r="AD53" s="124">
        <f>IF(PERCENT!AD73&gt;PERCENT!AD$100,(PERCENT!AD73-PERCENT!AD$100)/(PERCENT!AD$101-PERCENT!AD$100),(PERCENT!AD73-PERCENT!AD$100)/(PERCENT!AD$100-PERCENT!AD$102))</f>
        <v>0.11845483590486278</v>
      </c>
      <c r="AE53" s="128">
        <f>IF(PERCENT!AE73&gt;PERCENT!AE$100,(PERCENT!AE73-PERCENT!AE$100)/(PERCENT!AE$101-PERCENT!AE$100),(PERCENT!AE73-PERCENT!AE$100)/(PERCENT!AE$100-PERCENT!AE$102))</f>
        <v>-0.13400048648737983</v>
      </c>
      <c r="AF53" s="124">
        <f>IF(PERCENT!AF73&gt;PERCENT!AF$100,(PERCENT!AF73-PERCENT!AF$100)/(PERCENT!AF$101-PERCENT!AF$100),(PERCENT!AF73-PERCENT!AF$100)/(PERCENT!AF$100-PERCENT!AF$102))</f>
        <v>0.73569373741350841</v>
      </c>
      <c r="AG53" s="124">
        <f>IF(PERCENT!AG73&gt;PERCENT!AG$100,(PERCENT!AG73-PERCENT!AG$100)/(PERCENT!AG$101-PERCENT!AG$100),(PERCENT!AG73-PERCENT!AG$100)/(PERCENT!AG$100-PERCENT!AG$102))</f>
        <v>0.42923297187116494</v>
      </c>
      <c r="AH53" s="124">
        <f>IF(PERCENT!AH73&gt;PERCENT!AH$100,(PERCENT!AH73-PERCENT!AH$100)/(PERCENT!AH$101-PERCENT!AH$100),(PERCENT!AH73-PERCENT!AH$100)/(PERCENT!AH$100-PERCENT!AH$102))</f>
        <v>-0.5348948047633868</v>
      </c>
      <c r="AI53" s="124">
        <f>IF(PERCENT!AI73&gt;PERCENT!AI$100,(PERCENT!AI73-PERCENT!AI$100)/(PERCENT!AI$101-PERCENT!AI$100),(PERCENT!AI73-PERCENT!AI$100)/(PERCENT!AI$100-PERCENT!AI$102))</f>
        <v>0.32802935756090357</v>
      </c>
      <c r="AJ53" s="124">
        <f>IF(PERCENT!AJ73&gt;PERCENT!AJ$100,(PERCENT!AJ73-PERCENT!AJ$100)/(PERCENT!AJ$101-PERCENT!AJ$100),(PERCENT!AJ73-PERCENT!AJ$100)/(PERCENT!AJ$100-PERCENT!AJ$102))</f>
        <v>-8.1301048795635461E-2</v>
      </c>
      <c r="AK53" s="124">
        <f>IF(PERCENT!AK73&gt;PERCENT!AK$100,(PERCENT!AK73-PERCENT!AK$100)/(PERCENT!AK$101-PERCENT!AK$100),(PERCENT!AK73-PERCENT!AK$100)/(PERCENT!AK$100-PERCENT!AK$102))</f>
        <v>6.0939988516195989E-2</v>
      </c>
      <c r="AL53" s="124">
        <f>IF(PERCENT!AL73&gt;PERCENT!AL$100,(PERCENT!AL73-PERCENT!AL$100)/(PERCENT!AL$101-PERCENT!AL$100),(PERCENT!AL73-PERCENT!AL$100)/(PERCENT!AL$100-PERCENT!AL$102))</f>
        <v>-0.51571442096268183</v>
      </c>
      <c r="AM53" s="124">
        <f>IF(PERCENT!AM73&gt;PERCENT!AM$100,(PERCENT!AM73-PERCENT!AM$100)/(PERCENT!AM$101-PERCENT!AM$100),(PERCENT!AM73-PERCENT!AM$100)/(PERCENT!AM$100-PERCENT!AM$102))</f>
        <v>-0.2232343450432768</v>
      </c>
      <c r="AN53" s="124">
        <f>IF(PERCENT!AN73&gt;PERCENT!AN$100,(PERCENT!AN73-PERCENT!AN$100)/(PERCENT!AN$101-PERCENT!AN$100),(PERCENT!AN73-PERCENT!AN$100)/(PERCENT!AN$100-PERCENT!AN$102))</f>
        <v>0.20306598910576945</v>
      </c>
      <c r="AO53" s="124">
        <f>IF(PERCENT!AO73&gt;PERCENT!AO$100,(PERCENT!AO73-PERCENT!AO$100)/(PERCENT!AO$101-PERCENT!AO$100),(PERCENT!AO73-PERCENT!AO$100)/(PERCENT!AO$100-PERCENT!AO$102))</f>
        <v>-0.50226095604545518</v>
      </c>
      <c r="AP53" s="124">
        <f>IF(PERCENT!AP73&gt;PERCENT!AP$100,(PERCENT!AP73-PERCENT!AP$100)/(PERCENT!AP$101-PERCENT!AP$100),(PERCENT!AP73-PERCENT!AP$100)/(PERCENT!AP$100-PERCENT!AP$102))</f>
        <v>0.77043143859976926</v>
      </c>
      <c r="AQ53" s="124">
        <f>IF(PERCENT!AQ73&gt;PERCENT!AQ$100,(PERCENT!AQ73-PERCENT!AQ$100)/(PERCENT!AQ$101-PERCENT!AQ$100),(PERCENT!AQ73-PERCENT!AQ$100)/(PERCENT!AQ$100-PERCENT!AQ$102))</f>
        <v>7.4821609478294332E-2</v>
      </c>
      <c r="AR53" s="124">
        <f>IF(PERCENT!AR73&gt;PERCENT!AR$100,(PERCENT!AR73-PERCENT!AR$100)/(PERCENT!AR$101-PERCENT!AR$100),(PERCENT!AR73-PERCENT!AR$100)/(PERCENT!AR$100-PERCENT!AR$102))</f>
        <v>0.25848581934553255</v>
      </c>
      <c r="AS53" s="198">
        <f>IF(PERCENT!AS73&gt;PERCENT!AS$100,(PERCENT!AS73-PERCENT!AS$100)/(PERCENT!AS$101-PERCENT!AS$100),(PERCENT!AS73-PERCENT!AS$100)/(PERCENT!AS$100-PERCENT!AS$102))</f>
        <v>-0.72527755095627511</v>
      </c>
      <c r="AT53" s="198">
        <f>IF(PERCENT!AT73&gt;PERCENT!AT$100,(PERCENT!AT73-PERCENT!AT$100)/(PERCENT!AT$101-PERCENT!AT$100),(PERCENT!AT73-PERCENT!AT$100)/(PERCENT!AT$100-PERCENT!AT$102))</f>
        <v>0.32450531827339957</v>
      </c>
      <c r="AU53" s="198">
        <f>IF(PERCENT!AU73&gt;PERCENT!AU$100,(PERCENT!AU73-PERCENT!AU$100)/(PERCENT!AU$101-PERCENT!AU$100),(PERCENT!AU73-PERCENT!AU$100)/(PERCENT!AU$100-PERCENT!AU$102))</f>
        <v>-0.28233344237949937</v>
      </c>
      <c r="AV53" s="231">
        <f>IF(PERCENT!AV73&gt;PERCENT!AV$100,(PERCENT!AV73-PERCENT!AV$100)/(PERCENT!AV$101-PERCENT!AV$100),(PERCENT!AV73-PERCENT!AV$100)/(PERCENT!AV$100-PERCENT!AV$102))</f>
        <v>-0.13400048648737983</v>
      </c>
      <c r="AW53" s="231">
        <f>IF(PERCENT!AW73&gt;PERCENT!AW$100,(PERCENT!AW73-PERCENT!AW$100)/(PERCENT!AW$101-PERCENT!AW$100),(PERCENT!AW73-PERCENT!AW$100)/(PERCENT!AW$100-PERCENT!AW$102))</f>
        <v>-0.16297012816549855</v>
      </c>
      <c r="AX53" s="231">
        <f>IF(PERCENT!AX73&gt;PERCENT!AX$100,(PERCENT!AX73-PERCENT!AX$100)/(PERCENT!AX$101-PERCENT!AX$100),(PERCENT!AX73-PERCENT!AX$100)/(PERCENT!AX$100-PERCENT!AX$102))</f>
        <v>-0.13400048648737983</v>
      </c>
      <c r="AY53" s="232">
        <f>IF(PERCENT!AY73&gt;PERCENT!AY$100,(PERCENT!AY73-PERCENT!AY$100)/(PERCENT!AY$101-PERCENT!AY$100),(PERCENT!AY73-PERCENT!AY$100)/(PERCENT!AY$100-PERCENT!AY$102))</f>
        <v>-0.26169184593261952</v>
      </c>
      <c r="AZ53" s="66">
        <v>3287</v>
      </c>
      <c r="BA53" s="66" t="str">
        <f t="shared" si="0"/>
        <v>HIGH NEED LOW DEV</v>
      </c>
    </row>
    <row r="54" spans="1:53" x14ac:dyDescent="0.35">
      <c r="A54" s="197" t="s">
        <v>462</v>
      </c>
      <c r="B54" s="125">
        <f>IF(PERCENT!B74&gt;PERCENT!B$100,(PERCENT!B74-PERCENT!B$100)/(PERCENT!B$101-PERCENT!B$100),(PERCENT!B74-PERCENT!B$100)/(PERCENT!B$100-PERCENT!B$102))</f>
        <v>-0.26485314439591723</v>
      </c>
      <c r="C54" s="124">
        <f>IF(PERCENT!C74&gt;PERCENT!C$100,(PERCENT!C74-PERCENT!C$100)/(PERCENT!C$101-PERCENT!C$100),(PERCENT!C74-PERCENT!C$100)/(PERCENT!C$100-PERCENT!C$102))</f>
        <v>-0.50788273249280558</v>
      </c>
      <c r="D54" s="124">
        <f>IF(PERCENT!D74&gt;PERCENT!D$100,(PERCENT!D74-PERCENT!D$100)/(PERCENT!D$101-PERCENT!D$100),(PERCENT!D74-PERCENT!D$100)/(PERCENT!D$100-PERCENT!D$102))</f>
        <v>-0.42231316317193079</v>
      </c>
      <c r="E54" s="124">
        <f>IF(PERCENT!E74&gt;PERCENT!E$100,(PERCENT!E74-PERCENT!E$100)/(PERCENT!E$101-PERCENT!E$100),(PERCENT!E74-PERCENT!E$100)/(PERCENT!E$100-PERCENT!E$102))</f>
        <v>-0.5560604257661782</v>
      </c>
      <c r="F54" s="124">
        <f>IF(PERCENT!F74&gt;PERCENT!F$100,(PERCENT!F74-PERCENT!F$100)/(PERCENT!F$101-PERCENT!F$100),(PERCENT!F74-PERCENT!F$100)/(PERCENT!F$100-PERCENT!F$102))</f>
        <v>0.66277395446144705</v>
      </c>
      <c r="G54" s="124">
        <f>IF(PERCENT!G74&gt;PERCENT!G$100,(PERCENT!G74-PERCENT!G$100)/(PERCENT!G$101-PERCENT!G$100),(PERCENT!G74-PERCENT!G$100)/(PERCENT!G$100-PERCENT!G$102))</f>
        <v>-0.41284106736085208</v>
      </c>
      <c r="H54" s="125">
        <f>IF(PERCENT!H74&gt;PERCENT!H$100,(PERCENT!H74-PERCENT!H$100)/(PERCENT!H$101-PERCENT!H$100),(PERCENT!H74-PERCENT!H$100)/(PERCENT!H$100-PERCENT!H$102))</f>
        <v>-0.2605039560738297</v>
      </c>
      <c r="I54" s="124">
        <f>IF(PERCENT!I74&gt;PERCENT!I$100,(PERCENT!I74-PERCENT!I$100)/(PERCENT!I$101-PERCENT!I$100),(PERCENT!I74-PERCENT!I$100)/(PERCENT!I$100-PERCENT!I$102))</f>
        <v>-0.76522089873614896</v>
      </c>
      <c r="J54" s="124">
        <f>IF(PERCENT!J74&gt;PERCENT!J$100,(PERCENT!J74-PERCENT!J$100)/(PERCENT!J$101-PERCENT!J$100),(PERCENT!J74-PERCENT!J$100)/(PERCENT!J$100-PERCENT!J$102))</f>
        <v>2.2767686254346959E-2</v>
      </c>
      <c r="K54" s="126">
        <f>IF(PERCENT!K74&gt;PERCENT!K$100,(PERCENT!K74-PERCENT!K$100)/(PERCENT!K$101-PERCENT!K$100),(PERCENT!K74-PERCENT!K$100)/(PERCENT!K$100-PERCENT!K$102))</f>
        <v>-8.8526461765788295E-2</v>
      </c>
      <c r="L54" s="126">
        <f>IF(PERCENT!L74&gt;PERCENT!L$100,(PERCENT!L74-PERCENT!L$100)/(PERCENT!L$101-PERCENT!L$100),(PERCENT!L74-PERCENT!L$100)/(PERCENT!L$100-PERCENT!L$102))</f>
        <v>0.18771890449820863</v>
      </c>
      <c r="M54" s="124">
        <f>IF(PERCENT!M74&gt;PERCENT!M$100,(PERCENT!M74-PERCENT!M$100)/(PERCENT!M$101-PERCENT!M$100),(PERCENT!M74-PERCENT!M$100)/(PERCENT!M$100-PERCENT!M$102))</f>
        <v>0.40893613056377309</v>
      </c>
      <c r="N54" s="124">
        <f>IF(PERCENT!N74&gt;PERCENT!N$100,(PERCENT!N74-PERCENT!N$100)/(PERCENT!N$101-PERCENT!N$100),(PERCENT!N74-PERCENT!N$100)/(PERCENT!N$100-PERCENT!N$102))</f>
        <v>-0.49264873024250522</v>
      </c>
      <c r="O54" s="124">
        <f>IF(PERCENT!O74&gt;PERCENT!O$100,(PERCENT!O74-PERCENT!O$100)/(PERCENT!O$101-PERCENT!O$100),(PERCENT!O74-PERCENT!O$100)/(PERCENT!O$100-PERCENT!O$102))</f>
        <v>-2.107829265829872E-2</v>
      </c>
      <c r="P54" s="124">
        <f>IF(PERCENT!P74&gt;PERCENT!P$100,(PERCENT!P74-PERCENT!P$100)/(PERCENT!P$101-PERCENT!P$100),(PERCENT!P74-PERCENT!P$100)/(PERCENT!P$100-PERCENT!P$102))</f>
        <v>-7.5378777124235616E-2</v>
      </c>
      <c r="Q54" s="124">
        <f>IF(PERCENT!Q74&gt;PERCENT!Q$100,(PERCENT!Q74-PERCENT!Q$100)/(PERCENT!Q$101-PERCENT!Q$100),(PERCENT!Q74-PERCENT!Q$100)/(PERCENT!Q$100-PERCENT!Q$102))</f>
        <v>-9.5012008868529951E-2</v>
      </c>
      <c r="R54" s="127">
        <f>IF(PERCENT!R74&gt;PERCENT!R$100,(PERCENT!R74-PERCENT!R$100)/(PERCENT!R$101-PERCENT!R$100),(PERCENT!R74-PERCENT!R$100)/(PERCENT!R$100-PERCENT!R$102))</f>
        <v>0.15168702993543628</v>
      </c>
      <c r="S54" s="124">
        <f>IF(PERCENT!S74&gt;PERCENT!S$100,(PERCENT!S74-PERCENT!S$100)/(PERCENT!S$101-PERCENT!S$100),(PERCENT!S74-PERCENT!S$100)/(PERCENT!S$100-PERCENT!S$102))</f>
        <v>0.12777089040862968</v>
      </c>
      <c r="T54" s="124">
        <f>IF(PERCENT!T74&gt;PERCENT!T$100,(PERCENT!T74-PERCENT!T$100)/(PERCENT!T$101-PERCENT!T$100),(PERCENT!T74-PERCENT!T$100)/(PERCENT!T$100-PERCENT!T$102))</f>
        <v>0.1285715531587911</v>
      </c>
      <c r="U54" s="124">
        <f>IF(PERCENT!U74&gt;PERCENT!U$100,(PERCENT!U74-PERCENT!U$100)/(PERCENT!U$101-PERCENT!U$100),(PERCENT!U74-PERCENT!U$100)/(PERCENT!U$100-PERCENT!U$102))</f>
        <v>0.10210534810147875</v>
      </c>
      <c r="V54" s="127">
        <f>IF(PERCENT!V74&gt;PERCENT!V$100,(PERCENT!V74-PERCENT!V$100)/(PERCENT!V$101-PERCENT!V$100),(PERCENT!V74-PERCENT!V$100)/(PERCENT!V$100-PERCENT!V$102))</f>
        <v>-0.70717842265640096</v>
      </c>
      <c r="W54" s="124">
        <f>IF(PERCENT!W74&gt;PERCENT!W$100,(PERCENT!W74-PERCENT!W$100)/(PERCENT!W$101-PERCENT!W$100),(PERCENT!W74-PERCENT!W$100)/(PERCENT!W$100-PERCENT!W$102))</f>
        <v>-0.70717842265640096</v>
      </c>
      <c r="X54" s="127">
        <f>IF(PERCENT!X74&gt;PERCENT!X$100,(PERCENT!X74-PERCENT!X$100)/(PERCENT!X$101-PERCENT!X$100),(PERCENT!X74-PERCENT!X$100)/(PERCENT!X$100-PERCENT!X$102))</f>
        <v>-0.45592184643940137</v>
      </c>
      <c r="Y54" s="124">
        <f>IF(PERCENT!Y74&gt;PERCENT!Y$100,(PERCENT!Y74-PERCENT!Y$100)/(PERCENT!Y$101-PERCENT!Y$100),(PERCENT!Y74-PERCENT!Y$100)/(PERCENT!Y$100-PERCENT!Y$102))</f>
        <v>-0.27624630080028678</v>
      </c>
      <c r="Z54" s="124">
        <f>IF(PERCENT!Z74&gt;PERCENT!Z$100,(PERCENT!Z74-PERCENT!Z$100)/(PERCENT!Z$101-PERCENT!Z$100),(PERCENT!Z74-PERCENT!Z$100)/(PERCENT!Z$100-PERCENT!Z$102))</f>
        <v>-0.6263157336097458</v>
      </c>
      <c r="AA54" s="124">
        <f>IF(PERCENT!AA74&gt;PERCENT!AA$100,(PERCENT!AA74-PERCENT!AA$100)/(PERCENT!AA$101-PERCENT!AA$100),(PERCENT!AA74-PERCENT!AA$100)/(PERCENT!AA$100-PERCENT!AA$102))</f>
        <v>-3.9435352477716588E-2</v>
      </c>
      <c r="AB54" s="124">
        <f>IF(PERCENT!AB74&gt;PERCENT!AB$100,(PERCENT!AB74-PERCENT!AB$100)/(PERCENT!AB$101-PERCENT!AB$100),(PERCENT!AB74-PERCENT!AB$100)/(PERCENT!AB$100-PERCENT!AB$102))</f>
        <v>-0.54571408557951817</v>
      </c>
      <c r="AC54" s="127">
        <f>IF(PERCENT!AC74&gt;PERCENT!AC$100,(PERCENT!AC74-PERCENT!AC$100)/(PERCENT!AC$101-PERCENT!AC$100),(PERCENT!AC74-PERCENT!AC$100)/(PERCENT!AC$100-PERCENT!AC$102))</f>
        <v>3.0114582259918921E-2</v>
      </c>
      <c r="AD54" s="124">
        <f>IF(PERCENT!AD74&gt;PERCENT!AD$100,(PERCENT!AD74-PERCENT!AD$100)/(PERCENT!AD$101-PERCENT!AD$100),(PERCENT!AD74-PERCENT!AD$100)/(PERCENT!AD$100-PERCENT!AD$102))</f>
        <v>3.0114582259918921E-2</v>
      </c>
      <c r="AE54" s="128">
        <f>IF(PERCENT!AE74&gt;PERCENT!AE$100,(PERCENT!AE74-PERCENT!AE$100)/(PERCENT!AE$101-PERCENT!AE$100),(PERCENT!AE74-PERCENT!AE$100)/(PERCENT!AE$100-PERCENT!AE$102))</f>
        <v>0.39147676427629591</v>
      </c>
      <c r="AF54" s="124">
        <f>IF(PERCENT!AF74&gt;PERCENT!AF$100,(PERCENT!AF74-PERCENT!AF$100)/(PERCENT!AF$101-PERCENT!AF$100),(PERCENT!AF74-PERCENT!AF$100)/(PERCENT!AF$100-PERCENT!AF$102))</f>
        <v>-0.11574147527906999</v>
      </c>
      <c r="AG54" s="124">
        <f>IF(PERCENT!AG74&gt;PERCENT!AG$100,(PERCENT!AG74-PERCENT!AG$100)/(PERCENT!AG$101-PERCENT!AG$100),(PERCENT!AG74-PERCENT!AG$100)/(PERCENT!AG$100-PERCENT!AG$102))</f>
        <v>0.14284631165043687</v>
      </c>
      <c r="AH54" s="124">
        <f>IF(PERCENT!AH74&gt;PERCENT!AH$100,(PERCENT!AH74-PERCENT!AH$100)/(PERCENT!AH$101-PERCENT!AH$100),(PERCENT!AH74-PERCENT!AH$100)/(PERCENT!AH$100-PERCENT!AH$102))</f>
        <v>0.13411102725601437</v>
      </c>
      <c r="AI54" s="124">
        <f>IF(PERCENT!AI74&gt;PERCENT!AI$100,(PERCENT!AI74-PERCENT!AI$100)/(PERCENT!AI$101-PERCENT!AI$100),(PERCENT!AI74-PERCENT!AI$100)/(PERCENT!AI$100-PERCENT!AI$102))</f>
        <v>0.2980864156124125</v>
      </c>
      <c r="AJ54" s="124">
        <f>IF(PERCENT!AJ74&gt;PERCENT!AJ$100,(PERCENT!AJ74-PERCENT!AJ$100)/(PERCENT!AJ$101-PERCENT!AJ$100),(PERCENT!AJ74-PERCENT!AJ$100)/(PERCENT!AJ$100-PERCENT!AJ$102))</f>
        <v>-0.20454749713071682</v>
      </c>
      <c r="AK54" s="124">
        <f>IF(PERCENT!AK74&gt;PERCENT!AK$100,(PERCENT!AK74-PERCENT!AK$100)/(PERCENT!AK$101-PERCENT!AK$100),(PERCENT!AK74-PERCENT!AK$100)/(PERCENT!AK$100-PERCENT!AK$102))</f>
        <v>0.42925409636848777</v>
      </c>
      <c r="AL54" s="124">
        <f>IF(PERCENT!AL74&gt;PERCENT!AL$100,(PERCENT!AL74-PERCENT!AL$100)/(PERCENT!AL$101-PERCENT!AL$100),(PERCENT!AL74-PERCENT!AL$100)/(PERCENT!AL$100-PERCENT!AL$102))</f>
        <v>0.13015062460548449</v>
      </c>
      <c r="AM54" s="124">
        <f>IF(PERCENT!AM74&gt;PERCENT!AM$100,(PERCENT!AM74-PERCENT!AM$100)/(PERCENT!AM$101-PERCENT!AM$100),(PERCENT!AM74-PERCENT!AM$100)/(PERCENT!AM$100-PERCENT!AM$102))</f>
        <v>0.40006268882735091</v>
      </c>
      <c r="AN54" s="124">
        <f>IF(PERCENT!AN74&gt;PERCENT!AN$100,(PERCENT!AN74-PERCENT!AN$100)/(PERCENT!AN$101-PERCENT!AN$100),(PERCENT!AN74-PERCENT!AN$100)/(PERCENT!AN$100-PERCENT!AN$102))</f>
        <v>0.18029644593736416</v>
      </c>
      <c r="AO54" s="124">
        <f>IF(PERCENT!AO74&gt;PERCENT!AO$100,(PERCENT!AO74-PERCENT!AO$100)/(PERCENT!AO$101-PERCENT!AO$100),(PERCENT!AO74-PERCENT!AO$100)/(PERCENT!AO$100-PERCENT!AO$102))</f>
        <v>-0.19945196657644701</v>
      </c>
      <c r="AP54" s="124">
        <f>IF(PERCENT!AP74&gt;PERCENT!AP$100,(PERCENT!AP74-PERCENT!AP$100)/(PERCENT!AP$101-PERCENT!AP$100),(PERCENT!AP74-PERCENT!AP$100)/(PERCENT!AP$100-PERCENT!AP$102))</f>
        <v>0.95402570772980544</v>
      </c>
      <c r="AQ54" s="124">
        <f>IF(PERCENT!AQ74&gt;PERCENT!AQ$100,(PERCENT!AQ74-PERCENT!AQ$100)/(PERCENT!AQ$101-PERCENT!AQ$100),(PERCENT!AQ74-PERCENT!AQ$100)/(PERCENT!AQ$100-PERCENT!AQ$102))</f>
        <v>6.2860089947216091E-2</v>
      </c>
      <c r="AR54" s="124">
        <f>IF(PERCENT!AR74&gt;PERCENT!AR$100,(PERCENT!AR74-PERCENT!AR$100)/(PERCENT!AR$101-PERCENT!AR$100),(PERCENT!AR74-PERCENT!AR$100)/(PERCENT!AR$100-PERCENT!AR$102))</f>
        <v>0.57902118504383937</v>
      </c>
      <c r="AS54" s="198">
        <f>IF(PERCENT!AS74&gt;PERCENT!AS$100,(PERCENT!AS74-PERCENT!AS$100)/(PERCENT!AS$101-PERCENT!AS$100),(PERCENT!AS74-PERCENT!AS$100)/(PERCENT!AS$100-PERCENT!AS$102))</f>
        <v>-0.33963961634932144</v>
      </c>
      <c r="AT54" s="198">
        <f>IF(PERCENT!AT74&gt;PERCENT!AT$100,(PERCENT!AT74-PERCENT!AT$100)/(PERCENT!AT$101-PERCENT!AT$100),(PERCENT!AT74-PERCENT!AT$100)/(PERCENT!AT$100-PERCENT!AT$102))</f>
        <v>2.7867296922360852E-3</v>
      </c>
      <c r="AU54" s="198">
        <f>IF(PERCENT!AU74&gt;PERCENT!AU$100,(PERCENT!AU74-PERCENT!AU$100)/(PERCENT!AU$101-PERCENT!AU$100),(PERCENT!AU74-PERCENT!AU$100)/(PERCENT!AU$100-PERCENT!AU$102))</f>
        <v>-0.15270427733812028</v>
      </c>
      <c r="AV54" s="231">
        <f>IF(PERCENT!AV74&gt;PERCENT!AV$100,(PERCENT!AV74-PERCENT!AV$100)/(PERCENT!AV$101-PERCENT!AV$100),(PERCENT!AV74-PERCENT!AV$100)/(PERCENT!AV$100-PERCENT!AV$102))</f>
        <v>0.39147676427629591</v>
      </c>
      <c r="AW54" s="231">
        <f>IF(PERCENT!AW74&gt;PERCENT!AW$100,(PERCENT!AW74-PERCENT!AW$100)/(PERCENT!AW$101-PERCENT!AW$100),(PERCENT!AW74-PERCENT!AW$100)/(PERCENT!AW$100-PERCENT!AW$102))</f>
        <v>-0.13062760052153419</v>
      </c>
      <c r="AX54" s="231">
        <f>IF(PERCENT!AX74&gt;PERCENT!AX$100,(PERCENT!AX74-PERCENT!AX$100)/(PERCENT!AX$101-PERCENT!AX$100),(PERCENT!AX74-PERCENT!AX$100)/(PERCENT!AX$100-PERCENT!AX$102))</f>
        <v>0.39147676427629591</v>
      </c>
      <c r="AY54" s="232">
        <f>IF(PERCENT!AY74&gt;PERCENT!AY$100,(PERCENT!AY74-PERCENT!AY$100)/(PERCENT!AY$101-PERCENT!AY$100),(PERCENT!AY74-PERCENT!AY$100)/(PERCENT!AY$100-PERCENT!AY$102))</f>
        <v>-0.4187057546644663</v>
      </c>
      <c r="AZ54" s="66">
        <v>6092</v>
      </c>
      <c r="BA54" s="66" t="str">
        <f t="shared" si="0"/>
        <v>LOW NEED LOW DEV</v>
      </c>
    </row>
    <row r="55" spans="1:53" x14ac:dyDescent="0.35">
      <c r="A55" s="197" t="s">
        <v>423</v>
      </c>
      <c r="B55" s="125">
        <f>IF(PERCENT!B31&gt;PERCENT!B$100,(PERCENT!B31-PERCENT!B$100)/(PERCENT!B$101-PERCENT!B$100),(PERCENT!B31-PERCENT!B$100)/(PERCENT!B$100-PERCENT!B$102))</f>
        <v>-0.57739459244552138</v>
      </c>
      <c r="C55" s="124">
        <f>IF(PERCENT!C31&gt;PERCENT!C$100,(PERCENT!C31-PERCENT!C$100)/(PERCENT!C$101-PERCENT!C$100),(PERCENT!C31-PERCENT!C$100)/(PERCENT!C$100-PERCENT!C$102))</f>
        <v>-0.51564942223292276</v>
      </c>
      <c r="D55" s="124">
        <f>IF(PERCENT!D31&gt;PERCENT!D$100,(PERCENT!D31-PERCENT!D$100)/(PERCENT!D$101-PERCENT!D$100),(PERCENT!D31-PERCENT!D$100)/(PERCENT!D$100-PERCENT!D$102))</f>
        <v>7.8654142157284737E-2</v>
      </c>
      <c r="E55" s="124">
        <f>IF(PERCENT!E31&gt;PERCENT!E$100,(PERCENT!E31-PERCENT!E$100)/(PERCENT!E$101-PERCENT!E$100),(PERCENT!E31-PERCENT!E$100)/(PERCENT!E$100-PERCENT!E$102))</f>
        <v>-0.97078701964452285</v>
      </c>
      <c r="F55" s="124">
        <f>IF(PERCENT!F31&gt;PERCENT!F$100,(PERCENT!F31-PERCENT!F$100)/(PERCENT!F$101-PERCENT!F$100),(PERCENT!F31-PERCENT!F$100)/(PERCENT!F$100-PERCENT!F$102))</f>
        <v>-0.34185924124492928</v>
      </c>
      <c r="G55" s="124">
        <f>IF(PERCENT!G31&gt;PERCENT!G$100,(PERCENT!G31-PERCENT!G$100)/(PERCENT!G$101-PERCENT!G$100),(PERCENT!G31-PERCENT!G$100)/(PERCENT!G$100-PERCENT!G$102))</f>
        <v>0.15724371863610254</v>
      </c>
      <c r="H55" s="125">
        <f>IF(PERCENT!H31&gt;PERCENT!H$100,(PERCENT!H31-PERCENT!H$100)/(PERCENT!H$101-PERCENT!H$100),(PERCENT!H31-PERCENT!H$100)/(PERCENT!H$100-PERCENT!H$102))</f>
        <v>-0.24625486470541363</v>
      </c>
      <c r="I55" s="124">
        <f>IF(PERCENT!I31&gt;PERCENT!I$100,(PERCENT!I31-PERCENT!I$100)/(PERCENT!I$101-PERCENT!I$100),(PERCENT!I31-PERCENT!I$100)/(PERCENT!I$100-PERCENT!I$102))</f>
        <v>-0.11875168328427751</v>
      </c>
      <c r="J55" s="124">
        <f>IF(PERCENT!J31&gt;PERCENT!J$100,(PERCENT!J31-PERCENT!J$100)/(PERCENT!J$101-PERCENT!J$100),(PERCENT!J31-PERCENT!J$100)/(PERCENT!J$100-PERCENT!J$102))</f>
        <v>-0.31516550728339821</v>
      </c>
      <c r="K55" s="126">
        <f>IF(PERCENT!K31&gt;PERCENT!K$100,(PERCENT!K31-PERCENT!K$100)/(PERCENT!K$101-PERCENT!K$100),(PERCENT!K31-PERCENT!K$100)/(PERCENT!K$100-PERCENT!K$102))</f>
        <v>0.72550758997922238</v>
      </c>
      <c r="L55" s="126">
        <f>IF(PERCENT!L31&gt;PERCENT!L$100,(PERCENT!L31-PERCENT!L$100)/(PERCENT!L$101-PERCENT!L$100),(PERCENT!L31-PERCENT!L$100)/(PERCENT!L$100-PERCENT!L$102))</f>
        <v>-0.31906369780444138</v>
      </c>
      <c r="M55" s="124">
        <f>IF(PERCENT!M31&gt;PERCENT!M$100,(PERCENT!M31-PERCENT!M$100)/(PERCENT!M$101-PERCENT!M$100),(PERCENT!M31-PERCENT!M$100)/(PERCENT!M$100-PERCENT!M$102))</f>
        <v>-1</v>
      </c>
      <c r="N55" s="124">
        <f>IF(PERCENT!N31&gt;PERCENT!N$100,(PERCENT!N31-PERCENT!N$100)/(PERCENT!N$101-PERCENT!N$100),(PERCENT!N31-PERCENT!N$100)/(PERCENT!N$100-PERCENT!N$102))</f>
        <v>0.11840042960829178</v>
      </c>
      <c r="O55" s="124">
        <f>IF(PERCENT!O31&gt;PERCENT!O$100,(PERCENT!O31-PERCENT!O$100)/(PERCENT!O$101-PERCENT!O$100),(PERCENT!O31-PERCENT!O$100)/(PERCENT!O$100-PERCENT!O$102))</f>
        <v>-0.51053914632914932</v>
      </c>
      <c r="P55" s="124">
        <f>IF(PERCENT!P31&gt;PERCENT!P$100,(PERCENT!P31-PERCENT!P$100)/(PERCENT!P$101-PERCENT!P$100),(PERCENT!P31-PERCENT!P$100)/(PERCENT!P$100-PERCENT!P$102))</f>
        <v>-0.52521359303960879</v>
      </c>
      <c r="Q55" s="124">
        <f>IF(PERCENT!Q31&gt;PERCENT!Q$100,(PERCENT!Q31-PERCENT!Q$100)/(PERCENT!Q$101-PERCENT!Q$100),(PERCENT!Q31-PERCENT!Q$100)/(PERCENT!Q$100-PERCENT!Q$102))</f>
        <v>0.1786281351837373</v>
      </c>
      <c r="R55" s="127">
        <f>IF(PERCENT!R31&gt;PERCENT!R$100,(PERCENT!R31-PERCENT!R$100)/(PERCENT!R$101-PERCENT!R$100),(PERCENT!R31-PERCENT!R$100)/(PERCENT!R$100-PERCENT!R$102))</f>
        <v>-0.69988691560881888</v>
      </c>
      <c r="S55" s="124">
        <f>IF(PERCENT!S31&gt;PERCENT!S$100,(PERCENT!S31-PERCENT!S$100)/(PERCENT!S$101-PERCENT!S$100),(PERCENT!S31-PERCENT!S$100)/(PERCENT!S$100-PERCENT!S$102))</f>
        <v>-0.77723527769452661</v>
      </c>
      <c r="T55" s="124">
        <f>IF(PERCENT!T31&gt;PERCENT!T$100,(PERCENT!T31-PERCENT!T$100)/(PERCENT!T$101-PERCENT!T$100),(PERCENT!T31-PERCENT!T$100)/(PERCENT!T$100-PERCENT!T$102))</f>
        <v>-0.81975463066720766</v>
      </c>
      <c r="U55" s="124">
        <f>IF(PERCENT!U31&gt;PERCENT!U$100,(PERCENT!U31-PERCENT!U$100)/(PERCENT!U$101-PERCENT!U$100),(PERCENT!U31-PERCENT!U$100)/(PERCENT!U$100-PERCENT!U$102))</f>
        <v>-0.34388730036746329</v>
      </c>
      <c r="V55" s="127">
        <f>IF(PERCENT!V31&gt;PERCENT!V$100,(PERCENT!V31-PERCENT!V$100)/(PERCENT!V$101-PERCENT!V$100),(PERCENT!V31-PERCENT!V$100)/(PERCENT!V$100-PERCENT!V$102))</f>
        <v>-0.71598996955983452</v>
      </c>
      <c r="W55" s="124">
        <f>IF(PERCENT!W31&gt;PERCENT!W$100,(PERCENT!W31-PERCENT!W$100)/(PERCENT!W$101-PERCENT!W$100),(PERCENT!W31-PERCENT!W$100)/(PERCENT!W$100-PERCENT!W$102))</f>
        <v>-0.71598996955983452</v>
      </c>
      <c r="X55" s="127">
        <f>IF(PERCENT!X31&gt;PERCENT!X$100,(PERCENT!X31-PERCENT!X$100)/(PERCENT!X$101-PERCENT!X$100),(PERCENT!X31-PERCENT!X$100)/(PERCENT!X$100-PERCENT!X$102))</f>
        <v>5.7344888490124889E-2</v>
      </c>
      <c r="Y55" s="124">
        <f>IF(PERCENT!Y31&gt;PERCENT!Y$100,(PERCENT!Y31-PERCENT!Y$100)/(PERCENT!Y$101-PERCENT!Y$100),(PERCENT!Y31-PERCENT!Y$100)/(PERCENT!Y$100-PERCENT!Y$102))</f>
        <v>-0.89243201198806898</v>
      </c>
      <c r="Z55" s="124">
        <f>IF(PERCENT!Z31&gt;PERCENT!Z$100,(PERCENT!Z31-PERCENT!Z$100)/(PERCENT!Z$101-PERCENT!Z$100),(PERCENT!Z31-PERCENT!Z$100)/(PERCENT!Z$100-PERCENT!Z$102))</f>
        <v>-0.70098703287770658</v>
      </c>
      <c r="AA55" s="124">
        <f>IF(PERCENT!AA31&gt;PERCENT!AA$100,(PERCENT!AA31-PERCENT!AA$100)/(PERCENT!AA$101-PERCENT!AA$100),(PERCENT!AA31-PERCENT!AA$100)/(PERCENT!AA$100-PERCENT!AA$102))</f>
        <v>-0.4688689021100827</v>
      </c>
      <c r="AB55" s="124">
        <f>IF(PERCENT!AB31&gt;PERCENT!AB$100,(PERCENT!AB31-PERCENT!AB$100)/(PERCENT!AB$101-PERCENT!AB$100),(PERCENT!AB31-PERCENT!AB$100)/(PERCENT!AB$100-PERCENT!AB$102))</f>
        <v>0.59456037378387816</v>
      </c>
      <c r="AC55" s="127">
        <f>IF(PERCENT!AC31&gt;PERCENT!AC$100,(PERCENT!AC31-PERCENT!AC$100)/(PERCENT!AC$101-PERCENT!AC$100),(PERCENT!AC31-PERCENT!AC$100)/(PERCENT!AC$100-PERCENT!AC$102))</f>
        <v>-0.76213214141384</v>
      </c>
      <c r="AD55" s="124">
        <f>IF(PERCENT!AD31&gt;PERCENT!AD$100,(PERCENT!AD31-PERCENT!AD$100)/(PERCENT!AD$101-PERCENT!AD$100),(PERCENT!AD31-PERCENT!AD$100)/(PERCENT!AD$100-PERCENT!AD$102))</f>
        <v>-0.76213214141384</v>
      </c>
      <c r="AE55" s="128">
        <f>IF(PERCENT!AE31&gt;PERCENT!AE$100,(PERCENT!AE31-PERCENT!AE$100)/(PERCENT!AE$101-PERCENT!AE$100),(PERCENT!AE31-PERCENT!AE$100)/(PERCENT!AE$100-PERCENT!AE$102))</f>
        <v>4.343368703746471E-2</v>
      </c>
      <c r="AF55" s="124">
        <f>IF(PERCENT!AF31&gt;PERCENT!AF$100,(PERCENT!AF31-PERCENT!AF$100)/(PERCENT!AF$101-PERCENT!AF$100),(PERCENT!AF31-PERCENT!AF$100)/(PERCENT!AF$100-PERCENT!AF$102))</f>
        <v>-0.35413914723875856</v>
      </c>
      <c r="AG55" s="124">
        <f>IF(PERCENT!AG31&gt;PERCENT!AG$100,(PERCENT!AG31-PERCENT!AG$100)/(PERCENT!AG$101-PERCENT!AG$100),(PERCENT!AG31-PERCENT!AG$100)/(PERCENT!AG$100-PERCENT!AG$102))</f>
        <v>0.37975260817397571</v>
      </c>
      <c r="AH55" s="124">
        <f>IF(PERCENT!AH31&gt;PERCENT!AH$100,(PERCENT!AH31-PERCENT!AH$100)/(PERCENT!AH$101-PERCENT!AH$100),(PERCENT!AH31-PERCENT!AH$100)/(PERCENT!AH$100-PERCENT!AH$102))</f>
        <v>-0.30137179840016887</v>
      </c>
      <c r="AI55" s="124">
        <f>IF(PERCENT!AI31&gt;PERCENT!AI$100,(PERCENT!AI31-PERCENT!AI$100)/(PERCENT!AI$101-PERCENT!AI$100),(PERCENT!AI31-PERCENT!AI$100)/(PERCENT!AI$100-PERCENT!AI$102))</f>
        <v>0.26863725085571633</v>
      </c>
      <c r="AJ55" s="124">
        <f>IF(PERCENT!AJ31&gt;PERCENT!AJ$100,(PERCENT!AJ31-PERCENT!AJ$100)/(PERCENT!AJ$101-PERCENT!AJ$100),(PERCENT!AJ31-PERCENT!AJ$100)/(PERCENT!AJ$100-PERCENT!AJ$102))</f>
        <v>-0.11269460038491584</v>
      </c>
      <c r="AK55" s="124">
        <f>IF(PERCENT!AK31&gt;PERCENT!AK$100,(PERCENT!AK31-PERCENT!AK$100)/(PERCENT!AK$101-PERCENT!AK$100),(PERCENT!AK31-PERCENT!AK$100)/(PERCENT!AK$100-PERCENT!AK$102))</f>
        <v>-0.13282074854453316</v>
      </c>
      <c r="AL55" s="124">
        <f>IF(PERCENT!AL31&gt;PERCENT!AL$100,(PERCENT!AL31-PERCENT!AL$100)/(PERCENT!AL$101-PERCENT!AL$100),(PERCENT!AL31-PERCENT!AL$100)/(PERCENT!AL$100-PERCENT!AL$102))</f>
        <v>-0.33646998363559094</v>
      </c>
      <c r="AM55" s="124">
        <f>IF(PERCENT!AM31&gt;PERCENT!AM$100,(PERCENT!AM31-PERCENT!AM$100)/(PERCENT!AM$101-PERCENT!AM$100),(PERCENT!AM31-PERCENT!AM$100)/(PERCENT!AM$100-PERCENT!AM$102))</f>
        <v>-7.3901544330732894E-3</v>
      </c>
      <c r="AN55" s="124">
        <f>IF(PERCENT!AN31&gt;PERCENT!AN$100,(PERCENT!AN31-PERCENT!AN$100)/(PERCENT!AN$101-PERCENT!AN$100),(PERCENT!AN31-PERCENT!AN$100)/(PERCENT!AN$100-PERCENT!AN$102))</f>
        <v>-9.2769193191336152E-3</v>
      </c>
      <c r="AO55" s="124">
        <f>IF(PERCENT!AO31&gt;PERCENT!AO$100,(PERCENT!AO31-PERCENT!AO$100)/(PERCENT!AO$101-PERCENT!AO$100),(PERCENT!AO31-PERCENT!AO$100)/(PERCENT!AO$100-PERCENT!AO$102))</f>
        <v>-1.0213040034752073E-3</v>
      </c>
      <c r="AP55" s="124">
        <f>IF(PERCENT!AP31&gt;PERCENT!AP$100,(PERCENT!AP31-PERCENT!AP$100)/(PERCENT!AP$101-PERCENT!AP$100),(PERCENT!AP31-PERCENT!AP$100)/(PERCENT!AP$100-PERCENT!AP$102))</f>
        <v>0.95819840012892554</v>
      </c>
      <c r="AQ55" s="124">
        <f>IF(PERCENT!AQ31&gt;PERCENT!AQ$100,(PERCENT!AQ31-PERCENT!AQ$100)/(PERCENT!AQ$101-PERCENT!AQ$100),(PERCENT!AQ31-PERCENT!AQ$100)/(PERCENT!AQ$100-PERCENT!AQ$102))</f>
        <v>4.2256375817198662E-2</v>
      </c>
      <c r="AR55" s="124">
        <f>IF(PERCENT!AR31&gt;PERCENT!AR$100,(PERCENT!AR31-PERCENT!AR$100)/(PERCENT!AR$101-PERCENT!AR$100),(PERCENT!AR31-PERCENT!AR$100)/(PERCENT!AR$100-PERCENT!AR$102))</f>
        <v>0.86173738397282085</v>
      </c>
      <c r="AS55" s="198">
        <f>IF(PERCENT!AS31&gt;PERCENT!AS$100,(PERCENT!AS31-PERCENT!AS$100)/(PERCENT!AS$101-PERCENT!AS$100),(PERCENT!AS31-PERCENT!AS$100)/(PERCENT!AS$100-PERCENT!AS$102))</f>
        <v>-0.5160883660337412</v>
      </c>
      <c r="AT55" s="198">
        <f>IF(PERCENT!AT31&gt;PERCENT!AT$100,(PERCENT!AT31-PERCENT!AT$100)/(PERCENT!AT$101-PERCENT!AT$100),(PERCENT!AT31-PERCENT!AT$100)/(PERCENT!AT$100-PERCENT!AT$102))</f>
        <v>0.26280180866943192</v>
      </c>
      <c r="AU55" s="198">
        <f>IF(PERCENT!AU31&gt;PERCENT!AU$100,(PERCENT!AU31-PERCENT!AU$100)/(PERCENT!AU$101-PERCENT!AU$100),(PERCENT!AU31-PERCENT!AU$100)/(PERCENT!AU$100-PERCENT!AU$102))</f>
        <v>-0.50938569060123229</v>
      </c>
      <c r="AV55" s="231">
        <f>IF(PERCENT!AV31&gt;PERCENT!AV$100,(PERCENT!AV31-PERCENT!AV$100)/(PERCENT!AV$101-PERCENT!AV$100),(PERCENT!AV31-PERCENT!AV$100)/(PERCENT!AV$100-PERCENT!AV$102))</f>
        <v>4.343368703746471E-2</v>
      </c>
      <c r="AW55" s="231">
        <f>IF(PERCENT!AW31&gt;PERCENT!AW$100,(PERCENT!AW31-PERCENT!AW$100)/(PERCENT!AW$101-PERCENT!AW$100),(PERCENT!AW31-PERCENT!AW$100)/(PERCENT!AW$100-PERCENT!AW$102))</f>
        <v>-0.19227320605758494</v>
      </c>
      <c r="AX55" s="231">
        <f>IF(PERCENT!AX31&gt;PERCENT!AX$100,(PERCENT!AX31-PERCENT!AX$100)/(PERCENT!AX$101-PERCENT!AX$100),(PERCENT!AX31-PERCENT!AX$100)/(PERCENT!AX$100-PERCENT!AX$102))</f>
        <v>4.343368703746471E-2</v>
      </c>
      <c r="AY55" s="232">
        <f>IF(PERCENT!AY31&gt;PERCENT!AY$100,(PERCENT!AY31-PERCENT!AY$100)/(PERCENT!AY$101-PERCENT!AY$100),(PERCENT!AY31-PERCENT!AY$100)/(PERCENT!AY$100-PERCENT!AY$102))</f>
        <v>-0.49968511306272395</v>
      </c>
      <c r="AZ55" s="66">
        <v>1200</v>
      </c>
      <c r="BA55" s="66" t="str">
        <f t="shared" si="0"/>
        <v>LOW NEED LOW DEV</v>
      </c>
    </row>
    <row r="56" spans="1:53" x14ac:dyDescent="0.35">
      <c r="A56" s="197" t="s">
        <v>460</v>
      </c>
      <c r="B56" s="125">
        <f>IF(PERCENT!B72&gt;PERCENT!B$100,(PERCENT!B72-PERCENT!B$100)/(PERCENT!B$101-PERCENT!B$100),(PERCENT!B72-PERCENT!B$100)/(PERCENT!B$100-PERCENT!B$102))</f>
        <v>0.31612509158905544</v>
      </c>
      <c r="C56" s="124">
        <f>IF(PERCENT!C72&gt;PERCENT!C$100,(PERCENT!C72-PERCENT!C$100)/(PERCENT!C$101-PERCENT!C$100),(PERCENT!C72-PERCENT!C$100)/(PERCENT!C$100-PERCENT!C$102))</f>
        <v>0.22387855793328681</v>
      </c>
      <c r="D56" s="124">
        <f>IF(PERCENT!D72&gt;PERCENT!D$100,(PERCENT!D72-PERCENT!D$100)/(PERCENT!D$101-PERCENT!D$100),(PERCENT!D72-PERCENT!D$100)/(PERCENT!D$100-PERCENT!D$102))</f>
        <v>0.19581550514681437</v>
      </c>
      <c r="E56" s="124">
        <f>IF(PERCENT!E72&gt;PERCENT!E$100,(PERCENT!E72-PERCENT!E$100)/(PERCENT!E$101-PERCENT!E$100),(PERCENT!E72-PERCENT!E$100)/(PERCENT!E$100-PERCENT!E$102))</f>
        <v>0.68138811888898398</v>
      </c>
      <c r="F56" s="124">
        <f>IF(PERCENT!F72&gt;PERCENT!F$100,(PERCENT!F72-PERCENT!F$100)/(PERCENT!F$101-PERCENT!F$100),(PERCENT!F72-PERCENT!F$100)/(PERCENT!F$100-PERCENT!F$102))</f>
        <v>-0.18731183156372735</v>
      </c>
      <c r="G56" s="124">
        <f>IF(PERCENT!G72&gt;PERCENT!G$100,(PERCENT!G72-PERCENT!G$100)/(PERCENT!G$101-PERCENT!G$100),(PERCENT!G72-PERCENT!G$100)/(PERCENT!G$100-PERCENT!G$102))</f>
        <v>-0.8258127068569584</v>
      </c>
      <c r="H56" s="125">
        <f>IF(PERCENT!H72&gt;PERCENT!H$100,(PERCENT!H72-PERCENT!H$100)/(PERCENT!H$101-PERCENT!H$100),(PERCENT!H72-PERCENT!H$100)/(PERCENT!H$100-PERCENT!H$102))</f>
        <v>-0.35840117434341495</v>
      </c>
      <c r="I56" s="124">
        <f>IF(PERCENT!I72&gt;PERCENT!I$100,(PERCENT!I72-PERCENT!I$100)/(PERCENT!I$101-PERCENT!I$100),(PERCENT!I72-PERCENT!I$100)/(PERCENT!I$100-PERCENT!I$102))</f>
        <v>-0.18528345113538564</v>
      </c>
      <c r="J56" s="124">
        <f>IF(PERCENT!J72&gt;PERCENT!J$100,(PERCENT!J72-PERCENT!J$100)/(PERCENT!J$101-PERCENT!J$100),(PERCENT!J72-PERCENT!J$100)/(PERCENT!J$100-PERCENT!J$102))</f>
        <v>-0.45048005975412986</v>
      </c>
      <c r="K56" s="126">
        <f>IF(PERCENT!K72&gt;PERCENT!K$100,(PERCENT!K72-PERCENT!K$100)/(PERCENT!K$101-PERCENT!K$100),(PERCENT!K72-PERCENT!K$100)/(PERCENT!K$100-PERCENT!K$102))</f>
        <v>4.7480114890992117E-2</v>
      </c>
      <c r="L56" s="126">
        <f>IF(PERCENT!L72&gt;PERCENT!L$100,(PERCENT!L72-PERCENT!L$100)/(PERCENT!L$101-PERCENT!L$100),(PERCENT!L72-PERCENT!L$100)/(PERCENT!L$100-PERCENT!L$102))</f>
        <v>-9.0180042122696855E-2</v>
      </c>
      <c r="M56" s="124">
        <f>IF(PERCENT!M72&gt;PERCENT!M$100,(PERCENT!M72-PERCENT!M$100)/(PERCENT!M$101-PERCENT!M$100),(PERCENT!M72-PERCENT!M$100)/(PERCENT!M$100-PERCENT!M$102))</f>
        <v>-1</v>
      </c>
      <c r="N56" s="124">
        <f>IF(PERCENT!N72&gt;PERCENT!N$100,(PERCENT!N72-PERCENT!N$100)/(PERCENT!N$101-PERCENT!N$100),(PERCENT!N72-PERCENT!N$100)/(PERCENT!N$100-PERCENT!N$102))</f>
        <v>0.12126416692144949</v>
      </c>
      <c r="O56" s="124">
        <f>IF(PERCENT!O72&gt;PERCENT!O$100,(PERCENT!O72-PERCENT!O$100)/(PERCENT!O$101-PERCENT!O$100),(PERCENT!O72-PERCENT!O$100)/(PERCENT!O$100-PERCENT!O$102))</f>
        <v>-0.51053914632914932</v>
      </c>
      <c r="P56" s="124">
        <f>IF(PERCENT!P72&gt;PERCENT!P$100,(PERCENT!P72-PERCENT!P$100)/(PERCENT!P$101-PERCENT!P$100),(PERCENT!P72-PERCENT!P$100)/(PERCENT!P$100-PERCENT!P$102))</f>
        <v>0.31544460296904842</v>
      </c>
      <c r="Q56" s="124">
        <f>IF(PERCENT!Q72&gt;PERCENT!Q$100,(PERCENT!Q72-PERCENT!Q$100)/(PERCENT!Q$101-PERCENT!Q$100),(PERCENT!Q72-PERCENT!Q$100)/(PERCENT!Q$100-PERCENT!Q$102))</f>
        <v>-0.43185204331796301</v>
      </c>
      <c r="R56" s="127">
        <f>IF(PERCENT!R72&gt;PERCENT!R$100,(PERCENT!R72-PERCENT!R$100)/(PERCENT!R$101-PERCENT!R$100),(PERCENT!R72-PERCENT!R$100)/(PERCENT!R$100-PERCENT!R$102))</f>
        <v>-0.88258398342961697</v>
      </c>
      <c r="S56" s="124">
        <f>IF(PERCENT!S72&gt;PERCENT!S$100,(PERCENT!S72-PERCENT!S$100)/(PERCENT!S$101-PERCENT!S$100),(PERCENT!S72-PERCENT!S$100)/(PERCENT!S$100-PERCENT!S$102))</f>
        <v>-0.88490041798427699</v>
      </c>
      <c r="T56" s="124">
        <f>IF(PERCENT!T72&gt;PERCENT!T$100,(PERCENT!T72-PERCENT!T$100)/(PERCENT!T$101-PERCENT!T$100),(PERCENT!T72-PERCENT!T$100)/(PERCENT!T$100-PERCENT!T$102))</f>
        <v>-0.88084249792477798</v>
      </c>
      <c r="U56" s="124">
        <f>IF(PERCENT!U72&gt;PERCENT!U$100,(PERCENT!U72-PERCENT!U$100)/(PERCENT!U$101-PERCENT!U$100),(PERCENT!U72-PERCENT!U$100)/(PERCENT!U$100-PERCENT!U$102))</f>
        <v>-0.88288564562251726</v>
      </c>
      <c r="V56" s="127">
        <f>IF(PERCENT!V72&gt;PERCENT!V$100,(PERCENT!V72-PERCENT!V$100)/(PERCENT!V$101-PERCENT!V$100),(PERCENT!V72-PERCENT!V$100)/(PERCENT!V$100-PERCENT!V$102))</f>
        <v>-0.78545477305116007</v>
      </c>
      <c r="W56" s="124">
        <f>IF(PERCENT!W72&gt;PERCENT!W$100,(PERCENT!W72-PERCENT!W$100)/(PERCENT!W$101-PERCENT!W$100),(PERCENT!W72-PERCENT!W$100)/(PERCENT!W$100-PERCENT!W$102))</f>
        <v>-0.78545477305116007</v>
      </c>
      <c r="X56" s="127">
        <f>IF(PERCENT!X72&gt;PERCENT!X$100,(PERCENT!X72-PERCENT!X$100)/(PERCENT!X$101-PERCENT!X$100),(PERCENT!X72-PERCENT!X$100)/(PERCENT!X$100-PERCENT!X$102))</f>
        <v>0.34555290028283403</v>
      </c>
      <c r="Y56" s="124">
        <f>IF(PERCENT!Y72&gt;PERCENT!Y$100,(PERCENT!Y72-PERCENT!Y$100)/(PERCENT!Y$101-PERCENT!Y$100),(PERCENT!Y72-PERCENT!Y$100)/(PERCENT!Y$100-PERCENT!Y$102))</f>
        <v>-0.96876245781386539</v>
      </c>
      <c r="Z56" s="124">
        <f>IF(PERCENT!Z72&gt;PERCENT!Z$100,(PERCENT!Z72-PERCENT!Z$100)/(PERCENT!Z$101-PERCENT!Z$100),(PERCENT!Z72-PERCENT!Z$100)/(PERCENT!Z$100-PERCENT!Z$102))</f>
        <v>-0.98487215122509131</v>
      </c>
      <c r="AA56" s="124">
        <f>IF(PERCENT!AA72&gt;PERCENT!AA$100,(PERCENT!AA72-PERCENT!AA$100)/(PERCENT!AA$101-PERCENT!AA$100),(PERCENT!AA72-PERCENT!AA$100)/(PERCENT!AA$100-PERCENT!AA$102))</f>
        <v>0.25247341147172953</v>
      </c>
      <c r="AB56" s="124">
        <f>IF(PERCENT!AB72&gt;PERCENT!AB$100,(PERCENT!AB72-PERCENT!AB$100)/(PERCENT!AB$101-PERCENT!AB$100),(PERCENT!AB72-PERCENT!AB$100)/(PERCENT!AB$100-PERCENT!AB$102))</f>
        <v>0.85809613082435754</v>
      </c>
      <c r="AC56" s="127">
        <f>IF(PERCENT!AC72&gt;PERCENT!AC$100,(PERCENT!AC72-PERCENT!AC$100)/(PERCENT!AC$101-PERCENT!AC$100),(PERCENT!AC72-PERCENT!AC$100)/(PERCENT!AC$100-PERCENT!AC$102))</f>
        <v>-0.52171531219025846</v>
      </c>
      <c r="AD56" s="124">
        <f>IF(PERCENT!AD72&gt;PERCENT!AD$100,(PERCENT!AD72-PERCENT!AD$100)/(PERCENT!AD$101-PERCENT!AD$100),(PERCENT!AD72-PERCENT!AD$100)/(PERCENT!AD$100-PERCENT!AD$102))</f>
        <v>-0.52171531219025846</v>
      </c>
      <c r="AE56" s="128">
        <f>IF(PERCENT!AE72&gt;PERCENT!AE$100,(PERCENT!AE72-PERCENT!AE$100)/(PERCENT!AE$101-PERCENT!AE$100),(PERCENT!AE72-PERCENT!AE$100)/(PERCENT!AE$100-PERCENT!AE$102))</f>
        <v>-5.4766425184830034E-2</v>
      </c>
      <c r="AF56" s="124">
        <f>IF(PERCENT!AF72&gt;PERCENT!AF$100,(PERCENT!AF72-PERCENT!AF$100)/(PERCENT!AF$101-PERCENT!AF$100),(PERCENT!AF72-PERCENT!AF$100)/(PERCENT!AF$100-PERCENT!AF$102))</f>
        <v>-0.43848698250400825</v>
      </c>
      <c r="AG56" s="124">
        <f>IF(PERCENT!AG72&gt;PERCENT!AG$100,(PERCENT!AG72-PERCENT!AG$100)/(PERCENT!AG$101-PERCENT!AG$100),(PERCENT!AG72-PERCENT!AG$100)/(PERCENT!AG$100-PERCENT!AG$102))</f>
        <v>-0.49068152888911803</v>
      </c>
      <c r="AH56" s="124">
        <f>IF(PERCENT!AH72&gt;PERCENT!AH$100,(PERCENT!AH72-PERCENT!AH$100)/(PERCENT!AH$101-PERCENT!AH$100),(PERCENT!AH72-PERCENT!AH$100)/(PERCENT!AH$100-PERCENT!AH$102))</f>
        <v>-1</v>
      </c>
      <c r="AI56" s="124">
        <f>IF(PERCENT!AI72&gt;PERCENT!AI$100,(PERCENT!AI72-PERCENT!AI$100)/(PERCENT!AI$101-PERCENT!AI$100),(PERCENT!AI72-PERCENT!AI$100)/(PERCENT!AI$100-PERCENT!AI$102))</f>
        <v>0.26531163144643194</v>
      </c>
      <c r="AJ56" s="124">
        <f>IF(PERCENT!AJ72&gt;PERCENT!AJ$100,(PERCENT!AJ72-PERCENT!AJ$100)/(PERCENT!AJ$101-PERCENT!AJ$100),(PERCENT!AJ72-PERCENT!AJ$100)/(PERCENT!AJ$100-PERCENT!AJ$102))</f>
        <v>-0.14216430222758508</v>
      </c>
      <c r="AK56" s="124">
        <f>IF(PERCENT!AK72&gt;PERCENT!AK$100,(PERCENT!AK72-PERCENT!AK$100)/(PERCENT!AK$101-PERCENT!AK$100),(PERCENT!AK72-PERCENT!AK$100)/(PERCENT!AK$100-PERCENT!AK$102))</f>
        <v>-0.56855378273675528</v>
      </c>
      <c r="AL56" s="124">
        <f>IF(PERCENT!AL72&gt;PERCENT!AL$100,(PERCENT!AL72-PERCENT!AL$100)/(PERCENT!AL$101-PERCENT!AL$100),(PERCENT!AL72-PERCENT!AL$100)/(PERCENT!AL$100-PERCENT!AL$102))</f>
        <v>-0.99862775653429758</v>
      </c>
      <c r="AM56" s="124">
        <f>IF(PERCENT!AM72&gt;PERCENT!AM$100,(PERCENT!AM72-PERCENT!AM$100)/(PERCENT!AM$101-PERCENT!AM$100),(PERCENT!AM72-PERCENT!AM$100)/(PERCENT!AM$100-PERCENT!AM$102))</f>
        <v>0.51894676931246952</v>
      </c>
      <c r="AN56" s="124">
        <f>IF(PERCENT!AN72&gt;PERCENT!AN$100,(PERCENT!AN72-PERCENT!AN$100)/(PERCENT!AN$101-PERCENT!AN$100),(PERCENT!AN72-PERCENT!AN$100)/(PERCENT!AN$100-PERCENT!AN$102))</f>
        <v>-6.5551526139688747E-3</v>
      </c>
      <c r="AO56" s="124">
        <f>IF(PERCENT!AO72&gt;PERCENT!AO$100,(PERCENT!AO72-PERCENT!AO$100)/(PERCENT!AO$101-PERCENT!AO$100),(PERCENT!AO72-PERCENT!AO$100)/(PERCENT!AO$100-PERCENT!AO$102))</f>
        <v>-0.25475681201865175</v>
      </c>
      <c r="AP56" s="124">
        <f>IF(PERCENT!AP72&gt;PERCENT!AP$100,(PERCENT!AP72-PERCENT!AP$100)/(PERCENT!AP$101-PERCENT!AP$100),(PERCENT!AP72-PERCENT!AP$100)/(PERCENT!AP$100-PERCENT!AP$102))</f>
        <v>0.97791591589809501</v>
      </c>
      <c r="AQ56" s="124">
        <f>IF(PERCENT!AQ72&gt;PERCENT!AQ$100,(PERCENT!AQ72-PERCENT!AQ$100)/(PERCENT!AQ$101-PERCENT!AQ$100),(PERCENT!AQ72-PERCENT!AQ$100)/(PERCENT!AQ$100-PERCENT!AQ$102))</f>
        <v>0.75254506128799115</v>
      </c>
      <c r="AR56" s="124">
        <f>IF(PERCENT!AR72&gt;PERCENT!AR$100,(PERCENT!AR72-PERCENT!AR$100)/(PERCENT!AR$101-PERCENT!AR$100),(PERCENT!AR72-PERCENT!AR$100)/(PERCENT!AR$100-PERCENT!AR$102))</f>
        <v>0.97945309405394321</v>
      </c>
      <c r="AS56" s="198">
        <f>IF(PERCENT!AS72&gt;PERCENT!AS$100,(PERCENT!AS72-PERCENT!AS$100)/(PERCENT!AS$101-PERCENT!AS$100),(PERCENT!AS72-PERCENT!AS$100)/(PERCENT!AS$100-PERCENT!AS$102))</f>
        <v>-7.8757475145855363E-2</v>
      </c>
      <c r="AT56" s="198">
        <f>IF(PERCENT!AT72&gt;PERCENT!AT$100,(PERCENT!AT72-PERCENT!AT$100)/(PERCENT!AT$101-PERCENT!AT$100),(PERCENT!AT72-PERCENT!AT$100)/(PERCENT!AT$100-PERCENT!AT$102))</f>
        <v>-4.9774168862355625E-3</v>
      </c>
      <c r="AU56" s="198">
        <f>IF(PERCENT!AU72&gt;PERCENT!AU$100,(PERCENT!AU72-PERCENT!AU$100)/(PERCENT!AU$101-PERCENT!AU$100),(PERCENT!AU72-PERCENT!AU$100)/(PERCENT!AU$100-PERCENT!AU$102))</f>
        <v>-0.3740910107348136</v>
      </c>
      <c r="AV56" s="231">
        <f>IF(PERCENT!AV72&gt;PERCENT!AV$100,(PERCENT!AV72-PERCENT!AV$100)/(PERCENT!AV$101-PERCENT!AV$100),(PERCENT!AV72-PERCENT!AV$100)/(PERCENT!AV$100-PERCENT!AV$102))</f>
        <v>-5.4766425184830034E-2</v>
      </c>
      <c r="AW56" s="231">
        <f>IF(PERCENT!AW72&gt;PERCENT!AW$100,(PERCENT!AW72-PERCENT!AW$100)/(PERCENT!AW$101-PERCENT!AW$100),(PERCENT!AW72-PERCENT!AW$100)/(PERCENT!AW$100-PERCENT!AW$102))</f>
        <v>-0.12839353603890052</v>
      </c>
      <c r="AX56" s="231">
        <f>IF(PERCENT!AX72&gt;PERCENT!AX$100,(PERCENT!AX72-PERCENT!AX$100)/(PERCENT!AX$101-PERCENT!AX$100),(PERCENT!AX72-PERCENT!AX$100)/(PERCENT!AX$100-PERCENT!AX$102))</f>
        <v>-5.4766425184830034E-2</v>
      </c>
      <c r="AY56" s="232">
        <f>IF(PERCENT!AY72&gt;PERCENT!AY$100,(PERCENT!AY72-PERCENT!AY$100)/(PERCENT!AY$101-PERCENT!AY$100),(PERCENT!AY72-PERCENT!AY$100)/(PERCENT!AY$100-PERCENT!AY$102))</f>
        <v>-0.1724203682822775</v>
      </c>
      <c r="AZ56" s="66">
        <v>594</v>
      </c>
      <c r="BA56" s="66" t="str">
        <f t="shared" si="0"/>
        <v>HIGH NEED LOW DEV</v>
      </c>
    </row>
    <row r="57" spans="1:53" x14ac:dyDescent="0.35">
      <c r="A57" s="197" t="s">
        <v>413</v>
      </c>
      <c r="B57" s="125">
        <f>IF(PERCENT!B20&gt;PERCENT!B$100,(PERCENT!B20-PERCENT!B$100)/(PERCENT!B$101-PERCENT!B$100),(PERCENT!B20-PERCENT!B$100)/(PERCENT!B$100-PERCENT!B$102))</f>
        <v>0.28725471593464075</v>
      </c>
      <c r="C57" s="124">
        <f>IF(PERCENT!C20&gt;PERCENT!C$100,(PERCENT!C20-PERCENT!C$100)/(PERCENT!C$101-PERCENT!C$100),(PERCENT!C20-PERCENT!C$100)/(PERCENT!C$100-PERCENT!C$102))</f>
        <v>0.10282021950154886</v>
      </c>
      <c r="D57" s="124">
        <f>IF(PERCENT!D20&gt;PERCENT!D$100,(PERCENT!D20-PERCENT!D$100)/(PERCENT!D$101-PERCENT!D$100),(PERCENT!D20-PERCENT!D$100)/(PERCENT!D$100-PERCENT!D$102))</f>
        <v>0.18795226599476611</v>
      </c>
      <c r="E57" s="124">
        <f>IF(PERCENT!E20&gt;PERCENT!E$100,(PERCENT!E20-PERCENT!E$100)/(PERCENT!E$101-PERCENT!E$100),(PERCENT!E20-PERCENT!E$100)/(PERCENT!E$100-PERCENT!E$102))</f>
        <v>0.46812986725876599</v>
      </c>
      <c r="F57" s="124">
        <f>IF(PERCENT!F20&gt;PERCENT!F$100,(PERCENT!F20-PERCENT!F$100)/(PERCENT!F$101-PERCENT!F$100),(PERCENT!F20-PERCENT!F$100)/(PERCENT!F$100-PERCENT!F$102))</f>
        <v>-0.95772493027171224</v>
      </c>
      <c r="G57" s="124">
        <f>IF(PERCENT!G20&gt;PERCENT!G$100,(PERCENT!G20-PERCENT!G$100)/(PERCENT!G$101-PERCENT!G$100),(PERCENT!G20-PERCENT!G$100)/(PERCENT!G$100-PERCENT!G$102))</f>
        <v>0.68721989507189929</v>
      </c>
      <c r="H57" s="125">
        <f>IF(PERCENT!H20&gt;PERCENT!H$100,(PERCENT!H20-PERCENT!H$100)/(PERCENT!H$101-PERCENT!H$100),(PERCENT!H20-PERCENT!H$100)/(PERCENT!H$100-PERCENT!H$102))</f>
        <v>-0.37690750979462778</v>
      </c>
      <c r="I57" s="124">
        <f>IF(PERCENT!I20&gt;PERCENT!I$100,(PERCENT!I20-PERCENT!I$100)/(PERCENT!I$101-PERCENT!I$100),(PERCENT!I20-PERCENT!I$100)/(PERCENT!I$100-PERCENT!I$102))</f>
        <v>4.9769205426043336E-2</v>
      </c>
      <c r="J57" s="124">
        <f>IF(PERCENT!J20&gt;PERCENT!J$100,(PERCENT!J20-PERCENT!J$100)/(PERCENT!J$101-PERCENT!J$100),(PERCENT!J20-PERCENT!J$100)/(PERCENT!J$100-PERCENT!J$102))</f>
        <v>-0.79060599119770769</v>
      </c>
      <c r="K57" s="126">
        <f>IF(PERCENT!K20&gt;PERCENT!K$100,(PERCENT!K20-PERCENT!K$100)/(PERCENT!K$101-PERCENT!K$100),(PERCENT!K20-PERCENT!K$100)/(PERCENT!K$100-PERCENT!K$102))</f>
        <v>-0.11716072181742934</v>
      </c>
      <c r="L57" s="126">
        <f>IF(PERCENT!L20&gt;PERCENT!L$100,(PERCENT!L20-PERCENT!L$100)/(PERCENT!L$101-PERCENT!L$100),(PERCENT!L20-PERCENT!L$100)/(PERCENT!L$100-PERCENT!L$102))</f>
        <v>-0.57420562027152022</v>
      </c>
      <c r="M57" s="124">
        <f>IF(PERCENT!M20&gt;PERCENT!M$100,(PERCENT!M20-PERCENT!M$100)/(PERCENT!M$101-PERCENT!M$100),(PERCENT!M20-PERCENT!M$100)/(PERCENT!M$100-PERCENT!M$102))</f>
        <v>-1</v>
      </c>
      <c r="N57" s="124">
        <f>IF(PERCENT!N20&gt;PERCENT!N$100,(PERCENT!N20-PERCENT!N$100)/(PERCENT!N$101-PERCENT!N$100),(PERCENT!N20-PERCENT!N$100)/(PERCENT!N$100-PERCENT!N$102))</f>
        <v>-0.86872307444093366</v>
      </c>
      <c r="O57" s="124">
        <f>IF(PERCENT!O20&gt;PERCENT!O$100,(PERCENT!O20-PERCENT!O$100)/(PERCENT!O$101-PERCENT!O$100),(PERCENT!O20-PERCENT!O$100)/(PERCENT!O$100-PERCENT!O$102))</f>
        <v>-0.51053914632914932</v>
      </c>
      <c r="P57" s="124">
        <f>IF(PERCENT!P20&gt;PERCENT!P$100,(PERCENT!P20-PERCENT!P$100)/(PERCENT!P$101-PERCENT!P$100),(PERCENT!P20-PERCENT!P$100)/(PERCENT!P$100-PERCENT!P$102))</f>
        <v>0.92305385072132728</v>
      </c>
      <c r="Q57" s="124">
        <f>IF(PERCENT!Q20&gt;PERCENT!Q$100,(PERCENT!Q20-PERCENT!Q$100)/(PERCENT!Q$101-PERCENT!Q$100),(PERCENT!Q20-PERCENT!Q$100)/(PERCENT!Q$100-PERCENT!Q$102))</f>
        <v>-3.891378403333124E-2</v>
      </c>
      <c r="R57" s="127">
        <f>IF(PERCENT!R20&gt;PERCENT!R$100,(PERCENT!R20-PERCENT!R$100)/(PERCENT!R$101-PERCENT!R$100),(PERCENT!R20-PERCENT!R$100)/(PERCENT!R$100-PERCENT!R$102))</f>
        <v>-0.68018580103650961</v>
      </c>
      <c r="S57" s="124">
        <f>IF(PERCENT!S20&gt;PERCENT!S$100,(PERCENT!S20-PERCENT!S$100)/(PERCENT!S$101-PERCENT!S$100),(PERCENT!S20-PERCENT!S$100)/(PERCENT!S$100-PERCENT!S$102))</f>
        <v>-0.77046771739485065</v>
      </c>
      <c r="T57" s="124">
        <f>IF(PERCENT!T20&gt;PERCENT!T$100,(PERCENT!T20-PERCENT!T$100)/(PERCENT!T$101-PERCENT!T$100),(PERCENT!T20-PERCENT!T$100)/(PERCENT!T$100-PERCENT!T$102))</f>
        <v>-0.65698274804052637</v>
      </c>
      <c r="U57" s="124">
        <f>IF(PERCENT!U20&gt;PERCENT!U$100,(PERCENT!U20-PERCENT!U$100)/(PERCENT!U$101-PERCENT!U$100),(PERCENT!U20-PERCENT!U$100)/(PERCENT!U$100-PERCENT!U$102))</f>
        <v>-0.60008339966151736</v>
      </c>
      <c r="V57" s="127">
        <f>IF(PERCENT!V20&gt;PERCENT!V$100,(PERCENT!V20-PERCENT!V$100)/(PERCENT!V$101-PERCENT!V$100),(PERCENT!V20-PERCENT!V$100)/(PERCENT!V$100-PERCENT!V$102))</f>
        <v>-0.36502751572279207</v>
      </c>
      <c r="W57" s="124">
        <f>IF(PERCENT!W20&gt;PERCENT!W$100,(PERCENT!W20-PERCENT!W$100)/(PERCENT!W$101-PERCENT!W$100),(PERCENT!W20-PERCENT!W$100)/(PERCENT!W$100-PERCENT!W$102))</f>
        <v>-0.36502751572279207</v>
      </c>
      <c r="X57" s="127">
        <f>IF(PERCENT!X20&gt;PERCENT!X$100,(PERCENT!X20-PERCENT!X$100)/(PERCENT!X$101-PERCENT!X$100),(PERCENT!X20-PERCENT!X$100)/(PERCENT!X$100-PERCENT!X$102))</f>
        <v>1.8253156030692035E-2</v>
      </c>
      <c r="Y57" s="124">
        <f>IF(PERCENT!Y20&gt;PERCENT!Y$100,(PERCENT!Y20-PERCENT!Y$100)/(PERCENT!Y$101-PERCENT!Y$100),(PERCENT!Y20-PERCENT!Y$100)/(PERCENT!Y$100-PERCENT!Y$102))</f>
        <v>-5.5064348869431234E-2</v>
      </c>
      <c r="Z57" s="124">
        <f>IF(PERCENT!Z20&gt;PERCENT!Z$100,(PERCENT!Z20-PERCENT!Z$100)/(PERCENT!Z$101-PERCENT!Z$100),(PERCENT!Z20-PERCENT!Z$100)/(PERCENT!Z$100-PERCENT!Z$102))</f>
        <v>-0.30542296280029818</v>
      </c>
      <c r="AA57" s="124">
        <f>IF(PERCENT!AA20&gt;PERCENT!AA$100,(PERCENT!AA20-PERCENT!AA$100)/(PERCENT!AA$101-PERCENT!AA$100),(PERCENT!AA20-PERCENT!AA$100)/(PERCENT!AA$100-PERCENT!AA$102))</f>
        <v>0.10019621195212401</v>
      </c>
      <c r="AB57" s="124">
        <f>IF(PERCENT!AB20&gt;PERCENT!AB$100,(PERCENT!AB20-PERCENT!AB$100)/(PERCENT!AB$101-PERCENT!AB$100),(PERCENT!AB20-PERCENT!AB$100)/(PERCENT!AB$100-PERCENT!AB$102))</f>
        <v>4.0459551288511364E-2</v>
      </c>
      <c r="AC57" s="127">
        <f>IF(PERCENT!AC20&gt;PERCENT!AC$100,(PERCENT!AC20-PERCENT!AC$100)/(PERCENT!AC$101-PERCENT!AC$100),(PERCENT!AC20-PERCENT!AC$100)/(PERCENT!AC$100-PERCENT!AC$102))</f>
        <v>1.0108555638618399E-2</v>
      </c>
      <c r="AD57" s="124">
        <f>IF(PERCENT!AD20&gt;PERCENT!AD$100,(PERCENT!AD20-PERCENT!AD$100)/(PERCENT!AD$101-PERCENT!AD$100),(PERCENT!AD20-PERCENT!AD$100)/(PERCENT!AD$100-PERCENT!AD$102))</f>
        <v>1.0108555638618399E-2</v>
      </c>
      <c r="AE57" s="128">
        <f>IF(PERCENT!AE20&gt;PERCENT!AE$100,(PERCENT!AE20-PERCENT!AE$100)/(PERCENT!AE$101-PERCENT!AE$100),(PERCENT!AE20-PERCENT!AE$100)/(PERCENT!AE$100-PERCENT!AE$102))</f>
        <v>-0.60194991443110057</v>
      </c>
      <c r="AF57" s="124">
        <f>IF(PERCENT!AF20&gt;PERCENT!AF$100,(PERCENT!AF20-PERCENT!AF$100)/(PERCENT!AF$101-PERCENT!AF$100),(PERCENT!AF20-PERCENT!AF$100)/(PERCENT!AF$100-PERCENT!AF$102))</f>
        <v>-0.65277309981857701</v>
      </c>
      <c r="AG57" s="124">
        <f>IF(PERCENT!AG20&gt;PERCENT!AG$100,(PERCENT!AG20-PERCENT!AG$100)/(PERCENT!AG$101-PERCENT!AG$100),(PERCENT!AG20-PERCENT!AG$100)/(PERCENT!AG$100-PERCENT!AG$102))</f>
        <v>-0.2137278645242249</v>
      </c>
      <c r="AH57" s="124">
        <f>IF(PERCENT!AH20&gt;PERCENT!AH$100,(PERCENT!AH20-PERCENT!AH$100)/(PERCENT!AH$101-PERCENT!AH$100),(PERCENT!AH20-PERCENT!AH$100)/(PERCENT!AH$100-PERCENT!AH$102))</f>
        <v>-0.4875336764060843</v>
      </c>
      <c r="AI57" s="124">
        <f>IF(PERCENT!AI20&gt;PERCENT!AI$100,(PERCENT!AI20-PERCENT!AI$100)/(PERCENT!AI$101-PERCENT!AI$100),(PERCENT!AI20-PERCENT!AI$100)/(PERCENT!AI$100-PERCENT!AI$102))</f>
        <v>-0.37345307232876135</v>
      </c>
      <c r="AJ57" s="124">
        <f>IF(PERCENT!AJ20&gt;PERCENT!AJ$100,(PERCENT!AJ20-PERCENT!AJ$100)/(PERCENT!AJ$101-PERCENT!AJ$100),(PERCENT!AJ20-PERCENT!AJ$100)/(PERCENT!AJ$100-PERCENT!AJ$102))</f>
        <v>-0.21429978852759002</v>
      </c>
      <c r="AK57" s="124">
        <f>IF(PERCENT!AK20&gt;PERCENT!AK$100,(PERCENT!AK20-PERCENT!AK$100)/(PERCENT!AK$101-PERCENT!AK$100),(PERCENT!AK20-PERCENT!AK$100)/(PERCENT!AK$100-PERCENT!AK$102))</f>
        <v>-0.13350340355394216</v>
      </c>
      <c r="AL57" s="124">
        <f>IF(PERCENT!AL20&gt;PERCENT!AL$100,(PERCENT!AL20-PERCENT!AL$100)/(PERCENT!AL$101-PERCENT!AL$100),(PERCENT!AL20-PERCENT!AL$100)/(PERCENT!AL$100-PERCENT!AL$102))</f>
        <v>-0.33361086692094444</v>
      </c>
      <c r="AM57" s="124">
        <f>IF(PERCENT!AM20&gt;PERCENT!AM$100,(PERCENT!AM20-PERCENT!AM$100)/(PERCENT!AM$101-PERCENT!AM$100),(PERCENT!AM20-PERCENT!AM$100)/(PERCENT!AM$100-PERCENT!AM$102))</f>
        <v>9.3165763306713931E-2</v>
      </c>
      <c r="AN57" s="124">
        <f>IF(PERCENT!AN20&gt;PERCENT!AN$100,(PERCENT!AN20-PERCENT!AN$100)/(PERCENT!AN$101-PERCENT!AN$100),(PERCENT!AN20-PERCENT!AN$100)/(PERCENT!AN$100-PERCENT!AN$102))</f>
        <v>-0.74959746312461573</v>
      </c>
      <c r="AO57" s="124">
        <f>IF(PERCENT!AO20&gt;PERCENT!AO$100,(PERCENT!AO20-PERCENT!AO$100)/(PERCENT!AO$101-PERCENT!AO$100),(PERCENT!AO20-PERCENT!AO$100)/(PERCENT!AO$100-PERCENT!AO$102))</f>
        <v>-0.37063128326342881</v>
      </c>
      <c r="AP57" s="124">
        <f>IF(PERCENT!AP20&gt;PERCENT!AP$100,(PERCENT!AP20-PERCENT!AP$100)/(PERCENT!AP$101-PERCENT!AP$100),(PERCENT!AP20-PERCENT!AP$100)/(PERCENT!AP$100-PERCENT!AP$102))</f>
        <v>3.8544956690664618E-3</v>
      </c>
      <c r="AQ57" s="124">
        <f>IF(PERCENT!AQ20&gt;PERCENT!AQ$100,(PERCENT!AQ20-PERCENT!AQ$100)/(PERCENT!AQ$101-PERCENT!AQ$100),(PERCENT!AQ20-PERCENT!AQ$100)/(PERCENT!AQ$100-PERCENT!AQ$102))</f>
        <v>7.792055917753718E-2</v>
      </c>
      <c r="AR57" s="124">
        <f>IF(PERCENT!AR20&gt;PERCENT!AR$100,(PERCENT!AR20-PERCENT!AR$100)/(PERCENT!AR$101-PERCENT!AR$100),(PERCENT!AR20-PERCENT!AR$100)/(PERCENT!AR$100-PERCENT!AR$102))</f>
        <v>-4.0906781343825825E-2</v>
      </c>
      <c r="AS57" s="198">
        <f>IF(PERCENT!AS20&gt;PERCENT!AS$100,(PERCENT!AS20-PERCENT!AS$100)/(PERCENT!AS$101-PERCENT!AS$100),(PERCENT!AS20-PERCENT!AS$100)/(PERCENT!AS$100-PERCENT!AS$102))</f>
        <v>-0.10730124813049578</v>
      </c>
      <c r="AT57" s="198">
        <f>IF(PERCENT!AT20&gt;PERCENT!AT$100,(PERCENT!AT20-PERCENT!AT$100)/(PERCENT!AT$101-PERCENT!AT$100),(PERCENT!AT20-PERCENT!AT$100)/(PERCENT!AT$100-PERCENT!AT$102))</f>
        <v>-0.24247292780877588</v>
      </c>
      <c r="AU57" s="198">
        <f>IF(PERCENT!AU20&gt;PERCENT!AU$100,(PERCENT!AU20-PERCENT!AU$100)/(PERCENT!AU$101-PERCENT!AU$100),(PERCENT!AU20-PERCENT!AU$100)/(PERCENT!AU$100-PERCENT!AU$102))</f>
        <v>-0.16782801644213713</v>
      </c>
      <c r="AV57" s="231">
        <f>IF(PERCENT!AV20&gt;PERCENT!AV$100,(PERCENT!AV20-PERCENT!AV$100)/(PERCENT!AV$101-PERCENT!AV$100),(PERCENT!AV20-PERCENT!AV$100)/(PERCENT!AV$100-PERCENT!AV$102))</f>
        <v>-0.60194991443110057</v>
      </c>
      <c r="AW57" s="231">
        <f>IF(PERCENT!AW20&gt;PERCENT!AW$100,(PERCENT!AW20-PERCENT!AW$100)/(PERCENT!AW$101-PERCENT!AW$100),(PERCENT!AW20-PERCENT!AW$100)/(PERCENT!AW$100-PERCENT!AW$102))</f>
        <v>-0.20761452491503371</v>
      </c>
      <c r="AX57" s="231">
        <f>IF(PERCENT!AX20&gt;PERCENT!AX$100,(PERCENT!AX20-PERCENT!AX$100)/(PERCENT!AX$101-PERCENT!AX$100),(PERCENT!AX20-PERCENT!AX$100)/(PERCENT!AX$100-PERCENT!AX$102))</f>
        <v>-0.60194991443110057</v>
      </c>
      <c r="AY57" s="232">
        <f>IF(PERCENT!AY20&gt;PERCENT!AY$100,(PERCENT!AY20-PERCENT!AY$100)/(PERCENT!AY$101-PERCENT!AY$100),(PERCENT!AY20-PERCENT!AY$100)/(PERCENT!AY$100-PERCENT!AY$102))</f>
        <v>-3.1840878453601854E-2</v>
      </c>
      <c r="AZ57" s="66">
        <v>7848</v>
      </c>
      <c r="BA57" s="66" t="str">
        <f t="shared" si="0"/>
        <v>HIGH NEED LOW DEV</v>
      </c>
    </row>
    <row r="58" spans="1:53" x14ac:dyDescent="0.35">
      <c r="A58" s="197" t="s">
        <v>441</v>
      </c>
      <c r="B58" s="125">
        <f>IF(PERCENT!B51&gt;PERCENT!B$100,(PERCENT!B51-PERCENT!B$100)/(PERCENT!B$101-PERCENT!B$100),(PERCENT!B51-PERCENT!B$100)/(PERCENT!B$100-PERCENT!B$102))</f>
        <v>-0.14877604124894137</v>
      </c>
      <c r="C58" s="124">
        <f>IF(PERCENT!C51&gt;PERCENT!C$100,(PERCENT!C51-PERCENT!C$100)/(PERCENT!C$101-PERCENT!C$100),(PERCENT!C51-PERCENT!C$100)/(PERCENT!C$100-PERCENT!C$102))</f>
        <v>-0.52699940646604837</v>
      </c>
      <c r="D58" s="124">
        <f>IF(PERCENT!D51&gt;PERCENT!D$100,(PERCENT!D51-PERCENT!D$100)/(PERCENT!D$101-PERCENT!D$100),(PERCENT!D51-PERCENT!D$100)/(PERCENT!D$100-PERCENT!D$102))</f>
        <v>-0.38737775287286774</v>
      </c>
      <c r="E58" s="124">
        <f>IF(PERCENT!E51&gt;PERCENT!E$100,(PERCENT!E51-PERCENT!E$100)/(PERCENT!E$101-PERCENT!E$100),(PERCENT!E51-PERCENT!E$100)/(PERCENT!E$100-PERCENT!E$102))</f>
        <v>-0.47270392558655577</v>
      </c>
      <c r="F58" s="124">
        <f>IF(PERCENT!F51&gt;PERCENT!F$100,(PERCENT!F51-PERCENT!F$100)/(PERCENT!F$101-PERCENT!F$100),(PERCENT!F51-PERCENT!F$100)/(PERCENT!F$100-PERCENT!F$102))</f>
        <v>0.11925728769359976</v>
      </c>
      <c r="G58" s="124">
        <f>IF(PERCENT!G51&gt;PERCENT!G$100,(PERCENT!G51-PERCENT!G$100)/(PERCENT!G$101-PERCENT!G$100),(PERCENT!G51-PERCENT!G$100)/(PERCENT!G$100-PERCENT!G$102))</f>
        <v>0.47600641921656073</v>
      </c>
      <c r="H58" s="125">
        <f>IF(PERCENT!H51&gt;PERCENT!H$100,(PERCENT!H51-PERCENT!H$100)/(PERCENT!H$101-PERCENT!H$100),(PERCENT!H51-PERCENT!H$100)/(PERCENT!H$100-PERCENT!H$102))</f>
        <v>-0.47897545912315953</v>
      </c>
      <c r="I58" s="124">
        <f>IF(PERCENT!I51&gt;PERCENT!I$100,(PERCENT!I51-PERCENT!I$100)/(PERCENT!I$101-PERCENT!I$100),(PERCENT!I51-PERCENT!I$100)/(PERCENT!I$100-PERCENT!I$102))</f>
        <v>-0.61026669190200733</v>
      </c>
      <c r="J58" s="124">
        <f>IF(PERCENT!J51&gt;PERCENT!J$100,(PERCENT!J51-PERCENT!J$100)/(PERCENT!J$101-PERCENT!J$100),(PERCENT!J51-PERCENT!J$100)/(PERCENT!J$100-PERCENT!J$102))</f>
        <v>-0.36279129488615675</v>
      </c>
      <c r="K58" s="126">
        <f>IF(PERCENT!K51&gt;PERCENT!K$100,(PERCENT!K51-PERCENT!K$100)/(PERCENT!K$101-PERCENT!K$100),(PERCENT!K51-PERCENT!K$100)/(PERCENT!K$100-PERCENT!K$102))</f>
        <v>-9.5709762682133076E-2</v>
      </c>
      <c r="L58" s="126">
        <f>IF(PERCENT!L51&gt;PERCENT!L$100,(PERCENT!L51-PERCENT!L$100)/(PERCENT!L$101-PERCENT!L$100),(PERCENT!L51-PERCENT!L$100)/(PERCENT!L$100-PERCENT!L$102))</f>
        <v>-0.18984992036458931</v>
      </c>
      <c r="M58" s="124">
        <f>IF(PERCENT!M51&gt;PERCENT!M$100,(PERCENT!M51-PERCENT!M$100)/(PERCENT!M$101-PERCENT!M$100),(PERCENT!M51-PERCENT!M$100)/(PERCENT!M$100-PERCENT!M$102))</f>
        <v>-1</v>
      </c>
      <c r="N58" s="124">
        <f>IF(PERCENT!N51&gt;PERCENT!N$100,(PERCENT!N51-PERCENT!N$100)/(PERCENT!N$101-PERCENT!N$100),(PERCENT!N51-PERCENT!N$100)/(PERCENT!N$100-PERCENT!N$102))</f>
        <v>2.0866379193396307E-2</v>
      </c>
      <c r="O58" s="124">
        <f>IF(PERCENT!O51&gt;PERCENT!O$100,(PERCENT!O51-PERCENT!O$100)/(PERCENT!O$101-PERCENT!O$100),(PERCENT!O51-PERCENT!O$100)/(PERCENT!O$100-PERCENT!O$102))</f>
        <v>-2.107829265829872E-2</v>
      </c>
      <c r="P58" s="124">
        <f>IF(PERCENT!P51&gt;PERCENT!P$100,(PERCENT!P51-PERCENT!P$100)/(PERCENT!P$101-PERCENT!P$100),(PERCENT!P51-PERCENT!P$100)/(PERCENT!P$100-PERCENT!P$102))</f>
        <v>-1.7236862141976523E-2</v>
      </c>
      <c r="Q58" s="124">
        <f>IF(PERCENT!Q51&gt;PERCENT!Q$100,(PERCENT!Q51-PERCENT!Q$100)/(PERCENT!Q$101-PERCENT!Q$100),(PERCENT!Q51-PERCENT!Q$100)/(PERCENT!Q$100-PERCENT!Q$102))</f>
        <v>0.25489176277454823</v>
      </c>
      <c r="R58" s="127">
        <f>IF(PERCENT!R51&gt;PERCENT!R$100,(PERCENT!R51-PERCENT!R$100)/(PERCENT!R$101-PERCENT!R$100),(PERCENT!R51-PERCENT!R$100)/(PERCENT!R$100-PERCENT!R$102))</f>
        <v>-0.76106234487241442</v>
      </c>
      <c r="S58" s="124">
        <f>IF(PERCENT!S51&gt;PERCENT!S$100,(PERCENT!S51-PERCENT!S$100)/(PERCENT!S$101-PERCENT!S$100),(PERCENT!S51-PERCENT!S$100)/(PERCENT!S$100-PERCENT!S$102))</f>
        <v>-0.74389919000687832</v>
      </c>
      <c r="T58" s="124">
        <f>IF(PERCENT!T51&gt;PERCENT!T$100,(PERCENT!T51-PERCENT!T$100)/(PERCENT!T$101-PERCENT!T$100),(PERCENT!T51-PERCENT!T$100)/(PERCENT!T$100-PERCENT!T$102))</f>
        <v>-0.82246931062820161</v>
      </c>
      <c r="U58" s="124">
        <f>IF(PERCENT!U51&gt;PERCENT!U$100,(PERCENT!U51-PERCENT!U$100)/(PERCENT!U$101-PERCENT!U$100),(PERCENT!U51-PERCENT!U$100)/(PERCENT!U$100-PERCENT!U$102))</f>
        <v>-0.65908502352637199</v>
      </c>
      <c r="V58" s="127">
        <f>IF(PERCENT!V51&gt;PERCENT!V$100,(PERCENT!V51-PERCENT!V$100)/(PERCENT!V$101-PERCENT!V$100),(PERCENT!V51-PERCENT!V$100)/(PERCENT!V$100-PERCENT!V$102))</f>
        <v>-0.73577168366767698</v>
      </c>
      <c r="W58" s="124">
        <f>IF(PERCENT!W51&gt;PERCENT!W$100,(PERCENT!W51-PERCENT!W$100)/(PERCENT!W$101-PERCENT!W$100),(PERCENT!W51-PERCENT!W$100)/(PERCENT!W$100-PERCENT!W$102))</f>
        <v>-0.73577168366767698</v>
      </c>
      <c r="X58" s="127">
        <f>IF(PERCENT!X51&gt;PERCENT!X$100,(PERCENT!X51-PERCENT!X$100)/(PERCENT!X$101-PERCENT!X$100),(PERCENT!X51-PERCENT!X$100)/(PERCENT!X$100-PERCENT!X$102))</f>
        <v>-0.1529530073648413</v>
      </c>
      <c r="Y58" s="124">
        <f>IF(PERCENT!Y51&gt;PERCENT!Y$100,(PERCENT!Y51-PERCENT!Y$100)/(PERCENT!Y$101-PERCENT!Y$100),(PERCENT!Y51-PERCENT!Y$100)/(PERCENT!Y$100-PERCENT!Y$102))</f>
        <v>-0.69795312031310253</v>
      </c>
      <c r="Z58" s="124">
        <f>IF(PERCENT!Z51&gt;PERCENT!Z$100,(PERCENT!Z51-PERCENT!Z$100)/(PERCENT!Z$101-PERCENT!Z$100),(PERCENT!Z51-PERCENT!Z$100)/(PERCENT!Z$100-PERCENT!Z$102))</f>
        <v>-0.94428577578300621</v>
      </c>
      <c r="AA58" s="124">
        <f>IF(PERCENT!AA51&gt;PERCENT!AA$100,(PERCENT!AA51-PERCENT!AA$100)/(PERCENT!AA$101-PERCENT!AA$100),(PERCENT!AA51-PERCENT!AA$100)/(PERCENT!AA$100-PERCENT!AA$102))</f>
        <v>-0.48119411949100183</v>
      </c>
      <c r="AB58" s="124">
        <f>IF(PERCENT!AB51&gt;PERCENT!AB$100,(PERCENT!AB51-PERCENT!AB$100)/(PERCENT!AB$101-PERCENT!AB$100),(PERCENT!AB51-PERCENT!AB$100)/(PERCENT!AB$100-PERCENT!AB$102))</f>
        <v>0.20263540177496014</v>
      </c>
      <c r="AC58" s="127">
        <f>IF(PERCENT!AC51&gt;PERCENT!AC$100,(PERCENT!AC51-PERCENT!AC$100)/(PERCENT!AC$101-PERCENT!AC$100),(PERCENT!AC51-PERCENT!AC$100)/(PERCENT!AC$100-PERCENT!AC$102))</f>
        <v>0.44492778536163602</v>
      </c>
      <c r="AD58" s="124">
        <f>IF(PERCENT!AD51&gt;PERCENT!AD$100,(PERCENT!AD51-PERCENT!AD$100)/(PERCENT!AD$101-PERCENT!AD$100),(PERCENT!AD51-PERCENT!AD$100)/(PERCENT!AD$100-PERCENT!AD$102))</f>
        <v>0.44492778536163602</v>
      </c>
      <c r="AE58" s="128">
        <f>IF(PERCENT!AE51&gt;PERCENT!AE$100,(PERCENT!AE51-PERCENT!AE$100)/(PERCENT!AE$101-PERCENT!AE$100),(PERCENT!AE51-PERCENT!AE$100)/(PERCENT!AE$100-PERCENT!AE$102))</f>
        <v>0.36517681767455301</v>
      </c>
      <c r="AF58" s="124">
        <f>IF(PERCENT!AF51&gt;PERCENT!AF$100,(PERCENT!AF51-PERCENT!AF$100)/(PERCENT!AF$101-PERCENT!AF$100),(PERCENT!AF51-PERCENT!AF$100)/(PERCENT!AF$100-PERCENT!AF$102))</f>
        <v>0.70843785009888327</v>
      </c>
      <c r="AG58" s="124">
        <f>IF(PERCENT!AG51&gt;PERCENT!AG$100,(PERCENT!AG51-PERCENT!AG$100)/(PERCENT!AG$101-PERCENT!AG$100),(PERCENT!AG51-PERCENT!AG$100)/(PERCENT!AG$100-PERCENT!AG$102))</f>
        <v>1</v>
      </c>
      <c r="AH58" s="124">
        <f>IF(PERCENT!AH51&gt;PERCENT!AH$100,(PERCENT!AH51-PERCENT!AH$100)/(PERCENT!AH$101-PERCENT!AH$100),(PERCENT!AH51-PERCENT!AH$100)/(PERCENT!AH$100-PERCENT!AH$102))</f>
        <v>-0.66369847764824785</v>
      </c>
      <c r="AI58" s="124">
        <f>IF(PERCENT!AI51&gt;PERCENT!AI$100,(PERCENT!AI51-PERCENT!AI$100)/(PERCENT!AI$101-PERCENT!AI$100),(PERCENT!AI51-PERCENT!AI$100)/(PERCENT!AI$100-PERCENT!AI$102))</f>
        <v>0.5392383373088655</v>
      </c>
      <c r="AJ58" s="124">
        <f>IF(PERCENT!AJ51&gt;PERCENT!AJ$100,(PERCENT!AJ51-PERCENT!AJ$100)/(PERCENT!AJ$101-PERCENT!AJ$100),(PERCENT!AJ51-PERCENT!AJ$100)/(PERCENT!AJ$100-PERCENT!AJ$102))</f>
        <v>-0.10355261578541003</v>
      </c>
      <c r="AK58" s="124">
        <f>IF(PERCENT!AK51&gt;PERCENT!AK$100,(PERCENT!AK51-PERCENT!AK$100)/(PERCENT!AK$101-PERCENT!AK$100),(PERCENT!AK51-PERCENT!AK$100)/(PERCENT!AK$100-PERCENT!AK$102))</f>
        <v>-0.2533467289754866</v>
      </c>
      <c r="AL58" s="124">
        <f>IF(PERCENT!AL51&gt;PERCENT!AL$100,(PERCENT!AL51-PERCENT!AL$100)/(PERCENT!AL$101-PERCENT!AL$100),(PERCENT!AL51-PERCENT!AL$100)/(PERCENT!AL$100-PERCENT!AL$102))</f>
        <v>-0.89428313375982682</v>
      </c>
      <c r="AM58" s="124">
        <f>IF(PERCENT!AM51&gt;PERCENT!AM$100,(PERCENT!AM51-PERCENT!AM$100)/(PERCENT!AM$101-PERCENT!AM$100),(PERCENT!AM51-PERCENT!AM$100)/(PERCENT!AM$100-PERCENT!AM$102))</f>
        <v>0.69874222343894965</v>
      </c>
      <c r="AN58" s="124">
        <f>IF(PERCENT!AN51&gt;PERCENT!AN$100,(PERCENT!AN51-PERCENT!AN$100)/(PERCENT!AN$101-PERCENT!AN$100),(PERCENT!AN51-PERCENT!AN$100)/(PERCENT!AN$100-PERCENT!AN$102))</f>
        <v>0.88159837552428988</v>
      </c>
      <c r="AO58" s="124">
        <f>IF(PERCENT!AO51&gt;PERCENT!AO$100,(PERCENT!AO51-PERCENT!AO$100)/(PERCENT!AO$101-PERCENT!AO$100),(PERCENT!AO51-PERCENT!AO$100)/(PERCENT!AO$100-PERCENT!AO$102))</f>
        <v>-0.26260078029418121</v>
      </c>
      <c r="AP58" s="124">
        <f>IF(PERCENT!AP51&gt;PERCENT!AP$100,(PERCENT!AP51-PERCENT!AP$100)/(PERCENT!AP$101-PERCENT!AP$100),(PERCENT!AP51-PERCENT!AP$100)/(PERCENT!AP$100-PERCENT!AP$102))</f>
        <v>0.94209206134720402</v>
      </c>
      <c r="AQ58" s="124">
        <f>IF(PERCENT!AQ51&gt;PERCENT!AQ$100,(PERCENT!AQ51-PERCENT!AQ$100)/(PERCENT!AQ$101-PERCENT!AQ$100),(PERCENT!AQ51-PERCENT!AQ$100)/(PERCENT!AQ$100-PERCENT!AQ$102))</f>
        <v>3.28089794715117E-2</v>
      </c>
      <c r="AR58" s="124">
        <f>IF(PERCENT!AR51&gt;PERCENT!AR$100,(PERCENT!AR51-PERCENT!AR$100)/(PERCENT!AR$101-PERCENT!AR$100),(PERCENT!AR51-PERCENT!AR$100)/(PERCENT!AR$100-PERCENT!AR$102))</f>
        <v>0.59748996571810331</v>
      </c>
      <c r="AS58" s="198">
        <f>IF(PERCENT!AS51&gt;PERCENT!AS$100,(PERCENT!AS51-PERCENT!AS$100)/(PERCENT!AS$101-PERCENT!AS$100),(PERCENT!AS51-PERCENT!AS$100)/(PERCENT!AS$100-PERCENT!AS$102))</f>
        <v>-0.42279186889948883</v>
      </c>
      <c r="AT58" s="198">
        <f>IF(PERCENT!AT51&gt;PERCENT!AT$100,(PERCENT!AT51-PERCENT!AT$100)/(PERCENT!AT$101-PERCENT!AT$100),(PERCENT!AT51-PERCENT!AT$100)/(PERCENT!AT$100-PERCENT!AT$102))</f>
        <v>-0.13673447642602354</v>
      </c>
      <c r="AU58" s="198">
        <f>IF(PERCENT!AU51&gt;PERCENT!AU$100,(PERCENT!AU51-PERCENT!AU$100)/(PERCENT!AU$101-PERCENT!AU$100),(PERCENT!AU51-PERCENT!AU$100)/(PERCENT!AU$100-PERCENT!AU$102))</f>
        <v>6.2496958095650479E-2</v>
      </c>
      <c r="AV58" s="231">
        <f>IF(PERCENT!AV51&gt;PERCENT!AV$100,(PERCENT!AV51-PERCENT!AV$100)/(PERCENT!AV$101-PERCENT!AV$100),(PERCENT!AV51-PERCENT!AV$100)/(PERCENT!AV$100-PERCENT!AV$102))</f>
        <v>0.36517681767455301</v>
      </c>
      <c r="AW58" s="231">
        <f>IF(PERCENT!AW51&gt;PERCENT!AW$100,(PERCENT!AW51-PERCENT!AW$100)/(PERCENT!AW$101-PERCENT!AW$100),(PERCENT!AW51-PERCENT!AW$100)/(PERCENT!AW$100-PERCENT!AW$102))</f>
        <v>-0.15437194257014927</v>
      </c>
      <c r="AX58" s="231">
        <f>IF(PERCENT!AX51&gt;PERCENT!AX$100,(PERCENT!AX51-PERCENT!AX$100)/(PERCENT!AX$101-PERCENT!AX$100),(PERCENT!AX51-PERCENT!AX$100)/(PERCENT!AX$100-PERCENT!AX$102))</f>
        <v>0.36517681767455301</v>
      </c>
      <c r="AY58" s="232">
        <f>IF(PERCENT!AY51&gt;PERCENT!AY$100,(PERCENT!AY51-PERCENT!AY$100)/(PERCENT!AY$101-PERCENT!AY$100),(PERCENT!AY51-PERCENT!AY$100)/(PERCENT!AY$100-PERCENT!AY$102))</f>
        <v>-0.64888866881459595</v>
      </c>
      <c r="AZ58" s="66">
        <v>2744</v>
      </c>
      <c r="BA58" s="66" t="str">
        <f t="shared" si="0"/>
        <v>LOW NEED LOW DEV</v>
      </c>
    </row>
    <row r="59" spans="1:53" x14ac:dyDescent="0.35">
      <c r="A59" s="197" t="s">
        <v>470</v>
      </c>
      <c r="B59" s="125">
        <f>IF(PERCENT!B83&gt;PERCENT!B$100,(PERCENT!B83-PERCENT!B$100)/(PERCENT!B$101-PERCENT!B$100),(PERCENT!B83-PERCENT!B$100)/(PERCENT!B$100-PERCENT!B$102))</f>
        <v>0.31874053275476921</v>
      </c>
      <c r="C59" s="124">
        <f>IF(PERCENT!C83&gt;PERCENT!C$100,(PERCENT!C83-PERCENT!C$100)/(PERCENT!C$101-PERCENT!C$100),(PERCENT!C83-PERCENT!C$100)/(PERCENT!C$100-PERCENT!C$102))</f>
        <v>-0.47367018847592635</v>
      </c>
      <c r="D59" s="124">
        <f>IF(PERCENT!D83&gt;PERCENT!D$100,(PERCENT!D83-PERCENT!D$100)/(PERCENT!D$101-PERCENT!D$100),(PERCENT!D83-PERCENT!D$100)/(PERCENT!D$100-PERCENT!D$102))</f>
        <v>-0.25522026215590415</v>
      </c>
      <c r="E59" s="124">
        <f>IF(PERCENT!E83&gt;PERCENT!E$100,(PERCENT!E83-PERCENT!E$100)/(PERCENT!E$101-PERCENT!E$100),(PERCENT!E83-PERCENT!E$100)/(PERCENT!E$100-PERCENT!E$102))</f>
        <v>0.37917254535782668</v>
      </c>
      <c r="F59" s="124">
        <f>IF(PERCENT!F83&gt;PERCENT!F$100,(PERCENT!F83-PERCENT!F$100)/(PERCENT!F$101-PERCENT!F$100),(PERCENT!F83-PERCENT!F$100)/(PERCENT!F$100-PERCENT!F$102))</f>
        <v>0.58303542490643212</v>
      </c>
      <c r="G59" s="124">
        <f>IF(PERCENT!G83&gt;PERCENT!G$100,(PERCENT!G83-PERCENT!G$100)/(PERCENT!G$101-PERCENT!G$100),(PERCENT!G83-PERCENT!G$100)/(PERCENT!G$100-PERCENT!G$102))</f>
        <v>-0.57970423975651564</v>
      </c>
      <c r="H59" s="125">
        <f>IF(PERCENT!H83&gt;PERCENT!H$100,(PERCENT!H83-PERCENT!H$100)/(PERCENT!H$101-PERCENT!H$100),(PERCENT!H83-PERCENT!H$100)/(PERCENT!H$100-PERCENT!H$102))</f>
        <v>-0.23313986366345565</v>
      </c>
      <c r="I59" s="124">
        <f>IF(PERCENT!I83&gt;PERCENT!I$100,(PERCENT!I83-PERCENT!I$100)/(PERCENT!I$101-PERCENT!I$100),(PERCENT!I83-PERCENT!I$100)/(PERCENT!I$100-PERCENT!I$102))</f>
        <v>2.3676254300953995E-2</v>
      </c>
      <c r="J59" s="124">
        <f>IF(PERCENT!J83&gt;PERCENT!J$100,(PERCENT!J83-PERCENT!J$100)/(PERCENT!J$101-PERCENT!J$100),(PERCENT!J83-PERCENT!J$100)/(PERCENT!J$100-PERCENT!J$102))</f>
        <v>-0.46213747065009508</v>
      </c>
      <c r="K59" s="126">
        <f>IF(PERCENT!K83&gt;PERCENT!K$100,(PERCENT!K83-PERCENT!K$100)/(PERCENT!K$101-PERCENT!K$100),(PERCENT!K83-PERCENT!K$100)/(PERCENT!K$100-PERCENT!K$102))</f>
        <v>0.1920199918216714</v>
      </c>
      <c r="L59" s="126">
        <f>IF(PERCENT!L83&gt;PERCENT!L$100,(PERCENT!L83-PERCENT!L$100)/(PERCENT!L$101-PERCENT!L$100),(PERCENT!L83-PERCENT!L$100)/(PERCENT!L$100-PERCENT!L$102))</f>
        <v>-0.47224413150068451</v>
      </c>
      <c r="M59" s="124">
        <f>IF(PERCENT!M83&gt;PERCENT!M$100,(PERCENT!M83-PERCENT!M$100)/(PERCENT!M$101-PERCENT!M$100),(PERCENT!M83-PERCENT!M$100)/(PERCENT!M$100-PERCENT!M$102))</f>
        <v>-1</v>
      </c>
      <c r="N59" s="124">
        <f>IF(PERCENT!N83&gt;PERCENT!N$100,(PERCENT!N83-PERCENT!N$100)/(PERCENT!N$101-PERCENT!N$100),(PERCENT!N83-PERCENT!N$100)/(PERCENT!N$100-PERCENT!N$102))</f>
        <v>-0.343113165144381</v>
      </c>
      <c r="O59" s="124">
        <f>IF(PERCENT!O83&gt;PERCENT!O$100,(PERCENT!O83-PERCENT!O$100)/(PERCENT!O$101-PERCENT!O$100),(PERCENT!O83-PERCENT!O$100)/(PERCENT!O$100-PERCENT!O$102))</f>
        <v>-0.51053914632914932</v>
      </c>
      <c r="P59" s="124">
        <f>IF(PERCENT!P83&gt;PERCENT!P$100,(PERCENT!P83-PERCENT!P$100)/(PERCENT!P$101-PERCENT!P$100),(PERCENT!P83-PERCENT!P$100)/(PERCENT!P$100-PERCENT!P$102))</f>
        <v>0.60332933389097998</v>
      </c>
      <c r="Q59" s="124">
        <f>IF(PERCENT!Q83&gt;PERCENT!Q$100,(PERCENT!Q83-PERCENT!Q$100)/(PERCENT!Q$101-PERCENT!Q$100),(PERCENT!Q83-PERCENT!Q$100)/(PERCENT!Q$100-PERCENT!Q$102))</f>
        <v>-0.30757105264171286</v>
      </c>
      <c r="R59" s="127">
        <f>IF(PERCENT!R83&gt;PERCENT!R$100,(PERCENT!R83-PERCENT!R$100)/(PERCENT!R$101-PERCENT!R$100),(PERCENT!R83-PERCENT!R$100)/(PERCENT!R$100-PERCENT!R$102))</f>
        <v>-0.66720432703814769</v>
      </c>
      <c r="S59" s="124">
        <f>IF(PERCENT!S83&gt;PERCENT!S$100,(PERCENT!S83-PERCENT!S$100)/(PERCENT!S$101-PERCENT!S$100),(PERCENT!S83-PERCENT!S$100)/(PERCENT!S$100-PERCENT!S$102))</f>
        <v>-0.70995642587868901</v>
      </c>
      <c r="T59" s="124">
        <f>IF(PERCENT!T83&gt;PERCENT!T$100,(PERCENT!T83-PERCENT!T$100)/(PERCENT!T$101-PERCENT!T$100),(PERCENT!T83-PERCENT!T$100)/(PERCENT!T$100-PERCENT!T$102))</f>
        <v>-0.70970273791926364</v>
      </c>
      <c r="U59" s="124">
        <f>IF(PERCENT!U83&gt;PERCENT!U$100,(PERCENT!U83-PERCENT!U$100)/(PERCENT!U$101-PERCENT!U$100),(PERCENT!U83-PERCENT!U$100)/(PERCENT!U$100-PERCENT!U$102))</f>
        <v>-0.51928511222253948</v>
      </c>
      <c r="V59" s="127">
        <f>IF(PERCENT!V83&gt;PERCENT!V$100,(PERCENT!V83-PERCENT!V$100)/(PERCENT!V$101-PERCENT!V$100),(PERCENT!V83-PERCENT!V$100)/(PERCENT!V$100-PERCENT!V$102))</f>
        <v>-0.76744112478157023</v>
      </c>
      <c r="W59" s="124">
        <f>IF(PERCENT!W83&gt;PERCENT!W$100,(PERCENT!W83-PERCENT!W$100)/(PERCENT!W$101-PERCENT!W$100),(PERCENT!W83-PERCENT!W$100)/(PERCENT!W$100-PERCENT!W$102))</f>
        <v>-0.76744112478157023</v>
      </c>
      <c r="X59" s="127">
        <f>IF(PERCENT!X83&gt;PERCENT!X$100,(PERCENT!X83-PERCENT!X$100)/(PERCENT!X$101-PERCENT!X$100),(PERCENT!X83-PERCENT!X$100)/(PERCENT!X$100-PERCENT!X$102))</f>
        <v>-0.31434734203172099</v>
      </c>
      <c r="Y59" s="124">
        <f>IF(PERCENT!Y83&gt;PERCENT!Y$100,(PERCENT!Y83-PERCENT!Y$100)/(PERCENT!Y$101-PERCENT!Y$100),(PERCENT!Y83-PERCENT!Y$100)/(PERCENT!Y$100-PERCENT!Y$102))</f>
        <v>-5.5820095857805459E-2</v>
      </c>
      <c r="Z59" s="124">
        <f>IF(PERCENT!Z83&gt;PERCENT!Z$100,(PERCENT!Z83-PERCENT!Z$100)/(PERCENT!Z$101-PERCENT!Z$100),(PERCENT!Z83-PERCENT!Z$100)/(PERCENT!Z$100-PERCENT!Z$102))</f>
        <v>-0.35739194830368248</v>
      </c>
      <c r="AA59" s="124">
        <f>IF(PERCENT!AA83&gt;PERCENT!AA$100,(PERCENT!AA83-PERCENT!AA$100)/(PERCENT!AA$101-PERCENT!AA$100),(PERCENT!AA83-PERCENT!AA$100)/(PERCENT!AA$100-PERCENT!AA$102))</f>
        <v>-0.29019823086441937</v>
      </c>
      <c r="AB59" s="124">
        <f>IF(PERCENT!AB83&gt;PERCENT!AB$100,(PERCENT!AB83-PERCENT!AB$100)/(PERCENT!AB$101-PERCENT!AB$100),(PERCENT!AB83-PERCENT!AB$100)/(PERCENT!AB$100-PERCENT!AB$102))</f>
        <v>-0.32237799357391805</v>
      </c>
      <c r="AC59" s="127">
        <f>IF(PERCENT!AC83&gt;PERCENT!AC$100,(PERCENT!AC83-PERCENT!AC$100)/(PERCENT!AC$101-PERCENT!AC$100),(PERCENT!AC83-PERCENT!AC$100)/(PERCENT!AC$100-PERCENT!AC$102))</f>
        <v>-0.48270712165553187</v>
      </c>
      <c r="AD59" s="124">
        <f>IF(PERCENT!AD83&gt;PERCENT!AD$100,(PERCENT!AD83-PERCENT!AD$100)/(PERCENT!AD$101-PERCENT!AD$100),(PERCENT!AD83-PERCENT!AD$100)/(PERCENT!AD$100-PERCENT!AD$102))</f>
        <v>-0.48270712165553187</v>
      </c>
      <c r="AE59" s="128">
        <f>IF(PERCENT!AE83&gt;PERCENT!AE$100,(PERCENT!AE83-PERCENT!AE$100)/(PERCENT!AE$101-PERCENT!AE$100),(PERCENT!AE83-PERCENT!AE$100)/(PERCENT!AE$100-PERCENT!AE$102))</f>
        <v>-7.0897492468427983E-2</v>
      </c>
      <c r="AF59" s="124">
        <f>IF(PERCENT!AF83&gt;PERCENT!AF$100,(PERCENT!AF83-PERCENT!AF$100)/(PERCENT!AF$101-PERCENT!AF$100),(PERCENT!AF83-PERCENT!AF$100)/(PERCENT!AF$100-PERCENT!AF$102))</f>
        <v>0.86287631909032492</v>
      </c>
      <c r="AG59" s="124">
        <f>IF(PERCENT!AG83&gt;PERCENT!AG$100,(PERCENT!AG83-PERCENT!AG$100)/(PERCENT!AG$101-PERCENT!AG$100),(PERCENT!AG83-PERCENT!AG$100)/(PERCENT!AG$100-PERCENT!AG$102))</f>
        <v>0.277083761144862</v>
      </c>
      <c r="AH59" s="124">
        <f>IF(PERCENT!AH83&gt;PERCENT!AH$100,(PERCENT!AH83-PERCENT!AH$100)/(PERCENT!AH$101-PERCENT!AH$100),(PERCENT!AH83-PERCENT!AH$100)/(PERCENT!AH$100-PERCENT!AH$102))</f>
        <v>5.1505543336119355E-2</v>
      </c>
      <c r="AI59" s="124">
        <f>IF(PERCENT!AI83&gt;PERCENT!AI$100,(PERCENT!AI83-PERCENT!AI$100)/(PERCENT!AI$101-PERCENT!AI$100),(PERCENT!AI83-PERCENT!AI$100)/(PERCENT!AI$100-PERCENT!AI$102))</f>
        <v>0.48111581792604236</v>
      </c>
      <c r="AJ59" s="124">
        <f>IF(PERCENT!AJ83&gt;PERCENT!AJ$100,(PERCENT!AJ83-PERCENT!AJ$100)/(PERCENT!AJ$101-PERCENT!AJ$100),(PERCENT!AJ83-PERCENT!AJ$100)/(PERCENT!AJ$100-PERCENT!AJ$102))</f>
        <v>-0.11485084378937176</v>
      </c>
      <c r="AK59" s="124">
        <f>IF(PERCENT!AK83&gt;PERCENT!AK$100,(PERCENT!AK83-PERCENT!AK$100)/(PERCENT!AK$101-PERCENT!AK$100),(PERCENT!AK83-PERCENT!AK$100)/(PERCENT!AK$100-PERCENT!AK$102))</f>
        <v>-0.11881003362300671</v>
      </c>
      <c r="AL59" s="124">
        <f>IF(PERCENT!AL83&gt;PERCENT!AL$100,(PERCENT!AL83-PERCENT!AL$100)/(PERCENT!AL$101-PERCENT!AL$100),(PERCENT!AL83-PERCENT!AL$100)/(PERCENT!AL$100-PERCENT!AL$102))</f>
        <v>-0.21030111026417944</v>
      </c>
      <c r="AM59" s="124">
        <f>IF(PERCENT!AM83&gt;PERCENT!AM$100,(PERCENT!AM83-PERCENT!AM$100)/(PERCENT!AM$101-PERCENT!AM$100),(PERCENT!AM83-PERCENT!AM$100)/(PERCENT!AM$100-PERCENT!AM$102))</f>
        <v>-0.20740336288927852</v>
      </c>
      <c r="AN59" s="124">
        <f>IF(PERCENT!AN83&gt;PERCENT!AN$100,(PERCENT!AN83-PERCENT!AN$100)/(PERCENT!AN$101-PERCENT!AN$100),(PERCENT!AN83-PERCENT!AN$100)/(PERCENT!AN$100-PERCENT!AN$102))</f>
        <v>0.64024121793917954</v>
      </c>
      <c r="AO59" s="124">
        <f>IF(PERCENT!AO83&gt;PERCENT!AO$100,(PERCENT!AO83-PERCENT!AO$100)/(PERCENT!AO$101-PERCENT!AO$100),(PERCENT!AO83-PERCENT!AO$100)/(PERCENT!AO$100-PERCENT!AO$102))</f>
        <v>-0.41713309219735867</v>
      </c>
      <c r="AP59" s="124">
        <f>IF(PERCENT!AP83&gt;PERCENT!AP$100,(PERCENT!AP83-PERCENT!AP$100)/(PERCENT!AP$101-PERCENT!AP$100),(PERCENT!AP83-PERCENT!AP$100)/(PERCENT!AP$100-PERCENT!AP$102))</f>
        <v>0.96911220685141386</v>
      </c>
      <c r="AQ59" s="124">
        <f>IF(PERCENT!AQ83&gt;PERCENT!AQ$100,(PERCENT!AQ83-PERCENT!AQ$100)/(PERCENT!AQ$101-PERCENT!AQ$100),(PERCENT!AQ83-PERCENT!AQ$100)/(PERCENT!AQ$100-PERCENT!AQ$102))</f>
        <v>8.0630955382376187E-3</v>
      </c>
      <c r="AR59" s="124">
        <f>IF(PERCENT!AR83&gt;PERCENT!AR$100,(PERCENT!AR83-PERCENT!AR$100)/(PERCENT!AR$101-PERCENT!AR$100),(PERCENT!AR83-PERCENT!AR$100)/(PERCENT!AR$100-PERCENT!AR$102))</f>
        <v>-6.5183759259331273E-2</v>
      </c>
      <c r="AS59" s="198">
        <f>IF(PERCENT!AS83&gt;PERCENT!AS$100,(PERCENT!AS83-PERCENT!AS$100)/(PERCENT!AS$101-PERCENT!AS$100),(PERCENT!AS83-PERCENT!AS$100)/(PERCENT!AS$100-PERCENT!AS$102))</f>
        <v>3.9859724905785942E-3</v>
      </c>
      <c r="AT59" s="198">
        <f>IF(PERCENT!AT83&gt;PERCENT!AT$100,(PERCENT!AT83-PERCENT!AT$100)/(PERCENT!AT$101-PERCENT!AT$100),(PERCENT!AT83-PERCENT!AT$100)/(PERCENT!AT$100-PERCENT!AT$102))</f>
        <v>-4.3754899535813331E-2</v>
      </c>
      <c r="AU59" s="198">
        <f>IF(PERCENT!AU83&gt;PERCENT!AU$100,(PERCENT!AU83-PERCENT!AU$100)/(PERCENT!AU$101-PERCENT!AU$100),(PERCENT!AU83-PERCENT!AU$100)/(PERCENT!AU$100-PERCENT!AU$102))</f>
        <v>-0.52311543037556951</v>
      </c>
      <c r="AV59" s="231">
        <f>IF(PERCENT!AV83&gt;PERCENT!AV$100,(PERCENT!AV83-PERCENT!AV$100)/(PERCENT!AV$101-PERCENT!AV$100),(PERCENT!AV83-PERCENT!AV$100)/(PERCENT!AV$100-PERCENT!AV$102))</f>
        <v>-7.0897492468427983E-2</v>
      </c>
      <c r="AW59" s="231">
        <f>IF(PERCENT!AW83&gt;PERCENT!AW$100,(PERCENT!AW83-PERCENT!AW$100)/(PERCENT!AW$101-PERCENT!AW$100),(PERCENT!AW83-PERCENT!AW$100)/(PERCENT!AW$100-PERCENT!AW$102))</f>
        <v>-0.16828804099370762</v>
      </c>
      <c r="AX59" s="231">
        <f>IF(PERCENT!AX83&gt;PERCENT!AX$100,(PERCENT!AX83-PERCENT!AX$100)/(PERCENT!AX$101-PERCENT!AX$100),(PERCENT!AX83-PERCENT!AX$100)/(PERCENT!AX$100-PERCENT!AX$102))</f>
        <v>-7.0897492468427983E-2</v>
      </c>
      <c r="AY59" s="232">
        <f>IF(PERCENT!AY83&gt;PERCENT!AY$100,(PERCENT!AY83-PERCENT!AY$100)/(PERCENT!AY$101-PERCENT!AY$100),(PERCENT!AY83-PERCENT!AY$100)/(PERCENT!AY$100-PERCENT!AY$102))</f>
        <v>-0.45229748291115768</v>
      </c>
      <c r="AZ59" s="66">
        <v>7842</v>
      </c>
      <c r="BA59" s="66" t="str">
        <f t="shared" si="0"/>
        <v>HIGH NEED LOW DEV</v>
      </c>
    </row>
    <row r="60" spans="1:53" x14ac:dyDescent="0.35">
      <c r="A60" s="197" t="s">
        <v>447</v>
      </c>
      <c r="B60" s="125">
        <f>IF(PERCENT!B57&gt;PERCENT!B$100,(PERCENT!B57-PERCENT!B$100)/(PERCENT!B$101-PERCENT!B$100),(PERCENT!B57-PERCENT!B$100)/(PERCENT!B$100-PERCENT!B$102))</f>
        <v>0.29254214502847242</v>
      </c>
      <c r="C60" s="124">
        <f>IF(PERCENT!C57&gt;PERCENT!C$100,(PERCENT!C57-PERCENT!C$100)/(PERCENT!C$101-PERCENT!C$100),(PERCENT!C57-PERCENT!C$100)/(PERCENT!C$100-PERCENT!C$102))</f>
        <v>0.33272961020562519</v>
      </c>
      <c r="D60" s="124">
        <f>IF(PERCENT!D57&gt;PERCENT!D$100,(PERCENT!D57-PERCENT!D$100)/(PERCENT!D$101-PERCENT!D$100),(PERCENT!D57-PERCENT!D$100)/(PERCENT!D$100-PERCENT!D$102))</f>
        <v>0.22010530229586464</v>
      </c>
      <c r="E60" s="124">
        <f>IF(PERCENT!E57&gt;PERCENT!E$100,(PERCENT!E57-PERCENT!E$100)/(PERCENT!E$101-PERCENT!E$100),(PERCENT!E57-PERCENT!E$100)/(PERCENT!E$100-PERCENT!E$102))</f>
        <v>-0.33900743723834154</v>
      </c>
      <c r="F60" s="124">
        <f>IF(PERCENT!F57&gt;PERCENT!F$100,(PERCENT!F57-PERCENT!F$100)/(PERCENT!F$101-PERCENT!F$100),(PERCENT!F57-PERCENT!F$100)/(PERCENT!F$100-PERCENT!F$102))</f>
        <v>0.68956628685528087</v>
      </c>
      <c r="G60" s="124">
        <f>IF(PERCENT!G57&gt;PERCENT!G$100,(PERCENT!G57-PERCENT!G$100)/(PERCENT!G$101-PERCENT!G$100),(PERCENT!G57-PERCENT!G$100)/(PERCENT!G$100-PERCENT!G$102))</f>
        <v>7.4218832856497469E-2</v>
      </c>
      <c r="H60" s="125">
        <f>IF(PERCENT!H57&gt;PERCENT!H$100,(PERCENT!H57-PERCENT!H$100)/(PERCENT!H$101-PERCENT!H$100),(PERCENT!H57-PERCENT!H$100)/(PERCENT!H$100-PERCENT!H$102))</f>
        <v>0.16299392396742693</v>
      </c>
      <c r="I60" s="124">
        <f>IF(PERCENT!I57&gt;PERCENT!I$100,(PERCENT!I57-PERCENT!I$100)/(PERCENT!I$101-PERCENT!I$100),(PERCENT!I57-PERCENT!I$100)/(PERCENT!I$100-PERCENT!I$102))</f>
        <v>0.23231609107006213</v>
      </c>
      <c r="J60" s="124">
        <f>IF(PERCENT!J57&gt;PERCENT!J$100,(PERCENT!J57-PERCENT!J$100)/(PERCENT!J$101-PERCENT!J$100),(PERCENT!J57-PERCENT!J$100)/(PERCENT!J$100-PERCENT!J$102))</f>
        <v>-0.14216704672141561</v>
      </c>
      <c r="K60" s="126">
        <f>IF(PERCENT!K57&gt;PERCENT!K$100,(PERCENT!K57-PERCENT!K$100)/(PERCENT!K$101-PERCENT!K$100),(PERCENT!K57-PERCENT!K$100)/(PERCENT!K$100-PERCENT!K$102))</f>
        <v>-0.16460115158017408</v>
      </c>
      <c r="L60" s="126">
        <f>IF(PERCENT!L57&gt;PERCENT!L$100,(PERCENT!L57-PERCENT!L$100)/(PERCENT!L$101-PERCENT!L$100),(PERCENT!L57-PERCENT!L$100)/(PERCENT!L$100-PERCENT!L$102))</f>
        <v>-0.73664430154848959</v>
      </c>
      <c r="M60" s="124">
        <f>IF(PERCENT!M57&gt;PERCENT!M$100,(PERCENT!M57-PERCENT!M$100)/(PERCENT!M$101-PERCENT!M$100),(PERCENT!M57-PERCENT!M$100)/(PERCENT!M$100-PERCENT!M$102))</f>
        <v>-1</v>
      </c>
      <c r="N60" s="124">
        <f>IF(PERCENT!N57&gt;PERCENT!N$100,(PERCENT!N57-PERCENT!N$100)/(PERCENT!N$101-PERCENT!N$100),(PERCENT!N57-PERCENT!N$100)/(PERCENT!N$100-PERCENT!N$102))</f>
        <v>-1</v>
      </c>
      <c r="O60" s="124">
        <f>IF(PERCENT!O57&gt;PERCENT!O$100,(PERCENT!O57-PERCENT!O$100)/(PERCENT!O$101-PERCENT!O$100),(PERCENT!O57-PERCENT!O$100)/(PERCENT!O$100-PERCENT!O$102))</f>
        <v>-2.107829265829872E-2</v>
      </c>
      <c r="P60" s="124">
        <f>IF(PERCENT!P57&gt;PERCENT!P$100,(PERCENT!P57-PERCENT!P$100)/(PERCENT!P$101-PERCENT!P$100),(PERCENT!P57-PERCENT!P$100)/(PERCENT!P$100-PERCENT!P$102))</f>
        <v>0.79834802258003013</v>
      </c>
      <c r="Q60" s="124">
        <f>IF(PERCENT!Q57&gt;PERCENT!Q$100,(PERCENT!Q57-PERCENT!Q$100)/(PERCENT!Q$101-PERCENT!Q$100),(PERCENT!Q57-PERCENT!Q$100)/(PERCENT!Q$100-PERCENT!Q$102))</f>
        <v>-0.34528041646349189</v>
      </c>
      <c r="R60" s="127">
        <f>IF(PERCENT!R57&gt;PERCENT!R$100,(PERCENT!R57-PERCENT!R$100)/(PERCENT!R$101-PERCENT!R$100),(PERCENT!R57-PERCENT!R$100)/(PERCENT!R$100-PERCENT!R$102))</f>
        <v>0.1959133576199685</v>
      </c>
      <c r="S60" s="124">
        <f>IF(PERCENT!S57&gt;PERCENT!S$100,(PERCENT!S57-PERCENT!S$100)/(PERCENT!S$101-PERCENT!S$100),(PERCENT!S57-PERCENT!S$100)/(PERCENT!S$100-PERCENT!S$102))</f>
        <v>0.19245347098211946</v>
      </c>
      <c r="T60" s="124">
        <f>IF(PERCENT!T57&gt;PERCENT!T$100,(PERCENT!T57-PERCENT!T$100)/(PERCENT!T$101-PERCENT!T$100),(PERCENT!T57-PERCENT!T$100)/(PERCENT!T$100-PERCENT!T$102))</f>
        <v>0.33911859405952183</v>
      </c>
      <c r="U60" s="124">
        <f>IF(PERCENT!U57&gt;PERCENT!U$100,(PERCENT!U57-PERCENT!U$100)/(PERCENT!U$101-PERCENT!U$100),(PERCENT!U57-PERCENT!U$100)/(PERCENT!U$100-PERCENT!U$102))</f>
        <v>-0.57598424456432873</v>
      </c>
      <c r="V60" s="127">
        <f>IF(PERCENT!V57&gt;PERCENT!V$100,(PERCENT!V57-PERCENT!V$100)/(PERCENT!V$101-PERCENT!V$100),(PERCENT!V57-PERCENT!V$100)/(PERCENT!V$100-PERCENT!V$102))</f>
        <v>0.18057031184267691</v>
      </c>
      <c r="W60" s="124">
        <f>IF(PERCENT!W57&gt;PERCENT!W$100,(PERCENT!W57-PERCENT!W$100)/(PERCENT!W$101-PERCENT!W$100),(PERCENT!W57-PERCENT!W$100)/(PERCENT!W$100-PERCENT!W$102))</f>
        <v>0.18057031184267691</v>
      </c>
      <c r="X60" s="127">
        <f>IF(PERCENT!X57&gt;PERCENT!X$100,(PERCENT!X57-PERCENT!X$100)/(PERCENT!X$101-PERCENT!X$100),(PERCENT!X57-PERCENT!X$100)/(PERCENT!X$100-PERCENT!X$102))</f>
        <v>-0.84031077425257827</v>
      </c>
      <c r="Y60" s="124">
        <f>IF(PERCENT!Y57&gt;PERCENT!Y$100,(PERCENT!Y57-PERCENT!Y$100)/(PERCENT!Y$101-PERCENT!Y$100),(PERCENT!Y57-PERCENT!Y$100)/(PERCENT!Y$100-PERCENT!Y$102))</f>
        <v>-0.79166574687150615</v>
      </c>
      <c r="Z60" s="124">
        <f>IF(PERCENT!Z57&gt;PERCENT!Z$100,(PERCENT!Z57-PERCENT!Z$100)/(PERCENT!Z$101-PERCENT!Z$100),(PERCENT!Z57-PERCENT!Z$100)/(PERCENT!Z$100-PERCENT!Z$102))</f>
        <v>-0.18386251599323022</v>
      </c>
      <c r="AA60" s="124">
        <f>IF(PERCENT!AA57&gt;PERCENT!AA$100,(PERCENT!AA57-PERCENT!AA$100)/(PERCENT!AA$101-PERCENT!AA$100),(PERCENT!AA57-PERCENT!AA$100)/(PERCENT!AA$100-PERCENT!AA$102))</f>
        <v>-0.505144032804271</v>
      </c>
      <c r="AB60" s="124">
        <f>IF(PERCENT!AB57&gt;PERCENT!AB$100,(PERCENT!AB57-PERCENT!AB$100)/(PERCENT!AB$101-PERCENT!AB$100),(PERCENT!AB57-PERCENT!AB$100)/(PERCENT!AB$100-PERCENT!AB$102))</f>
        <v>-1</v>
      </c>
      <c r="AC60" s="127">
        <f>IF(PERCENT!AC57&gt;PERCENT!AC$100,(PERCENT!AC57-PERCENT!AC$100)/(PERCENT!AC$101-PERCENT!AC$100),(PERCENT!AC57-PERCENT!AC$100)/(PERCENT!AC$100-PERCENT!AC$102))</f>
        <v>-0.80911747443742221</v>
      </c>
      <c r="AD60" s="124">
        <f>IF(PERCENT!AD57&gt;PERCENT!AD$100,(PERCENT!AD57-PERCENT!AD$100)/(PERCENT!AD$101-PERCENT!AD$100),(PERCENT!AD57-PERCENT!AD$100)/(PERCENT!AD$100-PERCENT!AD$102))</f>
        <v>-0.80911747443742221</v>
      </c>
      <c r="AE60" s="128">
        <f>IF(PERCENT!AE57&gt;PERCENT!AE$100,(PERCENT!AE57-PERCENT!AE$100)/(PERCENT!AE$101-PERCENT!AE$100),(PERCENT!AE57-PERCENT!AE$100)/(PERCENT!AE$100-PERCENT!AE$102))</f>
        <v>-0.32407781216724113</v>
      </c>
      <c r="AF60" s="124">
        <f>IF(PERCENT!AF57&gt;PERCENT!AF$100,(PERCENT!AF57-PERCENT!AF$100)/(PERCENT!AF$101-PERCENT!AF$100),(PERCENT!AF57-PERCENT!AF$100)/(PERCENT!AF$100-PERCENT!AF$102))</f>
        <v>0.16794672615596995</v>
      </c>
      <c r="AG60" s="124">
        <f>IF(PERCENT!AG57&gt;PERCENT!AG$100,(PERCENT!AG57-PERCENT!AG$100)/(PERCENT!AG$101-PERCENT!AG$100),(PERCENT!AG57-PERCENT!AG$100)/(PERCENT!AG$100-PERCENT!AG$102))</f>
        <v>-0.40003262648333687</v>
      </c>
      <c r="AH60" s="124">
        <f>IF(PERCENT!AH57&gt;PERCENT!AH$100,(PERCENT!AH57-PERCENT!AH$100)/(PERCENT!AH$101-PERCENT!AH$100),(PERCENT!AH57-PERCENT!AH$100)/(PERCENT!AH$100-PERCENT!AH$102))</f>
        <v>-0.6253432926424336</v>
      </c>
      <c r="AI60" s="124">
        <f>IF(PERCENT!AI57&gt;PERCENT!AI$100,(PERCENT!AI57-PERCENT!AI$100)/(PERCENT!AI$101-PERCENT!AI$100),(PERCENT!AI57-PERCENT!AI$100)/(PERCENT!AI$100-PERCENT!AI$102))</f>
        <v>-0.74064183462883704</v>
      </c>
      <c r="AJ60" s="124">
        <f>IF(PERCENT!AJ57&gt;PERCENT!AJ$100,(PERCENT!AJ57-PERCENT!AJ$100)/(PERCENT!AJ$101-PERCENT!AJ$100),(PERCENT!AJ57-PERCENT!AJ$100)/(PERCENT!AJ$100-PERCENT!AJ$102))</f>
        <v>0.4688532055765196</v>
      </c>
      <c r="AK60" s="124">
        <f>IF(PERCENT!AK57&gt;PERCENT!AK$100,(PERCENT!AK57-PERCENT!AK$100)/(PERCENT!AK$101-PERCENT!AK$100),(PERCENT!AK57-PERCENT!AK$100)/(PERCENT!AK$100-PERCENT!AK$102))</f>
        <v>-0.39267251961850164</v>
      </c>
      <c r="AL60" s="124">
        <f>IF(PERCENT!AL57&gt;PERCENT!AL$100,(PERCENT!AL57-PERCENT!AL$100)/(PERCENT!AL$101-PERCENT!AL$100),(PERCENT!AL57-PERCENT!AL$100)/(PERCENT!AL$100-PERCENT!AL$102))</f>
        <v>-0.78245572361215854</v>
      </c>
      <c r="AM60" s="124">
        <f>IF(PERCENT!AM57&gt;PERCENT!AM$100,(PERCENT!AM57-PERCENT!AM$100)/(PERCENT!AM$101-PERCENT!AM$100),(PERCENT!AM57-PERCENT!AM$100)/(PERCENT!AM$100-PERCENT!AM$102))</f>
        <v>0.50971831349253438</v>
      </c>
      <c r="AN60" s="124">
        <f>IF(PERCENT!AN57&gt;PERCENT!AN$100,(PERCENT!AN57-PERCENT!AN$100)/(PERCENT!AN$101-PERCENT!AN$100),(PERCENT!AN57-PERCENT!AN$100)/(PERCENT!AN$100-PERCENT!AN$102))</f>
        <v>0.14386517686791442</v>
      </c>
      <c r="AO60" s="124">
        <f>IF(PERCENT!AO57&gt;PERCENT!AO$100,(PERCENT!AO57-PERCENT!AO$100)/(PERCENT!AO$101-PERCENT!AO$100),(PERCENT!AO57-PERCENT!AO$100)/(PERCENT!AO$100-PERCENT!AO$102))</f>
        <v>-1</v>
      </c>
      <c r="AP60" s="124">
        <f>IF(PERCENT!AP57&gt;PERCENT!AP$100,(PERCENT!AP57-PERCENT!AP$100)/(PERCENT!AP$101-PERCENT!AP$100),(PERCENT!AP57-PERCENT!AP$100)/(PERCENT!AP$100-PERCENT!AP$102))</f>
        <v>-1.3836188848719004E-2</v>
      </c>
      <c r="AQ60" s="124">
        <f>IF(PERCENT!AQ57&gt;PERCENT!AQ$100,(PERCENT!AQ57-PERCENT!AQ$100)/(PERCENT!AQ$101-PERCENT!AQ$100),(PERCENT!AQ57-PERCENT!AQ$100)/(PERCENT!AQ$100-PERCENT!AQ$102))</f>
        <v>0.74861666401684557</v>
      </c>
      <c r="AR60" s="124">
        <f>IF(PERCENT!AR57&gt;PERCENT!AR$100,(PERCENT!AR57-PERCENT!AR$100)/(PERCENT!AR$101-PERCENT!AR$100),(PERCENT!AR57-PERCENT!AR$100)/(PERCENT!AR$100-PERCENT!AR$102))</f>
        <v>0.70684836865623624</v>
      </c>
      <c r="AS60" s="198">
        <f>IF(PERCENT!AS57&gt;PERCENT!AS$100,(PERCENT!AS57-PERCENT!AS$100)/(PERCENT!AS$101-PERCENT!AS$100),(PERCENT!AS57-PERCENT!AS$100)/(PERCENT!AS$100-PERCENT!AS$102))</f>
        <v>0.19089332495644468</v>
      </c>
      <c r="AT60" s="198">
        <f>IF(PERCENT!AT57&gt;PERCENT!AT$100,(PERCENT!AT57-PERCENT!AT$100)/(PERCENT!AT$101-PERCENT!AT$100),(PERCENT!AT57-PERCENT!AT$100)/(PERCENT!AT$100-PERCENT!AT$102))</f>
        <v>-0.32526107491391637</v>
      </c>
      <c r="AU60" s="198">
        <f>IF(PERCENT!AU57&gt;PERCENT!AU$100,(PERCENT!AU57-PERCENT!AU$100)/(PERCENT!AU$101-PERCENT!AU$100),(PERCENT!AU57-PERCENT!AU$100)/(PERCENT!AU$100-PERCENT!AU$102))</f>
        <v>-0.4159169696548829</v>
      </c>
      <c r="AV60" s="231">
        <f>IF(PERCENT!AV57&gt;PERCENT!AV$100,(PERCENT!AV57-PERCENT!AV$100)/(PERCENT!AV$101-PERCENT!AV$100),(PERCENT!AV57-PERCENT!AV$100)/(PERCENT!AV$100-PERCENT!AV$102))</f>
        <v>-0.32407781216724113</v>
      </c>
      <c r="AW60" s="231">
        <f>IF(PERCENT!AW57&gt;PERCENT!AW$100,(PERCENT!AW57-PERCENT!AW$100)/(PERCENT!AW$101-PERCENT!AW$100),(PERCENT!AW57-PERCENT!AW$100)/(PERCENT!AW$100-PERCENT!AW$102))</f>
        <v>-0.16928989246149889</v>
      </c>
      <c r="AX60" s="231">
        <f>IF(PERCENT!AX57&gt;PERCENT!AX$100,(PERCENT!AX57-PERCENT!AX$100)/(PERCENT!AX$101-PERCENT!AX$100),(PERCENT!AX57-PERCENT!AX$100)/(PERCENT!AX$100-PERCENT!AX$102))</f>
        <v>-0.32407781216724113</v>
      </c>
      <c r="AY60" s="232">
        <f>IF(PERCENT!AY57&gt;PERCENT!AY$100,(PERCENT!AY57-PERCENT!AY$100)/(PERCENT!AY$101-PERCENT!AY$100),(PERCENT!AY57-PERCENT!AY$100)/(PERCENT!AY$100-PERCENT!AY$102))</f>
        <v>0.66707184634749372</v>
      </c>
      <c r="AZ60" s="66">
        <v>2000</v>
      </c>
      <c r="BA60" s="66" t="str">
        <f t="shared" si="0"/>
        <v>HIGH NEED LOW DEV</v>
      </c>
    </row>
    <row r="61" spans="1:53" x14ac:dyDescent="0.35">
      <c r="A61" s="197" t="s">
        <v>478</v>
      </c>
      <c r="B61" s="125">
        <f>IF(PERCENT!B91&gt;PERCENT!B$100,(PERCENT!B91-PERCENT!B$100)/(PERCENT!B$101-PERCENT!B$100),(PERCENT!B91-PERCENT!B$100)/(PERCENT!B$100-PERCENT!B$102))</f>
        <v>1.0315125099592839E-2</v>
      </c>
      <c r="C61" s="124">
        <f>IF(PERCENT!C91&gt;PERCENT!C$100,(PERCENT!C91-PERCENT!C$100)/(PERCENT!C$101-PERCENT!C$100),(PERCENT!C91-PERCENT!C$100)/(PERCENT!C$100-PERCENT!C$102))</f>
        <v>0.75778180710585497</v>
      </c>
      <c r="D61" s="124">
        <f>IF(PERCENT!D91&gt;PERCENT!D$100,(PERCENT!D91-PERCENT!D$100)/(PERCENT!D$101-PERCENT!D$100),(PERCENT!D91-PERCENT!D$100)/(PERCENT!D$100-PERCENT!D$102))</f>
        <v>0.26581066621380628</v>
      </c>
      <c r="E61" s="124">
        <f>IF(PERCENT!E91&gt;PERCENT!E$100,(PERCENT!E91-PERCENT!E$100)/(PERCENT!E$101-PERCENT!E$100),(PERCENT!E91-PERCENT!E$100)/(PERCENT!E$100-PERCENT!E$102))</f>
        <v>-8.0852436658050489E-3</v>
      </c>
      <c r="F61" s="124">
        <f>IF(PERCENT!F91&gt;PERCENT!F$100,(PERCENT!F91-PERCENT!F$100)/(PERCENT!F$101-PERCENT!F$100),(PERCENT!F91-PERCENT!F$100)/(PERCENT!F$100-PERCENT!F$102))</f>
        <v>4.4227551393240624E-2</v>
      </c>
      <c r="G61" s="124">
        <f>IF(PERCENT!G91&gt;PERCENT!G$100,(PERCENT!G91-PERCENT!G$100)/(PERCENT!G$101-PERCENT!G$100),(PERCENT!G91-PERCENT!G$100)/(PERCENT!G$100-PERCENT!G$102))</f>
        <v>-0.44440694465459168</v>
      </c>
      <c r="H61" s="125">
        <f>IF(PERCENT!H91&gt;PERCENT!H$100,(PERCENT!H91-PERCENT!H$100)/(PERCENT!H$101-PERCENT!H$100),(PERCENT!H91-PERCENT!H$100)/(PERCENT!H$100-PERCENT!H$102))</f>
        <v>-0.17022963701231189</v>
      </c>
      <c r="I61" s="124">
        <f>IF(PERCENT!I91&gt;PERCENT!I$100,(PERCENT!I91-PERCENT!I$100)/(PERCENT!I$101-PERCENT!I$100),(PERCENT!I91-PERCENT!I$100)/(PERCENT!I$100-PERCENT!I$102))</f>
        <v>-0.86720100413019352</v>
      </c>
      <c r="J61" s="124">
        <f>IF(PERCENT!J91&gt;PERCENT!J$100,(PERCENT!J91-PERCENT!J$100)/(PERCENT!J$101-PERCENT!J$100),(PERCENT!J91-PERCENT!J$100)/(PERCENT!J$100-PERCENT!J$102))</f>
        <v>7.7161134995463274E-2</v>
      </c>
      <c r="K61" s="126">
        <f>IF(PERCENT!K91&gt;PERCENT!K$100,(PERCENT!K91-PERCENT!K$100)/(PERCENT!K$101-PERCENT!K$100),(PERCENT!K91-PERCENT!K$100)/(PERCENT!K$100-PERCENT!K$102))</f>
        <v>0.30075827105708364</v>
      </c>
      <c r="L61" s="126">
        <f>IF(PERCENT!L91&gt;PERCENT!L$100,(PERCENT!L91-PERCENT!L$100)/(PERCENT!L$101-PERCENT!L$100),(PERCENT!L91-PERCENT!L$100)/(PERCENT!L$100-PERCENT!L$102))</f>
        <v>0.15173406656414912</v>
      </c>
      <c r="M61" s="124">
        <f>IF(PERCENT!M91&gt;PERCENT!M$100,(PERCENT!M91-PERCENT!M$100)/(PERCENT!M$101-PERCENT!M$100),(PERCENT!M91-PERCENT!M$100)/(PERCENT!M$100-PERCENT!M$102))</f>
        <v>-1</v>
      </c>
      <c r="N61" s="124">
        <f>IF(PERCENT!N91&gt;PERCENT!N$100,(PERCENT!N91-PERCENT!N$100)/(PERCENT!N$101-PERCENT!N$100),(PERCENT!N91-PERCENT!N$100)/(PERCENT!N$100-PERCENT!N$102))</f>
        <v>0.11193603235090306</v>
      </c>
      <c r="O61" s="124">
        <f>IF(PERCENT!O91&gt;PERCENT!O$100,(PERCENT!O91-PERCENT!O$100)/(PERCENT!O$101-PERCENT!O$100),(PERCENT!O91-PERCENT!O$100)/(PERCENT!O$100-PERCENT!O$102))</f>
        <v>-0.51053914632914932</v>
      </c>
      <c r="P61" s="124">
        <f>IF(PERCENT!P91&gt;PERCENT!P$100,(PERCENT!P91-PERCENT!P$100)/(PERCENT!P$101-PERCENT!P$100),(PERCENT!P91-PERCENT!P$100)/(PERCENT!P$100-PERCENT!P$102))</f>
        <v>0.44811037758744998</v>
      </c>
      <c r="Q61" s="124">
        <f>IF(PERCENT!Q91&gt;PERCENT!Q$100,(PERCENT!Q91-PERCENT!Q$100)/(PERCENT!Q$101-PERCENT!Q$100),(PERCENT!Q91-PERCENT!Q$100)/(PERCENT!Q$100-PERCENT!Q$102))</f>
        <v>0.9601261815341815</v>
      </c>
      <c r="R61" s="127">
        <f>IF(PERCENT!R91&gt;PERCENT!R$100,(PERCENT!R91-PERCENT!R$100)/(PERCENT!R$101-PERCENT!R$100),(PERCENT!R91-PERCENT!R$100)/(PERCENT!R$100-PERCENT!R$102))</f>
        <v>-0.5143944932681882</v>
      </c>
      <c r="S61" s="124">
        <f>IF(PERCENT!S91&gt;PERCENT!S$100,(PERCENT!S91-PERCENT!S$100)/(PERCENT!S$101-PERCENT!S$100),(PERCENT!S91-PERCENT!S$100)/(PERCENT!S$100-PERCENT!S$102))</f>
        <v>-0.42312836432707662</v>
      </c>
      <c r="T61" s="124">
        <f>IF(PERCENT!T91&gt;PERCENT!T$100,(PERCENT!T91-PERCENT!T$100)/(PERCENT!T$101-PERCENT!T$100),(PERCENT!T91-PERCENT!T$100)/(PERCENT!T$100-PERCENT!T$102))</f>
        <v>-0.55716140593074304</v>
      </c>
      <c r="U61" s="124">
        <f>IF(PERCENT!U91&gt;PERCENT!U$100,(PERCENT!U91-PERCENT!U$100)/(PERCENT!U$101-PERCENT!U$100),(PERCENT!U91-PERCENT!U$100)/(PERCENT!U$100-PERCENT!U$102))</f>
        <v>-0.55565955944734724</v>
      </c>
      <c r="V61" s="127">
        <f>IF(PERCENT!V91&gt;PERCENT!V$100,(PERCENT!V91-PERCENT!V$100)/(PERCENT!V$101-PERCENT!V$100),(PERCENT!V91-PERCENT!V$100)/(PERCENT!V$100-PERCENT!V$102))</f>
        <v>-0.68118289150866929</v>
      </c>
      <c r="W61" s="124">
        <f>IF(PERCENT!W91&gt;PERCENT!W$100,(PERCENT!W91-PERCENT!W$100)/(PERCENT!W$101-PERCENT!W$100),(PERCENT!W91-PERCENT!W$100)/(PERCENT!W$100-PERCENT!W$102))</f>
        <v>-0.68118289150866929</v>
      </c>
      <c r="X61" s="127">
        <f>IF(PERCENT!X91&gt;PERCENT!X$100,(PERCENT!X91-PERCENT!X$100)/(PERCENT!X$101-PERCENT!X$100),(PERCENT!X91-PERCENT!X$100)/(PERCENT!X$100-PERCENT!X$102))</f>
        <v>0.34917889390750073</v>
      </c>
      <c r="Y61" s="124">
        <f>IF(PERCENT!Y91&gt;PERCENT!Y$100,(PERCENT!Y91-PERCENT!Y$100)/(PERCENT!Y$101-PERCENT!Y$100),(PERCENT!Y91-PERCENT!Y$100)/(PERCENT!Y$100-PERCENT!Y$102))</f>
        <v>-0.88890519270898938</v>
      </c>
      <c r="Z61" s="124">
        <f>IF(PERCENT!Z91&gt;PERCENT!Z$100,(PERCENT!Z91-PERCENT!Z$100)/(PERCENT!Z$101-PERCENT!Z$100),(PERCENT!Z91-PERCENT!Z$100)/(PERCENT!Z$100-PERCENT!Z$102))</f>
        <v>-0.59573666131151515</v>
      </c>
      <c r="AA61" s="124">
        <f>IF(PERCENT!AA91&gt;PERCENT!AA$100,(PERCENT!AA91-PERCENT!AA$100)/(PERCENT!AA$101-PERCENT!AA$100),(PERCENT!AA91-PERCENT!AA$100)/(PERCENT!AA$100-PERCENT!AA$102))</f>
        <v>7.5869267510817337E-2</v>
      </c>
      <c r="AB61" s="124">
        <f>IF(PERCENT!AB91&gt;PERCENT!AB$100,(PERCENT!AB91-PERCENT!AB$100)/(PERCENT!AB$101-PERCENT!AB$100),(PERCENT!AB91-PERCENT!AB$100)/(PERCENT!AB$100-PERCENT!AB$102))</f>
        <v>0.89188276634236763</v>
      </c>
      <c r="AC61" s="127">
        <f>IF(PERCENT!AC91&gt;PERCENT!AC$100,(PERCENT!AC91-PERCENT!AC$100)/(PERCENT!AC$101-PERCENT!AC$100),(PERCENT!AC91-PERCENT!AC$100)/(PERCENT!AC$100-PERCENT!AC$102))</f>
        <v>-0.85392103650091633</v>
      </c>
      <c r="AD61" s="124">
        <f>IF(PERCENT!AD91&gt;PERCENT!AD$100,(PERCENT!AD91-PERCENT!AD$100)/(PERCENT!AD$101-PERCENT!AD$100),(PERCENT!AD91-PERCENT!AD$100)/(PERCENT!AD$100-PERCENT!AD$102))</f>
        <v>-0.85392103650091633</v>
      </c>
      <c r="AE61" s="128">
        <f>IF(PERCENT!AE91&gt;PERCENT!AE$100,(PERCENT!AE91-PERCENT!AE$100)/(PERCENT!AE$101-PERCENT!AE$100),(PERCENT!AE91-PERCENT!AE$100)/(PERCENT!AE$100-PERCENT!AE$102))</f>
        <v>0.33372330847746345</v>
      </c>
      <c r="AF61" s="124">
        <f>IF(PERCENT!AF91&gt;PERCENT!AF$100,(PERCENT!AF91-PERCENT!AF$100)/(PERCENT!AF$101-PERCENT!AF$100),(PERCENT!AF91-PERCENT!AF$100)/(PERCENT!AF$100-PERCENT!AF$102))</f>
        <v>-0.29535494469141504</v>
      </c>
      <c r="AG61" s="124">
        <f>IF(PERCENT!AG91&gt;PERCENT!AG$100,(PERCENT!AG91-PERCENT!AG$100)/(PERCENT!AG$101-PERCENT!AG$100),(PERCENT!AG91-PERCENT!AG$100)/(PERCENT!AG$100-PERCENT!AG$102))</f>
        <v>-0.23421170312932921</v>
      </c>
      <c r="AH61" s="124">
        <f>IF(PERCENT!AH91&gt;PERCENT!AH$100,(PERCENT!AH91-PERCENT!AH$100)/(PERCENT!AH$101-PERCENT!AH$100),(PERCENT!AH91-PERCENT!AH$100)/(PERCENT!AH$100-PERCENT!AH$102))</f>
        <v>-0.69227548592201438</v>
      </c>
      <c r="AI61" s="124">
        <f>IF(PERCENT!AI91&gt;PERCENT!AI$100,(PERCENT!AI91-PERCENT!AI$100)/(PERCENT!AI$101-PERCENT!AI$100),(PERCENT!AI91-PERCENT!AI$100)/(PERCENT!AI$100-PERCENT!AI$102))</f>
        <v>-0.76344112459729474</v>
      </c>
      <c r="AJ61" s="124">
        <f>IF(PERCENT!AJ91&gt;PERCENT!AJ$100,(PERCENT!AJ91-PERCENT!AJ$100)/(PERCENT!AJ$101-PERCENT!AJ$100),(PERCENT!AJ91-PERCENT!AJ$100)/(PERCENT!AJ$100-PERCENT!AJ$102))</f>
        <v>-0.22461159123580426</v>
      </c>
      <c r="AK61" s="124">
        <f>IF(PERCENT!AK91&gt;PERCENT!AK$100,(PERCENT!AK91-PERCENT!AK$100)/(PERCENT!AK$101-PERCENT!AK$100),(PERCENT!AK91-PERCENT!AK$100)/(PERCENT!AK$100-PERCENT!AK$102))</f>
        <v>0.41933679525652268</v>
      </c>
      <c r="AL61" s="124">
        <f>IF(PERCENT!AL91&gt;PERCENT!AL$100,(PERCENT!AL91-PERCENT!AL$100)/(PERCENT!AL$101-PERCENT!AL$100),(PERCENT!AL91-PERCENT!AL$100)/(PERCENT!AL$100-PERCENT!AL$102))</f>
        <v>-0.70241210459273107</v>
      </c>
      <c r="AM61" s="124">
        <f>IF(PERCENT!AM91&gt;PERCENT!AM$100,(PERCENT!AM91-PERCENT!AM$100)/(PERCENT!AM$101-PERCENT!AM$100),(PERCENT!AM91-PERCENT!AM$100)/(PERCENT!AM$100-PERCENT!AM$102))</f>
        <v>0.19848262247347717</v>
      </c>
      <c r="AN61" s="124">
        <f>IF(PERCENT!AN91&gt;PERCENT!AN$100,(PERCENT!AN91-PERCENT!AN$100)/(PERCENT!AN$101-PERCENT!AN$100),(PERCENT!AN91-PERCENT!AN$100)/(PERCENT!AN$100-PERCENT!AN$102))</f>
        <v>5.7340912827970415E-2</v>
      </c>
      <c r="AO61" s="124">
        <f>IF(PERCENT!AO91&gt;PERCENT!AO$100,(PERCENT!AO91-PERCENT!AO$100)/(PERCENT!AO$101-PERCENT!AO$100),(PERCENT!AO91-PERCENT!AO$100)/(PERCENT!AO$100-PERCENT!AO$102))</f>
        <v>0.64387488013144412</v>
      </c>
      <c r="AP61" s="124">
        <f>IF(PERCENT!AP91&gt;PERCENT!AP$100,(PERCENT!AP91-PERCENT!AP$100)/(PERCENT!AP$101-PERCENT!AP$100),(PERCENT!AP91-PERCENT!AP$100)/(PERCENT!AP$100-PERCENT!AP$102))</f>
        <v>0.85221068962444291</v>
      </c>
      <c r="AQ61" s="124">
        <f>IF(PERCENT!AQ91&gt;PERCENT!AQ$100,(PERCENT!AQ91-PERCENT!AQ$100)/(PERCENT!AQ$101-PERCENT!AQ$100),(PERCENT!AQ91-PERCENT!AQ$100)/(PERCENT!AQ$100-PERCENT!AQ$102))</f>
        <v>7.1092361555941314E-2</v>
      </c>
      <c r="AR61" s="124">
        <f>IF(PERCENT!AR91&gt;PERCENT!AR$100,(PERCENT!AR91-PERCENT!AR$100)/(PERCENT!AR$101-PERCENT!AR$100),(PERCENT!AR91-PERCENT!AR$100)/(PERCENT!AR$100-PERCENT!AR$102))</f>
        <v>0.99664165360763912</v>
      </c>
      <c r="AS61" s="198">
        <f>IF(PERCENT!AS91&gt;PERCENT!AS$100,(PERCENT!AS91-PERCENT!AS$100)/(PERCENT!AS$101-PERCENT!AS$100),(PERCENT!AS91-PERCENT!AS$100)/(PERCENT!AS$100-PERCENT!AS$102))</f>
        <v>-0.11314225900322224</v>
      </c>
      <c r="AT61" s="198">
        <f>IF(PERCENT!AT91&gt;PERCENT!AT$100,(PERCENT!AT91-PERCENT!AT$100)/(PERCENT!AT$101-PERCENT!AT$100),(PERCENT!AT91-PERCENT!AT$100)/(PERCENT!AT$100-PERCENT!AT$102))</f>
        <v>0.27920811443278148</v>
      </c>
      <c r="AU61" s="198">
        <f>IF(PERCENT!AU91&gt;PERCENT!AU$100,(PERCENT!AU91-PERCENT!AU$100)/(PERCENT!AU$101-PERCENT!AU$100),(PERCENT!AU91-PERCENT!AU$100)/(PERCENT!AU$100-PERCENT!AU$102))</f>
        <v>-0.41377142551130069</v>
      </c>
      <c r="AV61" s="231">
        <f>IF(PERCENT!AV91&gt;PERCENT!AV$100,(PERCENT!AV91-PERCENT!AV$100)/(PERCENT!AV$101-PERCENT!AV$100),(PERCENT!AV91-PERCENT!AV$100)/(PERCENT!AV$100-PERCENT!AV$102))</f>
        <v>0.33372330847746345</v>
      </c>
      <c r="AW61" s="231">
        <f>IF(PERCENT!AW91&gt;PERCENT!AW$100,(PERCENT!AW91-PERCENT!AW$100)/(PERCENT!AW$101-PERCENT!AW$100),(PERCENT!AW91-PERCENT!AW$100)/(PERCENT!AW$100-PERCENT!AW$102))</f>
        <v>-5.492314597185799E-2</v>
      </c>
      <c r="AX61" s="231">
        <f>IF(PERCENT!AX91&gt;PERCENT!AX$100,(PERCENT!AX91-PERCENT!AX$100)/(PERCENT!AX$101-PERCENT!AX$100),(PERCENT!AX91-PERCENT!AX$100)/(PERCENT!AX$100-PERCENT!AX$102))</f>
        <v>0.33372330847746345</v>
      </c>
      <c r="AY61" s="232">
        <f>IF(PERCENT!AY91&gt;PERCENT!AY$100,(PERCENT!AY91-PERCENT!AY$100)/(PERCENT!AY$101-PERCENT!AY$100),(PERCENT!AY91-PERCENT!AY$100)/(PERCENT!AY$100-PERCENT!AY$102))</f>
        <v>-3.7569408896493565E-2</v>
      </c>
      <c r="AZ61" s="66">
        <v>1228</v>
      </c>
      <c r="BA61" s="66" t="str">
        <f t="shared" si="0"/>
        <v>LOW NEED LOW DEV</v>
      </c>
    </row>
    <row r="62" spans="1:53" x14ac:dyDescent="0.35">
      <c r="A62" s="197" t="s">
        <v>422</v>
      </c>
      <c r="B62" s="125">
        <f>IF(PERCENT!B30&gt;PERCENT!B$100,(PERCENT!B30-PERCENT!B$100)/(PERCENT!B$101-PERCENT!B$100),(PERCENT!B30-PERCENT!B$100)/(PERCENT!B$100-PERCENT!B$102))</f>
        <v>-0.40257613080357579</v>
      </c>
      <c r="C62" s="124">
        <f>IF(PERCENT!C30&gt;PERCENT!C$100,(PERCENT!C30-PERCENT!C$100)/(PERCENT!C$101-PERCENT!C$100),(PERCENT!C30-PERCENT!C$100)/(PERCENT!C$100-PERCENT!C$102))</f>
        <v>0.40075884479665141</v>
      </c>
      <c r="D62" s="124">
        <f>IF(PERCENT!D30&gt;PERCENT!D$100,(PERCENT!D30-PERCENT!D$100)/(PERCENT!D$101-PERCENT!D$100),(PERCENT!D30-PERCENT!D$100)/(PERCENT!D$100-PERCENT!D$102))</f>
        <v>3.9166990853267303E-2</v>
      </c>
      <c r="E62" s="124">
        <f>IF(PERCENT!E30&gt;PERCENT!E$100,(PERCENT!E30-PERCENT!E$100)/(PERCENT!E$101-PERCENT!E$100),(PERCENT!E30-PERCENT!E$100)/(PERCENT!E$100-PERCENT!E$102))</f>
        <v>-0.60696079410430581</v>
      </c>
      <c r="F62" s="124">
        <f>IF(PERCENT!F30&gt;PERCENT!F$100,(PERCENT!F30-PERCENT!F$100)/(PERCENT!F$101-PERCENT!F$100),(PERCENT!F30-PERCENT!F$100)/(PERCENT!F$100-PERCENT!F$102))</f>
        <v>-0.20522946123485039</v>
      </c>
      <c r="G62" s="124">
        <f>IF(PERCENT!G30&gt;PERCENT!G$100,(PERCENT!G30-PERCENT!G$100)/(PERCENT!G$101-PERCENT!G$100),(PERCENT!G30-PERCENT!G$100)/(PERCENT!G$100-PERCENT!G$102))</f>
        <v>2.9456663664311426E-2</v>
      </c>
      <c r="H62" s="125">
        <f>IF(PERCENT!H30&gt;PERCENT!H$100,(PERCENT!H30-PERCENT!H$100)/(PERCENT!H$101-PERCENT!H$100),(PERCENT!H30-PERCENT!H$100)/(PERCENT!H$100-PERCENT!H$102))</f>
        <v>-0.59051581328236447</v>
      </c>
      <c r="I62" s="124">
        <f>IF(PERCENT!I30&gt;PERCENT!I$100,(PERCENT!I30-PERCENT!I$100)/(PERCENT!I$101-PERCENT!I$100),(PERCENT!I30-PERCENT!I$100)/(PERCENT!I$100-PERCENT!I$102))</f>
        <v>-0.68638802867797699</v>
      </c>
      <c r="J62" s="124">
        <f>IF(PERCENT!J30&gt;PERCENT!J$100,(PERCENT!J30-PERCENT!J$100)/(PERCENT!J$101-PERCENT!J$100),(PERCENT!J30-PERCENT!J$100)/(PERCENT!J$100-PERCENT!J$102))</f>
        <v>-0.49081130168973924</v>
      </c>
      <c r="K62" s="126">
        <f>IF(PERCENT!K30&gt;PERCENT!K$100,(PERCENT!K30-PERCENT!K$100)/(PERCENT!K$101-PERCENT!K$100),(PERCENT!K30-PERCENT!K$100)/(PERCENT!K$100-PERCENT!K$102))</f>
        <v>0.72009190558428471</v>
      </c>
      <c r="L62" s="126">
        <f>IF(PERCENT!L30&gt;PERCENT!L$100,(PERCENT!L30-PERCENT!L$100)/(PERCENT!L$101-PERCENT!L$100),(PERCENT!L30-PERCENT!L$100)/(PERCENT!L$100-PERCENT!L$102))</f>
        <v>-0.33901475530369962</v>
      </c>
      <c r="M62" s="124">
        <f>IF(PERCENT!M30&gt;PERCENT!M$100,(PERCENT!M30-PERCENT!M$100)/(PERCENT!M$101-PERCENT!M$100),(PERCENT!M30-PERCENT!M$100)/(PERCENT!M$100-PERCENT!M$102))</f>
        <v>-1</v>
      </c>
      <c r="N62" s="124">
        <f>IF(PERCENT!N30&gt;PERCENT!N$100,(PERCENT!N30-PERCENT!N$100)/(PERCENT!N$101-PERCENT!N$100),(PERCENT!N30-PERCENT!N$100)/(PERCENT!N$100-PERCENT!N$102))</f>
        <v>-0.6104872167154809</v>
      </c>
      <c r="O62" s="124">
        <f>IF(PERCENT!O30&gt;PERCENT!O$100,(PERCENT!O30-PERCENT!O$100)/(PERCENT!O$101-PERCENT!O$100),(PERCENT!O30-PERCENT!O$100)/(PERCENT!O$100-PERCENT!O$102))</f>
        <v>-0.51053914632914932</v>
      </c>
      <c r="P62" s="124">
        <f>IF(PERCENT!P30&gt;PERCENT!P$100,(PERCENT!P30-PERCENT!P$100)/(PERCENT!P$101-PERCENT!P$100),(PERCENT!P30-PERCENT!P$100)/(PERCENT!P$100-PERCENT!P$102))</f>
        <v>8.3279497386845688E-2</v>
      </c>
      <c r="Q62" s="124">
        <f>IF(PERCENT!Q30&gt;PERCENT!Q$100,(PERCENT!Q30-PERCENT!Q$100)/(PERCENT!Q$101-PERCENT!Q$100),(PERCENT!Q30-PERCENT!Q$100)/(PERCENT!Q$100-PERCENT!Q$102))</f>
        <v>0.70445495989885609</v>
      </c>
      <c r="R62" s="127">
        <f>IF(PERCENT!R30&gt;PERCENT!R$100,(PERCENT!R30-PERCENT!R$100)/(PERCENT!R$101-PERCENT!R$100),(PERCENT!R30-PERCENT!R$100)/(PERCENT!R$100-PERCENT!R$102))</f>
        <v>-0.39803498727364295</v>
      </c>
      <c r="S62" s="124">
        <f>IF(PERCENT!S30&gt;PERCENT!S$100,(PERCENT!S30-PERCENT!S$100)/(PERCENT!S$101-PERCENT!S$100),(PERCENT!S30-PERCENT!S$100)/(PERCENT!S$100-PERCENT!S$102))</f>
        <v>-0.30718990568642685</v>
      </c>
      <c r="T62" s="124">
        <f>IF(PERCENT!T30&gt;PERCENT!T$100,(PERCENT!T30-PERCENT!T$100)/(PERCENT!T$101-PERCENT!T$100),(PERCENT!T30-PERCENT!T$100)/(PERCENT!T$100-PERCENT!T$102))</f>
        <v>-0.25506284473344154</v>
      </c>
      <c r="U62" s="124">
        <f>IF(PERCENT!U30&gt;PERCENT!U$100,(PERCENT!U30-PERCENT!U$100)/(PERCENT!U$101-PERCENT!U$100),(PERCENT!U30-PERCENT!U$100)/(PERCENT!U$100-PERCENT!U$102))</f>
        <v>-0.8206540837260955</v>
      </c>
      <c r="V62" s="127">
        <f>IF(PERCENT!V30&gt;PERCENT!V$100,(PERCENT!V30-PERCENT!V$100)/(PERCENT!V$101-PERCENT!V$100),(PERCENT!V30-PERCENT!V$100)/(PERCENT!V$100-PERCENT!V$102))</f>
        <v>-0.71826348150828301</v>
      </c>
      <c r="W62" s="124">
        <f>IF(PERCENT!W30&gt;PERCENT!W$100,(PERCENT!W30-PERCENT!W$100)/(PERCENT!W$101-PERCENT!W$100),(PERCENT!W30-PERCENT!W$100)/(PERCENT!W$100-PERCENT!W$102))</f>
        <v>-0.71826348150828301</v>
      </c>
      <c r="X62" s="127">
        <f>IF(PERCENT!X30&gt;PERCENT!X$100,(PERCENT!X30-PERCENT!X$100)/(PERCENT!X$101-PERCENT!X$100),(PERCENT!X30-PERCENT!X$100)/(PERCENT!X$100-PERCENT!X$102))</f>
        <v>-0.27174218029317471</v>
      </c>
      <c r="Y62" s="124">
        <f>IF(PERCENT!Y30&gt;PERCENT!Y$100,(PERCENT!Y30-PERCENT!Y$100)/(PERCENT!Y$101-PERCENT!Y$100),(PERCENT!Y30-PERCENT!Y$100)/(PERCENT!Y$100-PERCENT!Y$102))</f>
        <v>-0.71042294562127717</v>
      </c>
      <c r="Z62" s="124">
        <f>IF(PERCENT!Z30&gt;PERCENT!Z$100,(PERCENT!Z30-PERCENT!Z$100)/(PERCENT!Z$101-PERCENT!Z$100),(PERCENT!Z30-PERCENT!Z$100)/(PERCENT!Z$100-PERCENT!Z$102))</f>
        <v>-0.80851574507121748</v>
      </c>
      <c r="AA62" s="124">
        <f>IF(PERCENT!AA30&gt;PERCENT!AA$100,(PERCENT!AA30-PERCENT!AA$100)/(PERCENT!AA$101-PERCENT!AA$100),(PERCENT!AA30-PERCENT!AA$100)/(PERCENT!AA$100-PERCENT!AA$102))</f>
        <v>-0.43547098300396003</v>
      </c>
      <c r="AB62" s="124">
        <f>IF(PERCENT!AB30&gt;PERCENT!AB$100,(PERCENT!AB30-PERCENT!AB$100)/(PERCENT!AB$101-PERCENT!AB$100),(PERCENT!AB30-PERCENT!AB$100)/(PERCENT!AB$100-PERCENT!AB$102))</f>
        <v>-6.3511159658335994E-2</v>
      </c>
      <c r="AC62" s="127">
        <f>IF(PERCENT!AC30&gt;PERCENT!AC$100,(PERCENT!AC30-PERCENT!AC$100)/(PERCENT!AC$101-PERCENT!AC$100),(PERCENT!AC30-PERCENT!AC$100)/(PERCENT!AC$100-PERCENT!AC$102))</f>
        <v>-0.49325825793530298</v>
      </c>
      <c r="AD62" s="124">
        <f>IF(PERCENT!AD30&gt;PERCENT!AD$100,(PERCENT!AD30-PERCENT!AD$100)/(PERCENT!AD$101-PERCENT!AD$100),(PERCENT!AD30-PERCENT!AD$100)/(PERCENT!AD$100-PERCENT!AD$102))</f>
        <v>-0.49325825793530298</v>
      </c>
      <c r="AE62" s="128">
        <f>IF(PERCENT!AE30&gt;PERCENT!AE$100,(PERCENT!AE30-PERCENT!AE$100)/(PERCENT!AE$101-PERCENT!AE$100),(PERCENT!AE30-PERCENT!AE$100)/(PERCENT!AE$100-PERCENT!AE$102))</f>
        <v>-0.1506081494140207</v>
      </c>
      <c r="AF62" s="124">
        <f>IF(PERCENT!AF30&gt;PERCENT!AF$100,(PERCENT!AF30-PERCENT!AF$100)/(PERCENT!AF$101-PERCENT!AF$100),(PERCENT!AF30-PERCENT!AF$100)/(PERCENT!AF$100-PERCENT!AF$102))</f>
        <v>0.69143684527742622</v>
      </c>
      <c r="AG62" s="124">
        <f>IF(PERCENT!AG30&gt;PERCENT!AG$100,(PERCENT!AG30-PERCENT!AG$100)/(PERCENT!AG$101-PERCENT!AG$100),(PERCENT!AG30-PERCENT!AG$100)/(PERCENT!AG$100-PERCENT!AG$102))</f>
        <v>0.18999868179423174</v>
      </c>
      <c r="AH62" s="124">
        <f>IF(PERCENT!AH30&gt;PERCENT!AH$100,(PERCENT!AH30-PERCENT!AH$100)/(PERCENT!AH$101-PERCENT!AH$100),(PERCENT!AH30-PERCENT!AH$100)/(PERCENT!AH$100-PERCENT!AH$102))</f>
        <v>-0.76053639239313009</v>
      </c>
      <c r="AI62" s="124">
        <f>IF(PERCENT!AI30&gt;PERCENT!AI$100,(PERCENT!AI30-PERCENT!AI$100)/(PERCENT!AI$101-PERCENT!AI$100),(PERCENT!AI30-PERCENT!AI$100)/(PERCENT!AI$100-PERCENT!AI$102))</f>
        <v>-0.787048526739624</v>
      </c>
      <c r="AJ62" s="124">
        <f>IF(PERCENT!AJ30&gt;PERCENT!AJ$100,(PERCENT!AJ30-PERCENT!AJ$100)/(PERCENT!AJ$101-PERCENT!AJ$100),(PERCENT!AJ30-PERCENT!AJ$100)/(PERCENT!AJ$100-PERCENT!AJ$102))</f>
        <v>0.26663646162640126</v>
      </c>
      <c r="AK62" s="124">
        <f>IF(PERCENT!AK30&gt;PERCENT!AK$100,(PERCENT!AK30-PERCENT!AK$100)/(PERCENT!AK$101-PERCENT!AK$100),(PERCENT!AK30-PERCENT!AK$100)/(PERCENT!AK$100-PERCENT!AK$102))</f>
        <v>-0.60910378204383198</v>
      </c>
      <c r="AL62" s="124">
        <f>IF(PERCENT!AL30&gt;PERCENT!AL$100,(PERCENT!AL30-PERCENT!AL$100)/(PERCENT!AL$101-PERCENT!AL$100),(PERCENT!AL30-PERCENT!AL$100)/(PERCENT!AL$100-PERCENT!AL$102))</f>
        <v>-0.80142722886372986</v>
      </c>
      <c r="AM62" s="124">
        <f>IF(PERCENT!AM30&gt;PERCENT!AM$100,(PERCENT!AM30-PERCENT!AM$100)/(PERCENT!AM$101-PERCENT!AM$100),(PERCENT!AM30-PERCENT!AM$100)/(PERCENT!AM$100-PERCENT!AM$102))</f>
        <v>0.3923603642611142</v>
      </c>
      <c r="AN62" s="124">
        <f>IF(PERCENT!AN30&gt;PERCENT!AN$100,(PERCENT!AN30-PERCENT!AN$100)/(PERCENT!AN$101-PERCENT!AN$100),(PERCENT!AN30-PERCENT!AN$100)/(PERCENT!AN$100-PERCENT!AN$102))</f>
        <v>0.76319675104857332</v>
      </c>
      <c r="AO62" s="124">
        <f>IF(PERCENT!AO30&gt;PERCENT!AO$100,(PERCENT!AO30-PERCENT!AO$100)/(PERCENT!AO$101-PERCENT!AO$100),(PERCENT!AO30-PERCENT!AO$100)/(PERCENT!AO$100-PERCENT!AO$102))</f>
        <v>-0.46530970159602769</v>
      </c>
      <c r="AP62" s="124">
        <f>IF(PERCENT!AP30&gt;PERCENT!AP$100,(PERCENT!AP30-PERCENT!AP$100)/(PERCENT!AP$101-PERCENT!AP$100),(PERCENT!AP30-PERCENT!AP$100)/(PERCENT!AP$100-PERCENT!AP$102))</f>
        <v>0.12013075188571348</v>
      </c>
      <c r="AQ62" s="124">
        <f>IF(PERCENT!AQ30&gt;PERCENT!AQ$100,(PERCENT!AQ30-PERCENT!AQ$100)/(PERCENT!AQ$101-PERCENT!AQ$100),(PERCENT!AQ30-PERCENT!AQ$100)/(PERCENT!AQ$100-PERCENT!AQ$102))</f>
        <v>0.53346866947678218</v>
      </c>
      <c r="AR62" s="124">
        <f>IF(PERCENT!AR30&gt;PERCENT!AR$100,(PERCENT!AR30-PERCENT!AR$100)/(PERCENT!AR$101-PERCENT!AR$100),(PERCENT!AR30-PERCENT!AR$100)/(PERCENT!AR$100-PERCENT!AR$102))</f>
        <v>0.7674775506224133</v>
      </c>
      <c r="AS62" s="198">
        <f>IF(PERCENT!AS30&gt;PERCENT!AS$100,(PERCENT!AS30-PERCENT!AS$100)/(PERCENT!AS$101-PERCENT!AS$100),(PERCENT!AS30-PERCENT!AS$100)/(PERCENT!AS$100-PERCENT!AS$102))</f>
        <v>-0.65194321705557856</v>
      </c>
      <c r="AT62" s="198">
        <f>IF(PERCENT!AT30&gt;PERCENT!AT$100,(PERCENT!AT30-PERCENT!AT$100)/(PERCENT!AT$101-PERCENT!AT$100),(PERCENT!AT30-PERCENT!AT$100)/(PERCENT!AT$100-PERCENT!AT$102))</f>
        <v>0.25260528316536801</v>
      </c>
      <c r="AU62" s="198">
        <f>IF(PERCENT!AU30&gt;PERCENT!AU$100,(PERCENT!AU30-PERCENT!AU$100)/(PERCENT!AU$101-PERCENT!AU$100),(PERCENT!AU30-PERCENT!AU$100)/(PERCENT!AU$100-PERCENT!AU$102))</f>
        <v>-0.45501084935329822</v>
      </c>
      <c r="AV62" s="231">
        <f>IF(PERCENT!AV30&gt;PERCENT!AV$100,(PERCENT!AV30-PERCENT!AV$100)/(PERCENT!AV$101-PERCENT!AV$100),(PERCENT!AV30-PERCENT!AV$100)/(PERCENT!AV$100-PERCENT!AV$102))</f>
        <v>-0.1506081494140207</v>
      </c>
      <c r="AW62" s="231">
        <f>IF(PERCENT!AW30&gt;PERCENT!AW$100,(PERCENT!AW30-PERCENT!AW$100)/(PERCENT!AW$101-PERCENT!AW$100),(PERCENT!AW30-PERCENT!AW$100)/(PERCENT!AW$100-PERCENT!AW$102))</f>
        <v>-0.21576073868784756</v>
      </c>
      <c r="AX62" s="231">
        <f>IF(PERCENT!AX30&gt;PERCENT!AX$100,(PERCENT!AX30-PERCENT!AX$100)/(PERCENT!AX$101-PERCENT!AX$100),(PERCENT!AX30-PERCENT!AX$100)/(PERCENT!AX$100-PERCENT!AX$102))</f>
        <v>-0.1506081494140207</v>
      </c>
      <c r="AY62" s="232">
        <f>IF(PERCENT!AY30&gt;PERCENT!AY$100,(PERCENT!AY30-PERCENT!AY$100)/(PERCENT!AY$101-PERCENT!AY$100),(PERCENT!AY30-PERCENT!AY$100)/(PERCENT!AY$100-PERCENT!AY$102))</f>
        <v>-3.8689930890159895E-2</v>
      </c>
      <c r="AZ62" s="66">
        <v>2645</v>
      </c>
      <c r="BA62" s="66" t="str">
        <f t="shared" si="0"/>
        <v>HIGH NEED LOW DEV</v>
      </c>
    </row>
    <row r="63" spans="1:53" x14ac:dyDescent="0.35">
      <c r="A63" s="197" t="s">
        <v>451</v>
      </c>
      <c r="B63" s="125">
        <f>IF(PERCENT!B61&gt;PERCENT!B$100,(PERCENT!B61-PERCENT!B$100)/(PERCENT!B$101-PERCENT!B$100),(PERCENT!B61-PERCENT!B$100)/(PERCENT!B$100-PERCENT!B$102))</f>
        <v>-0.2689756274155532</v>
      </c>
      <c r="C63" s="124">
        <f>IF(PERCENT!C61&gt;PERCENT!C$100,(PERCENT!C61-PERCENT!C$100)/(PERCENT!C$101-PERCENT!C$100),(PERCENT!C61-PERCENT!C$100)/(PERCENT!C$100-PERCENT!C$102))</f>
        <v>0.72266123875806842</v>
      </c>
      <c r="D63" s="124">
        <f>IF(PERCENT!D61&gt;PERCENT!D$100,(PERCENT!D61-PERCENT!D$100)/(PERCENT!D$101-PERCENT!D$100),(PERCENT!D61-PERCENT!D$100)/(PERCENT!D$100-PERCENT!D$102))</f>
        <v>0.25732538193141946</v>
      </c>
      <c r="E63" s="124">
        <f>IF(PERCENT!E61&gt;PERCENT!E$100,(PERCENT!E61-PERCENT!E$100)/(PERCENT!E$101-PERCENT!E$100),(PERCENT!E61-PERCENT!E$100)/(PERCENT!E$100-PERCENT!E$102))</f>
        <v>-0.4300832473972801</v>
      </c>
      <c r="F63" s="124">
        <f>IF(PERCENT!F61&gt;PERCENT!F$100,(PERCENT!F61-PERCENT!F$100)/(PERCENT!F$101-PERCENT!F$100),(PERCENT!F61-PERCENT!F$100)/(PERCENT!F$100-PERCENT!F$102))</f>
        <v>-0.71675542387312763</v>
      </c>
      <c r="G63" s="124">
        <f>IF(PERCENT!G61&gt;PERCENT!G$100,(PERCENT!G61-PERCENT!G$100)/(PERCENT!G$101-PERCENT!G$100),(PERCENT!G61-PERCENT!G$100)/(PERCENT!G$100-PERCENT!G$102))</f>
        <v>0.44342531281841524</v>
      </c>
      <c r="H63" s="125">
        <f>IF(PERCENT!H61&gt;PERCENT!H$100,(PERCENT!H61-PERCENT!H$100)/(PERCENT!H$101-PERCENT!H$100),(PERCENT!H61-PERCENT!H$100)/(PERCENT!H$100-PERCENT!H$102))</f>
        <v>-0.54736572661573646</v>
      </c>
      <c r="I63" s="124">
        <f>IF(PERCENT!I61&gt;PERCENT!I$100,(PERCENT!I61-PERCENT!I$100)/(PERCENT!I$101-PERCENT!I$100),(PERCENT!I61-PERCENT!I$100)/(PERCENT!I$100-PERCENT!I$102))</f>
        <v>-0.45822242322437529</v>
      </c>
      <c r="J63" s="124">
        <f>IF(PERCENT!J61&gt;PERCENT!J$100,(PERCENT!J61-PERCENT!J$100)/(PERCENT!J$101-PERCENT!J$100),(PERCENT!J61-PERCENT!J$100)/(PERCENT!J$100-PERCENT!J$102))</f>
        <v>-0.57238021280955265</v>
      </c>
      <c r="K63" s="126">
        <f>IF(PERCENT!K61&gt;PERCENT!K$100,(PERCENT!K61-PERCENT!K$100)/(PERCENT!K$101-PERCENT!K$100),(PERCENT!K61-PERCENT!K$100)/(PERCENT!K$100-PERCENT!K$102))</f>
        <v>0.53038598789983848</v>
      </c>
      <c r="L63" s="126">
        <f>IF(PERCENT!L61&gt;PERCENT!L$100,(PERCENT!L61-PERCENT!L$100)/(PERCENT!L$101-PERCENT!L$100),(PERCENT!L61-PERCENT!L$100)/(PERCENT!L$100-PERCENT!L$102))</f>
        <v>2.2168800311126488E-2</v>
      </c>
      <c r="M63" s="124">
        <f>IF(PERCENT!M61&gt;PERCENT!M$100,(PERCENT!M61-PERCENT!M$100)/(PERCENT!M$101-PERCENT!M$100),(PERCENT!M61-PERCENT!M$100)/(PERCENT!M$100-PERCENT!M$102))</f>
        <v>-1</v>
      </c>
      <c r="N63" s="124">
        <f>IF(PERCENT!N61&gt;PERCENT!N$100,(PERCENT!N61-PERCENT!N$100)/(PERCENT!N$101-PERCENT!N$100),(PERCENT!N61-PERCENT!N$100)/(PERCENT!N$100-PERCENT!N$102))</f>
        <v>0.11887373510746141</v>
      </c>
      <c r="O63" s="124">
        <f>IF(PERCENT!O61&gt;PERCENT!O$100,(PERCENT!O61-PERCENT!O$100)/(PERCENT!O$101-PERCENT!O$100),(PERCENT!O61-PERCENT!O$100)/(PERCENT!O$100-PERCENT!O$102))</f>
        <v>-0.51053914632914932</v>
      </c>
      <c r="P63" s="124">
        <f>IF(PERCENT!P61&gt;PERCENT!P$100,(PERCENT!P61-PERCENT!P$100)/(PERCENT!P$101-PERCENT!P$100),(PERCENT!P61-PERCENT!P$100)/(PERCENT!P$100-PERCENT!P$102))</f>
        <v>-1.7707646878674883E-2</v>
      </c>
      <c r="Q63" s="124">
        <f>IF(PERCENT!Q61&gt;PERCENT!Q$100,(PERCENT!Q61-PERCENT!Q$100)/(PERCENT!Q$101-PERCENT!Q$100),(PERCENT!Q61-PERCENT!Q$100)/(PERCENT!Q$100-PERCENT!Q$102))</f>
        <v>0.21536732551071441</v>
      </c>
      <c r="R63" s="127">
        <f>IF(PERCENT!R61&gt;PERCENT!R$100,(PERCENT!R61-PERCENT!R$100)/(PERCENT!R$101-PERCENT!R$100),(PERCENT!R61-PERCENT!R$100)/(PERCENT!R$100-PERCENT!R$102))</f>
        <v>-0.84744634892866944</v>
      </c>
      <c r="S63" s="124">
        <f>IF(PERCENT!S61&gt;PERCENT!S$100,(PERCENT!S61-PERCENT!S$100)/(PERCENT!S$101-PERCENT!S$100),(PERCENT!S61-PERCENT!S$100)/(PERCENT!S$100-PERCENT!S$102))</f>
        <v>-0.84833206088500446</v>
      </c>
      <c r="T63" s="124">
        <f>IF(PERCENT!T61&gt;PERCENT!T$100,(PERCENT!T61-PERCENT!T$100)/(PERCENT!T$101-PERCENT!T$100),(PERCENT!T61-PERCENT!T$100)/(PERCENT!T$100-PERCENT!T$102))</f>
        <v>-0.82602704981207964</v>
      </c>
      <c r="U63" s="124">
        <f>IF(PERCENT!U61&gt;PERCENT!U$100,(PERCENT!U61-PERCENT!U$100)/(PERCENT!U$101-PERCENT!U$100),(PERCENT!U61-PERCENT!U$100)/(PERCENT!U$100-PERCENT!U$102))</f>
        <v>-0.89023862554884425</v>
      </c>
      <c r="V63" s="127">
        <f>IF(PERCENT!V61&gt;PERCENT!V$100,(PERCENT!V61-PERCENT!V$100)/(PERCENT!V$101-PERCENT!V$100),(PERCENT!V61-PERCENT!V$100)/(PERCENT!V$100-PERCENT!V$102))</f>
        <v>-0.69866586852116275</v>
      </c>
      <c r="W63" s="124">
        <f>IF(PERCENT!W61&gt;PERCENT!W$100,(PERCENT!W61-PERCENT!W$100)/(PERCENT!W$101-PERCENT!W$100),(PERCENT!W61-PERCENT!W$100)/(PERCENT!W$100-PERCENT!W$102))</f>
        <v>-0.69866586852116275</v>
      </c>
      <c r="X63" s="127">
        <f>IF(PERCENT!X61&gt;PERCENT!X$100,(PERCENT!X61-PERCENT!X$100)/(PERCENT!X$101-PERCENT!X$100),(PERCENT!X61-PERCENT!X$100)/(PERCENT!X$100-PERCENT!X$102))</f>
        <v>0.23225551354084123</v>
      </c>
      <c r="Y63" s="124">
        <f>IF(PERCENT!Y61&gt;PERCENT!Y$100,(PERCENT!Y61-PERCENT!Y$100)/(PERCENT!Y$101-PERCENT!Y$100),(PERCENT!Y61-PERCENT!Y$100)/(PERCENT!Y$100-PERCENT!Y$102))</f>
        <v>-0.89268392765086035</v>
      </c>
      <c r="Z63" s="124">
        <f>IF(PERCENT!Z61&gt;PERCENT!Z$100,(PERCENT!Z61-PERCENT!Z$100)/(PERCENT!Z$101-PERCENT!Z$100),(PERCENT!Z61-PERCENT!Z$100)/(PERCENT!Z$100-PERCENT!Z$102))</f>
        <v>-0.68789139863051119</v>
      </c>
      <c r="AA63" s="124">
        <f>IF(PERCENT!AA61&gt;PERCENT!AA$100,(PERCENT!AA61-PERCENT!AA$100)/(PERCENT!AA$101-PERCENT!AA$100),(PERCENT!AA61-PERCENT!AA$100)/(PERCENT!AA$100-PERCENT!AA$102))</f>
        <v>-0.54334386140349711</v>
      </c>
      <c r="AB63" s="124">
        <f>IF(PERCENT!AB61&gt;PERCENT!AB$100,(PERCENT!AB61-PERCENT!AB$100)/(PERCENT!AB$101-PERCENT!AB$100),(PERCENT!AB61-PERCENT!AB$100)/(PERCENT!AB$100-PERCENT!AB$102))</f>
        <v>0.96283470093018864</v>
      </c>
      <c r="AC63" s="127">
        <f>IF(PERCENT!AC61&gt;PERCENT!AC$100,(PERCENT!AC61-PERCENT!AC$100)/(PERCENT!AC$101-PERCENT!AC$100),(PERCENT!AC61-PERCENT!AC$100)/(PERCENT!AC$100-PERCENT!AC$102))</f>
        <v>-0.56971522883811043</v>
      </c>
      <c r="AD63" s="124">
        <f>IF(PERCENT!AD61&gt;PERCENT!AD$100,(PERCENT!AD61-PERCENT!AD$100)/(PERCENT!AD$101-PERCENT!AD$100),(PERCENT!AD61-PERCENT!AD$100)/(PERCENT!AD$100-PERCENT!AD$102))</f>
        <v>-0.56971522883811043</v>
      </c>
      <c r="AE63" s="128">
        <f>IF(PERCENT!AE61&gt;PERCENT!AE$100,(PERCENT!AE61-PERCENT!AE$100)/(PERCENT!AE$101-PERCENT!AE$100),(PERCENT!AE61-PERCENT!AE$100)/(PERCENT!AE$100-PERCENT!AE$102))</f>
        <v>-0.58203194813899517</v>
      </c>
      <c r="AF63" s="124">
        <f>IF(PERCENT!AF61&gt;PERCENT!AF$100,(PERCENT!AF61-PERCENT!AF$100)/(PERCENT!AF$101-PERCENT!AF$100),(PERCENT!AF61-PERCENT!AF$100)/(PERCENT!AF$100-PERCENT!AF$102))</f>
        <v>-0.75453268276812813</v>
      </c>
      <c r="AG63" s="124">
        <f>IF(PERCENT!AG61&gt;PERCENT!AG$100,(PERCENT!AG61-PERCENT!AG$100)/(PERCENT!AG$101-PERCENT!AG$100),(PERCENT!AG61-PERCENT!AG$100)/(PERCENT!AG$100-PERCENT!AG$102))</f>
        <v>0.6384491524135133</v>
      </c>
      <c r="AH63" s="124">
        <f>IF(PERCENT!AH61&gt;PERCENT!AH$100,(PERCENT!AH61-PERCENT!AH$100)/(PERCENT!AH$101-PERCENT!AH$100),(PERCENT!AH61-PERCENT!AH$100)/(PERCENT!AH$100-PERCENT!AH$102))</f>
        <v>-0.81619661995969273</v>
      </c>
      <c r="AI63" s="124">
        <f>IF(PERCENT!AI61&gt;PERCENT!AI$100,(PERCENT!AI61-PERCENT!AI$100)/(PERCENT!AI$101-PERCENT!AI$100),(PERCENT!AI61-PERCENT!AI$100)/(PERCENT!AI$100-PERCENT!AI$102))</f>
        <v>-0.76863151886662384</v>
      </c>
      <c r="AJ63" s="124">
        <f>IF(PERCENT!AJ61&gt;PERCENT!AJ$100,(PERCENT!AJ61-PERCENT!AJ$100)/(PERCENT!AJ$101-PERCENT!AJ$100),(PERCENT!AJ61-PERCENT!AJ$100)/(PERCENT!AJ$100-PERCENT!AJ$102))</f>
        <v>7.3570528458197559E-2</v>
      </c>
      <c r="AK63" s="124">
        <f>IF(PERCENT!AK61&gt;PERCENT!AK$100,(PERCENT!AK61-PERCENT!AK$100)/(PERCENT!AK$101-PERCENT!AK$100),(PERCENT!AK61-PERCENT!AK$100)/(PERCENT!AK$100-PERCENT!AK$102))</f>
        <v>-0.12409487177636871</v>
      </c>
      <c r="AL63" s="124">
        <f>IF(PERCENT!AL61&gt;PERCENT!AL$100,(PERCENT!AL61-PERCENT!AL$100)/(PERCENT!AL$101-PERCENT!AL$100),(PERCENT!AL61-PERCENT!AL$100)/(PERCENT!AL$100-PERCENT!AL$102))</f>
        <v>-0.75898091666123435</v>
      </c>
      <c r="AM63" s="124">
        <f>IF(PERCENT!AM61&gt;PERCENT!AM$100,(PERCENT!AM61-PERCENT!AM$100)/(PERCENT!AM$101-PERCENT!AM$100),(PERCENT!AM61-PERCENT!AM$100)/(PERCENT!AM$100-PERCENT!AM$102))</f>
        <v>-0.47847084511568766</v>
      </c>
      <c r="AN63" s="124">
        <f>IF(PERCENT!AN61&gt;PERCENT!AN$100,(PERCENT!AN61-PERCENT!AN$100)/(PERCENT!AN$101-PERCENT!AN$100),(PERCENT!AN61-PERCENT!AN$100)/(PERCENT!AN$100-PERCENT!AN$102))</f>
        <v>-0.51552552648023542</v>
      </c>
      <c r="AO63" s="124">
        <f>IF(PERCENT!AO61&gt;PERCENT!AO$100,(PERCENT!AO61-PERCENT!AO$100)/(PERCENT!AO$101-PERCENT!AO$100),(PERCENT!AO61-PERCENT!AO$100)/(PERCENT!AO$100-PERCENT!AO$102))</f>
        <v>0.14936053370595817</v>
      </c>
      <c r="AP63" s="124">
        <f>IF(PERCENT!AP61&gt;PERCENT!AP$100,(PERCENT!AP61-PERCENT!AP$100)/(PERCENT!AP$101-PERCENT!AP$100),(PERCENT!AP61-PERCENT!AP$100)/(PERCENT!AP$100-PERCENT!AP$102))</f>
        <v>0.86832592252214702</v>
      </c>
      <c r="AQ63" s="124">
        <f>IF(PERCENT!AQ61&gt;PERCENT!AQ$100,(PERCENT!AQ61-PERCENT!AQ$100)/(PERCENT!AQ$101-PERCENT!AQ$100),(PERCENT!AQ61-PERCENT!AQ$100)/(PERCENT!AQ$100-PERCENT!AQ$102))</f>
        <v>0.15298225150488184</v>
      </c>
      <c r="AR63" s="124">
        <f>IF(PERCENT!AR61&gt;PERCENT!AR$100,(PERCENT!AR61-PERCENT!AR$100)/(PERCENT!AR$101-PERCENT!AR$100),(PERCENT!AR61-PERCENT!AR$100)/(PERCENT!AR$100-PERCENT!AR$102))</f>
        <v>0.94888911624118866</v>
      </c>
      <c r="AS63" s="198">
        <f>IF(PERCENT!AS61&gt;PERCENT!AS$100,(PERCENT!AS61-PERCENT!AS$100)/(PERCENT!AS$101-PERCENT!AS$100),(PERCENT!AS61-PERCENT!AS$100)/(PERCENT!AS$100-PERCENT!AS$102))</f>
        <v>-0.54217371537194725</v>
      </c>
      <c r="AT63" s="198">
        <f>IF(PERCENT!AT61&gt;PERCENT!AT$100,(PERCENT!AT61-PERCENT!AT$100)/(PERCENT!AT$101-PERCENT!AT$100),(PERCENT!AT61-PERCENT!AT$100)/(PERCENT!AT$100-PERCENT!AT$102))</f>
        <v>0.29588080835021652</v>
      </c>
      <c r="AU63" s="198">
        <f>IF(PERCENT!AU61&gt;PERCENT!AU$100,(PERCENT!AU61-PERCENT!AU$100)/(PERCENT!AU$101-PERCENT!AU$100),(PERCENT!AU61-PERCENT!AU$100)/(PERCENT!AU$100-PERCENT!AU$102))</f>
        <v>-0.40793189173395156</v>
      </c>
      <c r="AV63" s="231">
        <f>IF(PERCENT!AV61&gt;PERCENT!AV$100,(PERCENT!AV61-PERCENT!AV$100)/(PERCENT!AV$101-PERCENT!AV$100),(PERCENT!AV61-PERCENT!AV$100)/(PERCENT!AV$100-PERCENT!AV$102))</f>
        <v>-0.58203194813899517</v>
      </c>
      <c r="AW63" s="231">
        <f>IF(PERCENT!AW61&gt;PERCENT!AW$100,(PERCENT!AW61-PERCENT!AW$100)/(PERCENT!AW$101-PERCENT!AW$100),(PERCENT!AW61-PERCENT!AW$100)/(PERCENT!AW$100-PERCENT!AW$102))</f>
        <v>-0.15980367139233898</v>
      </c>
      <c r="AX63" s="231">
        <f>IF(PERCENT!AX61&gt;PERCENT!AX$100,(PERCENT!AX61-PERCENT!AX$100)/(PERCENT!AX$101-PERCENT!AX$100),(PERCENT!AX61-PERCENT!AX$100)/(PERCENT!AX$100-PERCENT!AX$102))</f>
        <v>-0.58203194813899517</v>
      </c>
      <c r="AY63" s="232">
        <f>IF(PERCENT!AY61&gt;PERCENT!AY$100,(PERCENT!AY61-PERCENT!AY$100)/(PERCENT!AY$101-PERCENT!AY$100),(PERCENT!AY61-PERCENT!AY$100)/(PERCENT!AY$100-PERCENT!AY$102))</f>
        <v>-0.59822324924722325</v>
      </c>
      <c r="AZ63" s="66">
        <v>1198</v>
      </c>
      <c r="BA63" s="66" t="str">
        <f t="shared" si="0"/>
        <v>HIGH NEED LOW DEV</v>
      </c>
    </row>
    <row r="64" spans="1:53" x14ac:dyDescent="0.35">
      <c r="A64" s="197" t="s">
        <v>450</v>
      </c>
      <c r="B64" s="125">
        <f>IF(PERCENT!B60&gt;PERCENT!B$100,(PERCENT!B60-PERCENT!B$100)/(PERCENT!B$101-PERCENT!B$100),(PERCENT!B60-PERCENT!B$100)/(PERCENT!B$100-PERCENT!B$102))</f>
        <v>0.54236187973694427</v>
      </c>
      <c r="C64" s="124">
        <f>IF(PERCENT!C60&gt;PERCENT!C$100,(PERCENT!C60-PERCENT!C$100)/(PERCENT!C$101-PERCENT!C$100),(PERCENT!C60-PERCENT!C$100)/(PERCENT!C$100-PERCENT!C$102))</f>
        <v>0.15004639902786501</v>
      </c>
      <c r="D64" s="124">
        <f>IF(PERCENT!D60&gt;PERCENT!D$100,(PERCENT!D60-PERCENT!D$100)/(PERCENT!D$101-PERCENT!D$100),(PERCENT!D60-PERCENT!D$100)/(PERCENT!D$100-PERCENT!D$102))</f>
        <v>0.64820056262650394</v>
      </c>
      <c r="E64" s="124">
        <f>IF(PERCENT!E60&gt;PERCENT!E$100,(PERCENT!E60-PERCENT!E$100)/(PERCENT!E$101-PERCENT!E$100),(PERCENT!E60-PERCENT!E$100)/(PERCENT!E$100-PERCENT!E$102))</f>
        <v>-2.8525631132611716E-2</v>
      </c>
      <c r="F64" s="124">
        <f>IF(PERCENT!F60&gt;PERCENT!F$100,(PERCENT!F60-PERCENT!F$100)/(PERCENT!F$101-PERCENT!F$100),(PERCENT!F60-PERCENT!F$100)/(PERCENT!F$100-PERCENT!F$102))</f>
        <v>0.6551191776462697</v>
      </c>
      <c r="G64" s="124">
        <f>IF(PERCENT!G60&gt;PERCENT!G$100,(PERCENT!G60-PERCENT!G$100)/(PERCENT!G$101-PERCENT!G$100),(PERCENT!G60-PERCENT!G$100)/(PERCENT!G$100-PERCENT!G$102))</f>
        <v>-0.37230418560841638</v>
      </c>
      <c r="H64" s="125">
        <f>IF(PERCENT!H60&gt;PERCENT!H$100,(PERCENT!H60-PERCENT!H$100)/(PERCENT!H$101-PERCENT!H$100),(PERCENT!H60-PERCENT!H$100)/(PERCENT!H$100-PERCENT!H$102))</f>
        <v>-0.40443912810600507</v>
      </c>
      <c r="I64" s="124">
        <f>IF(PERCENT!I60&gt;PERCENT!I$100,(PERCENT!I60-PERCENT!I$100)/(PERCENT!I$101-PERCENT!I$100),(PERCENT!I60-PERCENT!I$100)/(PERCENT!I$100-PERCENT!I$102))</f>
        <v>-0.61026669190200733</v>
      </c>
      <c r="J64" s="124">
        <f>IF(PERCENT!J60&gt;PERCENT!J$100,(PERCENT!J60-PERCENT!J$100)/(PERCENT!J$101-PERCENT!J$100),(PERCENT!J60-PERCENT!J$100)/(PERCENT!J$100-PERCENT!J$102))</f>
        <v>-0.24368499971135951</v>
      </c>
      <c r="K64" s="126">
        <f>IF(PERCENT!K60&gt;PERCENT!K$100,(PERCENT!K60-PERCENT!K$100)/(PERCENT!K$101-PERCENT!K$100),(PERCENT!K60-PERCENT!K$100)/(PERCENT!K$100-PERCENT!K$102))</f>
        <v>-3.1858037942931905E-2</v>
      </c>
      <c r="L64" s="126">
        <f>IF(PERCENT!L60&gt;PERCENT!L$100,(PERCENT!L60-PERCENT!L$100)/(PERCENT!L$101-PERCENT!L$100),(PERCENT!L60-PERCENT!L$100)/(PERCENT!L$100-PERCENT!L$102))</f>
        <v>9.7099573756405239E-2</v>
      </c>
      <c r="M64" s="124">
        <f>IF(PERCENT!M60&gt;PERCENT!M$100,(PERCENT!M60-PERCENT!M$100)/(PERCENT!M$101-PERCENT!M$100),(PERCENT!M60-PERCENT!M$100)/(PERCENT!M$100-PERCENT!M$102))</f>
        <v>-1</v>
      </c>
      <c r="N64" s="124">
        <f>IF(PERCENT!N60&gt;PERCENT!N$100,(PERCENT!N60-PERCENT!N$100)/(PERCENT!N$101-PERCENT!N$100),(PERCENT!N60-PERCENT!N$100)/(PERCENT!N$100-PERCENT!N$102))</f>
        <v>0.15998550756280888</v>
      </c>
      <c r="O64" s="124">
        <f>IF(PERCENT!O60&gt;PERCENT!O$100,(PERCENT!O60-PERCENT!O$100)/(PERCENT!O$101-PERCENT!O$100),(PERCENT!O60-PERCENT!O$100)/(PERCENT!O$100-PERCENT!O$102))</f>
        <v>-2.107829265829872E-2</v>
      </c>
      <c r="P64" s="124">
        <f>IF(PERCENT!P60&gt;PERCENT!P$100,(PERCENT!P60-PERCENT!P$100)/(PERCENT!P$101-PERCENT!P$100),(PERCENT!P60-PERCENT!P$100)/(PERCENT!P$100-PERCENT!P$102))</f>
        <v>0.18410548609683156</v>
      </c>
      <c r="Q64" s="124">
        <f>IF(PERCENT!Q60&gt;PERCENT!Q$100,(PERCENT!Q60-PERCENT!Q$100)/(PERCENT!Q$101-PERCENT!Q$100),(PERCENT!Q60-PERCENT!Q$100)/(PERCENT!Q$100-PERCENT!Q$102))</f>
        <v>0.28753702534906517</v>
      </c>
      <c r="R64" s="127">
        <f>IF(PERCENT!R60&gt;PERCENT!R$100,(PERCENT!R60-PERCENT!R$100)/(PERCENT!R$101-PERCENT!R$100),(PERCENT!R60-PERCENT!R$100)/(PERCENT!R$100-PERCENT!R$102))</f>
        <v>-0.81142567133377175</v>
      </c>
      <c r="S64" s="124">
        <f>IF(PERCENT!S60&gt;PERCENT!S$100,(PERCENT!S60-PERCENT!S$100)/(PERCENT!S$101-PERCENT!S$100),(PERCENT!S60-PERCENT!S$100)/(PERCENT!S$100-PERCENT!S$102))</f>
        <v>-0.82668423136154456</v>
      </c>
      <c r="T64" s="124">
        <f>IF(PERCENT!T60&gt;PERCENT!T$100,(PERCENT!T60-PERCENT!T$100)/(PERCENT!T$101-PERCENT!T$100),(PERCENT!T60-PERCENT!T$100)/(PERCENT!T$100-PERCENT!T$102))</f>
        <v>-0.81607947444518802</v>
      </c>
      <c r="U64" s="124">
        <f>IF(PERCENT!U60&gt;PERCENT!U$100,(PERCENT!U60-PERCENT!U$100)/(PERCENT!U$101-PERCENT!U$100),(PERCENT!U60-PERCENT!U$100)/(PERCENT!U$100-PERCENT!U$102))</f>
        <v>-0.78025336278131641</v>
      </c>
      <c r="V64" s="127">
        <f>IF(PERCENT!V60&gt;PERCENT!V$100,(PERCENT!V60-PERCENT!V$100)/(PERCENT!V$101-PERCENT!V$100),(PERCENT!V60-PERCENT!V$100)/(PERCENT!V$100-PERCENT!V$102))</f>
        <v>-0.72703627437568152</v>
      </c>
      <c r="W64" s="124">
        <f>IF(PERCENT!W60&gt;PERCENT!W$100,(PERCENT!W60-PERCENT!W$100)/(PERCENT!W$101-PERCENT!W$100),(PERCENT!W60-PERCENT!W$100)/(PERCENT!W$100-PERCENT!W$102))</f>
        <v>-0.72703627437568152</v>
      </c>
      <c r="X64" s="127">
        <f>IF(PERCENT!X60&gt;PERCENT!X$100,(PERCENT!X60-PERCENT!X$100)/(PERCENT!X$101-PERCENT!X$100),(PERCENT!X60-PERCENT!X$100)/(PERCENT!X$100-PERCENT!X$102))</f>
        <v>-4.6293480587621515E-3</v>
      </c>
      <c r="Y64" s="124">
        <f>IF(PERCENT!Y60&gt;PERCENT!Y$100,(PERCENT!Y60-PERCENT!Y$100)/(PERCENT!Y$101-PERCENT!Y$100),(PERCENT!Y60-PERCENT!Y$100)/(PERCENT!Y$100-PERCENT!Y$102))</f>
        <v>-0.77995166855170561</v>
      </c>
      <c r="Z64" s="124">
        <f>IF(PERCENT!Z60&gt;PERCENT!Z$100,(PERCENT!Z60-PERCENT!Z$100)/(PERCENT!Z$101-PERCENT!Z$100),(PERCENT!Z60-PERCENT!Z$100)/(PERCENT!Z$100-PERCENT!Z$102))</f>
        <v>-0.97239770333562581</v>
      </c>
      <c r="AA64" s="124">
        <f>IF(PERCENT!AA60&gt;PERCENT!AA$100,(PERCENT!AA60-PERCENT!AA$100)/(PERCENT!AA$101-PERCENT!AA$100),(PERCENT!AA60-PERCENT!AA$100)/(PERCENT!AA$100-PERCENT!AA$102))</f>
        <v>-0.28195725743240913</v>
      </c>
      <c r="AB64" s="124">
        <f>IF(PERCENT!AB60&gt;PERCENT!AB$100,(PERCENT!AB60-PERCENT!AB$100)/(PERCENT!AB$101-PERCENT!AB$100),(PERCENT!AB60-PERCENT!AB$100)/(PERCENT!AB$100-PERCENT!AB$102))</f>
        <v>0.4391418504010316</v>
      </c>
      <c r="AC64" s="127">
        <f>IF(PERCENT!AC60&gt;PERCENT!AC$100,(PERCENT!AC60-PERCENT!AC$100)/(PERCENT!AC$101-PERCENT!AC$100),(PERCENT!AC60-PERCENT!AC$100)/(PERCENT!AC$100-PERCENT!AC$102))</f>
        <v>-0.51064437252160533</v>
      </c>
      <c r="AD64" s="124">
        <f>IF(PERCENT!AD60&gt;PERCENT!AD$100,(PERCENT!AD60-PERCENT!AD$100)/(PERCENT!AD$101-PERCENT!AD$100),(PERCENT!AD60-PERCENT!AD$100)/(PERCENT!AD$100-PERCENT!AD$102))</f>
        <v>-0.51064437252160533</v>
      </c>
      <c r="AE64" s="128">
        <f>IF(PERCENT!AE60&gt;PERCENT!AE$100,(PERCENT!AE60-PERCENT!AE$100)/(PERCENT!AE$101-PERCENT!AE$100),(PERCENT!AE60-PERCENT!AE$100)/(PERCENT!AE$100-PERCENT!AE$102))</f>
        <v>0.5413685999632647</v>
      </c>
      <c r="AF64" s="124">
        <f>IF(PERCENT!AF60&gt;PERCENT!AF$100,(PERCENT!AF60-PERCENT!AF$100)/(PERCENT!AF$101-PERCENT!AF$100),(PERCENT!AF60-PERCENT!AF$100)/(PERCENT!AF$100-PERCENT!AF$102))</f>
        <v>0.46214170821480399</v>
      </c>
      <c r="AG64" s="124">
        <f>IF(PERCENT!AG60&gt;PERCENT!AG$100,(PERCENT!AG60-PERCENT!AG$100)/(PERCENT!AG$101-PERCENT!AG$100),(PERCENT!AG60-PERCENT!AG$100)/(PERCENT!AG$100-PERCENT!AG$102))</f>
        <v>0.24048634520957407</v>
      </c>
      <c r="AH64" s="124">
        <f>IF(PERCENT!AH60&gt;PERCENT!AH$100,(PERCENT!AH60-PERCENT!AH$100)/(PERCENT!AH$101-PERCENT!AH$100),(PERCENT!AH60-PERCENT!AH$100)/(PERCENT!AH$100-PERCENT!AH$102))</f>
        <v>-0.65279763327358575</v>
      </c>
      <c r="AI64" s="124">
        <f>IF(PERCENT!AI60&gt;PERCENT!AI$100,(PERCENT!AI60-PERCENT!AI$100)/(PERCENT!AI$101-PERCENT!AI$100),(PERCENT!AI60-PERCENT!AI$100)/(PERCENT!AI$100-PERCENT!AI$102))</f>
        <v>0.54905762557222348</v>
      </c>
      <c r="AJ64" s="124">
        <f>IF(PERCENT!AJ60&gt;PERCENT!AJ$100,(PERCENT!AJ60-PERCENT!AJ$100)/(PERCENT!AJ$101-PERCENT!AJ$100),(PERCENT!AJ60-PERCENT!AJ$100)/(PERCENT!AJ$100-PERCENT!AJ$102))</f>
        <v>-0.22770867460771019</v>
      </c>
      <c r="AK64" s="124">
        <f>IF(PERCENT!AK60&gt;PERCENT!AK$100,(PERCENT!AK60-PERCENT!AK$100)/(PERCENT!AK$101-PERCENT!AK$100),(PERCENT!AK60-PERCENT!AK$100)/(PERCENT!AK$100-PERCENT!AK$102))</f>
        <v>3.8291609693358195E-2</v>
      </c>
      <c r="AL64" s="124">
        <f>IF(PERCENT!AL60&gt;PERCENT!AL$100,(PERCENT!AL60-PERCENT!AL$100)/(PERCENT!AL$101-PERCENT!AL$100),(PERCENT!AL60-PERCENT!AL$100)/(PERCENT!AL$100-PERCENT!AL$102))</f>
        <v>-0.89067883080579735</v>
      </c>
      <c r="AM64" s="124">
        <f>IF(PERCENT!AM60&gt;PERCENT!AM$100,(PERCENT!AM60-PERCENT!AM$100)/(PERCENT!AM$101-PERCENT!AM$100),(PERCENT!AM60-PERCENT!AM$100)/(PERCENT!AM$100-PERCENT!AM$102))</f>
        <v>0.80899654213477801</v>
      </c>
      <c r="AN64" s="124">
        <f>IF(PERCENT!AN60&gt;PERCENT!AN$100,(PERCENT!AN60-PERCENT!AN$100)/(PERCENT!AN$101-PERCENT!AN$100),(PERCENT!AN60-PERCENT!AN$100)/(PERCENT!AN$100-PERCENT!AN$102))</f>
        <v>0.88159837552428988</v>
      </c>
      <c r="AO64" s="124">
        <f>IF(PERCENT!AO60&gt;PERCENT!AO$100,(PERCENT!AO60-PERCENT!AO$100)/(PERCENT!AO$101-PERCENT!AO$100),(PERCENT!AO60-PERCENT!AO$100)/(PERCENT!AO$100-PERCENT!AO$102))</f>
        <v>0.19114410669921955</v>
      </c>
      <c r="AP64" s="124">
        <f>IF(PERCENT!AP60&gt;PERCENT!AP$100,(PERCENT!AP60-PERCENT!AP$100)/(PERCENT!AP$101-PERCENT!AP$100),(PERCENT!AP60-PERCENT!AP$100)/(PERCENT!AP$100-PERCENT!AP$102))</f>
        <v>0.97973689762761784</v>
      </c>
      <c r="AQ64" s="124">
        <f>IF(PERCENT!AQ60&gt;PERCENT!AQ$100,(PERCENT!AQ60-PERCENT!AQ$100)/(PERCENT!AQ$101-PERCENT!AQ$100),(PERCENT!AQ60-PERCENT!AQ$100)/(PERCENT!AQ$100-PERCENT!AQ$102))</f>
        <v>9.0853028106768416E-2</v>
      </c>
      <c r="AR64" s="124">
        <f>IF(PERCENT!AR60&gt;PERCENT!AR$100,(PERCENT!AR60-PERCENT!AR$100)/(PERCENT!AR$101-PERCENT!AR$100),(PERCENT!AR60-PERCENT!AR$100)/(PERCENT!AR$100-PERCENT!AR$102))</f>
        <v>0.69747966543778894</v>
      </c>
      <c r="AS64" s="198">
        <f>IF(PERCENT!AS60&gt;PERCENT!AS$100,(PERCENT!AS60-PERCENT!AS$100)/(PERCENT!AS$101-PERCENT!AS$100),(PERCENT!AS60-PERCENT!AS$100)/(PERCENT!AS$100-PERCENT!AS$102))</f>
        <v>4.637686540869255E-3</v>
      </c>
      <c r="AT64" s="198">
        <f>IF(PERCENT!AT60&gt;PERCENT!AT$100,(PERCENT!AT60-PERCENT!AT$100)/(PERCENT!AT$101-PERCENT!AT$100),(PERCENT!AT60-PERCENT!AT$100)/(PERCENT!AT$100-PERCENT!AT$102))</f>
        <v>2.4659512014394321E-2</v>
      </c>
      <c r="AU64" s="198">
        <f>IF(PERCENT!AU60&gt;PERCENT!AU$100,(PERCENT!AU60-PERCENT!AU$100)/(PERCENT!AU$101-PERCENT!AU$100),(PERCENT!AU60-PERCENT!AU$100)/(PERCENT!AU$100-PERCENT!AU$102))</f>
        <v>-0.45593619608563807</v>
      </c>
      <c r="AV64" s="231">
        <f>IF(PERCENT!AV60&gt;PERCENT!AV$100,(PERCENT!AV60-PERCENT!AV$100)/(PERCENT!AV$101-PERCENT!AV$100),(PERCENT!AV60-PERCENT!AV$100)/(PERCENT!AV$100-PERCENT!AV$102))</f>
        <v>0.5413685999632647</v>
      </c>
      <c r="AW64" s="231">
        <f>IF(PERCENT!AW60&gt;PERCENT!AW$100,(PERCENT!AW60-PERCENT!AW$100)/(PERCENT!AW$101-PERCENT!AW$100),(PERCENT!AW60-PERCENT!AW$100)/(PERCENT!AW$100-PERCENT!AW$102))</f>
        <v>-0.11705445462407929</v>
      </c>
      <c r="AX64" s="231">
        <f>IF(PERCENT!AX60&gt;PERCENT!AX$100,(PERCENT!AX60-PERCENT!AX$100)/(PERCENT!AX$101-PERCENT!AX$100),(PERCENT!AX60-PERCENT!AX$100)/(PERCENT!AX$100-PERCENT!AX$102))</f>
        <v>0.5413685999632647</v>
      </c>
      <c r="AY64" s="232">
        <f>IF(PERCENT!AY60&gt;PERCENT!AY$100,(PERCENT!AY60-PERCENT!AY$100)/(PERCENT!AY$101-PERCENT!AY$100),(PERCENT!AY60-PERCENT!AY$100)/(PERCENT!AY$100-PERCENT!AY$102))</f>
        <v>-0.5470881754996294</v>
      </c>
      <c r="AZ64" s="66">
        <v>2093</v>
      </c>
      <c r="BA64" s="66" t="str">
        <f t="shared" si="0"/>
        <v>LOW NEED LOW DEV</v>
      </c>
    </row>
    <row r="65" spans="1:53" x14ac:dyDescent="0.35">
      <c r="A65" s="197" t="s">
        <v>396</v>
      </c>
      <c r="B65" s="125">
        <f>IF(PERCENT!B2&gt;PERCENT!B$100,(PERCENT!B2-PERCENT!B$100)/(PERCENT!B$101-PERCENT!B$100),(PERCENT!B2-PERCENT!B$100)/(PERCENT!B$100-PERCENT!B$102))</f>
        <v>0.30969452133488312</v>
      </c>
      <c r="C65" s="124">
        <f>IF(PERCENT!C2&gt;PERCENT!C$100,(PERCENT!C2-PERCENT!C$100)/(PERCENT!C$101-PERCENT!C$100),(PERCENT!C2-PERCENT!C$100)/(PERCENT!C$100-PERCENT!C$102))</f>
        <v>-0.62921543011423875</v>
      </c>
      <c r="D65" s="124">
        <f>IF(PERCENT!D2&gt;PERCENT!D$100,(PERCENT!D2-PERCENT!D$100)/(PERCENT!D$101-PERCENT!D$100),(PERCENT!D2-PERCENT!D$100)/(PERCENT!D$100-PERCENT!D$102))</f>
        <v>-0.55445966881074327</v>
      </c>
      <c r="E65" s="124">
        <f>IF(PERCENT!E2&gt;PERCENT!E$100,(PERCENT!E2-PERCENT!E$100)/(PERCENT!E$101-PERCENT!E$100),(PERCENT!E2-PERCENT!E$100)/(PERCENT!E$100-PERCENT!E$102))</f>
        <v>0.57561825094200969</v>
      </c>
      <c r="F65" s="124">
        <f>IF(PERCENT!F2&gt;PERCENT!F$100,(PERCENT!F2-PERCENT!F$100)/(PERCENT!F$101-PERCENT!F$100),(PERCENT!F2-PERCENT!F$100)/(PERCENT!F$100-PERCENT!F$102))</f>
        <v>-0.67307688981654146</v>
      </c>
      <c r="G65" s="124">
        <f>IF(PERCENT!G2&gt;PERCENT!G$100,(PERCENT!G2-PERCENT!G$100)/(PERCENT!G$101-PERCENT!G$100),(PERCENT!G2-PERCENT!G$100)/(PERCENT!G$100-PERCENT!G$102))</f>
        <v>1.5802095329195801E-2</v>
      </c>
      <c r="H65" s="125">
        <f>IF(PERCENT!H2&gt;PERCENT!H$100,(PERCENT!H2-PERCENT!H$100)/(PERCENT!H$101-PERCENT!H$100),(PERCENT!H2-PERCENT!H$100)/(PERCENT!H$100-PERCENT!H$102))</f>
        <v>-0.29769535144147752</v>
      </c>
      <c r="I65" s="124">
        <f>IF(PERCENT!I2&gt;PERCENT!I$100,(PERCENT!I2-PERCENT!I$100)/(PERCENT!I$101-PERCENT!I$100),(PERCENT!I2-PERCENT!I$100)/(PERCENT!I$100-PERCENT!I$102))</f>
        <v>-0.76680813773060885</v>
      </c>
      <c r="J65" s="124">
        <f>IF(PERCENT!J2&gt;PERCENT!J$100,(PERCENT!J2-PERCENT!J$100)/(PERCENT!J$101-PERCENT!J$100),(PERCENT!J2-PERCENT!J$100)/(PERCENT!J$100-PERCENT!J$102))</f>
        <v>7.7549158798043147E-3</v>
      </c>
      <c r="K65" s="126">
        <f>IF(PERCENT!K2&gt;PERCENT!K$100,(PERCENT!K2-PERCENT!K$100)/(PERCENT!K$101-PERCENT!K$100),(PERCENT!K2-PERCENT!K$100)/(PERCENT!K$100-PERCENT!K$102))</f>
        <v>0.3473628683070008</v>
      </c>
      <c r="L65" s="126">
        <f>IF(PERCENT!L2&gt;PERCENT!L$100,(PERCENT!L2-PERCENT!L$100)/(PERCENT!L$101-PERCENT!L$100),(PERCENT!L2-PERCENT!L$100)/(PERCENT!L$100-PERCENT!L$102))</f>
        <v>-0.46597844623631018</v>
      </c>
      <c r="M65" s="124">
        <f>IF(PERCENT!M2&gt;PERCENT!M$100,(PERCENT!M2-PERCENT!M$100)/(PERCENT!M$101-PERCENT!M$100),(PERCENT!M2-PERCENT!M$100)/(PERCENT!M$100-PERCENT!M$102))</f>
        <v>-1</v>
      </c>
      <c r="N65" s="124">
        <f>IF(PERCENT!N2&gt;PERCENT!N$100,(PERCENT!N2-PERCENT!N$100)/(PERCENT!N$101-PERCENT!N$100),(PERCENT!N2-PERCENT!N$100)/(PERCENT!N$100-PERCENT!N$102))</f>
        <v>-8.9070458189608556E-2</v>
      </c>
      <c r="O65" s="124">
        <f>IF(PERCENT!O2&gt;PERCENT!O$100,(PERCENT!O2-PERCENT!O$100)/(PERCENT!O$101-PERCENT!O$100),(PERCENT!O2-PERCENT!O$100)/(PERCENT!O$100-PERCENT!O$102))</f>
        <v>-0.51053914632914932</v>
      </c>
      <c r="P65" s="124">
        <f>IF(PERCENT!P2&gt;PERCENT!P$100,(PERCENT!P2-PERCENT!P$100)/(PERCENT!P$101-PERCENT!P$100),(PERCENT!P2-PERCENT!P$100)/(PERCENT!P$100-PERCENT!P$102))</f>
        <v>0.76252826343306224</v>
      </c>
      <c r="Q65" s="124">
        <f>IF(PERCENT!Q2&gt;PERCENT!Q$100,(PERCENT!Q2-PERCENT!Q$100)/(PERCENT!Q$101-PERCENT!Q$100),(PERCENT!Q2-PERCENT!Q$100)/(PERCENT!Q$100-PERCENT!Q$102))</f>
        <v>-0.7114941011444601</v>
      </c>
      <c r="R65" s="127">
        <f>IF(PERCENT!R2&gt;PERCENT!R$100,(PERCENT!R2-PERCENT!R$100)/(PERCENT!R$101-PERCENT!R$100),(PERCENT!R2-PERCENT!R$100)/(PERCENT!R$100-PERCENT!R$102))</f>
        <v>-0.92072349750349902</v>
      </c>
      <c r="S65" s="124">
        <f>IF(PERCENT!S2&gt;PERCENT!S$100,(PERCENT!S2-PERCENT!S$100)/(PERCENT!S$101-PERCENT!S$100),(PERCENT!S2-PERCENT!S$100)/(PERCENT!S$100-PERCENT!S$102))</f>
        <v>-0.94923776294446194</v>
      </c>
      <c r="T65" s="124">
        <f>IF(PERCENT!T2&gt;PERCENT!T$100,(PERCENT!T2-PERCENT!T$100)/(PERCENT!T$101-PERCENT!T$100),(PERCENT!T2-PERCENT!T$100)/(PERCENT!T$100-PERCENT!T$102))</f>
        <v>-0.90197927056911986</v>
      </c>
      <c r="U65" s="124">
        <f>IF(PERCENT!U2&gt;PERCENT!U$100,(PERCENT!U2-PERCENT!U$100)/(PERCENT!U$101-PERCENT!U$100),(PERCENT!U2-PERCENT!U$100)/(PERCENT!U$100-PERCENT!U$102))</f>
        <v>-0.91889965979777444</v>
      </c>
      <c r="V65" s="127">
        <f>IF(PERCENT!V2&gt;PERCENT!V$100,(PERCENT!V2-PERCENT!V$100)/(PERCENT!V$101-PERCENT!V$100),(PERCENT!V2-PERCENT!V$100)/(PERCENT!V$100-PERCENT!V$102))</f>
        <v>-0.54148019217817378</v>
      </c>
      <c r="W65" s="124">
        <f>IF(PERCENT!W2&gt;PERCENT!W$100,(PERCENT!W2-PERCENT!W$100)/(PERCENT!W$101-PERCENT!W$100),(PERCENT!W2-PERCENT!W$100)/(PERCENT!W$100-PERCENT!W$102))</f>
        <v>-0.54148019217817378</v>
      </c>
      <c r="X65" s="127">
        <f>IF(PERCENT!X2&gt;PERCENT!X$100,(PERCENT!X2-PERCENT!X$100)/(PERCENT!X$101-PERCENT!X$100),(PERCENT!X2-PERCENT!X$100)/(PERCENT!X$100-PERCENT!X$102))</f>
        <v>-0.39206117614343822</v>
      </c>
      <c r="Y65" s="124">
        <f>IF(PERCENT!Y2&gt;PERCENT!Y$100,(PERCENT!Y2-PERCENT!Y$100)/(PERCENT!Y$101-PERCENT!Y$100),(PERCENT!Y2-PERCENT!Y$100)/(PERCENT!Y$100-PERCENT!Y$102))</f>
        <v>-0.75866479504583173</v>
      </c>
      <c r="Z65" s="124">
        <f>IF(PERCENT!Z2&gt;PERCENT!Z$100,(PERCENT!Z2-PERCENT!Z$100)/(PERCENT!Z$101-PERCENT!Z$100),(PERCENT!Z2-PERCENT!Z$100)/(PERCENT!Z$100-PERCENT!Z$102))</f>
        <v>-0.93162357649446736</v>
      </c>
      <c r="AA65" s="124">
        <f>IF(PERCENT!AA2&gt;PERCENT!AA$100,(PERCENT!AA2-PERCENT!AA$100)/(PERCENT!AA$101-PERCENT!AA$100),(PERCENT!AA2-PERCENT!AA$100)/(PERCENT!AA$100-PERCENT!AA$102))</f>
        <v>0.19154902349128747</v>
      </c>
      <c r="AB65" s="124">
        <f>IF(PERCENT!AB2&gt;PERCENT!AB$100,(PERCENT!AB2-PERCENT!AB$100)/(PERCENT!AB$101-PERCENT!AB$100),(PERCENT!AB2-PERCENT!AB$100)/(PERCENT!AB$100-PERCENT!AB$102))</f>
        <v>-0.4568872308045635</v>
      </c>
      <c r="AC65" s="127">
        <f>IF(PERCENT!AC2&gt;PERCENT!AC$100,(PERCENT!AC2-PERCENT!AC$100)/(PERCENT!AC$101-PERCENT!AC$100),(PERCENT!AC2-PERCENT!AC$100)/(PERCENT!AC$100-PERCENT!AC$102))</f>
        <v>-0.29234439948183594</v>
      </c>
      <c r="AD65" s="124">
        <f>IF(PERCENT!AD2&gt;PERCENT!AD$100,(PERCENT!AD2-PERCENT!AD$100)/(PERCENT!AD$101-PERCENT!AD$100),(PERCENT!AD2-PERCENT!AD$100)/(PERCENT!AD$100-PERCENT!AD$102))</f>
        <v>-0.29234439948183594</v>
      </c>
      <c r="AE65" s="128">
        <f>IF(PERCENT!AE2&gt;PERCENT!AE$100,(PERCENT!AE2-PERCENT!AE$100)/(PERCENT!AE$101-PERCENT!AE$100),(PERCENT!AE2-PERCENT!AE$100)/(PERCENT!AE$100-PERCENT!AE$102))</f>
        <v>0.38601045573085985</v>
      </c>
      <c r="AF65" s="124">
        <f>IF(PERCENT!AF2&gt;PERCENT!AF$100,(PERCENT!AF2-PERCENT!AF$100)/(PERCENT!AF$101-PERCENT!AF$100),(PERCENT!AF2-PERCENT!AF$100)/(PERCENT!AF$100-PERCENT!AF$102))</f>
        <v>-7.7180647813345979E-2</v>
      </c>
      <c r="AG65" s="124">
        <f>IF(PERCENT!AG2&gt;PERCENT!AG$100,(PERCENT!AG2-PERCENT!AG$100)/(PERCENT!AG$101-PERCENT!AG$100),(PERCENT!AG2-PERCENT!AG$100)/(PERCENT!AG$100-PERCENT!AG$102))</f>
        <v>-1</v>
      </c>
      <c r="AH65" s="124">
        <f>IF(PERCENT!AH2&gt;PERCENT!AH$100,(PERCENT!AH2-PERCENT!AH$100)/(PERCENT!AH$101-PERCENT!AH$100),(PERCENT!AH2-PERCENT!AH$100)/(PERCENT!AH$100-PERCENT!AH$102))</f>
        <v>-0.81447245194010665</v>
      </c>
      <c r="AI65" s="124">
        <f>IF(PERCENT!AI2&gt;PERCENT!AI$100,(PERCENT!AI2-PERCENT!AI$100)/(PERCENT!AI$101-PERCENT!AI$100),(PERCENT!AI2-PERCENT!AI$100)/(PERCENT!AI$100-PERCENT!AI$102))</f>
        <v>0.66251913247766248</v>
      </c>
      <c r="AJ65" s="124">
        <f>IF(PERCENT!AJ2&gt;PERCENT!AJ$100,(PERCENT!AJ2-PERCENT!AJ$100)/(PERCENT!AJ$101-PERCENT!AJ$100),(PERCENT!AJ2-PERCENT!AJ$100)/(PERCENT!AJ$100-PERCENT!AJ$102))</f>
        <v>-1</v>
      </c>
      <c r="AK65" s="124">
        <f>IF(PERCENT!AK2&gt;PERCENT!AK$100,(PERCENT!AK2-PERCENT!AK$100)/(PERCENT!AK$101-PERCENT!AK$100),(PERCENT!AK2-PERCENT!AK$100)/(PERCENT!AK$100-PERCENT!AK$102))</f>
        <v>0.66247012155957563</v>
      </c>
      <c r="AL65" s="124">
        <f>IF(PERCENT!AL2&gt;PERCENT!AL$100,(PERCENT!AL2-PERCENT!AL$100)/(PERCENT!AL$101-PERCENT!AL$100),(PERCENT!AL2-PERCENT!AL$100)/(PERCENT!AL$100-PERCENT!AL$102))</f>
        <v>-0.80390132738080444</v>
      </c>
      <c r="AM65" s="124">
        <f>IF(PERCENT!AM2&gt;PERCENT!AM$100,(PERCENT!AM2-PERCENT!AM$100)/(PERCENT!AM$101-PERCENT!AM$100),(PERCENT!AM2-PERCENT!AM$100)/(PERCENT!AM$100-PERCENT!AM$102))</f>
        <v>0.826522196927026</v>
      </c>
      <c r="AN65" s="124">
        <f>IF(PERCENT!AN2&gt;PERCENT!AN$100,(PERCENT!AN2-PERCENT!AN$100)/(PERCENT!AN$101-PERCENT!AN$100),(PERCENT!AN2-PERCENT!AN$100)/(PERCENT!AN$100-PERCENT!AN$102))</f>
        <v>0.20306598910576945</v>
      </c>
      <c r="AO65" s="124">
        <f>IF(PERCENT!AO2&gt;PERCENT!AO$100,(PERCENT!AO2-PERCENT!AO$100)/(PERCENT!AO$101-PERCENT!AO$100),(PERCENT!AO2-PERCENT!AO$100)/(PERCENT!AO$100-PERCENT!AO$102))</f>
        <v>0.24490189699184028</v>
      </c>
      <c r="AP65" s="124">
        <f>IF(PERCENT!AP2&gt;PERCENT!AP$100,(PERCENT!AP2-PERCENT!AP$100)/(PERCENT!AP$101-PERCENT!AP$100),(PERCENT!AP2-PERCENT!AP$100)/(PERCENT!AP$100-PERCENT!AP$102))</f>
        <v>0.98141252813516178</v>
      </c>
      <c r="AQ65" s="124">
        <f>IF(PERCENT!AQ2&gt;PERCENT!AQ$100,(PERCENT!AQ2-PERCENT!AQ$100)/(PERCENT!AQ$101-PERCENT!AQ$100),(PERCENT!AQ2-PERCENT!AQ$100)/(PERCENT!AQ$100-PERCENT!AQ$102))</f>
        <v>8.9495315709217232E-2</v>
      </c>
      <c r="AR65" s="124">
        <f>IF(PERCENT!AR2&gt;PERCENT!AR$100,(PERCENT!AR2-PERCENT!AR$100)/(PERCENT!AR$101-PERCENT!AR$100),(PERCENT!AR2-PERCENT!AR$100)/(PERCENT!AR$100-PERCENT!AR$102))</f>
        <v>0.49562538708005521</v>
      </c>
      <c r="AS65" s="198">
        <f>IF(PERCENT!AS2&gt;PERCENT!AS$100,(PERCENT!AS2-PERCENT!AS$100)/(PERCENT!AS$101-PERCENT!AS$100),(PERCENT!AS2-PERCENT!AS$100)/(PERCENT!AS$100-PERCENT!AS$102))</f>
        <v>-3.990019414112126E-2</v>
      </c>
      <c r="AT65" s="198">
        <f>IF(PERCENT!AT2&gt;PERCENT!AT$100,(PERCENT!AT2-PERCENT!AT$100)/(PERCENT!AT$101-PERCENT!AT$100),(PERCENT!AT2-PERCENT!AT$100)/(PERCENT!AT$100-PERCENT!AT$102))</f>
        <v>1.0333526354957252E-2</v>
      </c>
      <c r="AU65" s="198">
        <f>IF(PERCENT!AU2&gt;PERCENT!AU$100,(PERCENT!AU2-PERCENT!AU$100)/(PERCENT!AU$101-PERCENT!AU$100),(PERCENT!AU2-PERCENT!AU$100)/(PERCENT!AU$100-PERCENT!AU$102))</f>
        <v>-0.49111437181743717</v>
      </c>
      <c r="AV65" s="231">
        <f>IF(PERCENT!AV2&gt;PERCENT!AV$100,(PERCENT!AV2-PERCENT!AV$100)/(PERCENT!AV$101-PERCENT!AV$100),(PERCENT!AV2-PERCENT!AV$100)/(PERCENT!AV$100-PERCENT!AV$102))</f>
        <v>0.38601045573085985</v>
      </c>
      <c r="AW65" s="231">
        <f>IF(PERCENT!AW2&gt;PERCENT!AW$100,(PERCENT!AW2-PERCENT!AW$100)/(PERCENT!AW$101-PERCENT!AW$100),(PERCENT!AW2-PERCENT!AW$100)/(PERCENT!AW$100-PERCENT!AW$102))</f>
        <v>-0.14505719490277469</v>
      </c>
      <c r="AX65" s="231">
        <f>IF(PERCENT!AX2&gt;PERCENT!AX$100,(PERCENT!AX2-PERCENT!AX$100)/(PERCENT!AX$101-PERCENT!AX$100),(PERCENT!AX2-PERCENT!AX$100)/(PERCENT!AX$100-PERCENT!AX$102))</f>
        <v>0.38601045573085985</v>
      </c>
      <c r="AY65" s="232">
        <f>IF(PERCENT!AY2&gt;PERCENT!AY$100,(PERCENT!AY2-PERCENT!AY$100)/(PERCENT!AY$101-PERCENT!AY$100),(PERCENT!AY2-PERCENT!AY$100)/(PERCENT!AY$100-PERCENT!AY$102))</f>
        <v>-0.47782879113728016</v>
      </c>
      <c r="AZ65" s="1">
        <v>2262</v>
      </c>
      <c r="BA65" s="66" t="str">
        <f t="shared" si="0"/>
        <v>LOW NEED LOW DEV</v>
      </c>
    </row>
    <row r="66" spans="1:53" x14ac:dyDescent="0.35">
      <c r="A66" s="197" t="s">
        <v>440</v>
      </c>
      <c r="B66" s="125">
        <f>IF(PERCENT!B50&gt;PERCENT!B$100,(PERCENT!B50-PERCENT!B$100)/(PERCENT!B$101-PERCENT!B$100),(PERCENT!B50-PERCENT!B$100)/(PERCENT!B$100-PERCENT!B$102))</f>
        <v>0.33307553996650974</v>
      </c>
      <c r="C66" s="124">
        <f>IF(PERCENT!C50&gt;PERCENT!C$100,(PERCENT!C50-PERCENT!C$100)/(PERCENT!C$101-PERCENT!C$100),(PERCENT!C50-PERCENT!C$100)/(PERCENT!C$100-PERCENT!C$102))</f>
        <v>0.3871785301941581</v>
      </c>
      <c r="D66" s="124">
        <f>IF(PERCENT!D50&gt;PERCENT!D$100,(PERCENT!D50-PERCENT!D$100)/(PERCENT!D$101-PERCENT!D$100),(PERCENT!D50-PERCENT!D$100)/(PERCENT!D$100-PERCENT!D$102))</f>
        <v>0.10173218014945126</v>
      </c>
      <c r="E66" s="124">
        <f>IF(PERCENT!E50&gt;PERCENT!E$100,(PERCENT!E50-PERCENT!E$100)/(PERCENT!E$101-PERCENT!E$100),(PERCENT!E50-PERCENT!E$100)/(PERCENT!E$100-PERCENT!E$102))</f>
        <v>0.70574006759305175</v>
      </c>
      <c r="F66" s="124">
        <f>IF(PERCENT!F50&gt;PERCENT!F$100,(PERCENT!F50-PERCENT!F$100)/(PERCENT!F$101-PERCENT!F$100),(PERCENT!F50-PERCENT!F$100)/(PERCENT!F$100-PERCENT!F$102))</f>
        <v>-0.68004711770746029</v>
      </c>
      <c r="G66" s="124">
        <f>IF(PERCENT!G50&gt;PERCENT!G$100,(PERCENT!G50-PERCENT!G$100)/(PERCENT!G$101-PERCENT!G$100),(PERCENT!G50-PERCENT!G$100)/(PERCENT!G$100-PERCENT!G$102))</f>
        <v>0.1689926264966071</v>
      </c>
      <c r="H66" s="125">
        <f>IF(PERCENT!H50&gt;PERCENT!H$100,(PERCENT!H50-PERCENT!H$100)/(PERCENT!H$101-PERCENT!H$100),(PERCENT!H50-PERCENT!H$100)/(PERCENT!H$100-PERCENT!H$102))</f>
        <v>0.11250714783488137</v>
      </c>
      <c r="I66" s="124">
        <f>IF(PERCENT!I50&gt;PERCENT!I$100,(PERCENT!I50-PERCENT!I$100)/(PERCENT!I$101-PERCENT!I$100),(PERCENT!I50-PERCENT!I$100)/(PERCENT!I$100-PERCENT!I$102))</f>
        <v>-0.72170409630470844</v>
      </c>
      <c r="J66" s="124">
        <f>IF(PERCENT!J50&gt;PERCENT!J$100,(PERCENT!J50-PERCENT!J$100)/(PERCENT!J$101-PERCENT!J$100),(PERCENT!J50-PERCENT!J$100)/(PERCENT!J$100-PERCENT!J$102))</f>
        <v>0.25322057656817804</v>
      </c>
      <c r="K66" s="126">
        <f>IF(PERCENT!K50&gt;PERCENT!K$100,(PERCENT!K50-PERCENT!K$100)/(PERCENT!K$101-PERCENT!K$100),(PERCENT!K50-PERCENT!K$100)/(PERCENT!K$100-PERCENT!K$102))</f>
        <v>-5.9108206717587992E-2</v>
      </c>
      <c r="L66" s="126">
        <f>IF(PERCENT!L50&gt;PERCENT!L$100,(PERCENT!L50-PERCENT!L$100)/(PERCENT!L$101-PERCENT!L$100),(PERCENT!L50-PERCENT!L$100)/(PERCENT!L$100-PERCENT!L$102))</f>
        <v>-0.53367165527462079</v>
      </c>
      <c r="M66" s="124">
        <f>IF(PERCENT!M50&gt;PERCENT!M$100,(PERCENT!M50-PERCENT!M$100)/(PERCENT!M$101-PERCENT!M$100),(PERCENT!M50-PERCENT!M$100)/(PERCENT!M$100-PERCENT!M$102))</f>
        <v>-1</v>
      </c>
      <c r="N66" s="124">
        <f>IF(PERCENT!N50&gt;PERCENT!N$100,(PERCENT!N50-PERCENT!N$100)/(PERCENT!N$101-PERCENT!N$100),(PERCENT!N50-PERCENT!N$100)/(PERCENT!N$100-PERCENT!N$102))</f>
        <v>-6.5098628141966472E-2</v>
      </c>
      <c r="O66" s="124">
        <f>IF(PERCENT!O50&gt;PERCENT!O$100,(PERCENT!O50-PERCENT!O$100)/(PERCENT!O$101-PERCENT!O$100),(PERCENT!O50-PERCENT!O$100)/(PERCENT!O$100-PERCENT!O$102))</f>
        <v>-2.107829265829872E-2</v>
      </c>
      <c r="P66" s="124">
        <f>IF(PERCENT!P50&gt;PERCENT!P$100,(PERCENT!P50-PERCENT!P$100)/(PERCENT!P$101-PERCENT!P$100),(PERCENT!P50-PERCENT!P$100)/(PERCENT!P$100-PERCENT!P$102))</f>
        <v>0.3990240409786408</v>
      </c>
      <c r="Q66" s="124">
        <f>IF(PERCENT!Q50&gt;PERCENT!Q$100,(PERCENT!Q50-PERCENT!Q$100)/(PERCENT!Q$101-PERCENT!Q$100),(PERCENT!Q50-PERCENT!Q$100)/(PERCENT!Q$100-PERCENT!Q$102))</f>
        <v>-0.82107562936538026</v>
      </c>
      <c r="R66" s="127">
        <f>IF(PERCENT!R50&gt;PERCENT!R$100,(PERCENT!R50-PERCENT!R$100)/(PERCENT!R$101-PERCENT!R$100),(PERCENT!R50-PERCENT!R$100)/(PERCENT!R$100-PERCENT!R$102))</f>
        <v>-0.27672308346991964</v>
      </c>
      <c r="S66" s="124">
        <f>IF(PERCENT!S50&gt;PERCENT!S$100,(PERCENT!S50-PERCENT!S$100)/(PERCENT!S$101-PERCENT!S$100),(PERCENT!S50-PERCENT!S$100)/(PERCENT!S$100-PERCENT!S$102))</f>
        <v>-0.16429045414500643</v>
      </c>
      <c r="T66" s="124">
        <f>IF(PERCENT!T50&gt;PERCENT!T$100,(PERCENT!T50-PERCENT!T$100)/(PERCENT!T$101-PERCENT!T$100),(PERCENT!T50-PERCENT!T$100)/(PERCENT!T$100-PERCENT!T$102))</f>
        <v>-0.29180856018363088</v>
      </c>
      <c r="U66" s="124">
        <f>IF(PERCENT!U50&gt;PERCENT!U$100,(PERCENT!U50-PERCENT!U$100)/(PERCENT!U$101-PERCENT!U$100),(PERCENT!U50-PERCENT!U$100)/(PERCENT!U$100-PERCENT!U$102))</f>
        <v>-0.4048781997333003</v>
      </c>
      <c r="V66" s="127">
        <f>IF(PERCENT!V50&gt;PERCENT!V$100,(PERCENT!V50-PERCENT!V$100)/(PERCENT!V$101-PERCENT!V$100),(PERCENT!V50-PERCENT!V$100)/(PERCENT!V$100-PERCENT!V$102))</f>
        <v>-0.29075700667068655</v>
      </c>
      <c r="W66" s="124">
        <f>IF(PERCENT!W50&gt;PERCENT!W$100,(PERCENT!W50-PERCENT!W$100)/(PERCENT!W$101-PERCENT!W$100),(PERCENT!W50-PERCENT!W$100)/(PERCENT!W$100-PERCENT!W$102))</f>
        <v>-0.29075700667068655</v>
      </c>
      <c r="X66" s="127">
        <f>IF(PERCENT!X50&gt;PERCENT!X$100,(PERCENT!X50-PERCENT!X$100)/(PERCENT!X$101-PERCENT!X$100),(PERCENT!X50-PERCENT!X$100)/(PERCENT!X$100-PERCENT!X$102))</f>
        <v>0.42167645230296846</v>
      </c>
      <c r="Y66" s="124">
        <f>IF(PERCENT!Y50&gt;PERCENT!Y$100,(PERCENT!Y50-PERCENT!Y$100)/(PERCENT!Y$101-PERCENT!Y$100),(PERCENT!Y50-PERCENT!Y$100)/(PERCENT!Y$100-PERCENT!Y$102))</f>
        <v>-0.48835928887065178</v>
      </c>
      <c r="Z66" s="124">
        <f>IF(PERCENT!Z50&gt;PERCENT!Z$100,(PERCENT!Z50-PERCENT!Z$100)/(PERCENT!Z$101-PERCENT!Z$100),(PERCENT!Z50-PERCENT!Z$100)/(PERCENT!Z$100-PERCENT!Z$102))</f>
        <v>-0.62487972247710577</v>
      </c>
      <c r="AA66" s="124">
        <f>IF(PERCENT!AA50&gt;PERCENT!AA$100,(PERCENT!AA50-PERCENT!AA$100)/(PERCENT!AA$101-PERCENT!AA$100),(PERCENT!AA50-PERCENT!AA$100)/(PERCENT!AA$100-PERCENT!AA$102))</f>
        <v>0.75517971372770765</v>
      </c>
      <c r="AB66" s="124">
        <f>IF(PERCENT!AB50&gt;PERCENT!AB$100,(PERCENT!AB50-PERCENT!AB$100)/(PERCENT!AB$101-PERCENT!AB$100),(PERCENT!AB50-PERCENT!AB$100)/(PERCENT!AB$100-PERCENT!AB$102))</f>
        <v>0.49995779433344961</v>
      </c>
      <c r="AC66" s="127">
        <f>IF(PERCENT!AC50&gt;PERCENT!AC$100,(PERCENT!AC50-PERCENT!AC$100)/(PERCENT!AC$101-PERCENT!AC$100),(PERCENT!AC50-PERCENT!AC$100)/(PERCENT!AC$100-PERCENT!AC$102))</f>
        <v>-0.58026636511788154</v>
      </c>
      <c r="AD66" s="124">
        <f>IF(PERCENT!AD50&gt;PERCENT!AD$100,(PERCENT!AD50-PERCENT!AD$100)/(PERCENT!AD$101-PERCENT!AD$100),(PERCENT!AD50-PERCENT!AD$100)/(PERCENT!AD$100-PERCENT!AD$102))</f>
        <v>-0.58026636511788154</v>
      </c>
      <c r="AE66" s="128">
        <f>IF(PERCENT!AE50&gt;PERCENT!AE$100,(PERCENT!AE50-PERCENT!AE$100)/(PERCENT!AE$101-PERCENT!AE$100),(PERCENT!AE50-PERCENT!AE$100)/(PERCENT!AE$100-PERCENT!AE$102))</f>
        <v>0.39951017415705159</v>
      </c>
      <c r="AF66" s="124">
        <f>IF(PERCENT!AF50&gt;PERCENT!AF$100,(PERCENT!AF50-PERCENT!AF$100)/(PERCENT!AF$101-PERCENT!AF$100),(PERCENT!AF50-PERCENT!AF$100)/(PERCENT!AF$100-PERCENT!AF$102))</f>
        <v>-0.7460398511361005</v>
      </c>
      <c r="AG66" s="124">
        <f>IF(PERCENT!AG50&gt;PERCENT!AG$100,(PERCENT!AG50-PERCENT!AG$100)/(PERCENT!AG$101-PERCENT!AG$100),(PERCENT!AG50-PERCENT!AG$100)/(PERCENT!AG$100-PERCENT!AG$102))</f>
        <v>-0.44643723195824647</v>
      </c>
      <c r="AH66" s="124">
        <f>IF(PERCENT!AH50&gt;PERCENT!AH$100,(PERCENT!AH50-PERCENT!AH$100)/(PERCENT!AH$101-PERCENT!AH$100),(PERCENT!AH50-PERCENT!AH$100)/(PERCENT!AH$100-PERCENT!AH$102))</f>
        <v>-0.49019063026335408</v>
      </c>
      <c r="AI66" s="124">
        <f>IF(PERCENT!AI50&gt;PERCENT!AI$100,(PERCENT!AI50-PERCENT!AI$100)/(PERCENT!AI$101-PERCENT!AI$100),(PERCENT!AI50-PERCENT!AI$100)/(PERCENT!AI$100-PERCENT!AI$102))</f>
        <v>-0.72846431453185179</v>
      </c>
      <c r="AJ66" s="124">
        <f>IF(PERCENT!AJ50&gt;PERCENT!AJ$100,(PERCENT!AJ50-PERCENT!AJ$100)/(PERCENT!AJ$101-PERCENT!AJ$100),(PERCENT!AJ50-PERCENT!AJ$100)/(PERCENT!AJ$100-PERCENT!AJ$102))</f>
        <v>-0.58475493731780415</v>
      </c>
      <c r="AK66" s="124">
        <f>IF(PERCENT!AK50&gt;PERCENT!AK$100,(PERCENT!AK50-PERCENT!AK$100)/(PERCENT!AK$101-PERCENT!AK$100),(PERCENT!AK50-PERCENT!AK$100)/(PERCENT!AK$100-PERCENT!AK$102))</f>
        <v>0.61296008102598221</v>
      </c>
      <c r="AL66" s="124">
        <f>IF(PERCENT!AL50&gt;PERCENT!AL$100,(PERCENT!AL50-PERCENT!AL$100)/(PERCENT!AL$101-PERCENT!AL$100),(PERCENT!AL50-PERCENT!AL$100)/(PERCENT!AL$100-PERCENT!AL$102))</f>
        <v>-0.41830077647531722</v>
      </c>
      <c r="AM66" s="124">
        <f>IF(PERCENT!AM50&gt;PERCENT!AM$100,(PERCENT!AM50-PERCENT!AM$100)/(PERCENT!AM$101-PERCENT!AM$100),(PERCENT!AM50-PERCENT!AM$100)/(PERCENT!AM$100-PERCENT!AM$102))</f>
        <v>0.57920902581837141</v>
      </c>
      <c r="AN66" s="124">
        <f>IF(PERCENT!AN50&gt;PERCENT!AN$100,(PERCENT!AN50-PERCENT!AN$100)/(PERCENT!AN$101-PERCENT!AN$100),(PERCENT!AN50-PERCENT!AN$100)/(PERCENT!AN$100-PERCENT!AN$102))</f>
        <v>-0.41482015838905112</v>
      </c>
      <c r="AO66" s="124">
        <f>IF(PERCENT!AO50&gt;PERCENT!AO$100,(PERCENT!AO50-PERCENT!AO$100)/(PERCENT!AO$101-PERCENT!AO$100),(PERCENT!AO50-PERCENT!AO$100)/(PERCENT!AO$100-PERCENT!AO$102))</f>
        <v>0.76025451848900172</v>
      </c>
      <c r="AP66" s="124">
        <f>IF(PERCENT!AP50&gt;PERCENT!AP$100,(PERCENT!AP50-PERCENT!AP$100)/(PERCENT!AP$101-PERCENT!AP$100),(PERCENT!AP50-PERCENT!AP$100)/(PERCENT!AP$100-PERCENT!AP$102))</f>
        <v>0.91231738193390577</v>
      </c>
      <c r="AQ66" s="124">
        <f>IF(PERCENT!AQ50&gt;PERCENT!AQ$100,(PERCENT!AQ50-PERCENT!AQ$100)/(PERCENT!AQ$101-PERCENT!AQ$100),(PERCENT!AQ50-PERCENT!AQ$100)/(PERCENT!AQ$100-PERCENT!AQ$102))</f>
        <v>8.4865860857258849E-2</v>
      </c>
      <c r="AR66" s="124">
        <f>IF(PERCENT!AR50&gt;PERCENT!AR$100,(PERCENT!AR50-PERCENT!AR$100)/(PERCENT!AR$101-PERCENT!AR$100),(PERCENT!AR50-PERCENT!AR$100)/(PERCENT!AR$100-PERCENT!AR$102))</f>
        <v>0.2994177558915096</v>
      </c>
      <c r="AS66" s="198">
        <f>IF(PERCENT!AS50&gt;PERCENT!AS$100,(PERCENT!AS50-PERCENT!AS$100)/(PERCENT!AS$101-PERCENT!AS$100),(PERCENT!AS50-PERCENT!AS$100)/(PERCENT!AS$100-PERCENT!AS$102))</f>
        <v>0.16000857986676892</v>
      </c>
      <c r="AT66" s="198">
        <f>IF(PERCENT!AT50&gt;PERCENT!AT$100,(PERCENT!AT50-PERCENT!AT$100)/(PERCENT!AT$101-PERCENT!AT$100),(PERCENT!AT50-PERCENT!AT$100)/(PERCENT!AT$100-PERCENT!AT$102))</f>
        <v>-0.17593037009306842</v>
      </c>
      <c r="AU66" s="198">
        <f>IF(PERCENT!AU50&gt;PERCENT!AU$100,(PERCENT!AU50-PERCENT!AU$100)/(PERCENT!AU$101-PERCENT!AU$100),(PERCENT!AU50-PERCENT!AU$100)/(PERCENT!AU$100-PERCENT!AU$102))</f>
        <v>-0.18529842725357232</v>
      </c>
      <c r="AV66" s="231">
        <f>IF(PERCENT!AV50&gt;PERCENT!AV$100,(PERCENT!AV50-PERCENT!AV$100)/(PERCENT!AV$101-PERCENT!AV$100),(PERCENT!AV50-PERCENT!AV$100)/(PERCENT!AV$100-PERCENT!AV$102))</f>
        <v>0.39951017415705159</v>
      </c>
      <c r="AW66" s="231">
        <f>IF(PERCENT!AW50&gt;PERCENT!AW$100,(PERCENT!AW50-PERCENT!AW$100)/(PERCENT!AW$101-PERCENT!AW$100),(PERCENT!AW50-PERCENT!AW$100)/(PERCENT!AW$100-PERCENT!AW$102))</f>
        <v>-4.3176063262306649E-2</v>
      </c>
      <c r="AX66" s="231">
        <f>IF(PERCENT!AX50&gt;PERCENT!AX$100,(PERCENT!AX50-PERCENT!AX$100)/(PERCENT!AX$101-PERCENT!AX$100),(PERCENT!AX50-PERCENT!AX$100)/(PERCENT!AX$100-PERCENT!AX$102))</f>
        <v>0.39951017415705159</v>
      </c>
      <c r="AY66" s="232">
        <f>IF(PERCENT!AY50&gt;PERCENT!AY$100,(PERCENT!AY50-PERCENT!AY$100)/(PERCENT!AY$101-PERCENT!AY$100),(PERCENT!AY50-PERCENT!AY$100)/(PERCENT!AY$100-PERCENT!AY$102))</f>
        <v>8.4228752202251678E-2</v>
      </c>
      <c r="AZ66" s="66">
        <v>4408</v>
      </c>
      <c r="BA66" s="66" t="str">
        <f t="shared" si="0"/>
        <v>LOW NEED LOW DEV</v>
      </c>
    </row>
    <row r="67" spans="1:53" x14ac:dyDescent="0.35">
      <c r="A67" s="197" t="s">
        <v>409</v>
      </c>
      <c r="B67" s="125">
        <f>IF(PERCENT!B16&gt;PERCENT!B$100,(PERCENT!B16-PERCENT!B$100)/(PERCENT!B$101-PERCENT!B$100),(PERCENT!B16-PERCENT!B$100)/(PERCENT!B$100-PERCENT!B$102))</f>
        <v>-0.21361786717944445</v>
      </c>
      <c r="C67" s="124">
        <f>IF(PERCENT!C16&gt;PERCENT!C$100,(PERCENT!C16-PERCENT!C$100)/(PERCENT!C$101-PERCENT!C$100),(PERCENT!C16-PERCENT!C$100)/(PERCENT!C$100-PERCENT!C$102))</f>
        <v>2.8440846678996174E-2</v>
      </c>
      <c r="D67" s="124">
        <f>IF(PERCENT!D16&gt;PERCENT!D$100,(PERCENT!D16-PERCENT!D$100)/(PERCENT!D$101-PERCENT!D$100),(PERCENT!D16-PERCENT!D$100)/(PERCENT!D$100-PERCENT!D$102))</f>
        <v>-0.37225528127742746</v>
      </c>
      <c r="E67" s="124">
        <f>IF(PERCENT!E16&gt;PERCENT!E$100,(PERCENT!E16-PERCENT!E$100)/(PERCENT!E$101-PERCENT!E$100),(PERCENT!E16-PERCENT!E$100)/(PERCENT!E$100-PERCENT!E$102))</f>
        <v>0.22704880976827316</v>
      </c>
      <c r="F67" s="124">
        <f>IF(PERCENT!F16&gt;PERCENT!F$100,(PERCENT!F16-PERCENT!F$100)/(PERCENT!F$101-PERCENT!F$100),(PERCENT!F16-PERCENT!F$100)/(PERCENT!F$100-PERCENT!F$102))</f>
        <v>-0.26517977521435482</v>
      </c>
      <c r="G67" s="124">
        <f>IF(PERCENT!G16&gt;PERCENT!G$100,(PERCENT!G16-PERCENT!G$100)/(PERCENT!G$101-PERCENT!G$100),(PERCENT!G16-PERCENT!G$100)/(PERCENT!G$100-PERCENT!G$102))</f>
        <v>-0.34536861382282186</v>
      </c>
      <c r="H67" s="125">
        <f>IF(PERCENT!H16&gt;PERCENT!H$100,(PERCENT!H16-PERCENT!H$100)/(PERCENT!H$101-PERCENT!H$100),(PERCENT!H16-PERCENT!H$100)/(PERCENT!H$100-PERCENT!H$102))</f>
        <v>0.42996071000927283</v>
      </c>
      <c r="I67" s="124">
        <f>IF(PERCENT!I16&gt;PERCENT!I$100,(PERCENT!I16-PERCENT!I$100)/(PERCENT!I$101-PERCENT!I$100),(PERCENT!I16-PERCENT!I$100)/(PERCENT!I$100-PERCENT!I$102))</f>
        <v>2.3676254300953995E-2</v>
      </c>
      <c r="J67" s="124">
        <f>IF(PERCENT!J16&gt;PERCENT!J$100,(PERCENT!J16-PERCENT!J$100)/(PERCENT!J$101-PERCENT!J$100),(PERCENT!J16-PERCENT!J$100)/(PERCENT!J$100-PERCENT!J$102))</f>
        <v>0.47680666451557618</v>
      </c>
      <c r="K67" s="126">
        <f>IF(PERCENT!K16&gt;PERCENT!K$100,(PERCENT!K16-PERCENT!K$100)/(PERCENT!K$101-PERCENT!K$100),(PERCENT!K16-PERCENT!K$100)/(PERCENT!K$100-PERCENT!K$102))</f>
        <v>8.8071801003175867E-2</v>
      </c>
      <c r="L67" s="126">
        <f>IF(PERCENT!L16&gt;PERCENT!L$100,(PERCENT!L16-PERCENT!L$100)/(PERCENT!L$101-PERCENT!L$100),(PERCENT!L16-PERCENT!L$100)/(PERCENT!L$100-PERCENT!L$102))</f>
        <v>-0.68611280856633627</v>
      </c>
      <c r="M67" s="124">
        <f>IF(PERCENT!M16&gt;PERCENT!M$100,(PERCENT!M16-PERCENT!M$100)/(PERCENT!M$101-PERCENT!M$100),(PERCENT!M16-PERCENT!M$100)/(PERCENT!M$100-PERCENT!M$102))</f>
        <v>-1</v>
      </c>
      <c r="N67" s="124">
        <f>IF(PERCENT!N16&gt;PERCENT!N$100,(PERCENT!N16-PERCENT!N$100)/(PERCENT!N$101-PERCENT!N$100),(PERCENT!N16-PERCENT!N$100)/(PERCENT!N$100-PERCENT!N$102))</f>
        <v>-0.586904044992962</v>
      </c>
      <c r="O67" s="124">
        <f>IF(PERCENT!O16&gt;PERCENT!O$100,(PERCENT!O16-PERCENT!O$100)/(PERCENT!O$101-PERCENT!O$100),(PERCENT!O16-PERCENT!O$100)/(PERCENT!O$100-PERCENT!O$102))</f>
        <v>-0.51053914632914932</v>
      </c>
      <c r="P67" s="124">
        <f>IF(PERCENT!P16&gt;PERCENT!P$100,(PERCENT!P16-PERCENT!P$100)/(PERCENT!P$101-PERCENT!P$100),(PERCENT!P16-PERCENT!P$100)/(PERCENT!P$100-PERCENT!P$102))</f>
        <v>-5.1839540289312896E-2</v>
      </c>
      <c r="Q67" s="124">
        <f>IF(PERCENT!Q16&gt;PERCENT!Q$100,(PERCENT!Q16-PERCENT!Q$100)/(PERCENT!Q$101-PERCENT!Q$100),(PERCENT!Q16-PERCENT!Q$100)/(PERCENT!Q$100-PERCENT!Q$102))</f>
        <v>-0.30735937416539866</v>
      </c>
      <c r="R67" s="127">
        <f>IF(PERCENT!R16&gt;PERCENT!R$100,(PERCENT!R16-PERCENT!R$100)/(PERCENT!R$101-PERCENT!R$100),(PERCENT!R16-PERCENT!R$100)/(PERCENT!R$100-PERCENT!R$102))</f>
        <v>-0.70983402422343789</v>
      </c>
      <c r="S67" s="124">
        <f>IF(PERCENT!S16&gt;PERCENT!S$100,(PERCENT!S16-PERCENT!S$100)/(PERCENT!S$101-PERCENT!S$100),(PERCENT!S16-PERCENT!S$100)/(PERCENT!S$100-PERCENT!S$102))</f>
        <v>-0.88672803551932877</v>
      </c>
      <c r="T67" s="124">
        <f>IF(PERCENT!T16&gt;PERCENT!T$100,(PERCENT!T16-PERCENT!T$100)/(PERCENT!T$101-PERCENT!T$100),(PERCENT!T16-PERCENT!T$100)/(PERCENT!T$100-PERCENT!T$102))</f>
        <v>-0.58542935673192831</v>
      </c>
      <c r="U67" s="124">
        <f>IF(PERCENT!U16&gt;PERCENT!U$100,(PERCENT!U16-PERCENT!U$100)/(PERCENT!U$101-PERCENT!U$100),(PERCENT!U16-PERCENT!U$100)/(PERCENT!U$100-PERCENT!U$102))</f>
        <v>-0.71521947728024382</v>
      </c>
      <c r="V67" s="127">
        <f>IF(PERCENT!V16&gt;PERCENT!V$100,(PERCENT!V16-PERCENT!V$100)/(PERCENT!V$101-PERCENT!V$100),(PERCENT!V16-PERCENT!V$100)/(PERCENT!V$100-PERCENT!V$102))</f>
        <v>0.12102993841266896</v>
      </c>
      <c r="W67" s="124">
        <f>IF(PERCENT!W16&gt;PERCENT!W$100,(PERCENT!W16-PERCENT!W$100)/(PERCENT!W$101-PERCENT!W$100),(PERCENT!W16-PERCENT!W$100)/(PERCENT!W$100-PERCENT!W$102))</f>
        <v>0.12102993841266896</v>
      </c>
      <c r="X67" s="127">
        <f>IF(PERCENT!X16&gt;PERCENT!X$100,(PERCENT!X16-PERCENT!X$100)/(PERCENT!X$101-PERCENT!X$100),(PERCENT!X16-PERCENT!X$100)/(PERCENT!X$100-PERCENT!X$102))</f>
        <v>-0.15561310499028727</v>
      </c>
      <c r="Y67" s="124">
        <f>IF(PERCENT!Y16&gt;PERCENT!Y$100,(PERCENT!Y16-PERCENT!Y$100)/(PERCENT!Y$101-PERCENT!Y$100),(PERCENT!Y16-PERCENT!Y$100)/(PERCENT!Y$100-PERCENT!Y$102))</f>
        <v>-0.41530374666114361</v>
      </c>
      <c r="Z67" s="124">
        <f>IF(PERCENT!Z16&gt;PERCENT!Z$100,(PERCENT!Z16-PERCENT!Z$100)/(PERCENT!Z$101-PERCENT!Z$100),(PERCENT!Z16-PERCENT!Z$100)/(PERCENT!Z$100-PERCENT!Z$102))</f>
        <v>8.2879994120442085E-3</v>
      </c>
      <c r="AA67" s="124">
        <f>IF(PERCENT!AA16&gt;PERCENT!AA$100,(PERCENT!AA16-PERCENT!AA$100)/(PERCENT!AA$101-PERCENT!AA$100),(PERCENT!AA16-PERCENT!AA$100)/(PERCENT!AA$100-PERCENT!AA$102))</f>
        <v>0.11578978622776444</v>
      </c>
      <c r="AB67" s="124">
        <f>IF(PERCENT!AB16&gt;PERCENT!AB$100,(PERCENT!AB16-PERCENT!AB$100)/(PERCENT!AB$101-PERCENT!AB$100),(PERCENT!AB16-PERCENT!AB$100)/(PERCENT!AB$100-PERCENT!AB$102))</f>
        <v>-0.25639233002680883</v>
      </c>
      <c r="AC67" s="127">
        <f>IF(PERCENT!AC16&gt;PERCENT!AC$100,(PERCENT!AC16-PERCENT!AC$100)/(PERCENT!AC$101-PERCENT!AC$100),(PERCENT!AC16-PERCENT!AC$100)/(PERCENT!AC$100-PERCENT!AC$102))</f>
        <v>-0.88029887720034417</v>
      </c>
      <c r="AD67" s="124">
        <f>IF(PERCENT!AD16&gt;PERCENT!AD$100,(PERCENT!AD16-PERCENT!AD$100)/(PERCENT!AD$101-PERCENT!AD$100),(PERCENT!AD16-PERCENT!AD$100)/(PERCENT!AD$100-PERCENT!AD$102))</f>
        <v>-0.88029887720034417</v>
      </c>
      <c r="AE67" s="128">
        <f>IF(PERCENT!AE16&gt;PERCENT!AE$100,(PERCENT!AE16-PERCENT!AE$100)/(PERCENT!AE$101-PERCENT!AE$100),(PERCENT!AE16-PERCENT!AE$100)/(PERCENT!AE$100-PERCENT!AE$102))</f>
        <v>0.15573435494338989</v>
      </c>
      <c r="AF67" s="124">
        <f>IF(PERCENT!AF16&gt;PERCENT!AF$100,(PERCENT!AF16-PERCENT!AF$100)/(PERCENT!AF$101-PERCENT!AF$100),(PERCENT!AF16-PERCENT!AF$100)/(PERCENT!AF$100-PERCENT!AF$102))</f>
        <v>1</v>
      </c>
      <c r="AG67" s="124">
        <f>IF(PERCENT!AG16&gt;PERCENT!AG$100,(PERCENT!AG16-PERCENT!AG$100)/(PERCENT!AG$101-PERCENT!AG$100),(PERCENT!AG16-PERCENT!AG$100)/(PERCENT!AG$100-PERCENT!AG$102))</f>
        <v>0.45425626370532957</v>
      </c>
      <c r="AH67" s="124">
        <f>IF(PERCENT!AH16&gt;PERCENT!AH$100,(PERCENT!AH16-PERCENT!AH$100)/(PERCENT!AH$101-PERCENT!AH$100),(PERCENT!AH16-PERCENT!AH$100)/(PERCENT!AH$100-PERCENT!AH$102))</f>
        <v>-0.11164967698862925</v>
      </c>
      <c r="AI67" s="124">
        <f>IF(PERCENT!AI16&gt;PERCENT!AI$100,(PERCENT!AI16-PERCENT!AI$100)/(PERCENT!AI$101-PERCENT!AI$100),(PERCENT!AI16-PERCENT!AI$100)/(PERCENT!AI$100-PERCENT!AI$102))</f>
        <v>0.57088601308624254</v>
      </c>
      <c r="AJ67" s="124">
        <f>IF(PERCENT!AJ16&gt;PERCENT!AJ$100,(PERCENT!AJ16-PERCENT!AJ$100)/(PERCENT!AJ$101-PERCENT!AJ$100),(PERCENT!AJ16-PERCENT!AJ$100)/(PERCENT!AJ$100-PERCENT!AJ$102))</f>
        <v>8.2837482792465465E-3</v>
      </c>
      <c r="AK67" s="124">
        <f>IF(PERCENT!AK16&gt;PERCENT!AK$100,(PERCENT!AK16-PERCENT!AK$100)/(PERCENT!AK$101-PERCENT!AK$100),(PERCENT!AK16-PERCENT!AK$100)/(PERCENT!AK$100-PERCENT!AK$102))</f>
        <v>7.4145431622766791E-3</v>
      </c>
      <c r="AL67" s="124">
        <f>IF(PERCENT!AL16&gt;PERCENT!AL$100,(PERCENT!AL16-PERCENT!AL$100)/(PERCENT!AL$101-PERCENT!AL$100),(PERCENT!AL16-PERCENT!AL$100)/(PERCENT!AL$100-PERCENT!AL$102))</f>
        <v>-0.37587377005302647</v>
      </c>
      <c r="AM67" s="124">
        <f>IF(PERCENT!AM16&gt;PERCENT!AM$100,(PERCENT!AM16-PERCENT!AM$100)/(PERCENT!AM$101-PERCENT!AM$100),(PERCENT!AM16-PERCENT!AM$100)/(PERCENT!AM$100-PERCENT!AM$102))</f>
        <v>1.5961613418183723E-2</v>
      </c>
      <c r="AN67" s="124">
        <f>IF(PERCENT!AN16&gt;PERCENT!AN$100,(PERCENT!AN16-PERCENT!AN$100)/(PERCENT!AN$101-PERCENT!AN$100),(PERCENT!AN16-PERCENT!AN$100)/(PERCENT!AN$100-PERCENT!AN$102))</f>
        <v>0.64024121793917954</v>
      </c>
      <c r="AO67" s="124">
        <f>IF(PERCENT!AO16&gt;PERCENT!AO$100,(PERCENT!AO16-PERCENT!AO$100)/(PERCENT!AO$101-PERCENT!AO$100),(PERCENT!AO16-PERCENT!AO$100)/(PERCENT!AO$100-PERCENT!AO$102))</f>
        <v>-0.51902509010234288</v>
      </c>
      <c r="AP67" s="124">
        <f>IF(PERCENT!AP16&gt;PERCENT!AP$100,(PERCENT!AP16-PERCENT!AP$100)/(PERCENT!AP$101-PERCENT!AP$100),(PERCENT!AP16-PERCENT!AP$100)/(PERCENT!AP$100-PERCENT!AP$102))</f>
        <v>0.88711890335227528</v>
      </c>
      <c r="AQ67" s="124">
        <f>IF(PERCENT!AQ16&gt;PERCENT!AQ$100,(PERCENT!AQ16-PERCENT!AQ$100)/(PERCENT!AQ$101-PERCENT!AQ$100),(PERCENT!AQ16-PERCENT!AQ$100)/(PERCENT!AQ$100-PERCENT!AQ$102))</f>
        <v>-2.1481699101622634E-2</v>
      </c>
      <c r="AR67" s="124">
        <f>IF(PERCENT!AR16&gt;PERCENT!AR$100,(PERCENT!AR16-PERCENT!AR$100)/(PERCENT!AR$101-PERCENT!AR$100),(PERCENT!AR16-PERCENT!AR$100)/(PERCENT!AR$100-PERCENT!AR$102))</f>
        <v>0.12675018697349066</v>
      </c>
      <c r="AS67" s="198">
        <f>IF(PERCENT!AS16&gt;PERCENT!AS$100,(PERCENT!AS16-PERCENT!AS$100)/(PERCENT!AS$101-PERCENT!AS$100),(PERCENT!AS16-PERCENT!AS$100)/(PERCENT!AS$100-PERCENT!AS$102))</f>
        <v>0.28670905990181783</v>
      </c>
      <c r="AT67" s="198">
        <f>IF(PERCENT!AT16&gt;PERCENT!AT$100,(PERCENT!AT16-PERCENT!AT$100)/(PERCENT!AT$101-PERCENT!AT$100),(PERCENT!AT16-PERCENT!AT$100)/(PERCENT!AT$100-PERCENT!AT$102))</f>
        <v>-0.12321817161528777</v>
      </c>
      <c r="AU67" s="198">
        <f>IF(PERCENT!AU16&gt;PERCENT!AU$100,(PERCENT!AU16-PERCENT!AU$100)/(PERCENT!AU$101-PERCENT!AU$100),(PERCENT!AU16-PERCENT!AU$100)/(PERCENT!AU$100-PERCENT!AU$102))</f>
        <v>-0.47118258002167679</v>
      </c>
      <c r="AV67" s="231">
        <f>IF(PERCENT!AV16&gt;PERCENT!AV$100,(PERCENT!AV16-PERCENT!AV$100)/(PERCENT!AV$101-PERCENT!AV$100),(PERCENT!AV16-PERCENT!AV$100)/(PERCENT!AV$100-PERCENT!AV$102))</f>
        <v>0.15573435494338989</v>
      </c>
      <c r="AW67" s="231">
        <f>IF(PERCENT!AW16&gt;PERCENT!AW$100,(PERCENT!AW16-PERCENT!AW$100)/(PERCENT!AW$101-PERCENT!AW$100),(PERCENT!AW16-PERCENT!AW$100)/(PERCENT!AW$100-PERCENT!AW$102))</f>
        <v>-1.1575749666721582E-2</v>
      </c>
      <c r="AX67" s="231">
        <f>IF(PERCENT!AX16&gt;PERCENT!AX$100,(PERCENT!AX16-PERCENT!AX$100)/(PERCENT!AX$101-PERCENT!AX$100),(PERCENT!AX16-PERCENT!AX$100)/(PERCENT!AX$100-PERCENT!AX$102))</f>
        <v>0.15573435494338989</v>
      </c>
      <c r="AY67" s="232">
        <f>IF(PERCENT!AY16&gt;PERCENT!AY$100,(PERCENT!AY16-PERCENT!AY$100)/(PERCENT!AY$101-PERCENT!AY$100),(PERCENT!AY16-PERCENT!AY$100)/(PERCENT!AY$100-PERCENT!AY$102))</f>
        <v>-0.14212549621763607</v>
      </c>
      <c r="AZ67" s="66">
        <v>4988</v>
      </c>
      <c r="BA67" s="66" t="str">
        <f t="shared" ref="BA67:BA97" si="1">CONCATENATE(IF(AV67&lt;0,"HIGH NEED","LOW NEED"),IF(AW67&lt;0," LOW DEV"," HIGH DEV"))</f>
        <v>LOW NEED LOW DEV</v>
      </c>
    </row>
    <row r="68" spans="1:53" x14ac:dyDescent="0.35">
      <c r="A68" s="197" t="s">
        <v>420</v>
      </c>
      <c r="B68" s="125">
        <f>IF(PERCENT!B27&gt;PERCENT!B$100,(PERCENT!B27-PERCENT!B$100)/(PERCENT!B$101-PERCENT!B$100),(PERCENT!B27-PERCENT!B$100)/(PERCENT!B$100-PERCENT!B$102))</f>
        <v>-0.63480676106216927</v>
      </c>
      <c r="C68" s="124">
        <f>IF(PERCENT!C27&gt;PERCENT!C$100,(PERCENT!C27-PERCENT!C$100)/(PERCENT!C$101-PERCENT!C$100),(PERCENT!C27-PERCENT!C$100)/(PERCENT!C$100-PERCENT!C$102))</f>
        <v>-0.30360015182348599</v>
      </c>
      <c r="D68" s="124">
        <f>IF(PERCENT!D27&gt;PERCENT!D$100,(PERCENT!D27-PERCENT!D$100)/(PERCENT!D$101-PERCENT!D$100),(PERCENT!D27-PERCENT!D$100)/(PERCENT!D$100-PERCENT!D$102))</f>
        <v>5.1642956890900753E-2</v>
      </c>
      <c r="E68" s="124">
        <f>IF(PERCENT!E27&gt;PERCENT!E$100,(PERCENT!E27-PERCENT!E$100)/(PERCENT!E$101-PERCENT!E$100),(PERCENT!E27-PERCENT!E$100)/(PERCENT!E$100-PERCENT!E$102))</f>
        <v>-5.9906494563561466E-2</v>
      </c>
      <c r="F68" s="124">
        <f>IF(PERCENT!F27&gt;PERCENT!F$100,(PERCENT!F27-PERCENT!F$100)/(PERCENT!F$101-PERCENT!F$100),(PERCENT!F27-PERCENT!F$100)/(PERCENT!F$100-PERCENT!F$102))</f>
        <v>-1</v>
      </c>
      <c r="G68" s="124">
        <f>IF(PERCENT!G27&gt;PERCENT!G$100,(PERCENT!G27-PERCENT!G$100)/(PERCENT!G$101-PERCENT!G$100),(PERCENT!G27-PERCENT!G$100)/(PERCENT!G$100-PERCENT!G$102))</f>
        <v>-0.46955136058305108</v>
      </c>
      <c r="H68" s="125">
        <f>IF(PERCENT!H27&gt;PERCENT!H$100,(PERCENT!H27-PERCENT!H$100)/(PERCENT!H$101-PERCENT!H$100),(PERCENT!H27-PERCENT!H$100)/(PERCENT!H$100-PERCENT!H$102))</f>
        <v>-0.18776048704301862</v>
      </c>
      <c r="I68" s="124">
        <f>IF(PERCENT!I27&gt;PERCENT!I$100,(PERCENT!I27-PERCENT!I$100)/(PERCENT!I$101-PERCENT!I$100),(PERCENT!I27-PERCENT!I$100)/(PERCENT!I$100-PERCENT!I$102))</f>
        <v>-0.18528345113538564</v>
      </c>
      <c r="J68" s="124">
        <f>IF(PERCENT!J27&gt;PERCENT!J$100,(PERCENT!J27-PERCENT!J$100)/(PERCENT!J$101-PERCENT!J$100),(PERCENT!J27-PERCENT!J$100)/(PERCENT!J$100-PERCENT!J$102))</f>
        <v>-0.17780256418819421</v>
      </c>
      <c r="K68" s="126">
        <f>IF(PERCENT!K27&gt;PERCENT!K$100,(PERCENT!K27-PERCENT!K$100)/(PERCENT!K$101-PERCENT!K$100),(PERCENT!K27-PERCENT!K$100)/(PERCENT!K$100-PERCENT!K$102))</f>
        <v>0.14824474401584983</v>
      </c>
      <c r="L68" s="126">
        <f>IF(PERCENT!L27&gt;PERCENT!L$100,(PERCENT!L27-PERCENT!L$100)/(PERCENT!L$101-PERCENT!L$100),(PERCENT!L27-PERCENT!L$100)/(PERCENT!L$100-PERCENT!L$102))</f>
        <v>-0.27593019315576417</v>
      </c>
      <c r="M68" s="124">
        <f>IF(PERCENT!M27&gt;PERCENT!M$100,(PERCENT!M27-PERCENT!M$100)/(PERCENT!M$101-PERCENT!M$100),(PERCENT!M27-PERCENT!M$100)/(PERCENT!M$100-PERCENT!M$102))</f>
        <v>-1</v>
      </c>
      <c r="N68" s="124">
        <f>IF(PERCENT!N27&gt;PERCENT!N$100,(PERCENT!N27-PERCENT!N$100)/(PERCENT!N$101-PERCENT!N$100),(PERCENT!N27-PERCENT!N$100)/(PERCENT!N$100-PERCENT!N$102))</f>
        <v>2.0133431064757693E-2</v>
      </c>
      <c r="O68" s="124">
        <f>IF(PERCENT!O27&gt;PERCENT!O$100,(PERCENT!O27-PERCENT!O$100)/(PERCENT!O$101-PERCENT!O$100),(PERCENT!O27-PERCENT!O$100)/(PERCENT!O$100-PERCENT!O$102))</f>
        <v>0.19304985013945297</v>
      </c>
      <c r="P68" s="124">
        <f>IF(PERCENT!P27&gt;PERCENT!P$100,(PERCENT!P27-PERCENT!P$100)/(PERCENT!P$101-PERCENT!P$100),(PERCENT!P27-PERCENT!P$100)/(PERCENT!P$100-PERCENT!P$102))</f>
        <v>0.10185270583342197</v>
      </c>
      <c r="Q68" s="124">
        <f>IF(PERCENT!Q27&gt;PERCENT!Q$100,(PERCENT!Q27-PERCENT!Q$100)/(PERCENT!Q$101-PERCENT!Q$100),(PERCENT!Q27-PERCENT!Q$100)/(PERCENT!Q$100-PERCENT!Q$102))</f>
        <v>-9.9583627853372575E-2</v>
      </c>
      <c r="R68" s="127">
        <f>IF(PERCENT!R27&gt;PERCENT!R$100,(PERCENT!R27-PERCENT!R$100)/(PERCENT!R$101-PERCENT!R$100),(PERCENT!R27-PERCENT!R$100)/(PERCENT!R$100-PERCENT!R$102))</f>
        <v>-0.74610855586745095</v>
      </c>
      <c r="S68" s="124">
        <f>IF(PERCENT!S27&gt;PERCENT!S$100,(PERCENT!S27-PERCENT!S$100)/(PERCENT!S$101-PERCENT!S$100),(PERCENT!S27-PERCENT!S$100)/(PERCENT!S$100-PERCENT!S$102))</f>
        <v>-0.78552267518540664</v>
      </c>
      <c r="T68" s="124">
        <f>IF(PERCENT!T27&gt;PERCENT!T$100,(PERCENT!T27-PERCENT!T$100)/(PERCENT!T$101-PERCENT!T$100),(PERCENT!T27-PERCENT!T$100)/(PERCENT!T$100-PERCENT!T$102))</f>
        <v>-0.82890332431766478</v>
      </c>
      <c r="U68" s="124">
        <f>IF(PERCENT!U27&gt;PERCENT!U$100,(PERCENT!U27-PERCENT!U$100)/(PERCENT!U$101-PERCENT!U$100),(PERCENT!U27-PERCENT!U$100)/(PERCENT!U$100-PERCENT!U$102))</f>
        <v>-0.52005045382371395</v>
      </c>
      <c r="V68" s="127">
        <f>IF(PERCENT!V27&gt;PERCENT!V$100,(PERCENT!V27-PERCENT!V$100)/(PERCENT!V$101-PERCENT!V$100),(PERCENT!V27-PERCENT!V$100)/(PERCENT!V$100-PERCENT!V$102))</f>
        <v>-0.64479562698152237</v>
      </c>
      <c r="W68" s="124">
        <f>IF(PERCENT!W27&gt;PERCENT!W$100,(PERCENT!W27-PERCENT!W$100)/(PERCENT!W$101-PERCENT!W$100),(PERCENT!W27-PERCENT!W$100)/(PERCENT!W$100-PERCENT!W$102))</f>
        <v>-0.64479562698152237</v>
      </c>
      <c r="X68" s="127">
        <f>IF(PERCENT!X27&gt;PERCENT!X$100,(PERCENT!X27-PERCENT!X$100)/(PERCENT!X$101-PERCENT!X$100),(PERCENT!X27-PERCENT!X$100)/(PERCENT!X$100-PERCENT!X$102))</f>
        <v>0.12669454626352697</v>
      </c>
      <c r="Y68" s="124">
        <f>IF(PERCENT!Y27&gt;PERCENT!Y$100,(PERCENT!Y27-PERCENT!Y$100)/(PERCENT!Y$101-PERCENT!Y$100),(PERCENT!Y27-PERCENT!Y$100)/(PERCENT!Y$100-PERCENT!Y$102))</f>
        <v>-0.23392446945133033</v>
      </c>
      <c r="Z68" s="124">
        <f>IF(PERCENT!Z27&gt;PERCENT!Z$100,(PERCENT!Z27-PERCENT!Z$100)/(PERCENT!Z$101-PERCENT!Z$100),(PERCENT!Z27-PERCENT!Z$100)/(PERCENT!Z$100-PERCENT!Z$102))</f>
        <v>-0.49119848617351258</v>
      </c>
      <c r="AA68" s="124">
        <f>IF(PERCENT!AA27&gt;PERCENT!AA$100,(PERCENT!AA27-PERCENT!AA$100)/(PERCENT!AA$101-PERCENT!AA$100),(PERCENT!AA27-PERCENT!AA$100)/(PERCENT!AA$100-PERCENT!AA$102))</f>
        <v>-0.43006405332915543</v>
      </c>
      <c r="AB68" s="124">
        <f>IF(PERCENT!AB27&gt;PERCENT!AB$100,(PERCENT!AB27-PERCENT!AB$100)/(PERCENT!AB$101-PERCENT!AB$100),(PERCENT!AB27-PERCENT!AB$100)/(PERCENT!AB$100-PERCENT!AB$102))</f>
        <v>0.56753106536947007</v>
      </c>
      <c r="AC68" s="127">
        <f>IF(PERCENT!AC27&gt;PERCENT!AC$100,(PERCENT!AC27-PERCENT!AC$100)/(PERCENT!AC$101-PERCENT!AC$100),(PERCENT!AC27-PERCENT!AC$100)/(PERCENT!AC$100-PERCENT!AC$102))</f>
        <v>4.1156346767668925E-2</v>
      </c>
      <c r="AD68" s="124">
        <f>IF(PERCENT!AD27&gt;PERCENT!AD$100,(PERCENT!AD27-PERCENT!AD$100)/(PERCENT!AD$101-PERCENT!AD$100),(PERCENT!AD27-PERCENT!AD$100)/(PERCENT!AD$100-PERCENT!AD$102))</f>
        <v>4.1156346767668925E-2</v>
      </c>
      <c r="AE68" s="128">
        <f>IF(PERCENT!AE27&gt;PERCENT!AE$100,(PERCENT!AE27-PERCENT!AE$100)/(PERCENT!AE$101-PERCENT!AE$100),(PERCENT!AE27-PERCENT!AE$100)/(PERCENT!AE$100-PERCENT!AE$102))</f>
        <v>-0.26572524088065674</v>
      </c>
      <c r="AF68" s="124">
        <f>IF(PERCENT!AF27&gt;PERCENT!AF$100,(PERCENT!AF27-PERCENT!AF$100)/(PERCENT!AF$101-PERCENT!AF$100),(PERCENT!AF27-PERCENT!AF$100)/(PERCENT!AF$100-PERCENT!AF$102))</f>
        <v>5.102207974899569E-2</v>
      </c>
      <c r="AG68" s="124">
        <f>IF(PERCENT!AG27&gt;PERCENT!AG$100,(PERCENT!AG27-PERCENT!AG$100)/(PERCENT!AG$101-PERCENT!AG$100),(PERCENT!AG27-PERCENT!AG$100)/(PERCENT!AG$100-PERCENT!AG$102))</f>
        <v>0.14602796623056127</v>
      </c>
      <c r="AH68" s="124">
        <f>IF(PERCENT!AH27&gt;PERCENT!AH$100,(PERCENT!AH27-PERCENT!AH$100)/(PERCENT!AH$101-PERCENT!AH$100),(PERCENT!AH27-PERCENT!AH$100)/(PERCENT!AH$100-PERCENT!AH$102))</f>
        <v>-5.7603718142814717E-2</v>
      </c>
      <c r="AI68" s="124">
        <f>IF(PERCENT!AI27&gt;PERCENT!AI$100,(PERCENT!AI27-PERCENT!AI$100)/(PERCENT!AI$101-PERCENT!AI$100),(PERCENT!AI27-PERCENT!AI$100)/(PERCENT!AI$100-PERCENT!AI$102))</f>
        <v>0.32887416054182578</v>
      </c>
      <c r="AJ68" s="124">
        <f>IF(PERCENT!AJ27&gt;PERCENT!AJ$100,(PERCENT!AJ27-PERCENT!AJ$100)/(PERCENT!AJ$101-PERCENT!AJ$100),(PERCENT!AJ27-PERCENT!AJ$100)/(PERCENT!AJ$100-PERCENT!AJ$102))</f>
        <v>0.37127439731351103</v>
      </c>
      <c r="AK68" s="124">
        <f>IF(PERCENT!AK27&gt;PERCENT!AK$100,(PERCENT!AK27-PERCENT!AK$100)/(PERCENT!AK$101-PERCENT!AK$100),(PERCENT!AK27-PERCENT!AK$100)/(PERCENT!AK$100-PERCENT!AK$102))</f>
        <v>-0.48468569456767135</v>
      </c>
      <c r="AL68" s="124">
        <f>IF(PERCENT!AL27&gt;PERCENT!AL$100,(PERCENT!AL27-PERCENT!AL$100)/(PERCENT!AL$101-PERCENT!AL$100),(PERCENT!AL27-PERCENT!AL$100)/(PERCENT!AL$100-PERCENT!AL$102))</f>
        <v>-0.25338122704999766</v>
      </c>
      <c r="AM68" s="124">
        <f>IF(PERCENT!AM27&gt;PERCENT!AM$100,(PERCENT!AM27-PERCENT!AM$100)/(PERCENT!AM$101-PERCENT!AM$100),(PERCENT!AM27-PERCENT!AM$100)/(PERCENT!AM$100-PERCENT!AM$102))</f>
        <v>-0.13273556862156877</v>
      </c>
      <c r="AN68" s="124">
        <f>IF(PERCENT!AN27&gt;PERCENT!AN$100,(PERCENT!AN27-PERCENT!AN$100)/(PERCENT!AN$101-PERCENT!AN$100),(PERCENT!AN27-PERCENT!AN$100)/(PERCENT!AN$100-PERCENT!AN$102))</f>
        <v>-6.5551526139688747E-3</v>
      </c>
      <c r="AO68" s="124">
        <f>IF(PERCENT!AO27&gt;PERCENT!AO$100,(PERCENT!AO27-PERCENT!AO$100)/(PERCENT!AO$101-PERCENT!AO$100),(PERCENT!AO27-PERCENT!AO$100)/(PERCENT!AO$100-PERCENT!AO$102))</f>
        <v>-0.50221330644680318</v>
      </c>
      <c r="AP68" s="124">
        <f>IF(PERCENT!AP27&gt;PERCENT!AP$100,(PERCENT!AP27-PERCENT!AP$100)/(PERCENT!AP$101-PERCENT!AP$100),(PERCENT!AP27-PERCENT!AP$100)/(PERCENT!AP$100-PERCENT!AP$102))</f>
        <v>0.50840684474821884</v>
      </c>
      <c r="AQ68" s="124">
        <f>IF(PERCENT!AQ27&gt;PERCENT!AQ$100,(PERCENT!AQ27-PERCENT!AQ$100)/(PERCENT!AQ$101-PERCENT!AQ$100),(PERCENT!AQ27-PERCENT!AQ$100)/(PERCENT!AQ$100-PERCENT!AQ$102))</f>
        <v>7.8730269382089935E-2</v>
      </c>
      <c r="AR68" s="124">
        <f>IF(PERCENT!AR27&gt;PERCENT!AR$100,(PERCENT!AR27-PERCENT!AR$100)/(PERCENT!AR$101-PERCENT!AR$100),(PERCENT!AR27-PERCENT!AR$100)/(PERCENT!AR$100-PERCENT!AR$102))</f>
        <v>0.59151338940187981</v>
      </c>
      <c r="AS68" s="198">
        <f>IF(PERCENT!AS27&gt;PERCENT!AS$100,(PERCENT!AS27-PERCENT!AS$100)/(PERCENT!AS$101-PERCENT!AS$100),(PERCENT!AS27-PERCENT!AS$100)/(PERCENT!AS$100-PERCENT!AS$102))</f>
        <v>-0.50952894739579668</v>
      </c>
      <c r="AT68" s="198">
        <f>IF(PERCENT!AT27&gt;PERCENT!AT$100,(PERCENT!AT27-PERCENT!AT$100)/(PERCENT!AT$101-PERCENT!AT$100),(PERCENT!AT27-PERCENT!AT$100)/(PERCENT!AT$100-PERCENT!AT$102))</f>
        <v>-1.4302897277925841E-2</v>
      </c>
      <c r="AU68" s="198">
        <f>IF(PERCENT!AU27&gt;PERCENT!AU$100,(PERCENT!AU27-PERCENT!AU$100)/(PERCENT!AU$101-PERCENT!AU$100),(PERCENT!AU27-PERCENT!AU$100)/(PERCENT!AU$100-PERCENT!AU$102))</f>
        <v>-0.1590762548851509</v>
      </c>
      <c r="AV68" s="231">
        <f>IF(PERCENT!AV27&gt;PERCENT!AV$100,(PERCENT!AV27-PERCENT!AV$100)/(PERCENT!AV$101-PERCENT!AV$100),(PERCENT!AV27-PERCENT!AV$100)/(PERCENT!AV$100-PERCENT!AV$102))</f>
        <v>-0.26572524088065674</v>
      </c>
      <c r="AW68" s="231">
        <f>IF(PERCENT!AW27&gt;PERCENT!AW$100,(PERCENT!AW27-PERCENT!AW$100)/(PERCENT!AW$101-PERCENT!AW$100),(PERCENT!AW27-PERCENT!AW$100)/(PERCENT!AW$100-PERCENT!AW$102))</f>
        <v>-0.18546791985798716</v>
      </c>
      <c r="AX68" s="231">
        <f>IF(PERCENT!AX27&gt;PERCENT!AX$100,(PERCENT!AX27-PERCENT!AX$100)/(PERCENT!AX$101-PERCENT!AX$100),(PERCENT!AX27-PERCENT!AX$100)/(PERCENT!AX$100-PERCENT!AX$102))</f>
        <v>-0.26572524088065674</v>
      </c>
      <c r="AY68" s="232">
        <f>IF(PERCENT!AY27&gt;PERCENT!AY$100,(PERCENT!AY27-PERCENT!AY$100)/(PERCENT!AY$101-PERCENT!AY$100),(PERCENT!AY27-PERCENT!AY$100)/(PERCENT!AY$100-PERCENT!AY$102))</f>
        <v>-0.15368104306227406</v>
      </c>
      <c r="AZ68" s="66">
        <v>6428</v>
      </c>
      <c r="BA68" s="66" t="str">
        <f t="shared" si="1"/>
        <v>HIGH NEED LOW DEV</v>
      </c>
    </row>
    <row r="69" spans="1:53" x14ac:dyDescent="0.35">
      <c r="A69" s="197" t="s">
        <v>457</v>
      </c>
      <c r="B69" s="125">
        <f>IF(PERCENT!B69&gt;PERCENT!B$100,(PERCENT!B69-PERCENT!B$100)/(PERCENT!B$101-PERCENT!B$100),(PERCENT!B69-PERCENT!B$100)/(PERCENT!B$100-PERCENT!B$102))</f>
        <v>-0.3475185105052242</v>
      </c>
      <c r="C69" s="124">
        <f>IF(PERCENT!C69&gt;PERCENT!C$100,(PERCENT!C69-PERCENT!C$100)/(PERCENT!C$101-PERCENT!C$100),(PERCENT!C69-PERCENT!C$100)/(PERCENT!C$100-PERCENT!C$102))</f>
        <v>0.47303647927681275</v>
      </c>
      <c r="D69" s="124">
        <f>IF(PERCENT!D69&gt;PERCENT!D$100,(PERCENT!D69-PERCENT!D$100)/(PERCENT!D$101-PERCENT!D$100),(PERCENT!D69-PERCENT!D$100)/(PERCENT!D$100-PERCENT!D$102))</f>
        <v>-8.080625935722463E-2</v>
      </c>
      <c r="E69" s="124">
        <f>IF(PERCENT!E69&gt;PERCENT!E$100,(PERCENT!E69-PERCENT!E$100)/(PERCENT!E$101-PERCENT!E$100),(PERCENT!E69-PERCENT!E$100)/(PERCENT!E$100-PERCENT!E$102))</f>
        <v>0.12989555279746431</v>
      </c>
      <c r="F69" s="124">
        <f>IF(PERCENT!F69&gt;PERCENT!F$100,(PERCENT!F69-PERCENT!F$100)/(PERCENT!F$101-PERCENT!F$100),(PERCENT!F69-PERCENT!F$100)/(PERCENT!F$100-PERCENT!F$102))</f>
        <v>-0.67580666044785531</v>
      </c>
      <c r="G69" s="124">
        <f>IF(PERCENT!G69&gt;PERCENT!G$100,(PERCENT!G69-PERCENT!G$100)/(PERCENT!G$101-PERCENT!G$100),(PERCENT!G69-PERCENT!G$100)/(PERCENT!G$100-PERCENT!G$102))</f>
        <v>-0.23875984462452521</v>
      </c>
      <c r="H69" s="125">
        <f>IF(PERCENT!H69&gt;PERCENT!H$100,(PERCENT!H69-PERCENT!H$100)/(PERCENT!H$101-PERCENT!H$100),(PERCENT!H69-PERCENT!H$100)/(PERCENT!H$100-PERCENT!H$102))</f>
        <v>-0.82648342842069678</v>
      </c>
      <c r="I69" s="124">
        <f>IF(PERCENT!I69&gt;PERCENT!I$100,(PERCENT!I69-PERCENT!I$100)/(PERCENT!I$101-PERCENT!I$100),(PERCENT!I69-PERCENT!I$100)/(PERCENT!I$100-PERCENT!I$102))</f>
        <v>-0.86720100413019352</v>
      </c>
      <c r="J69" s="124">
        <f>IF(PERCENT!J69&gt;PERCENT!J$100,(PERCENT!J69-PERCENT!J$100)/(PERCENT!J$101-PERCENT!J$100),(PERCENT!J69-PERCENT!J$100)/(PERCENT!J$100-PERCENT!J$102))</f>
        <v>-0.74859624906107525</v>
      </c>
      <c r="K69" s="126">
        <f>IF(PERCENT!K69&gt;PERCENT!K$100,(PERCENT!K69-PERCENT!K$100)/(PERCENT!K$101-PERCENT!K$100),(PERCENT!K69-PERCENT!K$100)/(PERCENT!K$100-PERCENT!K$102))</f>
        <v>0.31570680690706948</v>
      </c>
      <c r="L69" s="126">
        <f>IF(PERCENT!L69&gt;PERCENT!L$100,(PERCENT!L69-PERCENT!L$100)/(PERCENT!L$101-PERCENT!L$100),(PERCENT!L69-PERCENT!L$100)/(PERCENT!L$100-PERCENT!L$102))</f>
        <v>-0.52011653952613046</v>
      </c>
      <c r="M69" s="124">
        <f>IF(PERCENT!M69&gt;PERCENT!M$100,(PERCENT!M69-PERCENT!M$100)/(PERCENT!M$101-PERCENT!M$100),(PERCENT!M69-PERCENT!M$100)/(PERCENT!M$100-PERCENT!M$102))</f>
        <v>-1</v>
      </c>
      <c r="N69" s="124">
        <f>IF(PERCENT!N69&gt;PERCENT!N$100,(PERCENT!N69-PERCENT!N$100)/(PERCENT!N$101-PERCENT!N$100),(PERCENT!N69-PERCENT!N$100)/(PERCENT!N$100-PERCENT!N$102))</f>
        <v>-0.40687316534971046</v>
      </c>
      <c r="O69" s="124">
        <f>IF(PERCENT!O69&gt;PERCENT!O$100,(PERCENT!O69-PERCENT!O$100)/(PERCENT!O$101-PERCENT!O$100),(PERCENT!O69-PERCENT!O$100)/(PERCENT!O$100-PERCENT!O$102))</f>
        <v>-2.107829265829872E-2</v>
      </c>
      <c r="P69" s="124">
        <f>IF(PERCENT!P69&gt;PERCENT!P$100,(PERCENT!P69-PERCENT!P$100)/(PERCENT!P$101-PERCENT!P$100),(PERCENT!P69-PERCENT!P$100)/(PERCENT!P$100-PERCENT!P$102))</f>
        <v>5.807300020934969E-2</v>
      </c>
      <c r="Q69" s="124">
        <f>IF(PERCENT!Q69&gt;PERCENT!Q$100,(PERCENT!Q69-PERCENT!Q$100)/(PERCENT!Q$101-PERCENT!Q$100),(PERCENT!Q69-PERCENT!Q$100)/(PERCENT!Q$100-PERCENT!Q$102))</f>
        <v>-0.15151063205137202</v>
      </c>
      <c r="R69" s="127">
        <f>IF(PERCENT!R69&gt;PERCENT!R$100,(PERCENT!R69-PERCENT!R$100)/(PERCENT!R$101-PERCENT!R$100),(PERCENT!R69-PERCENT!R$100)/(PERCENT!R$100-PERCENT!R$102))</f>
        <v>-0.67275426044323361</v>
      </c>
      <c r="S69" s="124">
        <f>IF(PERCENT!S69&gt;PERCENT!S$100,(PERCENT!S69-PERCENT!S$100)/(PERCENT!S$101-PERCENT!S$100),(PERCENT!S69-PERCENT!S$100)/(PERCENT!S$100-PERCENT!S$102))</f>
        <v>-0.64244753395613141</v>
      </c>
      <c r="T69" s="124">
        <f>IF(PERCENT!T69&gt;PERCENT!T$100,(PERCENT!T69-PERCENT!T$100)/(PERCENT!T$101-PERCENT!T$100),(PERCENT!T69-PERCENT!T$100)/(PERCENT!T$100-PERCENT!T$102))</f>
        <v>-0.71349735987319352</v>
      </c>
      <c r="U69" s="124">
        <f>IF(PERCENT!U69&gt;PERCENT!U$100,(PERCENT!U69-PERCENT!U$100)/(PERCENT!U$101-PERCENT!U$100),(PERCENT!U69-PERCENT!U$100)/(PERCENT!U$100-PERCENT!U$102))</f>
        <v>-0.63187772908138107</v>
      </c>
      <c r="V69" s="127">
        <f>IF(PERCENT!V69&gt;PERCENT!V$100,(PERCENT!V69-PERCENT!V$100)/(PERCENT!V$101-PERCENT!V$100),(PERCENT!V69-PERCENT!V$100)/(PERCENT!V$100-PERCENT!V$102))</f>
        <v>-0.66484700398814844</v>
      </c>
      <c r="W69" s="124">
        <f>IF(PERCENT!W69&gt;PERCENT!W$100,(PERCENT!W69-PERCENT!W$100)/(PERCENT!W$101-PERCENT!W$100),(PERCENT!W69-PERCENT!W$100)/(PERCENT!W$100-PERCENT!W$102))</f>
        <v>-0.66484700398814844</v>
      </c>
      <c r="X69" s="127">
        <f>IF(PERCENT!X69&gt;PERCENT!X$100,(PERCENT!X69-PERCENT!X$100)/(PERCENT!X$101-PERCENT!X$100),(PERCENT!X69-PERCENT!X$100)/(PERCENT!X$100-PERCENT!X$102))</f>
        <v>0.25131476470919439</v>
      </c>
      <c r="Y69" s="124">
        <f>IF(PERCENT!Y69&gt;PERCENT!Y$100,(PERCENT!Y69-PERCENT!Y$100)/(PERCENT!Y$101-PERCENT!Y$100),(PERCENT!Y69-PERCENT!Y$100)/(PERCENT!Y$100-PERCENT!Y$102))</f>
        <v>-0.38721515025990172</v>
      </c>
      <c r="Z69" s="124">
        <f>IF(PERCENT!Z69&gt;PERCENT!Z$100,(PERCENT!Z69-PERCENT!Z$100)/(PERCENT!Z$101-PERCENT!Z$100),(PERCENT!Z69-PERCENT!Z$100)/(PERCENT!Z$100-PERCENT!Z$102))</f>
        <v>-0.48893235505153065</v>
      </c>
      <c r="AA69" s="124">
        <f>IF(PERCENT!AA69&gt;PERCENT!AA$100,(PERCENT!AA69-PERCENT!AA$100)/(PERCENT!AA$101-PERCENT!AA$100),(PERCENT!AA69-PERCENT!AA$100)/(PERCENT!AA$100-PERCENT!AA$102))</f>
        <v>-0.4258879429900056</v>
      </c>
      <c r="AB69" s="124">
        <f>IF(PERCENT!AB69&gt;PERCENT!AB$100,(PERCENT!AB69-PERCENT!AB$100)/(PERCENT!AB$101-PERCENT!AB$100),(PERCENT!AB69-PERCENT!AB$100)/(PERCENT!AB$100-PERCENT!AB$102))</f>
        <v>0.831066822409949</v>
      </c>
      <c r="AC69" s="127">
        <f>IF(PERCENT!AC69&gt;PERCENT!AC$100,(PERCENT!AC69-PERCENT!AC$100)/(PERCENT!AC$101-PERCENT!AC$100),(PERCENT!AC69-PERCENT!AC$100)/(PERCENT!AC$100-PERCENT!AC$102))</f>
        <v>-0.27020252014452989</v>
      </c>
      <c r="AD69" s="124">
        <f>IF(PERCENT!AD69&gt;PERCENT!AD$100,(PERCENT!AD69-PERCENT!AD$100)/(PERCENT!AD$101-PERCENT!AD$100),(PERCENT!AD69-PERCENT!AD$100)/(PERCENT!AD$100-PERCENT!AD$102))</f>
        <v>-0.27020252014452989</v>
      </c>
      <c r="AE69" s="128">
        <f>IF(PERCENT!AE69&gt;PERCENT!AE$100,(PERCENT!AE69-PERCENT!AE$100)/(PERCENT!AE$101-PERCENT!AE$100),(PERCENT!AE69-PERCENT!AE$100)/(PERCENT!AE$100-PERCENT!AE$102))</f>
        <v>-0.22289917343426358</v>
      </c>
      <c r="AF69" s="124">
        <f>IF(PERCENT!AF69&gt;PERCENT!AF$100,(PERCENT!AF69-PERCENT!AF$100)/(PERCENT!AF$101-PERCENT!AF$100),(PERCENT!AF69-PERCENT!AF$100)/(PERCENT!AF$100-PERCENT!AF$102))</f>
        <v>-9.5047623629116132E-2</v>
      </c>
      <c r="AG69" s="124">
        <f>IF(PERCENT!AG69&gt;PERCENT!AG$100,(PERCENT!AG69-PERCENT!AG$100)/(PERCENT!AG$101-PERCENT!AG$100),(PERCENT!AG69-PERCENT!AG$100)/(PERCENT!AG$100-PERCENT!AG$102))</f>
        <v>1.6376834907476014E-2</v>
      </c>
      <c r="AH69" s="124">
        <f>IF(PERCENT!AH69&gt;PERCENT!AH$100,(PERCENT!AH69-PERCENT!AH$100)/(PERCENT!AH$101-PERCENT!AH$100),(PERCENT!AH69-PERCENT!AH$100)/(PERCENT!AH$100-PERCENT!AH$102))</f>
        <v>-0.13402068909708154</v>
      </c>
      <c r="AI69" s="124">
        <f>IF(PERCENT!AI69&gt;PERCENT!AI$100,(PERCENT!AI69-PERCENT!AI$100)/(PERCENT!AI$101-PERCENT!AI$100),(PERCENT!AI69-PERCENT!AI$100)/(PERCENT!AI$100-PERCENT!AI$102))</f>
        <v>8.1845052344089092E-2</v>
      </c>
      <c r="AJ69" s="124">
        <f>IF(PERCENT!AJ69&gt;PERCENT!AJ$100,(PERCENT!AJ69-PERCENT!AJ$100)/(PERCENT!AJ$101-PERCENT!AJ$100),(PERCENT!AJ69-PERCENT!AJ$100)/(PERCENT!AJ$100-PERCENT!AJ$102))</f>
        <v>0.4658052540896585</v>
      </c>
      <c r="AK69" s="124">
        <f>IF(PERCENT!AK69&gt;PERCENT!AK$100,(PERCENT!AK69-PERCENT!AK$100)/(PERCENT!AK$101-PERCENT!AK$100),(PERCENT!AK69-PERCENT!AK$100)/(PERCENT!AK$100-PERCENT!AK$102))</f>
        <v>-0.20198010318174991</v>
      </c>
      <c r="AL69" s="124">
        <f>IF(PERCENT!AL69&gt;PERCENT!AL$100,(PERCENT!AL69-PERCENT!AL$100)/(PERCENT!AL$101-PERCENT!AL$100),(PERCENT!AL69-PERCENT!AL$100)/(PERCENT!AL$100-PERCENT!AL$102))</f>
        <v>-0.16932721182796731</v>
      </c>
      <c r="AM69" s="124">
        <f>IF(PERCENT!AM69&gt;PERCENT!AM$100,(PERCENT!AM69-PERCENT!AM$100)/(PERCENT!AM$101-PERCENT!AM$100),(PERCENT!AM69-PERCENT!AM$100)/(PERCENT!AM$100-PERCENT!AM$102))</f>
        <v>-0.25195923688180977</v>
      </c>
      <c r="AN69" s="124">
        <f>IF(PERCENT!AN69&gt;PERCENT!AN$100,(PERCENT!AN69-PERCENT!AN$100)/(PERCENT!AN$101-PERCENT!AN$100),(PERCENT!AN69-PERCENT!AN$100)/(PERCENT!AN$100-PERCENT!AN$102))</f>
        <v>5.7340912827970415E-2</v>
      </c>
      <c r="AO69" s="124">
        <f>IF(PERCENT!AO69&gt;PERCENT!AO$100,(PERCENT!AO69-PERCENT!AO$100)/(PERCENT!AO$101-PERCENT!AO$100),(PERCENT!AO69-PERCENT!AO$100)/(PERCENT!AO$100-PERCENT!AO$102))</f>
        <v>-0.32818802864421798</v>
      </c>
      <c r="AP69" s="124">
        <f>IF(PERCENT!AP69&gt;PERCENT!AP$100,(PERCENT!AP69-PERCENT!AP$100)/(PERCENT!AP$101-PERCENT!AP$100),(PERCENT!AP69-PERCENT!AP$100)/(PERCENT!AP$100-PERCENT!AP$102))</f>
        <v>0.70508370009208732</v>
      </c>
      <c r="AQ69" s="124">
        <f>IF(PERCENT!AQ69&gt;PERCENT!AQ$100,(PERCENT!AQ69-PERCENT!AQ$100)/(PERCENT!AQ$101-PERCENT!AQ$100),(PERCENT!AQ69-PERCENT!AQ$100)/(PERCENT!AQ$100-PERCENT!AQ$102))</f>
        <v>0.16127793533160201</v>
      </c>
      <c r="AR69" s="124">
        <f>IF(PERCENT!AR69&gt;PERCENT!AR$100,(PERCENT!AR69-PERCENT!AR$100)/(PERCENT!AR$101-PERCENT!AR$100),(PERCENT!AR69-PERCENT!AR$100)/(PERCENT!AR$100-PERCENT!AR$102))</f>
        <v>0.74090942223589307</v>
      </c>
      <c r="AS69" s="198">
        <f>IF(PERCENT!AS69&gt;PERCENT!AS$100,(PERCENT!AS69-PERCENT!AS$100)/(PERCENT!AS$101-PERCENT!AS$100),(PERCENT!AS69-PERCENT!AS$100)/(PERCENT!AS$100-PERCENT!AS$102))</f>
        <v>-0.78368789999040878</v>
      </c>
      <c r="AT69" s="198">
        <f>IF(PERCENT!AT69&gt;PERCENT!AT$100,(PERCENT!AT69-PERCENT!AT$100)/(PERCENT!AT$101-PERCENT!AT$100),(PERCENT!AT69-PERCENT!AT$100)/(PERCENT!AT$100-PERCENT!AT$102))</f>
        <v>-1.5627600822363009E-2</v>
      </c>
      <c r="AU69" s="198">
        <f>IF(PERCENT!AU69&gt;PERCENT!AU$100,(PERCENT!AU69-PERCENT!AU$100)/(PERCENT!AU$101-PERCENT!AU$100),(PERCENT!AU69-PERCENT!AU$100)/(PERCENT!AU$100-PERCENT!AU$102))</f>
        <v>-0.25012192180050391</v>
      </c>
      <c r="AV69" s="231">
        <f>IF(PERCENT!AV69&gt;PERCENT!AV$100,(PERCENT!AV69-PERCENT!AV$100)/(PERCENT!AV$101-PERCENT!AV$100),(PERCENT!AV69-PERCENT!AV$100)/(PERCENT!AV$100-PERCENT!AV$102))</f>
        <v>-0.22289917343426358</v>
      </c>
      <c r="AW69" s="231">
        <f>IF(PERCENT!AW69&gt;PERCENT!AW$100,(PERCENT!AW69-PERCENT!AW$100)/(PERCENT!AW$101-PERCENT!AW$100),(PERCENT!AW69-PERCENT!AW$100)/(PERCENT!AW$100-PERCENT!AW$102))</f>
        <v>-0.28331333253426444</v>
      </c>
      <c r="AX69" s="231">
        <f>IF(PERCENT!AX69&gt;PERCENT!AX$100,(PERCENT!AX69-PERCENT!AX$100)/(PERCENT!AX$101-PERCENT!AX$100),(PERCENT!AX69-PERCENT!AX$100)/(PERCENT!AX$100-PERCENT!AX$102))</f>
        <v>-0.22289917343426358</v>
      </c>
      <c r="AY69" s="232">
        <f>IF(PERCENT!AY69&gt;PERCENT!AY$100,(PERCENT!AY69-PERCENT!AY$100)/(PERCENT!AY$101-PERCENT!AY$100),(PERCENT!AY69-PERCENT!AY$100)/(PERCENT!AY$100-PERCENT!AY$102))</f>
        <v>-0.23349887631440736</v>
      </c>
      <c r="AZ69" s="66">
        <v>5211</v>
      </c>
      <c r="BA69" s="66" t="str">
        <f t="shared" si="1"/>
        <v>HIGH NEED LOW DEV</v>
      </c>
    </row>
    <row r="70" spans="1:53" x14ac:dyDescent="0.35">
      <c r="A70" s="197" t="s">
        <v>483</v>
      </c>
      <c r="B70" s="125">
        <f>IF(PERCENT!B96&gt;PERCENT!B$100,(PERCENT!B96-PERCENT!B$100)/(PERCENT!B$101-PERCENT!B$100),(PERCENT!B96-PERCENT!B$100)/(PERCENT!B$100-PERCENT!B$102))</f>
        <v>-0.21210214854815657</v>
      </c>
      <c r="C70" s="124">
        <f>IF(PERCENT!C96&gt;PERCENT!C$100,(PERCENT!C96-PERCENT!C$100)/(PERCENT!C$101-PERCENT!C$100),(PERCENT!C96-PERCENT!C$100)/(PERCENT!C$100-PERCENT!C$102))</f>
        <v>0.43663894301298806</v>
      </c>
      <c r="D70" s="124">
        <f>IF(PERCENT!D96&gt;PERCENT!D$100,(PERCENT!D96-PERCENT!D$100)/(PERCENT!D$101-PERCENT!D$100),(PERCENT!D96-PERCENT!D$100)/(PERCENT!D$100-PERCENT!D$102))</f>
        <v>0.10356860482998347</v>
      </c>
      <c r="E70" s="124">
        <f>IF(PERCENT!E96&gt;PERCENT!E$100,(PERCENT!E96-PERCENT!E$100)/(PERCENT!E$101-PERCENT!E$100),(PERCENT!E96-PERCENT!E$100)/(PERCENT!E$100-PERCENT!E$102))</f>
        <v>-0.44430917967538092</v>
      </c>
      <c r="F70" s="124">
        <f>IF(PERCENT!F96&gt;PERCENT!F$100,(PERCENT!F96-PERCENT!F$100)/(PERCENT!F$101-PERCENT!F$100),(PERCENT!F96-PERCENT!F$100)/(PERCENT!F$100-PERCENT!F$102))</f>
        <v>-0.16707368210387041</v>
      </c>
      <c r="G70" s="124">
        <f>IF(PERCENT!G96&gt;PERCENT!G$100,(PERCENT!G96-PERCENT!G$100)/(PERCENT!G$101-PERCENT!G$100),(PERCENT!G96-PERCENT!G$100)/(PERCENT!G$100-PERCENT!G$102))</f>
        <v>0.15887426942338168</v>
      </c>
      <c r="H70" s="125">
        <f>IF(PERCENT!H96&gt;PERCENT!H$100,(PERCENT!H96-PERCENT!H$100)/(PERCENT!H$101-PERCENT!H$100),(PERCENT!H96-PERCENT!H$100)/(PERCENT!H$100-PERCENT!H$102))</f>
        <v>-0.7463635040777078</v>
      </c>
      <c r="I70" s="124">
        <f>IF(PERCENT!I96&gt;PERCENT!I$100,(PERCENT!I96-PERCENT!I$100)/(PERCENT!I$101-PERCENT!I$100),(PERCENT!I96-PERCENT!I$100)/(PERCENT!I$100-PERCENT!I$102))</f>
        <v>-0.68638802867797699</v>
      </c>
      <c r="J70" s="124">
        <f>IF(PERCENT!J96&gt;PERCENT!J$100,(PERCENT!J96-PERCENT!J$100)/(PERCENT!J$101-PERCENT!J$100),(PERCENT!J96-PERCENT!J$100)/(PERCENT!J$100-PERCENT!J$102))</f>
        <v>-0.73985013696469448</v>
      </c>
      <c r="K70" s="126">
        <f>IF(PERCENT!K96&gt;PERCENT!K$100,(PERCENT!K96-PERCENT!K$100)/(PERCENT!K$101-PERCENT!K$100),(PERCENT!K96-PERCENT!K$100)/(PERCENT!K$100-PERCENT!K$102))</f>
        <v>0.40174128602557152</v>
      </c>
      <c r="L70" s="126">
        <f>IF(PERCENT!L96&gt;PERCENT!L$100,(PERCENT!L96-PERCENT!L$100)/(PERCENT!L$101-PERCENT!L$100),(PERCENT!L96-PERCENT!L$100)/(PERCENT!L$100-PERCENT!L$102))</f>
        <v>-0.41145827003095936</v>
      </c>
      <c r="M70" s="124">
        <f>IF(PERCENT!M96&gt;PERCENT!M$100,(PERCENT!M96-PERCENT!M$100)/(PERCENT!M$101-PERCENT!M$100),(PERCENT!M96-PERCENT!M$100)/(PERCENT!M$100-PERCENT!M$102))</f>
        <v>-1</v>
      </c>
      <c r="N70" s="124">
        <f>IF(PERCENT!N96&gt;PERCENT!N$100,(PERCENT!N96-PERCENT!N$100)/(PERCENT!N$101-PERCENT!N$100),(PERCENT!N96-PERCENT!N$100)/(PERCENT!N$100-PERCENT!N$102))</f>
        <v>-1</v>
      </c>
      <c r="O70" s="124">
        <f>IF(PERCENT!O96&gt;PERCENT!O$100,(PERCENT!O96-PERCENT!O$100)/(PERCENT!O$101-PERCENT!O$100),(PERCENT!O96-PERCENT!O$100)/(PERCENT!O$100-PERCENT!O$102))</f>
        <v>-0.51053914632914932</v>
      </c>
      <c r="P70" s="124">
        <f>IF(PERCENT!P96&gt;PERCENT!P$100,(PERCENT!P96-PERCENT!P$100)/(PERCENT!P$101-PERCENT!P$100),(PERCENT!P96-PERCENT!P$100)/(PERCENT!P$100-PERCENT!P$102))</f>
        <v>0.95091366339119265</v>
      </c>
      <c r="Q70" s="124">
        <f>IF(PERCENT!Q96&gt;PERCENT!Q$100,(PERCENT!Q96-PERCENT!Q$100)/(PERCENT!Q$101-PERCENT!Q$100),(PERCENT!Q96-PERCENT!Q$100)/(PERCENT!Q$100-PERCENT!Q$102))</f>
        <v>0.65429051440137953</v>
      </c>
      <c r="R70" s="127">
        <f>IF(PERCENT!R96&gt;PERCENT!R$100,(PERCENT!R96-PERCENT!R$100)/(PERCENT!R$101-PERCENT!R$100),(PERCENT!R96-PERCENT!R$100)/(PERCENT!R$100-PERCENT!R$102))</f>
        <v>-0.4165254482599095</v>
      </c>
      <c r="S70" s="124">
        <f>IF(PERCENT!S96&gt;PERCENT!S$100,(PERCENT!S96-PERCENT!S$100)/(PERCENT!S$101-PERCENT!S$100),(PERCENT!S96-PERCENT!S$100)/(PERCENT!S$100-PERCENT!S$102))</f>
        <v>-0.35115583950211554</v>
      </c>
      <c r="T70" s="124">
        <f>IF(PERCENT!T96&gt;PERCENT!T$100,(PERCENT!T96-PERCENT!T$100)/(PERCENT!T$101-PERCENT!T$100),(PERCENT!T96-PERCENT!T$100)/(PERCENT!T$100-PERCENT!T$102))</f>
        <v>-0.2816819660555594</v>
      </c>
      <c r="U70" s="124">
        <f>IF(PERCENT!U96&gt;PERCENT!U$100,(PERCENT!U96-PERCENT!U$100)/(PERCENT!U$101-PERCENT!U$100),(PERCENT!U96-PERCENT!U$100)/(PERCENT!U$100-PERCENT!U$102))</f>
        <v>-0.78636200512197685</v>
      </c>
      <c r="V70" s="127">
        <f>IF(PERCENT!V96&gt;PERCENT!V$100,(PERCENT!V96-PERCENT!V$100)/(PERCENT!V$101-PERCENT!V$100),(PERCENT!V96-PERCENT!V$100)/(PERCENT!V$100-PERCENT!V$102))</f>
        <v>-0.45573238310889486</v>
      </c>
      <c r="W70" s="124">
        <f>IF(PERCENT!W96&gt;PERCENT!W$100,(PERCENT!W96-PERCENT!W$100)/(PERCENT!W$101-PERCENT!W$100),(PERCENT!W96-PERCENT!W$100)/(PERCENT!W$100-PERCENT!W$102))</f>
        <v>-0.45573238310889486</v>
      </c>
      <c r="X70" s="127">
        <f>IF(PERCENT!X96&gt;PERCENT!X$100,(PERCENT!X96-PERCENT!X$100)/(PERCENT!X$101-PERCENT!X$100),(PERCENT!X96-PERCENT!X$100)/(PERCENT!X$100-PERCENT!X$102))</f>
        <v>-0.17894849591567252</v>
      </c>
      <c r="Y70" s="124">
        <f>IF(PERCENT!Y96&gt;PERCENT!Y$100,(PERCENT!Y96-PERCENT!Y$100)/(PERCENT!Y$101-PERCENT!Y$100),(PERCENT!Y96-PERCENT!Y$100)/(PERCENT!Y$100-PERCENT!Y$102))</f>
        <v>-0.76785971673771813</v>
      </c>
      <c r="Z70" s="124">
        <f>IF(PERCENT!Z96&gt;PERCENT!Z$100,(PERCENT!Z96-PERCENT!Z$100)/(PERCENT!Z$101-PERCENT!Z$100),(PERCENT!Z96-PERCENT!Z$100)/(PERCENT!Z$100-PERCENT!Z$102))</f>
        <v>-0.46854552489736939</v>
      </c>
      <c r="AA70" s="124">
        <f>IF(PERCENT!AA96&gt;PERCENT!AA$100,(PERCENT!AA96-PERCENT!AA$100)/(PERCENT!AA$101-PERCENT!AA$100),(PERCENT!AA96-PERCENT!AA$100)/(PERCENT!AA$100-PERCENT!AA$102))</f>
        <v>-0.50093179487061179</v>
      </c>
      <c r="AB70" s="124">
        <f>IF(PERCENT!AB96&gt;PERCENT!AB$100,(PERCENT!AB96-PERCENT!AB$100)/(PERCENT!AB$101-PERCENT!AB$100),(PERCENT!AB96-PERCENT!AB$100)/(PERCENT!AB$100-PERCENT!AB$102))</f>
        <v>6.4110196151118445E-2</v>
      </c>
      <c r="AC70" s="127">
        <f>IF(PERCENT!AC96&gt;PERCENT!AC$100,(PERCENT!AC96-PERCENT!AC$100)/(PERCENT!AC$101-PERCENT!AC$100),(PERCENT!AC96-PERCENT!AC$100)/(PERCENT!AC$100-PERCENT!AC$102))</f>
        <v>-0.9019209531487683</v>
      </c>
      <c r="AD70" s="124">
        <f>IF(PERCENT!AD96&gt;PERCENT!AD$100,(PERCENT!AD96-PERCENT!AD$100)/(PERCENT!AD$101-PERCENT!AD$100),(PERCENT!AD96-PERCENT!AD$100)/(PERCENT!AD$100-PERCENT!AD$102))</f>
        <v>-0.9019209531487683</v>
      </c>
      <c r="AE70" s="128">
        <f>IF(PERCENT!AE96&gt;PERCENT!AE$100,(PERCENT!AE96-PERCENT!AE$100)/(PERCENT!AE$101-PERCENT!AE$100),(PERCENT!AE96-PERCENT!AE$100)/(PERCENT!AE$100-PERCENT!AE$102))</f>
        <v>-0.78882680016284679</v>
      </c>
      <c r="AF70" s="124">
        <f>IF(PERCENT!AF96&gt;PERCENT!AF$100,(PERCENT!AF96-PERCENT!AF$100)/(PERCENT!AF$101-PERCENT!AF$100),(PERCENT!AF96-PERCENT!AF$100)/(PERCENT!AF$100-PERCENT!AF$102))</f>
        <v>0.83716243185690375</v>
      </c>
      <c r="AG70" s="124">
        <f>IF(PERCENT!AG96&gt;PERCENT!AG$100,(PERCENT!AG96-PERCENT!AG$100)/(PERCENT!AG$101-PERCENT!AG$100),(PERCENT!AG96-PERCENT!AG$100)/(PERCENT!AG$100-PERCENT!AG$102))</f>
        <v>0.30075108805308837</v>
      </c>
      <c r="AH70" s="124">
        <f>IF(PERCENT!AH96&gt;PERCENT!AH$100,(PERCENT!AH96-PERCENT!AH$100)/(PERCENT!AH$101-PERCENT!AH$100),(PERCENT!AH96-PERCENT!AH$100)/(PERCENT!AH$100-PERCENT!AH$102))</f>
        <v>-0.62722213708239638</v>
      </c>
      <c r="AI70" s="124">
        <f>IF(PERCENT!AI96&gt;PERCENT!AI$100,(PERCENT!AI96-PERCENT!AI$100)/(PERCENT!AI$101-PERCENT!AI$100),(PERCENT!AI96-PERCENT!AI$100)/(PERCENT!AI$100-PERCENT!AI$102))</f>
        <v>-0.76343118972008128</v>
      </c>
      <c r="AJ70" s="124">
        <f>IF(PERCENT!AJ96&gt;PERCENT!AJ$100,(PERCENT!AJ96-PERCENT!AJ$100)/(PERCENT!AJ$101-PERCENT!AJ$100),(PERCENT!AJ96-PERCENT!AJ$100)/(PERCENT!AJ$100-PERCENT!AJ$102))</f>
        <v>0.33202565689137048</v>
      </c>
      <c r="AK70" s="124">
        <f>IF(PERCENT!AK96&gt;PERCENT!AK$100,(PERCENT!AK96-PERCENT!AK$100)/(PERCENT!AK$101-PERCENT!AK$100),(PERCENT!AK96-PERCENT!AK$100)/(PERCENT!AK$100-PERCENT!AK$102))</f>
        <v>-0.48894530621916082</v>
      </c>
      <c r="AL70" s="124">
        <f>IF(PERCENT!AL96&gt;PERCENT!AL$100,(PERCENT!AL96-PERCENT!AL$100)/(PERCENT!AL$101-PERCENT!AL$100),(PERCENT!AL96-PERCENT!AL$100)/(PERCENT!AL$100-PERCENT!AL$102))</f>
        <v>-0.6917205477766577</v>
      </c>
      <c r="AM70" s="124">
        <f>IF(PERCENT!AM96&gt;PERCENT!AM$100,(PERCENT!AM96-PERCENT!AM$100)/(PERCENT!AM$101-PERCENT!AM$100),(PERCENT!AM96-PERCENT!AM$100)/(PERCENT!AM$100-PERCENT!AM$102))</f>
        <v>-0.51118379227670097</v>
      </c>
      <c r="AN70" s="124">
        <f>IF(PERCENT!AN96&gt;PERCENT!AN$100,(PERCENT!AN96-PERCENT!AN$100)/(PERCENT!AN$101-PERCENT!AN$100),(PERCENT!AN96-PERCENT!AN$100)/(PERCENT!AN$100-PERCENT!AN$102))</f>
        <v>0.76319675104857332</v>
      </c>
      <c r="AO70" s="124">
        <f>IF(PERCENT!AO96&gt;PERCENT!AO$100,(PERCENT!AO96-PERCENT!AO$100)/(PERCENT!AO$101-PERCENT!AO$100),(PERCENT!AO96-PERCENT!AO$100)/(PERCENT!AO$100-PERCENT!AO$102))</f>
        <v>-0.54178073178774233</v>
      </c>
      <c r="AP70" s="124">
        <f>IF(PERCENT!AP96&gt;PERCENT!AP$100,(PERCENT!AP96-PERCENT!AP$100)/(PERCENT!AP$101-PERCENT!AP$100),(PERCENT!AP96-PERCENT!AP$100)/(PERCENT!AP$100-PERCENT!AP$102))</f>
        <v>0.22753139709951503</v>
      </c>
      <c r="AQ70" s="124">
        <f>IF(PERCENT!AQ96&gt;PERCENT!AQ$100,(PERCENT!AQ96-PERCENT!AQ$100)/(PERCENT!AQ$101-PERCENT!AQ$100),(PERCENT!AQ96-PERCENT!AQ$100)/(PERCENT!AQ$100-PERCENT!AQ$102))</f>
        <v>0.30131518769469651</v>
      </c>
      <c r="AR70" s="124">
        <f>IF(PERCENT!AR96&gt;PERCENT!AR$100,(PERCENT!AR96-PERCENT!AR$100)/(PERCENT!AR$101-PERCENT!AR$100),(PERCENT!AR96-PERCENT!AR$100)/(PERCENT!AR$100-PERCENT!AR$102))</f>
        <v>0.81083192305841867</v>
      </c>
      <c r="AS70" s="198">
        <f>IF(PERCENT!AS96&gt;PERCENT!AS$100,(PERCENT!AS96-PERCENT!AS$100)/(PERCENT!AS$101-PERCENT!AS$100),(PERCENT!AS96-PERCENT!AS$100)/(PERCENT!AS$100-PERCENT!AS$102))</f>
        <v>-0.64705038145435645</v>
      </c>
      <c r="AT70" s="198">
        <f>IF(PERCENT!AT96&gt;PERCENT!AT$100,(PERCENT!AT96-PERCENT!AT$100)/(PERCENT!AT$101-PERCENT!AT$100),(PERCENT!AT96-PERCENT!AT$100)/(PERCENT!AT$100-PERCENT!AT$102))</f>
        <v>5.8952455031749798E-2</v>
      </c>
      <c r="AU70" s="198">
        <f>IF(PERCENT!AU96&gt;PERCENT!AU$100,(PERCENT!AU96-PERCENT!AU$100)/(PERCENT!AU$101-PERCENT!AU$100),(PERCENT!AU96-PERCENT!AU$100)/(PERCENT!AU$100-PERCENT!AU$102))</f>
        <v>-0.54564962202319378</v>
      </c>
      <c r="AV70" s="231">
        <f>IF(PERCENT!AV96&gt;PERCENT!AV$100,(PERCENT!AV96-PERCENT!AV$100)/(PERCENT!AV$101-PERCENT!AV$100),(PERCENT!AV96-PERCENT!AV$100)/(PERCENT!AV$100-PERCENT!AV$102))</f>
        <v>-0.78882680016284679</v>
      </c>
      <c r="AW70" s="231">
        <f>IF(PERCENT!AW96&gt;PERCENT!AW$100,(PERCENT!AW96-PERCENT!AW$100)/(PERCENT!AW$101-PERCENT!AW$100),(PERCENT!AW96-PERCENT!AW$100)/(PERCENT!AW$100-PERCENT!AW$102))</f>
        <v>-0.30298306274724768</v>
      </c>
      <c r="AX70" s="231">
        <f>IF(PERCENT!AX96&gt;PERCENT!AX$100,(PERCENT!AX96-PERCENT!AX$100)/(PERCENT!AX$101-PERCENT!AX$100),(PERCENT!AX96-PERCENT!AX$100)/(PERCENT!AX$100-PERCENT!AX$102))</f>
        <v>-0.78882680016284679</v>
      </c>
      <c r="AY70" s="232">
        <f>IF(PERCENT!AY96&gt;PERCENT!AY$100,(PERCENT!AY96-PERCENT!AY$100)/(PERCENT!AY$101-PERCENT!AY$100),(PERCENT!AY96-PERCENT!AY$100)/(PERCENT!AY$100-PERCENT!AY$102))</f>
        <v>5.5491838921472428E-2</v>
      </c>
      <c r="AZ70" s="66">
        <v>2189</v>
      </c>
      <c r="BA70" s="66" t="str">
        <f t="shared" si="1"/>
        <v>HIGH NEED LOW DEV</v>
      </c>
    </row>
    <row r="71" spans="1:53" x14ac:dyDescent="0.35">
      <c r="A71" s="197" t="s">
        <v>430</v>
      </c>
      <c r="B71" s="125">
        <f>IF(PERCENT!B39&gt;PERCENT!B$100,(PERCENT!B39-PERCENT!B$100)/(PERCENT!B$101-PERCENT!B$100),(PERCENT!B39-PERCENT!B$100)/(PERCENT!B$100-PERCENT!B$102))</f>
        <v>-4.8084055669990682E-2</v>
      </c>
      <c r="C71" s="124">
        <f>IF(PERCENT!C39&gt;PERCENT!C$100,(PERCENT!C39-PERCENT!C$100)/(PERCENT!C$101-PERCENT!C$100),(PERCENT!C39-PERCENT!C$100)/(PERCENT!C$100-PERCENT!C$102))</f>
        <v>-5.6028075498163646E-2</v>
      </c>
      <c r="D71" s="124">
        <f>IF(PERCENT!D39&gt;PERCENT!D$100,(PERCENT!D39-PERCENT!D$100)/(PERCENT!D$101-PERCENT!D$100),(PERCENT!D39-PERCENT!D$100)/(PERCENT!D$100-PERCENT!D$102))</f>
        <v>8.2163332885717172E-2</v>
      </c>
      <c r="E71" s="124">
        <f>IF(PERCENT!E39&gt;PERCENT!E$100,(PERCENT!E39-PERCENT!E$100)/(PERCENT!E$101-PERCENT!E$100),(PERCENT!E39-PERCENT!E$100)/(PERCENT!E$100-PERCENT!E$102))</f>
        <v>-0.14338916040504876</v>
      </c>
      <c r="F71" s="124">
        <f>IF(PERCENT!F39&gt;PERCENT!F$100,(PERCENT!F39-PERCENT!F$100)/(PERCENT!F$101-PERCENT!F$100),(PERCENT!F39-PERCENT!F$100)/(PERCENT!F$100-PERCENT!F$102))</f>
        <v>0.52420678324443093</v>
      </c>
      <c r="G71" s="124">
        <f>IF(PERCENT!G39&gt;PERCENT!G$100,(PERCENT!G39-PERCENT!G$100)/(PERCENT!G$101-PERCENT!G$100),(PERCENT!G39-PERCENT!G$100)/(PERCENT!G$100-PERCENT!G$102))</f>
        <v>-0.9337362916235431</v>
      </c>
      <c r="H71" s="125">
        <f>IF(PERCENT!H39&gt;PERCENT!H$100,(PERCENT!H39-PERCENT!H$100)/(PERCENT!H$101-PERCENT!H$100),(PERCENT!H39-PERCENT!H$100)/(PERCENT!H$100-PERCENT!H$102))</f>
        <v>-1</v>
      </c>
      <c r="I71" s="124">
        <f>IF(PERCENT!I39&gt;PERCENT!I$100,(PERCENT!I39-PERCENT!I$100)/(PERCENT!I$101-PERCENT!I$100),(PERCENT!I39-PERCENT!I$100)/(PERCENT!I$100-PERCENT!I$102))</f>
        <v>-0.90674970907548458</v>
      </c>
      <c r="J71" s="124">
        <f>IF(PERCENT!J39&gt;PERCENT!J$100,(PERCENT!J39-PERCENT!J$100)/(PERCENT!J$101-PERCENT!J$100),(PERCENT!J39-PERCENT!J$100)/(PERCENT!J$100-PERCENT!J$102))</f>
        <v>-0.99977896834367352</v>
      </c>
      <c r="K71" s="126">
        <f>IF(PERCENT!K39&gt;PERCENT!K$100,(PERCENT!K39-PERCENT!K$100)/(PERCENT!K$101-PERCENT!K$100),(PERCENT!K39-PERCENT!K$100)/(PERCENT!K$100-PERCENT!K$102))</f>
        <v>-2.6323417395135468E-2</v>
      </c>
      <c r="L71" s="126">
        <f>IF(PERCENT!L39&gt;PERCENT!L$100,(PERCENT!L39-PERCENT!L$100)/(PERCENT!L$101-PERCENT!L$100),(PERCENT!L39-PERCENT!L$100)/(PERCENT!L$100-PERCENT!L$102))</f>
        <v>0.18575859228208796</v>
      </c>
      <c r="M71" s="124">
        <f>IF(PERCENT!M39&gt;PERCENT!M$100,(PERCENT!M39-PERCENT!M$100)/(PERCENT!M$101-PERCENT!M$100),(PERCENT!M39-PERCENT!M$100)/(PERCENT!M$100-PERCENT!M$102))</f>
        <v>-1</v>
      </c>
      <c r="N71" s="124">
        <f>IF(PERCENT!N39&gt;PERCENT!N$100,(PERCENT!N39-PERCENT!N$100)/(PERCENT!N$101-PERCENT!N$100),(PERCENT!N39-PERCENT!N$100)/(PERCENT!N$100-PERCENT!N$102))</f>
        <v>0.21586691130908051</v>
      </c>
      <c r="O71" s="124">
        <f>IF(PERCENT!O39&gt;PERCENT!O$100,(PERCENT!O39-PERCENT!O$100)/(PERCENT!O$101-PERCENT!O$100),(PERCENT!O39-PERCENT!O$100)/(PERCENT!O$100-PERCENT!O$102))</f>
        <v>-2.107829265829872E-2</v>
      </c>
      <c r="P71" s="124">
        <f>IF(PERCENT!P39&gt;PERCENT!P$100,(PERCENT!P39-PERCENT!P$100)/(PERCENT!P$101-PERCENT!P$100),(PERCENT!P39-PERCENT!P$100)/(PERCENT!P$100-PERCENT!P$102))</f>
        <v>0.83682109721936748</v>
      </c>
      <c r="Q71" s="124">
        <f>IF(PERCENT!Q39&gt;PERCENT!Q$100,(PERCENT!Q39-PERCENT!Q$100)/(PERCENT!Q$101-PERCENT!Q$100),(PERCENT!Q39-PERCENT!Q$100)/(PERCENT!Q$100-PERCENT!Q$102))</f>
        <v>0.18678019228293949</v>
      </c>
      <c r="R71" s="127">
        <f>IF(PERCENT!R39&gt;PERCENT!R$100,(PERCENT!R39-PERCENT!R$100)/(PERCENT!R$101-PERCENT!R$100),(PERCENT!R39-PERCENT!R$100)/(PERCENT!R$100-PERCENT!R$102))</f>
        <v>-0.9258533801791029</v>
      </c>
      <c r="S71" s="124">
        <f>IF(PERCENT!S39&gt;PERCENT!S$100,(PERCENT!S39-PERCENT!S$100)/(PERCENT!S$101-PERCENT!S$100),(PERCENT!S39-PERCENT!S$100)/(PERCENT!S$100-PERCENT!S$102))</f>
        <v>-0.94220779140131183</v>
      </c>
      <c r="T71" s="124">
        <f>IF(PERCENT!T39&gt;PERCENT!T$100,(PERCENT!T39-PERCENT!T$100)/(PERCENT!T$101-PERCENT!T$100),(PERCENT!T39-PERCENT!T$100)/(PERCENT!T$100-PERCENT!T$102))</f>
        <v>-0.93956392830441993</v>
      </c>
      <c r="U71" s="124">
        <f>IF(PERCENT!U39&gt;PERCENT!U$100,(PERCENT!U39-PERCENT!U$100)/(PERCENT!U$101-PERCENT!U$100),(PERCENT!U39-PERCENT!U$100)/(PERCENT!U$100-PERCENT!U$102))</f>
        <v>-0.87450550758896117</v>
      </c>
      <c r="V71" s="127">
        <f>IF(PERCENT!V39&gt;PERCENT!V$100,(PERCENT!V39-PERCENT!V$100)/(PERCENT!V$101-PERCENT!V$100),(PERCENT!V39-PERCENT!V$100)/(PERCENT!V$100-PERCENT!V$102))</f>
        <v>-0.62132424839093581</v>
      </c>
      <c r="W71" s="124">
        <f>IF(PERCENT!W39&gt;PERCENT!W$100,(PERCENT!W39-PERCENT!W$100)/(PERCENT!W$101-PERCENT!W$100),(PERCENT!W39-PERCENT!W$100)/(PERCENT!W$100-PERCENT!W$102))</f>
        <v>-0.62132424839093581</v>
      </c>
      <c r="X71" s="127">
        <f>IF(PERCENT!X39&gt;PERCENT!X$100,(PERCENT!X39-PERCENT!X$100)/(PERCENT!X$101-PERCENT!X$100),(PERCENT!X39-PERCENT!X$100)/(PERCENT!X$100-PERCENT!X$102))</f>
        <v>-0.29339349240020957</v>
      </c>
      <c r="Y71" s="124">
        <f>IF(PERCENT!Y39&gt;PERCENT!Y$100,(PERCENT!Y39-PERCENT!Y$100)/(PERCENT!Y$101-PERCENT!Y$100),(PERCENT!Y39-PERCENT!Y$100)/(PERCENT!Y$100-PERCENT!Y$102))</f>
        <v>-0.93110106622654998</v>
      </c>
      <c r="Z71" s="124">
        <f>IF(PERCENT!Z39&gt;PERCENT!Z$100,(PERCENT!Z39-PERCENT!Z$100)/(PERCENT!Z$101-PERCENT!Z$100),(PERCENT!Z39-PERCENT!Z$100)/(PERCENT!Z$100-PERCENT!Z$102))</f>
        <v>-0.88177056487131977</v>
      </c>
      <c r="AA71" s="124">
        <f>IF(PERCENT!AA39&gt;PERCENT!AA$100,(PERCENT!AA39-PERCENT!AA$100)/(PERCENT!AA$101-PERCENT!AA$100),(PERCENT!AA39-PERCENT!AA$100)/(PERCENT!AA$100-PERCENT!AA$102))</f>
        <v>-0.51157952359322489</v>
      </c>
      <c r="AB71" s="124">
        <f>IF(PERCENT!AB39&gt;PERCENT!AB$100,(PERCENT!AB39-PERCENT!AB$100)/(PERCENT!AB$101-PERCENT!AB$100),(PERCENT!AB39-PERCENT!AB$100)/(PERCENT!AB$100-PERCENT!AB$102))</f>
        <v>-3.5594148157636014E-2</v>
      </c>
      <c r="AC71" s="127">
        <f>IF(PERCENT!AC39&gt;PERCENT!AC$100,(PERCENT!AC39-PERCENT!AC$100)/(PERCENT!AC$101-PERCENT!AC$100),(PERCENT!AC39-PERCENT!AC$100)/(PERCENT!AC$100-PERCENT!AC$102))</f>
        <v>0.10845158653333006</v>
      </c>
      <c r="AD71" s="124">
        <f>IF(PERCENT!AD39&gt;PERCENT!AD$100,(PERCENT!AD39-PERCENT!AD$100)/(PERCENT!AD$101-PERCENT!AD$100),(PERCENT!AD39-PERCENT!AD$100)/(PERCENT!AD$100-PERCENT!AD$102))</f>
        <v>0.10845158653333006</v>
      </c>
      <c r="AE71" s="128">
        <f>IF(PERCENT!AE39&gt;PERCENT!AE$100,(PERCENT!AE39-PERCENT!AE$100)/(PERCENT!AE$101-PERCENT!AE$100),(PERCENT!AE39-PERCENT!AE$100)/(PERCENT!AE$100-PERCENT!AE$102))</f>
        <v>-0.39365699786668812</v>
      </c>
      <c r="AF71" s="124">
        <f>IF(PERCENT!AF39&gt;PERCENT!AF$100,(PERCENT!AF39-PERCENT!AF$100)/(PERCENT!AF$101-PERCENT!AF$100),(PERCENT!AF39-PERCENT!AF$100)/(PERCENT!AF$100-PERCENT!AF$102))</f>
        <v>0.58782729049092919</v>
      </c>
      <c r="AG71" s="124">
        <f>IF(PERCENT!AG39&gt;PERCENT!AG$100,(PERCENT!AG39-PERCENT!AG$100)/(PERCENT!AG$101-PERCENT!AG$100),(PERCENT!AG39-PERCENT!AG$100)/(PERCENT!AG$100-PERCENT!AG$102))</f>
        <v>0.64922280084567341</v>
      </c>
      <c r="AH71" s="124">
        <f>IF(PERCENT!AH39&gt;PERCENT!AH$100,(PERCENT!AH39-PERCENT!AH$100)/(PERCENT!AH$101-PERCENT!AH$100),(PERCENT!AH39-PERCENT!AH$100)/(PERCENT!AH$100-PERCENT!AH$102))</f>
        <v>-0.8535799314005853</v>
      </c>
      <c r="AI71" s="124">
        <f>IF(PERCENT!AI39&gt;PERCENT!AI$100,(PERCENT!AI39-PERCENT!AI$100)/(PERCENT!AI$101-PERCENT!AI$100),(PERCENT!AI39-PERCENT!AI$100)/(PERCENT!AI$100-PERCENT!AI$102))</f>
        <v>-0.80429169080745588</v>
      </c>
      <c r="AJ71" s="124">
        <f>IF(PERCENT!AJ39&gt;PERCENT!AJ$100,(PERCENT!AJ39-PERCENT!AJ$100)/(PERCENT!AJ$101-PERCENT!AJ$100),(PERCENT!AJ39-PERCENT!AJ$100)/(PERCENT!AJ$100-PERCENT!AJ$102))</f>
        <v>-9.1994821142907884E-2</v>
      </c>
      <c r="AK71" s="124">
        <f>IF(PERCENT!AK39&gt;PERCENT!AK$100,(PERCENT!AK39-PERCENT!AK$100)/(PERCENT!AK$101-PERCENT!AK$100),(PERCENT!AK39-PERCENT!AK$100)/(PERCENT!AK$100-PERCENT!AK$102))</f>
        <v>-0.13711106563293649</v>
      </c>
      <c r="AL71" s="124">
        <f>IF(PERCENT!AL39&gt;PERCENT!AL$100,(PERCENT!AL39-PERCENT!AL$100)/(PERCENT!AL$101-PERCENT!AL$100),(PERCENT!AL39-PERCENT!AL$100)/(PERCENT!AL$100-PERCENT!AL$102))</f>
        <v>-0.89802225336050556</v>
      </c>
      <c r="AM71" s="124">
        <f>IF(PERCENT!AM39&gt;PERCENT!AM$100,(PERCENT!AM39-PERCENT!AM$100)/(PERCENT!AM$101-PERCENT!AM$100),(PERCENT!AM39-PERCENT!AM$100)/(PERCENT!AM$100-PERCENT!AM$102))</f>
        <v>-0.24569351886380902</v>
      </c>
      <c r="AN71" s="124">
        <f>IF(PERCENT!AN39&gt;PERCENT!AN$100,(PERCENT!AN39-PERCENT!AN$100)/(PERCENT!AN$101-PERCENT!AN$100),(PERCENT!AN39-PERCENT!AN$100)/(PERCENT!AN$100-PERCENT!AN$102))</f>
        <v>0.86793664962324546</v>
      </c>
      <c r="AO71" s="124">
        <f>IF(PERCENT!AO39&gt;PERCENT!AO$100,(PERCENT!AO39-PERCENT!AO$100)/(PERCENT!AO$101-PERCENT!AO$100),(PERCENT!AO39-PERCENT!AO$100)/(PERCENT!AO$100-PERCENT!AO$102))</f>
        <v>-0.33725107167180729</v>
      </c>
      <c r="AP71" s="124">
        <f>IF(PERCENT!AP39&gt;PERCENT!AP$100,(PERCENT!AP39-PERCENT!AP$100)/(PERCENT!AP$101-PERCENT!AP$100),(PERCENT!AP39-PERCENT!AP$100)/(PERCENT!AP$100-PERCENT!AP$102))</f>
        <v>0.99246559948821433</v>
      </c>
      <c r="AQ71" s="124">
        <f>IF(PERCENT!AQ39&gt;PERCENT!AQ$100,(PERCENT!AQ39-PERCENT!AQ$100)/(PERCENT!AQ$101-PERCENT!AQ$100),(PERCENT!AQ39-PERCENT!AQ$100)/(PERCENT!AQ$100-PERCENT!AQ$102))</f>
        <v>0.12164665274386077</v>
      </c>
      <c r="AR71" s="124">
        <f>IF(PERCENT!AR39&gt;PERCENT!AR$100,(PERCENT!AR39-PERCENT!AR$100)/(PERCENT!AR$101-PERCENT!AR$100),(PERCENT!AR39-PERCENT!AR$100)/(PERCENT!AR$100-PERCENT!AR$102))</f>
        <v>0.54932003532181262</v>
      </c>
      <c r="AS71" s="198">
        <f>IF(PERCENT!AS39&gt;PERCENT!AS$100,(PERCENT!AS39-PERCENT!AS$100)/(PERCENT!AS$101-PERCENT!AS$100),(PERCENT!AS39-PERCENT!AS$100)/(PERCENT!AS$100-PERCENT!AS$102))</f>
        <v>-0.72613888272138716</v>
      </c>
      <c r="AT71" s="198">
        <f>IF(PERCENT!AT39&gt;PERCENT!AT$100,(PERCENT!AT39-PERCENT!AT$100)/(PERCENT!AT$101-PERCENT!AT$100),(PERCENT!AT39-PERCENT!AT$100)/(PERCENT!AT$100-PERCENT!AT$102))</f>
        <v>0.10487118175106908</v>
      </c>
      <c r="AU71" s="198">
        <f>IF(PERCENT!AU39&gt;PERCENT!AU$100,(PERCENT!AU39-PERCENT!AU$100)/(PERCENT!AU$101-PERCENT!AU$100),(PERCENT!AU39-PERCENT!AU$100)/(PERCENT!AU$100-PERCENT!AU$102))</f>
        <v>-0.26105249592900076</v>
      </c>
      <c r="AV71" s="231">
        <f>IF(PERCENT!AV39&gt;PERCENT!AV$100,(PERCENT!AV39-PERCENT!AV$100)/(PERCENT!AV$101-PERCENT!AV$100),(PERCENT!AV39-PERCENT!AV$100)/(PERCENT!AV$100-PERCENT!AV$102))</f>
        <v>-0.39365699786668812</v>
      </c>
      <c r="AW71" s="231">
        <f>IF(PERCENT!AW39&gt;PERCENT!AW$100,(PERCENT!AW39-PERCENT!AW$100)/(PERCENT!AW$101-PERCENT!AW$100),(PERCENT!AW39-PERCENT!AW$100)/(PERCENT!AW$100-PERCENT!AW$102))</f>
        <v>-0.22869923498654321</v>
      </c>
      <c r="AX71" s="231">
        <f>IF(PERCENT!AX39&gt;PERCENT!AX$100,(PERCENT!AX39-PERCENT!AX$100)/(PERCENT!AX$101-PERCENT!AX$100),(PERCENT!AX39-PERCENT!AX$100)/(PERCENT!AX$100-PERCENT!AX$102))</f>
        <v>-0.39365699786668812</v>
      </c>
      <c r="AY71" s="232">
        <f>IF(PERCENT!AY39&gt;PERCENT!AY$100,(PERCENT!AY39-PERCENT!AY$100)/(PERCENT!AY$101-PERCENT!AY$100),(PERCENT!AY39-PERCENT!AY$100)/(PERCENT!AY$100-PERCENT!AY$102))</f>
        <v>-0.6500278404629819</v>
      </c>
      <c r="AZ71" s="66">
        <v>893</v>
      </c>
      <c r="BA71" s="66" t="str">
        <f t="shared" si="1"/>
        <v>HIGH NEED LOW DEV</v>
      </c>
    </row>
    <row r="72" spans="1:53" x14ac:dyDescent="0.35">
      <c r="A72" s="197" t="s">
        <v>446</v>
      </c>
      <c r="B72" s="125">
        <f>IF(PERCENT!B56&gt;PERCENT!B$100,(PERCENT!B56-PERCENT!B$100)/(PERCENT!B$101-PERCENT!B$100),(PERCENT!B56-PERCENT!B$100)/(PERCENT!B$100-PERCENT!B$102))</f>
        <v>-0.19557654879854092</v>
      </c>
      <c r="C72" s="124">
        <f>IF(PERCENT!C56&gt;PERCENT!C$100,(PERCENT!C56-PERCENT!C$100)/(PERCENT!C$101-PERCENT!C$100),(PERCENT!C56-PERCENT!C$100)/(PERCENT!C$100-PERCENT!C$102))</f>
        <v>-0.29756388255013011</v>
      </c>
      <c r="D72" s="124">
        <f>IF(PERCENT!D56&gt;PERCENT!D$100,(PERCENT!D56-PERCENT!D$100)/(PERCENT!D$101-PERCENT!D$100),(PERCENT!D56-PERCENT!D$100)/(PERCENT!D$100-PERCENT!D$102))</f>
        <v>-0.17139362670573011</v>
      </c>
      <c r="E72" s="124">
        <f>IF(PERCENT!E56&gt;PERCENT!E$100,(PERCENT!E56-PERCENT!E$100)/(PERCENT!E$101-PERCENT!E$100),(PERCENT!E56-PERCENT!E$100)/(PERCENT!E$100-PERCENT!E$102))</f>
        <v>-0.33122882369091033</v>
      </c>
      <c r="F72" s="124">
        <f>IF(PERCENT!F56&gt;PERCENT!F$100,(PERCENT!F56-PERCENT!F$100)/(PERCENT!F$101-PERCENT!F$100),(PERCENT!F56-PERCENT!F$100)/(PERCENT!F$100-PERCENT!F$102))</f>
        <v>-0.67079999700097814</v>
      </c>
      <c r="G72" s="124">
        <f>IF(PERCENT!G56&gt;PERCENT!G$100,(PERCENT!G56-PERCENT!G$100)/(PERCENT!G$101-PERCENT!G$100),(PERCENT!G56-PERCENT!G$100)/(PERCENT!G$100-PERCENT!G$102))</f>
        <v>0.88019038145356554</v>
      </c>
      <c r="H72" s="125">
        <f>IF(PERCENT!H56&gt;PERCENT!H$100,(PERCENT!H56-PERCENT!H$100)/(PERCENT!H$101-PERCENT!H$100),(PERCENT!H56-PERCENT!H$100)/(PERCENT!H$100-PERCENT!H$102))</f>
        <v>-0.37164249298627933</v>
      </c>
      <c r="I72" s="124">
        <f>IF(PERCENT!I56&gt;PERCENT!I$100,(PERCENT!I56-PERCENT!I$100)/(PERCENT!I$101-PERCENT!I$100),(PERCENT!I56-PERCENT!I$100)/(PERCENT!I$100-PERCENT!I$102))</f>
        <v>-0.63639000035249205</v>
      </c>
      <c r="J72" s="124">
        <f>IF(PERCENT!J56&gt;PERCENT!J$100,(PERCENT!J56-PERCENT!J$100)/(PERCENT!J$101-PERCENT!J$100),(PERCENT!J56-PERCENT!J$100)/(PERCENT!J$100-PERCENT!J$102))</f>
        <v>-0.17404361097118146</v>
      </c>
      <c r="K72" s="126">
        <f>IF(PERCENT!K56&gt;PERCENT!K$100,(PERCENT!K56-PERCENT!K$100)/(PERCENT!K$101-PERCENT!K$100),(PERCENT!K56-PERCENT!K$100)/(PERCENT!K$100-PERCENT!K$102))</f>
        <v>0.51269839967754083</v>
      </c>
      <c r="L72" s="126">
        <f>IF(PERCENT!L56&gt;PERCENT!L$100,(PERCENT!L56-PERCENT!L$100)/(PERCENT!L$101-PERCENT!L$100),(PERCENT!L56-PERCENT!L$100)/(PERCENT!L$100-PERCENT!L$102))</f>
        <v>-0.14495244427064888</v>
      </c>
      <c r="M72" s="124">
        <f>IF(PERCENT!M56&gt;PERCENT!M$100,(PERCENT!M56-PERCENT!M$100)/(PERCENT!M$101-PERCENT!M$100),(PERCENT!M56-PERCENT!M$100)/(PERCENT!M$100-PERCENT!M$102))</f>
        <v>-1</v>
      </c>
      <c r="N72" s="124">
        <f>IF(PERCENT!N56&gt;PERCENT!N$100,(PERCENT!N56-PERCENT!N$100)/(PERCENT!N$101-PERCENT!N$100),(PERCENT!N56-PERCENT!N$100)/(PERCENT!N$100-PERCENT!N$102))</f>
        <v>9.4198356949531506E-2</v>
      </c>
      <c r="O72" s="124">
        <f>IF(PERCENT!O56&gt;PERCENT!O$100,(PERCENT!O56-PERCENT!O$100)/(PERCENT!O$101-PERCENT!O$100),(PERCENT!O56-PERCENT!O$100)/(PERCENT!O$100-PERCENT!O$102))</f>
        <v>-2.107829265829872E-2</v>
      </c>
      <c r="P72" s="124">
        <f>IF(PERCENT!P56&gt;PERCENT!P$100,(PERCENT!P56-PERCENT!P$100)/(PERCENT!P$101-PERCENT!P$100),(PERCENT!P56-PERCENT!P$100)/(PERCENT!P$100-PERCENT!P$102))</f>
        <v>-0.10856910106147658</v>
      </c>
      <c r="Q72" s="124">
        <f>IF(PERCENT!Q56&gt;PERCENT!Q$100,(PERCENT!Q56-PERCENT!Q$100)/(PERCENT!Q$101-PERCENT!Q$100),(PERCENT!Q56-PERCENT!Q$100)/(PERCENT!Q$100-PERCENT!Q$102))</f>
        <v>1.0619066033030519E-3</v>
      </c>
      <c r="R72" s="127">
        <f>IF(PERCENT!R56&gt;PERCENT!R$100,(PERCENT!R56-PERCENT!R$100)/(PERCENT!R$101-PERCENT!R$100),(PERCENT!R56-PERCENT!R$100)/(PERCENT!R$100-PERCENT!R$102))</f>
        <v>-0.86140202056546977</v>
      </c>
      <c r="S72" s="124">
        <f>IF(PERCENT!S56&gt;PERCENT!S$100,(PERCENT!S56-PERCENT!S$100)/(PERCENT!S$101-PERCENT!S$100),(PERCENT!S56-PERCENT!S$100)/(PERCENT!S$100-PERCENT!S$102))</f>
        <v>-0.85493035230012193</v>
      </c>
      <c r="T72" s="124">
        <f>IF(PERCENT!T56&gt;PERCENT!T$100,(PERCENT!T56-PERCENT!T$100)/(PERCENT!T$101-PERCENT!T$100),(PERCENT!T56-PERCENT!T$100)/(PERCENT!T$100-PERCENT!T$102))</f>
        <v>-0.89470906666422256</v>
      </c>
      <c r="U72" s="124">
        <f>IF(PERCENT!U56&gt;PERCENT!U$100,(PERCENT!U56-PERCENT!U$100)/(PERCENT!U$101-PERCENT!U$100),(PERCENT!U56-PERCENT!U$100)/(PERCENT!U$100-PERCENT!U$102))</f>
        <v>-0.8020723381118865</v>
      </c>
      <c r="V72" s="127">
        <f>IF(PERCENT!V56&gt;PERCENT!V$100,(PERCENT!V56-PERCENT!V$100)/(PERCENT!V$101-PERCENT!V$100),(PERCENT!V56-PERCENT!V$100)/(PERCENT!V$100-PERCENT!V$102))</f>
        <v>-0.71070751393315457</v>
      </c>
      <c r="W72" s="124">
        <f>IF(PERCENT!W56&gt;PERCENT!W$100,(PERCENT!W56-PERCENT!W$100)/(PERCENT!W$101-PERCENT!W$100),(PERCENT!W56-PERCENT!W$100)/(PERCENT!W$100-PERCENT!W$102))</f>
        <v>-0.71070751393315457</v>
      </c>
      <c r="X72" s="127">
        <f>IF(PERCENT!X56&gt;PERCENT!X$100,(PERCENT!X56-PERCENT!X$100)/(PERCENT!X$101-PERCENT!X$100),(PERCENT!X56-PERCENT!X$100)/(PERCENT!X$100-PERCENT!X$102))</f>
        <v>-0.24718556346237566</v>
      </c>
      <c r="Y72" s="124">
        <f>IF(PERCENT!Y56&gt;PERCENT!Y$100,(PERCENT!Y56-PERCENT!Y$100)/(PERCENT!Y$101-PERCENT!Y$100),(PERCENT!Y56-PERCENT!Y$100)/(PERCENT!Y$100-PERCENT!Y$102))</f>
        <v>-0.7130680600805871</v>
      </c>
      <c r="Z72" s="124">
        <f>IF(PERCENT!Z56&gt;PERCENT!Z$100,(PERCENT!Z56-PERCENT!Z$100)/(PERCENT!Z$101-PERCENT!Z$100),(PERCENT!Z56-PERCENT!Z$100)/(PERCENT!Z$100-PERCENT!Z$102))</f>
        <v>-0.82056849372018437</v>
      </c>
      <c r="AA72" s="124">
        <f>IF(PERCENT!AA56&gt;PERCENT!AA$100,(PERCENT!AA56-PERCENT!AA$100)/(PERCENT!AA$101-PERCENT!AA$100),(PERCENT!AA56-PERCENT!AA$100)/(PERCENT!AA$100-PERCENT!AA$102))</f>
        <v>-0.47961851406605127</v>
      </c>
      <c r="AB72" s="124">
        <f>IF(PERCENT!AB56&gt;PERCENT!AB$100,(PERCENT!AB56-PERCENT!AB$100)/(PERCENT!AB$101-PERCENT!AB$100),(PERCENT!AB56-PERCENT!AB$100)/(PERCENT!AB$100-PERCENT!AB$102))</f>
        <v>-1.0215046793363311E-2</v>
      </c>
      <c r="AC72" s="127">
        <f>IF(PERCENT!AC56&gt;PERCENT!AC$100,(PERCENT!AC56-PERCENT!AC$100)/(PERCENT!AC$101-PERCENT!AC$100),(PERCENT!AC56-PERCENT!AC$100)/(PERCENT!AC$100-PERCENT!AC$102))</f>
        <v>-1</v>
      </c>
      <c r="AD72" s="124">
        <f>IF(PERCENT!AD56&gt;PERCENT!AD$100,(PERCENT!AD56-PERCENT!AD$100)/(PERCENT!AD$101-PERCENT!AD$100),(PERCENT!AD56-PERCENT!AD$100)/(PERCENT!AD$100-PERCENT!AD$102))</f>
        <v>-1</v>
      </c>
      <c r="AE72" s="128">
        <f>IF(PERCENT!AE56&gt;PERCENT!AE$100,(PERCENT!AE56-PERCENT!AE$100)/(PERCENT!AE$101-PERCENT!AE$100),(PERCENT!AE56-PERCENT!AE$100)/(PERCENT!AE$100-PERCENT!AE$102))</f>
        <v>-0.39519555075503282</v>
      </c>
      <c r="AF72" s="124">
        <f>IF(PERCENT!AF56&gt;PERCENT!AF$100,(PERCENT!AF56-PERCENT!AF$100)/(PERCENT!AF$101-PERCENT!AF$100),(PERCENT!AF56-PERCENT!AF$100)/(PERCENT!AF$100-PERCENT!AF$102))</f>
        <v>0.70300575799449672</v>
      </c>
      <c r="AG72" s="124">
        <f>IF(PERCENT!AG56&gt;PERCENT!AG$100,(PERCENT!AG56-PERCENT!AG$100)/(PERCENT!AG$101-PERCENT!AG$100),(PERCENT!AG56-PERCENT!AG$100)/(PERCENT!AG$100-PERCENT!AG$102))</f>
        <v>0.2385522338464105</v>
      </c>
      <c r="AH72" s="124">
        <f>IF(PERCENT!AH56&gt;PERCENT!AH$100,(PERCENT!AH56-PERCENT!AH$100)/(PERCENT!AH$101-PERCENT!AH$100),(PERCENT!AH56-PERCENT!AH$100)/(PERCENT!AH$100-PERCENT!AH$102))</f>
        <v>-0.65409807829124855</v>
      </c>
      <c r="AI72" s="124">
        <f>IF(PERCENT!AI56&gt;PERCENT!AI$100,(PERCENT!AI56-PERCENT!AI$100)/(PERCENT!AI$101-PERCENT!AI$100),(PERCENT!AI56-PERCENT!AI$100)/(PERCENT!AI$100-PERCENT!AI$102))</f>
        <v>-0.78393352579359565</v>
      </c>
      <c r="AJ72" s="124">
        <f>IF(PERCENT!AJ56&gt;PERCENT!AJ$100,(PERCENT!AJ56-PERCENT!AJ$100)/(PERCENT!AJ$101-PERCENT!AJ$100),(PERCENT!AJ56-PERCENT!AJ$100)/(PERCENT!AJ$100-PERCENT!AJ$102))</f>
        <v>0.14544869161935661</v>
      </c>
      <c r="AK72" s="124">
        <f>IF(PERCENT!AK56&gt;PERCENT!AK$100,(PERCENT!AK56-PERCENT!AK$100)/(PERCENT!AK$101-PERCENT!AK$100),(PERCENT!AK56-PERCENT!AK$100)/(PERCENT!AK$100-PERCENT!AK$102))</f>
        <v>-0.42820333954250028</v>
      </c>
      <c r="AL72" s="124">
        <f>IF(PERCENT!AL56&gt;PERCENT!AL$100,(PERCENT!AL56-PERCENT!AL$100)/(PERCENT!AL$101-PERCENT!AL$100),(PERCENT!AL56-PERCENT!AL$100)/(PERCENT!AL$100-PERCENT!AL$102))</f>
        <v>-0.7125202801646513</v>
      </c>
      <c r="AM72" s="124">
        <f>IF(PERCENT!AM56&gt;PERCENT!AM$100,(PERCENT!AM56-PERCENT!AM$100)/(PERCENT!AM$101-PERCENT!AM$100),(PERCENT!AM56-PERCENT!AM$100)/(PERCENT!AM$100-PERCENT!AM$102))</f>
        <v>-0.15109092208449695</v>
      </c>
      <c r="AN72" s="124">
        <f>IF(PERCENT!AN56&gt;PERCENT!AN$100,(PERCENT!AN56-PERCENT!AN$100)/(PERCENT!AN$101-PERCENT!AN$100),(PERCENT!AN56-PERCENT!AN$100)/(PERCENT!AN$100-PERCENT!AN$102))</f>
        <v>0.42620751215615815</v>
      </c>
      <c r="AO72" s="124">
        <f>IF(PERCENT!AO56&gt;PERCENT!AO$100,(PERCENT!AO56-PERCENT!AO$100)/(PERCENT!AO$101-PERCENT!AO$100),(PERCENT!AO56-PERCENT!AO$100)/(PERCENT!AO$100-PERCENT!AO$102))</f>
        <v>-0.24766003137232562</v>
      </c>
      <c r="AP72" s="124">
        <f>IF(PERCENT!AP56&gt;PERCENT!AP$100,(PERCENT!AP56-PERCENT!AP$100)/(PERCENT!AP$101-PERCENT!AP$100),(PERCENT!AP56-PERCENT!AP$100)/(PERCENT!AP$100-PERCENT!AP$102))</f>
        <v>0.81026893556597301</v>
      </c>
      <c r="AQ72" s="124">
        <f>IF(PERCENT!AQ56&gt;PERCENT!AQ$100,(PERCENT!AQ56-PERCENT!AQ$100)/(PERCENT!AQ$101-PERCENT!AQ$100),(PERCENT!AQ56-PERCENT!AQ$100)/(PERCENT!AQ$100-PERCENT!AQ$102))</f>
        <v>-1.617720892734275E-3</v>
      </c>
      <c r="AR72" s="124">
        <f>IF(PERCENT!AR56&gt;PERCENT!AR$100,(PERCENT!AR56-PERCENT!AR$100)/(PERCENT!AR$101-PERCENT!AR$100),(PERCENT!AR56-PERCENT!AR$100)/(PERCENT!AR$100-PERCENT!AR$102))</f>
        <v>0.7787302101955299</v>
      </c>
      <c r="AS72" s="198">
        <f>IF(PERCENT!AS56&gt;PERCENT!AS$100,(PERCENT!AS56-PERCENT!AS$100)/(PERCENT!AS$101-PERCENT!AS$100),(PERCENT!AS56-PERCENT!AS$100)/(PERCENT!AS$100-PERCENT!AS$102))</f>
        <v>-0.37584095495138087</v>
      </c>
      <c r="AT72" s="198">
        <f>IF(PERCENT!AT56&gt;PERCENT!AT$100,(PERCENT!AT56-PERCENT!AT$100)/(PERCENT!AT$101-PERCENT!AT$100),(PERCENT!AT56-PERCENT!AT$100)/(PERCENT!AT$100-PERCENT!AT$102))</f>
        <v>0.21540659154033343</v>
      </c>
      <c r="AU72" s="198">
        <f>IF(PERCENT!AU56&gt;PERCENT!AU$100,(PERCENT!AU56-PERCENT!AU$100)/(PERCENT!AU$101-PERCENT!AU$100),(PERCENT!AU56-PERCENT!AU$100)/(PERCENT!AU$100-PERCENT!AU$102))</f>
        <v>-0.72669804695439255</v>
      </c>
      <c r="AV72" s="231">
        <f>IF(PERCENT!AV56&gt;PERCENT!AV$100,(PERCENT!AV56-PERCENT!AV$100)/(PERCENT!AV$101-PERCENT!AV$100),(PERCENT!AV56-PERCENT!AV$100)/(PERCENT!AV$100-PERCENT!AV$102))</f>
        <v>-0.39519555075503282</v>
      </c>
      <c r="AW72" s="231">
        <f>IF(PERCENT!AW56&gt;PERCENT!AW$100,(PERCENT!AW56-PERCENT!AW$100)/(PERCENT!AW$101-PERCENT!AW$100),(PERCENT!AW56-PERCENT!AW$100)/(PERCENT!AW$100-PERCENT!AW$102))</f>
        <v>-0.23217142474943939</v>
      </c>
      <c r="AX72" s="231">
        <f>IF(PERCENT!AX56&gt;PERCENT!AX$100,(PERCENT!AX56-PERCENT!AX$100)/(PERCENT!AX$101-PERCENT!AX$100),(PERCENT!AX56-PERCENT!AX$100)/(PERCENT!AX$100-PERCENT!AX$102))</f>
        <v>-0.39519555075503282</v>
      </c>
      <c r="AY72" s="232">
        <f>IF(PERCENT!AY56&gt;PERCENT!AY$100,(PERCENT!AY56-PERCENT!AY$100)/(PERCENT!AY$101-PERCENT!AY$100),(PERCENT!AY56-PERCENT!AY$100)/(PERCENT!AY$100-PERCENT!AY$102))</f>
        <v>-0.38590697762945886</v>
      </c>
      <c r="AZ72" s="66">
        <v>2624</v>
      </c>
      <c r="BA72" s="66" t="str">
        <f t="shared" si="1"/>
        <v>HIGH NEED LOW DEV</v>
      </c>
    </row>
    <row r="73" spans="1:53" x14ac:dyDescent="0.35">
      <c r="A73" s="197" t="s">
        <v>824</v>
      </c>
      <c r="B73" s="125">
        <f>IF(PERCENT!B11&gt;PERCENT!B$100,(PERCENT!B11-PERCENT!B$100)/(PERCENT!B$101-PERCENT!B$100),(PERCENT!B11-PERCENT!B$100)/(PERCENT!B$100-PERCENT!B$102))</f>
        <v>-0.67326927876709564</v>
      </c>
      <c r="C73" s="124">
        <f>IF(PERCENT!C11&gt;PERCENT!C$100,(PERCENT!C11-PERCENT!C$100)/(PERCENT!C$101-PERCENT!C$100),(PERCENT!C11-PERCENT!C$100)/(PERCENT!C$100-PERCENT!C$102))</f>
        <v>-0.30360015182348599</v>
      </c>
      <c r="D73" s="124">
        <f>IF(PERCENT!D11&gt;PERCENT!D$100,(PERCENT!D11-PERCENT!D$100)/(PERCENT!D$101-PERCENT!D$100),(PERCENT!D11-PERCENT!D$100)/(PERCENT!D$100-PERCENT!D$102))</f>
        <v>3.7520407316198663E-2</v>
      </c>
      <c r="E73" s="124">
        <f>IF(PERCENT!E11&gt;PERCENT!E$100,(PERCENT!E11-PERCENT!E$100)/(PERCENT!E$101-PERCENT!E$100),(PERCENT!E11-PERCENT!E$100)/(PERCENT!E$100-PERCENT!E$102))</f>
        <v>-5.9906494563561466E-2</v>
      </c>
      <c r="F73" s="124">
        <f>IF(PERCENT!F11&gt;PERCENT!F$100,(PERCENT!F11-PERCENT!F$100)/(PERCENT!F$101-PERCENT!F$100),(PERCENT!F11-PERCENT!F$100)/(PERCENT!F$100-PERCENT!F$102))</f>
        <v>-1</v>
      </c>
      <c r="G73" s="124">
        <f>IF(PERCENT!G11&gt;PERCENT!G$100,(PERCENT!G11-PERCENT!G$100)/(PERCENT!G$101-PERCENT!G$100),(PERCENT!G11-PERCENT!G$100)/(PERCENT!G$100-PERCENT!G$102))</f>
        <v>-0.59491305574013653</v>
      </c>
      <c r="H73" s="125">
        <f>IF(PERCENT!H11&gt;PERCENT!H$100,(PERCENT!H11-PERCENT!H$100)/(PERCENT!H$101-PERCENT!H$100),(PERCENT!H11-PERCENT!H$100)/(PERCENT!H$100-PERCENT!H$102))</f>
        <v>-0.70694929272132367</v>
      </c>
      <c r="I73" s="124">
        <f>IF(PERCENT!I11&gt;PERCENT!I$100,(PERCENT!I11-PERCENT!I$100)/(PERCENT!I$101-PERCENT!I$100),(PERCENT!I11-PERCENT!I$100)/(PERCENT!I$100-PERCENT!I$102))</f>
        <v>-0.80443533817836088</v>
      </c>
      <c r="J73" s="124">
        <f>IF(PERCENT!J11&gt;PERCENT!J$100,(PERCENT!J11-PERCENT!J$100)/(PERCENT!J$101-PERCENT!J$100),(PERCENT!J11-PERCENT!J$100)/(PERCENT!J$100-PERCENT!J$102))</f>
        <v>-0.5989917218960813</v>
      </c>
      <c r="K73" s="126">
        <f>IF(PERCENT!K11&gt;PERCENT!K$100,(PERCENT!K11-PERCENT!K$100)/(PERCENT!K$101-PERCENT!K$100),(PERCENT!K11-PERCENT!K$100)/(PERCENT!K$100-PERCENT!K$102))</f>
        <v>0.14824474401584983</v>
      </c>
      <c r="L73" s="126">
        <f>IF(PERCENT!L11&gt;PERCENT!L$100,(PERCENT!L11-PERCENT!L$100)/(PERCENT!L$101-PERCENT!L$100),(PERCENT!L11-PERCENT!L$100)/(PERCENT!L$100-PERCENT!L$102))</f>
        <v>-0.27593019315576417</v>
      </c>
      <c r="M73" s="124">
        <f>IF(PERCENT!M11&gt;PERCENT!M$100,(PERCENT!M11-PERCENT!M$100)/(PERCENT!M$101-PERCENT!M$100),(PERCENT!M11-PERCENT!M$100)/(PERCENT!M$100-PERCENT!M$102))</f>
        <v>-1</v>
      </c>
      <c r="N73" s="124">
        <f>IF(PERCENT!N11&gt;PERCENT!N$100,(PERCENT!N11-PERCENT!N$100)/(PERCENT!N$101-PERCENT!N$100),(PERCENT!N11-PERCENT!N$100)/(PERCENT!N$100-PERCENT!N$102))</f>
        <v>2.0133431064757693E-2</v>
      </c>
      <c r="O73" s="124">
        <f>IF(PERCENT!O11&gt;PERCENT!O$100,(PERCENT!O11-PERCENT!O$100)/(PERCENT!O$101-PERCENT!O$100),(PERCENT!O11-PERCENT!O$100)/(PERCENT!O$100-PERCENT!O$102))</f>
        <v>0.19304985013945297</v>
      </c>
      <c r="P73" s="124">
        <f>IF(PERCENT!P11&gt;PERCENT!P$100,(PERCENT!P11-PERCENT!P$100)/(PERCENT!P$101-PERCENT!P$100),(PERCENT!P11-PERCENT!P$100)/(PERCENT!P$100-PERCENT!P$102))</f>
        <v>0.10185270583342197</v>
      </c>
      <c r="Q73" s="124">
        <f>IF(PERCENT!Q11&gt;PERCENT!Q$100,(PERCENT!Q11-PERCENT!Q$100)/(PERCENT!Q$101-PERCENT!Q$100),(PERCENT!Q11-PERCENT!Q$100)/(PERCENT!Q$100-PERCENT!Q$102))</f>
        <v>-9.9583627853372575E-2</v>
      </c>
      <c r="R73" s="127">
        <f>IF(PERCENT!R11&gt;PERCENT!R$100,(PERCENT!R11-PERCENT!R$100)/(PERCENT!R$101-PERCENT!R$100),(PERCENT!R11-PERCENT!R$100)/(PERCENT!R$100-PERCENT!R$102))</f>
        <v>-0.92133880994740414</v>
      </c>
      <c r="S73" s="124">
        <f>IF(PERCENT!S11&gt;PERCENT!S$100,(PERCENT!S11-PERCENT!S$100)/(PERCENT!S$101-PERCENT!S$100),(PERCENT!S11-PERCENT!S$100)/(PERCENT!S$100-PERCENT!S$102))</f>
        <v>-0.93157984515201686</v>
      </c>
      <c r="T73" s="124">
        <f>IF(PERCENT!T11&gt;PERCENT!T$100,(PERCENT!T11-PERCENT!T$100)/(PERCENT!T$101-PERCENT!T$100),(PERCENT!T11-PERCENT!T$100)/(PERCENT!T$100-PERCENT!T$102))</f>
        <v>-0.94922734679414811</v>
      </c>
      <c r="U73" s="124">
        <f>IF(PERCENT!U11&gt;PERCENT!U$100,(PERCENT!U11-PERCENT!U$100)/(PERCENT!U$101-PERCENT!U$100),(PERCENT!U11-PERCENT!U$100)/(PERCENT!U$100-PERCENT!U$102))</f>
        <v>-0.84949061851039254</v>
      </c>
      <c r="V73" s="127">
        <f>IF(PERCENT!V11&gt;PERCENT!V$100,(PERCENT!V11-PERCENT!V$100)/(PERCENT!V$101-PERCENT!V$100),(PERCENT!V11-PERCENT!V$100)/(PERCENT!V$100-PERCENT!V$102))</f>
        <v>-0.73611646728002877</v>
      </c>
      <c r="W73" s="124">
        <f>IF(PERCENT!W11&gt;PERCENT!W$100,(PERCENT!W11-PERCENT!W$100)/(PERCENT!W$101-PERCENT!W$100),(PERCENT!W11-PERCENT!W$100)/(PERCENT!W$100-PERCENT!W$102))</f>
        <v>-0.73611646728002877</v>
      </c>
      <c r="X73" s="127">
        <f>IF(PERCENT!X11&gt;PERCENT!X$100,(PERCENT!X11-PERCENT!X$100)/(PERCENT!X$101-PERCENT!X$100),(PERCENT!X11-PERCENT!X$100)/(PERCENT!X$100-PERCENT!X$102))</f>
        <v>-3.9006544891482572E-2</v>
      </c>
      <c r="Y73" s="124">
        <f>IF(PERCENT!Y11&gt;PERCENT!Y$100,(PERCENT!Y11-PERCENT!Y$100)/(PERCENT!Y$101-PERCENT!Y$100),(PERCENT!Y11-PERCENT!Y$100)/(PERCENT!Y$100-PERCENT!Y$102))</f>
        <v>-0.76911929505167509</v>
      </c>
      <c r="Z73" s="124">
        <f>IF(PERCENT!Z11&gt;PERCENT!Z$100,(PERCENT!Z11-PERCENT!Z$100)/(PERCENT!Z$101-PERCENT!Z$100),(PERCENT!Z11-PERCENT!Z$100)/(PERCENT!Z$100-PERCENT!Z$102))</f>
        <v>-0.83187371872140392</v>
      </c>
      <c r="AA73" s="124">
        <f>IF(PERCENT!AA11&gt;PERCENT!AA$100,(PERCENT!AA11-PERCENT!AA$100)/(PERCENT!AA$101-PERCENT!AA$100),(PERCENT!AA11-PERCENT!AA$100)/(PERCENT!AA$100-PERCENT!AA$102))</f>
        <v>-0.84062242510815355</v>
      </c>
      <c r="AB73" s="124">
        <f>IF(PERCENT!AB11&gt;PERCENT!AB$100,(PERCENT!AB11-PERCENT!AB$100)/(PERCENT!AB$101-PERCENT!AB$100),(PERCENT!AB11-PERCENT!AB$100)/(PERCENT!AB$100-PERCENT!AB$102))</f>
        <v>0.56753106536947007</v>
      </c>
      <c r="AC73" s="127">
        <f>IF(PERCENT!AC11&gt;PERCENT!AC$100,(PERCENT!AC11-PERCENT!AC$100)/(PERCENT!AC$101-PERCENT!AC$100),(PERCENT!AC11-PERCENT!AC$100)/(PERCENT!AC$100-PERCENT!AC$102))</f>
        <v>4.1156346767668925E-2</v>
      </c>
      <c r="AD73" s="124">
        <f>IF(PERCENT!AD11&gt;PERCENT!AD$100,(PERCENT!AD11-PERCENT!AD$100)/(PERCENT!AD$101-PERCENT!AD$100),(PERCENT!AD11-PERCENT!AD$100)/(PERCENT!AD$100-PERCENT!AD$102))</f>
        <v>4.1156346767668925E-2</v>
      </c>
      <c r="AE73" s="128">
        <f>IF(PERCENT!AE11&gt;PERCENT!AE$100,(PERCENT!AE11-PERCENT!AE$100)/(PERCENT!AE$101-PERCENT!AE$100),(PERCENT!AE11-PERCENT!AE$100)/(PERCENT!AE$100-PERCENT!AE$102))</f>
        <v>-0.92846984576420344</v>
      </c>
      <c r="AF73" s="124">
        <f>IF(PERCENT!AF11&gt;PERCENT!AF$100,(PERCENT!AF11-PERCENT!AF$100)/(PERCENT!AF$101-PERCENT!AF$100),(PERCENT!AF11-PERCENT!AF$100)/(PERCENT!AF$100-PERCENT!AF$102))</f>
        <v>5.102207974899569E-2</v>
      </c>
      <c r="AG73" s="124">
        <f>IF(PERCENT!AG11&gt;PERCENT!AG$100,(PERCENT!AG11-PERCENT!AG$100)/(PERCENT!AG$101-PERCENT!AG$100),(PERCENT!AG11-PERCENT!AG$100)/(PERCENT!AG$100-PERCENT!AG$102))</f>
        <v>0.14602796623056127</v>
      </c>
      <c r="AH73" s="124">
        <f>IF(PERCENT!AH11&gt;PERCENT!AH$100,(PERCENT!AH11-PERCENT!AH$100)/(PERCENT!AH$101-PERCENT!AH$100),(PERCENT!AH11-PERCENT!AH$100)/(PERCENT!AH$100-PERCENT!AH$102))</f>
        <v>-5.7603718142814717E-2</v>
      </c>
      <c r="AI73" s="124">
        <f>IF(PERCENT!AI11&gt;PERCENT!AI$100,(PERCENT!AI11-PERCENT!AI$100)/(PERCENT!AI$101-PERCENT!AI$100),(PERCENT!AI11-PERCENT!AI$100)/(PERCENT!AI$100-PERCENT!AI$102))</f>
        <v>0.32887416054182578</v>
      </c>
      <c r="AJ73" s="124">
        <f>IF(PERCENT!AJ11&gt;PERCENT!AJ$100,(PERCENT!AJ11-PERCENT!AJ$100)/(PERCENT!AJ$101-PERCENT!AJ$100),(PERCENT!AJ11-PERCENT!AJ$100)/(PERCENT!AJ$100-PERCENT!AJ$102))</f>
        <v>0.32369985543687624</v>
      </c>
      <c r="AK73" s="124">
        <f>IF(PERCENT!AK11&gt;PERCENT!AK$100,(PERCENT!AK11-PERCENT!AK$100)/(PERCENT!AK$101-PERCENT!AK$100),(PERCENT!AK11-PERCENT!AK$100)/(PERCENT!AK$100-PERCENT!AK$102))</f>
        <v>-0.48468569456767135</v>
      </c>
      <c r="AL73" s="124">
        <f>IF(PERCENT!AL11&gt;PERCENT!AL$100,(PERCENT!AL11-PERCENT!AL$100)/(PERCENT!AL$101-PERCENT!AL$100),(PERCENT!AL11-PERCENT!AL$100)/(PERCENT!AL$100-PERCENT!AL$102))</f>
        <v>-0.25338122704999766</v>
      </c>
      <c r="AM73" s="124">
        <f>IF(PERCENT!AM11&gt;PERCENT!AM$100,(PERCENT!AM11-PERCENT!AM$100)/(PERCENT!AM$101-PERCENT!AM$100),(PERCENT!AM11-PERCENT!AM$100)/(PERCENT!AM$100-PERCENT!AM$102))</f>
        <v>-0.80171600824664402</v>
      </c>
      <c r="AN73" s="124">
        <f>IF(PERCENT!AN11&gt;PERCENT!AN$100,(PERCENT!AN11-PERCENT!AN$100)/(PERCENT!AN$101-PERCENT!AN$100),(PERCENT!AN11-PERCENT!AN$100)/(PERCENT!AN$100-PERCENT!AN$102))</f>
        <v>-6.5551526139688747E-3</v>
      </c>
      <c r="AO73" s="124">
        <f>IF(PERCENT!AO11&gt;PERCENT!AO$100,(PERCENT!AO11-PERCENT!AO$100)/(PERCENT!AO$101-PERCENT!AO$100),(PERCENT!AO11-PERCENT!AO$100)/(PERCENT!AO$100-PERCENT!AO$102))</f>
        <v>-0.50221330644680318</v>
      </c>
      <c r="AP73" s="124">
        <f>IF(PERCENT!AP11&gt;PERCENT!AP$100,(PERCENT!AP11-PERCENT!AP$100)/(PERCENT!AP$101-PERCENT!AP$100),(PERCENT!AP11-PERCENT!AP$100)/(PERCENT!AP$100-PERCENT!AP$102))</f>
        <v>0.50840684474821884</v>
      </c>
      <c r="AQ73" s="124">
        <f>IF(PERCENT!AQ11&gt;PERCENT!AQ$100,(PERCENT!AQ11-PERCENT!AQ$100)/(PERCENT!AQ$101-PERCENT!AQ$100),(PERCENT!AQ11-PERCENT!AQ$100)/(PERCENT!AQ$100-PERCENT!AQ$102))</f>
        <v>7.8730269382089935E-2</v>
      </c>
      <c r="AR73" s="124">
        <f>IF(PERCENT!AR11&gt;PERCENT!AR$100,(PERCENT!AR11-PERCENT!AR$100)/(PERCENT!AR$101-PERCENT!AR$100),(PERCENT!AR11-PERCENT!AR$100)/(PERCENT!AR$100-PERCENT!AR$102))</f>
        <v>0.59151338940187981</v>
      </c>
      <c r="AS73" s="198">
        <f>IF(PERCENT!AS11&gt;PERCENT!AS$100,(PERCENT!AS11-PERCENT!AS$100)/(PERCENT!AS$101-PERCENT!AS$100),(PERCENT!AS11-PERCENT!AS$100)/(PERCENT!AS$100-PERCENT!AS$102))</f>
        <v>-0.89458167252522769</v>
      </c>
      <c r="AT73" s="198">
        <f>IF(PERCENT!AT11&gt;PERCENT!AT$100,(PERCENT!AT11-PERCENT!AT$100)/(PERCENT!AT$101-PERCENT!AT$100),(PERCENT!AT11-PERCENT!AT$100)/(PERCENT!AT$100-PERCENT!AT$102))</f>
        <v>-1.4302897277925841E-2</v>
      </c>
      <c r="AU73" s="198">
        <f>IF(PERCENT!AU11&gt;PERCENT!AU$100,(PERCENT!AU11-PERCENT!AU$100)/(PERCENT!AU$101-PERCENT!AU$100),(PERCENT!AU11-PERCENT!AU$100)/(PERCENT!AU$100-PERCENT!AU$102))</f>
        <v>-0.25738053855387211</v>
      </c>
      <c r="AV73" s="231">
        <f>IF(PERCENT!AV11&gt;PERCENT!AV$100,(PERCENT!AV11-PERCENT!AV$100)/(PERCENT!AV$101-PERCENT!AV$100),(PERCENT!AV11-PERCENT!AV$100)/(PERCENT!AV$100-PERCENT!AV$102))</f>
        <v>-0.92846984576420344</v>
      </c>
      <c r="AW73" s="231">
        <f>IF(PERCENT!AW11&gt;PERCENT!AW$100,(PERCENT!AW11-PERCENT!AW$100)/(PERCENT!AW$101-PERCENT!AW$100),(PERCENT!AW11-PERCENT!AW$100)/(PERCENT!AW$100-PERCENT!AW$102))</f>
        <v>-0.313565175966244</v>
      </c>
      <c r="AX73" s="231">
        <f>IF(PERCENT!AX11&gt;PERCENT!AX$100,(PERCENT!AX11-PERCENT!AX$100)/(PERCENT!AX$101-PERCENT!AX$100),(PERCENT!AX11-PERCENT!AX$100)/(PERCENT!AX$100-PERCENT!AX$102))</f>
        <v>-0.92846984576420344</v>
      </c>
      <c r="AY73" s="232">
        <f>IF(PERCENT!AY11&gt;PERCENT!AY$100,(PERCENT!AY11-PERCENT!AY$100)/(PERCENT!AY$101-PERCENT!AY$100),(PERCENT!AY11-PERCENT!AY$100)/(PERCENT!AY$100-PERCENT!AY$102))</f>
        <v>-0.15368104306227406</v>
      </c>
      <c r="AZ73" s="66">
        <v>2179</v>
      </c>
      <c r="BA73" s="66" t="str">
        <f t="shared" si="1"/>
        <v>HIGH NEED LOW DEV</v>
      </c>
    </row>
    <row r="74" spans="1:53" x14ac:dyDescent="0.35">
      <c r="A74" s="197" t="s">
        <v>448</v>
      </c>
      <c r="B74" s="125">
        <f>IF(PERCENT!B58&gt;PERCENT!B$100,(PERCENT!B58-PERCENT!B$100)/(PERCENT!B$101-PERCENT!B$100),(PERCENT!B58-PERCENT!B$100)/(PERCENT!B$100-PERCENT!B$102))</f>
        <v>-0.14335721979161412</v>
      </c>
      <c r="C74" s="124">
        <f>IF(PERCENT!C58&gt;PERCENT!C$100,(PERCENT!C58-PERCENT!C$100)/(PERCENT!C$101-PERCENT!C$100),(PERCENT!C58-PERCENT!C$100)/(PERCENT!C$100-PERCENT!C$102))</f>
        <v>-7.2201752083742424E-2</v>
      </c>
      <c r="D74" s="124">
        <f>IF(PERCENT!D58&gt;PERCENT!D$100,(PERCENT!D58-PERCENT!D$100)/(PERCENT!D$101-PERCENT!D$100),(PERCENT!D58-PERCENT!D$100)/(PERCENT!D$100-PERCENT!D$102))</f>
        <v>-0.32916845783589976</v>
      </c>
      <c r="E74" s="124">
        <f>IF(PERCENT!E58&gt;PERCENT!E$100,(PERCENT!E58-PERCENT!E$100)/(PERCENT!E$101-PERCENT!E$100),(PERCENT!E58-PERCENT!E$100)/(PERCENT!E$100-PERCENT!E$102))</f>
        <v>8.2294389512629657E-2</v>
      </c>
      <c r="F74" s="124">
        <f>IF(PERCENT!F58&gt;PERCENT!F$100,(PERCENT!F58-PERCENT!F$100)/(PERCENT!F$101-PERCENT!F$100),(PERCENT!F58-PERCENT!F$100)/(PERCENT!F$100-PERCENT!F$102))</f>
        <v>1.446918540137891E-2</v>
      </c>
      <c r="G74" s="124">
        <f>IF(PERCENT!G58&gt;PERCENT!G$100,(PERCENT!G58-PERCENT!G$100)/(PERCENT!G$101-PERCENT!G$100),(PERCENT!G58-PERCENT!G$100)/(PERCENT!G$100-PERCENT!G$102))</f>
        <v>-0.23435121387610341</v>
      </c>
      <c r="H74" s="125">
        <f>IF(PERCENT!H58&gt;PERCENT!H$100,(PERCENT!H58-PERCENT!H$100)/(PERCENT!H$101-PERCENT!H$100),(PERCENT!H58-PERCENT!H$100)/(PERCENT!H$100-PERCENT!H$102))</f>
        <v>-0.21828272287520883</v>
      </c>
      <c r="I74" s="124">
        <f>IF(PERCENT!I58&gt;PERCENT!I$100,(PERCENT!I58-PERCENT!I$100)/(PERCENT!I$101-PERCENT!I$100),(PERCENT!I58-PERCENT!I$100)/(PERCENT!I$100-PERCENT!I$102))</f>
        <v>2.3676254300953995E-2</v>
      </c>
      <c r="J74" s="124">
        <f>IF(PERCENT!J58&gt;PERCENT!J$100,(PERCENT!J58-PERCENT!J$100)/(PERCENT!J$101-PERCENT!J$100),(PERCENT!J58-PERCENT!J$100)/(PERCENT!J$100-PERCENT!J$102))</f>
        <v>-0.43839631017130548</v>
      </c>
      <c r="K74" s="126">
        <f>IF(PERCENT!K58&gt;PERCENT!K$100,(PERCENT!K58-PERCENT!K$100)/(PERCENT!K$101-PERCENT!K$100),(PERCENT!K58-PERCENT!K$100)/(PERCENT!K$100-PERCENT!K$102))</f>
        <v>-0.11393018352733542</v>
      </c>
      <c r="L74" s="126">
        <f>IF(PERCENT!L58&gt;PERCENT!L$100,(PERCENT!L58-PERCENT!L$100)/(PERCENT!L$101-PERCENT!L$100),(PERCENT!L58-PERCENT!L$100)/(PERCENT!L$100-PERCENT!L$102))</f>
        <v>-0.9772295626396077</v>
      </c>
      <c r="M74" s="124">
        <f>IF(PERCENT!M58&gt;PERCENT!M$100,(PERCENT!M58-PERCENT!M$100)/(PERCENT!M$101-PERCENT!M$100),(PERCENT!M58-PERCENT!M$100)/(PERCENT!M$100-PERCENT!M$102))</f>
        <v>-1</v>
      </c>
      <c r="N74" s="124">
        <f>IF(PERCENT!N58&gt;PERCENT!N$100,(PERCENT!N58-PERCENT!N$100)/(PERCENT!N$101-PERCENT!N$100),(PERCENT!N58-PERCENT!N$100)/(PERCENT!N$100-PERCENT!N$102))</f>
        <v>-0.61657561898490776</v>
      </c>
      <c r="O74" s="124">
        <f>IF(PERCENT!O58&gt;PERCENT!O$100,(PERCENT!O58-PERCENT!O$100)/(PERCENT!O$101-PERCENT!O$100),(PERCENT!O58-PERCENT!O$100)/(PERCENT!O$100-PERCENT!O$102))</f>
        <v>-0.51053914632914932</v>
      </c>
      <c r="P74" s="124">
        <f>IF(PERCENT!P58&gt;PERCENT!P$100,(PERCENT!P58-PERCENT!P$100)/(PERCENT!P$101-PERCENT!P$100),(PERCENT!P58-PERCENT!P$100)/(PERCENT!P$100-PERCENT!P$102))</f>
        <v>-0.43435213885680712</v>
      </c>
      <c r="Q74" s="124">
        <f>IF(PERCENT!Q58&gt;PERCENT!Q$100,(PERCENT!Q58-PERCENT!Q$100)/(PERCENT!Q$101-PERCENT!Q$100),(PERCENT!Q58-PERCENT!Q$100)/(PERCENT!Q$100-PERCENT!Q$102))</f>
        <v>-0.34528041646349189</v>
      </c>
      <c r="R74" s="127">
        <f>IF(PERCENT!R58&gt;PERCENT!R$100,(PERCENT!R58-PERCENT!R$100)/(PERCENT!R$101-PERCENT!R$100),(PERCENT!R58-PERCENT!R$100)/(PERCENT!R$100-PERCENT!R$102))</f>
        <v>-0.52730629460300604</v>
      </c>
      <c r="S74" s="124">
        <f>IF(PERCENT!S58&gt;PERCENT!S$100,(PERCENT!S58-PERCENT!S$100)/(PERCENT!S$101-PERCENT!S$100),(PERCENT!S58-PERCENT!S$100)/(PERCENT!S$100-PERCENT!S$102))</f>
        <v>-0.75037190360737038</v>
      </c>
      <c r="T74" s="124">
        <f>IF(PERCENT!T58&gt;PERCENT!T$100,(PERCENT!T58-PERCENT!T$100)/(PERCENT!T$101-PERCENT!T$100),(PERCENT!T58-PERCENT!T$100)/(PERCENT!T$100-PERCENT!T$102))</f>
        <v>-0.47672199771739954</v>
      </c>
      <c r="U74" s="124">
        <f>IF(PERCENT!U58&gt;PERCENT!U$100,(PERCENT!U58-PERCENT!U$100)/(PERCENT!U$101-PERCENT!U$100),(PERCENT!U58-PERCENT!U$100)/(PERCENT!U$100-PERCENT!U$102))</f>
        <v>-0.31552151435594694</v>
      </c>
      <c r="V74" s="127">
        <f>IF(PERCENT!V58&gt;PERCENT!V$100,(PERCENT!V58-PERCENT!V$100)/(PERCENT!V$101-PERCENT!V$100),(PERCENT!V58-PERCENT!V$100)/(PERCENT!V$100-PERCENT!V$102))</f>
        <v>0.17681345752732153</v>
      </c>
      <c r="W74" s="124">
        <f>IF(PERCENT!W58&gt;PERCENT!W$100,(PERCENT!W58-PERCENT!W$100)/(PERCENT!W$101-PERCENT!W$100),(PERCENT!W58-PERCENT!W$100)/(PERCENT!W$100-PERCENT!W$102))</f>
        <v>0.17681345752732153</v>
      </c>
      <c r="X74" s="127">
        <f>IF(PERCENT!X58&gt;PERCENT!X$100,(PERCENT!X58-PERCENT!X$100)/(PERCENT!X$101-PERCENT!X$100),(PERCENT!X58-PERCENT!X$100)/(PERCENT!X$100-PERCENT!X$102))</f>
        <v>-0.20691501623354705</v>
      </c>
      <c r="Y74" s="124">
        <f>IF(PERCENT!Y58&gt;PERCENT!Y$100,(PERCENT!Y58-PERCENT!Y$100)/(PERCENT!Y$101-PERCENT!Y$100),(PERCENT!Y58-PERCENT!Y$100)/(PERCENT!Y$100-PERCENT!Y$102))</f>
        <v>-0.366684023742402</v>
      </c>
      <c r="Z74" s="124">
        <f>IF(PERCENT!Z58&gt;PERCENT!Z$100,(PERCENT!Z58-PERCENT!Z$100)/(PERCENT!Z$101-PERCENT!Z$100),(PERCENT!Z58-PERCENT!Z$100)/(PERCENT!Z$100-PERCENT!Z$102))</f>
        <v>6.1401295975653997E-2</v>
      </c>
      <c r="AA74" s="124">
        <f>IF(PERCENT!AA58&gt;PERCENT!AA$100,(PERCENT!AA58-PERCENT!AA$100)/(PERCENT!AA$101-PERCENT!AA$100),(PERCENT!AA58-PERCENT!AA$100)/(PERCENT!AA$100-PERCENT!AA$102))</f>
        <v>-0.24263893879061679</v>
      </c>
      <c r="AB74" s="124">
        <f>IF(PERCENT!AB58&gt;PERCENT!AB$100,(PERCENT!AB58-PERCENT!AB$100)/(PERCENT!AB$101-PERCENT!AB$100),(PERCENT!AB58-PERCENT!AB$100)/(PERCENT!AB$100-PERCENT!AB$102))</f>
        <v>-0.2411648692082454</v>
      </c>
      <c r="AC74" s="127">
        <f>IF(PERCENT!AC58&gt;PERCENT!AC$100,(PERCENT!AC58-PERCENT!AC$100)/(PERCENT!AC$101-PERCENT!AC$100),(PERCENT!AC58-PERCENT!AC$100)/(PERCENT!AC$100-PERCENT!AC$102))</f>
        <v>-0.95339717525913759</v>
      </c>
      <c r="AD74" s="124">
        <f>IF(PERCENT!AD58&gt;PERCENT!AD$100,(PERCENT!AD58-PERCENT!AD$100)/(PERCENT!AD$101-PERCENT!AD$100),(PERCENT!AD58-PERCENT!AD$100)/(PERCENT!AD$100-PERCENT!AD$102))</f>
        <v>-0.95339717525913759</v>
      </c>
      <c r="AE74" s="128">
        <f>IF(PERCENT!AE58&gt;PERCENT!AE$100,(PERCENT!AE58-PERCENT!AE$100)/(PERCENT!AE$101-PERCENT!AE$100),(PERCENT!AE58-PERCENT!AE$100)/(PERCENT!AE$100-PERCENT!AE$102))</f>
        <v>0.13357212794545642</v>
      </c>
      <c r="AF74" s="124">
        <f>IF(PERCENT!AF58&gt;PERCENT!AF$100,(PERCENT!AF58-PERCENT!AF$100)/(PERCENT!AF$101-PERCENT!AF$100),(PERCENT!AF58-PERCENT!AF$100)/(PERCENT!AF$100-PERCENT!AF$102))</f>
        <v>0.83596358129827963</v>
      </c>
      <c r="AG74" s="124">
        <f>IF(PERCENT!AG58&gt;PERCENT!AG$100,(PERCENT!AG58-PERCENT!AG$100)/(PERCENT!AG$101-PERCENT!AG$100),(PERCENT!AG58-PERCENT!AG$100)/(PERCENT!AG$100-PERCENT!AG$102))</f>
        <v>-8.3380853275464659E-3</v>
      </c>
      <c r="AH74" s="124">
        <f>IF(PERCENT!AH58&gt;PERCENT!AH$100,(PERCENT!AH58-PERCENT!AH$100)/(PERCENT!AH$101-PERCENT!AH$100),(PERCENT!AH58-PERCENT!AH$100)/(PERCENT!AH$100-PERCENT!AH$102))</f>
        <v>2.6619616828239604E-2</v>
      </c>
      <c r="AI74" s="124">
        <f>IF(PERCENT!AI58&gt;PERCENT!AI$100,(PERCENT!AI58-PERCENT!AI$100)/(PERCENT!AI$101-PERCENT!AI$100),(PERCENT!AI58-PERCENT!AI$100)/(PERCENT!AI$100-PERCENT!AI$102))</f>
        <v>0.35156628888729718</v>
      </c>
      <c r="AJ74" s="124">
        <f>IF(PERCENT!AJ58&gt;PERCENT!AJ$100,(PERCENT!AJ58-PERCENT!AJ$100)/(PERCENT!AJ$101-PERCENT!AJ$100),(PERCENT!AJ58-PERCENT!AJ$100)/(PERCENT!AJ$100-PERCENT!AJ$102))</f>
        <v>8.0810481590898944E-3</v>
      </c>
      <c r="AK74" s="124">
        <f>IF(PERCENT!AK58&gt;PERCENT!AK$100,(PERCENT!AK58-PERCENT!AK$100)/(PERCENT!AK$101-PERCENT!AK$100),(PERCENT!AK58-PERCENT!AK$100)/(PERCENT!AK$100-PERCENT!AK$102))</f>
        <v>5.2147952954924949E-2</v>
      </c>
      <c r="AL74" s="124">
        <f>IF(PERCENT!AL58&gt;PERCENT!AL$100,(PERCENT!AL58-PERCENT!AL$100)/(PERCENT!AL$101-PERCENT!AL$100),(PERCENT!AL58-PERCENT!AL$100)/(PERCENT!AL$100-PERCENT!AL$102))</f>
        <v>-0.25240099469374583</v>
      </c>
      <c r="AM74" s="124">
        <f>IF(PERCENT!AM58&gt;PERCENT!AM$100,(PERCENT!AM58-PERCENT!AM$100)/(PERCENT!AM$101-PERCENT!AM$100),(PERCENT!AM58-PERCENT!AM$100)/(PERCENT!AM$100-PERCENT!AM$102))</f>
        <v>0.11515522999379663</v>
      </c>
      <c r="AN74" s="124">
        <f>IF(PERCENT!AN58&gt;PERCENT!AN$100,(PERCENT!AN58-PERCENT!AN$100)/(PERCENT!AN$101-PERCENT!AN$100),(PERCENT!AN58-PERCENT!AN$100)/(PERCENT!AN$100-PERCENT!AN$102))</f>
        <v>0.64024121793917954</v>
      </c>
      <c r="AO74" s="124">
        <f>IF(PERCENT!AO58&gt;PERCENT!AO$100,(PERCENT!AO58-PERCENT!AO$100)/(PERCENT!AO$101-PERCENT!AO$100),(PERCENT!AO58-PERCENT!AO$100)/(PERCENT!AO$100-PERCENT!AO$102))</f>
        <v>-0.44598064237380752</v>
      </c>
      <c r="AP74" s="124">
        <f>IF(PERCENT!AP58&gt;PERCENT!AP$100,(PERCENT!AP58-PERCENT!AP$100)/(PERCENT!AP$101-PERCENT!AP$100),(PERCENT!AP58-PERCENT!AP$100)/(PERCENT!AP$100-PERCENT!AP$102))</f>
        <v>0.7870768428262126</v>
      </c>
      <c r="AQ74" s="124">
        <f>IF(PERCENT!AQ58&gt;PERCENT!AQ$100,(PERCENT!AQ58-PERCENT!AQ$100)/(PERCENT!AQ$101-PERCENT!AQ$100),(PERCENT!AQ58-PERCENT!AQ$100)/(PERCENT!AQ$100-PERCENT!AQ$102))</f>
        <v>-2.3303453198749706E-2</v>
      </c>
      <c r="AR74" s="124">
        <f>IF(PERCENT!AR58&gt;PERCENT!AR$100,(PERCENT!AR58-PERCENT!AR$100)/(PERCENT!AR$101-PERCENT!AR$100),(PERCENT!AR58-PERCENT!AR$100)/(PERCENT!AR$100-PERCENT!AR$102))</f>
        <v>5.7706507904244767E-2</v>
      </c>
      <c r="AS74" s="198">
        <f>IF(PERCENT!AS58&gt;PERCENT!AS$100,(PERCENT!AS58-PERCENT!AS$100)/(PERCENT!AS$101-PERCENT!AS$100),(PERCENT!AS58-PERCENT!AS$100)/(PERCENT!AS$100-PERCENT!AS$102))</f>
        <v>-0.23773663310809962</v>
      </c>
      <c r="AT74" s="198">
        <f>IF(PERCENT!AT58&gt;PERCENT!AT$100,(PERCENT!AT58-PERCENT!AT$100)/(PERCENT!AT$101-PERCENT!AT$100),(PERCENT!AT58-PERCENT!AT$100)/(PERCENT!AT$100-PERCENT!AT$102))</f>
        <v>-0.32780765456502642</v>
      </c>
      <c r="AU74" s="198">
        <f>IF(PERCENT!AU58&gt;PERCENT!AU$100,(PERCENT!AU58-PERCENT!AU$100)/(PERCENT!AU$101-PERCENT!AU$100),(PERCENT!AU58-PERCENT!AU$100)/(PERCENT!AU$100-PERCENT!AU$102))</f>
        <v>-0.45841585546186686</v>
      </c>
      <c r="AV74" s="231">
        <f>IF(PERCENT!AV58&gt;PERCENT!AV$100,(PERCENT!AV58-PERCENT!AV$100)/(PERCENT!AV$101-PERCENT!AV$100),(PERCENT!AV58-PERCENT!AV$100)/(PERCENT!AV$100-PERCENT!AV$102))</f>
        <v>0.13357212794545642</v>
      </c>
      <c r="AW74" s="231">
        <f>IF(PERCENT!AW58&gt;PERCENT!AW$100,(PERCENT!AW58-PERCENT!AW$100)/(PERCENT!AW$101-PERCENT!AW$100),(PERCENT!AW58-PERCENT!AW$100)/(PERCENT!AW$100-PERCENT!AW$102))</f>
        <v>-0.36992342863149114</v>
      </c>
      <c r="AX74" s="231">
        <f>IF(PERCENT!AX58&gt;PERCENT!AX$100,(PERCENT!AX58-PERCENT!AX$100)/(PERCENT!AX$101-PERCENT!AX$100),(PERCENT!AX58-PERCENT!AX$100)/(PERCENT!AX$100-PERCENT!AX$102))</f>
        <v>0.13357212794545642</v>
      </c>
      <c r="AY74" s="232">
        <f>IF(PERCENT!AY58&gt;PERCENT!AY$100,(PERCENT!AY58-PERCENT!AY$100)/(PERCENT!AY$101-PERCENT!AY$100),(PERCENT!AY58-PERCENT!AY$100)/(PERCENT!AY$100-PERCENT!AY$102))</f>
        <v>-0.20581430424533256</v>
      </c>
      <c r="AZ74" s="66">
        <v>5374</v>
      </c>
      <c r="BA74" s="66" t="str">
        <f t="shared" si="1"/>
        <v>LOW NEED LOW DEV</v>
      </c>
    </row>
    <row r="75" spans="1:53" x14ac:dyDescent="0.35">
      <c r="A75" s="197" t="s">
        <v>467</v>
      </c>
      <c r="B75" s="125">
        <f>IF(PERCENT!B80&gt;PERCENT!B$100,(PERCENT!B80-PERCENT!B$100)/(PERCENT!B$101-PERCENT!B$100),(PERCENT!B80-PERCENT!B$100)/(PERCENT!B$100-PERCENT!B$102))</f>
        <v>0.44525364792268818</v>
      </c>
      <c r="C75" s="124">
        <f>IF(PERCENT!C80&gt;PERCENT!C$100,(PERCENT!C80-PERCENT!C$100)/(PERCENT!C$101-PERCENT!C$100),(PERCENT!C80-PERCENT!C$100)/(PERCENT!C$100-PERCENT!C$102))</f>
        <v>-0.32319772947996683</v>
      </c>
      <c r="D75" s="124">
        <f>IF(PERCENT!D80&gt;PERCENT!D$100,(PERCENT!D80-PERCENT!D$100)/(PERCENT!D$101-PERCENT!D$100),(PERCENT!D80-PERCENT!D$100)/(PERCENT!D$100-PERCENT!D$102))</f>
        <v>2.1417846103837616E-3</v>
      </c>
      <c r="E75" s="124">
        <f>IF(PERCENT!E80&gt;PERCENT!E$100,(PERCENT!E80-PERCENT!E$100)/(PERCENT!E$101-PERCENT!E$100),(PERCENT!E80-PERCENT!E$100)/(PERCENT!E$100-PERCENT!E$102))</f>
        <v>0.38685934170393171</v>
      </c>
      <c r="F75" s="124">
        <f>IF(PERCENT!F80&gt;PERCENT!F$100,(PERCENT!F80-PERCENT!F$100)/(PERCENT!F$101-PERCENT!F$100),(PERCENT!F80-PERCENT!F$100)/(PERCENT!F$100-PERCENT!F$102))</f>
        <v>-0.6319493037336148</v>
      </c>
      <c r="G75" s="124">
        <f>IF(PERCENT!G80&gt;PERCENT!G$100,(PERCENT!G80-PERCENT!G$100)/(PERCENT!G$101-PERCENT!G$100),(PERCENT!G80-PERCENT!G$100)/(PERCENT!G$100-PERCENT!G$102))</f>
        <v>1</v>
      </c>
      <c r="H75" s="125">
        <f>IF(PERCENT!H80&gt;PERCENT!H$100,(PERCENT!H80-PERCENT!H$100)/(PERCENT!H$101-PERCENT!H$100),(PERCENT!H80-PERCENT!H$100)/(PERCENT!H$100-PERCENT!H$102))</f>
        <v>-7.071301909132309E-2</v>
      </c>
      <c r="I75" s="124">
        <f>IF(PERCENT!I80&gt;PERCENT!I$100,(PERCENT!I80-PERCENT!I$100)/(PERCENT!I$101-PERCENT!I$100),(PERCENT!I80-PERCENT!I$100)/(PERCENT!I$100-PERCENT!I$102))</f>
        <v>4.0171815354756862E-3</v>
      </c>
      <c r="J75" s="124">
        <f>IF(PERCENT!J80&gt;PERCENT!J$100,(PERCENT!J80-PERCENT!J$100)/(PERCENT!J$101-PERCENT!J$100),(PERCENT!J80-PERCENT!J$100)/(PERCENT!J$100-PERCENT!J$102))</f>
        <v>-0.12819740241052674</v>
      </c>
      <c r="K75" s="126">
        <f>IF(PERCENT!K80&gt;PERCENT!K$100,(PERCENT!K80-PERCENT!K$100)/(PERCENT!K$101-PERCENT!K$100),(PERCENT!K80-PERCENT!K$100)/(PERCENT!K$100-PERCENT!K$102))</f>
        <v>-0.3238662753934391</v>
      </c>
      <c r="L75" s="126">
        <f>IF(PERCENT!L80&gt;PERCENT!L$100,(PERCENT!L80-PERCENT!L$100)/(PERCENT!L$101-PERCENT!L$100),(PERCENT!L80-PERCENT!L$100)/(PERCENT!L$100-PERCENT!L$102))</f>
        <v>0.22318334184859445</v>
      </c>
      <c r="M75" s="124">
        <f>IF(PERCENT!M80&gt;PERCENT!M$100,(PERCENT!M80-PERCENT!M$100)/(PERCENT!M$101-PERCENT!M$100),(PERCENT!M80-PERCENT!M$100)/(PERCENT!M$100-PERCENT!M$102))</f>
        <v>-1</v>
      </c>
      <c r="N75" s="124">
        <f>IF(PERCENT!N80&gt;PERCENT!N$100,(PERCENT!N80-PERCENT!N$100)/(PERCENT!N$101-PERCENT!N$100),(PERCENT!N80-PERCENT!N$100)/(PERCENT!N$100-PERCENT!N$102))</f>
        <v>0.3265262633558797</v>
      </c>
      <c r="O75" s="124">
        <f>IF(PERCENT!O80&gt;PERCENT!O$100,(PERCENT!O80-PERCENT!O$100)/(PERCENT!O$101-PERCENT!O$100),(PERCENT!O80-PERCENT!O$100)/(PERCENT!O$100-PERCENT!O$102))</f>
        <v>-2.107829265829872E-2</v>
      </c>
      <c r="P75" s="124">
        <f>IF(PERCENT!P80&gt;PERCENT!P$100,(PERCENT!P80-PERCENT!P$100)/(PERCENT!P$101-PERCENT!P$100),(PERCENT!P80-PERCENT!P$100)/(PERCENT!P$100-PERCENT!P$102))</f>
        <v>0.3685109128164098</v>
      </c>
      <c r="Q75" s="124">
        <f>IF(PERCENT!Q80&gt;PERCENT!Q$100,(PERCENT!Q80-PERCENT!Q$100)/(PERCENT!Q$101-PERCENT!Q$100),(PERCENT!Q80-PERCENT!Q$100)/(PERCENT!Q$100-PERCENT!Q$102))</f>
        <v>-0.28654721450942494</v>
      </c>
      <c r="R75" s="127">
        <f>IF(PERCENT!R80&gt;PERCENT!R$100,(PERCENT!R80-PERCENT!R$100)/(PERCENT!R$101-PERCENT!R$100),(PERCENT!R80-PERCENT!R$100)/(PERCENT!R$100-PERCENT!R$102))</f>
        <v>-0.26447263991964903</v>
      </c>
      <c r="S75" s="124">
        <f>IF(PERCENT!S80&gt;PERCENT!S$100,(PERCENT!S80-PERCENT!S$100)/(PERCENT!S$101-PERCENT!S$100),(PERCENT!S80-PERCENT!S$100)/(PERCENT!S$100-PERCENT!S$102))</f>
        <v>-0.12701333851649454</v>
      </c>
      <c r="T75" s="124">
        <f>IF(PERCENT!T80&gt;PERCENT!T$100,(PERCENT!T80-PERCENT!T$100)/(PERCENT!T$101-PERCENT!T$100),(PERCENT!T80-PERCENT!T$100)/(PERCENT!T$100-PERCENT!T$102))</f>
        <v>-0.1511692691769275</v>
      </c>
      <c r="U75" s="124">
        <f>IF(PERCENT!U80&gt;PERCENT!U$100,(PERCENT!U80-PERCENT!U$100)/(PERCENT!U$101-PERCENT!U$100),(PERCENT!U80-PERCENT!U$100)/(PERCENT!U$100-PERCENT!U$102))</f>
        <v>-0.6920755817439207</v>
      </c>
      <c r="V75" s="127">
        <f>IF(PERCENT!V80&gt;PERCENT!V$100,(PERCENT!V80-PERCENT!V$100)/(PERCENT!V$101-PERCENT!V$100),(PERCENT!V80-PERCENT!V$100)/(PERCENT!V$100-PERCENT!V$102))</f>
        <v>-0.34915427135066174</v>
      </c>
      <c r="W75" s="124">
        <f>IF(PERCENT!W80&gt;PERCENT!W$100,(PERCENT!W80-PERCENT!W$100)/(PERCENT!W$101-PERCENT!W$100),(PERCENT!W80-PERCENT!W$100)/(PERCENT!W$100-PERCENT!W$102))</f>
        <v>-0.34915427135066174</v>
      </c>
      <c r="X75" s="127">
        <f>IF(PERCENT!X80&gt;PERCENT!X$100,(PERCENT!X80-PERCENT!X$100)/(PERCENT!X$101-PERCENT!X$100),(PERCENT!X80-PERCENT!X$100)/(PERCENT!X$100-PERCENT!X$102))</f>
        <v>9.4219735843068642E-2</v>
      </c>
      <c r="Y75" s="124">
        <f>IF(PERCENT!Y80&gt;PERCENT!Y$100,(PERCENT!Y80-PERCENT!Y$100)/(PERCENT!Y$101-PERCENT!Y$100),(PERCENT!Y80-PERCENT!Y$100)/(PERCENT!Y$100-PERCENT!Y$102))</f>
        <v>-1</v>
      </c>
      <c r="Z75" s="124">
        <f>IF(PERCENT!Z80&gt;PERCENT!Z$100,(PERCENT!Z80-PERCENT!Z$100)/(PERCENT!Z$101-PERCENT!Z$100),(PERCENT!Z80-PERCENT!Z$100)/(PERCENT!Z$100-PERCENT!Z$102))</f>
        <v>-0.96322652448423918</v>
      </c>
      <c r="AA75" s="124">
        <f>IF(PERCENT!AA80&gt;PERCENT!AA$100,(PERCENT!AA80-PERCENT!AA$100)/(PERCENT!AA$101-PERCENT!AA$100),(PERCENT!AA80-PERCENT!AA$100)/(PERCENT!AA$100-PERCENT!AA$102))</f>
        <v>0.76177912708790885</v>
      </c>
      <c r="AB75" s="124">
        <f>IF(PERCENT!AB80&gt;PERCENT!AB$100,(PERCENT!AB80-PERCENT!AB$100)/(PERCENT!AB$101-PERCENT!AB$100),(PERCENT!AB80-PERCENT!AB$100)/(PERCENT!AB$100-PERCENT!AB$102))</f>
        <v>1.0051579322302464E-2</v>
      </c>
      <c r="AC75" s="127">
        <f>IF(PERCENT!AC80&gt;PERCENT!AC$100,(PERCENT!AC80-PERCENT!AC$100)/(PERCENT!AC$101-PERCENT!AC$100),(PERCENT!AC80-PERCENT!AC$100)/(PERCENT!AC$100-PERCENT!AC$102))</f>
        <v>-0.56971522883811043</v>
      </c>
      <c r="AD75" s="124">
        <f>IF(PERCENT!AD80&gt;PERCENT!AD$100,(PERCENT!AD80-PERCENT!AD$100)/(PERCENT!AD$101-PERCENT!AD$100),(PERCENT!AD80-PERCENT!AD$100)/(PERCENT!AD$100-PERCENT!AD$102))</f>
        <v>-0.56971522883811043</v>
      </c>
      <c r="AE75" s="128">
        <f>IF(PERCENT!AE80&gt;PERCENT!AE$100,(PERCENT!AE80-PERCENT!AE$100)/(PERCENT!AE$101-PERCENT!AE$100),(PERCENT!AE80-PERCENT!AE$100)/(PERCENT!AE$100-PERCENT!AE$102))</f>
        <v>1.4421373073922107E-3</v>
      </c>
      <c r="AF75" s="124">
        <f>IF(PERCENT!AF80&gt;PERCENT!AF$100,(PERCENT!AF80-PERCENT!AF$100)/(PERCENT!AF$101-PERCENT!AF$100),(PERCENT!AF80-PERCENT!AF$100)/(PERCENT!AF$100-PERCENT!AF$102))</f>
        <v>-0.71309553509955703</v>
      </c>
      <c r="AG75" s="124">
        <f>IF(PERCENT!AG80&gt;PERCENT!AG$100,(PERCENT!AG80-PERCENT!AG$100)/(PERCENT!AG$101-PERCENT!AG$100),(PERCENT!AG80-PERCENT!AG$100)/(PERCENT!AG$100-PERCENT!AG$102))</f>
        <v>-0.39023042260473362</v>
      </c>
      <c r="AH75" s="124">
        <f>IF(PERCENT!AH80&gt;PERCENT!AH$100,(PERCENT!AH80-PERCENT!AH$100)/(PERCENT!AH$101-PERCENT!AH$100),(PERCENT!AH80-PERCENT!AH$100)/(PERCENT!AH$100-PERCENT!AH$102))</f>
        <v>-0.95724349231224881</v>
      </c>
      <c r="AI75" s="124">
        <f>IF(PERCENT!AI80&gt;PERCENT!AI$100,(PERCENT!AI80-PERCENT!AI$100)/(PERCENT!AI$101-PERCENT!AI$100),(PERCENT!AI80-PERCENT!AI$100)/(PERCENT!AI$100-PERCENT!AI$102))</f>
        <v>-0.92521792974607098</v>
      </c>
      <c r="AJ75" s="124">
        <f>IF(PERCENT!AJ80&gt;PERCENT!AJ$100,(PERCENT!AJ80-PERCENT!AJ$100)/(PERCENT!AJ$101-PERCENT!AJ$100),(PERCENT!AJ80-PERCENT!AJ$100)/(PERCENT!AJ$100-PERCENT!AJ$102))</f>
        <v>-0.55719456419609692</v>
      </c>
      <c r="AK75" s="124">
        <f>IF(PERCENT!AK80&gt;PERCENT!AK$100,(PERCENT!AK80-PERCENT!AK$100)/(PERCENT!AK$101-PERCENT!AK$100),(PERCENT!AK80-PERCENT!AK$100)/(PERCENT!AK$100-PERCENT!AK$102))</f>
        <v>0.42043766024128232</v>
      </c>
      <c r="AL75" s="124">
        <f>IF(PERCENT!AL80&gt;PERCENT!AL$100,(PERCENT!AL80-PERCENT!AL$100)/(PERCENT!AL$101-PERCENT!AL$100),(PERCENT!AL80-PERCENT!AL$100)/(PERCENT!AL$100-PERCENT!AL$102))</f>
        <v>-0.97861211007535154</v>
      </c>
      <c r="AM75" s="124">
        <f>IF(PERCENT!AM80&gt;PERCENT!AM$100,(PERCENT!AM80-PERCENT!AM$100)/(PERCENT!AM$101-PERCENT!AM$100),(PERCENT!AM80-PERCENT!AM$100)/(PERCENT!AM$100-PERCENT!AM$102))</f>
        <v>0.77836023561514578</v>
      </c>
      <c r="AN75" s="124">
        <f>IF(PERCENT!AN80&gt;PERCENT!AN$100,(PERCENT!AN80-PERCENT!AN$100)/(PERCENT!AN$101-PERCENT!AN$100),(PERCENT!AN80-PERCENT!AN$100)/(PERCENT!AN$100-PERCENT!AN$102))</f>
        <v>-0.71149272925227458</v>
      </c>
      <c r="AO75" s="124">
        <f>IF(PERCENT!AO80&gt;PERCENT!AO$100,(PERCENT!AO80-PERCENT!AO$100)/(PERCENT!AO$101-PERCENT!AO$100),(PERCENT!AO80-PERCENT!AO$100)/(PERCENT!AO$100-PERCENT!AO$102))</f>
        <v>-0.10055502584031016</v>
      </c>
      <c r="AP75" s="124">
        <f>IF(PERCENT!AP80&gt;PERCENT!AP$100,(PERCENT!AP80-PERCENT!AP$100)/(PERCENT!AP$101-PERCENT!AP$100),(PERCENT!AP80-PERCENT!AP$100)/(PERCENT!AP$100-PERCENT!AP$102))</f>
        <v>0.97750887498090377</v>
      </c>
      <c r="AQ75" s="124">
        <f>IF(PERCENT!AQ80&gt;PERCENT!AQ$100,(PERCENT!AQ80-PERCENT!AQ$100)/(PERCENT!AQ$101-PERCENT!AQ$100),(PERCENT!AQ80-PERCENT!AQ$100)/(PERCENT!AQ$100-PERCENT!AQ$102))</f>
        <v>0.33893192275073414</v>
      </c>
      <c r="AR75" s="124">
        <f>IF(PERCENT!AR80&gt;PERCENT!AR$100,(PERCENT!AR80-PERCENT!AR$100)/(PERCENT!AR$101-PERCENT!AR$100),(PERCENT!AR80-PERCENT!AR$100)/(PERCENT!AR$100-PERCENT!AR$102))</f>
        <v>0.83853868424969313</v>
      </c>
      <c r="AS75" s="198">
        <f>IF(PERCENT!AS80&gt;PERCENT!AS$100,(PERCENT!AS80-PERCENT!AS$100)/(PERCENT!AS$101-PERCENT!AS$100),(PERCENT!AS80-PERCENT!AS$100)/(PERCENT!AS$100-PERCENT!AS$102))</f>
        <v>7.6278307060794581E-2</v>
      </c>
      <c r="AT75" s="198">
        <f>IF(PERCENT!AT80&gt;PERCENT!AT$100,(PERCENT!AT80-PERCENT!AT$100)/(PERCENT!AT$101-PERCENT!AT$100),(PERCENT!AT80-PERCENT!AT$100)/(PERCENT!AT$100-PERCENT!AT$102))</f>
        <v>-0.21507807333373075</v>
      </c>
      <c r="AU75" s="198">
        <f>IF(PERCENT!AU80&gt;PERCENT!AU$100,(PERCENT!AU80-PERCENT!AU$100)/(PERCENT!AU$101-PERCENT!AU$100),(PERCENT!AU80-PERCENT!AU$100)/(PERCENT!AU$100-PERCENT!AU$102))</f>
        <v>-0.28852416218751198</v>
      </c>
      <c r="AV75" s="231">
        <f>IF(PERCENT!AV80&gt;PERCENT!AV$100,(PERCENT!AV80-PERCENT!AV$100)/(PERCENT!AV$101-PERCENT!AV$100),(PERCENT!AV80-PERCENT!AV$100)/(PERCENT!AV$100-PERCENT!AV$102))</f>
        <v>1.4421373073922107E-3</v>
      </c>
      <c r="AW75" s="231">
        <f>IF(PERCENT!AW80&gt;PERCENT!AW$100,(PERCENT!AW80-PERCENT!AW$100)/(PERCENT!AW$101-PERCENT!AW$100),(PERCENT!AW80-PERCENT!AW$100)/(PERCENT!AW$100-PERCENT!AW$102))</f>
        <v>-0.14851366990238132</v>
      </c>
      <c r="AX75" s="231">
        <f>IF(PERCENT!AX80&gt;PERCENT!AX$100,(PERCENT!AX80-PERCENT!AX$100)/(PERCENT!AX$101-PERCENT!AX$100),(PERCENT!AX80-PERCENT!AX$100)/(PERCENT!AX$100-PERCENT!AX$102))</f>
        <v>1.4421373073922107E-3</v>
      </c>
      <c r="AY75" s="232">
        <f>IF(PERCENT!AY80&gt;PERCENT!AY$100,(PERCENT!AY80-PERCENT!AY$100)/(PERCENT!AY$101-PERCENT!AY$100),(PERCENT!AY80-PERCENT!AY$100)/(PERCENT!AY$100-PERCENT!AY$102))</f>
        <v>-0.12926761766772205</v>
      </c>
      <c r="AZ75" s="66">
        <v>346</v>
      </c>
      <c r="BA75" s="66" t="str">
        <f t="shared" si="1"/>
        <v>LOW NEED LOW DEV</v>
      </c>
    </row>
    <row r="76" spans="1:53" x14ac:dyDescent="0.35">
      <c r="A76" s="197" t="s">
        <v>449</v>
      </c>
      <c r="B76" s="125">
        <f>IF(PERCENT!B59&gt;PERCENT!B$100,(PERCENT!B59-PERCENT!B$100)/(PERCENT!B$101-PERCENT!B$100),(PERCENT!B59-PERCENT!B$100)/(PERCENT!B$100-PERCENT!B$102))</f>
        <v>-6.5479096831682015E-2</v>
      </c>
      <c r="C76" s="124">
        <f>IF(PERCENT!C59&gt;PERCENT!C$100,(PERCENT!C59-PERCENT!C$100)/(PERCENT!C$101-PERCENT!C$100),(PERCENT!C59-PERCENT!C$100)/(PERCENT!C$100-PERCENT!C$102))</f>
        <v>-0.34795231295171591</v>
      </c>
      <c r="D76" s="124">
        <f>IF(PERCENT!D59&gt;PERCENT!D$100,(PERCENT!D59-PERCENT!D$100)/(PERCENT!D$101-PERCENT!D$100),(PERCENT!D59-PERCENT!D$100)/(PERCENT!D$100-PERCENT!D$102))</f>
        <v>2.4980417967765085E-2</v>
      </c>
      <c r="E76" s="124">
        <f>IF(PERCENT!E59&gt;PERCENT!E$100,(PERCENT!E59-PERCENT!E$100)/(PERCENT!E$101-PERCENT!E$100),(PERCENT!E59-PERCENT!E$100)/(PERCENT!E$100-PERCENT!E$102))</f>
        <v>-0.10273018194067708</v>
      </c>
      <c r="F76" s="124">
        <f>IF(PERCENT!F59&gt;PERCENT!F$100,(PERCENT!F59-PERCENT!F$100)/(PERCENT!F$101-PERCENT!F$100),(PERCENT!F59-PERCENT!F$100)/(PERCENT!F$100-PERCENT!F$102))</f>
        <v>-0.68067971279919026</v>
      </c>
      <c r="G76" s="124">
        <f>IF(PERCENT!G59&gt;PERCENT!G$100,(PERCENT!G59-PERCENT!G$100)/(PERCENT!G$101-PERCENT!G$100),(PERCENT!G59-PERCENT!G$100)/(PERCENT!G$100-PERCENT!G$102))</f>
        <v>0.74646118947283435</v>
      </c>
      <c r="H76" s="125">
        <f>IF(PERCENT!H59&gt;PERCENT!H$100,(PERCENT!H59-PERCENT!H$100)/(PERCENT!H$101-PERCENT!H$100),(PERCENT!H59-PERCENT!H$100)/(PERCENT!H$100-PERCENT!H$102))</f>
        <v>-0.3000793725849763</v>
      </c>
      <c r="I76" s="124">
        <f>IF(PERCENT!I59&gt;PERCENT!I$100,(PERCENT!I59-PERCENT!I$100)/(PERCENT!I$101-PERCENT!I$100),(PERCENT!I59-PERCENT!I$100)/(PERCENT!I$100-PERCENT!I$102))</f>
        <v>-0.63639000035249205</v>
      </c>
      <c r="J76" s="124">
        <f>IF(PERCENT!J59&gt;PERCENT!J$100,(PERCENT!J59-PERCENT!J$100)/(PERCENT!J$101-PERCENT!J$100),(PERCENT!J59-PERCENT!J$100)/(PERCENT!J$100-PERCENT!J$102))</f>
        <v>-5.9688396194303932E-2</v>
      </c>
      <c r="K76" s="126">
        <f>IF(PERCENT!K59&gt;PERCENT!K$100,(PERCENT!K59-PERCENT!K$100)/(PERCENT!K$101-PERCENT!K$100),(PERCENT!K59-PERCENT!K$100)/(PERCENT!K$100-PERCENT!K$102))</f>
        <v>-6.9170342452194514E-2</v>
      </c>
      <c r="L76" s="126">
        <f>IF(PERCENT!L59&gt;PERCENT!L$100,(PERCENT!L59-PERCENT!L$100)/(PERCENT!L$101-PERCENT!L$100),(PERCENT!L59-PERCENT!L$100)/(PERCENT!L$100-PERCENT!L$102))</f>
        <v>-0.1872289989675015</v>
      </c>
      <c r="M76" s="124">
        <f>IF(PERCENT!M59&gt;PERCENT!M$100,(PERCENT!M59-PERCENT!M$100)/(PERCENT!M$101-PERCENT!M$100),(PERCENT!M59-PERCENT!M$100)/(PERCENT!M$100-PERCENT!M$102))</f>
        <v>-1</v>
      </c>
      <c r="N76" s="124">
        <f>IF(PERCENT!N59&gt;PERCENT!N$100,(PERCENT!N59-PERCENT!N$100)/(PERCENT!N$101-PERCENT!N$100),(PERCENT!N59-PERCENT!N$100)/(PERCENT!N$100-PERCENT!N$102))</f>
        <v>-0.40412879595861606</v>
      </c>
      <c r="O76" s="124">
        <f>IF(PERCENT!O59&gt;PERCENT!O$100,(PERCENT!O59-PERCENT!O$100)/(PERCENT!O$101-PERCENT!O$100),(PERCENT!O59-PERCENT!O$100)/(PERCENT!O$100-PERCENT!O$102))</f>
        <v>-0.51053914632914932</v>
      </c>
      <c r="P76" s="124">
        <f>IF(PERCENT!P59&gt;PERCENT!P$100,(PERCENT!P59-PERCENT!P$100)/(PERCENT!P$101-PERCENT!P$100),(PERCENT!P59-PERCENT!P$100)/(PERCENT!P$100-PERCENT!P$102))</f>
        <v>0.82886115074226308</v>
      </c>
      <c r="Q76" s="124">
        <f>IF(PERCENT!Q59&gt;PERCENT!Q$100,(PERCENT!Q59-PERCENT!Q$100)/(PERCENT!Q$101-PERCENT!Q$100),(PERCENT!Q59-PERCENT!Q$100)/(PERCENT!Q$100-PERCENT!Q$102))</f>
        <v>0.61502049491967525</v>
      </c>
      <c r="R76" s="127">
        <f>IF(PERCENT!R59&gt;PERCENT!R$100,(PERCENT!R59-PERCENT!R$100)/(PERCENT!R$101-PERCENT!R$100),(PERCENT!R59-PERCENT!R$100)/(PERCENT!R$100-PERCENT!R$102))</f>
        <v>-0.95008957463647736</v>
      </c>
      <c r="S76" s="124">
        <f>IF(PERCENT!S59&gt;PERCENT!S$100,(PERCENT!S59-PERCENT!S$100)/(PERCENT!S$101-PERCENT!S$100),(PERCENT!S59-PERCENT!S$100)/(PERCENT!S$100-PERCENT!S$102))</f>
        <v>-0.96747992324043475</v>
      </c>
      <c r="T76" s="124">
        <f>IF(PERCENT!T59&gt;PERCENT!T$100,(PERCENT!T59-PERCENT!T$100)/(PERCENT!T$101-PERCENT!T$100),(PERCENT!T59-PERCENT!T$100)/(PERCENT!T$100-PERCENT!T$102))</f>
        <v>-0.96770799471252988</v>
      </c>
      <c r="U76" s="124">
        <f>IF(PERCENT!U59&gt;PERCENT!U$100,(PERCENT!U59-PERCENT!U$100)/(PERCENT!U$101-PERCENT!U$100),(PERCENT!U59-PERCENT!U$100)/(PERCENT!U$100-PERCENT!U$102))</f>
        <v>-0.88923900201944461</v>
      </c>
      <c r="V76" s="127">
        <f>IF(PERCENT!V59&gt;PERCENT!V$100,(PERCENT!V59-PERCENT!V$100)/(PERCENT!V$101-PERCENT!V$100),(PERCENT!V59-PERCENT!V$100)/(PERCENT!V$100-PERCENT!V$102))</f>
        <v>-0.81835409693494898</v>
      </c>
      <c r="W76" s="124">
        <f>IF(PERCENT!W59&gt;PERCENT!W$100,(PERCENT!W59-PERCENT!W$100)/(PERCENT!W$101-PERCENT!W$100),(PERCENT!W59-PERCENT!W$100)/(PERCENT!W$100-PERCENT!W$102))</f>
        <v>-0.81835409693494898</v>
      </c>
      <c r="X76" s="127">
        <f>IF(PERCENT!X59&gt;PERCENT!X$100,(PERCENT!X59-PERCENT!X$100)/(PERCENT!X$101-PERCENT!X$100),(PERCENT!X59-PERCENT!X$100)/(PERCENT!X$100-PERCENT!X$102))</f>
        <v>-9.2530935911893125E-2</v>
      </c>
      <c r="Y76" s="124">
        <f>IF(PERCENT!Y59&gt;PERCENT!Y$100,(PERCENT!Y59-PERCENT!Y$100)/(PERCENT!Y$101-PERCENT!Y$100),(PERCENT!Y59-PERCENT!Y$100)/(PERCENT!Y$100-PERCENT!Y$102))</f>
        <v>-0.82580031917974184</v>
      </c>
      <c r="Z76" s="124">
        <f>IF(PERCENT!Z59&gt;PERCENT!Z$100,(PERCENT!Z59-PERCENT!Z$100)/(PERCENT!Z$101-PERCENT!Z$100),(PERCENT!Z59-PERCENT!Z$100)/(PERCENT!Z$100-PERCENT!Z$102))</f>
        <v>-0.85364005877543725</v>
      </c>
      <c r="AA76" s="124">
        <f>IF(PERCENT!AA59&gt;PERCENT!AA$100,(PERCENT!AA59-PERCENT!AA$100)/(PERCENT!AA$101-PERCENT!AA$100),(PERCENT!AA59-PERCENT!AA$100)/(PERCENT!AA$100-PERCENT!AA$102))</f>
        <v>-0.46468692672065448</v>
      </c>
      <c r="AB76" s="124">
        <f>IF(PERCENT!AB59&gt;PERCENT!AB$100,(PERCENT!AB59-PERCENT!AB$100)/(PERCENT!AB$101-PERCENT!AB$100),(PERCENT!AB59-PERCENT!AB$100)/(PERCENT!AB$100-PERCENT!AB$102))</f>
        <v>0.31750996253619473</v>
      </c>
      <c r="AC76" s="127">
        <f>IF(PERCENT!AC59&gt;PERCENT!AC$100,(PERCENT!AC59-PERCENT!AC$100)/(PERCENT!AC$101-PERCENT!AC$100),(PERCENT!AC59-PERCENT!AC$100)/(PERCENT!AC$100-PERCENT!AC$102))</f>
        <v>-0.46108504570710762</v>
      </c>
      <c r="AD76" s="124">
        <f>IF(PERCENT!AD59&gt;PERCENT!AD$100,(PERCENT!AD59-PERCENT!AD$100)/(PERCENT!AD$101-PERCENT!AD$100),(PERCENT!AD59-PERCENT!AD$100)/(PERCENT!AD$100-PERCENT!AD$102))</f>
        <v>-0.46108504570710762</v>
      </c>
      <c r="AE76" s="128">
        <f>IF(PERCENT!AE59&gt;PERCENT!AE$100,(PERCENT!AE59-PERCENT!AE$100)/(PERCENT!AE$101-PERCENT!AE$100),(PERCENT!AE59-PERCENT!AE$100)/(PERCENT!AE$100-PERCENT!AE$102))</f>
        <v>-0.28202501087011472</v>
      </c>
      <c r="AF76" s="124">
        <f>IF(PERCENT!AF59&gt;PERCENT!AF$100,(PERCENT!AF59-PERCENT!AF$100)/(PERCENT!AF$101-PERCENT!AF$100),(PERCENT!AF59-PERCENT!AF$100)/(PERCENT!AF$100-PERCENT!AF$102))</f>
        <v>0.82876770655783283</v>
      </c>
      <c r="AG76" s="124">
        <f>IF(PERCENT!AG59&gt;PERCENT!AG$100,(PERCENT!AG59-PERCENT!AG$100)/(PERCENT!AG$101-PERCENT!AG$100),(PERCENT!AG59-PERCENT!AG$100)/(PERCENT!AG$100-PERCENT!AG$102))</f>
        <v>-0.21354735919296439</v>
      </c>
      <c r="AH76" s="124">
        <f>IF(PERCENT!AH59&gt;PERCENT!AH$100,(PERCENT!AH59-PERCENT!AH$100)/(PERCENT!AH$101-PERCENT!AH$100),(PERCENT!AH59-PERCENT!AH$100)/(PERCENT!AH$100-PERCENT!AH$102))</f>
        <v>-0.76867650063100301</v>
      </c>
      <c r="AI76" s="124">
        <f>IF(PERCENT!AI59&gt;PERCENT!AI$100,(PERCENT!AI59-PERCENT!AI$100)/(PERCENT!AI$101-PERCENT!AI$100),(PERCENT!AI59-PERCENT!AI$100)/(PERCENT!AI$100-PERCENT!AI$102))</f>
        <v>-0.7912946622454351</v>
      </c>
      <c r="AJ76" s="124">
        <f>IF(PERCENT!AJ59&gt;PERCENT!AJ$100,(PERCENT!AJ59-PERCENT!AJ$100)/(PERCENT!AJ$101-PERCENT!AJ$100),(PERCENT!AJ59-PERCENT!AJ$100)/(PERCENT!AJ$100-PERCENT!AJ$102))</f>
        <v>0.20156054795590275</v>
      </c>
      <c r="AK76" s="124">
        <f>IF(PERCENT!AK59&gt;PERCENT!AK$100,(PERCENT!AK59-PERCENT!AK$100)/(PERCENT!AK$101-PERCENT!AK$100),(PERCENT!AK59-PERCENT!AK$100)/(PERCENT!AK$100-PERCENT!AK$102))</f>
        <v>-0.63306689543318606</v>
      </c>
      <c r="AL76" s="124">
        <f>IF(PERCENT!AL59&gt;PERCENT!AL$100,(PERCENT!AL59-PERCENT!AL$100)/(PERCENT!AL$101-PERCENT!AL$100),(PERCENT!AL59-PERCENT!AL$100)/(PERCENT!AL$100-PERCENT!AL$102))</f>
        <v>-0.80714571177260641</v>
      </c>
      <c r="AM76" s="124">
        <f>IF(PERCENT!AM59&gt;PERCENT!AM$100,(PERCENT!AM59-PERCENT!AM$100)/(PERCENT!AM$101-PERCENT!AM$100),(PERCENT!AM59-PERCENT!AM$100)/(PERCENT!AM$100-PERCENT!AM$102))</f>
        <v>7.254664301711912E-2</v>
      </c>
      <c r="AN76" s="124">
        <f>IF(PERCENT!AN59&gt;PERCENT!AN$100,(PERCENT!AN59-PERCENT!AN$100)/(PERCENT!AN$101-PERCENT!AN$100),(PERCENT!AN59-PERCENT!AN$100)/(PERCENT!AN$100-PERCENT!AN$102))</f>
        <v>0.42620751215615815</v>
      </c>
      <c r="AO76" s="124">
        <f>IF(PERCENT!AO59&gt;PERCENT!AO$100,(PERCENT!AO59-PERCENT!AO$100)/(PERCENT!AO$101-PERCENT!AO$100),(PERCENT!AO59-PERCENT!AO$100)/(PERCENT!AO$100-PERCENT!AO$102))</f>
        <v>-0.11591907180935902</v>
      </c>
      <c r="AP76" s="124">
        <f>IF(PERCENT!AP59&gt;PERCENT!AP$100,(PERCENT!AP59-PERCENT!AP$100)/(PERCENT!AP$101-PERCENT!AP$100),(PERCENT!AP59-PERCENT!AP$100)/(PERCENT!AP$100-PERCENT!AP$102))</f>
        <v>0.92818179670836565</v>
      </c>
      <c r="AQ76" s="124">
        <f>IF(PERCENT!AQ59&gt;PERCENT!AQ$100,(PERCENT!AQ59-PERCENT!AQ$100)/(PERCENT!AQ$101-PERCENT!AQ$100),(PERCENT!AQ59-PERCENT!AQ$100)/(PERCENT!AQ$100-PERCENT!AQ$102))</f>
        <v>3.2710570274906432E-2</v>
      </c>
      <c r="AR76" s="124">
        <f>IF(PERCENT!AR59&gt;PERCENT!AR$100,(PERCENT!AR59-PERCENT!AR$100)/(PERCENT!AR$101-PERCENT!AR$100),(PERCENT!AR59-PERCENT!AR$100)/(PERCENT!AR$100-PERCENT!AR$102))</f>
        <v>0.86066558957436434</v>
      </c>
      <c r="AS76" s="198">
        <f>IF(PERCENT!AS59&gt;PERCENT!AS$100,(PERCENT!AS59-PERCENT!AS$100)/(PERCENT!AS$101-PERCENT!AS$100),(PERCENT!AS59-PERCENT!AS$100)/(PERCENT!AS$100-PERCENT!AS$102))</f>
        <v>-0.24834347591404152</v>
      </c>
      <c r="AT76" s="198">
        <f>IF(PERCENT!AT59&gt;PERCENT!AT$100,(PERCENT!AT59-PERCENT!AT$100)/(PERCENT!AT$101-PERCENT!AT$100),(PERCENT!AT59-PERCENT!AT$100)/(PERCENT!AT$100-PERCENT!AT$102))</f>
        <v>-0.10980899878463959</v>
      </c>
      <c r="AU76" s="198">
        <f>IF(PERCENT!AU59&gt;PERCENT!AU$100,(PERCENT!AU59-PERCENT!AU$100)/(PERCENT!AU$101-PERCENT!AU$100),(PERCENT!AU59-PERCENT!AU$100)/(PERCENT!AU$100-PERCENT!AU$102))</f>
        <v>-0.50504760117833503</v>
      </c>
      <c r="AV76" s="231">
        <f>IF(PERCENT!AV59&gt;PERCENT!AV$100,(PERCENT!AV59-PERCENT!AV$100)/(PERCENT!AV$101-PERCENT!AV$100),(PERCENT!AV59-PERCENT!AV$100)/(PERCENT!AV$100-PERCENT!AV$102))</f>
        <v>-0.28202501087011472</v>
      </c>
      <c r="AW76" s="231">
        <f>IF(PERCENT!AW59&gt;PERCENT!AW$100,(PERCENT!AW59-PERCENT!AW$100)/(PERCENT!AW$101-PERCENT!AW$100),(PERCENT!AW59-PERCENT!AW$100)/(PERCENT!AW$100-PERCENT!AW$102))</f>
        <v>-0.26671017217192233</v>
      </c>
      <c r="AX76" s="231">
        <f>IF(PERCENT!AX59&gt;PERCENT!AX$100,(PERCENT!AX59-PERCENT!AX$100)/(PERCENT!AX$101-PERCENT!AX$100),(PERCENT!AX59-PERCENT!AX$100)/(PERCENT!AX$100-PERCENT!AX$102))</f>
        <v>-0.28202501087011472</v>
      </c>
      <c r="AY76" s="232">
        <f>IF(PERCENT!AY59&gt;PERCENT!AY$100,(PERCENT!AY59-PERCENT!AY$100)/(PERCENT!AY$101-PERCENT!AY$100),(PERCENT!AY59-PERCENT!AY$100)/(PERCENT!AY$100-PERCENT!AY$102))</f>
        <v>-0.56128856095351731</v>
      </c>
      <c r="AZ76" s="66">
        <v>1729</v>
      </c>
      <c r="BA76" s="66" t="str">
        <f t="shared" si="1"/>
        <v>HIGH NEED LOW DEV</v>
      </c>
    </row>
    <row r="77" spans="1:53" x14ac:dyDescent="0.35">
      <c r="A77" s="197" t="s">
        <v>424</v>
      </c>
      <c r="B77" s="125">
        <f>IF(PERCENT!B33&gt;PERCENT!B$100,(PERCENT!B33-PERCENT!B$100)/(PERCENT!B$101-PERCENT!B$100),(PERCENT!B33-PERCENT!B$100)/(PERCENT!B$100-PERCENT!B$102))</f>
        <v>-0.20246195597884215</v>
      </c>
      <c r="C77" s="124">
        <f>IF(PERCENT!C33&gt;PERCENT!C$100,(PERCENT!C33-PERCENT!C$100)/(PERCENT!C$101-PERCENT!C$100),(PERCENT!C33-PERCENT!C$100)/(PERCENT!C$100-PERCENT!C$102))</f>
        <v>-0.67848865556553017</v>
      </c>
      <c r="D77" s="124">
        <f>IF(PERCENT!D33&gt;PERCENT!D$100,(PERCENT!D33-PERCENT!D$100)/(PERCENT!D$101-PERCENT!D$100),(PERCENT!D33-PERCENT!D$100)/(PERCENT!D$100-PERCENT!D$102))</f>
        <v>-0.33980758416671442</v>
      </c>
      <c r="E77" s="124">
        <f>IF(PERCENT!E33&gt;PERCENT!E$100,(PERCENT!E33-PERCENT!E$100)/(PERCENT!E$101-PERCENT!E$100),(PERCENT!E33-PERCENT!E$100)/(PERCENT!E$100-PERCENT!E$102))</f>
        <v>-0.21369000146645398</v>
      </c>
      <c r="F77" s="124">
        <f>IF(PERCENT!F33&gt;PERCENT!F$100,(PERCENT!F33-PERCENT!F$100)/(PERCENT!F$101-PERCENT!F$100),(PERCENT!F33-PERCENT!F$100)/(PERCENT!F$100-PERCENT!F$102))</f>
        <v>0.65733849331315053</v>
      </c>
      <c r="G77" s="124">
        <f>IF(PERCENT!G33&gt;PERCENT!G$100,(PERCENT!G33-PERCENT!G$100)/(PERCENT!G$101-PERCENT!G$100),(PERCENT!G33-PERCENT!G$100)/(PERCENT!G$100-PERCENT!G$102))</f>
        <v>-0.97320347106353455</v>
      </c>
      <c r="H77" s="125">
        <f>IF(PERCENT!H33&gt;PERCENT!H$100,(PERCENT!H33-PERCENT!H$100)/(PERCENT!H$101-PERCENT!H$100),(PERCENT!H33-PERCENT!H$100)/(PERCENT!H$100-PERCENT!H$102))</f>
        <v>-0.79975826211259526</v>
      </c>
      <c r="I77" s="124">
        <f>IF(PERCENT!I33&gt;PERCENT!I$100,(PERCENT!I33-PERCENT!I$100)/(PERCENT!I$101-PERCENT!I$100),(PERCENT!I33-PERCENT!I$100)/(PERCENT!I$100-PERCENT!I$102))</f>
        <v>-0.90674970907548458</v>
      </c>
      <c r="J77" s="124">
        <f>IF(PERCENT!J33&gt;PERCENT!J$100,(PERCENT!J33-PERCENT!J$100)/(PERCENT!J$101-PERCENT!J$100),(PERCENT!J33-PERCENT!J$100)/(PERCENT!J$100-PERCENT!J$102))</f>
        <v>-0.67980009074581416</v>
      </c>
      <c r="K77" s="126">
        <f>IF(PERCENT!K33&gt;PERCENT!K$100,(PERCENT!K33-PERCENT!K$100)/(PERCENT!K$101-PERCENT!K$100),(PERCENT!K33-PERCENT!K$100)/(PERCENT!K$100-PERCENT!K$102))</f>
        <v>-0.18931154914791226</v>
      </c>
      <c r="L77" s="126">
        <f>IF(PERCENT!L33&gt;PERCENT!L$100,(PERCENT!L33-PERCENT!L$100)/(PERCENT!L$101-PERCENT!L$100),(PERCENT!L33-PERCENT!L$100)/(PERCENT!L$100-PERCENT!L$102))</f>
        <v>1.9776222679708598E-2</v>
      </c>
      <c r="M77" s="124">
        <f>IF(PERCENT!M33&gt;PERCENT!M$100,(PERCENT!M33-PERCENT!M$100)/(PERCENT!M$101-PERCENT!M$100),(PERCENT!M33-PERCENT!M$100)/(PERCENT!M$100-PERCENT!M$102))</f>
        <v>-1</v>
      </c>
      <c r="N77" s="124">
        <f>IF(PERCENT!N33&gt;PERCENT!N$100,(PERCENT!N33-PERCENT!N$100)/(PERCENT!N$101-PERCENT!N$100),(PERCENT!N33-PERCENT!N$100)/(PERCENT!N$100-PERCENT!N$102))</f>
        <v>0.14990154005302733</v>
      </c>
      <c r="O77" s="124">
        <f>IF(PERCENT!O33&gt;PERCENT!O$100,(PERCENT!O33-PERCENT!O$100)/(PERCENT!O$101-PERCENT!O$100),(PERCENT!O33-PERCENT!O$100)/(PERCENT!O$100-PERCENT!O$102))</f>
        <v>-0.51053914632914932</v>
      </c>
      <c r="P77" s="124">
        <f>IF(PERCENT!P33&gt;PERCENT!P$100,(PERCENT!P33-PERCENT!P$100)/(PERCENT!P$101-PERCENT!P$100),(PERCENT!P33-PERCENT!P$100)/(PERCENT!P$100-PERCENT!P$102))</f>
        <v>-0.1259881363193196</v>
      </c>
      <c r="Q77" s="124">
        <f>IF(PERCENT!Q33&gt;PERCENT!Q$100,(PERCENT!Q33-PERCENT!Q$100)/(PERCENT!Q$101-PERCENT!Q$100),(PERCENT!Q33-PERCENT!Q$100)/(PERCENT!Q$100-PERCENT!Q$102))</f>
        <v>0.18678019228293949</v>
      </c>
      <c r="R77" s="127">
        <f>IF(PERCENT!R33&gt;PERCENT!R$100,(PERCENT!R33-PERCENT!R$100)/(PERCENT!R$101-PERCENT!R$100),(PERCENT!R33-PERCENT!R$100)/(PERCENT!R$100-PERCENT!R$102))</f>
        <v>-0.86554140230209597</v>
      </c>
      <c r="S77" s="124">
        <f>IF(PERCENT!S33&gt;PERCENT!S$100,(PERCENT!S33-PERCENT!S$100)/(PERCENT!S$101-PERCENT!S$100),(PERCENT!S33-PERCENT!S$100)/(PERCENT!S$100-PERCENT!S$102))</f>
        <v>-0.85760804732237872</v>
      </c>
      <c r="T77" s="124">
        <f>IF(PERCENT!T33&gt;PERCENT!T$100,(PERCENT!T33-PERCENT!T$100)/(PERCENT!T$101-PERCENT!T$100),(PERCENT!T33-PERCENT!T$100)/(PERCENT!T$100-PERCENT!T$102))</f>
        <v>-0.90065487831411006</v>
      </c>
      <c r="U77" s="124">
        <f>IF(PERCENT!U33&gt;PERCENT!U$100,(PERCENT!U33-PERCENT!U$100)/(PERCENT!U$101-PERCENT!U$100),(PERCENT!U33-PERCENT!U$100)/(PERCENT!U$100-PERCENT!U$102))</f>
        <v>-0.80456639725581769</v>
      </c>
      <c r="V77" s="127">
        <f>IF(PERCENT!V33&gt;PERCENT!V$100,(PERCENT!V33-PERCENT!V$100)/(PERCENT!V$101-PERCENT!V$100),(PERCENT!V33-PERCENT!V$100)/(PERCENT!V$100-PERCENT!V$102))</f>
        <v>-0.21351045465980706</v>
      </c>
      <c r="W77" s="124">
        <f>IF(PERCENT!W33&gt;PERCENT!W$100,(PERCENT!W33-PERCENT!W$100)/(PERCENT!W$101-PERCENT!W$100),(PERCENT!W33-PERCENT!W$100)/(PERCENT!W$100-PERCENT!W$102))</f>
        <v>-0.21351045465980706</v>
      </c>
      <c r="X77" s="127">
        <f>IF(PERCENT!X33&gt;PERCENT!X$100,(PERCENT!X33-PERCENT!X$100)/(PERCENT!X$101-PERCENT!X$100),(PERCENT!X33-PERCENT!X$100)/(PERCENT!X$100-PERCENT!X$102))</f>
        <v>-0.13387845776598634</v>
      </c>
      <c r="Y77" s="124">
        <f>IF(PERCENT!Y33&gt;PERCENT!Y$100,(PERCENT!Y33-PERCENT!Y$100)/(PERCENT!Y$101-PERCENT!Y$100),(PERCENT!Y33-PERCENT!Y$100)/(PERCENT!Y$100-PERCENT!Y$102))</f>
        <v>-0.97556418070923345</v>
      </c>
      <c r="Z77" s="124">
        <f>IF(PERCENT!Z33&gt;PERCENT!Z$100,(PERCENT!Z33-PERCENT!Z$100)/(PERCENT!Z$101-PERCENT!Z$100),(PERCENT!Z33-PERCENT!Z$100)/(PERCENT!Z$100-PERCENT!Z$102))</f>
        <v>-0.91200294238747637</v>
      </c>
      <c r="AA77" s="124">
        <f>IF(PERCENT!AA33&gt;PERCENT!AA$100,(PERCENT!AA33-PERCENT!AA$100)/(PERCENT!AA$101-PERCENT!AA$100),(PERCENT!AA33-PERCENT!AA$100)/(PERCENT!AA$100-PERCENT!AA$102))</f>
        <v>0.35006321209056218</v>
      </c>
      <c r="AB77" s="124">
        <f>IF(PERCENT!AB33&gt;PERCENT!AB$100,(PERCENT!AB33-PERCENT!AB$100)/(PERCENT!AB$101-PERCENT!AB$100),(PERCENT!AB33-PERCENT!AB$100)/(PERCENT!AB$100-PERCENT!AB$102))</f>
        <v>-0.12695891306901805</v>
      </c>
      <c r="AC77" s="127">
        <f>IF(PERCENT!AC33&gt;PERCENT!AC$100,(PERCENT!AC33-PERCENT!AC$100)/(PERCENT!AC$101-PERCENT!AC$100),(PERCENT!AC33-PERCENT!AC$100)/(PERCENT!AC$100-PERCENT!AC$102))</f>
        <v>0.17357498245912081</v>
      </c>
      <c r="AD77" s="124">
        <f>IF(PERCENT!AD33&gt;PERCENT!AD$100,(PERCENT!AD33-PERCENT!AD$100)/(PERCENT!AD$101-PERCENT!AD$100),(PERCENT!AD33-PERCENT!AD$100)/(PERCENT!AD$100-PERCENT!AD$102))</f>
        <v>0.17357498245912081</v>
      </c>
      <c r="AE77" s="128">
        <f>IF(PERCENT!AE33&gt;PERCENT!AE$100,(PERCENT!AE33-PERCENT!AE$100)/(PERCENT!AE$101-PERCENT!AE$100),(PERCENT!AE33-PERCENT!AE$100)/(PERCENT!AE$100-PERCENT!AE$102))</f>
        <v>-0.15401517969410342</v>
      </c>
      <c r="AF77" s="124">
        <f>IF(PERCENT!AF33&gt;PERCENT!AF$100,(PERCENT!AF33-PERCENT!AF$100)/(PERCENT!AF$101-PERCENT!AF$100),(PERCENT!AF33-PERCENT!AF$100)/(PERCENT!AF$100-PERCENT!AF$102))</f>
        <v>0.50661061562322784</v>
      </c>
      <c r="AG77" s="124">
        <f>IF(PERCENT!AG33&gt;PERCENT!AG$100,(PERCENT!AG33-PERCENT!AG$100)/(PERCENT!AG$101-PERCENT!AG$100),(PERCENT!AG33-PERCENT!AG$100)/(PERCENT!AG$100-PERCENT!AG$102))</f>
        <v>-2.9510028732864573E-3</v>
      </c>
      <c r="AH77" s="124">
        <f>IF(PERCENT!AH33&gt;PERCENT!AH$100,(PERCENT!AH33-PERCENT!AH$100)/(PERCENT!AH$101-PERCENT!AH$100),(PERCENT!AH33-PERCENT!AH$100)/(PERCENT!AH$100-PERCENT!AH$102))</f>
        <v>-0.87148287456360263</v>
      </c>
      <c r="AI77" s="124">
        <f>IF(PERCENT!AI33&gt;PERCENT!AI$100,(PERCENT!AI33-PERCENT!AI$100)/(PERCENT!AI$101-PERCENT!AI$100),(PERCENT!AI33-PERCENT!AI$100)/(PERCENT!AI$100-PERCENT!AI$102))</f>
        <v>0.6500532459916839</v>
      </c>
      <c r="AJ77" s="124">
        <f>IF(PERCENT!AJ33&gt;PERCENT!AJ$100,(PERCENT!AJ33-PERCENT!AJ$100)/(PERCENT!AJ$101-PERCENT!AJ$100),(PERCENT!AJ33-PERCENT!AJ$100)/(PERCENT!AJ$100-PERCENT!AJ$102))</f>
        <v>-7.0785166040639863E-3</v>
      </c>
      <c r="AK77" s="124">
        <f>IF(PERCENT!AK33&gt;PERCENT!AK$100,(PERCENT!AK33-PERCENT!AK$100)/(PERCENT!AK$101-PERCENT!AK$100),(PERCENT!AK33-PERCENT!AK$100)/(PERCENT!AK$100-PERCENT!AK$102))</f>
        <v>-2.2267740285019023E-2</v>
      </c>
      <c r="AL77" s="124">
        <f>IF(PERCENT!AL33&gt;PERCENT!AL$100,(PERCENT!AL33-PERCENT!AL$100)/(PERCENT!AL$101-PERCENT!AL$100),(PERCENT!AL33-PERCENT!AL$100)/(PERCENT!AL$100-PERCENT!AL$102))</f>
        <v>-0.910499853637877</v>
      </c>
      <c r="AM77" s="124">
        <f>IF(PERCENT!AM33&gt;PERCENT!AM$100,(PERCENT!AM33-PERCENT!AM$100)/(PERCENT!AM$101-PERCENT!AM$100),(PERCENT!AM33-PERCENT!AM$100)/(PERCENT!AM$100-PERCENT!AM$102))</f>
        <v>-0.40537391413637686</v>
      </c>
      <c r="AN77" s="124">
        <f>IF(PERCENT!AN33&gt;PERCENT!AN$100,(PERCENT!AN33-PERCENT!AN$100)/(PERCENT!AN$101-PERCENT!AN$100),(PERCENT!AN33-PERCENT!AN$100)/(PERCENT!AN$100-PERCENT!AN$102))</f>
        <v>0.86793664962324546</v>
      </c>
      <c r="AO77" s="124">
        <f>IF(PERCENT!AO33&gt;PERCENT!AO$100,(PERCENT!AO33-PERCENT!AO$100)/(PERCENT!AO$101-PERCENT!AO$100),(PERCENT!AO33-PERCENT!AO$100)/(PERCENT!AO$100-PERCENT!AO$102))</f>
        <v>-5.9891858992334887E-2</v>
      </c>
      <c r="AP77" s="124">
        <f>IF(PERCENT!AP33&gt;PERCENT!AP$100,(PERCENT!AP33-PERCENT!AP$100)/(PERCENT!AP$101-PERCENT!AP$100),(PERCENT!AP33-PERCENT!AP$100)/(PERCENT!AP$100-PERCENT!AP$102))</f>
        <v>0.98789470872353757</v>
      </c>
      <c r="AQ77" s="124">
        <f>IF(PERCENT!AQ33&gt;PERCENT!AQ$100,(PERCENT!AQ33-PERCENT!AQ$100)/(PERCENT!AQ$101-PERCENT!AQ$100),(PERCENT!AQ33-PERCENT!AQ$100)/(PERCENT!AQ$100-PERCENT!AQ$102))</f>
        <v>6.0969698108044035E-2</v>
      </c>
      <c r="AR77" s="124">
        <f>IF(PERCENT!AR33&gt;PERCENT!AR$100,(PERCENT!AR33-PERCENT!AR$100)/(PERCENT!AR$101-PERCENT!AR$100),(PERCENT!AR33-PERCENT!AR$100)/(PERCENT!AR$100-PERCENT!AR$102))</f>
        <v>0.53650392993647589</v>
      </c>
      <c r="AS77" s="198">
        <f>IF(PERCENT!AS33&gt;PERCENT!AS$100,(PERCENT!AS33-PERCENT!AS$100)/(PERCENT!AS$101-PERCENT!AS$100),(PERCENT!AS33-PERCENT!AS$100)/(PERCENT!AS$100-PERCENT!AS$102))</f>
        <v>-0.67854225936016188</v>
      </c>
      <c r="AT77" s="198">
        <f>IF(PERCENT!AT33&gt;PERCENT!AT$100,(PERCENT!AT33-PERCENT!AT$100)/(PERCENT!AT$101-PERCENT!AT$100),(PERCENT!AT33-PERCENT!AT$100)/(PERCENT!AT$100-PERCENT!AT$102))</f>
        <v>-0.17852353675621058</v>
      </c>
      <c r="AU77" s="198">
        <f>IF(PERCENT!AU33&gt;PERCENT!AU$100,(PERCENT!AU33-PERCENT!AU$100)/(PERCENT!AU$101-PERCENT!AU$100),(PERCENT!AU33-PERCENT!AU$100)/(PERCENT!AU$100-PERCENT!AU$102))</f>
        <v>-7.8863802143545908E-2</v>
      </c>
      <c r="AV77" s="231">
        <f>IF(PERCENT!AV33&gt;PERCENT!AV$100,(PERCENT!AV33-PERCENT!AV$100)/(PERCENT!AV$101-PERCENT!AV$100),(PERCENT!AV33-PERCENT!AV$100)/(PERCENT!AV$100-PERCENT!AV$102))</f>
        <v>-0.15401517969410342</v>
      </c>
      <c r="AW77" s="231">
        <f>IF(PERCENT!AW33&gt;PERCENT!AW$100,(PERCENT!AW33-PERCENT!AW$100)/(PERCENT!AW$101-PERCENT!AW$100),(PERCENT!AW33-PERCENT!AW$100)/(PERCENT!AW$100-PERCENT!AW$102))</f>
        <v>-0.29673616329546049</v>
      </c>
      <c r="AX77" s="231">
        <f>IF(PERCENT!AX33&gt;PERCENT!AX$100,(PERCENT!AX33-PERCENT!AX$100)/(PERCENT!AX$101-PERCENT!AX$100),(PERCENT!AX33-PERCENT!AX$100)/(PERCENT!AX$100-PERCENT!AX$102))</f>
        <v>-0.15401517969410342</v>
      </c>
      <c r="AY77" s="232">
        <f>IF(PERCENT!AY33&gt;PERCENT!AY$100,(PERCENT!AY33-PERCENT!AY$100)/(PERCENT!AY$101-PERCENT!AY$100),(PERCENT!AY33-PERCENT!AY$100)/(PERCENT!AY$100-PERCENT!AY$102))</f>
        <v>-0.56908981851643481</v>
      </c>
      <c r="AZ77" s="66">
        <v>540</v>
      </c>
      <c r="BA77" s="66" t="str">
        <f t="shared" si="1"/>
        <v>HIGH NEED LOW DEV</v>
      </c>
    </row>
    <row r="78" spans="1:53" x14ac:dyDescent="0.35">
      <c r="A78" s="197" t="s">
        <v>829</v>
      </c>
      <c r="B78" s="125">
        <f>IF(PERCENT!B68&gt;PERCENT!B$100,(PERCENT!B68-PERCENT!B$100)/(PERCENT!B$101-PERCENT!B$100),(PERCENT!B68-PERCENT!B$100)/(PERCENT!B$100-PERCENT!B$102))</f>
        <v>-0.30720610613709021</v>
      </c>
      <c r="C78" s="124">
        <f>IF(PERCENT!C68&gt;PERCENT!C$100,(PERCENT!C68-PERCENT!C$100)/(PERCENT!C$101-PERCENT!C$100),(PERCENT!C68-PERCENT!C$100)/(PERCENT!C$100-PERCENT!C$102))</f>
        <v>0.76933767793577146</v>
      </c>
      <c r="D78" s="124">
        <f>IF(PERCENT!D68&gt;PERCENT!D$100,(PERCENT!D68-PERCENT!D$100)/(PERCENT!D$101-PERCENT!D$100),(PERCENT!D68-PERCENT!D$100)/(PERCENT!D$100-PERCENT!D$102))</f>
        <v>-0.5567444831405759</v>
      </c>
      <c r="E78" s="124">
        <f>IF(PERCENT!E68&gt;PERCENT!E$100,(PERCENT!E68-PERCENT!E$100)/(PERCENT!E$101-PERCENT!E$100),(PERCENT!E68-PERCENT!E$100)/(PERCENT!E$100-PERCENT!E$102))</f>
        <v>4.3224888492656099E-2</v>
      </c>
      <c r="F78" s="124">
        <f>IF(PERCENT!F68&gt;PERCENT!F$100,(PERCENT!F68-PERCENT!F$100)/(PERCENT!F$101-PERCENT!F$100),(PERCENT!F68-PERCENT!F$100)/(PERCENT!F$100-PERCENT!F$102))</f>
        <v>-8.6684982465593446E-2</v>
      </c>
      <c r="G78" s="124">
        <f>IF(PERCENT!G68&gt;PERCENT!G$100,(PERCENT!G68-PERCENT!G$100)/(PERCENT!G$101-PERCENT!G$100),(PERCENT!G68-PERCENT!G$100)/(PERCENT!G$100-PERCENT!G$102))</f>
        <v>-0.22663487018374084</v>
      </c>
      <c r="H78" s="125">
        <f>IF(PERCENT!H68&gt;PERCENT!H$100,(PERCENT!H68-PERCENT!H$100)/(PERCENT!H$101-PERCENT!H$100),(PERCENT!H68-PERCENT!H$100)/(PERCENT!H$100-PERCENT!H$102))</f>
        <v>-0.719484983930611</v>
      </c>
      <c r="I78" s="124">
        <f>IF(PERCENT!I68&gt;PERCENT!I$100,(PERCENT!I68-PERCENT!I$100)/(PERCENT!I$101-PERCENT!I$100),(PERCENT!I68-PERCENT!I$100)/(PERCENT!I$100-PERCENT!I$102))</f>
        <v>-0.70223636954690183</v>
      </c>
      <c r="J78" s="124">
        <f>IF(PERCENT!J68&gt;PERCENT!J$100,(PERCENT!J68-PERCENT!J$100)/(PERCENT!J$101-PERCENT!J$100),(PERCENT!J68-PERCENT!J$100)/(PERCENT!J$100-PERCENT!J$102))</f>
        <v>-0.68644408632923948</v>
      </c>
      <c r="K78" s="126">
        <f>IF(PERCENT!K68&gt;PERCENT!K$100,(PERCENT!K68-PERCENT!K$100)/(PERCENT!K$101-PERCENT!K$100),(PERCENT!K68-PERCENT!K$100)/(PERCENT!K$100-PERCENT!K$102))</f>
        <v>0.17352991787200264</v>
      </c>
      <c r="L78" s="126">
        <f>IF(PERCENT!L68&gt;PERCENT!L$100,(PERCENT!L68-PERCENT!L$100)/(PERCENT!L$101-PERCENT!L$100),(PERCENT!L68-PERCENT!L$100)/(PERCENT!L$100-PERCENT!L$102))</f>
        <v>0.15690579340085184</v>
      </c>
      <c r="M78" s="124">
        <f>IF(PERCENT!M68&gt;PERCENT!M$100,(PERCENT!M68-PERCENT!M$100)/(PERCENT!M$101-PERCENT!M$100),(PERCENT!M68-PERCENT!M$100)/(PERCENT!M$100-PERCENT!M$102))</f>
        <v>-1</v>
      </c>
      <c r="N78" s="124">
        <f>IF(PERCENT!N68&gt;PERCENT!N$100,(PERCENT!N68-PERCENT!N$100)/(PERCENT!N$101-PERCENT!N$100),(PERCENT!N68-PERCENT!N$100)/(PERCENT!N$100-PERCENT!N$102))</f>
        <v>0.16201735176254101</v>
      </c>
      <c r="O78" s="124">
        <f>IF(PERCENT!O68&gt;PERCENT!O$100,(PERCENT!O68-PERCENT!O$100)/(PERCENT!O$101-PERCENT!O$100),(PERCENT!O68-PERCENT!O$100)/(PERCENT!O$100-PERCENT!O$102))</f>
        <v>-0.4215462638435401</v>
      </c>
      <c r="P78" s="124">
        <f>IF(PERCENT!P68&gt;PERCENT!P$100,(PERCENT!P68-PERCENT!P$100)/(PERCENT!P$101-PERCENT!P$100),(PERCENT!P68-PERCENT!P$100)/(PERCENT!P$100-PERCENT!P$102))</f>
        <v>0.48851313622123499</v>
      </c>
      <c r="Q78" s="124">
        <f>IF(PERCENT!Q68&gt;PERCENT!Q$100,(PERCENT!Q68-PERCENT!Q$100)/(PERCENT!Q$101-PERCENT!Q$100),(PERCENT!Q68-PERCENT!Q$100)/(PERCENT!Q$100-PERCENT!Q$102))</f>
        <v>0.56762605367644292</v>
      </c>
      <c r="R78" s="127">
        <f>IF(PERCENT!R68&gt;PERCENT!R$100,(PERCENT!R68-PERCENT!R$100)/(PERCENT!R$101-PERCENT!R$100),(PERCENT!R68-PERCENT!R$100)/(PERCENT!R$100-PERCENT!R$102))</f>
        <v>-0.13489577595818761</v>
      </c>
      <c r="S78" s="124">
        <f>IF(PERCENT!S68&gt;PERCENT!S$100,(PERCENT!S68-PERCENT!S$100)/(PERCENT!S$101-PERCENT!S$100),(PERCENT!S68-PERCENT!S$100)/(PERCENT!S$100-PERCENT!S$102))</f>
        <v>-3.2287350542700002E-2</v>
      </c>
      <c r="T78" s="124">
        <f>IF(PERCENT!T68&gt;PERCENT!T$100,(PERCENT!T68-PERCENT!T$100)/(PERCENT!T$101-PERCENT!T$100),(PERCENT!T68-PERCENT!T$100)/(PERCENT!T$100-PERCENT!T$102))</f>
        <v>6.8508537881246667E-3</v>
      </c>
      <c r="U78" s="124">
        <f>IF(PERCENT!U68&gt;PERCENT!U$100,(PERCENT!U68-PERCENT!U$100)/(PERCENT!U$101-PERCENT!U$100),(PERCENT!U68-PERCENT!U$100)/(PERCENT!U$100-PERCENT!U$102))</f>
        <v>-0.595540218168365</v>
      </c>
      <c r="V78" s="127">
        <f>IF(PERCENT!V68&gt;PERCENT!V$100,(PERCENT!V68-PERCENT!V$100)/(PERCENT!V$101-PERCENT!V$100),(PERCENT!V68-PERCENT!V$100)/(PERCENT!V$100-PERCENT!V$102))</f>
        <v>-0.85921558628830996</v>
      </c>
      <c r="W78" s="124">
        <f>IF(PERCENT!W68&gt;PERCENT!W$100,(PERCENT!W68-PERCENT!W$100)/(PERCENT!W$101-PERCENT!W$100),(PERCENT!W68-PERCENT!W$100)/(PERCENT!W$100-PERCENT!W$102))</f>
        <v>-0.85921558628830996</v>
      </c>
      <c r="X78" s="127">
        <f>IF(PERCENT!X68&gt;PERCENT!X$100,(PERCENT!X68-PERCENT!X$100)/(PERCENT!X$101-PERCENT!X$100),(PERCENT!X68-PERCENT!X$100)/(PERCENT!X$100-PERCENT!X$102))</f>
        <v>-0.72346292303247794</v>
      </c>
      <c r="Y78" s="124">
        <f>IF(PERCENT!Y68&gt;PERCENT!Y$100,(PERCENT!Y68-PERCENT!Y$100)/(PERCENT!Y$101-PERCENT!Y$100),(PERCENT!Y68-PERCENT!Y$100)/(PERCENT!Y$100-PERCENT!Y$102))</f>
        <v>-0.73246556611552538</v>
      </c>
      <c r="Z78" s="124">
        <f>IF(PERCENT!Z68&gt;PERCENT!Z$100,(PERCENT!Z68-PERCENT!Z$100)/(PERCENT!Z$101-PERCENT!Z$100),(PERCENT!Z68-PERCENT!Z$100)/(PERCENT!Z$100-PERCENT!Z$102))</f>
        <v>-0.79343102444303848</v>
      </c>
      <c r="AA78" s="124">
        <f>IF(PERCENT!AA68&gt;PERCENT!AA$100,(PERCENT!AA68-PERCENT!AA$100)/(PERCENT!AA$101-PERCENT!AA$100),(PERCENT!AA68-PERCENT!AA$100)/(PERCENT!AA$100-PERCENT!AA$102))</f>
        <v>-0.65468864880839917</v>
      </c>
      <c r="AB78" s="124">
        <f>IF(PERCENT!AB68&gt;PERCENT!AB$100,(PERCENT!AB68-PERCENT!AB$100)/(PERCENT!AB$101-PERCENT!AB$100),(PERCENT!AB68-PERCENT!AB$100)/(PERCENT!AB$100-PERCENT!AB$102))</f>
        <v>-0.68206907563665586</v>
      </c>
      <c r="AC78" s="127">
        <f>IF(PERCENT!AC68&gt;PERCENT!AC$100,(PERCENT!AC68-PERCENT!AC$100)/(PERCENT!AC$101-PERCENT!AC$100),(PERCENT!AC68-PERCENT!AC$100)/(PERCENT!AC$100-PERCENT!AC$102))</f>
        <v>-0.56899230889853214</v>
      </c>
      <c r="AD78" s="124">
        <f>IF(PERCENT!AD68&gt;PERCENT!AD$100,(PERCENT!AD68-PERCENT!AD$100)/(PERCENT!AD$101-PERCENT!AD$100),(PERCENT!AD68-PERCENT!AD$100)/(PERCENT!AD$100-PERCENT!AD$102))</f>
        <v>-0.56899230889853214</v>
      </c>
      <c r="AE78" s="128">
        <f>IF(PERCENT!AE68&gt;PERCENT!AE$100,(PERCENT!AE68-PERCENT!AE$100)/(PERCENT!AE$101-PERCENT!AE$100),(PERCENT!AE68-PERCENT!AE$100)/(PERCENT!AE$100-PERCENT!AE$102))</f>
        <v>0.15727609526626074</v>
      </c>
      <c r="AF78" s="124">
        <f>IF(PERCENT!AF68&gt;PERCENT!AF$100,(PERCENT!AF68-PERCENT!AF$100)/(PERCENT!AF$101-PERCENT!AF$100),(PERCENT!AF68-PERCENT!AF$100)/(PERCENT!AF$100-PERCENT!AF$102))</f>
        <v>0.77959769630028175</v>
      </c>
      <c r="AG78" s="124">
        <f>IF(PERCENT!AG68&gt;PERCENT!AG$100,(PERCENT!AG68-PERCENT!AG$100)/(PERCENT!AG$101-PERCENT!AG$100),(PERCENT!AG68-PERCENT!AG$100)/(PERCENT!AG$100-PERCENT!AG$102))</f>
        <v>0.68992384679622942</v>
      </c>
      <c r="AH78" s="124">
        <f>IF(PERCENT!AH68&gt;PERCENT!AH$100,(PERCENT!AH68-PERCENT!AH$100)/(PERCENT!AH$101-PERCENT!AH$100),(PERCENT!AH68-PERCENT!AH$100)/(PERCENT!AH$100-PERCENT!AH$102))</f>
        <v>-0.42672483103424758</v>
      </c>
      <c r="AI78" s="124">
        <f>IF(PERCENT!AI68&gt;PERCENT!AI$100,(PERCENT!AI68-PERCENT!AI$100)/(PERCENT!AI$101-PERCENT!AI$100),(PERCENT!AI68-PERCENT!AI$100)/(PERCENT!AI$100-PERCENT!AI$102))</f>
        <v>-0.59129709081251081</v>
      </c>
      <c r="AJ78" s="124">
        <f>IF(PERCENT!AJ68&gt;PERCENT!AJ$100,(PERCENT!AJ68-PERCENT!AJ$100)/(PERCENT!AJ$101-PERCENT!AJ$100),(PERCENT!AJ68-PERCENT!AJ$100)/(PERCENT!AJ$100-PERCENT!AJ$102))</f>
        <v>-3.3823869067108126E-3</v>
      </c>
      <c r="AK78" s="124">
        <f>IF(PERCENT!AK68&gt;PERCENT!AK$100,(PERCENT!AK68-PERCENT!AK$100)/(PERCENT!AK$101-PERCENT!AK$100),(PERCENT!AK68-PERCENT!AK$100)/(PERCENT!AK$100-PERCENT!AK$102))</f>
        <v>-1</v>
      </c>
      <c r="AL78" s="124">
        <f>IF(PERCENT!AL68&gt;PERCENT!AL$100,(PERCENT!AL68-PERCENT!AL$100)/(PERCENT!AL$101-PERCENT!AL$100),(PERCENT!AL68-PERCENT!AL$100)/(PERCENT!AL$100-PERCENT!AL$102))</f>
        <v>-0.40421348237506194</v>
      </c>
      <c r="AM78" s="124">
        <f>IF(PERCENT!AM68&gt;PERCENT!AM$100,(PERCENT!AM68-PERCENT!AM$100)/(PERCENT!AM$101-PERCENT!AM$100),(PERCENT!AM68-PERCENT!AM$100)/(PERCENT!AM$100-PERCENT!AM$102))</f>
        <v>0.27164515663225547</v>
      </c>
      <c r="AN78" s="124">
        <f>IF(PERCENT!AN68&gt;PERCENT!AN$100,(PERCENT!AN68-PERCENT!AN$100)/(PERCENT!AN$101-PERCENT!AN$100),(PERCENT!AN68-PERCENT!AN$100)/(PERCENT!AN$100-PERCENT!AN$102))</f>
        <v>-0.17753158836583585</v>
      </c>
      <c r="AO78" s="124">
        <f>IF(PERCENT!AO68&gt;PERCENT!AO$100,(PERCENT!AO68-PERCENT!AO$100)/(PERCENT!AO$101-PERCENT!AO$100),(PERCENT!AO68-PERCENT!AO$100)/(PERCENT!AO$100-PERCENT!AO$102))</f>
        <v>0.52722849419843187</v>
      </c>
      <c r="AP78" s="124">
        <f>IF(PERCENT!AP68&gt;PERCENT!AP$100,(PERCENT!AP68-PERCENT!AP$100)/(PERCENT!AP$101-PERCENT!AP$100),(PERCENT!AP68-PERCENT!AP$100)/(PERCENT!AP$100-PERCENT!AP$102))</f>
        <v>0.58011454636164972</v>
      </c>
      <c r="AQ78" s="124">
        <f>IF(PERCENT!AQ68&gt;PERCENT!AQ$100,(PERCENT!AQ68-PERCENT!AQ$100)/(PERCENT!AQ$101-PERCENT!AQ$100),(PERCENT!AQ68-PERCENT!AQ$100)/(PERCENT!AQ$100-PERCENT!AQ$102))</f>
        <v>0.28169548523887133</v>
      </c>
      <c r="AR78" s="124">
        <f>IF(PERCENT!AR68&gt;PERCENT!AR$100,(PERCENT!AR68-PERCENT!AR$100)/(PERCENT!AR$101-PERCENT!AR$100),(PERCENT!AR68-PERCENT!AR$100)/(PERCENT!AR$100-PERCENT!AR$102))</f>
        <v>0.44750340650563747</v>
      </c>
      <c r="AS78" s="198">
        <f>IF(PERCENT!AS68&gt;PERCENT!AS$100,(PERCENT!AS68-PERCENT!AS$100)/(PERCENT!AS$101-PERCENT!AS$100),(PERCENT!AS68-PERCENT!AS$100)/(PERCENT!AS$100-PERCENT!AS$102))</f>
        <v>-0.68501971536440587</v>
      </c>
      <c r="AT78" s="198">
        <f>IF(PERCENT!AT68&gt;PERCENT!AT$100,(PERCENT!AT68-PERCENT!AT$100)/(PERCENT!AT$101-PERCENT!AT$100),(PERCENT!AT68-PERCENT!AT$100)/(PERCENT!AT$100-PERCENT!AT$102))</f>
        <v>0.21663151862731539</v>
      </c>
      <c r="AU78" s="198">
        <f>IF(PERCENT!AU68&gt;PERCENT!AU$100,(PERCENT!AU68-PERCENT!AU$100)/(PERCENT!AU$101-PERCENT!AU$100),(PERCENT!AU68-PERCENT!AU$100)/(PERCENT!AU$100-PERCENT!AU$102))</f>
        <v>-0.59912036808794777</v>
      </c>
      <c r="AV78" s="231">
        <f>IF(PERCENT!AV68&gt;PERCENT!AV$100,(PERCENT!AV68-PERCENT!AV$100)/(PERCENT!AV$101-PERCENT!AV$100),(PERCENT!AV68-PERCENT!AV$100)/(PERCENT!AV$100-PERCENT!AV$102))</f>
        <v>0.15727609526626074</v>
      </c>
      <c r="AW78" s="231">
        <f>IF(PERCENT!AW68&gt;PERCENT!AW$100,(PERCENT!AW68-PERCENT!AW$100)/(PERCENT!AW$101-PERCENT!AW$100),(PERCENT!AW68-PERCENT!AW$100)/(PERCENT!AW$100-PERCENT!AW$102))</f>
        <v>-0.27659643423927827</v>
      </c>
      <c r="AX78" s="231">
        <f>IF(PERCENT!AX68&gt;PERCENT!AX$100,(PERCENT!AX68-PERCENT!AX$100)/(PERCENT!AX$101-PERCENT!AX$100),(PERCENT!AX68-PERCENT!AX$100)/(PERCENT!AX$100-PERCENT!AX$102))</f>
        <v>0.15727609526626074</v>
      </c>
      <c r="AY78" s="232">
        <f>IF(PERCENT!AY68&gt;PERCENT!AY$100,(PERCENT!AY68-PERCENT!AY$100)/(PERCENT!AY$101-PERCENT!AY$100),(PERCENT!AY68-PERCENT!AY$100)/(PERCENT!AY$100-PERCENT!AY$102))</f>
        <v>-0.67161083267756416</v>
      </c>
      <c r="AZ78" s="66">
        <v>2470</v>
      </c>
      <c r="BA78" s="66" t="str">
        <f t="shared" si="1"/>
        <v>LOW NEED LOW DEV</v>
      </c>
    </row>
    <row r="79" spans="1:53" x14ac:dyDescent="0.35">
      <c r="A79" s="197" t="s">
        <v>403</v>
      </c>
      <c r="B79" s="125">
        <f>IF(PERCENT!B9&gt;PERCENT!B$100,(PERCENT!B9-PERCENT!B$100)/(PERCENT!B$101-PERCENT!B$100),(PERCENT!B9-PERCENT!B$100)/(PERCENT!B$100-PERCENT!B$102))</f>
        <v>-6.706204067014343E-2</v>
      </c>
      <c r="C79" s="124">
        <f>IF(PERCENT!C9&gt;PERCENT!C$100,(PERCENT!C9-PERCENT!C$100)/(PERCENT!C$101-PERCENT!C$100),(PERCENT!C9-PERCENT!C$100)/(PERCENT!C$100-PERCENT!C$102))</f>
        <v>-0.81908492580361347</v>
      </c>
      <c r="D79" s="124">
        <f>IF(PERCENT!D9&gt;PERCENT!D$100,(PERCENT!D9-PERCENT!D$100)/(PERCENT!D$101-PERCENT!D$100),(PERCENT!D9-PERCENT!D$100)/(PERCENT!D$100-PERCENT!D$102))</f>
        <v>-7.1789075869472585E-2</v>
      </c>
      <c r="E79" s="124">
        <f>IF(PERCENT!E9&gt;PERCENT!E$100,(PERCENT!E9-PERCENT!E$100)/(PERCENT!E$101-PERCENT!E$100),(PERCENT!E9-PERCENT!E$100)/(PERCENT!E$100-PERCENT!E$102))</f>
        <v>0.21351878965590473</v>
      </c>
      <c r="F79" s="124">
        <f>IF(PERCENT!F9&gt;PERCENT!F$100,(PERCENT!F9-PERCENT!F$100)/(PERCENT!F$101-PERCENT!F$100),(PERCENT!F9-PERCENT!F$100)/(PERCENT!F$100-PERCENT!F$102))</f>
        <v>2.6607253476611619E-2</v>
      </c>
      <c r="G79" s="124">
        <f>IF(PERCENT!G9&gt;PERCENT!G$100,(PERCENT!G9-PERCENT!G$100)/(PERCENT!G$101-PERCENT!G$100),(PERCENT!G9-PERCENT!G$100)/(PERCENT!G$100-PERCENT!G$102))</f>
        <v>-0.74229333986505464</v>
      </c>
      <c r="H79" s="125">
        <f>IF(PERCENT!H9&gt;PERCENT!H$100,(PERCENT!H9-PERCENT!H$100)/(PERCENT!H$101-PERCENT!H$100),(PERCENT!H9-PERCENT!H$100)/(PERCENT!H$100-PERCENT!H$102))</f>
        <v>-0.44489308803786093</v>
      </c>
      <c r="I79" s="124">
        <f>IF(PERCENT!I9&gt;PERCENT!I$100,(PERCENT!I9-PERCENT!I$100)/(PERCENT!I$101-PERCENT!I$100),(PERCENT!I9-PERCENT!I$100)/(PERCENT!I$100-PERCENT!I$102))</f>
        <v>2.3676254300953995E-2</v>
      </c>
      <c r="J79" s="124">
        <f>IF(PERCENT!J9&gt;PERCENT!J$100,(PERCENT!J9-PERCENT!J$100)/(PERCENT!J$101-PERCENT!J$100),(PERCENT!J9-PERCENT!J$100)/(PERCENT!J$100-PERCENT!J$102))</f>
        <v>-0.80051127711969883</v>
      </c>
      <c r="K79" s="126">
        <f>IF(PERCENT!K9&gt;PERCENT!K$100,(PERCENT!K9-PERCENT!K$100)/(PERCENT!K$101-PERCENT!K$100),(PERCENT!K9-PERCENT!K$100)/(PERCENT!K$100-PERCENT!K$102))</f>
        <v>-5.0876999404863101E-2</v>
      </c>
      <c r="L79" s="126">
        <f>IF(PERCENT!L9&gt;PERCENT!L$100,(PERCENT!L9-PERCENT!L$100)/(PERCENT!L$101-PERCENT!L$100),(PERCENT!L9-PERCENT!L$100)/(PERCENT!L$100-PERCENT!L$102))</f>
        <v>-0.48373399614134577</v>
      </c>
      <c r="M79" s="124">
        <f>IF(PERCENT!M9&gt;PERCENT!M$100,(PERCENT!M9-PERCENT!M$100)/(PERCENT!M$101-PERCENT!M$100),(PERCENT!M9-PERCENT!M$100)/(PERCENT!M$100-PERCENT!M$102))</f>
        <v>-1</v>
      </c>
      <c r="N79" s="124">
        <f>IF(PERCENT!N9&gt;PERCENT!N$100,(PERCENT!N9-PERCENT!N$100)/(PERCENT!N$101-PERCENT!N$100),(PERCENT!N9-PERCENT!N$100)/(PERCENT!N$100-PERCENT!N$102))</f>
        <v>-3.2618486584457485E-2</v>
      </c>
      <c r="O79" s="124">
        <f>IF(PERCENT!O9&gt;PERCENT!O$100,(PERCENT!O9-PERCENT!O$100)/(PERCENT!O$101-PERCENT!O$100),(PERCENT!O9-PERCENT!O$100)/(PERCENT!O$100-PERCENT!O$102))</f>
        <v>-0.51053914632914932</v>
      </c>
      <c r="P79" s="124">
        <f>IF(PERCENT!P9&gt;PERCENT!P$100,(PERCENT!P9-PERCENT!P$100)/(PERCENT!P$101-PERCENT!P$100),(PERCENT!P9-PERCENT!P$100)/(PERCENT!P$100-PERCENT!P$102))</f>
        <v>0.22523187622853633</v>
      </c>
      <c r="Q79" s="124">
        <f>IF(PERCENT!Q9&gt;PERCENT!Q$100,(PERCENT!Q9-PERCENT!Q$100)/(PERCENT!Q$101-PERCENT!Q$100),(PERCENT!Q9-PERCENT!Q$100)/(PERCENT!Q$100-PERCENT!Q$102))</f>
        <v>-0.62776869650164335</v>
      </c>
      <c r="R79" s="127">
        <f>IF(PERCENT!R9&gt;PERCENT!R$100,(PERCENT!R9-PERCENT!R$100)/(PERCENT!R$101-PERCENT!R$100),(PERCENT!R9-PERCENT!R$100)/(PERCENT!R$100-PERCENT!R$102))</f>
        <v>-0.93498527282434796</v>
      </c>
      <c r="S79" s="124">
        <f>IF(PERCENT!S9&gt;PERCENT!S$100,(PERCENT!S9-PERCENT!S$100)/(PERCENT!S$101-PERCENT!S$100),(PERCENT!S9-PERCENT!S$100)/(PERCENT!S$100-PERCENT!S$102))</f>
        <v>-0.9566515791596284</v>
      </c>
      <c r="T79" s="124">
        <f>IF(PERCENT!T9&gt;PERCENT!T$100,(PERCENT!T9-PERCENT!T$100)/(PERCENT!T$101-PERCENT!T$100),(PERCENT!T9-PERCENT!T$100)/(PERCENT!T$100-PERCENT!T$102))</f>
        <v>-0.90886470260682939</v>
      </c>
      <c r="U79" s="124">
        <f>IF(PERCENT!U9&gt;PERCENT!U$100,(PERCENT!U9-PERCENT!U$100)/(PERCENT!U$101-PERCENT!U$100),(PERCENT!U9-PERCENT!U$100)/(PERCENT!U$100-PERCENT!U$102))</f>
        <v>-0.95802500597953011</v>
      </c>
      <c r="V79" s="127">
        <f>IF(PERCENT!V9&gt;PERCENT!V$100,(PERCENT!V9-PERCENT!V$100)/(PERCENT!V$101-PERCENT!V$100),(PERCENT!V9-PERCENT!V$100)/(PERCENT!V$100-PERCENT!V$102))</f>
        <v>-0.56199331546622389</v>
      </c>
      <c r="W79" s="124">
        <f>IF(PERCENT!W9&gt;PERCENT!W$100,(PERCENT!W9-PERCENT!W$100)/(PERCENT!W$101-PERCENT!W$100),(PERCENT!W9-PERCENT!W$100)/(PERCENT!W$100-PERCENT!W$102))</f>
        <v>-0.56199331546622389</v>
      </c>
      <c r="X79" s="127">
        <f>IF(PERCENT!X9&gt;PERCENT!X$100,(PERCENT!X9-PERCENT!X$100)/(PERCENT!X$101-PERCENT!X$100),(PERCENT!X9-PERCENT!X$100)/(PERCENT!X$100-PERCENT!X$102))</f>
        <v>-0.40604834996274691</v>
      </c>
      <c r="Y79" s="124">
        <f>IF(PERCENT!Y9&gt;PERCENT!Y$100,(PERCENT!Y9-PERCENT!Y$100)/(PERCENT!Y$101-PERCENT!Y$100),(PERCENT!Y9-PERCENT!Y$100)/(PERCENT!Y$100-PERCENT!Y$102))</f>
        <v>-0.90943631922648904</v>
      </c>
      <c r="Z79" s="124">
        <f>IF(PERCENT!Z9&gt;PERCENT!Z$100,(PERCENT!Z9-PERCENT!Z$100)/(PERCENT!Z$101-PERCENT!Z$100),(PERCENT!Z9-PERCENT!Z$100)/(PERCENT!Z$100-PERCENT!Z$102))</f>
        <v>-0.79855808353614444</v>
      </c>
      <c r="AA79" s="124">
        <f>IF(PERCENT!AA9&gt;PERCENT!AA$100,(PERCENT!AA9-PERCENT!AA$100)/(PERCENT!AA$101-PERCENT!AA$100),(PERCENT!AA9-PERCENT!AA$100)/(PERCENT!AA$100-PERCENT!AA$102))</f>
        <v>-0.26470270657613904</v>
      </c>
      <c r="AB79" s="124">
        <f>IF(PERCENT!AB9&gt;PERCENT!AB$100,(PERCENT!AB9-PERCENT!AB$100)/(PERCENT!AB$101-PERCENT!AB$100),(PERCENT!AB9-PERCENT!AB$100)/(PERCENT!AB$100-PERCENT!AB$102))</f>
        <v>-0.29953680234607249</v>
      </c>
      <c r="AC79" s="127">
        <f>IF(PERCENT!AC9&gt;PERCENT!AC$100,(PERCENT!AC9-PERCENT!AC$100)/(PERCENT!AC$101-PERCENT!AC$100),(PERCENT!AC9-PERCENT!AC$100)/(PERCENT!AC$100-PERCENT!AC$102))</f>
        <v>-0.82546398224596085</v>
      </c>
      <c r="AD79" s="124">
        <f>IF(PERCENT!AD9&gt;PERCENT!AD$100,(PERCENT!AD9-PERCENT!AD$100)/(PERCENT!AD$101-PERCENT!AD$100),(PERCENT!AD9-PERCENT!AD$100)/(PERCENT!AD$100-PERCENT!AD$102))</f>
        <v>-0.82546398224596085</v>
      </c>
      <c r="AE79" s="128">
        <f>IF(PERCENT!AE9&gt;PERCENT!AE$100,(PERCENT!AE9-PERCENT!AE$100)/(PERCENT!AE$101-PERCENT!AE$100),(PERCENT!AE9-PERCENT!AE$100)/(PERCENT!AE$100-PERCENT!AE$102))</f>
        <v>-0.36157398881940128</v>
      </c>
      <c r="AF79" s="124">
        <f>IF(PERCENT!AF9&gt;PERCENT!AF$100,(PERCENT!AF9-PERCENT!AF$100)/(PERCENT!AF$101-PERCENT!AF$100),(PERCENT!AF9-PERCENT!AF$100)/(PERCENT!AF$100-PERCENT!AF$102))</f>
        <v>0.67582611736188469</v>
      </c>
      <c r="AG79" s="124">
        <f>IF(PERCENT!AG9&gt;PERCENT!AG$100,(PERCENT!AG9-PERCENT!AG$100)/(PERCENT!AG$101-PERCENT!AG$100),(PERCENT!AG9-PERCENT!AG$100)/(PERCENT!AG$100-PERCENT!AG$102))</f>
        <v>4.2436195224459334E-3</v>
      </c>
      <c r="AH79" s="124">
        <f>IF(PERCENT!AH9&gt;PERCENT!AH$100,(PERCENT!AH9-PERCENT!AH$100)/(PERCENT!AH$101-PERCENT!AH$100),(PERCENT!AH9-PERCENT!AH$100)/(PERCENT!AH$100-PERCENT!AH$102))</f>
        <v>-0.93029042011788121</v>
      </c>
      <c r="AI79" s="124">
        <f>IF(PERCENT!AI9&gt;PERCENT!AI$100,(PERCENT!AI9-PERCENT!AI$100)/(PERCENT!AI$101-PERCENT!AI$100),(PERCENT!AI9-PERCENT!AI$100)/(PERCENT!AI$100-PERCENT!AI$102))</f>
        <v>-0.80059711118829091</v>
      </c>
      <c r="AJ79" s="124">
        <f>IF(PERCENT!AJ9&gt;PERCENT!AJ$100,(PERCENT!AJ9-PERCENT!AJ$100)/(PERCENT!AJ$101-PERCENT!AJ$100),(PERCENT!AJ9-PERCENT!AJ$100)/(PERCENT!AJ$100-PERCENT!AJ$102))</f>
        <v>-2.2979440062913838E-2</v>
      </c>
      <c r="AK79" s="124">
        <f>IF(PERCENT!AK9&gt;PERCENT!AK$100,(PERCENT!AK9-PERCENT!AK$100)/(PERCENT!AK$101-PERCENT!AK$100),(PERCENT!AK9-PERCENT!AK$100)/(PERCENT!AK$100-PERCENT!AK$102))</f>
        <v>-8.5308595555399977E-2</v>
      </c>
      <c r="AL79" s="124">
        <f>IF(PERCENT!AL9&gt;PERCENT!AL$100,(PERCENT!AL9-PERCENT!AL$100)/(PERCENT!AL$101-PERCENT!AL$100),(PERCENT!AL9-PERCENT!AL$100)/(PERCENT!AL$100-PERCENT!AL$102))</f>
        <v>-0.95101349186385209</v>
      </c>
      <c r="AM79" s="124">
        <f>IF(PERCENT!AM9&gt;PERCENT!AM$100,(PERCENT!AM9-PERCENT!AM$100)/(PERCENT!AM$101-PERCENT!AM$100),(PERCENT!AM9-PERCENT!AM$100)/(PERCENT!AM$100-PERCENT!AM$102))</f>
        <v>-0.13644011650177484</v>
      </c>
      <c r="AN79" s="124">
        <f>IF(PERCENT!AN9&gt;PERCENT!AN$100,(PERCENT!AN9-PERCENT!AN$100)/(PERCENT!AN$101-PERCENT!AN$100),(PERCENT!AN9-PERCENT!AN$100)/(PERCENT!AN$100-PERCENT!AN$102))</f>
        <v>0.64024121793917954</v>
      </c>
      <c r="AO79" s="124">
        <f>IF(PERCENT!AO9&gt;PERCENT!AO$100,(PERCENT!AO9-PERCENT!AO$100)/(PERCENT!AO$101-PERCENT!AO$100),(PERCENT!AO9-PERCENT!AO$100)/(PERCENT!AO$100-PERCENT!AO$102))</f>
        <v>-0.52213354554410452</v>
      </c>
      <c r="AP79" s="124">
        <f>IF(PERCENT!AP9&gt;PERCENT!AP$100,(PERCENT!AP9-PERCENT!AP$100)/(PERCENT!AP$101-PERCENT!AP$100),(PERCENT!AP9-PERCENT!AP$100)/(PERCENT!AP$100-PERCENT!AP$102))</f>
        <v>0.94591569726810154</v>
      </c>
      <c r="AQ79" s="124">
        <f>IF(PERCENT!AQ9&gt;PERCENT!AQ$100,(PERCENT!AQ9-PERCENT!AQ$100)/(PERCENT!AQ$101-PERCENT!AQ$100),(PERCENT!AQ9-PERCENT!AQ$100)/(PERCENT!AQ$100-PERCENT!AQ$102))</f>
        <v>0.3119764824775057</v>
      </c>
      <c r="AR79" s="124">
        <f>IF(PERCENT!AR9&gt;PERCENT!AR$100,(PERCENT!AR9-PERCENT!AR$100)/(PERCENT!AR$101-PERCENT!AR$100),(PERCENT!AR9-PERCENT!AR$100)/(PERCENT!AR$100-PERCENT!AR$102))</f>
        <v>0.82845576466431914</v>
      </c>
      <c r="AS79" s="198">
        <f>IF(PERCENT!AS9&gt;PERCENT!AS$100,(PERCENT!AS9-PERCENT!AS$100)/(PERCENT!AS$101-PERCENT!AS$100),(PERCENT!AS9-PERCENT!AS$100)/(PERCENT!AS$100-PERCENT!AS$102))</f>
        <v>-0.35028976180093196</v>
      </c>
      <c r="AT79" s="198">
        <f>IF(PERCENT!AT9&gt;PERCENT!AT$100,(PERCENT!AT9-PERCENT!AT$100)/(PERCENT!AT$101-PERCENT!AT$100),(PERCENT!AT9-PERCENT!AT$100)/(PERCENT!AT$100-PERCENT!AT$102))</f>
        <v>-0.1567869800526264</v>
      </c>
      <c r="AU79" s="198">
        <f>IF(PERCENT!AU9&gt;PERCENT!AU$100,(PERCENT!AU9-PERCENT!AU$100)/(PERCENT!AU$101-PERCENT!AU$100),(PERCENT!AU9-PERCENT!AU$100)/(PERCENT!AU$100-PERCENT!AU$102))</f>
        <v>-0.70372974973364255</v>
      </c>
      <c r="AV79" s="231">
        <f>IF(PERCENT!AV9&gt;PERCENT!AV$100,(PERCENT!AV9-PERCENT!AV$100)/(PERCENT!AV$101-PERCENT!AV$100),(PERCENT!AV9-PERCENT!AV$100)/(PERCENT!AV$100-PERCENT!AV$102))</f>
        <v>-0.36157398881940128</v>
      </c>
      <c r="AW79" s="231">
        <f>IF(PERCENT!AW9&gt;PERCENT!AW$100,(PERCENT!AW9-PERCENT!AW$100)/(PERCENT!AW$101-PERCENT!AW$100),(PERCENT!AW9-PERCENT!AW$100)/(PERCENT!AW$100-PERCENT!AW$102))</f>
        <v>-0.37480577868573689</v>
      </c>
      <c r="AX79" s="231">
        <f>IF(PERCENT!AX9&gt;PERCENT!AX$100,(PERCENT!AX9-PERCENT!AX$100)/(PERCENT!AX$101-PERCENT!AX$100),(PERCENT!AX9-PERCENT!AX$100)/(PERCENT!AX$100-PERCENT!AX$102))</f>
        <v>-0.36157398881940128</v>
      </c>
      <c r="AY79" s="232">
        <f>IF(PERCENT!AY9&gt;PERCENT!AY$100,(PERCENT!AY9-PERCENT!AY$100)/(PERCENT!AY$101-PERCENT!AY$100),(PERCENT!AY9-PERCENT!AY$100)/(PERCENT!AY$100-PERCENT!AY$102))</f>
        <v>-0.47756818660983236</v>
      </c>
      <c r="AZ79" s="66">
        <v>1065</v>
      </c>
      <c r="BA79" s="66" t="str">
        <f t="shared" si="1"/>
        <v>HIGH NEED LOW DEV</v>
      </c>
    </row>
    <row r="80" spans="1:53" x14ac:dyDescent="0.35">
      <c r="A80" s="197" t="s">
        <v>481</v>
      </c>
      <c r="B80" s="125">
        <f>IF(PERCENT!B94&gt;PERCENT!B$100,(PERCENT!B94-PERCENT!B$100)/(PERCENT!B$101-PERCENT!B$100),(PERCENT!B94-PERCENT!B$100)/(PERCENT!B$100-PERCENT!B$102))</f>
        <v>-0.25093598591330385</v>
      </c>
      <c r="C80" s="124">
        <f>IF(PERCENT!C94&gt;PERCENT!C$100,(PERCENT!C94-PERCENT!C$100)/(PERCENT!C$101-PERCENT!C$100),(PERCENT!C94-PERCENT!C$100)/(PERCENT!C$100-PERCENT!C$102))</f>
        <v>-0.59220850219785925</v>
      </c>
      <c r="D80" s="124">
        <f>IF(PERCENT!D94&gt;PERCENT!D$100,(PERCENT!D94-PERCENT!D$100)/(PERCENT!D$101-PERCENT!D$100),(PERCENT!D94-PERCENT!D$100)/(PERCENT!D$100-PERCENT!D$102))</f>
        <v>-0.26822643147207237</v>
      </c>
      <c r="E80" s="124">
        <f>IF(PERCENT!E94&gt;PERCENT!E$100,(PERCENT!E94-PERCENT!E$100)/(PERCENT!E$101-PERCENT!E$100),(PERCENT!E94-PERCENT!E$100)/(PERCENT!E$100-PERCENT!E$102))</f>
        <v>-0.78904378474429526</v>
      </c>
      <c r="F80" s="124">
        <f>IF(PERCENT!F94&gt;PERCENT!F$100,(PERCENT!F94-PERCENT!F$100)/(PERCENT!F$101-PERCENT!F$100),(PERCENT!F94-PERCENT!F$100)/(PERCENT!F$100-PERCENT!F$102))</f>
        <v>-0.14830134099995501</v>
      </c>
      <c r="G80" s="124">
        <f>IF(PERCENT!G94&gt;PERCENT!G$100,(PERCENT!G94-PERCENT!G$100)/(PERCENT!G$101-PERCENT!G$100),(PERCENT!G94-PERCENT!G$100)/(PERCENT!G$100-PERCENT!G$102))</f>
        <v>0.79259666220947578</v>
      </c>
      <c r="H80" s="125">
        <f>IF(PERCENT!H94&gt;PERCENT!H$100,(PERCENT!H94-PERCENT!H$100)/(PERCENT!H$101-PERCENT!H$100),(PERCENT!H94-PERCENT!H$100)/(PERCENT!H$100-PERCENT!H$102))</f>
        <v>-0.41114571005169326</v>
      </c>
      <c r="I80" s="124">
        <f>IF(PERCENT!I94&gt;PERCENT!I$100,(PERCENT!I94-PERCENT!I$100)/(PERCENT!I$101-PERCENT!I$100),(PERCENT!I94-PERCENT!I$100)/(PERCENT!I$100-PERCENT!I$102))</f>
        <v>-0.86184407252389161</v>
      </c>
      <c r="J80" s="124">
        <f>IF(PERCENT!J94&gt;PERCENT!J$100,(PERCENT!J94-PERCENT!J$100)/(PERCENT!J$101-PERCENT!J$100),(PERCENT!J94-PERCENT!J$100)/(PERCENT!J$100-PERCENT!J$102))</f>
        <v>-8.8435939437566113E-2</v>
      </c>
      <c r="K80" s="126">
        <f>IF(PERCENT!K94&gt;PERCENT!K$100,(PERCENT!K94-PERCENT!K$100)/(PERCENT!K$101-PERCENT!K$100),(PERCENT!K94-PERCENT!K$100)/(PERCENT!K$100-PERCENT!K$102))</f>
        <v>-0.14321327602071643</v>
      </c>
      <c r="L80" s="126">
        <f>IF(PERCENT!L94&gt;PERCENT!L$100,(PERCENT!L94-PERCENT!L$100)/(PERCENT!L$101-PERCENT!L$100),(PERCENT!L94-PERCENT!L$100)/(PERCENT!L$100-PERCENT!L$102))</f>
        <v>-0.30891394388092425</v>
      </c>
      <c r="M80" s="124">
        <f>IF(PERCENT!M94&gt;PERCENT!M$100,(PERCENT!M94-PERCENT!M$100)/(PERCENT!M$101-PERCENT!M$100),(PERCENT!M94-PERCENT!M$100)/(PERCENT!M$100-PERCENT!M$102))</f>
        <v>-1</v>
      </c>
      <c r="N80" s="124">
        <f>IF(PERCENT!N94&gt;PERCENT!N$100,(PERCENT!N94-PERCENT!N$100)/(PERCENT!N$101-PERCENT!N$100),(PERCENT!N94-PERCENT!N$100)/(PERCENT!N$100-PERCENT!N$102))</f>
        <v>-0.18168283416397712</v>
      </c>
      <c r="O80" s="124">
        <f>IF(PERCENT!O94&gt;PERCENT!O$100,(PERCENT!O94-PERCENT!O$100)/(PERCENT!O$101-PERCENT!O$100),(PERCENT!O94-PERCENT!O$100)/(PERCENT!O$100-PERCENT!O$102))</f>
        <v>-0.51053914632914932</v>
      </c>
      <c r="P80" s="124">
        <f>IF(PERCENT!P94&gt;PERCENT!P$100,(PERCENT!P94-PERCENT!P$100)/(PERCENT!P$101-PERCENT!P$100),(PERCENT!P94-PERCENT!P$100)/(PERCENT!P$100-PERCENT!P$102))</f>
        <v>-8.2205155806363353E-2</v>
      </c>
      <c r="Q80" s="124">
        <f>IF(PERCENT!Q94&gt;PERCENT!Q$100,(PERCENT!Q94-PERCENT!Q$100)/(PERCENT!Q$101-PERCENT!Q$100),(PERCENT!Q94-PERCENT!Q$100)/(PERCENT!Q$100-PERCENT!Q$102))</f>
        <v>0.43652997320407672</v>
      </c>
      <c r="R80" s="127">
        <f>IF(PERCENT!R94&gt;PERCENT!R$100,(PERCENT!R94-PERCENT!R$100)/(PERCENT!R$101-PERCENT!R$100),(PERCENT!R94-PERCENT!R$100)/(PERCENT!R$100-PERCENT!R$102))</f>
        <v>-0.84870997187995867</v>
      </c>
      <c r="S80" s="124">
        <f>IF(PERCENT!S94&gt;PERCENT!S$100,(PERCENT!S94-PERCENT!S$100)/(PERCENT!S$101-PERCENT!S$100),(PERCENT!S94-PERCENT!S$100)/(PERCENT!S$100-PERCENT!S$102))</f>
        <v>-0.8589894377423859</v>
      </c>
      <c r="T80" s="124">
        <f>IF(PERCENT!T94&gt;PERCENT!T$100,(PERCENT!T94-PERCENT!T$100)/(PERCENT!T$101-PERCENT!T$100),(PERCENT!T94-PERCENT!T$100)/(PERCENT!T$100-PERCENT!T$102))</f>
        <v>-0.86725557287530963</v>
      </c>
      <c r="U80" s="124">
        <f>IF(PERCENT!U94&gt;PERCENT!U$100,(PERCENT!U94-PERCENT!U$100)/(PERCENT!U$101-PERCENT!U$100),(PERCENT!U94-PERCENT!U$100)/(PERCENT!U$100-PERCENT!U$102))</f>
        <v>-0.79602000115152571</v>
      </c>
      <c r="V80" s="127">
        <f>IF(PERCENT!V94&gt;PERCENT!V$100,(PERCENT!V94-PERCENT!V$100)/(PERCENT!V$101-PERCENT!V$100),(PERCENT!V94-PERCENT!V$100)/(PERCENT!V$100-PERCENT!V$102))</f>
        <v>-0.8523445884475771</v>
      </c>
      <c r="W80" s="124">
        <f>IF(PERCENT!W94&gt;PERCENT!W$100,(PERCENT!W94-PERCENT!W$100)/(PERCENT!W$101-PERCENT!W$100),(PERCENT!W94-PERCENT!W$100)/(PERCENT!W$100-PERCENT!W$102))</f>
        <v>-0.8523445884475771</v>
      </c>
      <c r="X80" s="127">
        <f>IF(PERCENT!X94&gt;PERCENT!X$100,(PERCENT!X94-PERCENT!X$100)/(PERCENT!X$101-PERCENT!X$100),(PERCENT!X94-PERCENT!X$100)/(PERCENT!X$100-PERCENT!X$102))</f>
        <v>-0.17919394637991584</v>
      </c>
      <c r="Y80" s="124">
        <f>IF(PERCENT!Y94&gt;PERCENT!Y$100,(PERCENT!Y94-PERCENT!Y$100)/(PERCENT!Y$101-PERCENT!Y$100),(PERCENT!Y94-PERCENT!Y$100)/(PERCENT!Y$100-PERCENT!Y$102))</f>
        <v>-0.88500049993572261</v>
      </c>
      <c r="Z80" s="124">
        <f>IF(PERCENT!Z94&gt;PERCENT!Z$100,(PERCENT!Z94-PERCENT!Z$100)/(PERCENT!Z$101-PERCENT!Z$100),(PERCENT!Z94-PERCENT!Z$100)/(PERCENT!Z$100-PERCENT!Z$102))</f>
        <v>-0.93898347166694374</v>
      </c>
      <c r="AA80" s="124">
        <f>IF(PERCENT!AA94&gt;PERCENT!AA$100,(PERCENT!AA94-PERCENT!AA$100)/(PERCENT!AA$101-PERCENT!AA$100),(PERCENT!AA94-PERCENT!AA$100)/(PERCENT!AA$100-PERCENT!AA$102))</f>
        <v>-0.28193631499754579</v>
      </c>
      <c r="AB80" s="124">
        <f>IF(PERCENT!AB94&gt;PERCENT!AB$100,(PERCENT!AB94-PERCENT!AB$100)/(PERCENT!AB$101-PERCENT!AB$100),(PERCENT!AB94-PERCENT!AB$100)/(PERCENT!AB$100-PERCENT!AB$102))</f>
        <v>9.4518168117327758E-2</v>
      </c>
      <c r="AC80" s="127">
        <f>IF(PERCENT!AC94&gt;PERCENT!AC$100,(PERCENT!AC94-PERCENT!AC$100)/(PERCENT!AC$101-PERCENT!AC$100),(PERCENT!AC94-PERCENT!AC$100)/(PERCENT!AC$100-PERCENT!AC$102))</f>
        <v>-0.5480931528896863</v>
      </c>
      <c r="AD80" s="124">
        <f>IF(PERCENT!AD94&gt;PERCENT!AD$100,(PERCENT!AD94-PERCENT!AD$100)/(PERCENT!AD$101-PERCENT!AD$100),(PERCENT!AD94-PERCENT!AD$100)/(PERCENT!AD$100-PERCENT!AD$102))</f>
        <v>-0.5480931528896863</v>
      </c>
      <c r="AE80" s="128">
        <f>IF(PERCENT!AE94&gt;PERCENT!AE$100,(PERCENT!AE94-PERCENT!AE$100)/(PERCENT!AE$101-PERCENT!AE$100),(PERCENT!AE94-PERCENT!AE$100)/(PERCENT!AE$100-PERCENT!AE$102))</f>
        <v>7.2105497605212962E-3</v>
      </c>
      <c r="AF80" s="124">
        <f>IF(PERCENT!AF94&gt;PERCENT!AF$100,(PERCENT!AF94-PERCENT!AF$100)/(PERCENT!AF$101-PERCENT!AF$100),(PERCENT!AF94-PERCENT!AF$100)/(PERCENT!AF$100-PERCENT!AF$102))</f>
        <v>0.49421873052398602</v>
      </c>
      <c r="AG80" s="124">
        <f>IF(PERCENT!AG94&gt;PERCENT!AG$100,(PERCENT!AG94-PERCENT!AG$100)/(PERCENT!AG$101-PERCENT!AG$100),(PERCENT!AG94-PERCENT!AG$100)/(PERCENT!AG$100-PERCENT!AG$102))</f>
        <v>-0.3791060723676678</v>
      </c>
      <c r="AH80" s="124">
        <f>IF(PERCENT!AH94&gt;PERCENT!AH$100,(PERCENT!AH94-PERCENT!AH$100)/(PERCENT!AH$101-PERCENT!AH$100),(PERCENT!AH94-PERCENT!AH$100)/(PERCENT!AH$100-PERCENT!AH$102))</f>
        <v>-0.81211410579926813</v>
      </c>
      <c r="AI80" s="124">
        <f>IF(PERCENT!AI94&gt;PERCENT!AI$100,(PERCENT!AI94-PERCENT!AI$100)/(PERCENT!AI$101-PERCENT!AI$100),(PERCENT!AI94-PERCENT!AI$100)/(PERCENT!AI$100-PERCENT!AI$102))</f>
        <v>-0.78511290227052577</v>
      </c>
      <c r="AJ80" s="124">
        <f>IF(PERCENT!AJ94&gt;PERCENT!AJ$100,(PERCENT!AJ94-PERCENT!AJ$100)/(PERCENT!AJ$101-PERCENT!AJ$100),(PERCENT!AJ94-PERCENT!AJ$100)/(PERCENT!AJ$100-PERCENT!AJ$102))</f>
        <v>-0.32822461709867884</v>
      </c>
      <c r="AK80" s="124">
        <f>IF(PERCENT!AK94&gt;PERCENT!AK$100,(PERCENT!AK94-PERCENT!AK$100)/(PERCENT!AK$101-PERCENT!AK$100),(PERCENT!AK94-PERCENT!AK$100)/(PERCENT!AK$100-PERCENT!AK$102))</f>
        <v>-0.12752512296854576</v>
      </c>
      <c r="AL80" s="124">
        <f>IF(PERCENT!AL94&gt;PERCENT!AL$100,(PERCENT!AL94-PERCENT!AL$100)/(PERCENT!AL$101-PERCENT!AL$100),(PERCENT!AL94-PERCENT!AL$100)/(PERCENT!AL$100-PERCENT!AL$102))</f>
        <v>-0.8702950328089053</v>
      </c>
      <c r="AM80" s="124">
        <f>IF(PERCENT!AM94&gt;PERCENT!AM$100,(PERCENT!AM94-PERCENT!AM$100)/(PERCENT!AM$101-PERCENT!AM$100),(PERCENT!AM94-PERCENT!AM$100)/(PERCENT!AM$100-PERCENT!AM$102))</f>
        <v>0.4512032165529451</v>
      </c>
      <c r="AN80" s="124">
        <f>IF(PERCENT!AN94&gt;PERCENT!AN$100,(PERCENT!AN94-PERCENT!AN$100)/(PERCENT!AN$101-PERCENT!AN$100),(PERCENT!AN94-PERCENT!AN$100)/(PERCENT!AN$100-PERCENT!AN$102))</f>
        <v>0.8861522841579671</v>
      </c>
      <c r="AO80" s="124">
        <f>IF(PERCENT!AO94&gt;PERCENT!AO$100,(PERCENT!AO94-PERCENT!AO$100)/(PERCENT!AO$101-PERCENT!AO$100),(PERCENT!AO94-PERCENT!AO$100)/(PERCENT!AO$100-PERCENT!AO$102))</f>
        <v>0.10379642692634299</v>
      </c>
      <c r="AP80" s="124">
        <f>IF(PERCENT!AP94&gt;PERCENT!AP$100,(PERCENT!AP94-PERCENT!AP$100)/(PERCENT!AP$101-PERCENT!AP$100),(PERCENT!AP94-PERCENT!AP$100)/(PERCENT!AP$100-PERCENT!AP$102))</f>
        <v>0.94764899164861294</v>
      </c>
      <c r="AQ80" s="124">
        <f>IF(PERCENT!AQ94&gt;PERCENT!AQ$100,(PERCENT!AQ94-PERCENT!AQ$100)/(PERCENT!AQ$101-PERCENT!AQ$100),(PERCENT!AQ94-PERCENT!AQ$100)/(PERCENT!AQ$100-PERCENT!AQ$102))</f>
        <v>0.10612712131053241</v>
      </c>
      <c r="AR80" s="124">
        <f>IF(PERCENT!AR94&gt;PERCENT!AR$100,(PERCENT!AR94-PERCENT!AR$100)/(PERCENT!AR$101-PERCENT!AR$100),(PERCENT!AR94-PERCENT!AR$100)/(PERCENT!AR$100-PERCENT!AR$102))</f>
        <v>0.92187933407537503</v>
      </c>
      <c r="AS80" s="198">
        <f>IF(PERCENT!AS94&gt;PERCENT!AS$100,(PERCENT!AS94-PERCENT!AS$100)/(PERCENT!AS$101-PERCENT!AS$100),(PERCENT!AS94-PERCENT!AS$100)/(PERCENT!AS$100-PERCENT!AS$102))</f>
        <v>-0.43640711768820778</v>
      </c>
      <c r="AT80" s="198">
        <f>IF(PERCENT!AT94&gt;PERCENT!AT$100,(PERCENT!AT94-PERCENT!AT$100)/(PERCENT!AT$101-PERCENT!AT$100),(PERCENT!AT94-PERCENT!AT$100)/(PERCENT!AT$100-PERCENT!AT$102))</f>
        <v>-0.21005607968451181</v>
      </c>
      <c r="AU80" s="198">
        <f>IF(PERCENT!AU94&gt;PERCENT!AU$100,(PERCENT!AU94-PERCENT!AU$100)/(PERCENT!AU$101-PERCENT!AU$100),(PERCENT!AU94-PERCENT!AU$100)/(PERCENT!AU$100-PERCENT!AU$102))</f>
        <v>-0.55153293549580018</v>
      </c>
      <c r="AV80" s="231">
        <f>IF(PERCENT!AV94&gt;PERCENT!AV$100,(PERCENT!AV94-PERCENT!AV$100)/(PERCENT!AV$101-PERCENT!AV$100),(PERCENT!AV94-PERCENT!AV$100)/(PERCENT!AV$100-PERCENT!AV$102))</f>
        <v>7.2105497605212962E-3</v>
      </c>
      <c r="AW80" s="231">
        <f>IF(PERCENT!AW94&gt;PERCENT!AW$100,(PERCENT!AW94-PERCENT!AW$100)/(PERCENT!AW$101-PERCENT!AW$100),(PERCENT!AW94-PERCENT!AW$100)/(PERCENT!AW$100-PERCENT!AW$102))</f>
        <v>-0.3836063918659241</v>
      </c>
      <c r="AX80" s="231">
        <f>IF(PERCENT!AX94&gt;PERCENT!AX$100,(PERCENT!AX94-PERCENT!AX$100)/(PERCENT!AX$101-PERCENT!AX$100),(PERCENT!AX94-PERCENT!AX$100)/(PERCENT!AX$100-PERCENT!AX$102))</f>
        <v>7.2105497605212962E-3</v>
      </c>
      <c r="AY80" s="232">
        <f>IF(PERCENT!AY94&gt;PERCENT!AY$100,(PERCENT!AY94-PERCENT!AY$100)/(PERCENT!AY$101-PERCENT!AY$100),(PERCENT!AY94-PERCENT!AY$100)/(PERCENT!AY$100-PERCENT!AY$102))</f>
        <v>-0.73132681393747168</v>
      </c>
      <c r="AZ80" s="66">
        <v>1259</v>
      </c>
      <c r="BA80" s="66" t="str">
        <f t="shared" si="1"/>
        <v>LOW NEED LOW DEV</v>
      </c>
    </row>
    <row r="81" spans="1:53" x14ac:dyDescent="0.35">
      <c r="A81" s="197" t="s">
        <v>484</v>
      </c>
      <c r="B81" s="125">
        <f>IF(PERCENT!B97&gt;PERCENT!B$100,(PERCENT!B97-PERCENT!B$100)/(PERCENT!B$101-PERCENT!B$100),(PERCENT!B97-PERCENT!B$100)/(PERCENT!B$100-PERCENT!B$102))</f>
        <v>-0.45455499986815801</v>
      </c>
      <c r="C81" s="124">
        <f>IF(PERCENT!C97&gt;PERCENT!C$100,(PERCENT!C97-PERCENT!C$100)/(PERCENT!C$101-PERCENT!C$100),(PERCENT!C97-PERCENT!C$100)/(PERCENT!C$100-PERCENT!C$102))</f>
        <v>-0.36586825276812085</v>
      </c>
      <c r="D81" s="124">
        <f>IF(PERCENT!D97&gt;PERCENT!D$100,(PERCENT!D97-PERCENT!D$100)/(PERCENT!D$101-PERCENT!D$100),(PERCENT!D97-PERCENT!D$100)/(PERCENT!D$100-PERCENT!D$102))</f>
        <v>-0.73676095856777546</v>
      </c>
      <c r="E81" s="124">
        <f>IF(PERCENT!E97&gt;PERCENT!E$100,(PERCENT!E97-PERCENT!E$100)/(PERCENT!E$101-PERCENT!E$100),(PERCENT!E97-PERCENT!E$100)/(PERCENT!E$100-PERCENT!E$102))</f>
        <v>-0.50070581654866897</v>
      </c>
      <c r="F81" s="124">
        <f>IF(PERCENT!F97&gt;PERCENT!F$100,(PERCENT!F97-PERCENT!F$100)/(PERCENT!F$101-PERCENT!F$100),(PERCENT!F97-PERCENT!F$100)/(PERCENT!F$100-PERCENT!F$102))</f>
        <v>0.17807954357500583</v>
      </c>
      <c r="G81" s="124">
        <f>IF(PERCENT!G97&gt;PERCENT!G$100,(PERCENT!G97-PERCENT!G$100)/(PERCENT!G$101-PERCENT!G$100),(PERCENT!G97-PERCENT!G$100)/(PERCENT!G$100-PERCENT!G$102))</f>
        <v>5.9639641354597886E-2</v>
      </c>
      <c r="H81" s="125">
        <f>IF(PERCENT!H97&gt;PERCENT!H$100,(PERCENT!H97-PERCENT!H$100)/(PERCENT!H$101-PERCENT!H$100),(PERCENT!H97-PERCENT!H$100)/(PERCENT!H$100-PERCENT!H$102))</f>
        <v>-0.70302980883670541</v>
      </c>
      <c r="I81" s="124">
        <f>IF(PERCENT!I97&gt;PERCENT!I$100,(PERCENT!I97-PERCENT!I$100)/(PERCENT!I$101-PERCENT!I$100),(PERCENT!I97-PERCENT!I$100)/(PERCENT!I$100-PERCENT!I$102))</f>
        <v>-0.82196469278808815</v>
      </c>
      <c r="J81" s="124">
        <f>IF(PERCENT!J97&gt;PERCENT!J$100,(PERCENT!J97-PERCENT!J$100)/(PERCENT!J$101-PERCENT!J$100),(PERCENT!J97-PERCENT!J$100)/(PERCENT!J$100-PERCENT!J$102))</f>
        <v>-0.58116439352676574</v>
      </c>
      <c r="K81" s="126">
        <f>IF(PERCENT!K97&gt;PERCENT!K$100,(PERCENT!K97-PERCENT!K$100)/(PERCENT!K$101-PERCENT!K$100),(PERCENT!K97-PERCENT!K$100)/(PERCENT!K$100-PERCENT!K$102))</f>
        <v>-0.18765275948210575</v>
      </c>
      <c r="L81" s="126">
        <f>IF(PERCENT!L97&gt;PERCENT!L$100,(PERCENT!L97-PERCENT!L$100)/(PERCENT!L$101-PERCENT!L$100),(PERCENT!L97-PERCENT!L$100)/(PERCENT!L$100-PERCENT!L$102))</f>
        <v>-0.26097133754928908</v>
      </c>
      <c r="M81" s="124">
        <f>IF(PERCENT!M97&gt;PERCENT!M$100,(PERCENT!M97-PERCENT!M$100)/(PERCENT!M$101-PERCENT!M$100),(PERCENT!M97-PERCENT!M$100)/(PERCENT!M$100-PERCENT!M$102))</f>
        <v>-1</v>
      </c>
      <c r="N81" s="124">
        <f>IF(PERCENT!N97&gt;PERCENT!N$100,(PERCENT!N97-PERCENT!N$100)/(PERCENT!N$101-PERCENT!N$100),(PERCENT!N97-PERCENT!N$100)/(PERCENT!N$100-PERCENT!N$102))</f>
        <v>-8.2308807790184471E-2</v>
      </c>
      <c r="O81" s="124">
        <f>IF(PERCENT!O97&gt;PERCENT!O$100,(PERCENT!O97-PERCENT!O$100)/(PERCENT!O$101-PERCENT!O$100),(PERCENT!O97-PERCENT!O$100)/(PERCENT!O$100-PERCENT!O$102))</f>
        <v>-2.107829265829872E-2</v>
      </c>
      <c r="P81" s="124">
        <f>IF(PERCENT!P97&gt;PERCENT!P$100,(PERCENT!P97-PERCENT!P$100)/(PERCENT!P$101-PERCENT!P$100),(PERCENT!P97-PERCENT!P$100)/(PERCENT!P$100-PERCENT!P$102))</f>
        <v>0.6709888789463655</v>
      </c>
      <c r="Q81" s="124">
        <f>IF(PERCENT!Q97&gt;PERCENT!Q$100,(PERCENT!Q97-PERCENT!Q$100)/(PERCENT!Q$101-PERCENT!Q$100),(PERCENT!Q97-PERCENT!Q$100)/(PERCENT!Q$100-PERCENT!Q$102))</f>
        <v>2.7893300530502556E-3</v>
      </c>
      <c r="R81" s="127">
        <f>IF(PERCENT!R97&gt;PERCENT!R$100,(PERCENT!R97-PERCENT!R$100)/(PERCENT!R$101-PERCENT!R$100),(PERCENT!R97-PERCENT!R$100)/(PERCENT!R$100-PERCENT!R$102))</f>
        <v>-0.80772468130405672</v>
      </c>
      <c r="S81" s="124">
        <f>IF(PERCENT!S97&gt;PERCENT!S$100,(PERCENT!S97-PERCENT!S$100)/(PERCENT!S$101-PERCENT!S$100),(PERCENT!S97-PERCENT!S$100)/(PERCENT!S$100-PERCENT!S$102))</f>
        <v>-0.82285765106887532</v>
      </c>
      <c r="T81" s="124">
        <f>IF(PERCENT!T97&gt;PERCENT!T$100,(PERCENT!T97-PERCENT!T$100)/(PERCENT!T$101-PERCENT!T$100),(PERCENT!T97-PERCENT!T$100)/(PERCENT!T$100-PERCENT!T$102))</f>
        <v>-0.856145840413574</v>
      </c>
      <c r="U81" s="124">
        <f>IF(PERCENT!U97&gt;PERCENT!U$100,(PERCENT!U97-PERCENT!U$100)/(PERCENT!U$101-PERCENT!U$100),(PERCENT!U97-PERCENT!U$100)/(PERCENT!U$100-PERCENT!U$102))</f>
        <v>-0.68672784994443192</v>
      </c>
      <c r="V81" s="127">
        <f>IF(PERCENT!V97&gt;PERCENT!V$100,(PERCENT!V97-PERCENT!V$100)/(PERCENT!V$101-PERCENT!V$100),(PERCENT!V97-PERCENT!V$100)/(PERCENT!V$100-PERCENT!V$102))</f>
        <v>-0.76327343746385934</v>
      </c>
      <c r="W81" s="124">
        <f>IF(PERCENT!W97&gt;PERCENT!W$100,(PERCENT!W97-PERCENT!W$100)/(PERCENT!W$101-PERCENT!W$100),(PERCENT!W97-PERCENT!W$100)/(PERCENT!W$100-PERCENT!W$102))</f>
        <v>-0.76327343746385934</v>
      </c>
      <c r="X81" s="127">
        <f>IF(PERCENT!X97&gt;PERCENT!X$100,(PERCENT!X97-PERCENT!X$100)/(PERCENT!X$101-PERCENT!X$100),(PERCENT!X97-PERCENT!X$100)/(PERCENT!X$100-PERCENT!X$102))</f>
        <v>-0.19666504261360704</v>
      </c>
      <c r="Y81" s="124">
        <f>IF(PERCENT!Y97&gt;PERCENT!Y$100,(PERCENT!Y97-PERCENT!Y$100)/(PERCENT!Y$101-PERCENT!Y$100),(PERCENT!Y97-PERCENT!Y$100)/(PERCENT!Y$100-PERCENT!Y$102))</f>
        <v>-0.61935543352218347</v>
      </c>
      <c r="Z81" s="124">
        <f>IF(PERCENT!Z97&gt;PERCENT!Z$100,(PERCENT!Z97-PERCENT!Z$100)/(PERCENT!Z$101-PERCENT!Z$100),(PERCENT!Z97-PERCENT!Z$100)/(PERCENT!Z$100-PERCENT!Z$102))</f>
        <v>-0.77879662379175774</v>
      </c>
      <c r="AA81" s="124">
        <f>IF(PERCENT!AA97&gt;PERCENT!AA$100,(PERCENT!AA97-PERCENT!AA$100)/(PERCENT!AA$101-PERCENT!AA$100),(PERCENT!AA97-PERCENT!AA$100)/(PERCENT!AA$100-PERCENT!AA$102))</f>
        <v>-0.34590685029895241</v>
      </c>
      <c r="AB81" s="124">
        <f>IF(PERCENT!AB97&gt;PERCENT!AB$100,(PERCENT!AB97-PERCENT!AB$100)/(PERCENT!AB$101-PERCENT!AB$100),(PERCENT!AB97-PERCENT!AB$100)/(PERCENT!AB$100-PERCENT!AB$102))</f>
        <v>1.0051579322302464E-2</v>
      </c>
      <c r="AC81" s="127">
        <f>IF(PERCENT!AC97&gt;PERCENT!AC$100,(PERCENT!AC97-PERCENT!AC$100)/(PERCENT!AC$101-PERCENT!AC$100),(PERCENT!AC97-PERCENT!AC$100)/(PERCENT!AC$100-PERCENT!AC$102))</f>
        <v>8.1533490627065705E-2</v>
      </c>
      <c r="AD81" s="124">
        <f>IF(PERCENT!AD97&gt;PERCENT!AD$100,(PERCENT!AD97-PERCENT!AD$100)/(PERCENT!AD$101-PERCENT!AD$100),(PERCENT!AD97-PERCENT!AD$100)/(PERCENT!AD$100-PERCENT!AD$102))</f>
        <v>8.1533490627065705E-2</v>
      </c>
      <c r="AE81" s="128">
        <f>IF(PERCENT!AE97&gt;PERCENT!AE$100,(PERCENT!AE97-PERCENT!AE$100)/(PERCENT!AE$101-PERCENT!AE$100),(PERCENT!AE97-PERCENT!AE$100)/(PERCENT!AE$100-PERCENT!AE$102))</f>
        <v>0.2410107957032892</v>
      </c>
      <c r="AF81" s="124">
        <f>IF(PERCENT!AF97&gt;PERCENT!AF$100,(PERCENT!AF97-PERCENT!AF$100)/(PERCENT!AF$101-PERCENT!AF$100),(PERCENT!AF97-PERCENT!AF$100)/(PERCENT!AF$100-PERCENT!AF$102))</f>
        <v>0.59998352275825872</v>
      </c>
      <c r="AG81" s="124">
        <f>IF(PERCENT!AG97&gt;PERCENT!AG$100,(PERCENT!AG97-PERCENT!AG$100)/(PERCENT!AG$101-PERCENT!AG$100),(PERCENT!AG97-PERCENT!AG$100)/(PERCENT!AG$100-PERCENT!AG$102))</f>
        <v>0.78913156051515931</v>
      </c>
      <c r="AH81" s="124">
        <f>IF(PERCENT!AH97&gt;PERCENT!AH$100,(PERCENT!AH97-PERCENT!AH$100)/(PERCENT!AH$101-PERCENT!AH$100),(PERCENT!AH97-PERCENT!AH$100)/(PERCENT!AH$100-PERCENT!AH$102))</f>
        <v>-0.37093352434470334</v>
      </c>
      <c r="AI81" s="124">
        <f>IF(PERCENT!AI97&gt;PERCENT!AI$100,(PERCENT!AI97-PERCENT!AI$100)/(PERCENT!AI$101-PERCENT!AI$100),(PERCENT!AI97-PERCENT!AI$100)/(PERCENT!AI$100-PERCENT!AI$102))</f>
        <v>0.6695493756006119</v>
      </c>
      <c r="AJ81" s="124">
        <f>IF(PERCENT!AJ97&gt;PERCENT!AJ$100,(PERCENT!AJ97-PERCENT!AJ$100)/(PERCENT!AJ$101-PERCENT!AJ$100),(PERCENT!AJ97-PERCENT!AJ$100)/(PERCENT!AJ$100-PERCENT!AJ$102))</f>
        <v>-0.12171699815743783</v>
      </c>
      <c r="AK81" s="124">
        <f>IF(PERCENT!AK97&gt;PERCENT!AK$100,(PERCENT!AK97-PERCENT!AK$100)/(PERCENT!AK$101-PERCENT!AK$100),(PERCENT!AK97-PERCENT!AK$100)/(PERCENT!AK$100-PERCENT!AK$102))</f>
        <v>-1.9844844245067248E-2</v>
      </c>
      <c r="AL81" s="124">
        <f>IF(PERCENT!AL97&gt;PERCENT!AL$100,(PERCENT!AL97-PERCENT!AL$100)/(PERCENT!AL$101-PERCENT!AL$100),(PERCENT!AL97-PERCENT!AL$100)/(PERCENT!AL$100-PERCENT!AL$102))</f>
        <v>-0.74754778238835817</v>
      </c>
      <c r="AM81" s="124">
        <f>IF(PERCENT!AM97&gt;PERCENT!AM$100,(PERCENT!AM97-PERCENT!AM$100)/(PERCENT!AM$101-PERCENT!AM$100),(PERCENT!AM97-PERCENT!AM$100)/(PERCENT!AM$100-PERCENT!AM$102))</f>
        <v>8.5286888858238263E-2</v>
      </c>
      <c r="AN81" s="124">
        <f>IF(PERCENT!AN97&gt;PERCENT!AN$100,(PERCENT!AN97-PERCENT!AN$100)/(PERCENT!AN$101-PERCENT!AN$100),(PERCENT!AN97-PERCENT!AN$100)/(PERCENT!AN$100-PERCENT!AN$102))</f>
        <v>0.85882883235588459</v>
      </c>
      <c r="AO81" s="124">
        <f>IF(PERCENT!AO97&gt;PERCENT!AO$100,(PERCENT!AO97-PERCENT!AO$100)/(PERCENT!AO$101-PERCENT!AO$100),(PERCENT!AO97-PERCENT!AO$100)/(PERCENT!AO$100-PERCENT!AO$102))</f>
        <v>-0.29541876849902965</v>
      </c>
      <c r="AP81" s="124">
        <f>IF(PERCENT!AP97&gt;PERCENT!AP$100,(PERCENT!AP97-PERCENT!AP$100)/(PERCENT!AP$101-PERCENT!AP$100),(PERCENT!AP97-PERCENT!AP$100)/(PERCENT!AP$100-PERCENT!AP$102))</f>
        <v>0.98126690551533524</v>
      </c>
      <c r="AQ81" s="124">
        <f>IF(PERCENT!AQ97&gt;PERCENT!AQ$100,(PERCENT!AQ97-PERCENT!AQ$100)/(PERCENT!AQ$101-PERCENT!AQ$100),(PERCENT!AQ97-PERCENT!AQ$100)/(PERCENT!AQ$100-PERCENT!AQ$102))</f>
        <v>9.1632590029341651E-3</v>
      </c>
      <c r="AR81" s="124">
        <f>IF(PERCENT!AR97&gt;PERCENT!AR$100,(PERCENT!AR97-PERCENT!AR$100)/(PERCENT!AR$101-PERCENT!AR$100),(PERCENT!AR97-PERCENT!AR$100)/(PERCENT!AR$100-PERCENT!AR$102))</f>
        <v>0.88782949731194938</v>
      </c>
      <c r="AS81" s="198">
        <f>IF(PERCENT!AS97&gt;PERCENT!AS$100,(PERCENT!AS97-PERCENT!AS$100)/(PERCENT!AS$101-PERCENT!AS$100),(PERCENT!AS97-PERCENT!AS$100)/(PERCENT!AS$100-PERCENT!AS$102))</f>
        <v>-0.76141570097287881</v>
      </c>
      <c r="AT81" s="198">
        <f>IF(PERCENT!AT97&gt;PERCENT!AT$100,(PERCENT!AT97-PERCENT!AT$100)/(PERCENT!AT$101-PERCENT!AT$100),(PERCENT!AT97-PERCENT!AT$100)/(PERCENT!AT$100-PERCENT!AT$102))</f>
        <v>-0.24364511122269994</v>
      </c>
      <c r="AU81" s="198">
        <f>IF(PERCENT!AU97&gt;PERCENT!AU$100,(PERCENT!AU97-PERCENT!AU$100)/(PERCENT!AU$101-PERCENT!AU$100),(PERCENT!AU97-PERCENT!AU$100)/(PERCENT!AU$100-PERCENT!AU$102))</f>
        <v>-0.25304078469902896</v>
      </c>
      <c r="AV81" s="231">
        <f>IF(PERCENT!AV97&gt;PERCENT!AV$100,(PERCENT!AV97-PERCENT!AV$100)/(PERCENT!AV$101-PERCENT!AV$100),(PERCENT!AV97-PERCENT!AV$100)/(PERCENT!AV$100-PERCENT!AV$102))</f>
        <v>0.2410107957032892</v>
      </c>
      <c r="AW81" s="231">
        <f>IF(PERCENT!AW97&gt;PERCENT!AW$100,(PERCENT!AW97-PERCENT!AW$100)/(PERCENT!AW$101-PERCENT!AW$100),(PERCENT!AW97-PERCENT!AW$100)/(PERCENT!AW$100-PERCENT!AW$102))</f>
        <v>-0.4028800096783241</v>
      </c>
      <c r="AX81" s="231">
        <f>IF(PERCENT!AX97&gt;PERCENT!AX$100,(PERCENT!AX97-PERCENT!AX$100)/(PERCENT!AX$101-PERCENT!AX$100),(PERCENT!AX97-PERCENT!AX$100)/(PERCENT!AX$100-PERCENT!AX$102))</f>
        <v>0.2410107957032892</v>
      </c>
      <c r="AY81" s="232">
        <f>IF(PERCENT!AY97&gt;PERCENT!AY$100,(PERCENT!AY97-PERCENT!AY$100)/(PERCENT!AY$101-PERCENT!AY$100),(PERCENT!AY97-PERCENT!AY$100)/(PERCENT!AY$100-PERCENT!AY$102))</f>
        <v>-0.99580680946020261</v>
      </c>
      <c r="AZ81" s="66">
        <v>3368</v>
      </c>
      <c r="BA81" s="66" t="str">
        <f t="shared" si="1"/>
        <v>LOW NEED LOW DEV</v>
      </c>
    </row>
    <row r="82" spans="1:53" x14ac:dyDescent="0.35">
      <c r="A82" s="197" t="s">
        <v>397</v>
      </c>
      <c r="B82" s="125">
        <f>IF(PERCENT!B3&gt;PERCENT!B$100,(PERCENT!B3-PERCENT!B$100)/(PERCENT!B$101-PERCENT!B$100),(PERCENT!B3-PERCENT!B$100)/(PERCENT!B$100-PERCENT!B$102))</f>
        <v>0.20995705782852922</v>
      </c>
      <c r="C82" s="124">
        <f>IF(PERCENT!C3&gt;PERCENT!C$100,(PERCENT!C3-PERCENT!C$100)/(PERCENT!C$101-PERCENT!C$100),(PERCENT!C3-PERCENT!C$100)/(PERCENT!C$100-PERCENT!C$102))</f>
        <v>0.28766644934844104</v>
      </c>
      <c r="D82" s="124">
        <f>IF(PERCENT!D3&gt;PERCENT!D$100,(PERCENT!D3-PERCENT!D$100)/(PERCENT!D$101-PERCENT!D$100),(PERCENT!D3-PERCENT!D$100)/(PERCENT!D$100-PERCENT!D$102))</f>
        <v>-0.83327971977533544</v>
      </c>
      <c r="E82" s="124">
        <f>IF(PERCENT!E3&gt;PERCENT!E$100,(PERCENT!E3-PERCENT!E$100)/(PERCENT!E$101-PERCENT!E$100),(PERCENT!E3-PERCENT!E$100)/(PERCENT!E$100-PERCENT!E$102))</f>
        <v>0.48723737214348473</v>
      </c>
      <c r="F82" s="124">
        <f>IF(PERCENT!F3&gt;PERCENT!F$100,(PERCENT!F3-PERCENT!F$100)/(PERCENT!F$101-PERCENT!F$100),(PERCENT!F3-PERCENT!F$100)/(PERCENT!F$100-PERCENT!F$102))</f>
        <v>0.66902476716472825</v>
      </c>
      <c r="G82" s="124">
        <f>IF(PERCENT!G3&gt;PERCENT!G$100,(PERCENT!G3-PERCENT!G$100)/(PERCENT!G$101-PERCENT!G$100),(PERCENT!G3-PERCENT!G$100)/(PERCENT!G$100-PERCENT!G$102))</f>
        <v>-0.57508104557173323</v>
      </c>
      <c r="H82" s="125">
        <f>IF(PERCENT!H3&gt;PERCENT!H$100,(PERCENT!H3-PERCENT!H$100)/(PERCENT!H$101-PERCENT!H$100),(PERCENT!H3-PERCENT!H$100)/(PERCENT!H$100-PERCENT!H$102))</f>
        <v>-0.26672622714103195</v>
      </c>
      <c r="I82" s="124">
        <f>IF(PERCENT!I3&gt;PERCENT!I$100,(PERCENT!I3-PERCENT!I$100)/(PERCENT!I$101-PERCENT!I$100),(PERCENT!I3-PERCENT!I$100)/(PERCENT!I$100-PERCENT!I$102))</f>
        <v>-0.76522089873614896</v>
      </c>
      <c r="J82" s="124">
        <f>IF(PERCENT!J3&gt;PERCENT!J$100,(PERCENT!J3-PERCENT!J$100)/(PERCENT!J$101-PERCENT!J$100),(PERCENT!J3-PERCENT!J$100)/(PERCENT!J$100-PERCENT!J$102))</f>
        <v>2.0210941767521858E-2</v>
      </c>
      <c r="K82" s="126">
        <f>IF(PERCENT!K3&gt;PERCENT!K$100,(PERCENT!K3-PERCENT!K$100)/(PERCENT!K$101-PERCENT!K$100),(PERCENT!K3-PERCENT!K$100)/(PERCENT!K$100-PERCENT!K$102))</f>
        <v>-0.21982902071443952</v>
      </c>
      <c r="L82" s="126">
        <f>IF(PERCENT!L3&gt;PERCENT!L$100,(PERCENT!L3-PERCENT!L$100)/(PERCENT!L$101-PERCENT!L$100),(PERCENT!L3-PERCENT!L$100)/(PERCENT!L$100-PERCENT!L$102))</f>
        <v>-0.29320063196656743</v>
      </c>
      <c r="M82" s="124">
        <f>IF(PERCENT!M3&gt;PERCENT!M$100,(PERCENT!M3-PERCENT!M$100)/(PERCENT!M$101-PERCENT!M$100),(PERCENT!M3-PERCENT!M$100)/(PERCENT!M$100-PERCENT!M$102))</f>
        <v>-1</v>
      </c>
      <c r="N82" s="124">
        <f>IF(PERCENT!N3&gt;PERCENT!N$100,(PERCENT!N3-PERCENT!N$100)/(PERCENT!N$101-PERCENT!N$100),(PERCENT!N3-PERCENT!N$100)/(PERCENT!N$100-PERCENT!N$102))</f>
        <v>0.12885241095401045</v>
      </c>
      <c r="O82" s="124">
        <f>IF(PERCENT!O3&gt;PERCENT!O$100,(PERCENT!O3-PERCENT!O$100)/(PERCENT!O$101-PERCENT!O$100),(PERCENT!O3-PERCENT!O$100)/(PERCENT!O$100-PERCENT!O$102))</f>
        <v>-2.107829265829872E-2</v>
      </c>
      <c r="P82" s="124">
        <f>IF(PERCENT!P3&gt;PERCENT!P$100,(PERCENT!P3-PERCENT!P$100)/(PERCENT!P$101-PERCENT!P$100),(PERCENT!P3-PERCENT!P$100)/(PERCENT!P$100-PERCENT!P$102))</f>
        <v>-0.13752236236843163</v>
      </c>
      <c r="Q82" s="124">
        <f>IF(PERCENT!Q3&gt;PERCENT!Q$100,(PERCENT!Q3-PERCENT!Q$100)/(PERCENT!Q$101-PERCENT!Q$100),(PERCENT!Q3-PERCENT!Q$100)/(PERCENT!Q$100-PERCENT!Q$102))</f>
        <v>-0.72373377429572927</v>
      </c>
      <c r="R82" s="127">
        <f>IF(PERCENT!R3&gt;PERCENT!R$100,(PERCENT!R3-PERCENT!R$100)/(PERCENT!R$101-PERCENT!R$100),(PERCENT!R3-PERCENT!R$100)/(PERCENT!R$100-PERCENT!R$102))</f>
        <v>-0.41185479752213788</v>
      </c>
      <c r="S82" s="124">
        <f>IF(PERCENT!S3&gt;PERCENT!S$100,(PERCENT!S3-PERCENT!S$100)/(PERCENT!S$101-PERCENT!S$100),(PERCENT!S3-PERCENT!S$100)/(PERCENT!S$100-PERCENT!S$102))</f>
        <v>-0.31406099952995709</v>
      </c>
      <c r="T82" s="124">
        <f>IF(PERCENT!T3&gt;PERCENT!T$100,(PERCENT!T3-PERCENT!T$100)/(PERCENT!T$101-PERCENT!T$100),(PERCENT!T3-PERCENT!T$100)/(PERCENT!T$100-PERCENT!T$102))</f>
        <v>-0.67844270392427453</v>
      </c>
      <c r="U82" s="124">
        <f>IF(PERCENT!U3&gt;PERCENT!U$100,(PERCENT!U3-PERCENT!U$100)/(PERCENT!U$101-PERCENT!U$100),(PERCENT!U3-PERCENT!U$100)/(PERCENT!U$100-PERCENT!U$102))</f>
        <v>-2.1003413778509067E-3</v>
      </c>
      <c r="V82" s="127">
        <f>IF(PERCENT!V3&gt;PERCENT!V$100,(PERCENT!V3-PERCENT!V$100)/(PERCENT!V$101-PERCENT!V$100),(PERCENT!V3-PERCENT!V$100)/(PERCENT!V$100-PERCENT!V$102))</f>
        <v>-0.48624309449140907</v>
      </c>
      <c r="W82" s="124">
        <f>IF(PERCENT!W3&gt;PERCENT!W$100,(PERCENT!W3-PERCENT!W$100)/(PERCENT!W$101-PERCENT!W$100),(PERCENT!W3-PERCENT!W$100)/(PERCENT!W$100-PERCENT!W$102))</f>
        <v>-0.48624309449140907</v>
      </c>
      <c r="X82" s="127">
        <f>IF(PERCENT!X3&gt;PERCENT!X$100,(PERCENT!X3-PERCENT!X$100)/(PERCENT!X$101-PERCENT!X$100),(PERCENT!X3-PERCENT!X$100)/(PERCENT!X$100-PERCENT!X$102))</f>
        <v>-0.73217761934835157</v>
      </c>
      <c r="Y82" s="124">
        <f>IF(PERCENT!Y3&gt;PERCENT!Y$100,(PERCENT!Y3-PERCENT!Y$100)/(PERCENT!Y$101-PERCENT!Y$100),(PERCENT!Y3-PERCENT!Y$100)/(PERCENT!Y$100-PERCENT!Y$102))</f>
        <v>-0.82491861435997194</v>
      </c>
      <c r="Z82" s="124">
        <f>IF(PERCENT!Z3&gt;PERCENT!Z$100,(PERCENT!Z3-PERCENT!Z$100)/(PERCENT!Z$101-PERCENT!Z$100),(PERCENT!Z3-PERCENT!Z$100)/(PERCENT!Z$100-PERCENT!Z$102))</f>
        <v>-0.91367243888139693</v>
      </c>
      <c r="AA82" s="124">
        <f>IF(PERCENT!AA3&gt;PERCENT!AA$100,(PERCENT!AA3-PERCENT!AA$100)/(PERCENT!AA$101-PERCENT!AA$100),(PERCENT!AA3-PERCENT!AA$100)/(PERCENT!AA$100-PERCENT!AA$102))</f>
        <v>-4.8453109062598705E-2</v>
      </c>
      <c r="AB82" s="124">
        <f>IF(PERCENT!AB3&gt;PERCENT!AB$100,(PERCENT!AB3-PERCENT!AB$100)/(PERCENT!AB$101-PERCENT!AB$100),(PERCENT!AB3-PERCENT!AB$100)/(PERCENT!AB$100-PERCENT!AB$102))</f>
        <v>-0.85280121208721815</v>
      </c>
      <c r="AC82" s="127">
        <f>IF(PERCENT!AC3&gt;PERCENT!AC$100,(PERCENT!AC3-PERCENT!AC$100)/(PERCENT!AC$101-PERCENT!AC$100),(PERCENT!AC3-PERCENT!AC$100)/(PERCENT!AC$100-PERCENT!AC$102))</f>
        <v>-0.51540013727260903</v>
      </c>
      <c r="AD82" s="124">
        <f>IF(PERCENT!AD3&gt;PERCENT!AD$100,(PERCENT!AD3-PERCENT!AD$100)/(PERCENT!AD$101-PERCENT!AD$100),(PERCENT!AD3-PERCENT!AD$100)/(PERCENT!AD$100-PERCENT!AD$102))</f>
        <v>-0.51540013727260903</v>
      </c>
      <c r="AE82" s="128">
        <f>IF(PERCENT!AE3&gt;PERCENT!AE$100,(PERCENT!AE3-PERCENT!AE$100)/(PERCENT!AE$101-PERCENT!AE$100),(PERCENT!AE3-PERCENT!AE$100)/(PERCENT!AE$100-PERCENT!AE$102))</f>
        <v>0.28552158350729573</v>
      </c>
      <c r="AF82" s="124">
        <f>IF(PERCENT!AF3&gt;PERCENT!AF$100,(PERCENT!AF3-PERCENT!AF$100)/(PERCENT!AF$101-PERCENT!AF$100),(PERCENT!AF3-PERCENT!AF$100)/(PERCENT!AF$100-PERCENT!AF$102))</f>
        <v>0.415177059355606</v>
      </c>
      <c r="AG82" s="124">
        <f>IF(PERCENT!AG3&gt;PERCENT!AG$100,(PERCENT!AG3-PERCENT!AG$100)/(PERCENT!AG$101-PERCENT!AG$100),(PERCENT!AG3-PERCENT!AG$100)/(PERCENT!AG$100-PERCENT!AG$102))</f>
        <v>-0.39439984155541069</v>
      </c>
      <c r="AH82" s="124">
        <f>IF(PERCENT!AH3&gt;PERCENT!AH$100,(PERCENT!AH3-PERCENT!AH$100)/(PERCENT!AH$101-PERCENT!AH$100),(PERCENT!AH3-PERCENT!AH$100)/(PERCENT!AH$100-PERCENT!AH$102))</f>
        <v>-0.68994315402424367</v>
      </c>
      <c r="AI82" s="124">
        <f>IF(PERCENT!AI3&gt;PERCENT!AI$100,(PERCENT!AI3-PERCENT!AI$100)/(PERCENT!AI$101-PERCENT!AI$100),(PERCENT!AI3-PERCENT!AI$100)/(PERCENT!AI$100-PERCENT!AI$102))</f>
        <v>0.46548648007318222</v>
      </c>
      <c r="AJ82" s="124">
        <f>IF(PERCENT!AJ3&gt;PERCENT!AJ$100,(PERCENT!AJ3-PERCENT!AJ$100)/(PERCENT!AJ$101-PERCENT!AJ$100),(PERCENT!AJ3-PERCENT!AJ$100)/(PERCENT!AJ$100-PERCENT!AJ$102))</f>
        <v>-0.70396768013067856</v>
      </c>
      <c r="AK82" s="124">
        <f>IF(PERCENT!AK3&gt;PERCENT!AK$100,(PERCENT!AK3-PERCENT!AK$100)/(PERCENT!AK$101-PERCENT!AK$100),(PERCENT!AK3-PERCENT!AK$100)/(PERCENT!AK$100-PERCENT!AK$102))</f>
        <v>0.22911525074997016</v>
      </c>
      <c r="AL82" s="124">
        <f>IF(PERCENT!AL3&gt;PERCENT!AL$100,(PERCENT!AL3-PERCENT!AL$100)/(PERCENT!AL$101-PERCENT!AL$100),(PERCENT!AL3-PERCENT!AL$100)/(PERCENT!AL$100-PERCENT!AL$102))</f>
        <v>0.37945493765760491</v>
      </c>
      <c r="AM82" s="124">
        <f>IF(PERCENT!AM3&gt;PERCENT!AM$100,(PERCENT!AM3-PERCENT!AM$100)/(PERCENT!AM$101-PERCENT!AM$100),(PERCENT!AM3-PERCENT!AM$100)/(PERCENT!AM$100-PERCENT!AM$102))</f>
        <v>0.56539542820881927</v>
      </c>
      <c r="AN82" s="124">
        <f>IF(PERCENT!AN3&gt;PERCENT!AN$100,(PERCENT!AN3-PERCENT!AN$100)/(PERCENT!AN$101-PERCENT!AN$100),(PERCENT!AN3-PERCENT!AN$100)/(PERCENT!AN$100-PERCENT!AN$102))</f>
        <v>0.18029644593736416</v>
      </c>
      <c r="AO82" s="124">
        <f>IF(PERCENT!AO3&gt;PERCENT!AO$100,(PERCENT!AO3-PERCENT!AO$100)/(PERCENT!AO$101-PERCENT!AO$100),(PERCENT!AO3-PERCENT!AO$100)/(PERCENT!AO$100-PERCENT!AO$102))</f>
        <v>0.13834999301877526</v>
      </c>
      <c r="AP82" s="124">
        <f>IF(PERCENT!AP3&gt;PERCENT!AP$100,(PERCENT!AP3-PERCENT!AP$100)/(PERCENT!AP$101-PERCENT!AP$100),(PERCENT!AP3-PERCENT!AP$100)/(PERCENT!AP$100-PERCENT!AP$102))</f>
        <v>0.99519669228919494</v>
      </c>
      <c r="AQ82" s="124">
        <f>IF(PERCENT!AQ3&gt;PERCENT!AQ$100,(PERCENT!AQ3-PERCENT!AQ$100)/(PERCENT!AQ$101-PERCENT!AQ$100),(PERCENT!AQ3-PERCENT!AQ$100)/(PERCENT!AQ$100-PERCENT!AQ$102))</f>
        <v>9.9612747695805262E-2</v>
      </c>
      <c r="AR82" s="124">
        <f>IF(PERCENT!AR3&gt;PERCENT!AR$100,(PERCENT!AR3-PERCENT!AR$100)/(PERCENT!AR$101-PERCENT!AR$100),(PERCENT!AR3-PERCENT!AR$100)/(PERCENT!AR$100-PERCENT!AR$102))</f>
        <v>0.58655896719599576</v>
      </c>
      <c r="AS82" s="198">
        <f>IF(PERCENT!AS3&gt;PERCENT!AS$100,(PERCENT!AS3-PERCENT!AS$100)/(PERCENT!AS$101-PERCENT!AS$100),(PERCENT!AS3-PERCENT!AS$100)/(PERCENT!AS$100-PERCENT!AS$102))</f>
        <v>-7.231845959993588E-2</v>
      </c>
      <c r="AT82" s="198">
        <f>IF(PERCENT!AT3&gt;PERCENT!AT$100,(PERCENT!AT3-PERCENT!AT$100)/(PERCENT!AT$101-PERCENT!AT$100),(PERCENT!AT3-PERCENT!AT$100)/(PERCENT!AT$100-PERCENT!AT$102))</f>
        <v>-0.28267192753947046</v>
      </c>
      <c r="AU82" s="198">
        <f>IF(PERCENT!AU3&gt;PERCENT!AU$100,(PERCENT!AU3-PERCENT!AU$100)/(PERCENT!AU$101-PERCENT!AU$100),(PERCENT!AU3-PERCENT!AU$100)/(PERCENT!AU$100-PERCENT!AU$102))</f>
        <v>-0.57994299689352635</v>
      </c>
      <c r="AV82" s="231">
        <f>IF(PERCENT!AV3&gt;PERCENT!AV$100,(PERCENT!AV3-PERCENT!AV$100)/(PERCENT!AV$101-PERCENT!AV$100),(PERCENT!AV3-PERCENT!AV$100)/(PERCENT!AV$100-PERCENT!AV$102))</f>
        <v>0.28552158350729573</v>
      </c>
      <c r="AW82" s="231">
        <f>IF(PERCENT!AW3&gt;PERCENT!AW$100,(PERCENT!AW3-PERCENT!AW$100)/(PERCENT!AW$101-PERCENT!AW$100),(PERCENT!AW3-PERCENT!AW$100)/(PERCENT!AW$100-PERCENT!AW$102))</f>
        <v>-0.33625512144683611</v>
      </c>
      <c r="AX82" s="231">
        <f>IF(PERCENT!AX3&gt;PERCENT!AX$100,(PERCENT!AX3-PERCENT!AX$100)/(PERCENT!AX$101-PERCENT!AX$100),(PERCENT!AX3-PERCENT!AX$100)/(PERCENT!AX$100-PERCENT!AX$102))</f>
        <v>0.28552158350729573</v>
      </c>
      <c r="AY82" s="232">
        <f>IF(PERCENT!AY3&gt;PERCENT!AY$100,(PERCENT!AY3-PERCENT!AY$100)/(PERCENT!AY$101-PERCENT!AY$100),(PERCENT!AY3-PERCENT!AY$100)/(PERCENT!AY$100-PERCENT!AY$102))</f>
        <v>-0.69614058817336633</v>
      </c>
      <c r="AZ82" s="66">
        <v>1736</v>
      </c>
      <c r="BA82" s="66" t="str">
        <f t="shared" si="1"/>
        <v>LOW NEED LOW DEV</v>
      </c>
    </row>
    <row r="83" spans="1:53" x14ac:dyDescent="0.35">
      <c r="A83" s="197" t="s">
        <v>480</v>
      </c>
      <c r="B83" s="125">
        <f>IF(PERCENT!B93&gt;PERCENT!B$100,(PERCENT!B93-PERCENT!B$100)/(PERCENT!B$101-PERCENT!B$100),(PERCENT!B93-PERCENT!B$100)/(PERCENT!B$100-PERCENT!B$102))</f>
        <v>-0.3538087183331744</v>
      </c>
      <c r="C83" s="124">
        <f>IF(PERCENT!C93&gt;PERCENT!C$100,(PERCENT!C93-PERCENT!C$100)/(PERCENT!C$101-PERCENT!C$100),(PERCENT!C93-PERCENT!C$100)/(PERCENT!C$100-PERCENT!C$102))</f>
        <v>0.42244363867048074</v>
      </c>
      <c r="D83" s="124">
        <f>IF(PERCENT!D93&gt;PERCENT!D$100,(PERCENT!D93-PERCENT!D$100)/(PERCENT!D$101-PERCENT!D$100),(PERCENT!D93-PERCENT!D$100)/(PERCENT!D$100-PERCENT!D$102))</f>
        <v>-1</v>
      </c>
      <c r="E83" s="124">
        <f>IF(PERCENT!E93&gt;PERCENT!E$100,(PERCENT!E93-PERCENT!E$100)/(PERCENT!E$101-PERCENT!E$100),(PERCENT!E93-PERCENT!E$100)/(PERCENT!E$100-PERCENT!E$102))</f>
        <v>9.8957771512403009E-2</v>
      </c>
      <c r="F83" s="124">
        <f>IF(PERCENT!F93&gt;PERCENT!F$100,(PERCENT!F93-PERCENT!F$100)/(PERCENT!F$101-PERCENT!F$100),(PERCENT!F93-PERCENT!F$100)/(PERCENT!F$100-PERCENT!F$102))</f>
        <v>0.49842627656058791</v>
      </c>
      <c r="G83" s="124">
        <f>IF(PERCENT!G93&gt;PERCENT!G$100,(PERCENT!G93-PERCENT!G$100)/(PERCENT!G$101-PERCENT!G$100),(PERCENT!G93-PERCENT!G$100)/(PERCENT!G$100-PERCENT!G$102))</f>
        <v>-1</v>
      </c>
      <c r="H83" s="125">
        <f>IF(PERCENT!H93&gt;PERCENT!H$100,(PERCENT!H93-PERCENT!H$100)/(PERCENT!H$101-PERCENT!H$100),(PERCENT!H93-PERCENT!H$100)/(PERCENT!H$100-PERCENT!H$102))</f>
        <v>-0.45646480323715366</v>
      </c>
      <c r="I83" s="124">
        <f>IF(PERCENT!I93&gt;PERCENT!I$100,(PERCENT!I93-PERCENT!I$100)/(PERCENT!I$101-PERCENT!I$100),(PERCENT!I93-PERCENT!I$100)/(PERCENT!I$100-PERCENT!I$102))</f>
        <v>2.3676254300953995E-2</v>
      </c>
      <c r="J83" s="124">
        <f>IF(PERCENT!J93&gt;PERCENT!J$100,(PERCENT!J93-PERCENT!J$100)/(PERCENT!J$101-PERCENT!J$100),(PERCENT!J93-PERCENT!J$100)/(PERCENT!J$100-PERCENT!J$102))</f>
        <v>-0.81900244924203525</v>
      </c>
      <c r="K83" s="126">
        <f>IF(PERCENT!K93&gt;PERCENT!K$100,(PERCENT!K93-PERCENT!K$100)/(PERCENT!K$101-PERCENT!K$100),(PERCENT!K93-PERCENT!K$100)/(PERCENT!K$100-PERCENT!K$102))</f>
        <v>-0.25525063420524202</v>
      </c>
      <c r="L83" s="126">
        <f>IF(PERCENT!L93&gt;PERCENT!L$100,(PERCENT!L93-PERCENT!L$100)/(PERCENT!L$101-PERCENT!L$100),(PERCENT!L93-PERCENT!L$100)/(PERCENT!L$100-PERCENT!L$102))</f>
        <v>0.26731840759555581</v>
      </c>
      <c r="M83" s="124">
        <f>IF(PERCENT!M93&gt;PERCENT!M$100,(PERCENT!M93-PERCENT!M$100)/(PERCENT!M$101-PERCENT!M$100),(PERCENT!M93-PERCENT!M$100)/(PERCENT!M$100-PERCENT!M$102))</f>
        <v>-1</v>
      </c>
      <c r="N83" s="124">
        <f>IF(PERCENT!N93&gt;PERCENT!N$100,(PERCENT!N93-PERCENT!N$100)/(PERCENT!N$101-PERCENT!N$100),(PERCENT!N93-PERCENT!N$100)/(PERCENT!N$100-PERCENT!N$102))</f>
        <v>0.40191042361091167</v>
      </c>
      <c r="O83" s="124">
        <f>IF(PERCENT!O93&gt;PERCENT!O$100,(PERCENT!O93-PERCENT!O$100)/(PERCENT!O$101-PERCENT!O$100),(PERCENT!O93-PERCENT!O$100)/(PERCENT!O$100-PERCENT!O$102))</f>
        <v>-0.51053914632914932</v>
      </c>
      <c r="P83" s="124">
        <f>IF(PERCENT!P93&gt;PERCENT!P$100,(PERCENT!P93-PERCENT!P$100)/(PERCENT!P$101-PERCENT!P$100),(PERCENT!P93-PERCENT!P$100)/(PERCENT!P$100-PERCENT!P$102))</f>
        <v>-6.4315335811821972E-2</v>
      </c>
      <c r="Q83" s="124">
        <f>IF(PERCENT!Q93&gt;PERCENT!Q$100,(PERCENT!Q93-PERCENT!Q$100)/(PERCENT!Q$101-PERCENT!Q$100),(PERCENT!Q93-PERCENT!Q$100)/(PERCENT!Q$100-PERCENT!Q$102))</f>
        <v>-0.30757105264171286</v>
      </c>
      <c r="R83" s="127">
        <f>IF(PERCENT!R93&gt;PERCENT!R$100,(PERCENT!R93-PERCENT!R$100)/(PERCENT!R$101-PERCENT!R$100),(PERCENT!R93-PERCENT!R$100)/(PERCENT!R$100-PERCENT!R$102))</f>
        <v>-0.53281208033945493</v>
      </c>
      <c r="S83" s="124">
        <f>IF(PERCENT!S93&gt;PERCENT!S$100,(PERCENT!S93-PERCENT!S$100)/(PERCENT!S$101-PERCENT!S$100),(PERCENT!S93-PERCENT!S$100)/(PERCENT!S$100-PERCENT!S$102))</f>
        <v>-0.55101951657433657</v>
      </c>
      <c r="T83" s="124">
        <f>IF(PERCENT!T93&gt;PERCENT!T$100,(PERCENT!T93-PERCENT!T$100)/(PERCENT!T$101-PERCENT!T$100),(PERCENT!T93-PERCENT!T$100)/(PERCENT!T$100-PERCENT!T$102))</f>
        <v>-0.59026792998403599</v>
      </c>
      <c r="U83" s="124">
        <f>IF(PERCENT!U93&gt;PERCENT!U$100,(PERCENT!U93-PERCENT!U$100)/(PERCENT!U$101-PERCENT!U$100),(PERCENT!U93-PERCENT!U$100)/(PERCENT!U$100-PERCENT!U$102))</f>
        <v>-0.38888381103671865</v>
      </c>
      <c r="V83" s="127">
        <f>IF(PERCENT!V93&gt;PERCENT!V$100,(PERCENT!V93-PERCENT!V$100)/(PERCENT!V$101-PERCENT!V$100),(PERCENT!V93-PERCENT!V$100)/(PERCENT!V$100-PERCENT!V$102))</f>
        <v>-0.89421633296539238</v>
      </c>
      <c r="W83" s="124">
        <f>IF(PERCENT!W93&gt;PERCENT!W$100,(PERCENT!W93-PERCENT!W$100)/(PERCENT!W$101-PERCENT!W$100),(PERCENT!W93-PERCENT!W$100)/(PERCENT!W$100-PERCENT!W$102))</f>
        <v>-0.89421633296539238</v>
      </c>
      <c r="X83" s="127">
        <f>IF(PERCENT!X93&gt;PERCENT!X$100,(PERCENT!X93-PERCENT!X$100)/(PERCENT!X$101-PERCENT!X$100),(PERCENT!X93-PERCENT!X$100)/(PERCENT!X$100-PERCENT!X$102))</f>
        <v>-0.38848158723709858</v>
      </c>
      <c r="Y83" s="124">
        <f>IF(PERCENT!Y93&gt;PERCENT!Y$100,(PERCENT!Y93-PERCENT!Y$100)/(PERCENT!Y$101-PERCENT!Y$100),(PERCENT!Y93-PERCENT!Y$100)/(PERCENT!Y$100-PERCENT!Y$102))</f>
        <v>-0.96800671082549117</v>
      </c>
      <c r="Z83" s="124">
        <f>IF(PERCENT!Z93&gt;PERCENT!Z$100,(PERCENT!Z93-PERCENT!Z$100)/(PERCENT!Z$101-PERCENT!Z$100),(PERCENT!Z93-PERCENT!Z$100)/(PERCENT!Z$100-PERCENT!Z$102))</f>
        <v>-0.98797631350824044</v>
      </c>
      <c r="AA83" s="124">
        <f>IF(PERCENT!AA93&gt;PERCENT!AA$100,(PERCENT!AA93-PERCENT!AA$100)/(PERCENT!AA$101-PERCENT!AA$100),(PERCENT!AA93-PERCENT!AA$100)/(PERCENT!AA$100-PERCENT!AA$102))</f>
        <v>0.33637030810791657</v>
      </c>
      <c r="AB83" s="124">
        <f>IF(PERCENT!AB93&gt;PERCENT!AB$100,(PERCENT!AB93-PERCENT!AB$100)/(PERCENT!AB$101-PERCENT!AB$100),(PERCENT!AB93-PERCENT!AB$100)/(PERCENT!AB$100-PERCENT!AB$102))</f>
        <v>-0.49495588285097258</v>
      </c>
      <c r="AC83" s="127">
        <f>IF(PERCENT!AC93&gt;PERCENT!AC$100,(PERCENT!AC93-PERCENT!AC$100)/(PERCENT!AC$101-PERCENT!AC$100),(PERCENT!AC93-PERCENT!AC$100)/(PERCENT!AC$100-PERCENT!AC$102))</f>
        <v>-0.3297931798499168</v>
      </c>
      <c r="AD83" s="124">
        <f>IF(PERCENT!AD93&gt;PERCENT!AD$100,(PERCENT!AD93-PERCENT!AD$100)/(PERCENT!AD$101-PERCENT!AD$100),(PERCENT!AD93-PERCENT!AD$100)/(PERCENT!AD$100-PERCENT!AD$102))</f>
        <v>-0.3297931798499168</v>
      </c>
      <c r="AE83" s="128">
        <f>IF(PERCENT!AE93&gt;PERCENT!AE$100,(PERCENT!AE93-PERCENT!AE$100)/(PERCENT!AE$101-PERCENT!AE$100),(PERCENT!AE93-PERCENT!AE$100)/(PERCENT!AE$100-PERCENT!AE$102))</f>
        <v>6.7705096103116771E-2</v>
      </c>
      <c r="AF83" s="124">
        <f>IF(PERCENT!AF93&gt;PERCENT!AF$100,(PERCENT!AF93-PERCENT!AF$100)/(PERCENT!AF$101-PERCENT!AF$100),(PERCENT!AF93-PERCENT!AF$100)/(PERCENT!AF$100-PERCENT!AF$102))</f>
        <v>0.40040851218453583</v>
      </c>
      <c r="AG83" s="124">
        <f>IF(PERCENT!AG93&gt;PERCENT!AG$100,(PERCENT!AG93-PERCENT!AG$100)/(PERCENT!AG$101-PERCENT!AG$100),(PERCENT!AG93-PERCENT!AG$100)/(PERCENT!AG$100-PERCENT!AG$102))</f>
        <v>-2.6535577528671351E-2</v>
      </c>
      <c r="AH83" s="124">
        <f>IF(PERCENT!AH93&gt;PERCENT!AH$100,(PERCENT!AH93-PERCENT!AH$100)/(PERCENT!AH$101-PERCENT!AH$100),(PERCENT!AH93-PERCENT!AH$100)/(PERCENT!AH$100-PERCENT!AH$102))</f>
        <v>-0.88075158845113055</v>
      </c>
      <c r="AI83" s="124">
        <f>IF(PERCENT!AI93&gt;PERCENT!AI$100,(PERCENT!AI93-PERCENT!AI$100)/(PERCENT!AI$101-PERCENT!AI$100),(PERCENT!AI93-PERCENT!AI$100)/(PERCENT!AI$100-PERCENT!AI$102))</f>
        <v>-0.67348577955812072</v>
      </c>
      <c r="AJ83" s="124">
        <f>IF(PERCENT!AJ93&gt;PERCENT!AJ$100,(PERCENT!AJ93-PERCENT!AJ$100)/(PERCENT!AJ$101-PERCENT!AJ$100),(PERCENT!AJ93-PERCENT!AJ$100)/(PERCENT!AJ$100-PERCENT!AJ$102))</f>
        <v>-0.30052393564073365</v>
      </c>
      <c r="AK83" s="124">
        <f>IF(PERCENT!AK93&gt;PERCENT!AK$100,(PERCENT!AK93-PERCENT!AK$100)/(PERCENT!AK$101-PERCENT!AK$100),(PERCENT!AK93-PERCENT!AK$100)/(PERCENT!AK$100-PERCENT!AK$102))</f>
        <v>-5.4843119508202351E-2</v>
      </c>
      <c r="AL83" s="124">
        <f>IF(PERCENT!AL93&gt;PERCENT!AL$100,(PERCENT!AL93-PERCENT!AL$100)/(PERCENT!AL$101-PERCENT!AL$100),(PERCENT!AL93-PERCENT!AL$100)/(PERCENT!AL$100-PERCENT!AL$102))</f>
        <v>-0.91620976381831731</v>
      </c>
      <c r="AM83" s="124">
        <f>IF(PERCENT!AM93&gt;PERCENT!AM$100,(PERCENT!AM93-PERCENT!AM$100)/(PERCENT!AM$101-PERCENT!AM$100),(PERCENT!AM93-PERCENT!AM$100)/(PERCENT!AM$100-PERCENT!AM$102))</f>
        <v>0.86275670300981344</v>
      </c>
      <c r="AN83" s="124">
        <f>IF(PERCENT!AN93&gt;PERCENT!AN$100,(PERCENT!AN93-PERCENT!AN$100)/(PERCENT!AN$101-PERCENT!AN$100),(PERCENT!AN93-PERCENT!AN$100)/(PERCENT!AN$100-PERCENT!AN$102))</f>
        <v>0.64024121793917954</v>
      </c>
      <c r="AO83" s="124">
        <f>IF(PERCENT!AO93&gt;PERCENT!AO$100,(PERCENT!AO93-PERCENT!AO$100)/(PERCENT!AO$101-PERCENT!AO$100),(PERCENT!AO93-PERCENT!AO$100)/(PERCENT!AO$100-PERCENT!AO$102))</f>
        <v>-0.41713309219735867</v>
      </c>
      <c r="AP83" s="124">
        <f>IF(PERCENT!AP93&gt;PERCENT!AP$100,(PERCENT!AP93-PERCENT!AP$100)/(PERCENT!AP$101-PERCENT!AP$100),(PERCENT!AP93-PERCENT!AP$100)/(PERCENT!AP$100-PERCENT!AP$102))</f>
        <v>0.9461651674001843</v>
      </c>
      <c r="AQ83" s="124">
        <f>IF(PERCENT!AQ93&gt;PERCENT!AQ$100,(PERCENT!AQ93-PERCENT!AQ$100)/(PERCENT!AQ$101-PERCENT!AQ$100),(PERCENT!AQ93-PERCENT!AQ$100)/(PERCENT!AQ$100-PERCENT!AQ$102))</f>
        <v>0.24042870922897444</v>
      </c>
      <c r="AR83" s="124">
        <f>IF(PERCENT!AR93&gt;PERCENT!AR$100,(PERCENT!AR93-PERCENT!AR$100)/(PERCENT!AR$101-PERCENT!AR$100),(PERCENT!AR93-PERCENT!AR$100)/(PERCENT!AR$100-PERCENT!AR$102))</f>
        <v>0.91163014489022798</v>
      </c>
      <c r="AS83" s="198">
        <f>IF(PERCENT!AS93&gt;PERCENT!AS$100,(PERCENT!AS93-PERCENT!AS$100)/(PERCENT!AS$101-PERCENT!AS$100),(PERCENT!AS93-PERCENT!AS$100)/(PERCENT!AS$100-PERCENT!AS$102))</f>
        <v>-0.52936463306307524</v>
      </c>
      <c r="AT83" s="198">
        <f>IF(PERCENT!AT93&gt;PERCENT!AT$100,(PERCENT!AT93-PERCENT!AT$100)/(PERCENT!AT$101-PERCENT!AT$100),(PERCENT!AT93-PERCENT!AT$100)/(PERCENT!AT$100-PERCENT!AT$102))</f>
        <v>-0.12589775805914125</v>
      </c>
      <c r="AU83" s="198">
        <f>IF(PERCENT!AU93&gt;PERCENT!AU$100,(PERCENT!AU93-PERCENT!AU$100)/(PERCENT!AU$101-PERCENT!AU$100),(PERCENT!AU93-PERCENT!AU$100)/(PERCENT!AU$100-PERCENT!AU$102))</f>
        <v>-0.48172498156169891</v>
      </c>
      <c r="AV83" s="231">
        <f>IF(PERCENT!AV93&gt;PERCENT!AV$100,(PERCENT!AV93-PERCENT!AV$100)/(PERCENT!AV$101-PERCENT!AV$100),(PERCENT!AV93-PERCENT!AV$100)/(PERCENT!AV$100-PERCENT!AV$102))</f>
        <v>6.7705096103116771E-2</v>
      </c>
      <c r="AW83" s="231">
        <f>IF(PERCENT!AW93&gt;PERCENT!AW$100,(PERCENT!AW93-PERCENT!AW$100)/(PERCENT!AW$101-PERCENT!AW$100),(PERCENT!AW93-PERCENT!AW$100)/(PERCENT!AW$100-PERCENT!AW$102))</f>
        <v>-0.34227233233890991</v>
      </c>
      <c r="AX83" s="231">
        <f>IF(PERCENT!AX93&gt;PERCENT!AX$100,(PERCENT!AX93-PERCENT!AX$100)/(PERCENT!AX$101-PERCENT!AX$100),(PERCENT!AX93-PERCENT!AX$100)/(PERCENT!AX$100-PERCENT!AX$102))</f>
        <v>6.7705096103116771E-2</v>
      </c>
      <c r="AY83" s="232">
        <f>IF(PERCENT!AY93&gt;PERCENT!AY$100,(PERCENT!AY93-PERCENT!AY$100)/(PERCENT!AY$101-PERCENT!AY$100),(PERCENT!AY93-PERCENT!AY$100)/(PERCENT!AY$100-PERCENT!AY$102))</f>
        <v>-0.47222299037131621</v>
      </c>
      <c r="AZ83" s="66">
        <v>600</v>
      </c>
      <c r="BA83" s="66" t="str">
        <f t="shared" si="1"/>
        <v>LOW NEED LOW DEV</v>
      </c>
    </row>
    <row r="84" spans="1:53" x14ac:dyDescent="0.35">
      <c r="A84" s="197" t="s">
        <v>437</v>
      </c>
      <c r="B84" s="125">
        <f>IF(PERCENT!B47&gt;PERCENT!B$100,(PERCENT!B47-PERCENT!B$100)/(PERCENT!B$101-PERCENT!B$100),(PERCENT!B47-PERCENT!B$100)/(PERCENT!B$100-PERCENT!B$102))</f>
        <v>-9.7710662583254337E-2</v>
      </c>
      <c r="C84" s="124">
        <f>IF(PERCENT!C47&gt;PERCENT!C$100,(PERCENT!C47-PERCENT!C$100)/(PERCENT!C$101-PERCENT!C$100),(PERCENT!C47-PERCENT!C$100)/(PERCENT!C$100-PERCENT!C$102))</f>
        <v>-0.78706716626744955</v>
      </c>
      <c r="D84" s="124">
        <f>IF(PERCENT!D47&gt;PERCENT!D$100,(PERCENT!D47-PERCENT!D$100)/(PERCENT!D$101-PERCENT!D$100),(PERCENT!D47-PERCENT!D$100)/(PERCENT!D$100-PERCENT!D$102))</f>
        <v>-0.23512144166711096</v>
      </c>
      <c r="E84" s="124">
        <f>IF(PERCENT!E47&gt;PERCENT!E$100,(PERCENT!E47-PERCENT!E$100)/(PERCENT!E$101-PERCENT!E$100),(PERCENT!E47-PERCENT!E$100)/(PERCENT!E$100-PERCENT!E$102))</f>
        <v>0.31076725961995766</v>
      </c>
      <c r="F84" s="124">
        <f>IF(PERCENT!F47&gt;PERCENT!F$100,(PERCENT!F47-PERCENT!F$100)/(PERCENT!F$101-PERCENT!F$100),(PERCENT!F47-PERCENT!F$100)/(PERCENT!F$100-PERCENT!F$102))</f>
        <v>2.3515524930730319E-2</v>
      </c>
      <c r="G84" s="124">
        <f>IF(PERCENT!G47&gt;PERCENT!G$100,(PERCENT!G47-PERCENT!G$100)/(PERCENT!G$101-PERCENT!G$100),(PERCENT!G47-PERCENT!G$100)/(PERCENT!G$100-PERCENT!G$102))</f>
        <v>-0.90177925604968368</v>
      </c>
      <c r="H84" s="125">
        <f>IF(PERCENT!H47&gt;PERCENT!H$100,(PERCENT!H47-PERCENT!H$100)/(PERCENT!H$101-PERCENT!H$100),(PERCENT!H47-PERCENT!H$100)/(PERCENT!H$100-PERCENT!H$102))</f>
        <v>-0.36977866880490151</v>
      </c>
      <c r="I84" s="124">
        <f>IF(PERCENT!I47&gt;PERCENT!I$100,(PERCENT!I47-PERCENT!I$100)/(PERCENT!I$101-PERCENT!I$100),(PERCENT!I47-PERCENT!I$100)/(PERCENT!I$100-PERCENT!I$102))</f>
        <v>2.3676254300953995E-2</v>
      </c>
      <c r="J84" s="124">
        <f>IF(PERCENT!J47&gt;PERCENT!J$100,(PERCENT!J47-PERCENT!J$100)/(PERCENT!J$101-PERCENT!J$100),(PERCENT!J47-PERCENT!J$100)/(PERCENT!J$100-PERCENT!J$102))</f>
        <v>-0.68048121839591647</v>
      </c>
      <c r="K84" s="126">
        <f>IF(PERCENT!K47&gt;PERCENT!K$100,(PERCENT!K47-PERCENT!K$100)/(PERCENT!K$101-PERCENT!K$100),(PERCENT!K47-PERCENT!K$100)/(PERCENT!K$100-PERCENT!K$102))</f>
        <v>-0.18932980382127981</v>
      </c>
      <c r="L84" s="126">
        <f>IF(PERCENT!L47&gt;PERCENT!L$100,(PERCENT!L47-PERCENT!L$100)/(PERCENT!L$101-PERCENT!L$100),(PERCENT!L47-PERCENT!L$100)/(PERCENT!L$100-PERCENT!L$102))</f>
        <v>-0.62891253118893198</v>
      </c>
      <c r="M84" s="124">
        <f>IF(PERCENT!M47&gt;PERCENT!M$100,(PERCENT!M47-PERCENT!M$100)/(PERCENT!M$101-PERCENT!M$100),(PERCENT!M47-PERCENT!M$100)/(PERCENT!M$100-PERCENT!M$102))</f>
        <v>-1</v>
      </c>
      <c r="N84" s="124">
        <f>IF(PERCENT!N47&gt;PERCENT!N$100,(PERCENT!N47-PERCENT!N$100)/(PERCENT!N$101-PERCENT!N$100),(PERCENT!N47-PERCENT!N$100)/(PERCENT!N$100-PERCENT!N$102))</f>
        <v>-0.33872829795407394</v>
      </c>
      <c r="O84" s="124">
        <f>IF(PERCENT!O47&gt;PERCENT!O$100,(PERCENT!O47-PERCENT!O$100)/(PERCENT!O$101-PERCENT!O$100),(PERCENT!O47-PERCENT!O$100)/(PERCENT!O$100-PERCENT!O$102))</f>
        <v>-0.51053914632914932</v>
      </c>
      <c r="P84" s="124">
        <f>IF(PERCENT!P47&gt;PERCENT!P$100,(PERCENT!P47-PERCENT!P$100)/(PERCENT!P$101-PERCENT!P$100),(PERCENT!P47-PERCENT!P$100)/(PERCENT!P$100-PERCENT!P$102))</f>
        <v>9.6546074848686977E-2</v>
      </c>
      <c r="Q84" s="124">
        <f>IF(PERCENT!Q47&gt;PERCENT!Q$100,(PERCENT!Q47-PERCENT!Q$100)/(PERCENT!Q$101-PERCENT!Q$100),(PERCENT!Q47-PERCENT!Q$100)/(PERCENT!Q$100-PERCENT!Q$102))</f>
        <v>-0.62776869650164335</v>
      </c>
      <c r="R84" s="127">
        <f>IF(PERCENT!R47&gt;PERCENT!R$100,(PERCENT!R47-PERCENT!R$100)/(PERCENT!R$101-PERCENT!R$100),(PERCENT!R47-PERCENT!R$100)/(PERCENT!R$100-PERCENT!R$102))</f>
        <v>-0.9203858933194774</v>
      </c>
      <c r="S84" s="124">
        <f>IF(PERCENT!S47&gt;PERCENT!S$100,(PERCENT!S47-PERCENT!S$100)/(PERCENT!S$101-PERCENT!S$100),(PERCENT!S47-PERCENT!S$100)/(PERCENT!S$100-PERCENT!S$102))</f>
        <v>-0.94899753470768344</v>
      </c>
      <c r="T84" s="124">
        <f>IF(PERCENT!T47&gt;PERCENT!T$100,(PERCENT!T47-PERCENT!T$100)/(PERCENT!T$101-PERCENT!T$100),(PERCENT!T47-PERCENT!T$100)/(PERCENT!T$100-PERCENT!T$102))</f>
        <v>-0.90387803889276497</v>
      </c>
      <c r="U84" s="124">
        <f>IF(PERCENT!U47&gt;PERCENT!U$100,(PERCENT!U47-PERCENT!U$100)/(PERCENT!U$101-PERCENT!U$100),(PERCENT!U47-PERCENT!U$100)/(PERCENT!U$100-PERCENT!U$102))</f>
        <v>-0.91382536323113028</v>
      </c>
      <c r="V84" s="127">
        <f>IF(PERCENT!V47&gt;PERCENT!V$100,(PERCENT!V47-PERCENT!V$100)/(PERCENT!V$101-PERCENT!V$100),(PERCENT!V47-PERCENT!V$100)/(PERCENT!V$100-PERCENT!V$102))</f>
        <v>-0.89663934968460191</v>
      </c>
      <c r="W84" s="124">
        <f>IF(PERCENT!W47&gt;PERCENT!W$100,(PERCENT!W47-PERCENT!W$100)/(PERCENT!W$101-PERCENT!W$100),(PERCENT!W47-PERCENT!W$100)/(PERCENT!W$100-PERCENT!W$102))</f>
        <v>-0.89663934968460191</v>
      </c>
      <c r="X84" s="127">
        <f>IF(PERCENT!X47&gt;PERCENT!X$100,(PERCENT!X47-PERCENT!X$100)/(PERCENT!X$101-PERCENT!X$100),(PERCENT!X47-PERCENT!X$100)/(PERCENT!X$100-PERCENT!X$102))</f>
        <v>-0.41083226052560118</v>
      </c>
      <c r="Y84" s="124">
        <f>IF(PERCENT!Y47&gt;PERCENT!Y$100,(PERCENT!Y47-PERCENT!Y$100)/(PERCENT!Y$101-PERCENT!Y$100),(PERCENT!Y47-PERCENT!Y$100)/(PERCENT!Y$100-PERCENT!Y$102))</f>
        <v>-0.65109680703390094</v>
      </c>
      <c r="Z84" s="124">
        <f>IF(PERCENT!Z47&gt;PERCENT!Z$100,(PERCENT!Z47-PERCENT!Z$100)/(PERCENT!Z$101-PERCENT!Z$100),(PERCENT!Z47-PERCENT!Z$100)/(PERCENT!Z$100-PERCENT!Z$102))</f>
        <v>-0.58591942397422592</v>
      </c>
      <c r="AA84" s="124">
        <f>IF(PERCENT!AA47&gt;PERCENT!AA$100,(PERCENT!AA47-PERCENT!AA$100)/(PERCENT!AA$101-PERCENT!AA$100),(PERCENT!AA47-PERCENT!AA$100)/(PERCENT!AA$100-PERCENT!AA$102))</f>
        <v>-0.2671782987435965</v>
      </c>
      <c r="AB84" s="124">
        <f>IF(PERCENT!AB47&gt;PERCENT!AB$100,(PERCENT!AB47-PERCENT!AB$100)/(PERCENT!AB$101-PERCENT!AB$100),(PERCENT!AB47-PERCENT!AB$100)/(PERCENT!AB$100-PERCENT!AB$102))</f>
        <v>-0.37059828616603618</v>
      </c>
      <c r="AC84" s="127">
        <f>IF(PERCENT!AC47&gt;PERCENT!AC$100,(PERCENT!AC47-PERCENT!AC$100)/(PERCENT!AC$101-PERCENT!AC$100),(PERCENT!AC47-PERCENT!AC$100)/(PERCENT!AC$100-PERCENT!AC$102))</f>
        <v>-0.82018841410607535</v>
      </c>
      <c r="AD84" s="124">
        <f>IF(PERCENT!AD47&gt;PERCENT!AD$100,(PERCENT!AD47-PERCENT!AD$100)/(PERCENT!AD$101-PERCENT!AD$100),(PERCENT!AD47-PERCENT!AD$100)/(PERCENT!AD$100-PERCENT!AD$102))</f>
        <v>-0.82018841410607535</v>
      </c>
      <c r="AE84" s="128">
        <f>IF(PERCENT!AE47&gt;PERCENT!AE$100,(PERCENT!AE47-PERCENT!AE$100)/(PERCENT!AE$101-PERCENT!AE$100),(PERCENT!AE47-PERCENT!AE$100)/(PERCENT!AE$100-PERCENT!AE$102))</f>
        <v>-0.57475197032820591</v>
      </c>
      <c r="AF84" s="124">
        <f>IF(PERCENT!AF47&gt;PERCENT!AF$100,(PERCENT!AF47-PERCENT!AF$100)/(PERCENT!AF$101-PERCENT!AF$100),(PERCENT!AF47-PERCENT!AF$100)/(PERCENT!AF$100-PERCENT!AF$102))</f>
        <v>0.94602195058848315</v>
      </c>
      <c r="AG84" s="124">
        <f>IF(PERCENT!AG47&gt;PERCENT!AG$100,(PERCENT!AG47-PERCENT!AG$100)/(PERCENT!AG$101-PERCENT!AG$100),(PERCENT!AG47-PERCENT!AG$100)/(PERCENT!AG$100-PERCENT!AG$102))</f>
        <v>0.21359773673864854</v>
      </c>
      <c r="AH84" s="124">
        <f>IF(PERCENT!AH47&gt;PERCENT!AH$100,(PERCENT!AH47-PERCENT!AH$100)/(PERCENT!AH$101-PERCENT!AH$100),(PERCENT!AH47-PERCENT!AH$100)/(PERCENT!AH$100-PERCENT!AH$102))</f>
        <v>-0.59233875819219439</v>
      </c>
      <c r="AI84" s="124">
        <f>IF(PERCENT!AI47&gt;PERCENT!AI$100,(PERCENT!AI47-PERCENT!AI$100)/(PERCENT!AI$101-PERCENT!AI$100),(PERCENT!AI47-PERCENT!AI$100)/(PERCENT!AI$100-PERCENT!AI$102))</f>
        <v>-0.77179161277880326</v>
      </c>
      <c r="AJ84" s="124">
        <f>IF(PERCENT!AJ47&gt;PERCENT!AJ$100,(PERCENT!AJ47-PERCENT!AJ$100)/(PERCENT!AJ$101-PERCENT!AJ$100),(PERCENT!AJ47-PERCENT!AJ$100)/(PERCENT!AJ$100-PERCENT!AJ$102))</f>
        <v>0.13990835864085666</v>
      </c>
      <c r="AK84" s="124">
        <f>IF(PERCENT!AK47&gt;PERCENT!AK$100,(PERCENT!AK47-PERCENT!AK$100)/(PERCENT!AK$101-PERCENT!AK$100),(PERCENT!AK47-PERCENT!AK$100)/(PERCENT!AK$100-PERCENT!AK$102))</f>
        <v>-0.28229846937239811</v>
      </c>
      <c r="AL84" s="124">
        <f>IF(PERCENT!AL47&gt;PERCENT!AL$100,(PERCENT!AL47-PERCENT!AL$100)/(PERCENT!AL$101-PERCENT!AL$100),(PERCENT!AL47-PERCENT!AL$100)/(PERCENT!AL$100-PERCENT!AL$102))</f>
        <v>-0.71358403762090639</v>
      </c>
      <c r="AM84" s="124">
        <f>IF(PERCENT!AM47&gt;PERCENT!AM$100,(PERCENT!AM47-PERCENT!AM$100)/(PERCENT!AM$101-PERCENT!AM$100),(PERCENT!AM47-PERCENT!AM$100)/(PERCENT!AM$100-PERCENT!AM$102))</f>
        <v>-0.33936884901295805</v>
      </c>
      <c r="AN84" s="124">
        <f>IF(PERCENT!AN47&gt;PERCENT!AN$100,(PERCENT!AN47-PERCENT!AN$100)/(PERCENT!AN$101-PERCENT!AN$100),(PERCENT!AN47-PERCENT!AN$100)/(PERCENT!AN$100-PERCENT!AN$102))</f>
        <v>0.64024121793917954</v>
      </c>
      <c r="AO84" s="124">
        <f>IF(PERCENT!AO47&gt;PERCENT!AO$100,(PERCENT!AO47-PERCENT!AO$100)/(PERCENT!AO$101-PERCENT!AO$100),(PERCENT!AO47-PERCENT!AO$100)/(PERCENT!AO$100-PERCENT!AO$102))</f>
        <v>-0.52213354554410452</v>
      </c>
      <c r="AP84" s="124">
        <f>IF(PERCENT!AP47&gt;PERCENT!AP$100,(PERCENT!AP47-PERCENT!AP$100)/(PERCENT!AP$101-PERCENT!AP$100),(PERCENT!AP47-PERCENT!AP$100)/(PERCENT!AP$100-PERCENT!AP$102))</f>
        <v>0.89433650343598803</v>
      </c>
      <c r="AQ84" s="124">
        <f>IF(PERCENT!AQ47&gt;PERCENT!AQ$100,(PERCENT!AQ47-PERCENT!AQ$100)/(PERCENT!AQ$101-PERCENT!AQ$100),(PERCENT!AQ47-PERCENT!AQ$100)/(PERCENT!AQ$100-PERCENT!AQ$102))</f>
        <v>5.547612050320825E-2</v>
      </c>
      <c r="AR84" s="124">
        <f>IF(PERCENT!AR47&gt;PERCENT!AR$100,(PERCENT!AR47-PERCENT!AR$100)/(PERCENT!AR$101-PERCENT!AR$100),(PERCENT!AR47-PERCENT!AR$100)/(PERCENT!AR$100-PERCENT!AR$102))</f>
        <v>0.46159414349585265</v>
      </c>
      <c r="AS84" s="198">
        <f>IF(PERCENT!AS47&gt;PERCENT!AS$100,(PERCENT!AS47-PERCENT!AS$100)/(PERCENT!AS$101-PERCENT!AS$100),(PERCENT!AS47-PERCENT!AS$100)/(PERCENT!AS$100-PERCENT!AS$102))</f>
        <v>-0.31617778301291055</v>
      </c>
      <c r="AT84" s="198">
        <f>IF(PERCENT!AT47&gt;PERCENT!AT$100,(PERCENT!AT47-PERCENT!AT$100)/(PERCENT!AT$101-PERCENT!AT$100),(PERCENT!AT47-PERCENT!AT$100)/(PERCENT!AT$100-PERCENT!AT$102))</f>
        <v>-0.32614484454065734</v>
      </c>
      <c r="AU84" s="198">
        <f>IF(PERCENT!AU47&gt;PERCENT!AU$100,(PERCENT!AU47-PERCENT!AU$100)/(PERCENT!AU$101-PERCENT!AU$100),(PERCENT!AU47-PERCENT!AU$100)/(PERCENT!AU$100-PERCENT!AU$102))</f>
        <v>-0.74927268292185867</v>
      </c>
      <c r="AV84" s="231">
        <f>IF(PERCENT!AV47&gt;PERCENT!AV$100,(PERCENT!AV47-PERCENT!AV$100)/(PERCENT!AV$101-PERCENT!AV$100),(PERCENT!AV47-PERCENT!AV$100)/(PERCENT!AV$100-PERCENT!AV$102))</f>
        <v>-0.57475197032820591</v>
      </c>
      <c r="AW84" s="231">
        <f>IF(PERCENT!AW47&gt;PERCENT!AW$100,(PERCENT!AW47-PERCENT!AW$100)/(PERCENT!AW$101-PERCENT!AW$100),(PERCENT!AW47-PERCENT!AW$100)/(PERCENT!AW$100-PERCENT!AW$102))</f>
        <v>-0.47121726502364891</v>
      </c>
      <c r="AX84" s="231">
        <f>IF(PERCENT!AX47&gt;PERCENT!AX$100,(PERCENT!AX47-PERCENT!AX$100)/(PERCENT!AX$101-PERCENT!AX$100),(PERCENT!AX47-PERCENT!AX$100)/(PERCENT!AX$100-PERCENT!AX$102))</f>
        <v>-0.57475197032820591</v>
      </c>
      <c r="AY84" s="232">
        <f>IF(PERCENT!AY47&gt;PERCENT!AY$100,(PERCENT!AY47-PERCENT!AY$100)/(PERCENT!AY$101-PERCENT!AY$100),(PERCENT!AY47-PERCENT!AY$100)/(PERCENT!AY$100-PERCENT!AY$102))</f>
        <v>-0.40028050699113105</v>
      </c>
      <c r="AZ84" s="66">
        <v>3116</v>
      </c>
      <c r="BA84" s="66" t="str">
        <f t="shared" si="1"/>
        <v>HIGH NEED LOW DEV</v>
      </c>
    </row>
    <row r="85" spans="1:53" x14ac:dyDescent="0.35">
      <c r="A85" s="197" t="s">
        <v>444</v>
      </c>
      <c r="B85" s="125">
        <f>IF(PERCENT!B54&gt;PERCENT!B$100,(PERCENT!B54-PERCENT!B$100)/(PERCENT!B$101-PERCENT!B$100),(PERCENT!B54-PERCENT!B$100)/(PERCENT!B$100-PERCENT!B$102))</f>
        <v>-0.73444365577492621</v>
      </c>
      <c r="C85" s="124">
        <f>IF(PERCENT!C54&gt;PERCENT!C$100,(PERCENT!C54-PERCENT!C$100)/(PERCENT!C$101-PERCENT!C$100),(PERCENT!C54-PERCENT!C$100)/(PERCENT!C$100-PERCENT!C$102))</f>
        <v>-0.42666387627236346</v>
      </c>
      <c r="D85" s="124">
        <f>IF(PERCENT!D54&gt;PERCENT!D$100,(PERCENT!D54-PERCENT!D$100)/(PERCENT!D$101-PERCENT!D$100),(PERCENT!D54-PERCENT!D$100)/(PERCENT!D$100-PERCENT!D$102))</f>
        <v>-0.47354475732699308</v>
      </c>
      <c r="E85" s="124">
        <f>IF(PERCENT!E54&gt;PERCENT!E$100,(PERCENT!E54-PERCENT!E$100)/(PERCENT!E$101-PERCENT!E$100),(PERCENT!E54-PERCENT!E$100)/(PERCENT!E$100-PERCENT!E$102))</f>
        <v>-0.89897812961607737</v>
      </c>
      <c r="F85" s="124">
        <f>IF(PERCENT!F54&gt;PERCENT!F$100,(PERCENT!F54-PERCENT!F$100)/(PERCENT!F$101-PERCENT!F$100),(PERCENT!F54-PERCENT!F$100)/(PERCENT!F$100-PERCENT!F$102))</f>
        <v>0.15486755994609175</v>
      </c>
      <c r="G85" s="124">
        <f>IF(PERCENT!G54&gt;PERCENT!G$100,(PERCENT!G54-PERCENT!G$100)/(PERCENT!G$101-PERCENT!G$100),(PERCENT!G54-PERCENT!G$100)/(PERCENT!G$100-PERCENT!G$102))</f>
        <v>-0.56258239884932193</v>
      </c>
      <c r="H85" s="125">
        <f>IF(PERCENT!H54&gt;PERCENT!H$100,(PERCENT!H54-PERCENT!H$100)/(PERCENT!H$101-PERCENT!H$100),(PERCENT!H54-PERCENT!H$100)/(PERCENT!H$100-PERCENT!H$102))</f>
        <v>-0.40829000424157563</v>
      </c>
      <c r="I85" s="124">
        <f>IF(PERCENT!I54&gt;PERCENT!I$100,(PERCENT!I54-PERCENT!I$100)/(PERCENT!I$101-PERCENT!I$100),(PERCENT!I54-PERCENT!I$100)/(PERCENT!I$100-PERCENT!I$102))</f>
        <v>-0.62243552419286619</v>
      </c>
      <c r="J85" s="124">
        <f>IF(PERCENT!J54&gt;PERCENT!J$100,(PERCENT!J54-PERCENT!J$100)/(PERCENT!J$101-PERCENT!J$100),(PERCENT!J54-PERCENT!J$100)/(PERCENT!J$100-PERCENT!J$102))</f>
        <v>-0.24181076238168289</v>
      </c>
      <c r="K85" s="126">
        <f>IF(PERCENT!K54&gt;PERCENT!K$100,(PERCENT!K54-PERCENT!K$100)/(PERCENT!K$101-PERCENT!K$100),(PERCENT!K54-PERCENT!K$100)/(PERCENT!K$100-PERCENT!K$102))</f>
        <v>-3.1907314048719153E-2</v>
      </c>
      <c r="L85" s="126">
        <f>IF(PERCENT!L54&gt;PERCENT!L$100,(PERCENT!L54-PERCENT!L$100)/(PERCENT!L$101-PERCENT!L$100),(PERCENT!L54-PERCENT!L$100)/(PERCENT!L$100-PERCENT!L$102))</f>
        <v>-0.428324152921229</v>
      </c>
      <c r="M85" s="124">
        <f>IF(PERCENT!M54&gt;PERCENT!M$100,(PERCENT!M54-PERCENT!M$100)/(PERCENT!M$101-PERCENT!M$100),(PERCENT!M54-PERCENT!M$100)/(PERCENT!M$100-PERCENT!M$102))</f>
        <v>-1</v>
      </c>
      <c r="N85" s="124">
        <f>IF(PERCENT!N54&gt;PERCENT!N$100,(PERCENT!N54-PERCENT!N$100)/(PERCENT!N$101-PERCENT!N$100),(PERCENT!N54-PERCENT!N$100)/(PERCENT!N$100-PERCENT!N$102))</f>
        <v>-3.0798389663637803E-2</v>
      </c>
      <c r="O85" s="124">
        <f>IF(PERCENT!O54&gt;PERCENT!O$100,(PERCENT!O54-PERCENT!O$100)/(PERCENT!O$101-PERCENT!O$100),(PERCENT!O54-PERCENT!O$100)/(PERCENT!O$100-PERCENT!O$102))</f>
        <v>-0.51053914632914932</v>
      </c>
      <c r="P85" s="124">
        <f>IF(PERCENT!P54&gt;PERCENT!P$100,(PERCENT!P54-PERCENT!P$100)/(PERCENT!P$101-PERCENT!P$100),(PERCENT!P54-PERCENT!P$100)/(PERCENT!P$100-PERCENT!P$102))</f>
        <v>-0.11092302474496905</v>
      </c>
      <c r="Q85" s="124">
        <f>IF(PERCENT!Q54&gt;PERCENT!Q$100,(PERCENT!Q54-PERCENT!Q$100)/(PERCENT!Q$101-PERCENT!Q$100),(PERCENT!Q54-PERCENT!Q$100)/(PERCENT!Q$100-PERCENT!Q$102))</f>
        <v>-9.2180227961436753E-2</v>
      </c>
      <c r="R85" s="127">
        <f>IF(PERCENT!R54&gt;PERCENT!R$100,(PERCENT!R54-PERCENT!R$100)/(PERCENT!R$101-PERCENT!R$100),(PERCENT!R54-PERCENT!R$100)/(PERCENT!R$100-PERCENT!R$102))</f>
        <v>-0.86108391059505884</v>
      </c>
      <c r="S85" s="124">
        <f>IF(PERCENT!S54&gt;PERCENT!S$100,(PERCENT!S54-PERCENT!S$100)/(PERCENT!S$101-PERCENT!S$100),(PERCENT!S54-PERCENT!S$100)/(PERCENT!S$100-PERCENT!S$102))</f>
        <v>-0.88621847698159995</v>
      </c>
      <c r="T85" s="124">
        <f>IF(PERCENT!T54&gt;PERCENT!T$100,(PERCENT!T54-PERCENT!T$100)/(PERCENT!T$101-PERCENT!T$100),(PERCENT!T54-PERCENT!T$100)/(PERCENT!T$100-PERCENT!T$102))</f>
        <v>-0.9223519898913517</v>
      </c>
      <c r="U85" s="124">
        <f>IF(PERCENT!U54&gt;PERCENT!U$100,(PERCENT!U54-PERCENT!U$100)/(PERCENT!U$101-PERCENT!U$100),(PERCENT!U54-PERCENT!U$100)/(PERCENT!U$100-PERCENT!U$102))</f>
        <v>-0.69950915690472071</v>
      </c>
      <c r="V85" s="127">
        <f>IF(PERCENT!V54&gt;PERCENT!V$100,(PERCENT!V54-PERCENT!V$100)/(PERCENT!V$101-PERCENT!V$100),(PERCENT!V54-PERCENT!V$100)/(PERCENT!V$100-PERCENT!V$102))</f>
        <v>-0.85183131784044419</v>
      </c>
      <c r="W85" s="124">
        <f>IF(PERCENT!W54&gt;PERCENT!W$100,(PERCENT!W54-PERCENT!W$100)/(PERCENT!W$101-PERCENT!W$100),(PERCENT!W54-PERCENT!W$100)/(PERCENT!W$100-PERCENT!W$102))</f>
        <v>-0.85183131784044419</v>
      </c>
      <c r="X85" s="127">
        <f>IF(PERCENT!X54&gt;PERCENT!X$100,(PERCENT!X54-PERCENT!X$100)/(PERCENT!X$101-PERCENT!X$100),(PERCENT!X54-PERCENT!X$100)/(PERCENT!X$100-PERCENT!X$102))</f>
        <v>-0.32582099061573688</v>
      </c>
      <c r="Y85" s="124">
        <f>IF(PERCENT!Y54&gt;PERCENT!Y$100,(PERCENT!Y54-PERCENT!Y$100)/(PERCENT!Y$101-PERCENT!Y$100),(PERCENT!Y54-PERCENT!Y$100)/(PERCENT!Y$100-PERCENT!Y$102))</f>
        <v>-0.90968823488928052</v>
      </c>
      <c r="Z85" s="124">
        <f>IF(PERCENT!Z54&gt;PERCENT!Z$100,(PERCENT!Z54-PERCENT!Z$100)/(PERCENT!Z$101-PERCENT!Z$100),(PERCENT!Z54-PERCENT!Z$100)/(PERCENT!Z$100-PERCENT!Z$102))</f>
        <v>-0.99445617514445728</v>
      </c>
      <c r="AA85" s="124">
        <f>IF(PERCENT!AA54&gt;PERCENT!AA$100,(PERCENT!AA54-PERCENT!AA$100)/(PERCENT!AA$101-PERCENT!AA$100),(PERCENT!AA54-PERCENT!AA$100)/(PERCENT!AA$100-PERCENT!AA$102))</f>
        <v>-0.17617620985586513</v>
      </c>
      <c r="AB85" s="124">
        <f>IF(PERCENT!AB54&gt;PERCENT!AB$100,(PERCENT!AB54-PERCENT!AB$100)/(PERCENT!AB$101-PERCENT!AB$100),(PERCENT!AB54-PERCENT!AB$100)/(PERCENT!AB$100-PERCENT!AB$102))</f>
        <v>-0.17264129552470878</v>
      </c>
      <c r="AC85" s="127">
        <f>IF(PERCENT!AC54&gt;PERCENT!AC$100,(PERCENT!AC54-PERCENT!AC$100)/(PERCENT!AC$101-PERCENT!AC$100),(PERCENT!AC54-PERCENT!AC$100)/(PERCENT!AC$100-PERCENT!AC$102))</f>
        <v>-0.66014082517395467</v>
      </c>
      <c r="AD85" s="124">
        <f>IF(PERCENT!AD54&gt;PERCENT!AD$100,(PERCENT!AD54-PERCENT!AD$100)/(PERCENT!AD$101-PERCENT!AD$100),(PERCENT!AD54-PERCENT!AD$100)/(PERCENT!AD$100-PERCENT!AD$102))</f>
        <v>-0.66014082517395467</v>
      </c>
      <c r="AE85" s="128">
        <f>IF(PERCENT!AE54&gt;PERCENT!AE$100,(PERCENT!AE54-PERCENT!AE$100)/(PERCENT!AE$101-PERCENT!AE$100),(PERCENT!AE54-PERCENT!AE$100)/(PERCENT!AE$100-PERCENT!AE$102))</f>
        <v>0.29730201371507897</v>
      </c>
      <c r="AF85" s="124">
        <f>IF(PERCENT!AF54&gt;PERCENT!AF$100,(PERCENT!AF54-PERCENT!AF$100)/(PERCENT!AF$101-PERCENT!AF$100),(PERCENT!AF54-PERCENT!AF$100)/(PERCENT!AF$100-PERCENT!AF$102))</f>
        <v>0.55964808182593784</v>
      </c>
      <c r="AG85" s="124">
        <f>IF(PERCENT!AG54&gt;PERCENT!AG$100,(PERCENT!AG54-PERCENT!AG$100)/(PERCENT!AG$101-PERCENT!AG$100),(PERCENT!AG54-PERCENT!AG$100)/(PERCENT!AG$100-PERCENT!AG$102))</f>
        <v>0.11519577706600342</v>
      </c>
      <c r="AH85" s="124">
        <f>IF(PERCENT!AH54&gt;PERCENT!AH$100,(PERCENT!AH54-PERCENT!AH$100)/(PERCENT!AH$101-PERCENT!AH$100),(PERCENT!AH54-PERCENT!AH$100)/(PERCENT!AH$100-PERCENT!AH$102))</f>
        <v>-0.85622192982956014</v>
      </c>
      <c r="AI85" s="124">
        <f>IF(PERCENT!AI54&gt;PERCENT!AI$100,(PERCENT!AI54-PERCENT!AI$100)/(PERCENT!AI$101-PERCENT!AI$100),(PERCENT!AI54-PERCENT!AI$100)/(PERCENT!AI$100-PERCENT!AI$102))</f>
        <v>-0.79853748302947436</v>
      </c>
      <c r="AJ85" s="124">
        <f>IF(PERCENT!AJ54&gt;PERCENT!AJ$100,(PERCENT!AJ54-PERCENT!AJ$100)/(PERCENT!AJ$101-PERCENT!AJ$100),(PERCENT!AJ54-PERCENT!AJ$100)/(PERCENT!AJ$100-PERCENT!AJ$102))</f>
        <v>-1.1867203476274603E-2</v>
      </c>
      <c r="AK85" s="124">
        <f>IF(PERCENT!AK54&gt;PERCENT!AK$100,(PERCENT!AK54-PERCENT!AK$100)/(PERCENT!AK$101-PERCENT!AK$100),(PERCENT!AK54-PERCENT!AK$100)/(PERCENT!AK$100-PERCENT!AK$102))</f>
        <v>-0.23411937694529131</v>
      </c>
      <c r="AL85" s="124">
        <f>IF(PERCENT!AL54&gt;PERCENT!AL$100,(PERCENT!AL54-PERCENT!AL$100)/(PERCENT!AL$101-PERCENT!AL$100),(PERCENT!AL54-PERCENT!AL$100)/(PERCENT!AL$100-PERCENT!AL$102))</f>
        <v>-0.84457780562585061</v>
      </c>
      <c r="AM85" s="124">
        <f>IF(PERCENT!AM54&gt;PERCENT!AM$100,(PERCENT!AM54-PERCENT!AM$100)/(PERCENT!AM$101-PERCENT!AM$100),(PERCENT!AM54-PERCENT!AM$100)/(PERCENT!AM$100-PERCENT!AM$102))</f>
        <v>1</v>
      </c>
      <c r="AN85" s="124">
        <f>IF(PERCENT!AN54&gt;PERCENT!AN$100,(PERCENT!AN54-PERCENT!AN$100)/(PERCENT!AN$101-PERCENT!AN$100),(PERCENT!AN54-PERCENT!AN$100)/(PERCENT!AN$100-PERCENT!AN$102))</f>
        <v>0.3988840603540692</v>
      </c>
      <c r="AO85" s="124">
        <f>IF(PERCENT!AO54&gt;PERCENT!AO$100,(PERCENT!AO54-PERCENT!AO$100)/(PERCENT!AO$101-PERCENT!AO$100),(PERCENT!AO54-PERCENT!AO$100)/(PERCENT!AO$100-PERCENT!AO$102))</f>
        <v>0.14046513995379922</v>
      </c>
      <c r="AP85" s="124">
        <f>IF(PERCENT!AP54&gt;PERCENT!AP$100,(PERCENT!AP54-PERCENT!AP$100)/(PERCENT!AP$101-PERCENT!AP$100),(PERCENT!AP54-PERCENT!AP$100)/(PERCENT!AP$100-PERCENT!AP$102))</f>
        <v>0.87458875773829281</v>
      </c>
      <c r="AQ85" s="124">
        <f>IF(PERCENT!AQ54&gt;PERCENT!AQ$100,(PERCENT!AQ54-PERCENT!AQ$100)/(PERCENT!AQ$101-PERCENT!AQ$100),(PERCENT!AQ54-PERCENT!AQ$100)/(PERCENT!AQ$100-PERCENT!AQ$102))</f>
        <v>6.1553040785832278E-2</v>
      </c>
      <c r="AR85" s="124">
        <f>IF(PERCENT!AR54&gt;PERCENT!AR$100,(PERCENT!AR54-PERCENT!AR$100)/(PERCENT!AR$101-PERCENT!AR$100),(PERCENT!AR54-PERCENT!AR$100)/(PERCENT!AR$100-PERCENT!AR$102))</f>
        <v>0.90775123757649301</v>
      </c>
      <c r="AS85" s="198">
        <f>IF(PERCENT!AS54&gt;PERCENT!AS$100,(PERCENT!AS54-PERCENT!AS$100)/(PERCENT!AS$101-PERCENT!AS$100),(PERCENT!AS54-PERCENT!AS$100)/(PERCENT!AS$100-PERCENT!AS$102))</f>
        <v>-0.72275961904687724</v>
      </c>
      <c r="AT85" s="198">
        <f>IF(PERCENT!AT54&gt;PERCENT!AT$100,(PERCENT!AT54-PERCENT!AT$100)/(PERCENT!AT$101-PERCENT!AT$100),(PERCENT!AT54-PERCENT!AT$100)/(PERCENT!AT$100-PERCENT!AT$102))</f>
        <v>-0.12577967811321225</v>
      </c>
      <c r="AU85" s="198">
        <f>IF(PERCENT!AU54&gt;PERCENT!AU$100,(PERCENT!AU54-PERCENT!AU$100)/(PERCENT!AU$101-PERCENT!AU$100),(PERCENT!AU54-PERCENT!AU$100)/(PERCENT!AU$100-PERCENT!AU$102))</f>
        <v>-0.64340095568339728</v>
      </c>
      <c r="AV85" s="231">
        <f>IF(PERCENT!AV54&gt;PERCENT!AV$100,(PERCENT!AV54-PERCENT!AV$100)/(PERCENT!AV$101-PERCENT!AV$100),(PERCENT!AV54-PERCENT!AV$100)/(PERCENT!AV$100-PERCENT!AV$102))</f>
        <v>0.29730201371507897</v>
      </c>
      <c r="AW85" s="231">
        <f>IF(PERCENT!AW54&gt;PERCENT!AW$100,(PERCENT!AW54-PERCENT!AW$100)/(PERCENT!AW$101-PERCENT!AW$100),(PERCENT!AW54-PERCENT!AW$100)/(PERCENT!AW$100-PERCENT!AW$102))</f>
        <v>-0.43810370072962895</v>
      </c>
      <c r="AX85" s="231">
        <f>IF(PERCENT!AX54&gt;PERCENT!AX$100,(PERCENT!AX54-PERCENT!AX$100)/(PERCENT!AX$101-PERCENT!AX$100),(PERCENT!AX54-PERCENT!AX$100)/(PERCENT!AX$100-PERCENT!AX$102))</f>
        <v>0.29730201371507897</v>
      </c>
      <c r="AY85" s="232">
        <f>IF(PERCENT!AY54&gt;PERCENT!AY$100,(PERCENT!AY54-PERCENT!AY$100)/(PERCENT!AY$101-PERCENT!AY$100),(PERCENT!AY54-PERCENT!AY$100)/(PERCENT!AY$100-PERCENT!AY$102))</f>
        <v>-0.95264111801198914</v>
      </c>
      <c r="AZ85" s="66">
        <v>1063</v>
      </c>
      <c r="BA85" s="66" t="str">
        <f t="shared" si="1"/>
        <v>LOW NEED LOW DEV</v>
      </c>
    </row>
    <row r="86" spans="1:53" x14ac:dyDescent="0.35">
      <c r="A86" s="197" t="s">
        <v>401</v>
      </c>
      <c r="B86" s="125">
        <f>IF(PERCENT!B7&gt;PERCENT!B$100,(PERCENT!B7-PERCENT!B$100)/(PERCENT!B$101-PERCENT!B$100),(PERCENT!B7-PERCENT!B$100)/(PERCENT!B$100-PERCENT!B$102))</f>
        <v>-0.77192019150966473</v>
      </c>
      <c r="C86" s="124">
        <f>IF(PERCENT!C7&gt;PERCENT!C$100,(PERCENT!C7-PERCENT!C$100)/(PERCENT!C$101-PERCENT!C$100),(PERCENT!C7-PERCENT!C$100)/(PERCENT!C$100-PERCENT!C$102))</f>
        <v>-0.74834738325059647</v>
      </c>
      <c r="D86" s="124">
        <f>IF(PERCENT!D7&gt;PERCENT!D$100,(PERCENT!D7-PERCENT!D$100)/(PERCENT!D$101-PERCENT!D$100),(PERCENT!D7-PERCENT!D$100)/(PERCENT!D$100-PERCENT!D$102))</f>
        <v>-0.70191423228923489</v>
      </c>
      <c r="E86" s="124">
        <f>IF(PERCENT!E7&gt;PERCENT!E$100,(PERCENT!E7-PERCENT!E$100)/(PERCENT!E$101-PERCENT!E$100),(PERCENT!E7-PERCENT!E$100)/(PERCENT!E$100-PERCENT!E$102))</f>
        <v>-0.54869374362567591</v>
      </c>
      <c r="F86" s="124">
        <f>IF(PERCENT!F7&gt;PERCENT!F$100,(PERCENT!F7-PERCENT!F$100)/(PERCENT!F$101-PERCENT!F$100),(PERCENT!F7-PERCENT!F$100)/(PERCENT!F$100-PERCENT!F$102))</f>
        <v>-0.62166145350753077</v>
      </c>
      <c r="G86" s="124">
        <f>IF(PERCENT!G7&gt;PERCENT!G$100,(PERCENT!G7-PERCENT!G$100)/(PERCENT!G$101-PERCENT!G$100),(PERCENT!G7-PERCENT!G$100)/(PERCENT!G$100-PERCENT!G$102))</f>
        <v>0.23646600689346775</v>
      </c>
      <c r="H86" s="125">
        <f>IF(PERCENT!H7&gt;PERCENT!H$100,(PERCENT!H7-PERCENT!H$100)/(PERCENT!H$101-PERCENT!H$100),(PERCENT!H7-PERCENT!H$100)/(PERCENT!H$100-PERCENT!H$102))</f>
        <v>-0.62897686520162666</v>
      </c>
      <c r="I86" s="124">
        <f>IF(PERCENT!I7&gt;PERCENT!I$100,(PERCENT!I7-PERCENT!I$100)/(PERCENT!I$101-PERCENT!I$100),(PERCENT!I7-PERCENT!I$100)/(PERCENT!I$100-PERCENT!I$102))</f>
        <v>-0.61026669190200733</v>
      </c>
      <c r="J86" s="124">
        <f>IF(PERCENT!J7&gt;PERCENT!J$100,(PERCENT!J7-PERCENT!J$100)/(PERCENT!J$101-PERCENT!J$100),(PERCENT!J7-PERCENT!J$100)/(PERCENT!J$100-PERCENT!J$102))</f>
        <v>-0.60248798380561341</v>
      </c>
      <c r="K86" s="126">
        <f>IF(PERCENT!K7&gt;PERCENT!K$100,(PERCENT!K7-PERCENT!K$100)/(PERCENT!K$101-PERCENT!K$100),(PERCENT!K7-PERCENT!K$100)/(PERCENT!K$100-PERCENT!K$102))</f>
        <v>-9.2820375511653744E-2</v>
      </c>
      <c r="L86" s="126">
        <f>IF(PERCENT!L7&gt;PERCENT!L$100,(PERCENT!L7-PERCENT!L$100)/(PERCENT!L$101-PERCENT!L$100),(PERCENT!L7-PERCENT!L$100)/(PERCENT!L$100-PERCENT!L$102))</f>
        <v>-0.15997806235578088</v>
      </c>
      <c r="M86" s="124">
        <f>IF(PERCENT!M7&gt;PERCENT!M$100,(PERCENT!M7-PERCENT!M$100)/(PERCENT!M$101-PERCENT!M$100),(PERCENT!M7-PERCENT!M$100)/(PERCENT!M$100-PERCENT!M$102))</f>
        <v>-1</v>
      </c>
      <c r="N86" s="124">
        <f>IF(PERCENT!N7&gt;PERCENT!N$100,(PERCENT!N7-PERCENT!N$100)/(PERCENT!N$101-PERCENT!N$100),(PERCENT!N7-PERCENT!N$100)/(PERCENT!N$100-PERCENT!N$102))</f>
        <v>1.338570989903173E-2</v>
      </c>
      <c r="O86" s="124">
        <f>IF(PERCENT!O7&gt;PERCENT!O$100,(PERCENT!O7-PERCENT!O$100)/(PERCENT!O$101-PERCENT!O$100),(PERCENT!O7-PERCENT!O$100)/(PERCENT!O$100-PERCENT!O$102))</f>
        <v>0.19304985013945297</v>
      </c>
      <c r="P86" s="124">
        <f>IF(PERCENT!P7&gt;PERCENT!P$100,(PERCENT!P7-PERCENT!P$100)/(PERCENT!P$101-PERCENT!P$100),(PERCENT!P7-PERCENT!P$100)/(PERCENT!P$100-PERCENT!P$102))</f>
        <v>0.11777259878763077</v>
      </c>
      <c r="Q86" s="124">
        <f>IF(PERCENT!Q7&gt;PERCENT!Q$100,(PERCENT!Q7-PERCENT!Q$100)/(PERCENT!Q$101-PERCENT!Q$100),(PERCENT!Q7-PERCENT!Q$100)/(PERCENT!Q$100-PERCENT!Q$102))</f>
        <v>0.32691469683763097</v>
      </c>
      <c r="R86" s="127">
        <f>IF(PERCENT!R7&gt;PERCENT!R$100,(PERCENT!R7-PERCENT!R$100)/(PERCENT!R$101-PERCENT!R$100),(PERCENT!R7-PERCENT!R$100)/(PERCENT!R$100-PERCENT!R$102))</f>
        <v>-0.8796471229637095</v>
      </c>
      <c r="S86" s="124">
        <f>IF(PERCENT!S7&gt;PERCENT!S$100,(PERCENT!S7-PERCENT!S$100)/(PERCENT!S$101-PERCENT!S$100),(PERCENT!S7-PERCENT!S$100)/(PERCENT!S$100-PERCENT!S$102))</f>
        <v>-0.8988364020354328</v>
      </c>
      <c r="T86" s="124">
        <f>IF(PERCENT!T7&gt;PERCENT!T$100,(PERCENT!T7-PERCENT!T$100)/(PERCENT!T$101-PERCENT!T$100),(PERCENT!T7-PERCENT!T$100)/(PERCENT!T$100-PERCENT!T$102))</f>
        <v>-0.89899092951270942</v>
      </c>
      <c r="U86" s="124">
        <f>IF(PERCENT!U7&gt;PERCENT!U$100,(PERCENT!U7-PERCENT!U$100)/(PERCENT!U$101-PERCENT!U$100),(PERCENT!U7-PERCENT!U$100)/(PERCENT!U$100-PERCENT!U$102))</f>
        <v>-0.81270166226884</v>
      </c>
      <c r="V86" s="127">
        <f>IF(PERCENT!V7&gt;PERCENT!V$100,(PERCENT!V7-PERCENT!V$100)/(PERCENT!V$101-PERCENT!V$100),(PERCENT!V7-PERCENT!V$100)/(PERCENT!V$100-PERCENT!V$102))</f>
        <v>-0.87587476204296055</v>
      </c>
      <c r="W86" s="124">
        <f>IF(PERCENT!W7&gt;PERCENT!W$100,(PERCENT!W7-PERCENT!W$100)/(PERCENT!W$101-PERCENT!W$100),(PERCENT!W7-PERCENT!W$100)/(PERCENT!W$100-PERCENT!W$102))</f>
        <v>-0.87587476204296055</v>
      </c>
      <c r="X86" s="127">
        <f>IF(PERCENT!X7&gt;PERCENT!X$100,(PERCENT!X7-PERCENT!X$100)/(PERCENT!X$101-PERCENT!X$100),(PERCENT!X7-PERCENT!X$100)/(PERCENT!X$100-PERCENT!X$102))</f>
        <v>-0.27874553485653253</v>
      </c>
      <c r="Y86" s="124">
        <f>IF(PERCENT!Y7&gt;PERCENT!Y$100,(PERCENT!Y7-PERCENT!Y$100)/(PERCENT!Y$101-PERCENT!Y$100),(PERCENT!Y7-PERCENT!Y$100)/(PERCENT!Y$100-PERCENT!Y$102))</f>
        <v>-0.68346796970259671</v>
      </c>
      <c r="Z86" s="124">
        <f>IF(PERCENT!Z7&gt;PERCENT!Z$100,(PERCENT!Z7-PERCENT!Z$100)/(PERCENT!Z$101-PERCENT!Z$100),(PERCENT!Z7-PERCENT!Z$100)/(PERCENT!Z$100-PERCENT!Z$102))</f>
        <v>-0.78871488568852299</v>
      </c>
      <c r="AA86" s="124">
        <f>IF(PERCENT!AA7&gt;PERCENT!AA$100,(PERCENT!AA7-PERCENT!AA$100)/(PERCENT!AA$101-PERCENT!AA$100),(PERCENT!AA7-PERCENT!AA$100)/(PERCENT!AA$100-PERCENT!AA$102))</f>
        <v>-0.44114261236944335</v>
      </c>
      <c r="AB86" s="124">
        <f>IF(PERCENT!AB7&gt;PERCENT!AB$100,(PERCENT!AB7-PERCENT!AB$100)/(PERCENT!AB$101-PERCENT!AB$100),(PERCENT!AB7-PERCENT!AB$100)/(PERCENT!AB$100-PERCENT!AB$102))</f>
        <v>-7.8738620476899612E-2</v>
      </c>
      <c r="AC86" s="127">
        <f>IF(PERCENT!AC7&gt;PERCENT!AC$100,(PERCENT!AC7-PERCENT!AC$100)/(PERCENT!AC$101-PERCENT!AC$100),(PERCENT!AC7-PERCENT!AC$100)/(PERCENT!AC$100-PERCENT!AC$102))</f>
        <v>-0.51591994066149094</v>
      </c>
      <c r="AD86" s="124">
        <f>IF(PERCENT!AD7&gt;PERCENT!AD$100,(PERCENT!AD7-PERCENT!AD$100)/(PERCENT!AD$101-PERCENT!AD$100),(PERCENT!AD7-PERCENT!AD$100)/(PERCENT!AD$100-PERCENT!AD$102))</f>
        <v>-0.51591994066149094</v>
      </c>
      <c r="AE86" s="128">
        <f>IF(PERCENT!AE7&gt;PERCENT!AE$100,(PERCENT!AE7-PERCENT!AE$100)/(PERCENT!AE$101-PERCENT!AE$100),(PERCENT!AE7-PERCENT!AE$100)/(PERCENT!AE$100-PERCENT!AE$102))</f>
        <v>6.2151206809432168E-2</v>
      </c>
      <c r="AF86" s="124">
        <f>IF(PERCENT!AF7&gt;PERCENT!AF$100,(PERCENT!AF7-PERCENT!AF$100)/(PERCENT!AF$101-PERCENT!AF$100),(PERCENT!AF7-PERCENT!AF$100)/(PERCENT!AF$100-PERCENT!AF$102))</f>
        <v>0.62168094501682758</v>
      </c>
      <c r="AG86" s="124">
        <f>IF(PERCENT!AG7&gt;PERCENT!AG$100,(PERCENT!AG7-PERCENT!AG$100)/(PERCENT!AG$101-PERCENT!AG$100),(PERCENT!AG7-PERCENT!AG$100)/(PERCENT!AG$100-PERCENT!AG$102))</f>
        <v>-0.1243720795761495</v>
      </c>
      <c r="AH86" s="124">
        <f>IF(PERCENT!AH7&gt;PERCENT!AH$100,(PERCENT!AH7-PERCENT!AH$100)/(PERCENT!AH$101-PERCENT!AH$100),(PERCENT!AH7-PERCENT!AH$100)/(PERCENT!AH$100-PERCENT!AH$102))</f>
        <v>-0.60586037577194973</v>
      </c>
      <c r="AI86" s="124">
        <f>IF(PERCENT!AI7&gt;PERCENT!AI$100,(PERCENT!AI7-PERCENT!AI$100)/(PERCENT!AI$101-PERCENT!AI$100),(PERCENT!AI7-PERCENT!AI$100)/(PERCENT!AI$100-PERCENT!AI$102))</f>
        <v>-0.79097193761295737</v>
      </c>
      <c r="AJ86" s="124">
        <f>IF(PERCENT!AJ7&gt;PERCENT!AJ$100,(PERCENT!AJ7-PERCENT!AJ$100)/(PERCENT!AJ$101-PERCENT!AJ$100),(PERCENT!AJ7-PERCENT!AJ$100)/(PERCENT!AJ$100-PERCENT!AJ$102))</f>
        <v>-0.38871634366385505</v>
      </c>
      <c r="AK86" s="124">
        <f>IF(PERCENT!AK7&gt;PERCENT!AK$100,(PERCENT!AK7-PERCENT!AK$100)/(PERCENT!AK$101-PERCENT!AK$100),(PERCENT!AK7-PERCENT!AK$100)/(PERCENT!AK$100-PERCENT!AK$102))</f>
        <v>0.20165155016650163</v>
      </c>
      <c r="AL86" s="124">
        <f>IF(PERCENT!AL7&gt;PERCENT!AL$100,(PERCENT!AL7-PERCENT!AL$100)/(PERCENT!AL$101-PERCENT!AL$100),(PERCENT!AL7-PERCENT!AL$100)/(PERCENT!AL$100-PERCENT!AL$102))</f>
        <v>-0.87506820649919193</v>
      </c>
      <c r="AM86" s="124">
        <f>IF(PERCENT!AM7&gt;PERCENT!AM$100,(PERCENT!AM7-PERCENT!AM$100)/(PERCENT!AM$101-PERCENT!AM$100),(PERCENT!AM7-PERCENT!AM$100)/(PERCENT!AM$100-PERCENT!AM$102))</f>
        <v>0.16269859867103642</v>
      </c>
      <c r="AN86" s="124">
        <f>IF(PERCENT!AN7&gt;PERCENT!AN$100,(PERCENT!AN7-PERCENT!AN$100)/(PERCENT!AN$101-PERCENT!AN$100),(PERCENT!AN7-PERCENT!AN$100)/(PERCENT!AN$100-PERCENT!AN$102))</f>
        <v>0.88159837552428988</v>
      </c>
      <c r="AO86" s="124">
        <f>IF(PERCENT!AO7&gt;PERCENT!AO$100,(PERCENT!AO7-PERCENT!AO$100)/(PERCENT!AO$101-PERCENT!AO$100),(PERCENT!AO7-PERCENT!AO$100)/(PERCENT!AO$100-PERCENT!AO$102))</f>
        <v>-0.16185323258128761</v>
      </c>
      <c r="AP86" s="124">
        <f>IF(PERCENT!AP7&gt;PERCENT!AP$100,(PERCENT!AP7-PERCENT!AP$100)/(PERCENT!AP$101-PERCENT!AP$100),(PERCENT!AP7-PERCENT!AP$100)/(PERCENT!AP$100-PERCENT!AP$102))</f>
        <v>0.97959247878098421</v>
      </c>
      <c r="AQ86" s="124">
        <f>IF(PERCENT!AQ7&gt;PERCENT!AQ$100,(PERCENT!AQ7-PERCENT!AQ$100)/(PERCENT!AQ$101-PERCENT!AQ$100),(PERCENT!AQ7-PERCENT!AQ$100)/(PERCENT!AQ$100-PERCENT!AQ$102))</f>
        <v>0.52297740064646814</v>
      </c>
      <c r="AR86" s="124">
        <f>IF(PERCENT!AR7&gt;PERCENT!AR$100,(PERCENT!AR7-PERCENT!AR$100)/(PERCENT!AR$101-PERCENT!AR$100),(PERCENT!AR7-PERCENT!AR$100)/(PERCENT!AR$100-PERCENT!AR$102))</f>
        <v>0.579826654707713</v>
      </c>
      <c r="AS86" s="198">
        <f>IF(PERCENT!AS7&gt;PERCENT!AS$100,(PERCENT!AS7-PERCENT!AS$100)/(PERCENT!AS$101-PERCENT!AS$100),(PERCENT!AS7-PERCENT!AS$100)/(PERCENT!AS$100-PERCENT!AS$102))</f>
        <v>-0.89903012966513196</v>
      </c>
      <c r="AT86" s="198">
        <f>IF(PERCENT!AT7&gt;PERCENT!AT$100,(PERCENT!AT7-PERCENT!AT$100)/(PERCENT!AT$101-PERCENT!AT$100),(PERCENT!AT7-PERCENT!AT$100)/(PERCENT!AT$100-PERCENT!AT$102))</f>
        <v>-0.12730306232028116</v>
      </c>
      <c r="AU86" s="198">
        <f>IF(PERCENT!AU7&gt;PERCENT!AU$100,(PERCENT!AU7-PERCENT!AU$100)/(PERCENT!AU$101-PERCENT!AU$100),(PERCENT!AU7-PERCENT!AU$100)/(PERCENT!AU$100-PERCENT!AU$102))</f>
        <v>-0.5805799330623207</v>
      </c>
      <c r="AV86" s="231">
        <f>IF(PERCENT!AV7&gt;PERCENT!AV$100,(PERCENT!AV7-PERCENT!AV$100)/(PERCENT!AV$101-PERCENT!AV$100),(PERCENT!AV7-PERCENT!AV$100)/(PERCENT!AV$100-PERCENT!AV$102))</f>
        <v>6.2151206809432168E-2</v>
      </c>
      <c r="AW86" s="231">
        <f>IF(PERCENT!AW7&gt;PERCENT!AW$100,(PERCENT!AW7-PERCENT!AW$100)/(PERCENT!AW$101-PERCENT!AW$100),(PERCENT!AW7-PERCENT!AW$100)/(PERCENT!AW$100-PERCENT!AW$102))</f>
        <v>-0.46727698279427876</v>
      </c>
      <c r="AX86" s="231">
        <f>IF(PERCENT!AX7&gt;PERCENT!AX$100,(PERCENT!AX7-PERCENT!AX$100)/(PERCENT!AX$101-PERCENT!AX$100),(PERCENT!AX7-PERCENT!AX$100)/(PERCENT!AX$100-PERCENT!AX$102))</f>
        <v>6.2151206809432168E-2</v>
      </c>
      <c r="AY86" s="232">
        <f>IF(PERCENT!AY7&gt;PERCENT!AY$100,(PERCENT!AY7-PERCENT!AY$100)/(PERCENT!AY$101-PERCENT!AY$100),(PERCENT!AY7-PERCENT!AY$100)/(PERCENT!AY$100-PERCENT!AY$102))</f>
        <v>-0.93541133202213433</v>
      </c>
      <c r="AZ86" s="66">
        <v>2859</v>
      </c>
      <c r="BA86" s="66" t="str">
        <f t="shared" si="1"/>
        <v>LOW NEED LOW DEV</v>
      </c>
    </row>
    <row r="87" spans="1:53" x14ac:dyDescent="0.35">
      <c r="A87" s="197" t="s">
        <v>476</v>
      </c>
      <c r="B87" s="125">
        <f>IF(PERCENT!B89&gt;PERCENT!B$100,(PERCENT!B89-PERCENT!B$100)/(PERCENT!B$101-PERCENT!B$100),(PERCENT!B89-PERCENT!B$100)/(PERCENT!B$100-PERCENT!B$102))</f>
        <v>-0.49404585028902653</v>
      </c>
      <c r="C87" s="124">
        <f>IF(PERCENT!C89&gt;PERCENT!C$100,(PERCENT!C89-PERCENT!C$100)/(PERCENT!C$101-PERCENT!C$100),(PERCENT!C89-PERCENT!C$100)/(PERCENT!C$100-PERCENT!C$102))</f>
        <v>-0.63279046659053206</v>
      </c>
      <c r="D87" s="124">
        <f>IF(PERCENT!D89&gt;PERCENT!D$100,(PERCENT!D89-PERCENT!D$100)/(PERCENT!D$101-PERCENT!D$100),(PERCENT!D89-PERCENT!D$100)/(PERCENT!D$100-PERCENT!D$102))</f>
        <v>-0.50385446994181138</v>
      </c>
      <c r="E87" s="124">
        <f>IF(PERCENT!E89&gt;PERCENT!E$100,(PERCENT!E89-PERCENT!E$100)/(PERCENT!E$101-PERCENT!E$100),(PERCENT!E89-PERCENT!E$100)/(PERCENT!E$100-PERCENT!E$102))</f>
        <v>-0.6576195819756554</v>
      </c>
      <c r="F87" s="124">
        <f>IF(PERCENT!F89&gt;PERCENT!F$100,(PERCENT!F89-PERCENT!F$100)/(PERCENT!F$101-PERCENT!F$100),(PERCENT!F89-PERCENT!F$100)/(PERCENT!F$100-PERCENT!F$102))</f>
        <v>-0.63372011486556568</v>
      </c>
      <c r="G87" s="124">
        <f>IF(PERCENT!G89&gt;PERCENT!G$100,(PERCENT!G89-PERCENT!G$100)/(PERCENT!G$101-PERCENT!G$100),(PERCENT!G89-PERCENT!G$100)/(PERCENT!G$100-PERCENT!G$102))</f>
        <v>0.82859256808877391</v>
      </c>
      <c r="H87" s="125">
        <f>IF(PERCENT!H89&gt;PERCENT!H$100,(PERCENT!H89-PERCENT!H$100)/(PERCENT!H$101-PERCENT!H$100),(PERCENT!H89-PERCENT!H$100)/(PERCENT!H$100-PERCENT!H$102))</f>
        <v>-0.82499660456834956</v>
      </c>
      <c r="I87" s="124">
        <f>IF(PERCENT!I89&gt;PERCENT!I$100,(PERCENT!I89-PERCENT!I$100)/(PERCENT!I$101-PERCENT!I$100),(PERCENT!I89-PERCENT!I$100)/(PERCENT!I$100-PERCENT!I$102))</f>
        <v>-0.86184407252389161</v>
      </c>
      <c r="J87" s="124">
        <f>IF(PERCENT!J89&gt;PERCENT!J$100,(PERCENT!J89-PERCENT!J$100)/(PERCENT!J$101-PERCENT!J$100),(PERCENT!J89-PERCENT!J$100)/(PERCENT!J$100-PERCENT!J$102))</f>
        <v>-0.74975433448051665</v>
      </c>
      <c r="K87" s="126">
        <f>IF(PERCENT!K89&gt;PERCENT!K$100,(PERCENT!K89-PERCENT!K$100)/(PERCENT!K$101-PERCENT!K$100),(PERCENT!K89-PERCENT!K$100)/(PERCENT!K$100-PERCENT!K$102))</f>
        <v>-0.18611027213151651</v>
      </c>
      <c r="L87" s="126">
        <f>IF(PERCENT!L89&gt;PERCENT!L$100,(PERCENT!L89-PERCENT!L$100)/(PERCENT!L$101-PERCENT!L$100),(PERCENT!L89-PERCENT!L$100)/(PERCENT!L$100-PERCENT!L$102))</f>
        <v>1.823131553222301E-2</v>
      </c>
      <c r="M87" s="124">
        <f>IF(PERCENT!M89&gt;PERCENT!M$100,(PERCENT!M89-PERCENT!M$100)/(PERCENT!M$101-PERCENT!M$100),(PERCENT!M89-PERCENT!M$100)/(PERCENT!M$100-PERCENT!M$102))</f>
        <v>-1</v>
      </c>
      <c r="N87" s="124">
        <f>IF(PERCENT!N89&gt;PERCENT!N$100,(PERCENT!N89-PERCENT!N$100)/(PERCENT!N$101-PERCENT!N$100),(PERCENT!N89-PERCENT!N$100)/(PERCENT!N$100-PERCENT!N$102))</f>
        <v>0.13141454322026558</v>
      </c>
      <c r="O87" s="124">
        <f>IF(PERCENT!O89&gt;PERCENT!O$100,(PERCENT!O89-PERCENT!O$100)/(PERCENT!O$101-PERCENT!O$100),(PERCENT!O89-PERCENT!O$100)/(PERCENT!O$100-PERCENT!O$102))</f>
        <v>-2.107829265829872E-2</v>
      </c>
      <c r="P87" s="124">
        <f>IF(PERCENT!P89&gt;PERCENT!P$100,(PERCENT!P89-PERCENT!P$100)/(PERCENT!P$101-PERCENT!P$100),(PERCENT!P89-PERCENT!P$100)/(PERCENT!P$100-PERCENT!P$102))</f>
        <v>-3.1125011874581009E-2</v>
      </c>
      <c r="Q87" s="124">
        <f>IF(PERCENT!Q89&gt;PERCENT!Q$100,(PERCENT!Q89-PERCENT!Q$100)/(PERCENT!Q$101-PERCENT!Q$100),(PERCENT!Q89-PERCENT!Q$100)/(PERCENT!Q$100-PERCENT!Q$102))</f>
        <v>0.11471843793871092</v>
      </c>
      <c r="R87" s="127">
        <f>IF(PERCENT!R89&gt;PERCENT!R$100,(PERCENT!R89-PERCENT!R$100)/(PERCENT!R$101-PERCENT!R$100),(PERCENT!R89-PERCENT!R$100)/(PERCENT!R$100-PERCENT!R$102))</f>
        <v>-0.64728609027924544</v>
      </c>
      <c r="S87" s="124">
        <f>IF(PERCENT!S89&gt;PERCENT!S$100,(PERCENT!S89-PERCENT!S$100)/(PERCENT!S$101-PERCENT!S$100),(PERCENT!S89-PERCENT!S$100)/(PERCENT!S$100-PERCENT!S$102))</f>
        <v>-0.60178288809921454</v>
      </c>
      <c r="T87" s="124">
        <f>IF(PERCENT!T89&gt;PERCENT!T$100,(PERCENT!T89-PERCENT!T$100)/(PERCENT!T$101-PERCENT!T$100),(PERCENT!T89-PERCENT!T$100)/(PERCENT!T$100-PERCENT!T$102))</f>
        <v>-0.59975593373754388</v>
      </c>
      <c r="U87" s="124">
        <f>IF(PERCENT!U89&gt;PERCENT!U$100,(PERCENT!U89-PERCENT!U$100)/(PERCENT!U$101-PERCENT!U$100),(PERCENT!U89-PERCENT!U$100)/(PERCENT!U$100-PERCENT!U$102))</f>
        <v>-0.80944736454351673</v>
      </c>
      <c r="V87" s="127">
        <f>IF(PERCENT!V89&gt;PERCENT!V$100,(PERCENT!V89-PERCENT!V$100)/(PERCENT!V$101-PERCENT!V$100),(PERCENT!V89-PERCENT!V$100)/(PERCENT!V$100-PERCENT!V$102))</f>
        <v>-0.88273213697499686</v>
      </c>
      <c r="W87" s="124">
        <f>IF(PERCENT!W89&gt;PERCENT!W$100,(PERCENT!W89-PERCENT!W$100)/(PERCENT!W$101-PERCENT!W$100),(PERCENT!W89-PERCENT!W$100)/(PERCENT!W$100-PERCENT!W$102))</f>
        <v>-0.88273213697499686</v>
      </c>
      <c r="X87" s="127">
        <f>IF(PERCENT!X89&gt;PERCENT!X$100,(PERCENT!X89-PERCENT!X$100)/(PERCENT!X$101-PERCENT!X$100),(PERCENT!X89-PERCENT!X$100)/(PERCENT!X$100-PERCENT!X$102))</f>
        <v>-0.34658010137518097</v>
      </c>
      <c r="Y87" s="124">
        <f>IF(PERCENT!Y89&gt;PERCENT!Y$100,(PERCENT!Y89-PERCENT!Y$100)/(PERCENT!Y$101-PERCENT!Y$100),(PERCENT!Y89-PERCENT!Y$100)/(PERCENT!Y$100-PERCENT!Y$102))</f>
        <v>-0.82680798183090742</v>
      </c>
      <c r="Z87" s="124">
        <f>IF(PERCENT!Z89&gt;PERCENT!Z$100,(PERCENT!Z89-PERCENT!Z$100)/(PERCENT!Z$101-PERCENT!Z$100),(PERCENT!Z89-PERCENT!Z$100)/(PERCENT!Z$100-PERCENT!Z$102))</f>
        <v>-0.87801162445835135</v>
      </c>
      <c r="AA87" s="124">
        <f>IF(PERCENT!AA89&gt;PERCENT!AA$100,(PERCENT!AA89-PERCENT!AA$100)/(PERCENT!AA$101-PERCENT!AA$100),(PERCENT!AA89-PERCENT!AA$100)/(PERCENT!AA$100-PERCENT!AA$102))</f>
        <v>-0.4851606419303417</v>
      </c>
      <c r="AB87" s="124">
        <f>IF(PERCENT!AB89&gt;PERCENT!AB$100,(PERCENT!AB89-PERCENT!AB$100)/(PERCENT!AB$101-PERCENT!AB$100),(PERCENT!AB89-PERCENT!AB$100)/(PERCENT!AB$100-PERCENT!AB$102))</f>
        <v>-0.13711055361472699</v>
      </c>
      <c r="AC87" s="127">
        <f>IF(PERCENT!AC89&gt;PERCENT!AC$100,(PERCENT!AC89-PERCENT!AC$100)/(PERCENT!AC$101-PERCENT!AC$100),(PERCENT!AC89-PERCENT!AC$100)/(PERCENT!AC$100-PERCENT!AC$102))</f>
        <v>-0.3519350591872229</v>
      </c>
      <c r="AD87" s="124">
        <f>IF(PERCENT!AD89&gt;PERCENT!AD$100,(PERCENT!AD89-PERCENT!AD$100)/(PERCENT!AD$101-PERCENT!AD$100),(PERCENT!AD89-PERCENT!AD$100)/(PERCENT!AD$100-PERCENT!AD$102))</f>
        <v>-0.3519350591872229</v>
      </c>
      <c r="AE87" s="128">
        <f>IF(PERCENT!AE89&gt;PERCENT!AE$100,(PERCENT!AE89-PERCENT!AE$100)/(PERCENT!AE$101-PERCENT!AE$100),(PERCENT!AE89-PERCENT!AE$100)/(PERCENT!AE$100-PERCENT!AE$102))</f>
        <v>-0.45312385824911927</v>
      </c>
      <c r="AF87" s="124">
        <f>IF(PERCENT!AF89&gt;PERCENT!AF$100,(PERCENT!AF89-PERCENT!AF$100)/(PERCENT!AF$101-PERCENT!AF$100),(PERCENT!AF89-PERCENT!AF$100)/(PERCENT!AF$100-PERCENT!AF$102))</f>
        <v>0.88515244190813269</v>
      </c>
      <c r="AG87" s="124">
        <f>IF(PERCENT!AG89&gt;PERCENT!AG$100,(PERCENT!AG89-PERCENT!AG$100)/(PERCENT!AG$101-PERCENT!AG$100),(PERCENT!AG89-PERCENT!AG$100)/(PERCENT!AG$100-PERCENT!AG$102))</f>
        <v>0.25070462663428128</v>
      </c>
      <c r="AH87" s="124">
        <f>IF(PERCENT!AH89&gt;PERCENT!AH$100,(PERCENT!AH89-PERCENT!AH$100)/(PERCENT!AH$101-PERCENT!AH$100),(PERCENT!AH89-PERCENT!AH$100)/(PERCENT!AH$100-PERCENT!AH$102))</f>
        <v>-0.68821149360160394</v>
      </c>
      <c r="AI87" s="124">
        <f>IF(PERCENT!AI89&gt;PERCENT!AI$100,(PERCENT!AI89-PERCENT!AI$100)/(PERCENT!AI$101-PERCENT!AI$100),(PERCENT!AI89-PERCENT!AI$100)/(PERCENT!AI$100-PERCENT!AI$102))</f>
        <v>-0.79924302415156867</v>
      </c>
      <c r="AJ87" s="124">
        <f>IF(PERCENT!AJ89&gt;PERCENT!AJ$100,(PERCENT!AJ89-PERCENT!AJ$100)/(PERCENT!AJ$101-PERCENT!AJ$100),(PERCENT!AJ89-PERCENT!AJ$100)/(PERCENT!AJ$100-PERCENT!AJ$102))</f>
        <v>0.46320251283290731</v>
      </c>
      <c r="AK87" s="124">
        <f>IF(PERCENT!AK89&gt;PERCENT!AK$100,(PERCENT!AK89-PERCENT!AK$100)/(PERCENT!AK$101-PERCENT!AK$100),(PERCENT!AK89-PERCENT!AK$100)/(PERCENT!AK$100-PERCENT!AK$102))</f>
        <v>-0.46579107991591673</v>
      </c>
      <c r="AL87" s="124">
        <f>IF(PERCENT!AL89&gt;PERCENT!AL$100,(PERCENT!AL89-PERCENT!AL$100)/(PERCENT!AL$101-PERCENT!AL$100),(PERCENT!AL89-PERCENT!AL$100)/(PERCENT!AL$100-PERCENT!AL$102))</f>
        <v>-0.7846571239295993</v>
      </c>
      <c r="AM87" s="124">
        <f>IF(PERCENT!AM89&gt;PERCENT!AM$100,(PERCENT!AM89-PERCENT!AM$100)/(PERCENT!AM$101-PERCENT!AM$100),(PERCENT!AM89-PERCENT!AM$100)/(PERCENT!AM$100-PERCENT!AM$102))</f>
        <v>-0.28176129090956209</v>
      </c>
      <c r="AN87" s="124">
        <f>IF(PERCENT!AN89&gt;PERCENT!AN$100,(PERCENT!AN89-PERCENT!AN$100)/(PERCENT!AN$101-PERCENT!AN$100),(PERCENT!AN89-PERCENT!AN$100)/(PERCENT!AN$100-PERCENT!AN$102))</f>
        <v>0.8861522841579671</v>
      </c>
      <c r="AO87" s="124">
        <f>IF(PERCENT!AO89&gt;PERCENT!AO$100,(PERCENT!AO89-PERCENT!AO$100)/(PERCENT!AO$101-PERCENT!AO$100),(PERCENT!AO89-PERCENT!AO$100)/(PERCENT!AO$100-PERCENT!AO$102))</f>
        <v>-0.36412648608944487</v>
      </c>
      <c r="AP87" s="124">
        <f>IF(PERCENT!AP89&gt;PERCENT!AP$100,(PERCENT!AP89-PERCENT!AP$100)/(PERCENT!AP$101-PERCENT!AP$100),(PERCENT!AP89-PERCENT!AP$100)/(PERCENT!AP$100-PERCENT!AP$102))</f>
        <v>0.97619653546434604</v>
      </c>
      <c r="AQ87" s="124">
        <f>IF(PERCENT!AQ89&gt;PERCENT!AQ$100,(PERCENT!AQ89-PERCENT!AQ$100)/(PERCENT!AQ$101-PERCENT!AQ$100),(PERCENT!AQ89-PERCENT!AQ$100)/(PERCENT!AQ$100-PERCENT!AQ$102))</f>
        <v>1.8241291109360482E-2</v>
      </c>
      <c r="AR87" s="124">
        <f>IF(PERCENT!AR89&gt;PERCENT!AR$100,(PERCENT!AR89-PERCENT!AR$100)/(PERCENT!AR$101-PERCENT!AR$100),(PERCENT!AR89-PERCENT!AR$100)/(PERCENT!AR$100-PERCENT!AR$102))</f>
        <v>0.88625777935798344</v>
      </c>
      <c r="AS87" s="198">
        <f>IF(PERCENT!AS89&gt;PERCENT!AS$100,(PERCENT!AS89-PERCENT!AS$100)/(PERCENT!AS$101-PERCENT!AS$100),(PERCENT!AS89-PERCENT!AS$100)/(PERCENT!AS$100-PERCENT!AS$102))</f>
        <v>-0.87003382318088829</v>
      </c>
      <c r="AT87" s="198">
        <f>IF(PERCENT!AT89&gt;PERCENT!AT$100,(PERCENT!AT89-PERCENT!AT$100)/(PERCENT!AT$101-PERCENT!AT$100),(PERCENT!AT89-PERCENT!AT$100)/(PERCENT!AT$100-PERCENT!AT$102))</f>
        <v>-0.17608216677357835</v>
      </c>
      <c r="AU87" s="198">
        <f>IF(PERCENT!AU89&gt;PERCENT!AU$100,(PERCENT!AU89-PERCENT!AU$100)/(PERCENT!AU$101-PERCENT!AU$100),(PERCENT!AU89-PERCENT!AU$100)/(PERCENT!AU$100-PERCENT!AU$102))</f>
        <v>-0.49681941265178214</v>
      </c>
      <c r="AV87" s="231">
        <f>IF(PERCENT!AV89&gt;PERCENT!AV$100,(PERCENT!AV89-PERCENT!AV$100)/(PERCENT!AV$101-PERCENT!AV$100),(PERCENT!AV89-PERCENT!AV$100)/(PERCENT!AV$100-PERCENT!AV$102))</f>
        <v>-0.45312385824911927</v>
      </c>
      <c r="AW87" s="231">
        <f>IF(PERCENT!AW89&gt;PERCENT!AW$100,(PERCENT!AW89-PERCENT!AW$100)/(PERCENT!AW$101-PERCENT!AW$100),(PERCENT!AW89-PERCENT!AW$100)/(PERCENT!AW$100-PERCENT!AW$102))</f>
        <v>-0.46281949097749936</v>
      </c>
      <c r="AX87" s="231">
        <f>IF(PERCENT!AX89&gt;PERCENT!AX$100,(PERCENT!AX89-PERCENT!AX$100)/(PERCENT!AX$101-PERCENT!AX$100),(PERCENT!AX89-PERCENT!AX$100)/(PERCENT!AX$100-PERCENT!AX$102))</f>
        <v>-0.45312385824911927</v>
      </c>
      <c r="AY87" s="232">
        <f>IF(PERCENT!AY89&gt;PERCENT!AY$100,(PERCENT!AY89-PERCENT!AY$100)/(PERCENT!AY$101-PERCENT!AY$100),(PERCENT!AY89-PERCENT!AY$100)/(PERCENT!AY$100-PERCENT!AY$102))</f>
        <v>-0.73241206776548906</v>
      </c>
      <c r="AZ87" s="66">
        <v>1721</v>
      </c>
      <c r="BA87" s="66" t="str">
        <f t="shared" si="1"/>
        <v>HIGH NEED LOW DEV</v>
      </c>
    </row>
    <row r="88" spans="1:53" x14ac:dyDescent="0.35">
      <c r="A88" s="197" t="s">
        <v>416</v>
      </c>
      <c r="B88" s="125">
        <f>IF(PERCENT!B23&gt;PERCENT!B$100,(PERCENT!B23-PERCENT!B$100)/(PERCENT!B$101-PERCENT!B$100),(PERCENT!B23-PERCENT!B$100)/(PERCENT!B$100-PERCENT!B$102))</f>
        <v>-8.0240823351143575E-2</v>
      </c>
      <c r="C88" s="124">
        <f>IF(PERCENT!C23&gt;PERCENT!C$100,(PERCENT!C23-PERCENT!C$100)/(PERCENT!C$101-PERCENT!C$100),(PERCENT!C23-PERCENT!C$100)/(PERCENT!C$100-PERCENT!C$102))</f>
        <v>6.2277620085346701E-4</v>
      </c>
      <c r="D88" s="124">
        <f>IF(PERCENT!D23&gt;PERCENT!D$100,(PERCENT!D23-PERCENT!D$100)/(PERCENT!D$101-PERCENT!D$100),(PERCENT!D23-PERCENT!D$100)/(PERCENT!D$100-PERCENT!D$102))</f>
        <v>-0.51845041537278225</v>
      </c>
      <c r="E88" s="124">
        <f>IF(PERCENT!E23&gt;PERCENT!E$100,(PERCENT!E23-PERCENT!E$100)/(PERCENT!E$101-PERCENT!E$100),(PERCENT!E23-PERCENT!E$100)/(PERCENT!E$100-PERCENT!E$102))</f>
        <v>0.14063708830060956</v>
      </c>
      <c r="F88" s="124">
        <f>IF(PERCENT!F23&gt;PERCENT!F$100,(PERCENT!F23-PERCENT!F$100)/(PERCENT!F$101-PERCENT!F$100),(PERCENT!F23-PERCENT!F$100)/(PERCENT!F$100-PERCENT!F$102))</f>
        <v>0.52072870216184752</v>
      </c>
      <c r="G88" s="124">
        <f>IF(PERCENT!G23&gt;PERCENT!G$100,(PERCENT!G23-PERCENT!G$100)/(PERCENT!G$101-PERCENT!G$100),(PERCENT!G23-PERCENT!G$100)/(PERCENT!G$100-PERCENT!G$102))</f>
        <v>-0.81434788177240336</v>
      </c>
      <c r="H88" s="125">
        <f>IF(PERCENT!H23&gt;PERCENT!H$100,(PERCENT!H23-PERCENT!H$100)/(PERCENT!H$101-PERCENT!H$100),(PERCENT!H23-PERCENT!H$100)/(PERCENT!H$100-PERCENT!H$102))</f>
        <v>-0.82379871618018574</v>
      </c>
      <c r="I88" s="124">
        <f>IF(PERCENT!I23&gt;PERCENT!I$100,(PERCENT!I23-PERCENT!I$100)/(PERCENT!I$101-PERCENT!I$100),(PERCENT!I23-PERCENT!I$100)/(PERCENT!I$100-PERCENT!I$102))</f>
        <v>-0.76522089873614896</v>
      </c>
      <c r="J88" s="124">
        <f>IF(PERCENT!J23&gt;PERCENT!J$100,(PERCENT!J23-PERCENT!J$100)/(PERCENT!J$101-PERCENT!J$100),(PERCENT!J23-PERCENT!J$100)/(PERCENT!J$100-PERCENT!J$102))</f>
        <v>-0.81158258837592223</v>
      </c>
      <c r="K88" s="126">
        <f>IF(PERCENT!K23&gt;PERCENT!K$100,(PERCENT!K23-PERCENT!K$100)/(PERCENT!K$101-PERCENT!K$100),(PERCENT!K23-PERCENT!K$100)/(PERCENT!K$100-PERCENT!K$102))</f>
        <v>-0.38278761176450721</v>
      </c>
      <c r="L88" s="126">
        <f>IF(PERCENT!L23&gt;PERCENT!L$100,(PERCENT!L23-PERCENT!L$100)/(PERCENT!L$101-PERCENT!L$100),(PERCENT!L23-PERCENT!L$100)/(PERCENT!L$100-PERCENT!L$102))</f>
        <v>3.0421104527277972E-2</v>
      </c>
      <c r="M88" s="124">
        <f>IF(PERCENT!M23&gt;PERCENT!M$100,(PERCENT!M23-PERCENT!M$100)/(PERCENT!M$101-PERCENT!M$100),(PERCENT!M23-PERCENT!M$100)/(PERCENT!M$100-PERCENT!M$102))</f>
        <v>-1</v>
      </c>
      <c r="N88" s="124">
        <f>IF(PERCENT!N23&gt;PERCENT!N$100,(PERCENT!N23-PERCENT!N$100)/(PERCENT!N$101-PERCENT!N$100),(PERCENT!N23-PERCENT!N$100)/(PERCENT!N$100-PERCENT!N$102))</f>
        <v>0.16201735176254101</v>
      </c>
      <c r="O88" s="124">
        <f>IF(PERCENT!O23&gt;PERCENT!O$100,(PERCENT!O23-PERCENT!O$100)/(PERCENT!O$101-PERCENT!O$100),(PERCENT!O23-PERCENT!O$100)/(PERCENT!O$100-PERCENT!O$102))</f>
        <v>-0.51053914632914932</v>
      </c>
      <c r="P88" s="124">
        <f>IF(PERCENT!P23&gt;PERCENT!P$100,(PERCENT!P23-PERCENT!P$100)/(PERCENT!P$101-PERCENT!P$100),(PERCENT!P23-PERCENT!P$100)/(PERCENT!P$100-PERCENT!P$102))</f>
        <v>0.38310414802443388</v>
      </c>
      <c r="Q88" s="124">
        <f>IF(PERCENT!Q23&gt;PERCENT!Q$100,(PERCENT!Q23-PERCENT!Q$100)/(PERCENT!Q$101-PERCENT!Q$100),(PERCENT!Q23-PERCENT!Q$100)/(PERCENT!Q$100-PERCENT!Q$102))</f>
        <v>-0.28578480540604301</v>
      </c>
      <c r="R88" s="127">
        <f>IF(PERCENT!R23&gt;PERCENT!R$100,(PERCENT!R23-PERCENT!R$100)/(PERCENT!R$101-PERCENT!R$100),(PERCENT!R23-PERCENT!R$100)/(PERCENT!R$100-PERCENT!R$102))</f>
        <v>-0.99004081800642629</v>
      </c>
      <c r="S88" s="124">
        <f>IF(PERCENT!S23&gt;PERCENT!S$100,(PERCENT!S23-PERCENT!S$100)/(PERCENT!S$101-PERCENT!S$100),(PERCENT!S23-PERCENT!S$100)/(PERCENT!S$100-PERCENT!S$102))</f>
        <v>-0.99650657183236435</v>
      </c>
      <c r="T88" s="124">
        <f>IF(PERCENT!T23&gt;PERCENT!T$100,(PERCENT!T23-PERCENT!T$100)/(PERCENT!T$101-PERCENT!T$100),(PERCENT!T23-PERCENT!T$100)/(PERCENT!T$100-PERCENT!T$102))</f>
        <v>-0.99133783100759298</v>
      </c>
      <c r="U88" s="124">
        <f>IF(PERCENT!U23&gt;PERCENT!U$100,(PERCENT!U23-PERCENT!U$100)/(PERCENT!U$101-PERCENT!U$100),(PERCENT!U23-PERCENT!U$100)/(PERCENT!U$100-PERCENT!U$102))</f>
        <v>-0.97821976944818911</v>
      </c>
      <c r="V88" s="127">
        <f>IF(PERCENT!V23&gt;PERCENT!V$100,(PERCENT!V23-PERCENT!V$100)/(PERCENT!V$101-PERCENT!V$100),(PERCENT!V23-PERCENT!V$100)/(PERCENT!V$100-PERCENT!V$102))</f>
        <v>-0.97613413413942263</v>
      </c>
      <c r="W88" s="124">
        <f>IF(PERCENT!W23&gt;PERCENT!W$100,(PERCENT!W23-PERCENT!W$100)/(PERCENT!W$101-PERCENT!W$100),(PERCENT!W23-PERCENT!W$100)/(PERCENT!W$100-PERCENT!W$102))</f>
        <v>-0.97613413413942263</v>
      </c>
      <c r="X88" s="127">
        <f>IF(PERCENT!X23&gt;PERCENT!X$100,(PERCENT!X23-PERCENT!X$100)/(PERCENT!X$101-PERCENT!X$100),(PERCENT!X23-PERCENT!X$100)/(PERCENT!X$100-PERCENT!X$102))</f>
        <v>-0.62356811052847172</v>
      </c>
      <c r="Y88" s="124">
        <f>IF(PERCENT!Y23&gt;PERCENT!Y$100,(PERCENT!Y23-PERCENT!Y$100)/(PERCENT!Y$101-PERCENT!Y$100),(PERCENT!Y23-PERCENT!Y$100)/(PERCENT!Y$100-PERCENT!Y$102))</f>
        <v>-0.97808333733714747</v>
      </c>
      <c r="Z88" s="124">
        <f>IF(PERCENT!Z23&gt;PERCENT!Z$100,(PERCENT!Z23-PERCENT!Z$100)/(PERCENT!Z$101-PERCENT!Z$100),(PERCENT!Z23-PERCENT!Z$100)/(PERCENT!Z$100-PERCENT!Z$102))</f>
        <v>-0.97164341171538515</v>
      </c>
      <c r="AA88" s="124">
        <f>IF(PERCENT!AA23&gt;PERCENT!AA$100,(PERCENT!AA23-PERCENT!AA$100)/(PERCENT!AA$101-PERCENT!AA$100),(PERCENT!AA23-PERCENT!AA$100)/(PERCENT!AA$100-PERCENT!AA$102))</f>
        <v>-0.55054498629494575</v>
      </c>
      <c r="AB88" s="124">
        <f>IF(PERCENT!AB23&gt;PERCENT!AB$100,(PERCENT!AB23-PERCENT!AB$100)/(PERCENT!AB$101-PERCENT!AB$100),(PERCENT!AB23-PERCENT!AB$100)/(PERCENT!AB$100-PERCENT!AB$102))</f>
        <v>-0.50510752339668163</v>
      </c>
      <c r="AC88" s="127">
        <f>IF(PERCENT!AC23&gt;PERCENT!AC$100,(PERCENT!AC23-PERCENT!AC$100)/(PERCENT!AC$101-PERCENT!AC$100),(PERCENT!AC23-PERCENT!AC$100)/(PERCENT!AC$100-PERCENT!AC$102))</f>
        <v>0.16923129477938004</v>
      </c>
      <c r="AD88" s="124">
        <f>IF(PERCENT!AD23&gt;PERCENT!AD$100,(PERCENT!AD23-PERCENT!AD$100)/(PERCENT!AD$101-PERCENT!AD$100),(PERCENT!AD23-PERCENT!AD$100)/(PERCENT!AD$100-PERCENT!AD$102))</f>
        <v>0.16923129477938004</v>
      </c>
      <c r="AE88" s="128">
        <f>IF(PERCENT!AE23&gt;PERCENT!AE$100,(PERCENT!AE23-PERCENT!AE$100)/(PERCENT!AE$101-PERCENT!AE$100),(PERCENT!AE23-PERCENT!AE$100)/(PERCENT!AE$100-PERCENT!AE$102))</f>
        <v>-0.23029008067966872</v>
      </c>
      <c r="AF88" s="124">
        <f>IF(PERCENT!AF23&gt;PERCENT!AF$100,(PERCENT!AF23-PERCENT!AF$100)/(PERCENT!AF$101-PERCENT!AF$100),(PERCENT!AF23-PERCENT!AF$100)/(PERCENT!AF$100-PERCENT!AF$102))</f>
        <v>0.74286008035394957</v>
      </c>
      <c r="AG88" s="124">
        <f>IF(PERCENT!AG23&gt;PERCENT!AG$100,(PERCENT!AG23-PERCENT!AG$100)/(PERCENT!AG$101-PERCENT!AG$100),(PERCENT!AG23-PERCENT!AG$100)/(PERCENT!AG$100-PERCENT!AG$102))</f>
        <v>0.13205403086632553</v>
      </c>
      <c r="AH88" s="124">
        <f>IF(PERCENT!AH23&gt;PERCENT!AH$100,(PERCENT!AH23-PERCENT!AH$100)/(PERCENT!AH$101-PERCENT!AH$100),(PERCENT!AH23-PERCENT!AH$100)/(PERCENT!AH$100-PERCENT!AH$102))</f>
        <v>-0.97483574102108173</v>
      </c>
      <c r="AI88" s="124">
        <f>IF(PERCENT!AI23&gt;PERCENT!AI$100,(PERCENT!AI23-PERCENT!AI$100)/(PERCENT!AI$101-PERCENT!AI$100),(PERCENT!AI23-PERCENT!AI$100)/(PERCENT!AI$100-PERCENT!AI$102))</f>
        <v>0.12148603116431962</v>
      </c>
      <c r="AJ88" s="124">
        <f>IF(PERCENT!AJ23&gt;PERCENT!AJ$100,(PERCENT!AJ23-PERCENT!AJ$100)/(PERCENT!AJ$101-PERCENT!AJ$100),(PERCENT!AJ23-PERCENT!AJ$100)/(PERCENT!AJ$100-PERCENT!AJ$102))</f>
        <v>-0.10336076560557328</v>
      </c>
      <c r="AK88" s="124">
        <f>IF(PERCENT!AK23&gt;PERCENT!AK$100,(PERCENT!AK23-PERCENT!AK$100)/(PERCENT!AK$101-PERCENT!AK$100),(PERCENT!AK23-PERCENT!AK$100)/(PERCENT!AK$100-PERCENT!AK$102))</f>
        <v>-0.69717065133964717</v>
      </c>
      <c r="AL88" s="124">
        <f>IF(PERCENT!AL23&gt;PERCENT!AL$100,(PERCENT!AL23-PERCENT!AL$100)/(PERCENT!AL$101-PERCENT!AL$100),(PERCENT!AL23-PERCENT!AL$100)/(PERCENT!AL$100-PERCENT!AL$102))</f>
        <v>-0.96826474400749751</v>
      </c>
      <c r="AM88" s="124">
        <f>IF(PERCENT!AM23&gt;PERCENT!AM$100,(PERCENT!AM23-PERCENT!AM$100)/(PERCENT!AM$101-PERCENT!AM$100),(PERCENT!AM23-PERCENT!AM$100)/(PERCENT!AM$100-PERCENT!AM$102))</f>
        <v>0.27477486882671975</v>
      </c>
      <c r="AN88" s="124">
        <f>IF(PERCENT!AN23&gt;PERCENT!AN$100,(PERCENT!AN23-PERCENT!AN$100)/(PERCENT!AN$101-PERCENT!AN$100),(PERCENT!AN23-PERCENT!AN$100)/(PERCENT!AN$100-PERCENT!AN$102))</f>
        <v>0.18029644593736416</v>
      </c>
      <c r="AO88" s="124">
        <f>IF(PERCENT!AO23&gt;PERCENT!AO$100,(PERCENT!AO23-PERCENT!AO$100)/(PERCENT!AO$101-PERCENT!AO$100),(PERCENT!AO23-PERCENT!AO$100)/(PERCENT!AO$100-PERCENT!AO$102))</f>
        <v>-0.546907602136812</v>
      </c>
      <c r="AP88" s="124">
        <f>IF(PERCENT!AP23&gt;PERCENT!AP$100,(PERCENT!AP23-PERCENT!AP$100)/(PERCENT!AP$101-PERCENT!AP$100),(PERCENT!AP23-PERCENT!AP$100)/(PERCENT!AP$100-PERCENT!AP$102))</f>
        <v>0.98912500372276146</v>
      </c>
      <c r="AQ88" s="124">
        <f>IF(PERCENT!AQ23&gt;PERCENT!AQ$100,(PERCENT!AQ23-PERCENT!AQ$100)/(PERCENT!AQ$101-PERCENT!AQ$100),(PERCENT!AQ23-PERCENT!AQ$100)/(PERCENT!AQ$100-PERCENT!AQ$102))</f>
        <v>0.12715604617608228</v>
      </c>
      <c r="AR88" s="124">
        <f>IF(PERCENT!AR23&gt;PERCENT!AR$100,(PERCENT!AR23-PERCENT!AR$100)/(PERCENT!AR$101-PERCENT!AR$100),(PERCENT!AR23-PERCENT!AR$100)/(PERCENT!AR$100-PERCENT!AR$102))</f>
        <v>0.98140038524789641</v>
      </c>
      <c r="AS88" s="198">
        <f>IF(PERCENT!AS23&gt;PERCENT!AS$100,(PERCENT!AS23-PERCENT!AS$100)/(PERCENT!AS$101-PERCENT!AS$100),(PERCENT!AS23-PERCENT!AS$100)/(PERCENT!AS$100-PERCENT!AS$102))</f>
        <v>-0.62242190083130822</v>
      </c>
      <c r="AT88" s="198">
        <f>IF(PERCENT!AT23&gt;PERCENT!AT$100,(PERCENT!AT23-PERCENT!AT$100)/(PERCENT!AT$101-PERCENT!AT$100),(PERCENT!AT23-PERCENT!AT$100)/(PERCENT!AT$100-PERCENT!AT$102))</f>
        <v>-0.36553804527753697</v>
      </c>
      <c r="AU88" s="198">
        <f>IF(PERCENT!AU23&gt;PERCENT!AU$100,(PERCENT!AU23-PERCENT!AU$100)/(PERCENT!AU$101-PERCENT!AU$100),(PERCENT!AU23-PERCENT!AU$100)/(PERCENT!AU$100-PERCENT!AU$102))</f>
        <v>-0.37488418108073568</v>
      </c>
      <c r="AV88" s="231">
        <f>IF(PERCENT!AV23&gt;PERCENT!AV$100,(PERCENT!AV23-PERCENT!AV$100)/(PERCENT!AV$101-PERCENT!AV$100),(PERCENT!AV23-PERCENT!AV$100)/(PERCENT!AV$100-PERCENT!AV$102))</f>
        <v>-0.23029008067966872</v>
      </c>
      <c r="AW88" s="231">
        <f>IF(PERCENT!AW23&gt;PERCENT!AW$100,(PERCENT!AW23-PERCENT!AW$100)/(PERCENT!AW$101-PERCENT!AW$100),(PERCENT!AW23-PERCENT!AW$100)/(PERCENT!AW$100-PERCENT!AW$102))</f>
        <v>-0.46743743404400695</v>
      </c>
      <c r="AX88" s="231">
        <f>IF(PERCENT!AX23&gt;PERCENT!AX$100,(PERCENT!AX23-PERCENT!AX$100)/(PERCENT!AX$101-PERCENT!AX$100),(PERCENT!AX23-PERCENT!AX$100)/(PERCENT!AX$100-PERCENT!AX$102))</f>
        <v>-0.23029008067966872</v>
      </c>
      <c r="AY88" s="232">
        <f>IF(PERCENT!AY23&gt;PERCENT!AY$100,(PERCENT!AY23-PERCENT!AY$100)/(PERCENT!AY$101-PERCENT!AY$100),(PERCENT!AY23-PERCENT!AY$100)/(PERCENT!AY$100-PERCENT!AY$102))</f>
        <v>-0.94589794933561666</v>
      </c>
      <c r="AZ88" s="66">
        <v>520</v>
      </c>
      <c r="BA88" s="66" t="str">
        <f t="shared" si="1"/>
        <v>HIGH NEED LOW DEV</v>
      </c>
    </row>
    <row r="89" spans="1:53" x14ac:dyDescent="0.35">
      <c r="A89" s="197" t="s">
        <v>473</v>
      </c>
      <c r="B89" s="125">
        <f>IF(PERCENT!B86&gt;PERCENT!B$100,(PERCENT!B86-PERCENT!B$100)/(PERCENT!B$101-PERCENT!B$100),(PERCENT!B86-PERCENT!B$100)/(PERCENT!B$100-PERCENT!B$102))</f>
        <v>-0.59149413239766047</v>
      </c>
      <c r="C89" s="124">
        <f>IF(PERCENT!C86&gt;PERCENT!C$100,(PERCENT!C86-PERCENT!C$100)/(PERCENT!C$101-PERCENT!C$100),(PERCENT!C86-PERCENT!C$100)/(PERCENT!C$100-PERCENT!C$102))</f>
        <v>-0.40825083798505873</v>
      </c>
      <c r="D89" s="124">
        <f>IF(PERCENT!D86&gt;PERCENT!D$100,(PERCENT!D86-PERCENT!D$100)/(PERCENT!D$101-PERCENT!D$100),(PERCENT!D86-PERCENT!D$100)/(PERCENT!D$100-PERCENT!D$102))</f>
        <v>-0.35167313633916797</v>
      </c>
      <c r="E89" s="124">
        <f>IF(PERCENT!E86&gt;PERCENT!E$100,(PERCENT!E86-PERCENT!E$100)/(PERCENT!E$101-PERCENT!E$100),(PERCENT!E86-PERCENT!E$100)/(PERCENT!E$100-PERCENT!E$102))</f>
        <v>-1</v>
      </c>
      <c r="F89" s="124">
        <f>IF(PERCENT!F86&gt;PERCENT!F$100,(PERCENT!F86-PERCENT!F$100)/(PERCENT!F$101-PERCENT!F$100),(PERCENT!F86-PERCENT!F$100)/(PERCENT!F$100-PERCENT!F$102))</f>
        <v>0.58734782180505152</v>
      </c>
      <c r="G89" s="124">
        <f>IF(PERCENT!G86&gt;PERCENT!G$100,(PERCENT!G86-PERCENT!G$100)/(PERCENT!G$101-PERCENT!G$100),(PERCENT!G86-PERCENT!G$100)/(PERCENT!G$100-PERCENT!G$102))</f>
        <v>-0.78264962343465239</v>
      </c>
      <c r="H89" s="125">
        <f>IF(PERCENT!H86&gt;PERCENT!H$100,(PERCENT!H86-PERCENT!H$100)/(PERCENT!H$101-PERCENT!H$100),(PERCENT!H86-PERCENT!H$100)/(PERCENT!H$100-PERCENT!H$102))</f>
        <v>-0.49116325416664403</v>
      </c>
      <c r="I89" s="124">
        <f>IF(PERCENT!I86&gt;PERCENT!I$100,(PERCENT!I86-PERCENT!I$100)/(PERCENT!I$101-PERCENT!I$100),(PERCENT!I86-PERCENT!I$100)/(PERCENT!I$100-PERCENT!I$102))</f>
        <v>-0.82196469278808815</v>
      </c>
      <c r="J89" s="124">
        <f>IF(PERCENT!J86&gt;PERCENT!J$100,(PERCENT!J86-PERCENT!J$100)/(PERCENT!J$101-PERCENT!J$100),(PERCENT!J86-PERCENT!J$100)/(PERCENT!J$100-PERCENT!J$102))</f>
        <v>-0.24260948944392499</v>
      </c>
      <c r="K89" s="126">
        <f>IF(PERCENT!K86&gt;PERCENT!K$100,(PERCENT!K86-PERCENT!K$100)/(PERCENT!K$101-PERCENT!K$100),(PERCENT!K86-PERCENT!K$100)/(PERCENT!K$100-PERCENT!K$102))</f>
        <v>-0.55773489033032342</v>
      </c>
      <c r="L89" s="126">
        <f>IF(PERCENT!L86&gt;PERCENT!L$100,(PERCENT!L86-PERCENT!L$100)/(PERCENT!L$101-PERCENT!L$100),(PERCENT!L86-PERCENT!L$100)/(PERCENT!L$100-PERCENT!L$102))</f>
        <v>-0.28465523029775025</v>
      </c>
      <c r="M89" s="124">
        <f>IF(PERCENT!M86&gt;PERCENT!M$100,(PERCENT!M86-PERCENT!M$100)/(PERCENT!M$101-PERCENT!M$100),(PERCENT!M86-PERCENT!M$100)/(PERCENT!M$100-PERCENT!M$102))</f>
        <v>-1</v>
      </c>
      <c r="N89" s="124">
        <f>IF(PERCENT!N86&gt;PERCENT!N$100,(PERCENT!N86-PERCENT!N$100)/(PERCENT!N$101-PERCENT!N$100),(PERCENT!N86-PERCENT!N$100)/(PERCENT!N$100-PERCENT!N$102))</f>
        <v>1.4833309091114705E-2</v>
      </c>
      <c r="O89" s="124">
        <f>IF(PERCENT!O86&gt;PERCENT!O$100,(PERCENT!O86-PERCENT!O$100)/(PERCENT!O$101-PERCENT!O$100),(PERCENT!O86-PERCENT!O$100)/(PERCENT!O$100-PERCENT!O$102))</f>
        <v>-2.107829265829872E-2</v>
      </c>
      <c r="P89" s="124">
        <f>IF(PERCENT!P86&gt;PERCENT!P$100,(PERCENT!P86-PERCENT!P$100)/(PERCENT!P$101-PERCENT!P$100),(PERCENT!P86-PERCENT!P$100)/(PERCENT!P$100-PERCENT!P$102))</f>
        <v>-1.3705976616737982E-2</v>
      </c>
      <c r="Q89" s="124">
        <f>IF(PERCENT!Q86&gt;PERCENT!Q$100,(PERCENT!Q86-PERCENT!Q$100)/(PERCENT!Q$101-PERCENT!Q$100),(PERCENT!Q86-PERCENT!Q$100)/(PERCENT!Q$100-PERCENT!Q$102))</f>
        <v>-9.1413618473205286E-3</v>
      </c>
      <c r="R89" s="127">
        <f>IF(PERCENT!R86&gt;PERCENT!R$100,(PERCENT!R86-PERCENT!R$100)/(PERCENT!R$101-PERCENT!R$100),(PERCENT!R86-PERCENT!R$100)/(PERCENT!R$100-PERCENT!R$102))</f>
        <v>-0.71501726554971368</v>
      </c>
      <c r="S89" s="124">
        <f>IF(PERCENT!S86&gt;PERCENT!S$100,(PERCENT!S86-PERCENT!S$100)/(PERCENT!S$101-PERCENT!S$100),(PERCENT!S86-PERCENT!S$100)/(PERCENT!S$100-PERCENT!S$102))</f>
        <v>-0.72226747967244698</v>
      </c>
      <c r="T89" s="124">
        <f>IF(PERCENT!T86&gt;PERCENT!T$100,(PERCENT!T86-PERCENT!T$100)/(PERCENT!T$101-PERCENT!T$100),(PERCENT!T86-PERCENT!T$100)/(PERCENT!T$100-PERCENT!T$102))</f>
        <v>-0.75518278786441806</v>
      </c>
      <c r="U89" s="124">
        <f>IF(PERCENT!U86&gt;PERCENT!U$100,(PERCENT!U86-PERCENT!U$100)/(PERCENT!U$101-PERCENT!U$100),(PERCENT!U86-PERCENT!U$100)/(PERCENT!U$100-PERCENT!U$102))</f>
        <v>-0.62215718097777184</v>
      </c>
      <c r="V89" s="127">
        <f>IF(PERCENT!V86&gt;PERCENT!V$100,(PERCENT!V86-PERCENT!V$100)/(PERCENT!V$101-PERCENT!V$100),(PERCENT!V86-PERCENT!V$100)/(PERCENT!V$100-PERCENT!V$102))</f>
        <v>-0.66784371599308845</v>
      </c>
      <c r="W89" s="124">
        <f>IF(PERCENT!W86&gt;PERCENT!W$100,(PERCENT!W86-PERCENT!W$100)/(PERCENT!W$101-PERCENT!W$100),(PERCENT!W86-PERCENT!W$100)/(PERCENT!W$100-PERCENT!W$102))</f>
        <v>-0.66784371599308845</v>
      </c>
      <c r="X89" s="127">
        <f>IF(PERCENT!X86&gt;PERCENT!X$100,(PERCENT!X86-PERCENT!X$100)/(PERCENT!X$101-PERCENT!X$100),(PERCENT!X86-PERCENT!X$100)/(PERCENT!X$100-PERCENT!X$102))</f>
        <v>-1.0234263139620062E-2</v>
      </c>
      <c r="Y89" s="124">
        <f>IF(PERCENT!Y86&gt;PERCENT!Y$100,(PERCENT!Y86-PERCENT!Y$100)/(PERCENT!Y$101-PERCENT!Y$100),(PERCENT!Y86-PERCENT!Y$100)/(PERCENT!Y$100-PERCENT!Y$102))</f>
        <v>-0.6863649998246979</v>
      </c>
      <c r="Z89" s="124">
        <f>IF(PERCENT!Z86&gt;PERCENT!Z$100,(PERCENT!Z86-PERCENT!Z$100)/(PERCENT!Z$101-PERCENT!Z$100),(PERCENT!Z86-PERCENT!Z$100)/(PERCENT!Z$100-PERCENT!Z$102))</f>
        <v>-0.8410450997196014</v>
      </c>
      <c r="AA89" s="124">
        <f>IF(PERCENT!AA86&gt;PERCENT!AA$100,(PERCENT!AA86-PERCENT!AA$100)/(PERCENT!AA$101-PERCENT!AA$100),(PERCENT!AA86-PERCENT!AA$100)/(PERCENT!AA$100-PERCENT!AA$102))</f>
        <v>-0.46300255757177078</v>
      </c>
      <c r="AB89" s="124">
        <f>IF(PERCENT!AB86&gt;PERCENT!AB$100,(PERCENT!AB86-PERCENT!AB$100)/(PERCENT!AB$101-PERCENT!AB$100),(PERCENT!AB86-PERCENT!AB$100)/(PERCENT!AB$100-PERCENT!AB$102))</f>
        <v>0.45941383171183725</v>
      </c>
      <c r="AC89" s="127">
        <f>IF(PERCENT!AC86&gt;PERCENT!AC$100,(PERCENT!AC86-PERCENT!AC$100)/(PERCENT!AC$101-PERCENT!AC$100),(PERCENT!AC86-PERCENT!AC$100)/(PERCENT!AC$100-PERCENT!AC$102))</f>
        <v>0.37980438943584527</v>
      </c>
      <c r="AD89" s="124">
        <f>IF(PERCENT!AD86&gt;PERCENT!AD$100,(PERCENT!AD86-PERCENT!AD$100)/(PERCENT!AD$101-PERCENT!AD$100),(PERCENT!AD86-PERCENT!AD$100)/(PERCENT!AD$100-PERCENT!AD$102))</f>
        <v>0.37980438943584527</v>
      </c>
      <c r="AE89" s="128">
        <f>IF(PERCENT!AE86&gt;PERCENT!AE$100,(PERCENT!AE86-PERCENT!AE$100)/(PERCENT!AE$101-PERCENT!AE$100),(PERCENT!AE86-PERCENT!AE$100)/(PERCENT!AE$100-PERCENT!AE$102))</f>
        <v>0.35451713820709496</v>
      </c>
      <c r="AF89" s="124">
        <f>IF(PERCENT!AF86&gt;PERCENT!AF$100,(PERCENT!AF86-PERCENT!AF$100)/(PERCENT!AF$101-PERCENT!AF$100),(PERCENT!AF86-PERCENT!AF$100)/(PERCENT!AF$100-PERCENT!AF$102))</f>
        <v>0.34518319703766048</v>
      </c>
      <c r="AG89" s="124">
        <f>IF(PERCENT!AG86&gt;PERCENT!AG$100,(PERCENT!AG86-PERCENT!AG$100)/(PERCENT!AG$101-PERCENT!AG$100),(PERCENT!AG86-PERCENT!AG$100)/(PERCENT!AG$100-PERCENT!AG$102))</f>
        <v>0.51634158653895934</v>
      </c>
      <c r="AH89" s="124">
        <f>IF(PERCENT!AH86&gt;PERCENT!AH$100,(PERCENT!AH86-PERCENT!AH$100)/(PERCENT!AH$101-PERCENT!AH$100),(PERCENT!AH86-PERCENT!AH$100)/(PERCENT!AH$100-PERCENT!AH$102))</f>
        <v>-0.39331531178067602</v>
      </c>
      <c r="AI89" s="124">
        <f>IF(PERCENT!AI86&gt;PERCENT!AI$100,(PERCENT!AI86-PERCENT!AI$100)/(PERCENT!AI$101-PERCENT!AI$100),(PERCENT!AI86-PERCENT!AI$100)/(PERCENT!AI$100-PERCENT!AI$102))</f>
        <v>0.53968062383363125</v>
      </c>
      <c r="AJ89" s="124">
        <f>IF(PERCENT!AJ86&gt;PERCENT!AJ$100,(PERCENT!AJ86-PERCENT!AJ$100)/(PERCENT!AJ$101-PERCENT!AJ$100),(PERCENT!AJ86-PERCENT!AJ$100)/(PERCENT!AJ$100-PERCENT!AJ$102))</f>
        <v>-0.24892225495304973</v>
      </c>
      <c r="AK89" s="124">
        <f>IF(PERCENT!AK86&gt;PERCENT!AK$100,(PERCENT!AK86-PERCENT!AK$100)/(PERCENT!AK$101-PERCENT!AK$100),(PERCENT!AK86-PERCENT!AK$100)/(PERCENT!AK$100-PERCENT!AK$102))</f>
        <v>-3.1699742506956854E-2</v>
      </c>
      <c r="AL89" s="124">
        <f>IF(PERCENT!AL86&gt;PERCENT!AL$100,(PERCENT!AL86-PERCENT!AL$100)/(PERCENT!AL$101-PERCENT!AL$100),(PERCENT!AL86-PERCENT!AL$100)/(PERCENT!AL$100-PERCENT!AL$102))</f>
        <v>-0.75668408210143168</v>
      </c>
      <c r="AM89" s="124">
        <f>IF(PERCENT!AM86&gt;PERCENT!AM$100,(PERCENT!AM86-PERCENT!AM$100)/(PERCENT!AM$101-PERCENT!AM$100),(PERCENT!AM86-PERCENT!AM$100)/(PERCENT!AM$100-PERCENT!AM$102))</f>
        <v>0.28474863058892069</v>
      </c>
      <c r="AN89" s="124">
        <f>IF(PERCENT!AN86&gt;PERCENT!AN$100,(PERCENT!AN86-PERCENT!AN$100)/(PERCENT!AN$101-PERCENT!AN$100),(PERCENT!AN86-PERCENT!AN$100)/(PERCENT!AN$100-PERCENT!AN$102))</f>
        <v>0.85882883235588459</v>
      </c>
      <c r="AO89" s="124">
        <f>IF(PERCENT!AO86&gt;PERCENT!AO$100,(PERCENT!AO86-PERCENT!AO$100)/(PERCENT!AO$101-PERCENT!AO$100),(PERCENT!AO86-PERCENT!AO$100)/(PERCENT!AO$100-PERCENT!AO$102))</f>
        <v>0.18408177116932559</v>
      </c>
      <c r="AP89" s="124">
        <f>IF(PERCENT!AP86&gt;PERCENT!AP$100,(PERCENT!AP86-PERCENT!AP$100)/(PERCENT!AP$101-PERCENT!AP$100),(PERCENT!AP86-PERCENT!AP$100)/(PERCENT!AP$100-PERCENT!AP$102))</f>
        <v>0.92937612300105854</v>
      </c>
      <c r="AQ89" s="124">
        <f>IF(PERCENT!AQ86&gt;PERCENT!AQ$100,(PERCENT!AQ86-PERCENT!AQ$100)/(PERCENT!AQ$101-PERCENT!AQ$100),(PERCENT!AQ86-PERCENT!AQ$100)/(PERCENT!AQ$100-PERCENT!AQ$102))</f>
        <v>-7.7532593335463201E-3</v>
      </c>
      <c r="AR89" s="124">
        <f>IF(PERCENT!AR86&gt;PERCENT!AR$100,(PERCENT!AR86-PERCENT!AR$100)/(PERCENT!AR$101-PERCENT!AR$100),(PERCENT!AR86-PERCENT!AR$100)/(PERCENT!AR$100-PERCENT!AR$102))</f>
        <v>0.90854123483271587</v>
      </c>
      <c r="AS89" s="198">
        <f>IF(PERCENT!AS86&gt;PERCENT!AS$100,(PERCENT!AS86-PERCENT!AS$100)/(PERCENT!AS$101-PERCENT!AS$100),(PERCENT!AS86-PERCENT!AS$100)/(PERCENT!AS$100-PERCENT!AS$102))</f>
        <v>-0.69531142228320975</v>
      </c>
      <c r="AT89" s="198">
        <f>IF(PERCENT!AT86&gt;PERCENT!AT$100,(PERCENT!AT86-PERCENT!AT$100)/(PERCENT!AT$101-PERCENT!AT$100),(PERCENT!AT86-PERCENT!AT$100)/(PERCENT!AT$100-PERCENT!AT$102))</f>
        <v>-0.61628454584821191</v>
      </c>
      <c r="AU89" s="198">
        <f>IF(PERCENT!AU86&gt;PERCENT!AU$100,(PERCENT!AU86-PERCENT!AU$100)/(PERCENT!AU$101-PERCENT!AU$100),(PERCENT!AU86-PERCENT!AU$100)/(PERCENT!AU$100-PERCENT!AU$102))</f>
        <v>6.5018998674874831E-2</v>
      </c>
      <c r="AV89" s="231">
        <f>IF(PERCENT!AV86&gt;PERCENT!AV$100,(PERCENT!AV86-PERCENT!AV$100)/(PERCENT!AV$101-PERCENT!AV$100),(PERCENT!AV86-PERCENT!AV$100)/(PERCENT!AV$100-PERCENT!AV$102))</f>
        <v>0.35451713820709496</v>
      </c>
      <c r="AW89" s="231">
        <f>IF(PERCENT!AW86&gt;PERCENT!AW$100,(PERCENT!AW86-PERCENT!AW$100)/(PERCENT!AW$101-PERCENT!AW$100),(PERCENT!AW86-PERCENT!AW$100)/(PERCENT!AW$100-PERCENT!AW$102))</f>
        <v>-0.48620585140496558</v>
      </c>
      <c r="AX89" s="231">
        <f>IF(PERCENT!AX86&gt;PERCENT!AX$100,(PERCENT!AX86-PERCENT!AX$100)/(PERCENT!AX$101-PERCENT!AX$100),(PERCENT!AX86-PERCENT!AX$100)/(PERCENT!AX$100-PERCENT!AX$102))</f>
        <v>0.35451713820709496</v>
      </c>
      <c r="AY89" s="232">
        <f>IF(PERCENT!AY86&gt;PERCENT!AY$100,(PERCENT!AY86-PERCENT!AY$100)/(PERCENT!AY$101-PERCENT!AY$100),(PERCENT!AY86-PERCENT!AY$100)/(PERCENT!AY$100-PERCENT!AY$102))</f>
        <v>-0.85539262156483042</v>
      </c>
      <c r="AZ89" s="66">
        <v>2836</v>
      </c>
      <c r="BA89" s="66" t="str">
        <f t="shared" si="1"/>
        <v>LOW NEED LOW DEV</v>
      </c>
    </row>
    <row r="90" spans="1:53" x14ac:dyDescent="0.35">
      <c r="A90" s="197" t="s">
        <v>398</v>
      </c>
      <c r="B90" s="125">
        <f>IF(PERCENT!B4&gt;PERCENT!B$100,(PERCENT!B4-PERCENT!B$100)/(PERCENT!B$101-PERCENT!B$100),(PERCENT!B4-PERCENT!B$100)/(PERCENT!B$100-PERCENT!B$102))</f>
        <v>0.18820601222599223</v>
      </c>
      <c r="C90" s="124">
        <f>IF(PERCENT!C4&gt;PERCENT!C$100,(PERCENT!C4-PERCENT!C$100)/(PERCENT!C$101-PERCENT!C$100),(PERCENT!C4-PERCENT!C$100)/(PERCENT!C$100-PERCENT!C$102))</f>
        <v>-0.63689783972401393</v>
      </c>
      <c r="D90" s="124">
        <f>IF(PERCENT!D4&gt;PERCENT!D$100,(PERCENT!D4-PERCENT!D$100)/(PERCENT!D$101-PERCENT!D$100),(PERCENT!D4-PERCENT!D$100)/(PERCENT!D$100-PERCENT!D$102))</f>
        <v>-0.27928687171425925</v>
      </c>
      <c r="E90" s="124">
        <f>IF(PERCENT!E4&gt;PERCENT!E$100,(PERCENT!E4-PERCENT!E$100)/(PERCENT!E$101-PERCENT!E$100),(PERCENT!E4-PERCENT!E$100)/(PERCENT!E$100-PERCENT!E$102))</f>
        <v>-0.34329150113525553</v>
      </c>
      <c r="F90" s="124">
        <f>IF(PERCENT!F4&gt;PERCENT!F$100,(PERCENT!F4-PERCENT!F$100)/(PERCENT!F$101-PERCENT!F$100),(PERCENT!F4-PERCENT!F$100)/(PERCENT!F$100-PERCENT!F$102))</f>
        <v>0.68008200384514195</v>
      </c>
      <c r="G90" s="124">
        <f>IF(PERCENT!G4&gt;PERCENT!G$100,(PERCENT!G4-PERCENT!G$100)/(PERCENT!G$101-PERCENT!G$100),(PERCENT!G4-PERCENT!G$100)/(PERCENT!G$100-PERCENT!G$102))</f>
        <v>0.36240624713264785</v>
      </c>
      <c r="H90" s="125">
        <f>IF(PERCENT!H4&gt;PERCENT!H$100,(PERCENT!H4-PERCENT!H$100)/(PERCENT!H$101-PERCENT!H$100),(PERCENT!H4-PERCENT!H$100)/(PERCENT!H$100-PERCENT!H$102))</f>
        <v>-7.5683146910146812E-2</v>
      </c>
      <c r="I90" s="124">
        <f>IF(PERCENT!I4&gt;PERCENT!I$100,(PERCENT!I4-PERCENT!I$100)/(PERCENT!I$101-PERCENT!I$100),(PERCENT!I4-PERCENT!I$100)/(PERCENT!I$100-PERCENT!I$102))</f>
        <v>0.23231609107006213</v>
      </c>
      <c r="J90" s="124">
        <f>IF(PERCENT!J4&gt;PERCENT!J$100,(PERCENT!J4-PERCENT!J$100)/(PERCENT!J$101-PERCENT!J$100),(PERCENT!J4-PERCENT!J$100)/(PERCENT!J$100-PERCENT!J$102))</f>
        <v>-1</v>
      </c>
      <c r="K90" s="126">
        <f>IF(PERCENT!K4&gt;PERCENT!K$100,(PERCENT!K4-PERCENT!K$100)/(PERCENT!K$101-PERCENT!K$100),(PERCENT!K4-PERCENT!K$100)/(PERCENT!K$100-PERCENT!K$102))</f>
        <v>-0.51345049432529377</v>
      </c>
      <c r="L90" s="126">
        <f>IF(PERCENT!L4&gt;PERCENT!L$100,(PERCENT!L4-PERCENT!L$100)/(PERCENT!L$101-PERCENT!L$100),(PERCENT!L4-PERCENT!L$100)/(PERCENT!L$100-PERCENT!L$102))</f>
        <v>-3.1945502453725468E-2</v>
      </c>
      <c r="M90" s="124">
        <f>IF(PERCENT!M4&gt;PERCENT!M$100,(PERCENT!M4-PERCENT!M$100)/(PERCENT!M$101-PERCENT!M$100),(PERCENT!M4-PERCENT!M$100)/(PERCENT!M$100-PERCENT!M$102))</f>
        <v>-1</v>
      </c>
      <c r="N90" s="124">
        <f>IF(PERCENT!N4&gt;PERCENT!N$100,(PERCENT!N4-PERCENT!N$100)/(PERCENT!N$101-PERCENT!N$100),(PERCENT!N4-PERCENT!N$100)/(PERCENT!N$100-PERCENT!N$102))</f>
        <v>0.11513095686032086</v>
      </c>
      <c r="O90" s="124">
        <f>IF(PERCENT!O4&gt;PERCENT!O$100,(PERCENT!O4-PERCENT!O$100)/(PERCENT!O$101-PERCENT!O$100),(PERCENT!O4-PERCENT!O$100)/(PERCENT!O$100-PERCENT!O$102))</f>
        <v>-0.51053914632914932</v>
      </c>
      <c r="P90" s="124">
        <f>IF(PERCENT!P4&gt;PERCENT!P$100,(PERCENT!P4-PERCENT!P$100)/(PERCENT!P$101-PERCENT!P$100),(PERCENT!P4-PERCENT!P$100)/(PERCENT!P$100-PERCENT!P$102))</f>
        <v>0.76916155216398197</v>
      </c>
      <c r="Q90" s="124">
        <f>IF(PERCENT!Q4&gt;PERCENT!Q$100,(PERCENT!Q4-PERCENT!Q$100)/(PERCENT!Q$101-PERCENT!Q$100),(PERCENT!Q4-PERCENT!Q$100)/(PERCENT!Q$100-PERCENT!Q$102))</f>
        <v>-0.37273186434392791</v>
      </c>
      <c r="R90" s="127">
        <f>IF(PERCENT!R4&gt;PERCENT!R$100,(PERCENT!R4-PERCENT!R$100)/(PERCENT!R$101-PERCENT!R$100),(PERCENT!R4-PERCENT!R$100)/(PERCENT!R$100-PERCENT!R$102))</f>
        <v>-0.98221751998306805</v>
      </c>
      <c r="S90" s="124">
        <f>IF(PERCENT!S4&gt;PERCENT!S$100,(PERCENT!S4-PERCENT!S$100)/(PERCENT!S$101-PERCENT!S$100),(PERCENT!S4-PERCENT!S$100)/(PERCENT!S$100-PERCENT!S$102))</f>
        <v>-0.98604747136054915</v>
      </c>
      <c r="T90" s="124">
        <f>IF(PERCENT!T4&gt;PERCENT!T$100,(PERCENT!T4-PERCENT!T$100)/(PERCENT!T$101-PERCENT!T$100),(PERCENT!T4-PERCENT!T$100)/(PERCENT!T$100-PERCENT!T$102))</f>
        <v>-0.99906960621435359</v>
      </c>
      <c r="U90" s="124">
        <f>IF(PERCENT!U4&gt;PERCENT!U$100,(PERCENT!U4-PERCENT!U$100)/(PERCENT!U$101-PERCENT!U$100),(PERCENT!U4-PERCENT!U$100)/(PERCENT!U$100-PERCENT!U$102))</f>
        <v>-0.94214096535383873</v>
      </c>
      <c r="V90" s="127">
        <f>IF(PERCENT!V4&gt;PERCENT!V$100,(PERCENT!V4-PERCENT!V$100)/(PERCENT!V$101-PERCENT!V$100),(PERCENT!V4-PERCENT!V$100)/(PERCENT!V$100-PERCENT!V$102))</f>
        <v>-1</v>
      </c>
      <c r="W90" s="124">
        <f>IF(PERCENT!W4&gt;PERCENT!W$100,(PERCENT!W4-PERCENT!W$100)/(PERCENT!W$101-PERCENT!W$100),(PERCENT!W4-PERCENT!W$100)/(PERCENT!W$100-PERCENT!W$102))</f>
        <v>-1</v>
      </c>
      <c r="X90" s="127">
        <f>IF(PERCENT!X4&gt;PERCENT!X$100,(PERCENT!X4-PERCENT!X$100)/(PERCENT!X$101-PERCENT!X$100),(PERCENT!X4-PERCENT!X$100)/(PERCENT!X$100-PERCENT!X$102))</f>
        <v>-0.74813207119275626</v>
      </c>
      <c r="Y90" s="124">
        <f>IF(PERCENT!Y4&gt;PERCENT!Y$100,(PERCENT!Y4-PERCENT!Y$100)/(PERCENT!Y$101-PERCENT!Y$100),(PERCENT!Y4-PERCENT!Y$100)/(PERCENT!Y$100-PERCENT!Y$102))</f>
        <v>-0.96712500600572127</v>
      </c>
      <c r="Z90" s="124">
        <f>IF(PERCENT!Z4&gt;PERCENT!Z$100,(PERCENT!Z4-PERCENT!Z$100)/(PERCENT!Z$101-PERCENT!Z$100),(PERCENT!Z4-PERCENT!Z$100)/(PERCENT!Z$100-PERCENT!Z$102))</f>
        <v>-1</v>
      </c>
      <c r="AA90" s="124">
        <f>IF(PERCENT!AA4&gt;PERCENT!AA$100,(PERCENT!AA4-PERCENT!AA$100)/(PERCENT!AA$101-PERCENT!AA$100),(PERCENT!AA4-PERCENT!AA$100)/(PERCENT!AA$100-PERCENT!AA$102))</f>
        <v>-0.59343667187152072</v>
      </c>
      <c r="AB90" s="124">
        <f>IF(PERCENT!AB4&gt;PERCENT!AB$100,(PERCENT!AB4-PERCENT!AB$100)/(PERCENT!AB$101-PERCENT!AB$100),(PERCENT!AB4-PERCENT!AB$100)/(PERCENT!AB$100-PERCENT!AB$102))</f>
        <v>-0.67768541267373616</v>
      </c>
      <c r="AC90" s="127">
        <f>IF(PERCENT!AC4&gt;PERCENT!AC$100,(PERCENT!AC4-PERCENT!AC$100)/(PERCENT!AC$101-PERCENT!AC$100),(PERCENT!AC4-PERCENT!AC$100)/(PERCENT!AC$100-PERCENT!AC$102))</f>
        <v>-0.90719652128865391</v>
      </c>
      <c r="AD90" s="124">
        <f>IF(PERCENT!AD4&gt;PERCENT!AD$100,(PERCENT!AD4-PERCENT!AD$100)/(PERCENT!AD$101-PERCENT!AD$100),(PERCENT!AD4-PERCENT!AD$100)/(PERCENT!AD$100-PERCENT!AD$102))</f>
        <v>-0.90719652128865391</v>
      </c>
      <c r="AE90" s="128">
        <f>IF(PERCENT!AE4&gt;PERCENT!AE$100,(PERCENT!AE4-PERCENT!AE$100)/(PERCENT!AE$101-PERCENT!AE$100),(PERCENT!AE4-PERCENT!AE$100)/(PERCENT!AE$100-PERCENT!AE$102))</f>
        <v>-0.39099651589749518</v>
      </c>
      <c r="AF90" s="124">
        <f>IF(PERCENT!AF4&gt;PERCENT!AF$100,(PERCENT!AF4-PERCENT!AF$100)/(PERCENT!AF$101-PERCENT!AF$100),(PERCENT!AF4-PERCENT!AF$100)/(PERCENT!AF$100-PERCENT!AF$102))</f>
        <v>0.64177454623767882</v>
      </c>
      <c r="AG90" s="124">
        <f>IF(PERCENT!AG4&gt;PERCENT!AG$100,(PERCENT!AG4-PERCENT!AG$100)/(PERCENT!AG$101-PERCENT!AG$100),(PERCENT!AG4-PERCENT!AG$100)/(PERCENT!AG$100-PERCENT!AG$102))</f>
        <v>-0.34977528188031393</v>
      </c>
      <c r="AH90" s="124">
        <f>IF(PERCENT!AH4&gt;PERCENT!AH$100,(PERCENT!AH4-PERCENT!AH$100)/(PERCENT!AH$101-PERCENT!AH$100),(PERCENT!AH4-PERCENT!AH$100)/(PERCENT!AH$100-PERCENT!AH$102))</f>
        <v>-0.99997448462702343</v>
      </c>
      <c r="AI90" s="124">
        <f>IF(PERCENT!AI4&gt;PERCENT!AI$100,(PERCENT!AI4-PERCENT!AI$100)/(PERCENT!AI$101-PERCENT!AI$100),(PERCENT!AI4-PERCENT!AI$100)/(PERCENT!AI$100-PERCENT!AI$102))</f>
        <v>-0.80459783769611093</v>
      </c>
      <c r="AJ90" s="124">
        <f>IF(PERCENT!AJ4&gt;PERCENT!AJ$100,(PERCENT!AJ4-PERCENT!AJ$100)/(PERCENT!AJ$101-PERCENT!AJ$100),(PERCENT!AJ4-PERCENT!AJ$100)/(PERCENT!AJ$100-PERCENT!AJ$102))</f>
        <v>9.5267323969920742E-2</v>
      </c>
      <c r="AK90" s="124">
        <f>IF(PERCENT!AK4&gt;PERCENT!AK$100,(PERCENT!AK4-PERCENT!AK$100)/(PERCENT!AK$101-PERCENT!AK$100),(PERCENT!AK4-PERCENT!AK$100)/(PERCENT!AK$100-PERCENT!AK$102))</f>
        <v>-0.35998445594677442</v>
      </c>
      <c r="AL90" s="124">
        <f>IF(PERCENT!AL4&gt;PERCENT!AL$100,(PERCENT!AL4-PERCENT!AL$100)/(PERCENT!AL$101-PERCENT!AL$100),(PERCENT!AL4-PERCENT!AL$100)/(PERCENT!AL$100-PERCENT!AL$102))</f>
        <v>-1</v>
      </c>
      <c r="AM90" s="124">
        <f>IF(PERCENT!AM4&gt;PERCENT!AM$100,(PERCENT!AM4-PERCENT!AM$100)/(PERCENT!AM$101-PERCENT!AM$100),(PERCENT!AM4-PERCENT!AM$100)/(PERCENT!AM$100-PERCENT!AM$102))</f>
        <v>4.3181613427288254E-2</v>
      </c>
      <c r="AN90" s="124">
        <f>IF(PERCENT!AN4&gt;PERCENT!AN$100,(PERCENT!AN4-PERCENT!AN$100)/(PERCENT!AN$101-PERCENT!AN$100),(PERCENT!AN4-PERCENT!AN$100)/(PERCENT!AN$100-PERCENT!AN$102))</f>
        <v>0.14386517686791442</v>
      </c>
      <c r="AO90" s="124">
        <f>IF(PERCENT!AO4&gt;PERCENT!AO$100,(PERCENT!AO4-PERCENT!AO$100)/(PERCENT!AO$101-PERCENT!AO$100),(PERCENT!AO4-PERCENT!AO$100)/(PERCENT!AO$100-PERCENT!AO$102))</f>
        <v>-0.49140695793129541</v>
      </c>
      <c r="AP90" s="124">
        <f>IF(PERCENT!AP4&gt;PERCENT!AP$100,(PERCENT!AP4-PERCENT!AP$100)/(PERCENT!AP$101-PERCENT!AP$100),(PERCENT!AP4-PERCENT!AP$100)/(PERCENT!AP$100-PERCENT!AP$102))</f>
        <v>0.99641250695613648</v>
      </c>
      <c r="AQ90" s="124">
        <f>IF(PERCENT!AQ4&gt;PERCENT!AQ$100,(PERCENT!AQ4-PERCENT!AQ$100)/(PERCENT!AQ$101-PERCENT!AQ$100),(PERCENT!AQ4-PERCENT!AQ$100)/(PERCENT!AQ$100-PERCENT!AQ$102))</f>
        <v>0.24413167662685212</v>
      </c>
      <c r="AR90" s="124">
        <f>IF(PERCENT!AR4&gt;PERCENT!AR$100,(PERCENT!AR4-PERCENT!AR$100)/(PERCENT!AR$101-PERCENT!AR$100),(PERCENT!AR4-PERCENT!AR$100)/(PERCENT!AR$100-PERCENT!AR$102))</f>
        <v>0.92422849622559211</v>
      </c>
      <c r="AS90" s="198">
        <f>IF(PERCENT!AS4&gt;PERCENT!AS$100,(PERCENT!AS4-PERCENT!AS$100)/(PERCENT!AS$101-PERCENT!AS$100),(PERCENT!AS4-PERCENT!AS$100)/(PERCENT!AS$100-PERCENT!AS$102))</f>
        <v>1.9542346360726198E-2</v>
      </c>
      <c r="AT90" s="198">
        <f>IF(PERCENT!AT4&gt;PERCENT!AT$100,(PERCENT!AT4-PERCENT!AT$100)/(PERCENT!AT$101-PERCENT!AT$100),(PERCENT!AT4-PERCENT!AT$100)/(PERCENT!AT$100-PERCENT!AT$102))</f>
        <v>-0.51679781033305727</v>
      </c>
      <c r="AU90" s="198">
        <f>IF(PERCENT!AU4&gt;PERCENT!AU$100,(PERCENT!AU4-PERCENT!AU$100)/(PERCENT!AU$101-PERCENT!AU$100),(PERCENT!AU4-PERCENT!AU$100)/(PERCENT!AU$100-PERCENT!AU$102))</f>
        <v>-0.91737281938739856</v>
      </c>
      <c r="AV90" s="231">
        <f>IF(PERCENT!AV4&gt;PERCENT!AV$100,(PERCENT!AV4-PERCENT!AV$100)/(PERCENT!AV$101-PERCENT!AV$100),(PERCENT!AV4-PERCENT!AV$100)/(PERCENT!AV$100-PERCENT!AV$102))</f>
        <v>-0.39099651589749518</v>
      </c>
      <c r="AW90" s="231">
        <f>IF(PERCENT!AW4&gt;PERCENT!AW$100,(PERCENT!AW4-PERCENT!AW$100)/(PERCENT!AW$101-PERCENT!AW$100),(PERCENT!AW4-PERCENT!AW$100)/(PERCENT!AW$100-PERCENT!AW$102))</f>
        <v>-0.5272777110154061</v>
      </c>
      <c r="AX90" s="231">
        <f>IF(PERCENT!AX4&gt;PERCENT!AX$100,(PERCENT!AX4-PERCENT!AX$100)/(PERCENT!AX$101-PERCENT!AX$100),(PERCENT!AX4-PERCENT!AX$100)/(PERCENT!AX$100-PERCENT!AX$102))</f>
        <v>-0.39099651589749518</v>
      </c>
      <c r="AY90" s="232">
        <f>IF(PERCENT!AY4&gt;PERCENT!AY$100,(PERCENT!AY4-PERCENT!AY$100)/(PERCENT!AY$101-PERCENT!AY$100),(PERCENT!AY4-PERCENT!AY$100)/(PERCENT!AY$100-PERCENT!AY$102))</f>
        <v>-0.95600859373902114</v>
      </c>
      <c r="AZ90" s="66">
        <v>607</v>
      </c>
      <c r="BA90" s="66" t="str">
        <f t="shared" si="1"/>
        <v>HIGH NEED LOW DEV</v>
      </c>
    </row>
    <row r="91" spans="1:53" x14ac:dyDescent="0.35">
      <c r="A91" s="197" t="s">
        <v>454</v>
      </c>
      <c r="B91" s="125">
        <f>IF(PERCENT!B65&gt;PERCENT!B$100,(PERCENT!B65-PERCENT!B$100)/(PERCENT!B$101-PERCENT!B$100),(PERCENT!B65-PERCENT!B$100)/(PERCENT!B$100-PERCENT!B$102))</f>
        <v>-0.60606096166783274</v>
      </c>
      <c r="C91" s="124">
        <f>IF(PERCENT!C65&gt;PERCENT!C$100,(PERCENT!C65-PERCENT!C$100)/(PERCENT!C$101-PERCENT!C$100),(PERCENT!C65-PERCENT!C$100)/(PERCENT!C$100-PERCENT!C$102))</f>
        <v>0.31687576944822093</v>
      </c>
      <c r="D91" s="124">
        <f>IF(PERCENT!D65&gt;PERCENT!D$100,(PERCENT!D65-PERCENT!D$100)/(PERCENT!D$101-PERCENT!D$100),(PERCENT!D65-PERCENT!D$100)/(PERCENT!D$100-PERCENT!D$102))</f>
        <v>-0.67190068068728459</v>
      </c>
      <c r="E91" s="124">
        <f>IF(PERCENT!E65&gt;PERCENT!E$100,(PERCENT!E65-PERCENT!E$100)/(PERCENT!E$101-PERCENT!E$100),(PERCENT!E65-PERCENT!E$100)/(PERCENT!E$100-PERCENT!E$102))</f>
        <v>-0.17375621365595303</v>
      </c>
      <c r="F91" s="124">
        <f>IF(PERCENT!F65&gt;PERCENT!F$100,(PERCENT!F65-PERCENT!F$100)/(PERCENT!F$101-PERCENT!F$100),(PERCENT!F65-PERCENT!F$100)/(PERCENT!F$100-PERCENT!F$102))</f>
        <v>-0.2339039725239038</v>
      </c>
      <c r="G91" s="124">
        <f>IF(PERCENT!G65&gt;PERCENT!G$100,(PERCENT!G65-PERCENT!G$100)/(PERCENT!G$101-PERCENT!G$100),(PERCENT!G65-PERCENT!G$100)/(PERCENT!G$100-PERCENT!G$102))</f>
        <v>-0.47455482966900775</v>
      </c>
      <c r="H91" s="125">
        <f>IF(PERCENT!H65&gt;PERCENT!H$100,(PERCENT!H65-PERCENT!H$100)/(PERCENT!H$101-PERCENT!H$100),(PERCENT!H65-PERCENT!H$100)/(PERCENT!H$100-PERCENT!H$102))</f>
        <v>-0.79273344394687462</v>
      </c>
      <c r="I91" s="124">
        <f>IF(PERCENT!I65&gt;PERCENT!I$100,(PERCENT!I65-PERCENT!I$100)/(PERCENT!I$101-PERCENT!I$100),(PERCENT!I65-PERCENT!I$100)/(PERCENT!I$100-PERCENT!I$102))</f>
        <v>-0.76680813773060885</v>
      </c>
      <c r="J91" s="124">
        <f>IF(PERCENT!J65&gt;PERCENT!J$100,(PERCENT!J65-PERCENT!J$100)/(PERCENT!J$101-PERCENT!J$100),(PERCENT!J65-PERCENT!J$100)/(PERCENT!J$100-PERCENT!J$102))</f>
        <v>-0.76089433074936486</v>
      </c>
      <c r="K91" s="126">
        <f>IF(PERCENT!K65&gt;PERCENT!K$100,(PERCENT!K65-PERCENT!K$100)/(PERCENT!K$101-PERCENT!K$100),(PERCENT!K65-PERCENT!K$100)/(PERCENT!K$100-PERCENT!K$102))</f>
        <v>-0.22931255400233108</v>
      </c>
      <c r="L91" s="126">
        <f>IF(PERCENT!L65&gt;PERCENT!L$100,(PERCENT!L65-PERCENT!L$100)/(PERCENT!L$101-PERCENT!L$100),(PERCENT!L65-PERCENT!L$100)/(PERCENT!L$100-PERCENT!L$102))</f>
        <v>-0.25408227980215004</v>
      </c>
      <c r="M91" s="124">
        <f>IF(PERCENT!M65&gt;PERCENT!M$100,(PERCENT!M65-PERCENT!M$100)/(PERCENT!M$101-PERCENT!M$100),(PERCENT!M65-PERCENT!M$100)/(PERCENT!M$100-PERCENT!M$102))</f>
        <v>-1</v>
      </c>
      <c r="N91" s="124">
        <f>IF(PERCENT!N65&gt;PERCENT!N$100,(PERCENT!N65-PERCENT!N$100)/(PERCENT!N$101-PERCENT!N$100),(PERCENT!N65-PERCENT!N$100)/(PERCENT!N$100-PERCENT!N$102))</f>
        <v>-1.4104007858801171E-2</v>
      </c>
      <c r="O91" s="124">
        <f>IF(PERCENT!O65&gt;PERCENT!O$100,(PERCENT!O65-PERCENT!O$100)/(PERCENT!O$101-PERCENT!O$100),(PERCENT!O65-PERCENT!O$100)/(PERCENT!O$100-PERCENT!O$102))</f>
        <v>-0.51053914632914932</v>
      </c>
      <c r="P91" s="124">
        <f>IF(PERCENT!P65&gt;PERCENT!P$100,(PERCENT!P65-PERCENT!P$100)/(PERCENT!P$101-PERCENT!P$100),(PERCENT!P65-PERCENT!P$100)/(PERCENT!P$100-PERCENT!P$102))</f>
        <v>0.58210280995203623</v>
      </c>
      <c r="Q91" s="124">
        <f>IF(PERCENT!Q65&gt;PERCENT!Q$100,(PERCENT!Q65-PERCENT!Q$100)/(PERCENT!Q$101-PERCENT!Q$100),(PERCENT!Q65-PERCENT!Q$100)/(PERCENT!Q$100-PERCENT!Q$102))</f>
        <v>-3.3523763624373946E-2</v>
      </c>
      <c r="R91" s="127">
        <f>IF(PERCENT!R65&gt;PERCENT!R$100,(PERCENT!R65-PERCENT!R$100)/(PERCENT!R$101-PERCENT!R$100),(PERCENT!R65-PERCENT!R$100)/(PERCENT!R$100-PERCENT!R$102))</f>
        <v>-0.26971204675712313</v>
      </c>
      <c r="S91" s="124">
        <f>IF(PERCENT!S65&gt;PERCENT!S$100,(PERCENT!S65-PERCENT!S$100)/(PERCENT!S$101-PERCENT!S$100),(PERCENT!S65-PERCENT!S$100)/(PERCENT!S$100-PERCENT!S$102))</f>
        <v>-0.18216342574418573</v>
      </c>
      <c r="T91" s="124">
        <f>IF(PERCENT!T65&gt;PERCENT!T$100,(PERCENT!T65-PERCENT!T$100)/(PERCENT!T$101-PERCENT!T$100),(PERCENT!T65-PERCENT!T$100)/(PERCENT!T$100-PERCENT!T$102))</f>
        <v>-0.13990042019969454</v>
      </c>
      <c r="U91" s="124">
        <f>IF(PERCENT!U65&gt;PERCENT!U$100,(PERCENT!U65-PERCENT!U$100)/(PERCENT!U$101-PERCENT!U$100),(PERCENT!U65-PERCENT!U$100)/(PERCENT!U$100-PERCENT!U$102))</f>
        <v>-0.66060115087309368</v>
      </c>
      <c r="V91" s="127">
        <f>IF(PERCENT!V65&gt;PERCENT!V$100,(PERCENT!V65-PERCENT!V$100)/(PERCENT!V$101-PERCENT!V$100),(PERCENT!V65-PERCENT!V$100)/(PERCENT!V$100-PERCENT!V$102))</f>
        <v>-0.86857380431144304</v>
      </c>
      <c r="W91" s="124">
        <f>IF(PERCENT!W65&gt;PERCENT!W$100,(PERCENT!W65-PERCENT!W$100)/(PERCENT!W$101-PERCENT!W$100),(PERCENT!W65-PERCENT!W$100)/(PERCENT!W$100-PERCENT!W$102))</f>
        <v>-0.86857380431144304</v>
      </c>
      <c r="X91" s="127">
        <f>IF(PERCENT!X65&gt;PERCENT!X$100,(PERCENT!X65-PERCENT!X$100)/(PERCENT!X$101-PERCENT!X$100),(PERCENT!X65-PERCENT!X$100)/(PERCENT!X$100-PERCENT!X$102))</f>
        <v>-0.77062290852064064</v>
      </c>
      <c r="Y91" s="124">
        <f>IF(PERCENT!Y65&gt;PERCENT!Y$100,(PERCENT!Y65-PERCENT!Y$100)/(PERCENT!Y$101-PERCENT!Y$100),(PERCENT!Y65-PERCENT!Y$100)/(PERCENT!Y$100-PERCENT!Y$102))</f>
        <v>-0.78032954204589278</v>
      </c>
      <c r="Z91" s="124">
        <f>IF(PERCENT!Z65&gt;PERCENT!Z$100,(PERCENT!Z65-PERCENT!Z$100)/(PERCENT!Z$101-PERCENT!Z$100),(PERCENT!Z65-PERCENT!Z$100)/(PERCENT!Z$100-PERCENT!Z$102))</f>
        <v>-0.79343102444303848</v>
      </c>
      <c r="AA91" s="124">
        <f>IF(PERCENT!AA65&gt;PERCENT!AA$100,(PERCENT!AA65-PERCENT!AA$100)/(PERCENT!AA$101-PERCENT!AA$100),(PERCENT!AA65-PERCENT!AA$100)/(PERCENT!AA$100-PERCENT!AA$102))</f>
        <v>-0.71054174426563088</v>
      </c>
      <c r="AB91" s="124">
        <f>IF(PERCENT!AB65&gt;PERCENT!AB$100,(PERCENT!AB65-PERCENT!AB$100)/(PERCENT!AB$101-PERCENT!AB$100),(PERCENT!AB65-PERCENT!AB$100)/(PERCENT!AB$100-PERCENT!AB$102))</f>
        <v>-0.73098152553870888</v>
      </c>
      <c r="AC91" s="127">
        <f>IF(PERCENT!AC65&gt;PERCENT!AC$100,(PERCENT!AC65-PERCENT!AC$100)/(PERCENT!AC$101-PERCENT!AC$100),(PERCENT!AC65-PERCENT!AC$100)/(PERCENT!AC$100-PERCENT!AC$102))</f>
        <v>-0.646172199740918</v>
      </c>
      <c r="AD91" s="124">
        <f>IF(PERCENT!AD65&gt;PERCENT!AD$100,(PERCENT!AD65-PERCENT!AD$100)/(PERCENT!AD$101-PERCENT!AD$100),(PERCENT!AD65-PERCENT!AD$100)/(PERCENT!AD$100-PERCENT!AD$102))</f>
        <v>-0.646172199740918</v>
      </c>
      <c r="AE91" s="128">
        <f>IF(PERCENT!AE65&gt;PERCENT!AE$100,(PERCENT!AE65-PERCENT!AE$100)/(PERCENT!AE$101-PERCENT!AE$100),(PERCENT!AE65-PERCENT!AE$100)/(PERCENT!AE$100-PERCENT!AE$102))</f>
        <v>9.8861280689683598E-2</v>
      </c>
      <c r="AF91" s="124">
        <f>IF(PERCENT!AF65&gt;PERCENT!AF$100,(PERCENT!AF65-PERCENT!AF$100)/(PERCENT!AF$101-PERCENT!AF$100),(PERCENT!AF65-PERCENT!AF$100)/(PERCENT!AF$100-PERCENT!AF$102))</f>
        <v>0.40147841699230274</v>
      </c>
      <c r="AG91" s="124">
        <f>IF(PERCENT!AG65&gt;PERCENT!AG$100,(PERCENT!AG65-PERCENT!AG$100)/(PERCENT!AG$101-PERCENT!AG$100),(PERCENT!AG65-PERCENT!AG$100)/(PERCENT!AG$100-PERCENT!AG$102))</f>
        <v>0.68992384679622942</v>
      </c>
      <c r="AH91" s="124">
        <f>IF(PERCENT!AH65&gt;PERCENT!AH$100,(PERCENT!AH65-PERCENT!AH$100)/(PERCENT!AH$101-PERCENT!AH$100),(PERCENT!AH65-PERCENT!AH$100)/(PERCENT!AH$100-PERCENT!AH$102))</f>
        <v>-0.51719247509807365</v>
      </c>
      <c r="AI91" s="124">
        <f>IF(PERCENT!AI65&gt;PERCENT!AI$100,(PERCENT!AI65-PERCENT!AI$100)/(PERCENT!AI$101-PERCENT!AI$100),(PERCENT!AI65-PERCENT!AI$100)/(PERCENT!AI$100-PERCENT!AI$102))</f>
        <v>-0.7703272697787541</v>
      </c>
      <c r="AJ91" s="124">
        <f>IF(PERCENT!AJ65&gt;PERCENT!AJ$100,(PERCENT!AJ65-PERCENT!AJ$100)/(PERCENT!AJ$101-PERCENT!AJ$100),(PERCENT!AJ65-PERCENT!AJ$100)/(PERCENT!AJ$100-PERCENT!AJ$102))</f>
        <v>-1.0271511150019355E-2</v>
      </c>
      <c r="AK91" s="124">
        <f>IF(PERCENT!AK65&gt;PERCENT!AK$100,(PERCENT!AK65-PERCENT!AK$100)/(PERCENT!AK$101-PERCENT!AK$100),(PERCENT!AK65-PERCENT!AK$100)/(PERCENT!AK$100-PERCENT!AK$102))</f>
        <v>-0.46006480514640935</v>
      </c>
      <c r="AL91" s="124">
        <f>IF(PERCENT!AL65&gt;PERCENT!AL$100,(PERCENT!AL65-PERCENT!AL$100)/(PERCENT!AL$101-PERCENT!AL$100),(PERCENT!AL65-PERCENT!AL$100)/(PERCENT!AL$100-PERCENT!AL$102))</f>
        <v>-0.49746696930766887</v>
      </c>
      <c r="AM91" s="124">
        <f>IF(PERCENT!AM65&gt;PERCENT!AM$100,(PERCENT!AM65-PERCENT!AM$100)/(PERCENT!AM$101-PERCENT!AM$100),(PERCENT!AM65-PERCENT!AM$100)/(PERCENT!AM$100-PERCENT!AM$102))</f>
        <v>-6.6946378158546871E-2</v>
      </c>
      <c r="AN91" s="124">
        <f>IF(PERCENT!AN65&gt;PERCENT!AN$100,(PERCENT!AN65-PERCENT!AN$100)/(PERCENT!AN$101-PERCENT!AN$100),(PERCENT!AN65-PERCENT!AN$100)/(PERCENT!AN$100-PERCENT!AN$102))</f>
        <v>0.20306598910576945</v>
      </c>
      <c r="AO91" s="124">
        <f>IF(PERCENT!AO65&gt;PERCENT!AO$100,(PERCENT!AO65-PERCENT!AO$100)/(PERCENT!AO$101-PERCENT!AO$100),(PERCENT!AO65-PERCENT!AO$100)/(PERCENT!AO$100-PERCENT!AO$102))</f>
        <v>0.34565752313473352</v>
      </c>
      <c r="AP91" s="124">
        <f>IF(PERCENT!AP65&gt;PERCENT!AP$100,(PERCENT!AP65-PERCENT!AP$100)/(PERCENT!AP$101-PERCENT!AP$100),(PERCENT!AP65-PERCENT!AP$100)/(PERCENT!AP$100-PERCENT!AP$102))</f>
        <v>0.58011454636164972</v>
      </c>
      <c r="AQ91" s="124">
        <f>IF(PERCENT!AQ65&gt;PERCENT!AQ$100,(PERCENT!AQ65-PERCENT!AQ$100)/(PERCENT!AQ$101-PERCENT!AQ$100),(PERCENT!AQ65-PERCENT!AQ$100)/(PERCENT!AQ$100-PERCENT!AQ$102))</f>
        <v>0.58246590699781498</v>
      </c>
      <c r="AR91" s="124">
        <f>IF(PERCENT!AR65&gt;PERCENT!AR$100,(PERCENT!AR65-PERCENT!AR$100)/(PERCENT!AR$101-PERCENT!AR$100),(PERCENT!AR65-PERCENT!AR$100)/(PERCENT!AR$100-PERCENT!AR$102))</f>
        <v>0.53541856332428917</v>
      </c>
      <c r="AS91" s="198">
        <f>IF(PERCENT!AS65&gt;PERCENT!AS$100,(PERCENT!AS65-PERCENT!AS$100)/(PERCENT!AS$101-PERCENT!AS$100),(PERCENT!AS65-PERCENT!AS$100)/(PERCENT!AS$100-PERCENT!AS$102))</f>
        <v>-0.9143326891401149</v>
      </c>
      <c r="AT91" s="198">
        <f>IF(PERCENT!AT65&gt;PERCENT!AT$100,(PERCENT!AT65-PERCENT!AT$100)/(PERCENT!AT$101-PERCENT!AT$100),(PERCENT!AT65-PERCENT!AT$100)/(PERCENT!AT$100-PERCENT!AT$102))</f>
        <v>-0.28349356867111308</v>
      </c>
      <c r="AU91" s="198">
        <f>IF(PERCENT!AU65&gt;PERCENT!AU$100,(PERCENT!AU65-PERCENT!AU$100)/(PERCENT!AU$101-PERCENT!AU$100),(PERCENT!AU65-PERCENT!AU$100)/(PERCENT!AU$100-PERCENT!AU$102))</f>
        <v>-0.67059951590767741</v>
      </c>
      <c r="AV91" s="231">
        <f>IF(PERCENT!AV65&gt;PERCENT!AV$100,(PERCENT!AV65-PERCENT!AV$100)/(PERCENT!AV$101-PERCENT!AV$100),(PERCENT!AV65-PERCENT!AV$100)/(PERCENT!AV$100-PERCENT!AV$102))</f>
        <v>9.8861280689683598E-2</v>
      </c>
      <c r="AW91" s="231">
        <f>IF(PERCENT!AW65&gt;PERCENT!AW$100,(PERCENT!AW65-PERCENT!AW$100)/(PERCENT!AW$101-PERCENT!AW$100),(PERCENT!AW65-PERCENT!AW$100)/(PERCENT!AW$100-PERCENT!AW$102))</f>
        <v>-0.58188792183222038</v>
      </c>
      <c r="AX91" s="231">
        <f>IF(PERCENT!AX65&gt;PERCENT!AX$100,(PERCENT!AX65-PERCENT!AX$100)/(PERCENT!AX$101-PERCENT!AX$100),(PERCENT!AX65-PERCENT!AX$100)/(PERCENT!AX$100-PERCENT!AX$102))</f>
        <v>9.8861280689683598E-2</v>
      </c>
      <c r="AY91" s="232">
        <f>IF(PERCENT!AY65&gt;PERCENT!AY$100,(PERCENT!AY65-PERCENT!AY$100)/(PERCENT!AY$101-PERCENT!AY$100),(PERCENT!AY65-PERCENT!AY$100)/(PERCENT!AY$100-PERCENT!AY$102))</f>
        <v>-0.67161083267756416</v>
      </c>
      <c r="AZ91" s="66">
        <v>2090</v>
      </c>
      <c r="BA91" s="66" t="str">
        <f t="shared" si="1"/>
        <v>LOW NEED LOW DEV</v>
      </c>
    </row>
    <row r="92" spans="1:53" x14ac:dyDescent="0.35">
      <c r="A92" s="197" t="s">
        <v>417</v>
      </c>
      <c r="B92" s="125">
        <f>IF(PERCENT!B24&gt;PERCENT!B$100,(PERCENT!B24-PERCENT!B$100)/(PERCENT!B$101-PERCENT!B$100),(PERCENT!B24-PERCENT!B$100)/(PERCENT!B$100-PERCENT!B$102))</f>
        <v>-1</v>
      </c>
      <c r="C92" s="124">
        <f>IF(PERCENT!C24&gt;PERCENT!C$100,(PERCENT!C24-PERCENT!C$100)/(PERCENT!C$101-PERCENT!C$100),(PERCENT!C24-PERCENT!C$100)/(PERCENT!C$100-PERCENT!C$102))</f>
        <v>-0.50691924382470477</v>
      </c>
      <c r="D92" s="124">
        <f>IF(PERCENT!D24&gt;PERCENT!D$100,(PERCENT!D24-PERCENT!D$100)/(PERCENT!D$101-PERCENT!D$100),(PERCENT!D24-PERCENT!D$100)/(PERCENT!D$100-PERCENT!D$102))</f>
        <v>-0.66749071221669054</v>
      </c>
      <c r="E92" s="124">
        <f>IF(PERCENT!E24&gt;PERCENT!E$100,(PERCENT!E24-PERCENT!E$100)/(PERCENT!E$101-PERCENT!E$100),(PERCENT!E24-PERCENT!E$100)/(PERCENT!E$100-PERCENT!E$102))</f>
        <v>-0.47149283619319193</v>
      </c>
      <c r="F92" s="124">
        <f>IF(PERCENT!F24&gt;PERCENT!F$100,(PERCENT!F24-PERCENT!F$100)/(PERCENT!F$101-PERCENT!F$100),(PERCENT!F24-PERCENT!F$100)/(PERCENT!F$100-PERCENT!F$102))</f>
        <v>-0.61727509120421231</v>
      </c>
      <c r="G92" s="124">
        <f>IF(PERCENT!G24&gt;PERCENT!G$100,(PERCENT!G24-PERCENT!G$100)/(PERCENT!G$101-PERCENT!G$100),(PERCENT!G24-PERCENT!G$100)/(PERCENT!G$100-PERCENT!G$102))</f>
        <v>-0.70740858409471163</v>
      </c>
      <c r="H92" s="125">
        <f>IF(PERCENT!H24&gt;PERCENT!H$100,(PERCENT!H24-PERCENT!H$100)/(PERCENT!H$101-PERCENT!H$100),(PERCENT!H24-PERCENT!H$100)/(PERCENT!H$100-PERCENT!H$102))</f>
        <v>-0.57872674691270654</v>
      </c>
      <c r="I92" s="124">
        <f>IF(PERCENT!I24&gt;PERCENT!I$100,(PERCENT!I24-PERCENT!I$100)/(PERCENT!I$101-PERCENT!I$100),(PERCENT!I24-PERCENT!I$100)/(PERCENT!I$100-PERCENT!I$102))</f>
        <v>-0.82196469278808815</v>
      </c>
      <c r="J92" s="124">
        <f>IF(PERCENT!J24&gt;PERCENT!J$100,(PERCENT!J24-PERCENT!J$100)/(PERCENT!J$101-PERCENT!J$100),(PERCENT!J24-PERCENT!J$100)/(PERCENT!J$100-PERCENT!J$102))</f>
        <v>-0.38253270636680259</v>
      </c>
      <c r="K92" s="126">
        <f>IF(PERCENT!K24&gt;PERCENT!K$100,(PERCENT!K24-PERCENT!K$100)/(PERCENT!K$101-PERCENT!K$100),(PERCENT!K24-PERCENT!K$100)/(PERCENT!K$100-PERCENT!K$102))</f>
        <v>-0.45890231356667555</v>
      </c>
      <c r="L92" s="126">
        <f>IF(PERCENT!L24&gt;PERCENT!L$100,(PERCENT!L24-PERCENT!L$100)/(PERCENT!L$101-PERCENT!L$100),(PERCENT!L24-PERCENT!L$100)/(PERCENT!L$100-PERCENT!L$102))</f>
        <v>2.6023153382344601E-2</v>
      </c>
      <c r="M92" s="124">
        <f>IF(PERCENT!M24&gt;PERCENT!M$100,(PERCENT!M24-PERCENT!M$100)/(PERCENT!M$101-PERCENT!M$100),(PERCENT!M24-PERCENT!M$100)/(PERCENT!M$100-PERCENT!M$102))</f>
        <v>-1</v>
      </c>
      <c r="N92" s="124">
        <f>IF(PERCENT!N24&gt;PERCENT!N$100,(PERCENT!N24-PERCENT!N$100)/(PERCENT!N$101-PERCENT!N$100),(PERCENT!N24-PERCENT!N$100)/(PERCENT!N$100-PERCENT!N$102))</f>
        <v>0.11568607179182562</v>
      </c>
      <c r="O92" s="124">
        <f>IF(PERCENT!O24&gt;PERCENT!O$100,(PERCENT!O24-PERCENT!O$100)/(PERCENT!O$101-PERCENT!O$100),(PERCENT!O24-PERCENT!O$100)/(PERCENT!O$100-PERCENT!O$102))</f>
        <v>-2.107829265829872E-2</v>
      </c>
      <c r="P92" s="124">
        <f>IF(PERCENT!P24&gt;PERCENT!P$100,(PERCENT!P24-PERCENT!P$100)/(PERCENT!P$101-PERCENT!P$100),(PERCENT!P24-PERCENT!P$100)/(PERCENT!P$100-PERCENT!P$102))</f>
        <v>7.6646208655925988E-2</v>
      </c>
      <c r="Q92" s="124">
        <f>IF(PERCENT!Q24&gt;PERCENT!Q$100,(PERCENT!Q24-PERCENT!Q$100)/(PERCENT!Q$101-PERCENT!Q$100),(PERCENT!Q24-PERCENT!Q$100)/(PERCENT!Q$100-PERCENT!Q$102))</f>
        <v>0.19811751882823675</v>
      </c>
      <c r="R92" s="127">
        <f>IF(PERCENT!R24&gt;PERCENT!R$100,(PERCENT!R24-PERCENT!R$100)/(PERCENT!R$101-PERCENT!R$100),(PERCENT!R24-PERCENT!R$100)/(PERCENT!R$100-PERCENT!R$102))</f>
        <v>-0.76827330183607445</v>
      </c>
      <c r="S92" s="124">
        <f>IF(PERCENT!S24&gt;PERCENT!S$100,(PERCENT!S24-PERCENT!S$100)/(PERCENT!S$101-PERCENT!S$100),(PERCENT!S24-PERCENT!S$100)/(PERCENT!S$100-PERCENT!S$102))</f>
        <v>-0.77606111664386102</v>
      </c>
      <c r="T92" s="124">
        <f>IF(PERCENT!T24&gt;PERCENT!T$100,(PERCENT!T24-PERCENT!T$100)/(PERCENT!T$101-PERCENT!T$100),(PERCENT!T24-PERCENT!T$100)/(PERCENT!T$100-PERCENT!T$102))</f>
        <v>-0.81089470877217307</v>
      </c>
      <c r="U92" s="124">
        <f>IF(PERCENT!U24&gt;PERCENT!U$100,(PERCENT!U24-PERCENT!U$100)/(PERCENT!U$101-PERCENT!U$100),(PERCENT!U24-PERCENT!U$100)/(PERCENT!U$100-PERCENT!U$102))</f>
        <v>-0.66960187594573062</v>
      </c>
      <c r="V92" s="127">
        <f>IF(PERCENT!V24&gt;PERCENT!V$100,(PERCENT!V24-PERCENT!V$100)/(PERCENT!V$101-PERCENT!V$100),(PERCENT!V24-PERCENT!V$100)/(PERCENT!V$100-PERCENT!V$102))</f>
        <v>-0.77120496886890066</v>
      </c>
      <c r="W92" s="124">
        <f>IF(PERCENT!W24&gt;PERCENT!W$100,(PERCENT!W24-PERCENT!W$100)/(PERCENT!W$101-PERCENT!W$100),(PERCENT!W24-PERCENT!W$100)/(PERCENT!W$100-PERCENT!W$102))</f>
        <v>-0.77120496886890066</v>
      </c>
      <c r="X92" s="127">
        <f>IF(PERCENT!X24&gt;PERCENT!X$100,(PERCENT!X24-PERCENT!X$100)/(PERCENT!X$101-PERCENT!X$100),(PERCENT!X24-PERCENT!X$100)/(PERCENT!X$100-PERCENT!X$102))</f>
        <v>-0.24315842531330462</v>
      </c>
      <c r="Y92" s="124">
        <f>IF(PERCENT!Y24&gt;PERCENT!Y$100,(PERCENT!Y24-PERCENT!Y$100)/(PERCENT!Y$101-PERCENT!Y$100),(PERCENT!Y24-PERCENT!Y$100)/(PERCENT!Y$100-PERCENT!Y$102))</f>
        <v>-0.66205513836532703</v>
      </c>
      <c r="Z92" s="124">
        <f>IF(PERCENT!Z24&gt;PERCENT!Z$100,(PERCENT!Z24-PERCENT!Z$100)/(PERCENT!Z$101-PERCENT!Z$100),(PERCENT!Z24-PERCENT!Z$100)/(PERCENT!Z$100-PERCENT!Z$102))</f>
        <v>-0.88556581568309789</v>
      </c>
      <c r="AA92" s="124">
        <f>IF(PERCENT!AA24&gt;PERCENT!AA$100,(PERCENT!AA24-PERCENT!AA$100)/(PERCENT!AA$101-PERCENT!AA$100),(PERCENT!AA24-PERCENT!AA$100)/(PERCENT!AA$100-PERCENT!AA$102))</f>
        <v>-0.48489701057134621</v>
      </c>
      <c r="AB92" s="124">
        <f>IF(PERCENT!AB24&gt;PERCENT!AB$100,(PERCENT!AB24-PERCENT!AB$100)/(PERCENT!AB$101-PERCENT!AB$100),(PERCENT!AB24-PERCENT!AB$100)/(PERCENT!AB$100-PERCENT!AB$102))</f>
        <v>3.2942522187004398E-3</v>
      </c>
      <c r="AC92" s="127">
        <f>IF(PERCENT!AC24&gt;PERCENT!AC$100,(PERCENT!AC24-PERCENT!AC$100)/(PERCENT!AC$101-PERCENT!AC$100),(PERCENT!AC24-PERCENT!AC$100)/(PERCENT!AC$100-PERCENT!AC$102))</f>
        <v>-0.25913158047587692</v>
      </c>
      <c r="AD92" s="124">
        <f>IF(PERCENT!AD24&gt;PERCENT!AD$100,(PERCENT!AD24-PERCENT!AD$100)/(PERCENT!AD$101-PERCENT!AD$100),(PERCENT!AD24-PERCENT!AD$100)/(PERCENT!AD$100-PERCENT!AD$102))</f>
        <v>-0.25913158047587692</v>
      </c>
      <c r="AE92" s="128">
        <f>IF(PERCENT!AE24&gt;PERCENT!AE$100,(PERCENT!AE24-PERCENT!AE$100)/(PERCENT!AE$101-PERCENT!AE$100),(PERCENT!AE24-PERCENT!AE$100)/(PERCENT!AE$100-PERCENT!AE$102))</f>
        <v>0.27062976395820354</v>
      </c>
      <c r="AF92" s="124">
        <f>IF(PERCENT!AF24&gt;PERCENT!AF$100,(PERCENT!AF24-PERCENT!AF$100)/(PERCENT!AF$101-PERCENT!AF$100),(PERCENT!AF24-PERCENT!AF$100)/(PERCENT!AF$100-PERCENT!AF$102))</f>
        <v>0.50564105489524658</v>
      </c>
      <c r="AG92" s="124">
        <f>IF(PERCENT!AG24&gt;PERCENT!AG$100,(PERCENT!AG24-PERCENT!AG$100)/(PERCENT!AG$101-PERCENT!AG$100),(PERCENT!AG24-PERCENT!AG$100)/(PERCENT!AG$100-PERCENT!AG$102))</f>
        <v>0.24902385802043087</v>
      </c>
      <c r="AH92" s="124">
        <f>IF(PERCENT!AH24&gt;PERCENT!AH$100,(PERCENT!AH24-PERCENT!AH$100)/(PERCENT!AH$101-PERCENT!AH$100),(PERCENT!AH24-PERCENT!AH$100)/(PERCENT!AH$100-PERCENT!AH$102))</f>
        <v>-0.38688556196706564</v>
      </c>
      <c r="AI92" s="124">
        <f>IF(PERCENT!AI24&gt;PERCENT!AI$100,(PERCENT!AI24-PERCENT!AI$100)/(PERCENT!AI$101-PERCENT!AI$100),(PERCENT!AI24-PERCENT!AI$100)/(PERCENT!AI$100-PERCENT!AI$102))</f>
        <v>0.54412677846905944</v>
      </c>
      <c r="AJ92" s="124">
        <f>IF(PERCENT!AJ24&gt;PERCENT!AJ$100,(PERCENT!AJ24-PERCENT!AJ$100)/(PERCENT!AJ$101-PERCENT!AJ$100),(PERCENT!AJ24-PERCENT!AJ$100)/(PERCENT!AJ$100-PERCENT!AJ$102))</f>
        <v>-0.19874549974169803</v>
      </c>
      <c r="AK92" s="124">
        <f>IF(PERCENT!AK24&gt;PERCENT!AK$100,(PERCENT!AK24-PERCENT!AK$100)/(PERCENT!AK$101-PERCENT!AK$100),(PERCENT!AK24-PERCENT!AK$100)/(PERCENT!AK$100-PERCENT!AK$102))</f>
        <v>-0.14086304317571308</v>
      </c>
      <c r="AL92" s="124">
        <f>IF(PERCENT!AL24&gt;PERCENT!AL$100,(PERCENT!AL24-PERCENT!AL$100)/(PERCENT!AL$101-PERCENT!AL$100),(PERCENT!AL24-PERCENT!AL$100)/(PERCENT!AL$100-PERCENT!AL$102))</f>
        <v>-0.75405944270075309</v>
      </c>
      <c r="AM92" s="124">
        <f>IF(PERCENT!AM24&gt;PERCENT!AM$100,(PERCENT!AM24-PERCENT!AM$100)/(PERCENT!AM$101-PERCENT!AM$100),(PERCENT!AM24-PERCENT!AM$100)/(PERCENT!AM$100-PERCENT!AM$102))</f>
        <v>0.39129407544542893</v>
      </c>
      <c r="AN92" s="124">
        <f>IF(PERCENT!AN24&gt;PERCENT!AN$100,(PERCENT!AN24-PERCENT!AN$100)/(PERCENT!AN$101-PERCENT!AN$100),(PERCENT!AN24-PERCENT!AN$100)/(PERCENT!AN$100-PERCENT!AN$102))</f>
        <v>0.85882883235588459</v>
      </c>
      <c r="AO92" s="124">
        <f>IF(PERCENT!AO24&gt;PERCENT!AO$100,(PERCENT!AO24-PERCENT!AO$100)/(PERCENT!AO$101-PERCENT!AO$100),(PERCENT!AO24-PERCENT!AO$100)/(PERCENT!AO$100-PERCENT!AO$102))</f>
        <v>-4.7940404346092536E-2</v>
      </c>
      <c r="AP92" s="124">
        <f>IF(PERCENT!AP24&gt;PERCENT!AP$100,(PERCENT!AP24-PERCENT!AP$100)/(PERCENT!AP$101-PERCENT!AP$100),(PERCENT!AP24-PERCENT!AP$100)/(PERCENT!AP$100-PERCENT!AP$102))</f>
        <v>0.95811482958078564</v>
      </c>
      <c r="AQ92" s="124">
        <f>IF(PERCENT!AQ24&gt;PERCENT!AQ$100,(PERCENT!AQ24-PERCENT!AQ$100)/(PERCENT!AQ$101-PERCENT!AQ$100),(PERCENT!AQ24-PERCENT!AQ$100)/(PERCENT!AQ$100-PERCENT!AQ$102))</f>
        <v>2.1402852563980612E-2</v>
      </c>
      <c r="AR92" s="124">
        <f>IF(PERCENT!AR24&gt;PERCENT!AR$100,(PERCENT!AR24-PERCENT!AR$100)/(PERCENT!AR$101-PERCENT!AR$100),(PERCENT!AR24-PERCENT!AR$100)/(PERCENT!AR$100-PERCENT!AR$102))</f>
        <v>0.9010273902058199</v>
      </c>
      <c r="AS92" s="198">
        <f>IF(PERCENT!AS24&gt;PERCENT!AS$100,(PERCENT!AS24-PERCENT!AS$100)/(PERCENT!AS$101-PERCENT!AS$100),(PERCENT!AS24-PERCENT!AS$100)/(PERCENT!AS$100-PERCENT!AS$102))</f>
        <v>-1</v>
      </c>
      <c r="AT92" s="198">
        <f>IF(PERCENT!AT24&gt;PERCENT!AT$100,(PERCENT!AT24-PERCENT!AT$100)/(PERCENT!AT$101-PERCENT!AT$100),(PERCENT!AT24-PERCENT!AT$100)/(PERCENT!AT$100-PERCENT!AT$102))</f>
        <v>-0.44320666516834339</v>
      </c>
      <c r="AU92" s="198">
        <f>IF(PERCENT!AU24&gt;PERCENT!AU$100,(PERCENT!AU24-PERCENT!AU$100)/(PERCENT!AU$101-PERCENT!AU$100),(PERCENT!AU24-PERCENT!AU$100)/(PERCENT!AU$100-PERCENT!AU$102))</f>
        <v>-0.43518679782540465</v>
      </c>
      <c r="AV92" s="231">
        <f>IF(PERCENT!AV24&gt;PERCENT!AV$100,(PERCENT!AV24-PERCENT!AV$100)/(PERCENT!AV$101-PERCENT!AV$100),(PERCENT!AV24-PERCENT!AV$100)/(PERCENT!AV$100-PERCENT!AV$102))</f>
        <v>0.27062976395820354</v>
      </c>
      <c r="AW92" s="231">
        <f>IF(PERCENT!AW24&gt;PERCENT!AW$100,(PERCENT!AW24-PERCENT!AW$100)/(PERCENT!AW$101-PERCENT!AW$100),(PERCENT!AW24-PERCENT!AW$100)/(PERCENT!AW$100-PERCENT!AW$102))</f>
        <v>-0.62533302496259857</v>
      </c>
      <c r="AX92" s="231">
        <f>IF(PERCENT!AX24&gt;PERCENT!AX$100,(PERCENT!AX24-PERCENT!AX$100)/(PERCENT!AX$101-PERCENT!AX$100),(PERCENT!AX24-PERCENT!AX$100)/(PERCENT!AX$100-PERCENT!AX$102))</f>
        <v>0.27062976395820354</v>
      </c>
      <c r="AY92" s="232">
        <f>IF(PERCENT!AY24&gt;PERCENT!AY$100,(PERCENT!AY24-PERCENT!AY$100)/(PERCENT!AY$101-PERCENT!AY$100),(PERCENT!AY24-PERCENT!AY$100)/(PERCENT!AY$100-PERCENT!AY$102))</f>
        <v>-1</v>
      </c>
      <c r="AZ92" s="66">
        <v>3029</v>
      </c>
      <c r="BA92" s="66" t="str">
        <f t="shared" si="1"/>
        <v>LOW NEED LOW DEV</v>
      </c>
    </row>
    <row r="93" spans="1:53" x14ac:dyDescent="0.35">
      <c r="A93" s="197" t="s">
        <v>477</v>
      </c>
      <c r="B93" s="125">
        <f>IF(PERCENT!B90&gt;PERCENT!B$100,(PERCENT!B90-PERCENT!B$100)/(PERCENT!B$101-PERCENT!B$100),(PERCENT!B90-PERCENT!B$100)/(PERCENT!B$100-PERCENT!B$102))</f>
        <v>-0.13061624057997492</v>
      </c>
      <c r="C93" s="124">
        <f>IF(PERCENT!C90&gt;PERCENT!C$100,(PERCENT!C90-PERCENT!C$100)/(PERCENT!C$101-PERCENT!C$100),(PERCENT!C90-PERCENT!C$100)/(PERCENT!C$100-PERCENT!C$102))</f>
        <v>-0.46940091252971405</v>
      </c>
      <c r="D93" s="124">
        <f>IF(PERCENT!D90&gt;PERCENT!D$100,(PERCENT!D90-PERCENT!D$100)/(PERCENT!D$101-PERCENT!D$100),(PERCENT!D90-PERCENT!D$100)/(PERCENT!D$100-PERCENT!D$102))</f>
        <v>-0.25922476904904695</v>
      </c>
      <c r="E93" s="124">
        <f>IF(PERCENT!E90&gt;PERCENT!E$100,(PERCENT!E90-PERCENT!E$100)/(PERCENT!E$101-PERCENT!E$100),(PERCENT!E90-PERCENT!E$100)/(PERCENT!E$100-PERCENT!E$102))</f>
        <v>-0.54358802742640033</v>
      </c>
      <c r="F93" s="124">
        <f>IF(PERCENT!F90&gt;PERCENT!F$100,(PERCENT!F90-PERCENT!F$100)/(PERCENT!F$101-PERCENT!F$100),(PERCENT!F90-PERCENT!F$100)/(PERCENT!F$100-PERCENT!F$102))</f>
        <v>0.17686143663505299</v>
      </c>
      <c r="G93" s="124">
        <f>IF(PERCENT!G90&gt;PERCENT!G$100,(PERCENT!G90-PERCENT!G$100)/(PERCENT!G$101-PERCENT!G$100),(PERCENT!G90-PERCENT!G$100)/(PERCENT!G$100-PERCENT!G$102))</f>
        <v>0.42636117627012166</v>
      </c>
      <c r="H93" s="125">
        <f>IF(PERCENT!H90&gt;PERCENT!H$100,(PERCENT!H90-PERCENT!H$100)/(PERCENT!H$101-PERCENT!H$100),(PERCENT!H90-PERCENT!H$100)/(PERCENT!H$100-PERCENT!H$102))</f>
        <v>-3.3267705962357882E-2</v>
      </c>
      <c r="I93" s="124">
        <f>IF(PERCENT!I90&gt;PERCENT!I$100,(PERCENT!I90-PERCENT!I$100)/(PERCENT!I$101-PERCENT!I$100),(PERCENT!I90-PERCENT!I$100)/(PERCENT!I$100-PERCENT!I$102))</f>
        <v>4.0171815354756862E-3</v>
      </c>
      <c r="J93" s="124">
        <f>IF(PERCENT!J90&gt;PERCENT!J$100,(PERCENT!J90-PERCENT!J$100)/(PERCENT!J$101-PERCENT!J$100),(PERCENT!J90-PERCENT!J$100)/(PERCENT!J$100-PERCENT!J$102))</f>
        <v>-6.836117948958953E-2</v>
      </c>
      <c r="K93" s="126">
        <f>IF(PERCENT!K90&gt;PERCENT!K$100,(PERCENT!K90-PERCENT!K$100)/(PERCENT!K$101-PERCENT!K$100),(PERCENT!K90-PERCENT!K$100)/(PERCENT!K$100-PERCENT!K$102))</f>
        <v>-0.64982452500716803</v>
      </c>
      <c r="L93" s="126">
        <f>IF(PERCENT!L90&gt;PERCENT!L$100,(PERCENT!L90-PERCENT!L$100)/(PERCENT!L$101-PERCENT!L$100),(PERCENT!L90-PERCENT!L$100)/(PERCENT!L$100-PERCENT!L$102))</f>
        <v>1</v>
      </c>
      <c r="M93" s="124">
        <f>IF(PERCENT!M90&gt;PERCENT!M$100,(PERCENT!M90-PERCENT!M$100)/(PERCENT!M$101-PERCENT!M$100),(PERCENT!M90-PERCENT!M$100)/(PERCENT!M$100-PERCENT!M$102))</f>
        <v>-1</v>
      </c>
      <c r="N93" s="124">
        <f>IF(PERCENT!N90&gt;PERCENT!N$100,(PERCENT!N90-PERCENT!N$100)/(PERCENT!N$101-PERCENT!N$100),(PERCENT!N90-PERCENT!N$100)/(PERCENT!N$100-PERCENT!N$102))</f>
        <v>1</v>
      </c>
      <c r="O93" s="124">
        <f>IF(PERCENT!O90&gt;PERCENT!O$100,(PERCENT!O90-PERCENT!O$100)/(PERCENT!O$101-PERCENT!O$100),(PERCENT!O90-PERCENT!O$100)/(PERCENT!O$100-PERCENT!O$102))</f>
        <v>-0.51053914632914932</v>
      </c>
      <c r="P93" s="124">
        <f>IF(PERCENT!P90&gt;PERCENT!P$100,(PERCENT!P90-PERCENT!P$100)/(PERCENT!P$101-PERCENT!P$100),(PERCENT!P90-PERCENT!P$100)/(PERCENT!P$100-PERCENT!P$102))</f>
        <v>0.43086382688705838</v>
      </c>
      <c r="Q93" s="124">
        <f>IF(PERCENT!Q90&gt;PERCENT!Q$100,(PERCENT!Q90-PERCENT!Q$100)/(PERCENT!Q$101-PERCENT!Q$100),(PERCENT!Q90-PERCENT!Q$100)/(PERCENT!Q$100-PERCENT!Q$102))</f>
        <v>-0.42984502338535147</v>
      </c>
      <c r="R93" s="127">
        <f>IF(PERCENT!R90&gt;PERCENT!R$100,(PERCENT!R90-PERCENT!R$100)/(PERCENT!R$101-PERCENT!R$100),(PERCENT!R90-PERCENT!R$100)/(PERCENT!R$100-PERCENT!R$102))</f>
        <v>-0.87140404971916641</v>
      </c>
      <c r="S93" s="124">
        <f>IF(PERCENT!S90&gt;PERCENT!S$100,(PERCENT!S90-PERCENT!S$100)/(PERCENT!S$101-PERCENT!S$100),(PERCENT!S90-PERCENT!S$100)/(PERCENT!S$100-PERCENT!S$102))</f>
        <v>-0.89727959036737581</v>
      </c>
      <c r="T93" s="124">
        <f>IF(PERCENT!T90&gt;PERCENT!T$100,(PERCENT!T90-PERCENT!T$100)/(PERCENT!T$101-PERCENT!T$100),(PERCENT!T90-PERCENT!T$100)/(PERCENT!T$100-PERCENT!T$102))</f>
        <v>-0.95430210932430415</v>
      </c>
      <c r="U93" s="124">
        <f>IF(PERCENT!U90&gt;PERCENT!U$100,(PERCENT!U90-PERCENT!U$100)/(PERCENT!U$101-PERCENT!U$100),(PERCENT!U90-PERCENT!U$100)/(PERCENT!U$100-PERCENT!U$102))</f>
        <v>-0.66430079633113004</v>
      </c>
      <c r="V93" s="127">
        <f>IF(PERCENT!V90&gt;PERCENT!V$100,(PERCENT!V90-PERCENT!V$100)/(PERCENT!V$101-PERCENT!V$100),(PERCENT!V90-PERCENT!V$100)/(PERCENT!V$100-PERCENT!V$102))</f>
        <v>-0.89486563412749631</v>
      </c>
      <c r="W93" s="124">
        <f>IF(PERCENT!W90&gt;PERCENT!W$100,(PERCENT!W90-PERCENT!W$100)/(PERCENT!W$101-PERCENT!W$100),(PERCENT!W90-PERCENT!W$100)/(PERCENT!W$100-PERCENT!W$102))</f>
        <v>-0.89486563412749631</v>
      </c>
      <c r="X93" s="127">
        <f>IF(PERCENT!X90&gt;PERCENT!X$100,(PERCENT!X90-PERCENT!X$100)/(PERCENT!X$101-PERCENT!X$100),(PERCENT!X90-PERCENT!X$100)/(PERCENT!X$100-PERCENT!X$102))</f>
        <v>-0.39941260178925669</v>
      </c>
      <c r="Y93" s="124">
        <f>IF(PERCENT!Y90&gt;PERCENT!Y$100,(PERCENT!Y90-PERCENT!Y$100)/(PERCENT!Y$101-PERCENT!Y$100),(PERCENT!Y90-PERCENT!Y$100)/(PERCENT!Y$100-PERCENT!Y$102))</f>
        <v>-0.98841187951159526</v>
      </c>
      <c r="Z93" s="124">
        <f>IF(PERCENT!Z90&gt;PERCENT!Z$100,(PERCENT!Z90-PERCENT!Z$100)/(PERCENT!Z$101-PERCENT!Z$100),(PERCENT!Z90-PERCENT!Z$100)/(PERCENT!Z$100-PERCENT!Z$102))</f>
        <v>-0.95525663440775166</v>
      </c>
      <c r="AA93" s="124">
        <f>IF(PERCENT!AA90&gt;PERCENT!AA$100,(PERCENT!AA90-PERCENT!AA$100)/(PERCENT!AA$101-PERCENT!AA$100),(PERCENT!AA90-PERCENT!AA$100)/(PERCENT!AA$100-PERCENT!AA$102))</f>
        <v>-0.26698647586494334</v>
      </c>
      <c r="AB93" s="124">
        <f>IF(PERCENT!AB90&gt;PERCENT!AB$100,(PERCENT!AB90-PERCENT!AB$100)/(PERCENT!AB$101-PERCENT!AB$100),(PERCENT!AB90-PERCENT!AB$100)/(PERCENT!AB$100-PERCENT!AB$102))</f>
        <v>-0.2538544198903816</v>
      </c>
      <c r="AC93" s="127">
        <f>IF(PERCENT!AC90&gt;PERCENT!AC$100,(PERCENT!AC90-PERCENT!AC$100)/(PERCENT!AC$101-PERCENT!AC$100),(PERCENT!AC90-PERCENT!AC$100)/(PERCENT!AC$100-PERCENT!AC$102))</f>
        <v>-0.76639312592945574</v>
      </c>
      <c r="AD93" s="124">
        <f>IF(PERCENT!AD90&gt;PERCENT!AD$100,(PERCENT!AD90-PERCENT!AD$100)/(PERCENT!AD$101-PERCENT!AD$100),(PERCENT!AD90-PERCENT!AD$100)/(PERCENT!AD$100-PERCENT!AD$102))</f>
        <v>-0.76639312592945574</v>
      </c>
      <c r="AE93" s="128">
        <f>IF(PERCENT!AE90&gt;PERCENT!AE$100,(PERCENT!AE90-PERCENT!AE$100)/(PERCENT!AE$101-PERCENT!AE$100),(PERCENT!AE90-PERCENT!AE$100)/(PERCENT!AE$100-PERCENT!AE$102))</f>
        <v>-0.3674313613612501</v>
      </c>
      <c r="AF93" s="124">
        <f>IF(PERCENT!AF90&gt;PERCENT!AF$100,(PERCENT!AF90-PERCENT!AF$100)/(PERCENT!AF$101-PERCENT!AF$100),(PERCENT!AF90-PERCENT!AF$100)/(PERCENT!AF$100-PERCENT!AF$102))</f>
        <v>-0.79726466825434594</v>
      </c>
      <c r="AG93" s="124">
        <f>IF(PERCENT!AG90&gt;PERCENT!AG$100,(PERCENT!AG90-PERCENT!AG$100)/(PERCENT!AG$101-PERCENT!AG$100),(PERCENT!AG90-PERCENT!AG$100)/(PERCENT!AG$100-PERCENT!AG$102))</f>
        <v>-0.35128876376394225</v>
      </c>
      <c r="AH93" s="124">
        <f>IF(PERCENT!AH90&gt;PERCENT!AH$100,(PERCENT!AH90-PERCENT!AH$100)/(PERCENT!AH$101-PERCENT!AH$100),(PERCENT!AH90-PERCENT!AH$100)/(PERCENT!AH$100-PERCENT!AH$102))</f>
        <v>-0.77694899262590156</v>
      </c>
      <c r="AI93" s="124">
        <f>IF(PERCENT!AI90&gt;PERCENT!AI$100,(PERCENT!AI90-PERCENT!AI$100)/(PERCENT!AI$101-PERCENT!AI$100),(PERCENT!AI90-PERCENT!AI$100)/(PERCENT!AI$100-PERCENT!AI$102))</f>
        <v>-0.43116431195933241</v>
      </c>
      <c r="AJ93" s="124">
        <f>IF(PERCENT!AJ90&gt;PERCENT!AJ$100,(PERCENT!AJ90-PERCENT!AJ$100)/(PERCENT!AJ$101-PERCENT!AJ$100),(PERCENT!AJ90-PERCENT!AJ$100)/(PERCENT!AJ$100-PERCENT!AJ$102))</f>
        <v>-1.8923942033776547E-2</v>
      </c>
      <c r="AK93" s="124">
        <f>IF(PERCENT!AK90&gt;PERCENT!AK$100,(PERCENT!AK90-PERCENT!AK$100)/(PERCENT!AK$101-PERCENT!AK$100),(PERCENT!AK90-PERCENT!AK$100)/(PERCENT!AK$100-PERCENT!AK$102))</f>
        <v>-0.52628402246522854</v>
      </c>
      <c r="AL93" s="124">
        <f>IF(PERCENT!AL90&gt;PERCENT!AL$100,(PERCENT!AL90-PERCENT!AL$100)/(PERCENT!AL$101-PERCENT!AL$100),(PERCENT!AL90-PERCENT!AL$100)/(PERCENT!AL$100-PERCENT!AL$102))</f>
        <v>-0.87909625460790131</v>
      </c>
      <c r="AM93" s="124">
        <f>IF(PERCENT!AM90&gt;PERCENT!AM$100,(PERCENT!AM90-PERCENT!AM$100)/(PERCENT!AM$101-PERCENT!AM$100),(PERCENT!AM90-PERCENT!AM$100)/(PERCENT!AM$100-PERCENT!AM$102))</f>
        <v>0.33052867802681507</v>
      </c>
      <c r="AN93" s="124">
        <f>IF(PERCENT!AN90&gt;PERCENT!AN$100,(PERCENT!AN90-PERCENT!AN$100)/(PERCENT!AN$101-PERCENT!AN$100),(PERCENT!AN90-PERCENT!AN$100)/(PERCENT!AN$100-PERCENT!AN$102))</f>
        <v>-0.71149272925227458</v>
      </c>
      <c r="AO93" s="124">
        <f>IF(PERCENT!AO90&gt;PERCENT!AO$100,(PERCENT!AO90-PERCENT!AO$100)/(PERCENT!AO$101-PERCENT!AO$100),(PERCENT!AO90-PERCENT!AO$100)/(PERCENT!AO$100-PERCENT!AO$102))</f>
        <v>-0.10055502584031016</v>
      </c>
      <c r="AP93" s="124">
        <f>IF(PERCENT!AP90&gt;PERCENT!AP$100,(PERCENT!AP90-PERCENT!AP$100)/(PERCENT!AP$101-PERCENT!AP$100),(PERCENT!AP90-PERCENT!AP$100)/(PERCENT!AP$100-PERCENT!AP$102))</f>
        <v>0.93303895073822163</v>
      </c>
      <c r="AQ93" s="124">
        <f>IF(PERCENT!AQ90&gt;PERCENT!AQ$100,(PERCENT!AQ90-PERCENT!AQ$100)/(PERCENT!AQ$101-PERCENT!AQ$100),(PERCENT!AQ90-PERCENT!AQ$100)/(PERCENT!AQ$100-PERCENT!AQ$102))</f>
        <v>0.27275244149093381</v>
      </c>
      <c r="AR93" s="124">
        <f>IF(PERCENT!AR90&gt;PERCENT!AR$100,(PERCENT!AR90-PERCENT!AR$100)/(PERCENT!AR$101-PERCENT!AR$100),(PERCENT!AR90-PERCENT!AR$100)/(PERCENT!AR$100-PERCENT!AR$102))</f>
        <v>0.79056753331009488</v>
      </c>
      <c r="AS93" s="198">
        <f>IF(PERCENT!AS90&gt;PERCENT!AS$100,(PERCENT!AS90-PERCENT!AS$100)/(PERCENT!AS$101-PERCENT!AS$100),(PERCENT!AS90-PERCENT!AS$100)/(PERCENT!AS$100-PERCENT!AS$102))</f>
        <v>-0.10109720910785511</v>
      </c>
      <c r="AT93" s="198">
        <f>IF(PERCENT!AT90&gt;PERCENT!AT$100,(PERCENT!AT90-PERCENT!AT$100)/(PERCENT!AT$101-PERCENT!AT$100),(PERCENT!AT90-PERCENT!AT$100)/(PERCENT!AT$100-PERCENT!AT$102))</f>
        <v>-0.16811471937032843</v>
      </c>
      <c r="AU93" s="198">
        <f>IF(PERCENT!AU90&gt;PERCENT!AU$100,(PERCENT!AU90-PERCENT!AU$100)/(PERCENT!AU$101-PERCENT!AU$100),(PERCENT!AU90-PERCENT!AU$100)/(PERCENT!AU$100-PERCENT!AU$102))</f>
        <v>-0.71559465316275794</v>
      </c>
      <c r="AV93" s="231">
        <f>IF(PERCENT!AV90&gt;PERCENT!AV$100,(PERCENT!AV90-PERCENT!AV$100)/(PERCENT!AV$101-PERCENT!AV$100),(PERCENT!AV90-PERCENT!AV$100)/(PERCENT!AV$100-PERCENT!AV$102))</f>
        <v>-0.3674313613612501</v>
      </c>
      <c r="AW93" s="231">
        <f>IF(PERCENT!AW90&gt;PERCENT!AW$100,(PERCENT!AW90-PERCENT!AW$100)/(PERCENT!AW$101-PERCENT!AW$100),(PERCENT!AW90-PERCENT!AW$100)/(PERCENT!AW$100-PERCENT!AW$102))</f>
        <v>-0.31930562747935687</v>
      </c>
      <c r="AX93" s="231">
        <f>IF(PERCENT!AX90&gt;PERCENT!AX$100,(PERCENT!AX90-PERCENT!AX$100)/(PERCENT!AX$101-PERCENT!AX$100),(PERCENT!AX90-PERCENT!AX$100)/(PERCENT!AX$100-PERCENT!AX$102))</f>
        <v>-0.3674313613612501</v>
      </c>
      <c r="AY93" s="232">
        <f>IF(PERCENT!AY90&gt;PERCENT!AY$100,(PERCENT!AY90-PERCENT!AY$100)/(PERCENT!AY$101-PERCENT!AY$100),(PERCENT!AY90-PERCENT!AY$100)/(PERCENT!AY$100-PERCENT!AY$102))</f>
        <v>-0.41045858542863289</v>
      </c>
      <c r="AZ93" s="66">
        <v>438</v>
      </c>
      <c r="BA93" s="66" t="str">
        <f t="shared" si="1"/>
        <v>HIGH NEED LOW DEV</v>
      </c>
    </row>
    <row r="94" spans="1:53" x14ac:dyDescent="0.35">
      <c r="A94" s="197" t="s">
        <v>458</v>
      </c>
      <c r="B94" s="125">
        <f>IF(PERCENT!B70&gt;PERCENT!B$100,(PERCENT!B70-PERCENT!B$100)/(PERCENT!B$101-PERCENT!B$100),(PERCENT!B70-PERCENT!B$100)/(PERCENT!B$100-PERCENT!B$102))</f>
        <v>-0.37950134541937613</v>
      </c>
      <c r="C94" s="124">
        <f>IF(PERCENT!C70&gt;PERCENT!C$100,(PERCENT!C70-PERCENT!C$100)/(PERCENT!C$101-PERCENT!C$100),(PERCENT!C70-PERCENT!C$100)/(PERCENT!C$100-PERCENT!C$102))</f>
        <v>-0.83990449022604585</v>
      </c>
      <c r="D94" s="124">
        <f>IF(PERCENT!D70&gt;PERCENT!D$100,(PERCENT!D70-PERCENT!D$100)/(PERCENT!D$101-PERCENT!D$100),(PERCENT!D70-PERCENT!D$100)/(PERCENT!D$100-PERCENT!D$102))</f>
        <v>-0.72273480983932903</v>
      </c>
      <c r="E94" s="124">
        <f>IF(PERCENT!E70&gt;PERCENT!E$100,(PERCENT!E70-PERCENT!E$100)/(PERCENT!E$101-PERCENT!E$100),(PERCENT!E70-PERCENT!E$100)/(PERCENT!E$100-PERCENT!E$102))</f>
        <v>-0.61649783682388959</v>
      </c>
      <c r="F94" s="124">
        <f>IF(PERCENT!F70&gt;PERCENT!F$100,(PERCENT!F70-PERCENT!F$100)/(PERCENT!F$101-PERCENT!F$100),(PERCENT!F70-PERCENT!F$100)/(PERCENT!F$100-PERCENT!F$102))</f>
        <v>0.72744062058393721</v>
      </c>
      <c r="G94" s="124">
        <f>IF(PERCENT!G70&gt;PERCENT!G$100,(PERCENT!G70-PERCENT!G$100)/(PERCENT!G$101-PERCENT!G$100),(PERCENT!G70-PERCENT!G$100)/(PERCENT!G$100-PERCENT!G$102))</f>
        <v>-0.40831198449136125</v>
      </c>
      <c r="H94" s="125">
        <f>IF(PERCENT!H70&gt;PERCENT!H$100,(PERCENT!H70-PERCENT!H$100)/(PERCENT!H$101-PERCENT!H$100),(PERCENT!H70-PERCENT!H$100)/(PERCENT!H$100-PERCENT!H$102))</f>
        <v>-0.4763755463271292</v>
      </c>
      <c r="I94" s="124">
        <f>IF(PERCENT!I70&gt;PERCENT!I$100,(PERCENT!I70-PERCENT!I$100)/(PERCENT!I$101-PERCENT!I$100),(PERCENT!I70-PERCENT!I$100)/(PERCENT!I$100-PERCENT!I$102))</f>
        <v>-1</v>
      </c>
      <c r="J94" s="124">
        <f>IF(PERCENT!J70&gt;PERCENT!J$100,(PERCENT!J70-PERCENT!J$100)/(PERCENT!J$101-PERCENT!J$100),(PERCENT!J70-PERCENT!J$100)/(PERCENT!J$100-PERCENT!J$102))</f>
        <v>-0.10152915332073592</v>
      </c>
      <c r="K94" s="126">
        <f>IF(PERCENT!K70&gt;PERCENT!K$100,(PERCENT!K70-PERCENT!K$100)/(PERCENT!K$101-PERCENT!K$100),(PERCENT!K70-PERCENT!K$100)/(PERCENT!K$100-PERCENT!K$102))</f>
        <v>-0.74752051681718745</v>
      </c>
      <c r="L94" s="126">
        <f>IF(PERCENT!L70&gt;PERCENT!L$100,(PERCENT!L70-PERCENT!L$100)/(PERCENT!L$101-PERCENT!L$100),(PERCENT!L70-PERCENT!L$100)/(PERCENT!L$100-PERCENT!L$102))</f>
        <v>-9.8087069383314712E-2</v>
      </c>
      <c r="M94" s="124">
        <f>IF(PERCENT!M70&gt;PERCENT!M$100,(PERCENT!M70-PERCENT!M$100)/(PERCENT!M$101-PERCENT!M$100),(PERCENT!M70-PERCENT!M$100)/(PERCENT!M$100-PERCENT!M$102))</f>
        <v>-1</v>
      </c>
      <c r="N94" s="124">
        <f>IF(PERCENT!N70&gt;PERCENT!N$100,(PERCENT!N70-PERCENT!N$100)/(PERCENT!N$101-PERCENT!N$100),(PERCENT!N70-PERCENT!N$100)/(PERCENT!N$100-PERCENT!N$102))</f>
        <v>-4.6936806857027835E-2</v>
      </c>
      <c r="O94" s="124">
        <f>IF(PERCENT!O70&gt;PERCENT!O$100,(PERCENT!O70-PERCENT!O$100)/(PERCENT!O$101-PERCENT!O$100),(PERCENT!O70-PERCENT!O$100)/(PERCENT!O$100-PERCENT!O$102))</f>
        <v>-0.51053914632914932</v>
      </c>
      <c r="P94" s="124">
        <f>IF(PERCENT!P70&gt;PERCENT!P$100,(PERCENT!P70-PERCENT!P$100)/(PERCENT!P$101-PERCENT!P$100),(PERCENT!P70-PERCENT!P$100)/(PERCENT!P$100-PERCENT!P$102))</f>
        <v>0.79038807610292572</v>
      </c>
      <c r="Q94" s="124">
        <f>IF(PERCENT!Q70&gt;PERCENT!Q$100,(PERCENT!Q70-PERCENT!Q$100)/(PERCENT!Q$101-PERCENT!Q$100),(PERCENT!Q70-PERCENT!Q$100)/(PERCENT!Q$100-PERCENT!Q$102))</f>
        <v>0.43177034449767382</v>
      </c>
      <c r="R94" s="127">
        <f>IF(PERCENT!R70&gt;PERCENT!R$100,(PERCENT!R70-PERCENT!R$100)/(PERCENT!R$101-PERCENT!R$100),(PERCENT!R70-PERCENT!R$100)/(PERCENT!R$100-PERCENT!R$102))</f>
        <v>-0.96653183929012365</v>
      </c>
      <c r="S94" s="124">
        <f>IF(PERCENT!S70&gt;PERCENT!S$100,(PERCENT!S70-PERCENT!S$100)/(PERCENT!S$101-PERCENT!S$100),(PERCENT!S70-PERCENT!S$100)/(PERCENT!S$100-PERCENT!S$102))</f>
        <v>-0.98028829586264532</v>
      </c>
      <c r="T94" s="124">
        <f>IF(PERCENT!T70&gt;PERCENT!T$100,(PERCENT!T70-PERCENT!T$100)/(PERCENT!T$101-PERCENT!T$100),(PERCENT!T70-PERCENT!T$100)/(PERCENT!T$100-PERCENT!T$102))</f>
        <v>-0.95130746390749543</v>
      </c>
      <c r="U94" s="124">
        <f>IF(PERCENT!U70&gt;PERCENT!U$100,(PERCENT!U70-PERCENT!U$100)/(PERCENT!U$101-PERCENT!U$100),(PERCENT!U70-PERCENT!U$100)/(PERCENT!U$100-PERCENT!U$102))</f>
        <v>-0.97836322906602424</v>
      </c>
      <c r="V94" s="127">
        <f>IF(PERCENT!V70&gt;PERCENT!V$100,(PERCENT!V70-PERCENT!V$100)/(PERCENT!V$101-PERCENT!V$100),(PERCENT!V70-PERCENT!V$100)/(PERCENT!V$100-PERCENT!V$102))</f>
        <v>-0.92678574246152334</v>
      </c>
      <c r="W94" s="124">
        <f>IF(PERCENT!W70&gt;PERCENT!W$100,(PERCENT!W70-PERCENT!W$100)/(PERCENT!W$101-PERCENT!W$100),(PERCENT!W70-PERCENT!W$100)/(PERCENT!W$100-PERCENT!W$102))</f>
        <v>-0.92678574246152334</v>
      </c>
      <c r="X94" s="127">
        <f>IF(PERCENT!X70&gt;PERCENT!X$100,(PERCENT!X70-PERCENT!X$100)/(PERCENT!X$101-PERCENT!X$100),(PERCENT!X70-PERCENT!X$100)/(PERCENT!X$100-PERCENT!X$102))</f>
        <v>-0.89779790644247148</v>
      </c>
      <c r="Y94" s="124">
        <f>IF(PERCENT!Y70&gt;PERCENT!Y$100,(PERCENT!Y70-PERCENT!Y$100)/(PERCENT!Y$101-PERCENT!Y$100),(PERCENT!Y70-PERCENT!Y$100)/(PERCENT!Y$100-PERCENT!Y$102))</f>
        <v>-0.90742099392415776</v>
      </c>
      <c r="Z94" s="124">
        <f>IF(PERCENT!Z70&gt;PERCENT!Z$100,(PERCENT!Z70-PERCENT!Z$100)/(PERCENT!Z$101-PERCENT!Z$100),(PERCENT!Z70-PERCENT!Z$100)/(PERCENT!Z$100-PERCENT!Z$102))</f>
        <v>-0.77862805782902167</v>
      </c>
      <c r="AA94" s="124">
        <f>IF(PERCENT!AA70&gt;PERCENT!AA$100,(PERCENT!AA70-PERCENT!AA$100)/(PERCENT!AA$101-PERCENT!AA$100),(PERCENT!AA70-PERCENT!AA$100)/(PERCENT!AA$100-PERCENT!AA$102))</f>
        <v>-0.73853251077380033</v>
      </c>
      <c r="AB94" s="124">
        <f>IF(PERCENT!AB70&gt;PERCENT!AB$100,(PERCENT!AB70-PERCENT!AB$100)/(PERCENT!AB$101-PERCENT!AB$100),(PERCENT!AB70-PERCENT!AB$100)/(PERCENT!AB$100-PERCENT!AB$102))</f>
        <v>-0.90355941481576374</v>
      </c>
      <c r="AC94" s="127">
        <f>IF(PERCENT!AC70&gt;PERCENT!AC$100,(PERCENT!AC70-PERCENT!AC$100)/(PERCENT!AC$101-PERCENT!AC$100),(PERCENT!AC70-PERCENT!AC$100)/(PERCENT!AC$100-PERCENT!AC$102))</f>
        <v>-0.88081868058922608</v>
      </c>
      <c r="AD94" s="124">
        <f>IF(PERCENT!AD70&gt;PERCENT!AD$100,(PERCENT!AD70-PERCENT!AD$100)/(PERCENT!AD$101-PERCENT!AD$100),(PERCENT!AD70-PERCENT!AD$100)/(PERCENT!AD$100-PERCENT!AD$102))</f>
        <v>-0.88081868058922608</v>
      </c>
      <c r="AE94" s="128">
        <f>IF(PERCENT!AE70&gt;PERCENT!AE$100,(PERCENT!AE70-PERCENT!AE$100)/(PERCENT!AE$101-PERCENT!AE$100),(PERCENT!AE70-PERCENT!AE$100)/(PERCENT!AE$100-PERCENT!AE$102))</f>
        <v>-0.55014382045324217</v>
      </c>
      <c r="AF94" s="124">
        <f>IF(PERCENT!AF70&gt;PERCENT!AF$100,(PERCENT!AF70-PERCENT!AF$100)/(PERCENT!AF$101-PERCENT!AF$100),(PERCENT!AF70-PERCENT!AF$100)/(PERCENT!AF$100-PERCENT!AF$102))</f>
        <v>0.88950540226482566</v>
      </c>
      <c r="AG94" s="124">
        <f>IF(PERCENT!AG70&gt;PERCENT!AG$100,(PERCENT!AG70-PERCENT!AG$100)/(PERCENT!AG$101-PERCENT!AG$100),(PERCENT!AG70-PERCENT!AG$100)/(PERCENT!AG$100-PERCENT!AG$102))</f>
        <v>-6.7979131136560816E-2</v>
      </c>
      <c r="AH94" s="124">
        <f>IF(PERCENT!AH70&gt;PERCENT!AH$100,(PERCENT!AH70-PERCENT!AH$100)/(PERCENT!AH$101-PERCENT!AH$100),(PERCENT!AH70-PERCENT!AH$100)/(PERCENT!AH$100-PERCENT!AH$102))</f>
        <v>-0.79139939912451041</v>
      </c>
      <c r="AI94" s="124">
        <f>IF(PERCENT!AI70&gt;PERCENT!AI$100,(PERCENT!AI70-PERCENT!AI$100)/(PERCENT!AI$101-PERCENT!AI$100),(PERCENT!AI70-PERCENT!AI$100)/(PERCENT!AI$100-PERCENT!AI$102))</f>
        <v>-0.76777811637693261</v>
      </c>
      <c r="AJ94" s="124">
        <f>IF(PERCENT!AJ70&gt;PERCENT!AJ$100,(PERCENT!AJ70-PERCENT!AJ$100)/(PERCENT!AJ$101-PERCENT!AJ$100),(PERCENT!AJ70-PERCENT!AJ$100)/(PERCENT!AJ$100-PERCENT!AJ$102))</f>
        <v>0.32213772592364687</v>
      </c>
      <c r="AK94" s="124">
        <f>IF(PERCENT!AK70&gt;PERCENT!AK$100,(PERCENT!AK70-PERCENT!AK$100)/(PERCENT!AK$101-PERCENT!AK$100),(PERCENT!AK70-PERCENT!AK$100)/(PERCENT!AK$100-PERCENT!AK$102))</f>
        <v>-0.38371222182072806</v>
      </c>
      <c r="AL94" s="124">
        <f>IF(PERCENT!AL70&gt;PERCENT!AL$100,(PERCENT!AL70-PERCENT!AL$100)/(PERCENT!AL$101-PERCENT!AL$100),(PERCENT!AL70-PERCENT!AL$100)/(PERCENT!AL$100-PERCENT!AL$102))</f>
        <v>-0.8538837732059128</v>
      </c>
      <c r="AM94" s="124">
        <f>IF(PERCENT!AM70&gt;PERCENT!AM$100,(PERCENT!AM70-PERCENT!AM$100)/(PERCENT!AM$101-PERCENT!AM$100),(PERCENT!AM70-PERCENT!AM$100)/(PERCENT!AM$100-PERCENT!AM$102))</f>
        <v>-0.29643291191895271</v>
      </c>
      <c r="AN94" s="124">
        <f>IF(PERCENT!AN70&gt;PERCENT!AN$100,(PERCENT!AN70-PERCENT!AN$100)/(PERCENT!AN$101-PERCENT!AN$100),(PERCENT!AN70-PERCENT!AN$100)/(PERCENT!AN$100-PERCENT!AN$102))</f>
        <v>1</v>
      </c>
      <c r="AO94" s="124">
        <f>IF(PERCENT!AO70&gt;PERCENT!AO$100,(PERCENT!AO70-PERCENT!AO$100)/(PERCENT!AO$101-PERCENT!AO$100),(PERCENT!AO70-PERCENT!AO$100)/(PERCENT!AO$100-PERCENT!AO$102))</f>
        <v>-0.49140695793129541</v>
      </c>
      <c r="AP94" s="124">
        <f>IF(PERCENT!AP70&gt;PERCENT!AP$100,(PERCENT!AP70-PERCENT!AP$100)/(PERCENT!AP$101-PERCENT!AP$100),(PERCENT!AP70-PERCENT!AP$100)/(PERCENT!AP$100-PERCENT!AP$102))</f>
        <v>0.9547854989848289</v>
      </c>
      <c r="AQ94" s="124">
        <f>IF(PERCENT!AQ70&gt;PERCENT!AQ$100,(PERCENT!AQ70-PERCENT!AQ$100)/(PERCENT!AQ$101-PERCENT!AQ$100),(PERCENT!AQ70-PERCENT!AQ$100)/(PERCENT!AQ$100-PERCENT!AQ$102))</f>
        <v>0.11012741591462136</v>
      </c>
      <c r="AR94" s="124">
        <f>IF(PERCENT!AR70&gt;PERCENT!AR$100,(PERCENT!AR70-PERCENT!AR$100)/(PERCENT!AR$101-PERCENT!AR$100),(PERCENT!AR70-PERCENT!AR$100)/(PERCENT!AR$100-PERCENT!AR$102))</f>
        <v>0.85025995317614744</v>
      </c>
      <c r="AS94" s="198">
        <f>IF(PERCENT!AS70&gt;PERCENT!AS$100,(PERCENT!AS70-PERCENT!AS$100)/(PERCENT!AS$101-PERCENT!AS$100),(PERCENT!AS70-PERCENT!AS$100)/(PERCENT!AS$100-PERCENT!AS$102))</f>
        <v>-0.55857368467918767</v>
      </c>
      <c r="AT94" s="198">
        <f>IF(PERCENT!AT70&gt;PERCENT!AT$100,(PERCENT!AT70-PERCENT!AT$100)/(PERCENT!AT$101-PERCENT!AT$100),(PERCENT!AT70-PERCENT!AT$100)/(PERCENT!AT$100-PERCENT!AT$102))</f>
        <v>-0.76372528131624307</v>
      </c>
      <c r="AU94" s="198">
        <f>IF(PERCENT!AU70&gt;PERCENT!AU$100,(PERCENT!AU70-PERCENT!AU$100)/(PERCENT!AU$101-PERCENT!AU$100),(PERCENT!AU70-PERCENT!AU$100)/(PERCENT!AU$100-PERCENT!AU$102))</f>
        <v>-0.941712164372975</v>
      </c>
      <c r="AV94" s="231">
        <f>IF(PERCENT!AV70&gt;PERCENT!AV$100,(PERCENT!AV70-PERCENT!AV$100)/(PERCENT!AV$101-PERCENT!AV$100),(PERCENT!AV70-PERCENT!AV$100)/(PERCENT!AV$100-PERCENT!AV$102))</f>
        <v>-0.55014382045324217</v>
      </c>
      <c r="AW94" s="231">
        <f>IF(PERCENT!AW70&gt;PERCENT!AW$100,(PERCENT!AW70-PERCENT!AW$100)/(PERCENT!AW$101-PERCENT!AW$100),(PERCENT!AW70-PERCENT!AW$100)/(PERCENT!AW$100-PERCENT!AW$102))</f>
        <v>-0.82757880747903179</v>
      </c>
      <c r="AX94" s="231">
        <f>IF(PERCENT!AX70&gt;PERCENT!AX$100,(PERCENT!AX70-PERCENT!AX$100)/(PERCENT!AX$101-PERCENT!AX$100),(PERCENT!AX70-PERCENT!AX$100)/(PERCENT!AX$100-PERCENT!AX$102))</f>
        <v>-0.55014382045324217</v>
      </c>
      <c r="AY94" s="232">
        <f>IF(PERCENT!AY70&gt;PERCENT!AY$100,(PERCENT!AY70-PERCENT!AY$100)/(PERCENT!AY$101-PERCENT!AY$100),(PERCENT!AY70-PERCENT!AY$100)/(PERCENT!AY$100-PERCENT!AY$102))</f>
        <v>-0.92037008493553296</v>
      </c>
      <c r="AZ94" s="66">
        <v>1081</v>
      </c>
      <c r="BA94" s="66" t="str">
        <f t="shared" si="1"/>
        <v>HIGH NEED LOW DEV</v>
      </c>
    </row>
    <row r="95" spans="1:53" x14ac:dyDescent="0.35">
      <c r="A95" s="197" t="s">
        <v>828</v>
      </c>
      <c r="B95" s="125">
        <f>IF(PERCENT!B45&gt;PERCENT!B$100,(PERCENT!B45-PERCENT!B$100)/(PERCENT!B$101-PERCENT!B$100),(PERCENT!B45-PERCENT!B$100)/(PERCENT!B$100-PERCENT!B$102))</f>
        <v>-0.21958729683873382</v>
      </c>
      <c r="C95" s="124">
        <f>IF(PERCENT!C45&gt;PERCENT!C$100,(PERCENT!C45-PERCENT!C$100)/(PERCENT!C$101-PERCENT!C$100),(PERCENT!C45-PERCENT!C$100)/(PERCENT!C$100-PERCENT!C$102))</f>
        <v>-0.82722314677274356</v>
      </c>
      <c r="D95" s="124">
        <f>IF(PERCENT!D45&gt;PERCENT!D$100,(PERCENT!D45-PERCENT!D$100)/(PERCENT!D$101-PERCENT!D$100),(PERCENT!D45-PERCENT!D$100)/(PERCENT!D$100-PERCENT!D$102))</f>
        <v>-0.75648468635738164</v>
      </c>
      <c r="E95" s="124">
        <f>IF(PERCENT!E45&gt;PERCENT!E$100,(PERCENT!E45-PERCENT!E$100)/(PERCENT!E$101-PERCENT!E$100),(PERCENT!E45-PERCENT!E$100)/(PERCENT!E$100-PERCENT!E$102))</f>
        <v>-0.6719480568359002</v>
      </c>
      <c r="F95" s="124">
        <f>IF(PERCENT!F45&gt;PERCENT!F$100,(PERCENT!F45-PERCENT!F$100)/(PERCENT!F$101-PERCENT!F$100),(PERCENT!F45-PERCENT!F$100)/(PERCENT!F$100-PERCENT!F$102))</f>
        <v>0.70907210671522714</v>
      </c>
      <c r="G95" s="124">
        <f>IF(PERCENT!G45&gt;PERCENT!G$100,(PERCENT!G45-PERCENT!G$100)/(PERCENT!G$101-PERCENT!G$100),(PERCENT!G45-PERCENT!G$100)/(PERCENT!G$100-PERCENT!G$102))</f>
        <v>0.24121596485815558</v>
      </c>
      <c r="H95" s="125">
        <f>IF(PERCENT!H45&gt;PERCENT!H$100,(PERCENT!H45-PERCENT!H$100)/(PERCENT!H$101-PERCENT!H$100),(PERCENT!H45-PERCENT!H$100)/(PERCENT!H$100-PERCENT!H$102))</f>
        <v>-0.83287369337652861</v>
      </c>
      <c r="I95" s="124">
        <f>IF(PERCENT!I45&gt;PERCENT!I$100,(PERCENT!I45-PERCENT!I$100)/(PERCENT!I$101-PERCENT!I$100),(PERCENT!I45-PERCENT!I$100)/(PERCENT!I$100-PERCENT!I$102))</f>
        <v>-1</v>
      </c>
      <c r="J95" s="124">
        <f>IF(PERCENT!J45&gt;PERCENT!J$100,(PERCENT!J45-PERCENT!J$100)/(PERCENT!J$101-PERCENT!J$100),(PERCENT!J45-PERCENT!J$100)/(PERCENT!J$100-PERCENT!J$102))</f>
        <v>-0.67119998299923989</v>
      </c>
      <c r="K95" s="126">
        <f>IF(PERCENT!K45&gt;PERCENT!K$100,(PERCENT!K45-PERCENT!K$100)/(PERCENT!K$101-PERCENT!K$100),(PERCENT!K45-PERCENT!K$100)/(PERCENT!K$100-PERCENT!K$102))</f>
        <v>-0.7887418775876438</v>
      </c>
      <c r="L95" s="126">
        <f>IF(PERCENT!L45&gt;PERCENT!L$100,(PERCENT!L45-PERCENT!L$100)/(PERCENT!L$101-PERCENT!L$100),(PERCENT!L45-PERCENT!L$100)/(PERCENT!L$100-PERCENT!L$102))</f>
        <v>-3.2543110847590075E-2</v>
      </c>
      <c r="M95" s="124">
        <f>IF(PERCENT!M45&gt;PERCENT!M$100,(PERCENT!M45-PERCENT!M$100)/(PERCENT!M$101-PERCENT!M$100),(PERCENT!M45-PERCENT!M$100)/(PERCENT!M$100-PERCENT!M$102))</f>
        <v>-1</v>
      </c>
      <c r="N95" s="124">
        <f>IF(PERCENT!N45&gt;PERCENT!N$100,(PERCENT!N45-PERCENT!N$100)/(PERCENT!N$101-PERCENT!N$100),(PERCENT!N45-PERCENT!N$100)/(PERCENT!N$100-PERCENT!N$102))</f>
        <v>5.7445162690153276E-2</v>
      </c>
      <c r="O95" s="124">
        <f>IF(PERCENT!O45&gt;PERCENT!O$100,(PERCENT!O45-PERCENT!O$100)/(PERCENT!O$101-PERCENT!O$100),(PERCENT!O45-PERCENT!O$100)/(PERCENT!O$100-PERCENT!O$102))</f>
        <v>-1</v>
      </c>
      <c r="P95" s="124">
        <f>IF(PERCENT!P45&gt;PERCENT!P$100,(PERCENT!P45-PERCENT!P$100)/(PERCENT!P$101-PERCENT!P$100),(PERCENT!P45-PERCENT!P$100)/(PERCENT!P$100-PERCENT!P$102))</f>
        <v>-4.5256742511181067E-3</v>
      </c>
      <c r="Q95" s="124">
        <f>IF(PERCENT!Q45&gt;PERCENT!Q$100,(PERCENT!Q45-PERCENT!Q$100)/(PERCENT!Q$101-PERCENT!Q$100),(PERCENT!Q45-PERCENT!Q$100)/(PERCENT!Q$100-PERCENT!Q$102))</f>
        <v>0.43177034449767382</v>
      </c>
      <c r="R95" s="127">
        <f>IF(PERCENT!R45&gt;PERCENT!R$100,(PERCENT!R45-PERCENT!R$100)/(PERCENT!R$101-PERCENT!R$100),(PERCENT!R45-PERCENT!R$100)/(PERCENT!R$100-PERCENT!R$102))</f>
        <v>-0.98267933811451347</v>
      </c>
      <c r="S95" s="124">
        <f>IF(PERCENT!S45&gt;PERCENT!S$100,(PERCENT!S45-PERCENT!S$100)/(PERCENT!S$101-PERCENT!S$100),(PERCENT!S45-PERCENT!S$100)/(PERCENT!S$100-PERCENT!S$102))</f>
        <v>-0.97733036415765107</v>
      </c>
      <c r="T95" s="124">
        <f>IF(PERCENT!T45&gt;PERCENT!T$100,(PERCENT!T45-PERCENT!T$100)/(PERCENT!T$101-PERCENT!T$100),(PERCENT!T45-PERCENT!T$100)/(PERCENT!T$100-PERCENT!T$102))</f>
        <v>-0.98933883070991746</v>
      </c>
      <c r="U95" s="124">
        <f>IF(PERCENT!U45&gt;PERCENT!U$100,(PERCENT!U45-PERCENT!U$100)/(PERCENT!U$101-PERCENT!U$100),(PERCENT!U45-PERCENT!U$100)/(PERCENT!U$100-PERCENT!U$102))</f>
        <v>-0.97655770347544912</v>
      </c>
      <c r="V95" s="127">
        <f>IF(PERCENT!V45&gt;PERCENT!V$100,(PERCENT!V45-PERCENT!V$100)/(PERCENT!V$101-PERCENT!V$100),(PERCENT!V45-PERCENT!V$100)/(PERCENT!V$100-PERCENT!V$102))</f>
        <v>-0.916359765524982</v>
      </c>
      <c r="W95" s="124">
        <f>IF(PERCENT!W45&gt;PERCENT!W$100,(PERCENT!W45-PERCENT!W$100)/(PERCENT!W$101-PERCENT!W$100),(PERCENT!W45-PERCENT!W$100)/(PERCENT!W$100-PERCENT!W$102))</f>
        <v>-0.916359765524982</v>
      </c>
      <c r="X95" s="127">
        <f>IF(PERCENT!X45&gt;PERCENT!X$100,(PERCENT!X45-PERCENT!X$100)/(PERCENT!X$101-PERCENT!X$100),(PERCENT!X45-PERCENT!X$100)/(PERCENT!X$100-PERCENT!X$102))</f>
        <v>-0.94826119167088363</v>
      </c>
      <c r="Y95" s="124">
        <f>IF(PERCENT!Y45&gt;PERCENT!Y$100,(PERCENT!Y45-PERCENT!Y$100)/(PERCENT!Y$101-PERCENT!Y$100),(PERCENT!Y45-PERCENT!Y$100)/(PERCENT!Y$100-PERCENT!Y$102))</f>
        <v>-0.98702634336624251</v>
      </c>
      <c r="Z95" s="124">
        <f>IF(PERCENT!Z45&gt;PERCENT!Z$100,(PERCENT!Z45-PERCENT!Z$100)/(PERCENT!Z$101-PERCENT!Z$100),(PERCENT!Z45-PERCENT!Z$100)/(PERCENT!Z$100-PERCENT!Z$102))</f>
        <v>-0.98806137188814336</v>
      </c>
      <c r="AA95" s="124">
        <f>IF(PERCENT!AA45&gt;PERCENT!AA$100,(PERCENT!AA45-PERCENT!AA$100)/(PERCENT!AA$101-PERCENT!AA$100),(PERCENT!AA45-PERCENT!AA$100)/(PERCENT!AA$100-PERCENT!AA$102))</f>
        <v>-0.73041940148440287</v>
      </c>
      <c r="AB95" s="124">
        <f>IF(PERCENT!AB45&gt;PERCENT!AB$100,(PERCENT!AB45-PERCENT!AB$100)/(PERCENT!AB$101-PERCENT!AB$100),(PERCENT!AB45-PERCENT!AB$100)/(PERCENT!AB$100-PERCENT!AB$102))</f>
        <v>-0.93909015672574536</v>
      </c>
      <c r="AC95" s="127">
        <f>IF(PERCENT!AC45&gt;PERCENT!AC$100,(PERCENT!AC45-PERCENT!AC$100)/(PERCENT!AC$101-PERCENT!AC$100),(PERCENT!AC45-PERCENT!AC$100)/(PERCENT!AC$100-PERCENT!AC$102))</f>
        <v>-0.91826746095730694</v>
      </c>
      <c r="AD95" s="124">
        <f>IF(PERCENT!AD45&gt;PERCENT!AD$100,(PERCENT!AD45-PERCENT!AD$100)/(PERCENT!AD$101-PERCENT!AD$100),(PERCENT!AD45-PERCENT!AD$100)/(PERCENT!AD$100-PERCENT!AD$102))</f>
        <v>-0.91826746095730694</v>
      </c>
      <c r="AE95" s="128">
        <f>IF(PERCENT!AE45&gt;PERCENT!AE$100,(PERCENT!AE45-PERCENT!AE$100)/(PERCENT!AE$101-PERCENT!AE$100),(PERCENT!AE45-PERCENT!AE$100)/(PERCENT!AE$100-PERCENT!AE$102))</f>
        <v>-0.99130787009969612</v>
      </c>
      <c r="AF95" s="124">
        <f>IF(PERCENT!AF45&gt;PERCENT!AF$100,(PERCENT!AF45-PERCENT!AF$100)/(PERCENT!AF$101-PERCENT!AF$100),(PERCENT!AF45-PERCENT!AF$100)/(PERCENT!AF$100-PERCENT!AF$102))</f>
        <v>0.8099121412820347</v>
      </c>
      <c r="AG95" s="124">
        <f>IF(PERCENT!AG45&gt;PERCENT!AG$100,(PERCENT!AG45-PERCENT!AG$100)/(PERCENT!AG$101-PERCENT!AG$100),(PERCENT!AG45-PERCENT!AG$100)/(PERCENT!AG$100-PERCENT!AG$102))</f>
        <v>0.1402111530128787</v>
      </c>
      <c r="AH95" s="124">
        <f>IF(PERCENT!AH45&gt;PERCENT!AH$100,(PERCENT!AH45-PERCENT!AH$100)/(PERCENT!AH$101-PERCENT!AH$100),(PERCENT!AH45-PERCENT!AH$100)/(PERCENT!AH$100-PERCENT!AH$102))</f>
        <v>-0.60691730961401502</v>
      </c>
      <c r="AI95" s="124">
        <f>IF(PERCENT!AI45&gt;PERCENT!AI$100,(PERCENT!AI45-PERCENT!AI$100)/(PERCENT!AI$101-PERCENT!AI$100),(PERCENT!AI45-PERCENT!AI$100)/(PERCENT!AI$100-PERCENT!AI$102))</f>
        <v>-8.6333980693308748E-2</v>
      </c>
      <c r="AJ95" s="124">
        <f>IF(PERCENT!AJ45&gt;PERCENT!AJ$100,(PERCENT!AJ45-PERCENT!AJ$100)/(PERCENT!AJ$101-PERCENT!AJ$100),(PERCENT!AJ45-PERCENT!AJ$100)/(PERCENT!AJ$100-PERCENT!AJ$102))</f>
        <v>-0.22861326858660516</v>
      </c>
      <c r="AK95" s="124">
        <f>IF(PERCENT!AK45&gt;PERCENT!AK$100,(PERCENT!AK45-PERCENT!AK$100)/(PERCENT!AK$101-PERCENT!AK$100),(PERCENT!AK45-PERCENT!AK$100)/(PERCENT!AK$100-PERCENT!AK$102))</f>
        <v>-0.18582940906934037</v>
      </c>
      <c r="AL95" s="124">
        <f>IF(PERCENT!AL45&gt;PERCENT!AL$100,(PERCENT!AL45-PERCENT!AL$100)/(PERCENT!AL$101-PERCENT!AL$100),(PERCENT!AL45-PERCENT!AL$100)/(PERCENT!AL$100-PERCENT!AL$102))</f>
        <v>-0.72464572033632701</v>
      </c>
      <c r="AM95" s="124">
        <f>IF(PERCENT!AM45&gt;PERCENT!AM$100,(PERCENT!AM45-PERCENT!AM$100)/(PERCENT!AM$101-PERCENT!AM$100),(PERCENT!AM45-PERCENT!AM$100)/(PERCENT!AM$100-PERCENT!AM$102))</f>
        <v>-1</v>
      </c>
      <c r="AN95" s="124">
        <f>IF(PERCENT!AN45&gt;PERCENT!AN$100,(PERCENT!AN45-PERCENT!AN$100)/(PERCENT!AN$101-PERCENT!AN$100),(PERCENT!AN45-PERCENT!AN$100)/(PERCENT!AN$100-PERCENT!AN$102))</f>
        <v>1</v>
      </c>
      <c r="AO95" s="124">
        <f>IF(PERCENT!AO45&gt;PERCENT!AO$100,(PERCENT!AO45-PERCENT!AO$100)/(PERCENT!AO$101-PERCENT!AO$100),(PERCENT!AO45-PERCENT!AO$100)/(PERCENT!AO$100-PERCENT!AO$102))</f>
        <v>-0.17399149134187714</v>
      </c>
      <c r="AP95" s="124">
        <f>IF(PERCENT!AP45&gt;PERCENT!AP$100,(PERCENT!AP45-PERCENT!AP$100)/(PERCENT!AP$101-PERCENT!AP$100),(PERCENT!AP45-PERCENT!AP$100)/(PERCENT!AP$100-PERCENT!AP$102))</f>
        <v>0.94619836819708691</v>
      </c>
      <c r="AQ95" s="124">
        <f>IF(PERCENT!AQ45&gt;PERCENT!AQ$100,(PERCENT!AQ45-PERCENT!AQ$100)/(PERCENT!AQ$101-PERCENT!AQ$100),(PERCENT!AQ45-PERCENT!AQ$100)/(PERCENT!AQ$100-PERCENT!AQ$102))</f>
        <v>9.6691356820754901E-2</v>
      </c>
      <c r="AR95" s="124">
        <f>IF(PERCENT!AR45&gt;PERCENT!AR$100,(PERCENT!AR45-PERCENT!AR$100)/(PERCENT!AR$101-PERCENT!AR$100),(PERCENT!AR45-PERCENT!AR$100)/(PERCENT!AR$100-PERCENT!AR$102))</f>
        <v>0.66112519753073828</v>
      </c>
      <c r="AS95" s="198">
        <f>IF(PERCENT!AS45&gt;PERCENT!AS$100,(PERCENT!AS45-PERCENT!AS$100)/(PERCENT!AS$101-PERCENT!AS$100),(PERCENT!AS45-PERCENT!AS$100)/(PERCENT!AS$100-PERCENT!AS$102))</f>
        <v>-0.71185191913710644</v>
      </c>
      <c r="AT95" s="198">
        <f>IF(PERCENT!AT45&gt;PERCENT!AT$100,(PERCENT!AT45-PERCENT!AT$100)/(PERCENT!AT$101-PERCENT!AT$100),(PERCENT!AT45-PERCENT!AT$100)/(PERCENT!AT$100-PERCENT!AT$102))</f>
        <v>-0.79025227692584921</v>
      </c>
      <c r="AU95" s="198">
        <f>IF(PERCENT!AU45&gt;PERCENT!AU$100,(PERCENT!AU45-PERCENT!AU$100)/(PERCENT!AU$101-PERCENT!AU$100),(PERCENT!AU45-PERCENT!AU$100)/(PERCENT!AU$100-PERCENT!AU$102))</f>
        <v>-0.97367692511393056</v>
      </c>
      <c r="AV95" s="231">
        <f>IF(PERCENT!AV45&gt;PERCENT!AV$100,(PERCENT!AV45-PERCENT!AV$100)/(PERCENT!AV$101-PERCENT!AV$100),(PERCENT!AV45-PERCENT!AV$100)/(PERCENT!AV$100-PERCENT!AV$102))</f>
        <v>-0.99130787009969612</v>
      </c>
      <c r="AW95" s="231">
        <f>IF(PERCENT!AW45&gt;PERCENT!AW$100,(PERCENT!AW45-PERCENT!AW$100)/(PERCENT!AW$101-PERCENT!AW$100),(PERCENT!AW45-PERCENT!AW$100)/(PERCENT!AW$100-PERCENT!AW$102))</f>
        <v>-0.89104724746817809</v>
      </c>
      <c r="AX95" s="231">
        <f>IF(PERCENT!AX45&gt;PERCENT!AX$100,(PERCENT!AX45-PERCENT!AX$100)/(PERCENT!AX$101-PERCENT!AX$100),(PERCENT!AX45-PERCENT!AX$100)/(PERCENT!AX$100-PERCENT!AX$102))</f>
        <v>-0.99130787009969612</v>
      </c>
      <c r="AY95" s="232">
        <f>IF(PERCENT!AY45&gt;PERCENT!AY$100,(PERCENT!AY45-PERCENT!AY$100)/(PERCENT!AY$101-PERCENT!AY$100),(PERCENT!AY45-PERCENT!AY$100)/(PERCENT!AY$100-PERCENT!AY$102))</f>
        <v>-0.99219454346191627</v>
      </c>
      <c r="AZ95" s="66">
        <v>449</v>
      </c>
      <c r="BA95" s="66" t="str">
        <f t="shared" si="1"/>
        <v>HIGH NEED LOW DEV</v>
      </c>
    </row>
    <row r="96" spans="1:53" x14ac:dyDescent="0.35">
      <c r="A96" s="197" t="s">
        <v>465</v>
      </c>
      <c r="B96" s="125">
        <f>IF(PERCENT!B78&gt;PERCENT!B$100,(PERCENT!B78-PERCENT!B$100)/(PERCENT!B$101-PERCENT!B$100),(PERCENT!B78-PERCENT!B$100)/(PERCENT!B$100-PERCENT!B$102))</f>
        <v>-0.26398215204011877</v>
      </c>
      <c r="C96" s="124">
        <f>IF(PERCENT!C78&gt;PERCENT!C$100,(PERCENT!C78-PERCENT!C$100)/(PERCENT!C$101-PERCENT!C$100),(PERCENT!C78-PERCENT!C$100)/(PERCENT!C$100-PERCENT!C$102))</f>
        <v>-0.82722314677274356</v>
      </c>
      <c r="D96" s="124">
        <f>IF(PERCENT!D78&gt;PERCENT!D$100,(PERCENT!D78-PERCENT!D$100)/(PERCENT!D$101-PERCENT!D$100),(PERCENT!D78-PERCENT!D$100)/(PERCENT!D$100-PERCENT!D$102))</f>
        <v>-0.75648468635738164</v>
      </c>
      <c r="E96" s="124">
        <f>IF(PERCENT!E78&gt;PERCENT!E$100,(PERCENT!E78-PERCENT!E$100)/(PERCENT!E$101-PERCENT!E$100),(PERCENT!E78-PERCENT!E$100)/(PERCENT!E$100-PERCENT!E$102))</f>
        <v>-0.6719480568359002</v>
      </c>
      <c r="F96" s="124">
        <f>IF(PERCENT!F78&gt;PERCENT!F$100,(PERCENT!F78-PERCENT!F$100)/(PERCENT!F$101-PERCENT!F$100),(PERCENT!F78-PERCENT!F$100)/(PERCENT!F$100-PERCENT!F$102))</f>
        <v>0.70907210671522714</v>
      </c>
      <c r="G96" s="124">
        <f>IF(PERCENT!G78&gt;PERCENT!G$100,(PERCENT!G78-PERCENT!G$100)/(PERCENT!G$101-PERCENT!G$100),(PERCENT!G78-PERCENT!G$100)/(PERCENT!G$100-PERCENT!G$102))</f>
        <v>0.14126068337465686</v>
      </c>
      <c r="H96" s="125">
        <f>IF(PERCENT!H78&gt;PERCENT!H$100,(PERCENT!H78-PERCENT!H$100)/(PERCENT!H$101-PERCENT!H$100),(PERCENT!H78-PERCENT!H$100)/(PERCENT!H$100-PERCENT!H$102))</f>
        <v>-0.83287369337652861</v>
      </c>
      <c r="I96" s="124">
        <f>IF(PERCENT!I78&gt;PERCENT!I$100,(PERCENT!I78-PERCENT!I$100)/(PERCENT!I$101-PERCENT!I$100),(PERCENT!I78-PERCENT!I$100)/(PERCENT!I$100-PERCENT!I$102))</f>
        <v>-1</v>
      </c>
      <c r="J96" s="124">
        <f>IF(PERCENT!J78&gt;PERCENT!J$100,(PERCENT!J78-PERCENT!J$100)/(PERCENT!J$101-PERCENT!J$100),(PERCENT!J78-PERCENT!J$100)/(PERCENT!J$100-PERCENT!J$102))</f>
        <v>-0.67119998299923989</v>
      </c>
      <c r="K96" s="126">
        <f>IF(PERCENT!K78&gt;PERCENT!K$100,(PERCENT!K78-PERCENT!K$100)/(PERCENT!K$101-PERCENT!K$100),(PERCENT!K78-PERCENT!K$100)/(PERCENT!K$100-PERCENT!K$102))</f>
        <v>-0.7887418775876438</v>
      </c>
      <c r="L96" s="126">
        <f>IF(PERCENT!L78&gt;PERCENT!L$100,(PERCENT!L78-PERCENT!L$100)/(PERCENT!L$101-PERCENT!L$100),(PERCENT!L78-PERCENT!L$100)/(PERCENT!L$100-PERCENT!L$102))</f>
        <v>-3.2543110847590075E-2</v>
      </c>
      <c r="M96" s="124">
        <f>IF(PERCENT!M78&gt;PERCENT!M$100,(PERCENT!M78-PERCENT!M$100)/(PERCENT!M$101-PERCENT!M$100),(PERCENT!M78-PERCENT!M$100)/(PERCENT!M$100-PERCENT!M$102))</f>
        <v>-1</v>
      </c>
      <c r="N96" s="124">
        <f>IF(PERCENT!N78&gt;PERCENT!N$100,(PERCENT!N78-PERCENT!N$100)/(PERCENT!N$101-PERCENT!N$100),(PERCENT!N78-PERCENT!N$100)/(PERCENT!N$100-PERCENT!N$102))</f>
        <v>5.7445162690153276E-2</v>
      </c>
      <c r="O96" s="124">
        <f>IF(PERCENT!O78&gt;PERCENT!O$100,(PERCENT!O78-PERCENT!O$100)/(PERCENT!O$101-PERCENT!O$100),(PERCENT!O78-PERCENT!O$100)/(PERCENT!O$100-PERCENT!O$102))</f>
        <v>-1</v>
      </c>
      <c r="P96" s="124">
        <f>IF(PERCENT!P78&gt;PERCENT!P$100,(PERCENT!P78-PERCENT!P$100)/(PERCENT!P$101-PERCENT!P$100),(PERCENT!P78-PERCENT!P$100)/(PERCENT!P$100-PERCENT!P$102))</f>
        <v>-4.5256742511181067E-3</v>
      </c>
      <c r="Q96" s="124">
        <f>IF(PERCENT!Q78&gt;PERCENT!Q$100,(PERCENT!Q78-PERCENT!Q$100)/(PERCENT!Q$101-PERCENT!Q$100),(PERCENT!Q78-PERCENT!Q$100)/(PERCENT!Q$100-PERCENT!Q$102))</f>
        <v>0.43177034449767382</v>
      </c>
      <c r="R96" s="127">
        <f>IF(PERCENT!R78&gt;PERCENT!R$100,(PERCENT!R78-PERCENT!R$100)/(PERCENT!R$101-PERCENT!R$100),(PERCENT!R78-PERCENT!R$100)/(PERCENT!R$100-PERCENT!R$102))</f>
        <v>-0.9444869325282611</v>
      </c>
      <c r="S96" s="124">
        <f>IF(PERCENT!S78&gt;PERCENT!S$100,(PERCENT!S78-PERCENT!S$100)/(PERCENT!S$101-PERCENT!S$100),(PERCENT!S78-PERCENT!S$100)/(PERCENT!S$100-PERCENT!S$102))</f>
        <v>-0.96787701432650275</v>
      </c>
      <c r="T96" s="124">
        <f>IF(PERCENT!T78&gt;PERCENT!T$100,(PERCENT!T78-PERCENT!T$100)/(PERCENT!T$101-PERCENT!T$100),(PERCENT!T78-PERCENT!T$100)/(PERCENT!T$100-PERCENT!T$102))</f>
        <v>-0.94581924352513125</v>
      </c>
      <c r="U96" s="124">
        <f>IF(PERCENT!U78&gt;PERCENT!U$100,(PERCENT!U78-PERCENT!U$100)/(PERCENT!U$101-PERCENT!U$100),(PERCENT!U78-PERCENT!U$100)/(PERCENT!U$100-PERCENT!U$102))</f>
        <v>-0.90863266579406488</v>
      </c>
      <c r="V96" s="127">
        <f>IF(PERCENT!V78&gt;PERCENT!V$100,(PERCENT!V78-PERCENT!V$100)/(PERCENT!V$101-PERCENT!V$100),(PERCENT!V78-PERCENT!V$100)/(PERCENT!V$100-PERCENT!V$102))</f>
        <v>-0.90191271328704126</v>
      </c>
      <c r="W96" s="124">
        <f>IF(PERCENT!W78&gt;PERCENT!W$100,(PERCENT!W78-PERCENT!W$100)/(PERCENT!W$101-PERCENT!W$100),(PERCENT!W78-PERCENT!W$100)/(PERCENT!W$100-PERCENT!W$102))</f>
        <v>-0.90191271328704126</v>
      </c>
      <c r="X96" s="127">
        <f>IF(PERCENT!X78&gt;PERCENT!X$100,(PERCENT!X78-PERCENT!X$100)/(PERCENT!X$101-PERCENT!X$100),(PERCENT!X78-PERCENT!X$100)/(PERCENT!X$100-PERCENT!X$102))</f>
        <v>-0.90328309453784983</v>
      </c>
      <c r="Y96" s="124">
        <f>IF(PERCENT!Y78&gt;PERCENT!Y$100,(PERCENT!Y78-PERCENT!Y$100)/(PERCENT!Y$101-PERCENT!Y$100),(PERCENT!Y78-PERCENT!Y$100)/(PERCENT!Y$100-PERCENT!Y$102))</f>
        <v>-0.75476010227256496</v>
      </c>
      <c r="Z96" s="124">
        <f>IF(PERCENT!Z78&gt;PERCENT!Z$100,(PERCENT!Z78-PERCENT!Z$100)/(PERCENT!Z$101-PERCENT!Z$100),(PERCENT!Z78-PERCENT!Z$100)/(PERCENT!Z$100-PERCENT!Z$102))</f>
        <v>-0.74540956706881789</v>
      </c>
      <c r="AA96" s="124">
        <f>IF(PERCENT!AA78&gt;PERCENT!AA$100,(PERCENT!AA78-PERCENT!AA$100)/(PERCENT!AA$101-PERCENT!AA$100),(PERCENT!AA78-PERCENT!AA$100)/(PERCENT!AA$100-PERCENT!AA$102))</f>
        <v>-0.72458828863109426</v>
      </c>
      <c r="AB96" s="124">
        <f>IF(PERCENT!AB78&gt;PERCENT!AB$100,(PERCENT!AB78-PERCENT!AB$100)/(PERCENT!AB$101-PERCENT!AB$100),(PERCENT!AB78-PERCENT!AB$100)/(PERCENT!AB$100-PERCENT!AB$102))</f>
        <v>-0.93909015672574536</v>
      </c>
      <c r="AC96" s="127">
        <f>IF(PERCENT!AC78&gt;PERCENT!AC$100,(PERCENT!AC78-PERCENT!AC$100)/(PERCENT!AC$101-PERCENT!AC$100),(PERCENT!AC78-PERCENT!AC$100)/(PERCENT!AC$100-PERCENT!AC$102))</f>
        <v>-0.91826746095730694</v>
      </c>
      <c r="AD96" s="124">
        <f>IF(PERCENT!AD78&gt;PERCENT!AD$100,(PERCENT!AD78-PERCENT!AD$100)/(PERCENT!AD$101-PERCENT!AD$100),(PERCENT!AD78-PERCENT!AD$100)/(PERCENT!AD$100-PERCENT!AD$102))</f>
        <v>-0.91826746095730694</v>
      </c>
      <c r="AE96" s="128">
        <f>IF(PERCENT!AE78&gt;PERCENT!AE$100,(PERCENT!AE78-PERCENT!AE$100)/(PERCENT!AE$101-PERCENT!AE$100),(PERCENT!AE78-PERCENT!AE$100)/(PERCENT!AE$100-PERCENT!AE$102))</f>
        <v>-0.11823048106503255</v>
      </c>
      <c r="AF96" s="124">
        <f>IF(PERCENT!AF78&gt;PERCENT!AF$100,(PERCENT!AF78-PERCENT!AF$100)/(PERCENT!AF$101-PERCENT!AF$100),(PERCENT!AF78-PERCENT!AF$100)/(PERCENT!AF$100-PERCENT!AF$102))</f>
        <v>0.8099121412820347</v>
      </c>
      <c r="AG96" s="124">
        <f>IF(PERCENT!AG78&gt;PERCENT!AG$100,(PERCENT!AG78-PERCENT!AG$100)/(PERCENT!AG$101-PERCENT!AG$100),(PERCENT!AG78-PERCENT!AG$100)/(PERCENT!AG$100-PERCENT!AG$102))</f>
        <v>0.1402111530128787</v>
      </c>
      <c r="AH96" s="124">
        <f>IF(PERCENT!AH78&gt;PERCENT!AH$100,(PERCENT!AH78-PERCENT!AH$100)/(PERCENT!AH$101-PERCENT!AH$100),(PERCENT!AH78-PERCENT!AH$100)/(PERCENT!AH$100-PERCENT!AH$102))</f>
        <v>-0.60691730961401502</v>
      </c>
      <c r="AI96" s="124">
        <f>IF(PERCENT!AI78&gt;PERCENT!AI$100,(PERCENT!AI78-PERCENT!AI$100)/(PERCENT!AI$101-PERCENT!AI$100),(PERCENT!AI78-PERCENT!AI$100)/(PERCENT!AI$100-PERCENT!AI$102))</f>
        <v>-8.6333980693308748E-2</v>
      </c>
      <c r="AJ96" s="124">
        <f>IF(PERCENT!AJ78&gt;PERCENT!AJ$100,(PERCENT!AJ78-PERCENT!AJ$100)/(PERCENT!AJ$101-PERCENT!AJ$100),(PERCENT!AJ78-PERCENT!AJ$100)/(PERCENT!AJ$100-PERCENT!AJ$102))</f>
        <v>-6.3579837796141653E-2</v>
      </c>
      <c r="AK96" s="124">
        <f>IF(PERCENT!AK78&gt;PERCENT!AK$100,(PERCENT!AK78-PERCENT!AK$100)/(PERCENT!AK$101-PERCENT!AK$100),(PERCENT!AK78-PERCENT!AK$100)/(PERCENT!AK$100-PERCENT!AK$102))</f>
        <v>-0.18582940906934037</v>
      </c>
      <c r="AL96" s="124">
        <f>IF(PERCENT!AL78&gt;PERCENT!AL$100,(PERCENT!AL78-PERCENT!AL$100)/(PERCENT!AL$101-PERCENT!AL$100),(PERCENT!AL78-PERCENT!AL$100)/(PERCENT!AL$100-PERCENT!AL$102))</f>
        <v>-0.72464572033632701</v>
      </c>
      <c r="AM96" s="124">
        <f>IF(PERCENT!AM78&gt;PERCENT!AM$100,(PERCENT!AM78-PERCENT!AM$100)/(PERCENT!AM$101-PERCENT!AM$100),(PERCENT!AM78-PERCENT!AM$100)/(PERCENT!AM$100-PERCENT!AM$102))</f>
        <v>-0.17085471668958291</v>
      </c>
      <c r="AN96" s="124">
        <f>IF(PERCENT!AN78&gt;PERCENT!AN$100,(PERCENT!AN78-PERCENT!AN$100)/(PERCENT!AN$101-PERCENT!AN$100),(PERCENT!AN78-PERCENT!AN$100)/(PERCENT!AN$100-PERCENT!AN$102))</f>
        <v>1</v>
      </c>
      <c r="AO96" s="124">
        <f>IF(PERCENT!AO78&gt;PERCENT!AO$100,(PERCENT!AO78-PERCENT!AO$100)/(PERCENT!AO$101-PERCENT!AO$100),(PERCENT!AO78-PERCENT!AO$100)/(PERCENT!AO$100-PERCENT!AO$102))</f>
        <v>-0.17399149134187714</v>
      </c>
      <c r="AP96" s="124">
        <f>IF(PERCENT!AP78&gt;PERCENT!AP$100,(PERCENT!AP78-PERCENT!AP$100)/(PERCENT!AP$101-PERCENT!AP$100),(PERCENT!AP78-PERCENT!AP$100)/(PERCENT!AP$100-PERCENT!AP$102))</f>
        <v>0.94619836819708691</v>
      </c>
      <c r="AQ96" s="124">
        <f>IF(PERCENT!AQ78&gt;PERCENT!AQ$100,(PERCENT!AQ78-PERCENT!AQ$100)/(PERCENT!AQ$101-PERCENT!AQ$100),(PERCENT!AQ78-PERCENT!AQ$100)/(PERCENT!AQ$100-PERCENT!AQ$102))</f>
        <v>9.6691356820754901E-2</v>
      </c>
      <c r="AR96" s="124">
        <f>IF(PERCENT!AR78&gt;PERCENT!AR$100,(PERCENT!AR78-PERCENT!AR$100)/(PERCENT!AR$101-PERCENT!AR$100),(PERCENT!AR78-PERCENT!AR$100)/(PERCENT!AR$100-PERCENT!AR$102))</f>
        <v>0.66112519753073828</v>
      </c>
      <c r="AS96" s="198">
        <f>IF(PERCENT!AS78&gt;PERCENT!AS$100,(PERCENT!AS78-PERCENT!AS$100)/(PERCENT!AS$101-PERCENT!AS$100),(PERCENT!AS78-PERCENT!AS$100)/(PERCENT!AS$100-PERCENT!AS$102))</f>
        <v>-0.73832719990739948</v>
      </c>
      <c r="AT96" s="198">
        <f>IF(PERCENT!AT78&gt;PERCENT!AT$100,(PERCENT!AT78-PERCENT!AT$100)/(PERCENT!AT$101-PERCENT!AT$100),(PERCENT!AT78-PERCENT!AT$100)/(PERCENT!AT$100-PERCENT!AT$102))</f>
        <v>-0.79025227692584921</v>
      </c>
      <c r="AU96" s="198">
        <f>IF(PERCENT!AU78&gt;PERCENT!AU$100,(PERCENT!AU78-PERCENT!AU$100)/(PERCENT!AU$101-PERCENT!AU$100),(PERCENT!AU78-PERCENT!AU$100)/(PERCENT!AU$100-PERCENT!AU$102))</f>
        <v>-0.94986526062237653</v>
      </c>
      <c r="AV96" s="231">
        <f>IF(PERCENT!AV78&gt;PERCENT!AV$100,(PERCENT!AV78-PERCENT!AV$100)/(PERCENT!AV$101-PERCENT!AV$100),(PERCENT!AV78-PERCENT!AV$100)/(PERCENT!AV$100-PERCENT!AV$102))</f>
        <v>-0.11823048106503255</v>
      </c>
      <c r="AW96" s="231">
        <f>IF(PERCENT!AW78&gt;PERCENT!AW$100,(PERCENT!AW78-PERCENT!AW$100)/(PERCENT!AW$101-PERCENT!AW$100),(PERCENT!AW78-PERCENT!AW$100)/(PERCENT!AW$100-PERCENT!AW$102))</f>
        <v>-0.89126411952216078</v>
      </c>
      <c r="AX96" s="231">
        <f>IF(PERCENT!AX78&gt;PERCENT!AX$100,(PERCENT!AX78-PERCENT!AX$100)/(PERCENT!AX$101-PERCENT!AX$100),(PERCENT!AX78-PERCENT!AX$100)/(PERCENT!AX$100-PERCENT!AX$102))</f>
        <v>-0.11823048106503255</v>
      </c>
      <c r="AY96" s="232">
        <f>IF(PERCENT!AY78&gt;PERCENT!AY$100,(PERCENT!AY78-PERCENT!AY$100)/(PERCENT!AY$101-PERCENT!AY$100),(PERCENT!AY78-PERCENT!AY$100)/(PERCENT!AY$100-PERCENT!AY$102))</f>
        <v>-0.99219454346191627</v>
      </c>
      <c r="AZ96" s="66">
        <v>2293</v>
      </c>
      <c r="BA96" s="66" t="str">
        <f t="shared" si="1"/>
        <v>HIGH NEED LOW DEV</v>
      </c>
    </row>
    <row r="97" spans="1:53" x14ac:dyDescent="0.35">
      <c r="A97" s="197" t="s">
        <v>827</v>
      </c>
      <c r="B97" s="125">
        <f>IF(PERCENT!B29&gt;PERCENT!B$100,(PERCENT!B29-PERCENT!B$100)/(PERCENT!B$101-PERCENT!B$100),(PERCENT!B29-PERCENT!B$100)/(PERCENT!B$100-PERCENT!B$102))</f>
        <v>-0.21958729683873382</v>
      </c>
      <c r="C97" s="124">
        <f>IF(PERCENT!C29&gt;PERCENT!C$100,(PERCENT!C29-PERCENT!C$100)/(PERCENT!C$101-PERCENT!C$100),(PERCENT!C29-PERCENT!C$100)/(PERCENT!C$100-PERCENT!C$102))</f>
        <v>-0.82722314677274356</v>
      </c>
      <c r="D97" s="124">
        <f>IF(PERCENT!D29&gt;PERCENT!D$100,(PERCENT!D29-PERCENT!D$100)/(PERCENT!D$101-PERCENT!D$100),(PERCENT!D29-PERCENT!D$100)/(PERCENT!D$100-PERCENT!D$102))</f>
        <v>-0.75648468635738164</v>
      </c>
      <c r="E97" s="124">
        <f>IF(PERCENT!E29&gt;PERCENT!E$100,(PERCENT!E29-PERCENT!E$100)/(PERCENT!E$101-PERCENT!E$100),(PERCENT!E29-PERCENT!E$100)/(PERCENT!E$100-PERCENT!E$102))</f>
        <v>-0.6719480568359002</v>
      </c>
      <c r="F97" s="124">
        <f>IF(PERCENT!F29&gt;PERCENT!F$100,(PERCENT!F29-PERCENT!F$100)/(PERCENT!F$101-PERCENT!F$100),(PERCENT!F29-PERCENT!F$100)/(PERCENT!F$100-PERCENT!F$102))</f>
        <v>0.70907210671522714</v>
      </c>
      <c r="G97" s="124">
        <f>IF(PERCENT!G29&gt;PERCENT!G$100,(PERCENT!G29-PERCENT!G$100)/(PERCENT!G$101-PERCENT!G$100),(PERCENT!G29-PERCENT!G$100)/(PERCENT!G$100-PERCENT!G$102))</f>
        <v>0.24121596485815558</v>
      </c>
      <c r="H97" s="125">
        <f>IF(PERCENT!H29&gt;PERCENT!H$100,(PERCENT!H29-PERCENT!H$100)/(PERCENT!H$101-PERCENT!H$100),(PERCENT!H29-PERCENT!H$100)/(PERCENT!H$100-PERCENT!H$102))</f>
        <v>-0.83287369337652861</v>
      </c>
      <c r="I97" s="124">
        <f>IF(PERCENT!I29&gt;PERCENT!I$100,(PERCENT!I29-PERCENT!I$100)/(PERCENT!I$101-PERCENT!I$100),(PERCENT!I29-PERCENT!I$100)/(PERCENT!I$100-PERCENT!I$102))</f>
        <v>-1</v>
      </c>
      <c r="J97" s="124">
        <f>IF(PERCENT!J29&gt;PERCENT!J$100,(PERCENT!J29-PERCENT!J$100)/(PERCENT!J$101-PERCENT!J$100),(PERCENT!J29-PERCENT!J$100)/(PERCENT!J$100-PERCENT!J$102))</f>
        <v>-0.67119998299923989</v>
      </c>
      <c r="K97" s="126">
        <f>IF(PERCENT!K29&gt;PERCENT!K$100,(PERCENT!K29-PERCENT!K$100)/(PERCENT!K$101-PERCENT!K$100),(PERCENT!K29-PERCENT!K$100)/(PERCENT!K$100-PERCENT!K$102))</f>
        <v>-0.7887418775876438</v>
      </c>
      <c r="L97" s="126">
        <f>IF(PERCENT!L29&gt;PERCENT!L$100,(PERCENT!L29-PERCENT!L$100)/(PERCENT!L$101-PERCENT!L$100),(PERCENT!L29-PERCENT!L$100)/(PERCENT!L$100-PERCENT!L$102))</f>
        <v>-3.2543110847590075E-2</v>
      </c>
      <c r="M97" s="124">
        <f>IF(PERCENT!M29&gt;PERCENT!M$100,(PERCENT!M29-PERCENT!M$100)/(PERCENT!M$101-PERCENT!M$100),(PERCENT!M29-PERCENT!M$100)/(PERCENT!M$100-PERCENT!M$102))</f>
        <v>-1</v>
      </c>
      <c r="N97" s="124">
        <f>IF(PERCENT!N29&gt;PERCENT!N$100,(PERCENT!N29-PERCENT!N$100)/(PERCENT!N$101-PERCENT!N$100),(PERCENT!N29-PERCENT!N$100)/(PERCENT!N$100-PERCENT!N$102))</f>
        <v>5.7445162690153276E-2</v>
      </c>
      <c r="O97" s="124">
        <f>IF(PERCENT!O29&gt;PERCENT!O$100,(PERCENT!O29-PERCENT!O$100)/(PERCENT!O$101-PERCENT!O$100),(PERCENT!O29-PERCENT!O$100)/(PERCENT!O$100-PERCENT!O$102))</f>
        <v>-1</v>
      </c>
      <c r="P97" s="124">
        <f>IF(PERCENT!P29&gt;PERCENT!P$100,(PERCENT!P29-PERCENT!P$100)/(PERCENT!P$101-PERCENT!P$100),(PERCENT!P29-PERCENT!P$100)/(PERCENT!P$100-PERCENT!P$102))</f>
        <v>-4.5256742511181067E-3</v>
      </c>
      <c r="Q97" s="124">
        <f>IF(PERCENT!Q29&gt;PERCENT!Q$100,(PERCENT!Q29-PERCENT!Q$100)/(PERCENT!Q$101-PERCENT!Q$100),(PERCENT!Q29-PERCENT!Q$100)/(PERCENT!Q$100-PERCENT!Q$102))</f>
        <v>0.43177034449767382</v>
      </c>
      <c r="R97" s="127">
        <f>IF(PERCENT!R29&gt;PERCENT!R$100,(PERCENT!R29-PERCENT!R$100)/(PERCENT!R$101-PERCENT!R$100),(PERCENT!R29-PERCENT!R$100)/(PERCENT!R$100-PERCENT!R$102))</f>
        <v>-1</v>
      </c>
      <c r="S97" s="124">
        <f>IF(PERCENT!S29&gt;PERCENT!S$100,(PERCENT!S29-PERCENT!S$100)/(PERCENT!S$101-PERCENT!S$100),(PERCENT!S29-PERCENT!S$100)/(PERCENT!S$100-PERCENT!S$102))</f>
        <v>-1</v>
      </c>
      <c r="T97" s="124">
        <f>IF(PERCENT!T29&gt;PERCENT!T$100,(PERCENT!T29-PERCENT!T$100)/(PERCENT!T$101-PERCENT!T$100),(PERCENT!T29-PERCENT!T$100)/(PERCENT!T$100-PERCENT!T$102))</f>
        <v>-1</v>
      </c>
      <c r="U97" s="124">
        <f>IF(PERCENT!U29&gt;PERCENT!U$100,(PERCENT!U29-PERCENT!U$100)/(PERCENT!U$101-PERCENT!U$100),(PERCENT!U29-PERCENT!U$100)/(PERCENT!U$100-PERCENT!U$102))</f>
        <v>-1</v>
      </c>
      <c r="V97" s="127">
        <f>IF(PERCENT!V29&gt;PERCENT!V$100,(PERCENT!V29-PERCENT!V$100)/(PERCENT!V$101-PERCENT!V$100),(PERCENT!V29-PERCENT!V$100)/(PERCENT!V$100-PERCENT!V$102))</f>
        <v>-0.96042249868520924</v>
      </c>
      <c r="W97" s="124">
        <f>IF(PERCENT!W29&gt;PERCENT!W$100,(PERCENT!W29-PERCENT!W$100)/(PERCENT!W$101-PERCENT!W$100),(PERCENT!W29-PERCENT!W$100)/(PERCENT!W$100-PERCENT!W$102))</f>
        <v>-0.96042249868520924</v>
      </c>
      <c r="X97" s="127">
        <f>IF(PERCENT!X29&gt;PERCENT!X$100,(PERCENT!X29-PERCENT!X$100)/(PERCENT!X$101-PERCENT!X$100),(PERCENT!X29-PERCENT!X$100)/(PERCENT!X$100-PERCENT!X$102))</f>
        <v>-1</v>
      </c>
      <c r="Y97" s="124">
        <f>IF(PERCENT!Y29&gt;PERCENT!Y$100,(PERCENT!Y29-PERCENT!Y$100)/(PERCENT!Y$101-PERCENT!Y$100),(PERCENT!Y29-PERCENT!Y$100)/(PERCENT!Y$100-PERCENT!Y$102))</f>
        <v>-0.98060249396506149</v>
      </c>
      <c r="Z97" s="124">
        <f>IF(PERCENT!Z29&gt;PERCENT!Z$100,(PERCENT!Z29-PERCENT!Z$100)/(PERCENT!Z$101-PERCENT!Z$100),(PERCENT!Z29-PERCENT!Z$100)/(PERCENT!Z$100-PERCENT!Z$102))</f>
        <v>-0.96272973106777271</v>
      </c>
      <c r="AA97" s="124">
        <f>IF(PERCENT!AA29&gt;PERCENT!AA$100,(PERCENT!AA29-PERCENT!AA$100)/(PERCENT!AA$101-PERCENT!AA$100),(PERCENT!AA29-PERCENT!AA$100)/(PERCENT!AA$100-PERCENT!AA$102))</f>
        <v>-1</v>
      </c>
      <c r="AB97" s="124">
        <f>IF(PERCENT!AB29&gt;PERCENT!AB$100,(PERCENT!AB29-PERCENT!AB$100)/(PERCENT!AB$101-PERCENT!AB$100),(PERCENT!AB29-PERCENT!AB$100)/(PERCENT!AB$100-PERCENT!AB$102))</f>
        <v>-0.93909015672574536</v>
      </c>
      <c r="AC97" s="127">
        <f>IF(PERCENT!AC29&gt;PERCENT!AC$100,(PERCENT!AC29-PERCENT!AC$100)/(PERCENT!AC$101-PERCENT!AC$100),(PERCENT!AC29-PERCENT!AC$100)/(PERCENT!AC$100-PERCENT!AC$102))</f>
        <v>-0.91826746095730694</v>
      </c>
      <c r="AD97" s="124">
        <f>IF(PERCENT!AD29&gt;PERCENT!AD$100,(PERCENT!AD29-PERCENT!AD$100)/(PERCENT!AD$101-PERCENT!AD$100),(PERCENT!AD29-PERCENT!AD$100)/(PERCENT!AD$100-PERCENT!AD$102))</f>
        <v>-0.91826746095730694</v>
      </c>
      <c r="AE97" s="128">
        <f>IF(PERCENT!AE29&gt;PERCENT!AE$100,(PERCENT!AE29-PERCENT!AE$100)/(PERCENT!AE$101-PERCENT!AE$100),(PERCENT!AE29-PERCENT!AE$100)/(PERCENT!AE$100-PERCENT!AE$102))</f>
        <v>-0.96447414186539249</v>
      </c>
      <c r="AF97" s="124">
        <f>IF(PERCENT!AF29&gt;PERCENT!AF$100,(PERCENT!AF29-PERCENT!AF$100)/(PERCENT!AF$101-PERCENT!AF$100),(PERCENT!AF29-PERCENT!AF$100)/(PERCENT!AF$100-PERCENT!AF$102))</f>
        <v>0.8099121412820347</v>
      </c>
      <c r="AG97" s="124">
        <f>IF(PERCENT!AG29&gt;PERCENT!AG$100,(PERCENT!AG29-PERCENT!AG$100)/(PERCENT!AG$101-PERCENT!AG$100),(PERCENT!AG29-PERCENT!AG$100)/(PERCENT!AG$100-PERCENT!AG$102))</f>
        <v>0.1402111530128787</v>
      </c>
      <c r="AH97" s="124">
        <f>IF(PERCENT!AH29&gt;PERCENT!AH$100,(PERCENT!AH29-PERCENT!AH$100)/(PERCENT!AH$101-PERCENT!AH$100),(PERCENT!AH29-PERCENT!AH$100)/(PERCENT!AH$100-PERCENT!AH$102))</f>
        <v>-0.60691730961401502</v>
      </c>
      <c r="AI97" s="124">
        <f>IF(PERCENT!AI29&gt;PERCENT!AI$100,(PERCENT!AI29-PERCENT!AI$100)/(PERCENT!AI$101-PERCENT!AI$100),(PERCENT!AI29-PERCENT!AI$100)/(PERCENT!AI$100-PERCENT!AI$102))</f>
        <v>-8.6333980693308748E-2</v>
      </c>
      <c r="AJ97" s="124">
        <f>IF(PERCENT!AJ29&gt;PERCENT!AJ$100,(PERCENT!AJ29-PERCENT!AJ$100)/(PERCENT!AJ$101-PERCENT!AJ$100),(PERCENT!AJ29-PERCENT!AJ$100)/(PERCENT!AJ$100-PERCENT!AJ$102))</f>
        <v>-0.20675375899753196</v>
      </c>
      <c r="AK97" s="124">
        <f>IF(PERCENT!AK29&gt;PERCENT!AK$100,(PERCENT!AK29-PERCENT!AK$100)/(PERCENT!AK$101-PERCENT!AK$100),(PERCENT!AK29-PERCENT!AK$100)/(PERCENT!AK$100-PERCENT!AK$102))</f>
        <v>-0.18582940906934037</v>
      </c>
      <c r="AL97" s="124">
        <f>IF(PERCENT!AL29&gt;PERCENT!AL$100,(PERCENT!AL29-PERCENT!AL$100)/(PERCENT!AL$101-PERCENT!AL$100),(PERCENT!AL29-PERCENT!AL$100)/(PERCENT!AL$100-PERCENT!AL$102))</f>
        <v>-0.72464572033632701</v>
      </c>
      <c r="AM97" s="124">
        <f>IF(PERCENT!AM29&gt;PERCENT!AM$100,(PERCENT!AM29-PERCENT!AM$100)/(PERCENT!AM$101-PERCENT!AM$100),(PERCENT!AM29-PERCENT!AM$100)/(PERCENT!AM$100-PERCENT!AM$102))</f>
        <v>-0.98126146640706957</v>
      </c>
      <c r="AN97" s="124">
        <f>IF(PERCENT!AN29&gt;PERCENT!AN$100,(PERCENT!AN29-PERCENT!AN$100)/(PERCENT!AN$101-PERCENT!AN$100),(PERCENT!AN29-PERCENT!AN$100)/(PERCENT!AN$100-PERCENT!AN$102))</f>
        <v>1</v>
      </c>
      <c r="AO97" s="124">
        <f>IF(PERCENT!AO29&gt;PERCENT!AO$100,(PERCENT!AO29-PERCENT!AO$100)/(PERCENT!AO$101-PERCENT!AO$100),(PERCENT!AO29-PERCENT!AO$100)/(PERCENT!AO$100-PERCENT!AO$102))</f>
        <v>-0.17399149134187714</v>
      </c>
      <c r="AP97" s="124">
        <f>IF(PERCENT!AP29&gt;PERCENT!AP$100,(PERCENT!AP29-PERCENT!AP$100)/(PERCENT!AP$101-PERCENT!AP$100),(PERCENT!AP29-PERCENT!AP$100)/(PERCENT!AP$100-PERCENT!AP$102))</f>
        <v>0.94619836819708691</v>
      </c>
      <c r="AQ97" s="124">
        <f>IF(PERCENT!AQ29&gt;PERCENT!AQ$100,(PERCENT!AQ29-PERCENT!AQ$100)/(PERCENT!AQ$101-PERCENT!AQ$100),(PERCENT!AQ29-PERCENT!AQ$100)/(PERCENT!AQ$100-PERCENT!AQ$102))</f>
        <v>9.6691356820754901E-2</v>
      </c>
      <c r="AR97" s="124">
        <f>IF(PERCENT!AR29&gt;PERCENT!AR$100,(PERCENT!AR29-PERCENT!AR$100)/(PERCENT!AR$101-PERCENT!AR$100),(PERCENT!AR29-PERCENT!AR$100)/(PERCENT!AR$100-PERCENT!AR$102))</f>
        <v>0.66112519753073828</v>
      </c>
      <c r="AS97" s="198">
        <f>IF(PERCENT!AS29&gt;PERCENT!AS$100,(PERCENT!AS29-PERCENT!AS$100)/(PERCENT!AS$101-PERCENT!AS$100),(PERCENT!AS29-PERCENT!AS$100)/(PERCENT!AS$100-PERCENT!AS$102))</f>
        <v>-0.71185191913710644</v>
      </c>
      <c r="AT97" s="198">
        <f>IF(PERCENT!AT29&gt;PERCENT!AT$100,(PERCENT!AT29-PERCENT!AT$100)/(PERCENT!AT$101-PERCENT!AT$100),(PERCENT!AT29-PERCENT!AT$100)/(PERCENT!AT$100-PERCENT!AT$102))</f>
        <v>-0.79025227692584921</v>
      </c>
      <c r="AU97" s="198">
        <f>IF(PERCENT!AU29&gt;PERCENT!AU$100,(PERCENT!AU29-PERCENT!AU$100)/(PERCENT!AU$101-PERCENT!AU$100),(PERCENT!AU29-PERCENT!AU$100)/(PERCENT!AU$100-PERCENT!AU$102))</f>
        <v>-1</v>
      </c>
      <c r="AV97" s="231">
        <f>IF(PERCENT!AV29&gt;PERCENT!AV$100,(PERCENT!AV29-PERCENT!AV$100)/(PERCENT!AV$101-PERCENT!AV$100),(PERCENT!AV29-PERCENT!AV$100)/(PERCENT!AV$100-PERCENT!AV$102))</f>
        <v>-0.96447414186539249</v>
      </c>
      <c r="AW97" s="231">
        <f>IF(PERCENT!AW29&gt;PERCENT!AW$100,(PERCENT!AW29-PERCENT!AW$100)/(PERCENT!AW$101-PERCENT!AW$100),(PERCENT!AW29-PERCENT!AW$100)/(PERCENT!AW$100-PERCENT!AW$102))</f>
        <v>-0.89844435781287724</v>
      </c>
      <c r="AX97" s="231">
        <f>IF(PERCENT!AX29&gt;PERCENT!AX$100,(PERCENT!AX29-PERCENT!AX$100)/(PERCENT!AX$101-PERCENT!AX$100),(PERCENT!AX29-PERCENT!AX$100)/(PERCENT!AX$100-PERCENT!AX$102))</f>
        <v>-0.96447414186539249</v>
      </c>
      <c r="AY97" s="232">
        <f>IF(PERCENT!AY29&gt;PERCENT!AY$100,(PERCENT!AY29-PERCENT!AY$100)/(PERCENT!AY$101-PERCENT!AY$100),(PERCENT!AY29-PERCENT!AY$100)/(PERCENT!AY$100-PERCENT!AY$102))</f>
        <v>-0.99219454346191627</v>
      </c>
      <c r="AZ97" s="66">
        <v>500</v>
      </c>
      <c r="BA97" s="66" t="str">
        <f t="shared" si="1"/>
        <v>HIGH NEED LOW DEV</v>
      </c>
    </row>
    <row r="98" spans="1:53" x14ac:dyDescent="0.35">
      <c r="A98" s="197" t="s">
        <v>825</v>
      </c>
      <c r="B98" s="125">
        <f>IF(PERCENT!B77&gt;PERCENT!B$100,(PERCENT!B77-PERCENT!B$100)/(PERCENT!B$101-PERCENT!B$100),(PERCENT!B77-PERCENT!B$100)/(PERCENT!B$100-PERCENT!B$102))</f>
        <v>-0.14982395295084272</v>
      </c>
      <c r="C98" s="124">
        <f>IF(PERCENT!C77&gt;PERCENT!C$100,(PERCENT!C77-PERCENT!C$100)/(PERCENT!C$101-PERCENT!C$100),(PERCENT!C77-PERCENT!C$100)/(PERCENT!C$100-PERCENT!C$102))</f>
        <v>-0.82722314677274356</v>
      </c>
      <c r="D98" s="124">
        <f>IF(PERCENT!D77&gt;PERCENT!D$100,(PERCENT!D77-PERCENT!D$100)/(PERCENT!D$101-PERCENT!D$100),(PERCENT!D77-PERCENT!D$100)/(PERCENT!D$100-PERCENT!D$102))</f>
        <v>-0.6904372706364631</v>
      </c>
      <c r="E98" s="124">
        <f>IF(PERCENT!E77&gt;PERCENT!E$100,(PERCENT!E77-PERCENT!E$100)/(PERCENT!E$101-PERCENT!E$100),(PERCENT!E77-PERCENT!E$100)/(PERCENT!E$100-PERCENT!E$102))</f>
        <v>-0.6719480568359002</v>
      </c>
      <c r="F98" s="124">
        <f>IF(PERCENT!F77&gt;PERCENT!F$100,(PERCENT!F77-PERCENT!F$100)/(PERCENT!F$101-PERCENT!F$100),(PERCENT!F77-PERCENT!F$100)/(PERCENT!F$100-PERCENT!F$102))</f>
        <v>0.70907210671522714</v>
      </c>
      <c r="G98" s="124">
        <f>IF(PERCENT!G77&gt;PERCENT!G$100,(PERCENT!G77-PERCENT!G$100)/(PERCENT!G$101-PERCENT!G$100),(PERCENT!G77-PERCENT!G$100)/(PERCENT!G$100-PERCENT!G$102))</f>
        <v>0.34117124634165386</v>
      </c>
      <c r="H98" s="125">
        <f>IF(PERCENT!H77&gt;PERCENT!H$100,(PERCENT!H77-PERCENT!H$100)/(PERCENT!H$101-PERCENT!H$100),(PERCENT!H77-PERCENT!H$100)/(PERCENT!H$100-PERCENT!H$102))</f>
        <v>-0.83287369337652861</v>
      </c>
      <c r="I98" s="124">
        <f>IF(PERCENT!I77&gt;PERCENT!I$100,(PERCENT!I77-PERCENT!I$100)/(PERCENT!I$101-PERCENT!I$100),(PERCENT!I77-PERCENT!I$100)/(PERCENT!I$100-PERCENT!I$102))</f>
        <v>-1</v>
      </c>
      <c r="J98" s="124">
        <f>IF(PERCENT!J77&gt;PERCENT!J$100,(PERCENT!J77-PERCENT!J$100)/(PERCENT!J$101-PERCENT!J$100),(PERCENT!J77-PERCENT!J$100)/(PERCENT!J$100-PERCENT!J$102))</f>
        <v>-0.67119998299923989</v>
      </c>
      <c r="K98" s="126">
        <f>IF(PERCENT!K77&gt;PERCENT!K$100,(PERCENT!K77-PERCENT!K$100)/(PERCENT!K$101-PERCENT!K$100),(PERCENT!K77-PERCENT!K$100)/(PERCENT!K$100-PERCENT!K$102))</f>
        <v>-1</v>
      </c>
      <c r="L98" s="126">
        <f>IF(PERCENT!L77&gt;PERCENT!L$100,(PERCENT!L77-PERCENT!L$100)/(PERCENT!L$101-PERCENT!L$100),(PERCENT!L77-PERCENT!L$100)/(PERCENT!L$100-PERCENT!L$102))</f>
        <v>-3.2543110847590075E-2</v>
      </c>
      <c r="M98" s="124">
        <f>IF(PERCENT!M77&gt;PERCENT!M$100,(PERCENT!M77-PERCENT!M$100)/(PERCENT!M$101-PERCENT!M$100),(PERCENT!M77-PERCENT!M$100)/(PERCENT!M$100-PERCENT!M$102))</f>
        <v>-1</v>
      </c>
      <c r="N98" s="124">
        <f>IF(PERCENT!N77&gt;PERCENT!N$100,(PERCENT!N77-PERCENT!N$100)/(PERCENT!N$101-PERCENT!N$100),(PERCENT!N77-PERCENT!N$100)/(PERCENT!N$100-PERCENT!N$102))</f>
        <v>5.7445162690153276E-2</v>
      </c>
      <c r="O98" s="124">
        <f>IF(PERCENT!O77&gt;PERCENT!O$100,(PERCENT!O77-PERCENT!O$100)/(PERCENT!O$101-PERCENT!O$100),(PERCENT!O77-PERCENT!O$100)/(PERCENT!O$100-PERCENT!O$102))</f>
        <v>-1</v>
      </c>
      <c r="P98" s="124">
        <f>IF(PERCENT!P77&gt;PERCENT!P$100,(PERCENT!P77-PERCENT!P$100)/(PERCENT!P$101-PERCENT!P$100),(PERCENT!P77-PERCENT!P$100)/(PERCENT!P$100-PERCENT!P$102))</f>
        <v>-4.5256742511181067E-3</v>
      </c>
      <c r="Q98" s="124">
        <f>IF(PERCENT!Q77&gt;PERCENT!Q$100,(PERCENT!Q77-PERCENT!Q$100)/(PERCENT!Q$101-PERCENT!Q$100),(PERCENT!Q77-PERCENT!Q$100)/(PERCENT!Q$100-PERCENT!Q$102))</f>
        <v>0.43177034449767382</v>
      </c>
      <c r="R98" s="127">
        <f>IF(PERCENT!R77&gt;PERCENT!R$100,(PERCENT!R77-PERCENT!R$100)/(PERCENT!R$101-PERCENT!R$100),(PERCENT!R77-PERCENT!R$100)/(PERCENT!R$100-PERCENT!R$102))</f>
        <v>-0.99100967617989133</v>
      </c>
      <c r="S98" s="124">
        <f>IF(PERCENT!S77&gt;PERCENT!S$100,(PERCENT!S77-PERCENT!S$100)/(PERCENT!S$101-PERCENT!S$100),(PERCENT!S77-PERCENT!S$100)/(PERCENT!S$100-PERCENT!S$102))</f>
        <v>-0.994797692571745</v>
      </c>
      <c r="T98" s="124">
        <f>IF(PERCENT!T77&gt;PERCENT!T$100,(PERCENT!T77-PERCENT!T$100)/(PERCENT!T$101-PERCENT!T$100),(PERCENT!T77-PERCENT!T$100)/(PERCENT!T$100-PERCENT!T$102))</f>
        <v>-0.99122544352686881</v>
      </c>
      <c r="U98" s="124">
        <f>IF(PERCENT!U77&gt;PERCENT!U$100,(PERCENT!U77-PERCENT!U$100)/(PERCENT!U$101-PERCENT!U$100),(PERCENT!U77-PERCENT!U$100)/(PERCENT!U$100-PERCENT!U$102))</f>
        <v>-0.98520308895721498</v>
      </c>
      <c r="V98" s="127">
        <f>IF(PERCENT!V77&gt;PERCENT!V$100,(PERCENT!V77-PERCENT!V$100)/(PERCENT!V$101-PERCENT!V$100),(PERCENT!V77-PERCENT!V$100)/(PERCENT!V$100-PERCENT!V$102))</f>
        <v>-0.95094685733927953</v>
      </c>
      <c r="W98" s="124">
        <f>IF(PERCENT!W77&gt;PERCENT!W$100,(PERCENT!W77-PERCENT!W$100)/(PERCENT!W$101-PERCENT!W$100),(PERCENT!W77-PERCENT!W$100)/(PERCENT!W$100-PERCENT!W$102))</f>
        <v>-0.95094685733927953</v>
      </c>
      <c r="X98" s="127">
        <f>IF(PERCENT!X77&gt;PERCENT!X$100,(PERCENT!X77-PERCENT!X$100)/(PERCENT!X$101-PERCENT!X$100),(PERCENT!X77-PERCENT!X$100)/(PERCENT!X$100-PERCENT!X$102))</f>
        <v>-0.98561513310252291</v>
      </c>
      <c r="Y98" s="124">
        <f>IF(PERCENT!Y77&gt;PERCENT!Y$100,(PERCENT!Y77-PERCENT!Y$100)/(PERCENT!Y$101-PERCENT!Y$100),(PERCENT!Y77-PERCENT!Y$100)/(PERCENT!Y$100-PERCENT!Y$102))</f>
        <v>-0.95616667467429506</v>
      </c>
      <c r="Z98" s="124">
        <f>IF(PERCENT!Z77&gt;PERCENT!Z$100,(PERCENT!Z77-PERCENT!Z$100)/(PERCENT!Z$101-PERCENT!Z$100),(PERCENT!Z77-PERCENT!Z$100)/(PERCENT!Z$100-PERCENT!Z$102))</f>
        <v>-0.9275347988478162</v>
      </c>
      <c r="AA98" s="124">
        <f>IF(PERCENT!AA77&gt;PERCENT!AA$100,(PERCENT!AA77-PERCENT!AA$100)/(PERCENT!AA$101-PERCENT!AA$100),(PERCENT!AA77-PERCENT!AA$100)/(PERCENT!AA$100-PERCENT!AA$102))</f>
        <v>-0.9572061206060033</v>
      </c>
      <c r="AB98" s="124">
        <f>IF(PERCENT!AB77&gt;PERCENT!AB$100,(PERCENT!AB77-PERCENT!AB$100)/(PERCENT!AB$101-PERCENT!AB$100),(PERCENT!AB77-PERCENT!AB$100)/(PERCENT!AB$100-PERCENT!AB$102))</f>
        <v>-0.93909015672574536</v>
      </c>
      <c r="AC98" s="127">
        <f>IF(PERCENT!AC77&gt;PERCENT!AC$100,(PERCENT!AC77-PERCENT!AC$100)/(PERCENT!AC$101-PERCENT!AC$100),(PERCENT!AC77-PERCENT!AC$100)/(PERCENT!AC$100-PERCENT!AC$102))</f>
        <v>-0.91826746095730694</v>
      </c>
      <c r="AD98" s="124">
        <f>IF(PERCENT!AD77&gt;PERCENT!AD$100,(PERCENT!AD77-PERCENT!AD$100)/(PERCENT!AD$101-PERCENT!AD$100),(PERCENT!AD77-PERCENT!AD$100)/(PERCENT!AD$100-PERCENT!AD$102))</f>
        <v>-0.91826746095730694</v>
      </c>
      <c r="AE98" s="128">
        <f>IF(PERCENT!AE77&gt;PERCENT!AE$100,(PERCENT!AE77-PERCENT!AE$100)/(PERCENT!AE$101-PERCENT!AE$100),(PERCENT!AE77-PERCENT!AE$100)/(PERCENT!AE$100-PERCENT!AE$102))</f>
        <v>-0.82742524711313237</v>
      </c>
      <c r="AF98" s="124">
        <f>IF(PERCENT!AF77&gt;PERCENT!AF$100,(PERCENT!AF77-PERCENT!AF$100)/(PERCENT!AF$101-PERCENT!AF$100),(PERCENT!AF77-PERCENT!AF$100)/(PERCENT!AF$100-PERCENT!AF$102))</f>
        <v>0.8099121412820347</v>
      </c>
      <c r="AG98" s="124">
        <f>IF(PERCENT!AG77&gt;PERCENT!AG$100,(PERCENT!AG77-PERCENT!AG$100)/(PERCENT!AG$101-PERCENT!AG$100),(PERCENT!AG77-PERCENT!AG$100)/(PERCENT!AG$100-PERCENT!AG$102))</f>
        <v>0.1402111530128787</v>
      </c>
      <c r="AH98" s="124">
        <f>IF(PERCENT!AH77&gt;PERCENT!AH$100,(PERCENT!AH77-PERCENT!AH$100)/(PERCENT!AH$101-PERCENT!AH$100),(PERCENT!AH77-PERCENT!AH$100)/(PERCENT!AH$100-PERCENT!AH$102))</f>
        <v>-0.60691730961401502</v>
      </c>
      <c r="AI98" s="124">
        <f>IF(PERCENT!AI77&gt;PERCENT!AI$100,(PERCENT!AI77-PERCENT!AI$100)/(PERCENT!AI$101-PERCENT!AI$100),(PERCENT!AI77-PERCENT!AI$100)/(PERCENT!AI$100-PERCENT!AI$102))</f>
        <v>-8.6333980693308748E-2</v>
      </c>
      <c r="AJ98" s="124">
        <f>IF(PERCENT!AJ77&gt;PERCENT!AJ$100,(PERCENT!AJ77-PERCENT!AJ$100)/(PERCENT!AJ$101-PERCENT!AJ$100),(PERCENT!AJ77-PERCENT!AJ$100)/(PERCENT!AJ$100-PERCENT!AJ$102))</f>
        <v>-0.18356678748221222</v>
      </c>
      <c r="AK98" s="124">
        <f>IF(PERCENT!AK77&gt;PERCENT!AK$100,(PERCENT!AK77-PERCENT!AK$100)/(PERCENT!AK$101-PERCENT!AK$100),(PERCENT!AK77-PERCENT!AK$100)/(PERCENT!AK$100-PERCENT!AK$102))</f>
        <v>-0.18582940906934037</v>
      </c>
      <c r="AL98" s="124">
        <f>IF(PERCENT!AL77&gt;PERCENT!AL$100,(PERCENT!AL77-PERCENT!AL$100)/(PERCENT!AL$101-PERCENT!AL$100),(PERCENT!AL77-PERCENT!AL$100)/(PERCENT!AL$100-PERCENT!AL$102))</f>
        <v>-0.72464572033632701</v>
      </c>
      <c r="AM98" s="124">
        <f>IF(PERCENT!AM77&gt;PERCENT!AM$100,(PERCENT!AM77-PERCENT!AM$100)/(PERCENT!AM$101-PERCENT!AM$100),(PERCENT!AM77-PERCENT!AM$100)/(PERCENT!AM$100-PERCENT!AM$102))</f>
        <v>-0.85001634813521265</v>
      </c>
      <c r="AN98" s="124">
        <f>IF(PERCENT!AN77&gt;PERCENT!AN$100,(PERCENT!AN77-PERCENT!AN$100)/(PERCENT!AN$101-PERCENT!AN$100),(PERCENT!AN77-PERCENT!AN$100)/(PERCENT!AN$100-PERCENT!AN$102))</f>
        <v>1</v>
      </c>
      <c r="AO98" s="124">
        <f>IF(PERCENT!AO77&gt;PERCENT!AO$100,(PERCENT!AO77-PERCENT!AO$100)/(PERCENT!AO$101-PERCENT!AO$100),(PERCENT!AO77-PERCENT!AO$100)/(PERCENT!AO$100-PERCENT!AO$102))</f>
        <v>-0.17399149134187714</v>
      </c>
      <c r="AP98" s="124">
        <f>IF(PERCENT!AP77&gt;PERCENT!AP$100,(PERCENT!AP77-PERCENT!AP$100)/(PERCENT!AP$101-PERCENT!AP$100),(PERCENT!AP77-PERCENT!AP$100)/(PERCENT!AP$100-PERCENT!AP$102))</f>
        <v>0.94619836819708691</v>
      </c>
      <c r="AQ98" s="124">
        <f>IF(PERCENT!AQ77&gt;PERCENT!AQ$100,(PERCENT!AQ77-PERCENT!AQ$100)/(PERCENT!AQ$101-PERCENT!AQ$100),(PERCENT!AQ77-PERCENT!AQ$100)/(PERCENT!AQ$100-PERCENT!AQ$102))</f>
        <v>9.6691356820754901E-2</v>
      </c>
      <c r="AR98" s="124">
        <f>IF(PERCENT!AR77&gt;PERCENT!AR$100,(PERCENT!AR77-PERCENT!AR$100)/(PERCENT!AR$101-PERCENT!AR$100),(PERCENT!AR77-PERCENT!AR$100)/(PERCENT!AR$100-PERCENT!AR$102))</f>
        <v>0.66112519753073828</v>
      </c>
      <c r="AS98" s="198">
        <f>IF(PERCENT!AS77&gt;PERCENT!AS$100,(PERCENT!AS77-PERCENT!AS$100)/(PERCENT!AS$101-PERCENT!AS$100),(PERCENT!AS77-PERCENT!AS$100)/(PERCENT!AS$100-PERCENT!AS$102))</f>
        <v>-0.67024790649807442</v>
      </c>
      <c r="AT98" s="198">
        <f>IF(PERCENT!AT77&gt;PERCENT!AT$100,(PERCENT!AT77-PERCENT!AT$100)/(PERCENT!AT$101-PERCENT!AT$100),(PERCENT!AT77-PERCENT!AT$100)/(PERCENT!AT$100-PERCENT!AT$102))</f>
        <v>-1</v>
      </c>
      <c r="AU98" s="198">
        <f>IF(PERCENT!AU77&gt;PERCENT!AU$100,(PERCENT!AU77-PERCENT!AU$100)/(PERCENT!AU$101-PERCENT!AU$100),(PERCENT!AU77-PERCENT!AU$100)/(PERCENT!AU$100-PERCENT!AU$102))</f>
        <v>-0.99229084622579877</v>
      </c>
      <c r="AV98" s="231">
        <f>IF(PERCENT!AV77&gt;PERCENT!AV$100,(PERCENT!AV77-PERCENT!AV$100)/(PERCENT!AV$101-PERCENT!AV$100),(PERCENT!AV77-PERCENT!AV$100)/(PERCENT!AV$100-PERCENT!AV$102))</f>
        <v>-0.82742524711313237</v>
      </c>
      <c r="AW98" s="231">
        <f>IF(PERCENT!AW77&gt;PERCENT!AW$100,(PERCENT!AW77-PERCENT!AW$100)/(PERCENT!AW$101-PERCENT!AW$100),(PERCENT!AW77-PERCENT!AW$100)/(PERCENT!AW$100-PERCENT!AW$102))</f>
        <v>-1</v>
      </c>
      <c r="AX98" s="231">
        <f>IF(PERCENT!AX77&gt;PERCENT!AX$100,(PERCENT!AX77-PERCENT!AX$100)/(PERCENT!AX$101-PERCENT!AX$100),(PERCENT!AX77-PERCENT!AX$100)/(PERCENT!AX$100-PERCENT!AX$102))</f>
        <v>-0.82742524711313237</v>
      </c>
      <c r="AY98" s="232">
        <f>IF(PERCENT!AY77&gt;PERCENT!AY$100,(PERCENT!AY77-PERCENT!AY$100)/(PERCENT!AY$101-PERCENT!AY$100),(PERCENT!AY77-PERCENT!AY$100)/(PERCENT!AY$100-PERCENT!AY$102))</f>
        <v>-0.99219454346191627</v>
      </c>
      <c r="AZ98" s="66">
        <v>694</v>
      </c>
      <c r="BA98" s="66" t="str">
        <f>CONCATENATE(IF(AV98&lt;0,"HIGH NEED","LOW NEED"),IF(AW98&lt;0," LOW DEV"," HIGH DEV"))</f>
        <v>HIGH NEED LOW DEV</v>
      </c>
    </row>
    <row r="103" spans="1:53" x14ac:dyDescent="0.35">
      <c r="A103" s="234" t="s">
        <v>796</v>
      </c>
    </row>
    <row r="105" spans="1:53" x14ac:dyDescent="0.35">
      <c r="A105" s="197" t="s">
        <v>813</v>
      </c>
      <c r="B105" s="125">
        <f>IF(PERCENT!B107&gt;PERCENT!B$133,(PERCENT!B107-PERCENT!B$133)/(PERCENT!B$134-PERCENT!B$133),(PERCENT!B107-PERCENT!B$133)/(PERCENT!B$133-PERCENT!B$135))</f>
        <v>-0.26786034558158506</v>
      </c>
      <c r="C105" s="124">
        <f>IF(PERCENT!C107&gt;PERCENT!C$133,(PERCENT!C107-PERCENT!C$133)/(PERCENT!C$134-PERCENT!C$133),(PERCENT!C107-PERCENT!C$133)/(PERCENT!C$133-PERCENT!C$135))</f>
        <v>0.35427612364500094</v>
      </c>
      <c r="D105" s="124">
        <f>IF(PERCENT!D107&gt;PERCENT!D$133,(PERCENT!D107-PERCENT!D$133)/(PERCENT!D$134-PERCENT!D$133),(PERCENT!D107-PERCENT!D$133)/(PERCENT!D$133-PERCENT!D$135))</f>
        <v>8.0133914223561295E-2</v>
      </c>
      <c r="E105" s="124">
        <f>IF(PERCENT!E107&gt;PERCENT!E$133,(PERCENT!E107-PERCENT!E$133)/(PERCENT!E$134-PERCENT!E$133),(PERCENT!E107-PERCENT!E$133)/(PERCENT!E$133-PERCENT!E$135))</f>
        <v>-0.53317167685651767</v>
      </c>
      <c r="F105" s="124">
        <f>IF(PERCENT!F107&gt;PERCENT!F$133,(PERCENT!F107-PERCENT!F$133)/(PERCENT!F$134-PERCENT!F$133),(PERCENT!F107-PERCENT!F$133)/(PERCENT!F$133-PERCENT!F$135))</f>
        <v>-0.1867778960869694</v>
      </c>
      <c r="G105" s="124">
        <f>IF(PERCENT!G107&gt;PERCENT!G$133,(PERCENT!G107-PERCENT!G$133)/(PERCENT!G$134-PERCENT!G$133),(PERCENT!G107-PERCENT!G$133)/(PERCENT!G$133-PERCENT!G$135))</f>
        <v>0.15114296795804047</v>
      </c>
      <c r="H105" s="125">
        <f>IF(PERCENT!H107&gt;PERCENT!H$133,(PERCENT!H107-PERCENT!H$133)/(PERCENT!H$134-PERCENT!H$133),(PERCENT!H107-PERCENT!H$133)/(PERCENT!H$133-PERCENT!H$135))</f>
        <v>-0.6420502795420423</v>
      </c>
      <c r="I105" s="124">
        <f>IF(PERCENT!I107&gt;PERCENT!I$133,(PERCENT!I107-PERCENT!I$133)/(PERCENT!I$134-PERCENT!I$133),(PERCENT!I107-PERCENT!I$133)/(PERCENT!I$133-PERCENT!I$135))</f>
        <v>-0.72001657298589383</v>
      </c>
      <c r="J105" s="124">
        <f>IF(PERCENT!J107&gt;PERCENT!J$133,(PERCENT!J107-PERCENT!J$133)/(PERCENT!J$134-PERCENT!J$133),(PERCENT!J107-PERCENT!J$133)/(PERCENT!J$133-PERCENT!J$135))</f>
        <v>-0.57214288838042959</v>
      </c>
      <c r="K105" s="126">
        <f>IF(PERCENT!K107&gt;PERCENT!K$133,(PERCENT!K107-PERCENT!K$133)/(PERCENT!K$134-PERCENT!K$133),(PERCENT!K107-PERCENT!K$133)/(PERCENT!K$133-PERCENT!K$135))</f>
        <v>0.31632050597096367</v>
      </c>
      <c r="L105" s="126">
        <f>IF(PERCENT!L107&gt;PERCENT!L$133,(PERCENT!L107-PERCENT!L$133)/(PERCENT!L$134-PERCENT!L$133),(PERCENT!L107-PERCENT!L$133)/(PERCENT!L$133-PERCENT!L$135))</f>
        <v>3.0566743049018914E-2</v>
      </c>
      <c r="M105" s="124">
        <f>IF(PERCENT!M107&gt;PERCENT!M$133,(PERCENT!M107-PERCENT!M$133)/(PERCENT!M$134-PERCENT!M$133),(PERCENT!M107-PERCENT!M$133)/(PERCENT!M$133-PERCENT!M$135))</f>
        <v>5.0455836432589239E-2</v>
      </c>
      <c r="N105" s="124">
        <f>IF(PERCENT!N107&gt;PERCENT!N$133,(PERCENT!N107-PERCENT!N$133)/(PERCENT!N$134-PERCENT!N$133),(PERCENT!N107-PERCENT!N$133)/(PERCENT!N$133-PERCENT!N$135))</f>
        <v>-0.48164147549932956</v>
      </c>
      <c r="O105" s="124">
        <f>IF(PERCENT!O107&gt;PERCENT!O$133,(PERCENT!O107-PERCENT!O$133)/(PERCENT!O$134-PERCENT!O$133),(PERCENT!O107-PERCENT!O$133)/(PERCENT!O$133-PERCENT!O$135))</f>
        <v>-0.42307532438980394</v>
      </c>
      <c r="P105" s="124">
        <f>IF(PERCENT!P107&gt;PERCENT!P$133,(PERCENT!P107-PERCENT!P$133)/(PERCENT!P$134-PERCENT!P$133),(PERCENT!P107-PERCENT!P$133)/(PERCENT!P$133-PERCENT!P$135))</f>
        <v>-1.7777855267002381E-2</v>
      </c>
      <c r="Q105" s="124">
        <f>IF(PERCENT!Q107&gt;PERCENT!Q$133,(PERCENT!Q107-PERCENT!Q$133)/(PERCENT!Q$134-PERCENT!Q$133),(PERCENT!Q107-PERCENT!Q$133)/(PERCENT!Q$133-PERCENT!Q$135))</f>
        <v>0.60317917064100512</v>
      </c>
      <c r="R105" s="127">
        <f>IF(PERCENT!R107&gt;PERCENT!R$133,(PERCENT!R107-PERCENT!R$133)/(PERCENT!R$134-PERCENT!R$133),(PERCENT!R107-PERCENT!R$133)/(PERCENT!R$133-PERCENT!R$135))</f>
        <v>-0.2494904078645912</v>
      </c>
      <c r="S105" s="124">
        <f>IF(PERCENT!S107&gt;PERCENT!S$133,(PERCENT!S107-PERCENT!S$133)/(PERCENT!S$134-PERCENT!S$133),(PERCENT!S107-PERCENT!S$133)/(PERCENT!S$133-PERCENT!S$135))</f>
        <v>-4.5222130557401277E-2</v>
      </c>
      <c r="T105" s="124">
        <f>IF(PERCENT!T107&gt;PERCENT!T$133,(PERCENT!T107-PERCENT!T$133)/(PERCENT!T$134-PERCENT!T$133),(PERCENT!T107-PERCENT!T$133)/(PERCENT!T$133-PERCENT!T$135))</f>
        <v>-0.16230702611874581</v>
      </c>
      <c r="U105" s="124">
        <f>IF(PERCENT!U107&gt;PERCENT!U$133,(PERCENT!U107-PERCENT!U$133)/(PERCENT!U$134-PERCENT!U$133),(PERCENT!U107-PERCENT!U$133)/(PERCENT!U$133-PERCENT!U$135))</f>
        <v>-0.67365820200086213</v>
      </c>
      <c r="V105" s="127">
        <f>IF(PERCENT!V107&gt;PERCENT!V$133,(PERCENT!V107-PERCENT!V$133)/(PERCENT!V$134-PERCENT!V$133),(PERCENT!V107-PERCENT!V$133)/(PERCENT!V$133-PERCENT!V$135))</f>
        <v>-0.64819623689112127</v>
      </c>
      <c r="W105" s="124">
        <f>IF(PERCENT!W107&gt;PERCENT!W$133,(PERCENT!W107-PERCENT!W$133)/(PERCENT!W$134-PERCENT!W$133),(PERCENT!W107-PERCENT!W$133)/(PERCENT!W$133-PERCENT!W$135))</f>
        <v>-0.64819623689112127</v>
      </c>
      <c r="X105" s="127">
        <f>IF(PERCENT!X107&gt;PERCENT!X$133,(PERCENT!X107-PERCENT!X$133)/(PERCENT!X$134-PERCENT!X$133),(PERCENT!X107-PERCENT!X$133)/(PERCENT!X$133-PERCENT!X$135))</f>
        <v>-0.24969630350944791</v>
      </c>
      <c r="Y105" s="124">
        <f>IF(PERCENT!Y107&gt;PERCENT!Y$133,(PERCENT!Y107-PERCENT!Y$133)/(PERCENT!Y$134-PERCENT!Y$133),(PERCENT!Y107-PERCENT!Y$133)/(PERCENT!Y$133-PERCENT!Y$135))</f>
        <v>-0.72025606608838322</v>
      </c>
      <c r="Z105" s="124">
        <f>IF(PERCENT!Z107&gt;PERCENT!Z$133,(PERCENT!Z107-PERCENT!Z$133)/(PERCENT!Z$134-PERCENT!Z$133),(PERCENT!Z107-PERCENT!Z$133)/(PERCENT!Z$133-PERCENT!Z$135))</f>
        <v>-0.66097405089458883</v>
      </c>
      <c r="AA105" s="124">
        <f>IF(PERCENT!AA107&gt;PERCENT!AA$133,(PERCENT!AA107-PERCENT!AA$133)/(PERCENT!AA$134-PERCENT!AA$133),(PERCENT!AA107-PERCENT!AA$133)/(PERCENT!AA$133-PERCENT!AA$135))</f>
        <v>-0.40998575976010582</v>
      </c>
      <c r="AB105" s="124">
        <f>IF(PERCENT!AB107&gt;PERCENT!AB$133,(PERCENT!AB107-PERCENT!AB$133)/(PERCENT!AB$134-PERCENT!AB$133),(PERCENT!AB107-PERCENT!AB$133)/(PERCENT!AB$133-PERCENT!AB$135))</f>
        <v>-1.8774487462147375E-2</v>
      </c>
      <c r="AC105" s="127">
        <f>IF(PERCENT!AC107&gt;PERCENT!AC$133,(PERCENT!AC107-PERCENT!AC$133)/(PERCENT!AC$134-PERCENT!AC$133),(PERCENT!AC107-PERCENT!AC$133)/(PERCENT!AC$133-PERCENT!AC$135))</f>
        <v>-0.71030070872067608</v>
      </c>
      <c r="AD105" s="124">
        <f>IF(PERCENT!AD107&gt;PERCENT!AD$133,(PERCENT!AD107-PERCENT!AD$133)/(PERCENT!AD$134-PERCENT!AD$133),(PERCENT!AD107-PERCENT!AD$133)/(PERCENT!AD$133-PERCENT!AD$135))</f>
        <v>-0.71030070872067608</v>
      </c>
      <c r="AE105" s="128">
        <f>IF(PERCENT!AE107&gt;PERCENT!AE$133,(PERCENT!AE107-PERCENT!AE$133)/(PERCENT!AE$134-PERCENT!AE$133),(PERCENT!AE107-PERCENT!AE$133)/(PERCENT!AE$133-PERCENT!AE$135))</f>
        <v>-0.27673972451386319</v>
      </c>
      <c r="AF105" s="124">
        <f>IF(PERCENT!AF107&gt;PERCENT!AF$133,(PERCENT!AF107-PERCENT!AF$133)/(PERCENT!AF$134-PERCENT!AF$133),(PERCENT!AF107-PERCENT!AF$133)/(PERCENT!AF$133-PERCENT!AF$135))</f>
        <v>0.64752712595448647</v>
      </c>
      <c r="AG105" s="124">
        <f>IF(PERCENT!AG107&gt;PERCENT!AG$133,(PERCENT!AG107-PERCENT!AG$133)/(PERCENT!AG$134-PERCENT!AG$133),(PERCENT!AG107-PERCENT!AG$133)/(PERCENT!AG$133-PERCENT!AG$135))</f>
        <v>1.9787360741618982E-2</v>
      </c>
      <c r="AH105" s="124">
        <f>IF(PERCENT!AH107&gt;PERCENT!AH$133,(PERCENT!AH107-PERCENT!AH$133)/(PERCENT!AH$134-PERCENT!AH$133),(PERCENT!AH107-PERCENT!AH$133)/(PERCENT!AH$133-PERCENT!AH$135))</f>
        <v>-0.57295155903331452</v>
      </c>
      <c r="AI105" s="124">
        <f>IF(PERCENT!AI107&gt;PERCENT!AI$133,(PERCENT!AI107-PERCENT!AI$133)/(PERCENT!AI$134-PERCENT!AI$133),(PERCENT!AI107-PERCENT!AI$133)/(PERCENT!AI$133-PERCENT!AI$135))</f>
        <v>-0.37937259038225168</v>
      </c>
      <c r="AJ105" s="124">
        <f>IF(PERCENT!AJ107&gt;PERCENT!AJ$133,(PERCENT!AJ107-PERCENT!AJ$133)/(PERCENT!AJ$134-PERCENT!AJ$133),(PERCENT!AJ107-PERCENT!AJ$133)/(PERCENT!AJ$133-PERCENT!AJ$135))</f>
        <v>1.1341799124296672E-2</v>
      </c>
      <c r="AK105" s="124">
        <f>IF(PERCENT!AK107&gt;PERCENT!AK$133,(PERCENT!AK107-PERCENT!AK$133)/(PERCENT!AK$134-PERCENT!AK$133),(PERCENT!AK107-PERCENT!AK$133)/(PERCENT!AK$133-PERCENT!AK$135))</f>
        <v>-0.36059672796536418</v>
      </c>
      <c r="AL105" s="124">
        <f>IF(PERCENT!AL107&gt;PERCENT!AL$133,(PERCENT!AL107-PERCENT!AL$133)/(PERCENT!AL$134-PERCENT!AL$133),(PERCENT!AL107-PERCENT!AL$133)/(PERCENT!AL$133-PERCENT!AL$135))</f>
        <v>-0.66547169131518846</v>
      </c>
      <c r="AM105" s="124">
        <f>IF(PERCENT!AM107&gt;PERCENT!AM$133,(PERCENT!AM107-PERCENT!AM$133)/(PERCENT!AM$134-PERCENT!AM$133),(PERCENT!AM107-PERCENT!AM$133)/(PERCENT!AM$133-PERCENT!AM$135))</f>
        <v>-4.0441896527306342E-2</v>
      </c>
      <c r="AN105" s="124">
        <f>IF(PERCENT!AN107&gt;PERCENT!AN$133,(PERCENT!AN107-PERCENT!AN$133)/(PERCENT!AN$134-PERCENT!AN$133),(PERCENT!AN107-PERCENT!AN$133)/(PERCENT!AN$133-PERCENT!AN$135))</f>
        <v>8.1245041522222547E-2</v>
      </c>
      <c r="AO105" s="124">
        <f>IF(PERCENT!AO107&gt;PERCENT!AO$133,(PERCENT!AO107-PERCENT!AO$133)/(PERCENT!AO$134-PERCENT!AO$133),(PERCENT!AO107-PERCENT!AO$133)/(PERCENT!AO$133-PERCENT!AO$135))</f>
        <v>-0.50078059814607712</v>
      </c>
      <c r="AP105" s="124">
        <f>IF(PERCENT!AP107&gt;PERCENT!AP$133,(PERCENT!AP107-PERCENT!AP$133)/(PERCENT!AP$134-PERCENT!AP$133),(PERCENT!AP107-PERCENT!AP$133)/(PERCENT!AP$133-PERCENT!AP$135))</f>
        <v>0.11064436237552167</v>
      </c>
      <c r="AQ105" s="124">
        <f>IF(PERCENT!AQ107&gt;PERCENT!AQ$133,(PERCENT!AQ107-PERCENT!AQ$133)/(PERCENT!AQ$134-PERCENT!AQ$133),(PERCENT!AQ107-PERCENT!AQ$133)/(PERCENT!AQ$133-PERCENT!AQ$135))</f>
        <v>0.25600549728723643</v>
      </c>
      <c r="AR105" s="124">
        <f>IF(PERCENT!AR107&gt;PERCENT!AR$133,(PERCENT!AR107-PERCENT!AR$133)/(PERCENT!AR$134-PERCENT!AR$133),(PERCENT!AR107-PERCENT!AR$133)/(PERCENT!AR$133-PERCENT!AR$135))</f>
        <v>0.15849065059378584</v>
      </c>
      <c r="AS105" s="198">
        <f>IF(PERCENT!AS107&gt;PERCENT!AS$133,(PERCENT!AS107-PERCENT!AS$133)/(PERCENT!AS$134-PERCENT!AS$133),(PERCENT!AS107-PERCENT!AS$133)/(PERCENT!AS$133-PERCENT!AS$135))</f>
        <v>-0.60415155210590232</v>
      </c>
      <c r="AT105" s="198">
        <f>IF(PERCENT!AT107&gt;PERCENT!AT$133,(PERCENT!AT107-PERCENT!AT$133)/(PERCENT!AT$134-PERCENT!AT$133),(PERCENT!AT107-PERCENT!AT$133)/(PERCENT!AT$133-PERCENT!AT$135))</f>
        <v>0.28909580160149179</v>
      </c>
      <c r="AU105" s="198">
        <f>IF(PERCENT!AU107&gt;PERCENT!AU$133,(PERCENT!AU107-PERCENT!AU$133)/(PERCENT!AU$134-PERCENT!AU$133),(PERCENT!AU107-PERCENT!AU$133)/(PERCENT!AU$133-PERCENT!AU$135))</f>
        <v>-0.48922718434058643</v>
      </c>
      <c r="AV105" s="231">
        <f>IF(PERCENT!AV107&gt;PERCENT!AV$133,(PERCENT!AV107-PERCENT!AV$133)/(PERCENT!AV$134-PERCENT!AV$133),(PERCENT!AV107-PERCENT!AV$133)/(PERCENT!AV$133-PERCENT!AV$135))</f>
        <v>-0.27673972451386319</v>
      </c>
      <c r="AW105" s="231">
        <f>IF(PERCENT!AW107&gt;PERCENT!AW$133,(PERCENT!AW107-PERCENT!AW$133)/(PERCENT!AW$134-PERCENT!AW$133),(PERCENT!AW107-PERCENT!AW$133)/(PERCENT!AW$133-PERCENT!AW$135))</f>
        <v>-0.2077288624383393</v>
      </c>
      <c r="AX105" s="231">
        <f>IF(PERCENT!AX107&gt;PERCENT!AX$133,(PERCENT!AX107-PERCENT!AX$133)/(PERCENT!AX$134-PERCENT!AX$133),(PERCENT!AX107-PERCENT!AX$133)/(PERCENT!AX$133-PERCENT!AX$135))</f>
        <v>-0.27673972451386319</v>
      </c>
      <c r="AY105" s="232">
        <f>IF(PERCENT!AY107&gt;PERCENT!AY$133,(PERCENT!AY107-PERCENT!AY$133)/(PERCENT!AY$134-PERCENT!AY$133),(PERCENT!AY107-PERCENT!AY$133)/(PERCENT!AY$133-PERCENT!AY$135))</f>
        <v>-0.11530208583523341</v>
      </c>
      <c r="BA105" s="66" t="str">
        <f>CONCATENATE(IF(AV105&lt;0,"HIGH NEED","LOW NEED"),IF(AW105&lt;0," LOW DEV"," HIGH DEV"))</f>
        <v>HIGH NEED LOW DEV</v>
      </c>
    </row>
    <row r="106" spans="1:53" x14ac:dyDescent="0.35">
      <c r="A106" s="197" t="s">
        <v>799</v>
      </c>
      <c r="B106" s="125">
        <f>IF(PERCENT!B108&gt;PERCENT!B$133,(PERCENT!B108-PERCENT!B$133)/(PERCENT!B$134-PERCENT!B$133),(PERCENT!B108-PERCENT!B$133)/(PERCENT!B$133-PERCENT!B$135))</f>
        <v>1.5038863617538676E-2</v>
      </c>
      <c r="C106" s="124">
        <f>IF(PERCENT!C108&gt;PERCENT!C$133,(PERCENT!C108-PERCENT!C$133)/(PERCENT!C$134-PERCENT!C$133),(PERCENT!C108-PERCENT!C$133)/(PERCENT!C$133-PERCENT!C$135))</f>
        <v>0.17944626834871175</v>
      </c>
      <c r="D106" s="124">
        <f>IF(PERCENT!D108&gt;PERCENT!D$133,(PERCENT!D108-PERCENT!D$133)/(PERCENT!D$134-PERCENT!D$133),(PERCENT!D108-PERCENT!D$133)/(PERCENT!D$133-PERCENT!D$135))</f>
        <v>-3.8841780389793816E-3</v>
      </c>
      <c r="E106" s="124">
        <f>IF(PERCENT!E108&gt;PERCENT!E$133,(PERCENT!E108-PERCENT!E$133)/(PERCENT!E$134-PERCENT!E$133),(PERCENT!E108-PERCENT!E$133)/(PERCENT!E$133-PERCENT!E$135))</f>
        <v>-0.46638602188920225</v>
      </c>
      <c r="F106" s="124">
        <f>IF(PERCENT!F108&gt;PERCENT!F$133,(PERCENT!F108-PERCENT!F$133)/(PERCENT!F$134-PERCENT!F$133),(PERCENT!F108-PERCENT!F$133)/(PERCENT!F$133-PERCENT!F$135))</f>
        <v>0.21396747691179341</v>
      </c>
      <c r="G106" s="124">
        <f>IF(PERCENT!G108&gt;PERCENT!G$133,(PERCENT!G108-PERCENT!G$133)/(PERCENT!G$134-PERCENT!G$133),(PERCENT!G108-PERCENT!G$133)/(PERCENT!G$133-PERCENT!G$135))</f>
        <v>0.17038079536261524</v>
      </c>
      <c r="H106" s="125">
        <f>IF(PERCENT!H108&gt;PERCENT!H$133,(PERCENT!H108-PERCENT!H$133)/(PERCENT!H$134-PERCENT!H$133),(PERCENT!H108-PERCENT!H$133)/(PERCENT!H$133-PERCENT!H$135))</f>
        <v>0.47020453131115963</v>
      </c>
      <c r="I106" s="124">
        <f>IF(PERCENT!I108&gt;PERCENT!I$133,(PERCENT!I108-PERCENT!I$133)/(PERCENT!I$134-PERCENT!I$133),(PERCENT!I108-PERCENT!I$133)/(PERCENT!I$133-PERCENT!I$135))</f>
        <v>0.18846388554015792</v>
      </c>
      <c r="J106" s="124">
        <f>IF(PERCENT!J108&gt;PERCENT!J$133,(PERCENT!J108-PERCENT!J$133)/(PERCENT!J$134-PERCENT!J$133),(PERCENT!J108-PERCENT!J$133)/(PERCENT!J$133-PERCENT!J$135))</f>
        <v>0.68879390915436822</v>
      </c>
      <c r="K106" s="126">
        <f>IF(PERCENT!K108&gt;PERCENT!K$133,(PERCENT!K108-PERCENT!K$133)/(PERCENT!K$134-PERCENT!K$133),(PERCENT!K108-PERCENT!K$133)/(PERCENT!K$133-PERCENT!K$135))</f>
        <v>0.42976269806877088</v>
      </c>
      <c r="L106" s="126">
        <f>IF(PERCENT!L108&gt;PERCENT!L$133,(PERCENT!L108-PERCENT!L$133)/(PERCENT!L$134-PERCENT!L$133),(PERCENT!L108-PERCENT!L$133)/(PERCENT!L$133-PERCENT!L$135))</f>
        <v>0.59891071325073431</v>
      </c>
      <c r="M106" s="124">
        <f>IF(PERCENT!M108&gt;PERCENT!M$133,(PERCENT!M108-PERCENT!M$133)/(PERCENT!M$134-PERCENT!M$133),(PERCENT!M108-PERCENT!M$133)/(PERCENT!M$133-PERCENT!M$135))</f>
        <v>0.80566629456813932</v>
      </c>
      <c r="N106" s="124">
        <f>IF(PERCENT!N108&gt;PERCENT!N$133,(PERCENT!N108-PERCENT!N$133)/(PERCENT!N$134-PERCENT!N$133),(PERCENT!N108-PERCENT!N$133)/(PERCENT!N$133-PERCENT!N$135))</f>
        <v>-0.47642827516073782</v>
      </c>
      <c r="O106" s="124">
        <f>IF(PERCENT!O108&gt;PERCENT!O$133,(PERCENT!O108-PERCENT!O$133)/(PERCENT!O$134-PERCENT!O$133),(PERCENT!O108-PERCENT!O$133)/(PERCENT!O$133-PERCENT!O$135))</f>
        <v>0.17350326291592025</v>
      </c>
      <c r="P106" s="124">
        <f>IF(PERCENT!P108&gt;PERCENT!P$133,(PERCENT!P108-PERCENT!P$133)/(PERCENT!P$134-PERCENT!P$133),(PERCENT!P108-PERCENT!P$133)/(PERCENT!P$133-PERCENT!P$135))</f>
        <v>0.29295532924124273</v>
      </c>
      <c r="Q106" s="124">
        <f>IF(PERCENT!Q108&gt;PERCENT!Q$133,(PERCENT!Q108-PERCENT!Q$133)/(PERCENT!Q$134-PERCENT!Q$133),(PERCENT!Q108-PERCENT!Q$133)/(PERCENT!Q$133-PERCENT!Q$135))</f>
        <v>0.15635917618710538</v>
      </c>
      <c r="R106" s="127">
        <f>IF(PERCENT!R108&gt;PERCENT!R$133,(PERCENT!R108-PERCENT!R$133)/(PERCENT!R$134-PERCENT!R$133),(PERCENT!R108-PERCENT!R$133)/(PERCENT!R$133-PERCENT!R$135))</f>
        <v>0.30011266562393962</v>
      </c>
      <c r="S106" s="124">
        <f>IF(PERCENT!S108&gt;PERCENT!S$133,(PERCENT!S108-PERCENT!S$133)/(PERCENT!S$134-PERCENT!S$133),(PERCENT!S108-PERCENT!S$133)/(PERCENT!S$133-PERCENT!S$135))</f>
        <v>0.36554639907048586</v>
      </c>
      <c r="T106" s="124">
        <f>IF(PERCENT!T108&gt;PERCENT!T$133,(PERCENT!T108-PERCENT!T$133)/(PERCENT!T$134-PERCENT!T$133),(PERCENT!T108-PERCENT!T$133)/(PERCENT!T$133-PERCENT!T$135))</f>
        <v>0.36173502382322953</v>
      </c>
      <c r="U106" s="124">
        <f>IF(PERCENT!U108&gt;PERCENT!U$133,(PERCENT!U108-PERCENT!U$133)/(PERCENT!U$134-PERCENT!U$133),(PERCENT!U108-PERCENT!U$133)/(PERCENT!U$133-PERCENT!U$135))</f>
        <v>0.21445843491216965</v>
      </c>
      <c r="V106" s="127">
        <f>IF(PERCENT!V108&gt;PERCENT!V$133,(PERCENT!V108-PERCENT!V$133)/(PERCENT!V$134-PERCENT!V$133),(PERCENT!V108-PERCENT!V$133)/(PERCENT!V$133-PERCENT!V$135))</f>
        <v>0.24664713914112604</v>
      </c>
      <c r="W106" s="124">
        <f>IF(PERCENT!W108&gt;PERCENT!W$133,(PERCENT!W108-PERCENT!W$133)/(PERCENT!W$134-PERCENT!W$133),(PERCENT!W108-PERCENT!W$133)/(PERCENT!W$133-PERCENT!W$135))</f>
        <v>0.24664713914112604</v>
      </c>
      <c r="X106" s="127">
        <f>IF(PERCENT!X108&gt;PERCENT!X$133,(PERCENT!X108-PERCENT!X$133)/(PERCENT!X$134-PERCENT!X$133),(PERCENT!X108-PERCENT!X$133)/(PERCENT!X$133-PERCENT!X$135))</f>
        <v>0.1626530814728577</v>
      </c>
      <c r="Y106" s="124">
        <f>IF(PERCENT!Y108&gt;PERCENT!Y$133,(PERCENT!Y108-PERCENT!Y$133)/(PERCENT!Y$134-PERCENT!Y$133),(PERCENT!Y108-PERCENT!Y$133)/(PERCENT!Y$133-PERCENT!Y$135))</f>
        <v>0.21223867184296086</v>
      </c>
      <c r="Z106" s="124">
        <f>IF(PERCENT!Z108&gt;PERCENT!Z$133,(PERCENT!Z108-PERCENT!Z$133)/(PERCENT!Z$134-PERCENT!Z$133),(PERCENT!Z108-PERCENT!Z$133)/(PERCENT!Z$133-PERCENT!Z$135))</f>
        <v>0.14805566220454613</v>
      </c>
      <c r="AA106" s="124">
        <f>IF(PERCENT!AA108&gt;PERCENT!AA$133,(PERCENT!AA108-PERCENT!AA$133)/(PERCENT!AA$134-PERCENT!AA$133),(PERCENT!AA108-PERCENT!AA$133)/(PERCENT!AA$133-PERCENT!AA$135))</f>
        <v>0.37404624616882126</v>
      </c>
      <c r="AB106" s="124">
        <f>IF(PERCENT!AB108&gt;PERCENT!AB$133,(PERCENT!AB108-PERCENT!AB$133)/(PERCENT!AB$134-PERCENT!AB$133),(PERCENT!AB108-PERCENT!AB$133)/(PERCENT!AB$133-PERCENT!AB$135))</f>
        <v>-0.27694560230268717</v>
      </c>
      <c r="AC106" s="127">
        <f>IF(PERCENT!AC108&gt;PERCENT!AC$133,(PERCENT!AC108-PERCENT!AC$133)/(PERCENT!AC$134-PERCENT!AC$133),(PERCENT!AC108-PERCENT!AC$133)/(PERCENT!AC$133-PERCENT!AC$135))</f>
        <v>0.46621699121835952</v>
      </c>
      <c r="AD106" s="124">
        <f>IF(PERCENT!AD108&gt;PERCENT!AD$133,(PERCENT!AD108-PERCENT!AD$133)/(PERCENT!AD$134-PERCENT!AD$133),(PERCENT!AD108-PERCENT!AD$133)/(PERCENT!AD$133-PERCENT!AD$135))</f>
        <v>0.46621699121835952</v>
      </c>
      <c r="AE106" s="128">
        <f>IF(PERCENT!AE108&gt;PERCENT!AE$133,(PERCENT!AE108-PERCENT!AE$133)/(PERCENT!AE$134-PERCENT!AE$133),(PERCENT!AE108-PERCENT!AE$133)/(PERCENT!AE$133-PERCENT!AE$135))</f>
        <v>0.17569304372639175</v>
      </c>
      <c r="AF106" s="124">
        <f>IF(PERCENT!AF108&gt;PERCENT!AF$133,(PERCENT!AF108-PERCENT!AF$133)/(PERCENT!AF$134-PERCENT!AF$133),(PERCENT!AF108-PERCENT!AF$133)/(PERCENT!AF$133-PERCENT!AF$135))</f>
        <v>5.4732766688452901E-2</v>
      </c>
      <c r="AG106" s="124">
        <f>IF(PERCENT!AG108&gt;PERCENT!AG$133,(PERCENT!AG108-PERCENT!AG$133)/(PERCENT!AG$134-PERCENT!AG$133),(PERCENT!AG108-PERCENT!AG$133)/(PERCENT!AG$133-PERCENT!AG$135))</f>
        <v>0.27269454037160396</v>
      </c>
      <c r="AH106" s="124">
        <f>IF(PERCENT!AH108&gt;PERCENT!AH$133,(PERCENT!AH108-PERCENT!AH$133)/(PERCENT!AH$134-PERCENT!AH$133),(PERCENT!AH108-PERCENT!AH$133)/(PERCENT!AH$133-PERCENT!AH$135))</f>
        <v>0.23075465333346293</v>
      </c>
      <c r="AI106" s="124">
        <f>IF(PERCENT!AI108&gt;PERCENT!AI$133,(PERCENT!AI108-PERCENT!AI$133)/(PERCENT!AI$134-PERCENT!AI$133),(PERCENT!AI108-PERCENT!AI$133)/(PERCENT!AI$133-PERCENT!AI$135))</f>
        <v>0.4215951470921544</v>
      </c>
      <c r="AJ106" s="124">
        <f>IF(PERCENT!AJ108&gt;PERCENT!AJ$133,(PERCENT!AJ108-PERCENT!AJ$133)/(PERCENT!AJ$134-PERCENT!AJ$133),(PERCENT!AJ108-PERCENT!AJ$133)/(PERCENT!AJ$133-PERCENT!AJ$135))</f>
        <v>0.14082688723683284</v>
      </c>
      <c r="AK106" s="124">
        <f>IF(PERCENT!AK108&gt;PERCENT!AK$133,(PERCENT!AK108-PERCENT!AK$133)/(PERCENT!AK$134-PERCENT!AK$133),(PERCENT!AK108-PERCENT!AK$133)/(PERCENT!AK$133-PERCENT!AK$135))</f>
        <v>0.2291011000895761</v>
      </c>
      <c r="AL106" s="124">
        <f>IF(PERCENT!AL108&gt;PERCENT!AL$133,(PERCENT!AL108-PERCENT!AL$133)/(PERCENT!AL$134-PERCENT!AL$133),(PERCENT!AL108-PERCENT!AL$133)/(PERCENT!AL$133-PERCENT!AL$135))</f>
        <v>0.10497160073890481</v>
      </c>
      <c r="AM106" s="124">
        <f>IF(PERCENT!AM108&gt;PERCENT!AM$133,(PERCENT!AM108-PERCENT!AM$133)/(PERCENT!AM$134-PERCENT!AM$133),(PERCENT!AM108-PERCENT!AM$133)/(PERCENT!AM$133-PERCENT!AM$135))</f>
        <v>0.26664683879747797</v>
      </c>
      <c r="AN106" s="124">
        <f>IF(PERCENT!AN108&gt;PERCENT!AN$133,(PERCENT!AN108-PERCENT!AN$133)/(PERCENT!AN$134-PERCENT!AN$133),(PERCENT!AN108-PERCENT!AN$133)/(PERCENT!AN$133-PERCENT!AN$135))</f>
        <v>0.13905753834431597</v>
      </c>
      <c r="AO106" s="124">
        <f>IF(PERCENT!AO108&gt;PERCENT!AO$133,(PERCENT!AO108-PERCENT!AO$133)/(PERCENT!AO$134-PERCENT!AO$133),(PERCENT!AO108-PERCENT!AO$133)/(PERCENT!AO$133-PERCENT!AO$135))</f>
        <v>0.47246589090623115</v>
      </c>
      <c r="AP106" s="124">
        <f>IF(PERCENT!AP108&gt;PERCENT!AP$133,(PERCENT!AP108-PERCENT!AP$133)/(PERCENT!AP$134-PERCENT!AP$133),(PERCENT!AP108-PERCENT!AP$133)/(PERCENT!AP$133-PERCENT!AP$135))</f>
        <v>-0.33981962135607674</v>
      </c>
      <c r="AQ106" s="124">
        <f>IF(PERCENT!AQ108&gt;PERCENT!AQ$133,(PERCENT!AQ108-PERCENT!AQ$133)/(PERCENT!AQ$134-PERCENT!AQ$133),(PERCENT!AQ108-PERCENT!AQ$133)/(PERCENT!AQ$133-PERCENT!AQ$135))</f>
        <v>-0.13399550253008802</v>
      </c>
      <c r="AR106" s="124">
        <f>IF(PERCENT!AR108&gt;PERCENT!AR$133,(PERCENT!AR108-PERCENT!AR$133)/(PERCENT!AR$134-PERCENT!AR$133),(PERCENT!AR108-PERCENT!AR$133)/(PERCENT!AR$133-PERCENT!AR$135))</f>
        <v>-0.24474546015354859</v>
      </c>
      <c r="AS106" s="198">
        <f>IF(PERCENT!AS108&gt;PERCENT!AS$133,(PERCENT!AS108-PERCENT!AS$133)/(PERCENT!AS$134-PERCENT!AS$133),(PERCENT!AS108-PERCENT!AS$133)/(PERCENT!AS$133-PERCENT!AS$135))</f>
        <v>0.37658389669043441</v>
      </c>
      <c r="AT106" s="198">
        <f>IF(PERCENT!AT108&gt;PERCENT!AT$133,(PERCENT!AT108-PERCENT!AT$133)/(PERCENT!AT$134-PERCENT!AT$133),(PERCENT!AT108-PERCENT!AT$133)/(PERCENT!AT$133-PERCENT!AT$135))</f>
        <v>0.75314474076537485</v>
      </c>
      <c r="AU106" s="198">
        <f>IF(PERCENT!AU108&gt;PERCENT!AU$133,(PERCENT!AU108-PERCENT!AU$133)/(PERCENT!AU$134-PERCENT!AU$133),(PERCENT!AU108-PERCENT!AU$133)/(PERCENT!AU$133-PERCENT!AU$135))</f>
        <v>0.2987492118556232</v>
      </c>
      <c r="AV106" s="231">
        <f>IF(PERCENT!AV108&gt;PERCENT!AV$133,(PERCENT!AV108-PERCENT!AV$133)/(PERCENT!AV$134-PERCENT!AV$133),(PERCENT!AV108-PERCENT!AV$133)/(PERCENT!AV$133-PERCENT!AV$135))</f>
        <v>0.17569304372639175</v>
      </c>
      <c r="AW106" s="231">
        <f>IF(PERCENT!AW108&gt;PERCENT!AW$133,(PERCENT!AW108-PERCENT!AW$133)/(PERCENT!AW$134-PERCENT!AW$133),(PERCENT!AW108-PERCENT!AW$133)/(PERCENT!AW$133-PERCENT!AW$135))</f>
        <v>0.38037527251966008</v>
      </c>
      <c r="AX106" s="231">
        <f>IF(PERCENT!AX108&gt;PERCENT!AX$133,(PERCENT!AX108-PERCENT!AX$133)/(PERCENT!AX$134-PERCENT!AX$133),(PERCENT!AX108-PERCENT!AX$133)/(PERCENT!AX$133-PERCENT!AX$135))</f>
        <v>0.17569304372639175</v>
      </c>
      <c r="AY106" s="232">
        <f>IF(PERCENT!AY108&gt;PERCENT!AY$133,(PERCENT!AY108-PERCENT!AY$133)/(PERCENT!AY$134-PERCENT!AY$133),(PERCENT!AY108-PERCENT!AY$133)/(PERCENT!AY$133-PERCENT!AY$135))</f>
        <v>0.5089561708516156</v>
      </c>
      <c r="BA106" s="66" t="str">
        <f t="shared" ref="BA106:BA130" si="2">CONCATENATE(IF(AV106&lt;0,"HIGH NEED","LOW NEED"),IF(AW106&lt;0," LOW DEV"," HIGH DEV"))</f>
        <v>LOW NEED HIGH DEV</v>
      </c>
    </row>
    <row r="107" spans="1:53" x14ac:dyDescent="0.35">
      <c r="A107" s="197" t="s">
        <v>801</v>
      </c>
      <c r="B107" s="125">
        <f>IF(PERCENT!B109&gt;PERCENT!B$133,(PERCENT!B109-PERCENT!B$133)/(PERCENT!B$134-PERCENT!B$133),(PERCENT!B109-PERCENT!B$133)/(PERCENT!B$133-PERCENT!B$135))</f>
        <v>0.35824357844130533</v>
      </c>
      <c r="C107" s="124">
        <f>IF(PERCENT!C109&gt;PERCENT!C$133,(PERCENT!C109-PERCENT!C$133)/(PERCENT!C$134-PERCENT!C$133),(PERCENT!C109-PERCENT!C$133)/(PERCENT!C$133-PERCENT!C$135))</f>
        <v>0.78005286935798934</v>
      </c>
      <c r="D107" s="124">
        <f>IF(PERCENT!D109&gt;PERCENT!D$133,(PERCENT!D109-PERCENT!D$133)/(PERCENT!D$134-PERCENT!D$133),(PERCENT!D109-PERCENT!D$133)/(PERCENT!D$133-PERCENT!D$135))</f>
        <v>0.5115633800231788</v>
      </c>
      <c r="E107" s="124">
        <f>IF(PERCENT!E109&gt;PERCENT!E$133,(PERCENT!E109-PERCENT!E$133)/(PERCENT!E$134-PERCENT!E$133),(PERCENT!E109-PERCENT!E$133)/(PERCENT!E$133-PERCENT!E$135))</f>
        <v>0.69114856455950502</v>
      </c>
      <c r="F107" s="124">
        <f>IF(PERCENT!F109&gt;PERCENT!F$133,(PERCENT!F109-PERCENT!F$133)/(PERCENT!F$134-PERCENT!F$133),(PERCENT!F109-PERCENT!F$133)/(PERCENT!F$133-PERCENT!F$135))</f>
        <v>1.3550001823297653E-3</v>
      </c>
      <c r="G107" s="124">
        <f>IF(PERCENT!G109&gt;PERCENT!G$133,(PERCENT!G109-PERCENT!G$133)/(PERCENT!G$134-PERCENT!G$133),(PERCENT!G109-PERCENT!G$133)/(PERCENT!G$133-PERCENT!G$135))</f>
        <v>-0.64625264995701537</v>
      </c>
      <c r="H107" s="125">
        <f>IF(PERCENT!H109&gt;PERCENT!H$133,(PERCENT!H109-PERCENT!H$133)/(PERCENT!H$134-PERCENT!H$133),(PERCENT!H109-PERCENT!H$133)/(PERCENT!H$133-PERCENT!H$135))</f>
        <v>-0.35752455480994144</v>
      </c>
      <c r="I107" s="124">
        <f>IF(PERCENT!I109&gt;PERCENT!I$133,(PERCENT!I109-PERCENT!I$133)/(PERCENT!I$134-PERCENT!I$133),(PERCENT!I109-PERCENT!I$133)/(PERCENT!I$133-PERCENT!I$135))</f>
        <v>-0.20380081963618282</v>
      </c>
      <c r="J107" s="124">
        <f>IF(PERCENT!J109&gt;PERCENT!J$133,(PERCENT!J109-PERCENT!J$133)/(PERCENT!J$134-PERCENT!J$133),(PERCENT!J109-PERCENT!J$133)/(PERCENT!J$133-PERCENT!J$135))</f>
        <v>-0.44996137890925836</v>
      </c>
      <c r="K107" s="126">
        <f>IF(PERCENT!K109&gt;PERCENT!K$133,(PERCENT!K109-PERCENT!K$133)/(PERCENT!K$134-PERCENT!K$133),(PERCENT!K109-PERCENT!K$133)/(PERCENT!K$133-PERCENT!K$135))</f>
        <v>0.27771860443350577</v>
      </c>
      <c r="L107" s="126">
        <f>IF(PERCENT!L109&gt;PERCENT!L$133,(PERCENT!L109-PERCENT!L$133)/(PERCENT!L$134-PERCENT!L$133),(PERCENT!L109-PERCENT!L$133)/(PERCENT!L$133-PERCENT!L$135))</f>
        <v>-0.11284918652060143</v>
      </c>
      <c r="M107" s="124">
        <f>IF(PERCENT!M109&gt;PERCENT!M$133,(PERCENT!M109-PERCENT!M$133)/(PERCENT!M$134-PERCENT!M$133),(PERCENT!M109-PERCENT!M$133)/(PERCENT!M$133-PERCENT!M$135))</f>
        <v>5.7249731408863427E-2</v>
      </c>
      <c r="N107" s="124">
        <f>IF(PERCENT!N109&gt;PERCENT!N$133,(PERCENT!N109-PERCENT!N$133)/(PERCENT!N$134-PERCENT!N$133),(PERCENT!N109-PERCENT!N$133)/(PERCENT!N$133-PERCENT!N$135))</f>
        <v>-0.557970373573485</v>
      </c>
      <c r="O107" s="124">
        <f>IF(PERCENT!O109&gt;PERCENT!O$133,(PERCENT!O109-PERCENT!O$133)/(PERCENT!O$134-PERCENT!O$133),(PERCENT!O109-PERCENT!O$133)/(PERCENT!O$133-PERCENT!O$135))</f>
        <v>1.4456700527909655E-2</v>
      </c>
      <c r="P107" s="124">
        <f>IF(PERCENT!P109&gt;PERCENT!P$133,(PERCENT!P109-PERCENT!P$133)/(PERCENT!P$134-PERCENT!P$133),(PERCENT!P109-PERCENT!P$133)/(PERCENT!P$133-PERCENT!P$135))</f>
        <v>0.15052212370336354</v>
      </c>
      <c r="Q107" s="124">
        <f>IF(PERCENT!Q109&gt;PERCENT!Q$133,(PERCENT!Q109-PERCENT!Q$133)/(PERCENT!Q$134-PERCENT!Q$133),(PERCENT!Q109-PERCENT!Q$133)/(PERCENT!Q$133-PERCENT!Q$135))</f>
        <v>-0.1409552435448149</v>
      </c>
      <c r="R107" s="127">
        <f>IF(PERCENT!R109&gt;PERCENT!R$133,(PERCENT!R109-PERCENT!R$133)/(PERCENT!R$134-PERCENT!R$133),(PERCENT!R109-PERCENT!R$133)/(PERCENT!R$133-PERCENT!R$135))</f>
        <v>-0.50889533391747699</v>
      </c>
      <c r="S107" s="124">
        <f>IF(PERCENT!S109&gt;PERCENT!S$133,(PERCENT!S109-PERCENT!S$133)/(PERCENT!S$134-PERCENT!S$133),(PERCENT!S109-PERCENT!S$133)/(PERCENT!S$133-PERCENT!S$135))</f>
        <v>-0.51400161880145434</v>
      </c>
      <c r="T107" s="124">
        <f>IF(PERCENT!T109&gt;PERCENT!T$133,(PERCENT!T109-PERCENT!T$133)/(PERCENT!T$134-PERCENT!T$133),(PERCENT!T109-PERCENT!T$133)/(PERCENT!T$133-PERCENT!T$135))</f>
        <v>-0.46791967372415028</v>
      </c>
      <c r="U107" s="124">
        <f>IF(PERCENT!U109&gt;PERCENT!U$133,(PERCENT!U109-PERCENT!U$133)/(PERCENT!U$134-PERCENT!U$133),(PERCENT!U109-PERCENT!U$133)/(PERCENT!U$133-PERCENT!U$135))</f>
        <v>-0.58570447717883611</v>
      </c>
      <c r="V107" s="127">
        <f>IF(PERCENT!V109&gt;PERCENT!V$133,(PERCENT!V109-PERCENT!V$133)/(PERCENT!V$134-PERCENT!V$133),(PERCENT!V109-PERCENT!V$133)/(PERCENT!V$133-PERCENT!V$135))</f>
        <v>4.8273664701007038E-2</v>
      </c>
      <c r="W107" s="124">
        <f>IF(PERCENT!W109&gt;PERCENT!W$133,(PERCENT!W109-PERCENT!W$133)/(PERCENT!W$134-PERCENT!W$133),(PERCENT!W109-PERCENT!W$133)/(PERCENT!W$133-PERCENT!W$135))</f>
        <v>4.8273664701007038E-2</v>
      </c>
      <c r="X107" s="127">
        <f>IF(PERCENT!X109&gt;PERCENT!X$133,(PERCENT!X109-PERCENT!X$133)/(PERCENT!X$134-PERCENT!X$133),(PERCENT!X109-PERCENT!X$133)/(PERCENT!X$133-PERCENT!X$135))</f>
        <v>0.10541971873622458</v>
      </c>
      <c r="Y107" s="124">
        <f>IF(PERCENT!Y109&gt;PERCENT!Y$133,(PERCENT!Y109-PERCENT!Y$133)/(PERCENT!Y$134-PERCENT!Y$133),(PERCENT!Y109-PERCENT!Y$133)/(PERCENT!Y$133-PERCENT!Y$135))</f>
        <v>8.7814972061195373E-3</v>
      </c>
      <c r="Z107" s="124">
        <f>IF(PERCENT!Z109&gt;PERCENT!Z$133,(PERCENT!Z109-PERCENT!Z$133)/(PERCENT!Z$134-PERCENT!Z$133),(PERCENT!Z109-PERCENT!Z$133)/(PERCENT!Z$133-PERCENT!Z$135))</f>
        <v>2.5548812317889687E-2</v>
      </c>
      <c r="AA107" s="124">
        <f>IF(PERCENT!AA109&gt;PERCENT!AA$133,(PERCENT!AA109-PERCENT!AA$133)/(PERCENT!AA$134-PERCENT!AA$133),(PERCENT!AA109-PERCENT!AA$133)/(PERCENT!AA$133-PERCENT!AA$135))</f>
        <v>7.5904841022598701E-2</v>
      </c>
      <c r="AB107" s="124">
        <f>IF(PERCENT!AB109&gt;PERCENT!AB$133,(PERCENT!AB109-PERCENT!AB$133)/(PERCENT!AB$134-PERCENT!AB$133),(PERCENT!AB109-PERCENT!AB$133)/(PERCENT!AB$133-PERCENT!AB$135))</f>
        <v>0.77151924691788332</v>
      </c>
      <c r="AC107" s="127">
        <f>IF(PERCENT!AC109&gt;PERCENT!AC$133,(PERCENT!AC109-PERCENT!AC$133)/(PERCENT!AC$134-PERCENT!AC$133),(PERCENT!AC109-PERCENT!AC$133)/(PERCENT!AC$133-PERCENT!AC$135))</f>
        <v>7.6455437894220102E-2</v>
      </c>
      <c r="AD107" s="124">
        <f>IF(PERCENT!AD109&gt;PERCENT!AD$133,(PERCENT!AD109-PERCENT!AD$133)/(PERCENT!AD$134-PERCENT!AD$133),(PERCENT!AD109-PERCENT!AD$133)/(PERCENT!AD$133-PERCENT!AD$135))</f>
        <v>7.6455437894220102E-2</v>
      </c>
      <c r="AE107" s="128">
        <f>IF(PERCENT!AE109&gt;PERCENT!AE$133,(PERCENT!AE109-PERCENT!AE$133)/(PERCENT!AE$134-PERCENT!AE$133),(PERCENT!AE109-PERCENT!AE$133)/(PERCENT!AE$133-PERCENT!AE$135))</f>
        <v>-0.4898510672438251</v>
      </c>
      <c r="AF107" s="124">
        <f>IF(PERCENT!AF109&gt;PERCENT!AF$133,(PERCENT!AF109-PERCENT!AF$133)/(PERCENT!AF$134-PERCENT!AF$133),(PERCENT!AF109-PERCENT!AF$133)/(PERCENT!AF$133-PERCENT!AF$135))</f>
        <v>-0.57677672806752311</v>
      </c>
      <c r="AG107" s="124">
        <f>IF(PERCENT!AG109&gt;PERCENT!AG$133,(PERCENT!AG109-PERCENT!AG$133)/(PERCENT!AG$134-PERCENT!AG$133),(PERCENT!AG109-PERCENT!AG$133)/(PERCENT!AG$133-PERCENT!AG$135))</f>
        <v>-0.13503594276519115</v>
      </c>
      <c r="AH107" s="124">
        <f>IF(PERCENT!AH109&gt;PERCENT!AH$133,(PERCENT!AH109-PERCENT!AH$133)/(PERCENT!AH$134-PERCENT!AH$133),(PERCENT!AH109-PERCENT!AH$133)/(PERCENT!AH$133-PERCENT!AH$135))</f>
        <v>-7.4599952654595431E-2</v>
      </c>
      <c r="AI107" s="124">
        <f>IF(PERCENT!AI109&gt;PERCENT!AI$133,(PERCENT!AI109-PERCENT!AI$133)/(PERCENT!AI$134-PERCENT!AI$133),(PERCENT!AI109-PERCENT!AI$133)/(PERCENT!AI$133-PERCENT!AI$135))</f>
        <v>-8.2703591431273024E-2</v>
      </c>
      <c r="AJ107" s="124">
        <f>IF(PERCENT!AJ109&gt;PERCENT!AJ$133,(PERCENT!AJ109-PERCENT!AJ$133)/(PERCENT!AJ$134-PERCENT!AJ$133),(PERCENT!AJ109-PERCENT!AJ$133)/(PERCENT!AJ$133-PERCENT!AJ$135))</f>
        <v>7.4774530264706596E-2</v>
      </c>
      <c r="AK107" s="124">
        <f>IF(PERCENT!AK109&gt;PERCENT!AK$133,(PERCENT!AK109-PERCENT!AK$133)/(PERCENT!AK$134-PERCENT!AK$133),(PERCENT!AK109-PERCENT!AK$133)/(PERCENT!AK$133-PERCENT!AK$135))</f>
        <v>-4.4336759564748029E-2</v>
      </c>
      <c r="AL107" s="124">
        <f>IF(PERCENT!AL109&gt;PERCENT!AL$133,(PERCENT!AL109-PERCENT!AL$133)/(PERCENT!AL$134-PERCENT!AL$133),(PERCENT!AL109-PERCENT!AL$133)/(PERCENT!AL$133-PERCENT!AL$135))</f>
        <v>1.1464432318275663E-2</v>
      </c>
      <c r="AM107" s="124">
        <f>IF(PERCENT!AM109&gt;PERCENT!AM$133,(PERCENT!AM109-PERCENT!AM$133)/(PERCENT!AM$134-PERCENT!AM$133),(PERCENT!AM109-PERCENT!AM$133)/(PERCENT!AM$133-PERCENT!AM$135))</f>
        <v>-0.21432131775322921</v>
      </c>
      <c r="AN107" s="124">
        <f>IF(PERCENT!AN109&gt;PERCENT!AN$133,(PERCENT!AN109-PERCENT!AN$133)/(PERCENT!AN$134-PERCENT!AN$133),(PERCENT!AN109-PERCENT!AN$133)/(PERCENT!AN$133-PERCENT!AN$135))</f>
        <v>-0.68477169376662383</v>
      </c>
      <c r="AO107" s="124">
        <f>IF(PERCENT!AO109&gt;PERCENT!AO$133,(PERCENT!AO109-PERCENT!AO$133)/(PERCENT!AO$134-PERCENT!AO$133),(PERCENT!AO109-PERCENT!AO$133)/(PERCENT!AO$133-PERCENT!AO$135))</f>
        <v>-0.28439642806546228</v>
      </c>
      <c r="AP107" s="124">
        <f>IF(PERCENT!AP109&gt;PERCENT!AP$133,(PERCENT!AP109-PERCENT!AP$133)/(PERCENT!AP$134-PERCENT!AP$133),(PERCENT!AP109-PERCENT!AP$133)/(PERCENT!AP$133-PERCENT!AP$135))</f>
        <v>-1.0431917962462312E-2</v>
      </c>
      <c r="AQ107" s="124">
        <f>IF(PERCENT!AQ109&gt;PERCENT!AQ$133,(PERCENT!AQ109-PERCENT!AQ$133)/(PERCENT!AQ$134-PERCENT!AQ$133),(PERCENT!AQ109-PERCENT!AQ$133)/(PERCENT!AQ$133-PERCENT!AQ$135))</f>
        <v>-7.932287422601568E-3</v>
      </c>
      <c r="AR107" s="124">
        <f>IF(PERCENT!AR109&gt;PERCENT!AR$133,(PERCENT!AR109-PERCENT!AR$133)/(PERCENT!AR$134-PERCENT!AR$133),(PERCENT!AR109-PERCENT!AR$133)/(PERCENT!AR$133-PERCENT!AR$135))</f>
        <v>5.2908054270401926E-2</v>
      </c>
      <c r="AS107" s="198">
        <f>IF(PERCENT!AS109&gt;PERCENT!AS$133,(PERCENT!AS109-PERCENT!AS$133)/(PERCENT!AS$134-PERCENT!AS$133),(PERCENT!AS109-PERCENT!AS$133)/(PERCENT!AS$133-PERCENT!AS$135))</f>
        <v>9.8662699169696187E-3</v>
      </c>
      <c r="AT107" s="198">
        <f>IF(PERCENT!AT109&gt;PERCENT!AT$133,(PERCENT!AT109-PERCENT!AT$133)/(PERCENT!AT$134-PERCENT!AT$133),(PERCENT!AT109-PERCENT!AT$133)/(PERCENT!AT$133-PERCENT!AT$135))</f>
        <v>0.19694669964515862</v>
      </c>
      <c r="AU107" s="198">
        <f>IF(PERCENT!AU109&gt;PERCENT!AU$133,(PERCENT!AU109-PERCENT!AU$133)/(PERCENT!AU$134-PERCENT!AU$133),(PERCENT!AU109-PERCENT!AU$133)/(PERCENT!AU$133-PERCENT!AU$135))</f>
        <v>4.1238376538131241E-2</v>
      </c>
      <c r="AV107" s="231">
        <f>IF(PERCENT!AV109&gt;PERCENT!AV$133,(PERCENT!AV109-PERCENT!AV$133)/(PERCENT!AV$134-PERCENT!AV$133),(PERCENT!AV109-PERCENT!AV$133)/(PERCENT!AV$133-PERCENT!AV$135))</f>
        <v>-0.4898510672438251</v>
      </c>
      <c r="AW107" s="231">
        <f>IF(PERCENT!AW109&gt;PERCENT!AW$133,(PERCENT!AW109-PERCENT!AW$133)/(PERCENT!AW$134-PERCENT!AW$133),(PERCENT!AW109-PERCENT!AW$133)/(PERCENT!AW$133-PERCENT!AW$135))</f>
        <v>4.8394549979402478E-2</v>
      </c>
      <c r="AX107" s="231">
        <f>IF(PERCENT!AX109&gt;PERCENT!AX$133,(PERCENT!AX109-PERCENT!AX$133)/(PERCENT!AX$134-PERCENT!AX$133),(PERCENT!AX109-PERCENT!AX$133)/(PERCENT!AX$133-PERCENT!AX$135))</f>
        <v>-0.4898510672438251</v>
      </c>
      <c r="AY107" s="232">
        <f>IF(PERCENT!AY109&gt;PERCENT!AY$133,(PERCENT!AY109-PERCENT!AY$133)/(PERCENT!AY$134-PERCENT!AY$133),(PERCENT!AY109-PERCENT!AY$133)/(PERCENT!AY$133-PERCENT!AY$135))</f>
        <v>0.18815395332731832</v>
      </c>
      <c r="BA107" s="66" t="str">
        <f t="shared" si="2"/>
        <v>HIGH NEED HIGH DEV</v>
      </c>
    </row>
    <row r="108" spans="1:53" x14ac:dyDescent="0.35">
      <c r="A108" s="197" t="s">
        <v>803</v>
      </c>
      <c r="B108" s="125">
        <f>IF(PERCENT!B110&gt;PERCENT!B$133,(PERCENT!B110-PERCENT!B$133)/(PERCENT!B$134-PERCENT!B$133),(PERCENT!B110-PERCENT!B$133)/(PERCENT!B$133-PERCENT!B$135))</f>
        <v>8.9260826018826109E-2</v>
      </c>
      <c r="C108" s="124">
        <f>IF(PERCENT!C110&gt;PERCENT!C$133,(PERCENT!C110-PERCENT!C$133)/(PERCENT!C$134-PERCENT!C$133),(PERCENT!C110-PERCENT!C$133)/(PERCENT!C$133-PERCENT!C$135))</f>
        <v>0.44141774418634255</v>
      </c>
      <c r="D108" s="124">
        <f>IF(PERCENT!D110&gt;PERCENT!D$133,(PERCENT!D110-PERCENT!D$133)/(PERCENT!D$134-PERCENT!D$133),(PERCENT!D110-PERCENT!D$133)/(PERCENT!D$133-PERCENT!D$135))</f>
        <v>-0.21303752338144546</v>
      </c>
      <c r="E108" s="124">
        <f>IF(PERCENT!E110&gt;PERCENT!E$133,(PERCENT!E110-PERCENT!E$133)/(PERCENT!E$134-PERCENT!E$133),(PERCENT!E110-PERCENT!E$133)/(PERCENT!E$133-PERCENT!E$135))</f>
        <v>-0.80975435567942933</v>
      </c>
      <c r="F108" s="124">
        <f>IF(PERCENT!F110&gt;PERCENT!F$133,(PERCENT!F110-PERCENT!F$133)/(PERCENT!F$134-PERCENT!F$133),(PERCENT!F110-PERCENT!F$133)/(PERCENT!F$133-PERCENT!F$135))</f>
        <v>-3.1729311582103022E-2</v>
      </c>
      <c r="G108" s="124">
        <f>IF(PERCENT!G110&gt;PERCENT!G$133,(PERCENT!G110-PERCENT!G$133)/(PERCENT!G$134-PERCENT!G$133),(PERCENT!G110-PERCENT!G$133)/(PERCENT!G$133-PERCENT!G$135))</f>
        <v>0.16775033175861589</v>
      </c>
      <c r="H108" s="125">
        <f>IF(PERCENT!H110&gt;PERCENT!H$133,(PERCENT!H110-PERCENT!H$133)/(PERCENT!H$134-PERCENT!H$133),(PERCENT!H110-PERCENT!H$133)/(PERCENT!H$133-PERCENT!H$135))</f>
        <v>-0.37960221882850742</v>
      </c>
      <c r="I108" s="124">
        <f>IF(PERCENT!I110&gt;PERCENT!I$133,(PERCENT!I110-PERCENT!I$133)/(PERCENT!I$134-PERCENT!I$133),(PERCENT!I110-PERCENT!I$133)/(PERCENT!I$133-PERCENT!I$135))</f>
        <v>-0.21324775095677675</v>
      </c>
      <c r="J108" s="124">
        <f>IF(PERCENT!J110&gt;PERCENT!J$133,(PERCENT!J110-PERCENT!J$133)/(PERCENT!J$134-PERCENT!J$133),(PERCENT!J110-PERCENT!J$133)/(PERCENT!J$133-PERCENT!J$135))</f>
        <v>-0.47796585273489206</v>
      </c>
      <c r="K108" s="126">
        <f>IF(PERCENT!K110&gt;PERCENT!K$133,(PERCENT!K110-PERCENT!K$133)/(PERCENT!K$134-PERCENT!K$133),(PERCENT!K110-PERCENT!K$133)/(PERCENT!K$133-PERCENT!K$135))</f>
        <v>0.41732049681889127</v>
      </c>
      <c r="L108" s="126">
        <f>IF(PERCENT!L110&gt;PERCENT!L$133,(PERCENT!L110-PERCENT!L$133)/(PERCENT!L$134-PERCENT!L$133),(PERCENT!L110-PERCENT!L$133)/(PERCENT!L$133-PERCENT!L$135))</f>
        <v>0.5116853428607292</v>
      </c>
      <c r="M108" s="124">
        <f>IF(PERCENT!M110&gt;PERCENT!M$133,(PERCENT!M110-PERCENT!M$133)/(PERCENT!M$134-PERCENT!M$133),(PERCENT!M110-PERCENT!M$133)/(PERCENT!M$133-PERCENT!M$135))</f>
        <v>0.77812123446213766</v>
      </c>
      <c r="N108" s="124">
        <f>IF(PERCENT!N110&gt;PERCENT!N$133,(PERCENT!N110-PERCENT!N$133)/(PERCENT!N$134-PERCENT!N$133),(PERCENT!N110-PERCENT!N$133)/(PERCENT!N$133-PERCENT!N$135))</f>
        <v>-0.21929219992417323</v>
      </c>
      <c r="O108" s="124">
        <f>IF(PERCENT!O110&gt;PERCENT!O$133,(PERCENT!O110-PERCENT!O$133)/(PERCENT!O$134-PERCENT!O$133),(PERCENT!O110-PERCENT!O$133)/(PERCENT!O$133-PERCENT!O$135))</f>
        <v>1.1048693655407497E-2</v>
      </c>
      <c r="P108" s="124">
        <f>IF(PERCENT!P110&gt;PERCENT!P$133,(PERCENT!P110-PERCENT!P$133)/(PERCENT!P$134-PERCENT!P$133),(PERCENT!P110-PERCENT!P$133)/(PERCENT!P$133-PERCENT!P$135))</f>
        <v>8.7783872944457497E-2</v>
      </c>
      <c r="Q108" s="124">
        <f>IF(PERCENT!Q110&gt;PERCENT!Q$133,(PERCENT!Q110-PERCENT!Q$133)/(PERCENT!Q$134-PERCENT!Q$133),(PERCENT!Q110-PERCENT!Q$133)/(PERCENT!Q$133-PERCENT!Q$135))</f>
        <v>-0.43467972441682873</v>
      </c>
      <c r="R108" s="127">
        <f>IF(PERCENT!R110&gt;PERCENT!R$133,(PERCENT!R110-PERCENT!R$133)/(PERCENT!R$134-PERCENT!R$133),(PERCENT!R110-PERCENT!R$133)/(PERCENT!R$133-PERCENT!R$135))</f>
        <v>-0.32758454317116781</v>
      </c>
      <c r="S108" s="124">
        <f>IF(PERCENT!S110&gt;PERCENT!S$133,(PERCENT!S110-PERCENT!S$133)/(PERCENT!S$134-PERCENT!S$133),(PERCENT!S110-PERCENT!S$133)/(PERCENT!S$133-PERCENT!S$135))</f>
        <v>-0.42725069764807311</v>
      </c>
      <c r="T108" s="124">
        <f>IF(PERCENT!T110&gt;PERCENT!T$133,(PERCENT!T110-PERCENT!T$133)/(PERCENT!T$134-PERCENT!T$133),(PERCENT!T110-PERCENT!T$133)/(PERCENT!T$133-PERCENT!T$135))</f>
        <v>-0.46039958800631031</v>
      </c>
      <c r="U108" s="124">
        <f>IF(PERCENT!U110&gt;PERCENT!U$133,(PERCENT!U110-PERCENT!U$133)/(PERCENT!U$134-PERCENT!U$133),(PERCENT!U110-PERCENT!U$133)/(PERCENT!U$133-PERCENT!U$135))</f>
        <v>1.5461337151180948E-3</v>
      </c>
      <c r="V108" s="127">
        <f>IF(PERCENT!V110&gt;PERCENT!V$133,(PERCENT!V110-PERCENT!V$133)/(PERCENT!V$134-PERCENT!V$133),(PERCENT!V110-PERCENT!V$133)/(PERCENT!V$133-PERCENT!V$135))</f>
        <v>7.2209535058931074E-2</v>
      </c>
      <c r="W108" s="124">
        <f>IF(PERCENT!W110&gt;PERCENT!W$133,(PERCENT!W110-PERCENT!W$133)/(PERCENT!W$134-PERCENT!W$133),(PERCENT!W110-PERCENT!W$133)/(PERCENT!W$133-PERCENT!W$135))</f>
        <v>7.2209535058931074E-2</v>
      </c>
      <c r="X108" s="127">
        <f>IF(PERCENT!X110&gt;PERCENT!X$133,(PERCENT!X110-PERCENT!X$133)/(PERCENT!X$134-PERCENT!X$133),(PERCENT!X110-PERCENT!X$133)/(PERCENT!X$133-PERCENT!X$135))</f>
        <v>5.1583655277277457E-2</v>
      </c>
      <c r="Y108" s="124">
        <f>IF(PERCENT!Y110&gt;PERCENT!Y$133,(PERCENT!Y110-PERCENT!Y$133)/(PERCENT!Y$134-PERCENT!Y$133),(PERCENT!Y110-PERCENT!Y$133)/(PERCENT!Y$133-PERCENT!Y$135))</f>
        <v>6.1927873402691E-2</v>
      </c>
      <c r="Z108" s="124">
        <f>IF(PERCENT!Z110&gt;PERCENT!Z$133,(PERCENT!Z110-PERCENT!Z$133)/(PERCENT!Z$134-PERCENT!Z$133),(PERCENT!Z110-PERCENT!Z$133)/(PERCENT!Z$133-PERCENT!Z$135))</f>
        <v>1.5936058213711329E-2</v>
      </c>
      <c r="AA108" s="124">
        <f>IF(PERCENT!AA110&gt;PERCENT!AA$133,(PERCENT!AA110-PERCENT!AA$133)/(PERCENT!AA$134-PERCENT!AA$133),(PERCENT!AA110-PERCENT!AA$133)/(PERCENT!AA$133-PERCENT!AA$135))</f>
        <v>-0.38145311689070888</v>
      </c>
      <c r="AB108" s="124">
        <f>IF(PERCENT!AB110&gt;PERCENT!AB$133,(PERCENT!AB110-PERCENT!AB$133)/(PERCENT!AB$134-PERCENT!AB$133),(PERCENT!AB110-PERCENT!AB$133)/(PERCENT!AB$133-PERCENT!AB$135))</f>
        <v>0.37388116820662526</v>
      </c>
      <c r="AC108" s="127">
        <f>IF(PERCENT!AC110&gt;PERCENT!AC$133,(PERCENT!AC110-PERCENT!AC$133)/(PERCENT!AC$134-PERCENT!AC$133),(PERCENT!AC110-PERCENT!AC$133)/(PERCENT!AC$133-PERCENT!AC$135))</f>
        <v>-8.7700109305038798E-2</v>
      </c>
      <c r="AD108" s="124">
        <f>IF(PERCENT!AD110&gt;PERCENT!AD$133,(PERCENT!AD110-PERCENT!AD$133)/(PERCENT!AD$134-PERCENT!AD$133),(PERCENT!AD110-PERCENT!AD$133)/(PERCENT!AD$133-PERCENT!AD$135))</f>
        <v>-8.7700109305038798E-2</v>
      </c>
      <c r="AE108" s="128">
        <f>IF(PERCENT!AE110&gt;PERCENT!AE$133,(PERCENT!AE110-PERCENT!AE$133)/(PERCENT!AE$134-PERCENT!AE$133),(PERCENT!AE110-PERCENT!AE$133)/(PERCENT!AE$133-PERCENT!AE$135))</f>
        <v>4.3473187704570117E-3</v>
      </c>
      <c r="AF108" s="124">
        <f>IF(PERCENT!AF110&gt;PERCENT!AF$133,(PERCENT!AF110-PERCENT!AF$133)/(PERCENT!AF$134-PERCENT!AF$133),(PERCENT!AF110-PERCENT!AF$133)/(PERCENT!AF$133-PERCENT!AF$135))</f>
        <v>-0.26537541113053265</v>
      </c>
      <c r="AG108" s="124">
        <f>IF(PERCENT!AG110&gt;PERCENT!AG$133,(PERCENT!AG110-PERCENT!AG$133)/(PERCENT!AG$134-PERCENT!AG$133),(PERCENT!AG110-PERCENT!AG$133)/(PERCENT!AG$133-PERCENT!AG$135))</f>
        <v>0.29741903071705389</v>
      </c>
      <c r="AH108" s="124">
        <f>IF(PERCENT!AH110&gt;PERCENT!AH$133,(PERCENT!AH110-PERCENT!AH$133)/(PERCENT!AH$134-PERCENT!AH$133),(PERCENT!AH110-PERCENT!AH$133)/(PERCENT!AH$133-PERCENT!AH$135))</f>
        <v>4.0489405950653659E-2</v>
      </c>
      <c r="AI108" s="124">
        <f>IF(PERCENT!AI110&gt;PERCENT!AI$133,(PERCENT!AI110-PERCENT!AI$133)/(PERCENT!AI$134-PERCENT!AI$133),(PERCENT!AI110-PERCENT!AI$133)/(PERCENT!AI$133-PERCENT!AI$135))</f>
        <v>0.14593065027228422</v>
      </c>
      <c r="AJ108" s="124">
        <f>IF(PERCENT!AJ110&gt;PERCENT!AJ$133,(PERCENT!AJ110-PERCENT!AJ$133)/(PERCENT!AJ$134-PERCENT!AJ$133),(PERCENT!AJ110-PERCENT!AJ$133)/(PERCENT!AJ$133-PERCENT!AJ$135))</f>
        <v>-9.7001207994760891E-2</v>
      </c>
      <c r="AK108" s="124">
        <f>IF(PERCENT!AK110&gt;PERCENT!AK$133,(PERCENT!AK110-PERCENT!AK$133)/(PERCENT!AK$134-PERCENT!AK$133),(PERCENT!AK110-PERCENT!AK$133)/(PERCENT!AK$133-PERCENT!AK$135))</f>
        <v>0.20475368533589394</v>
      </c>
      <c r="AL108" s="124">
        <f>IF(PERCENT!AL110&gt;PERCENT!AL$133,(PERCENT!AL110-PERCENT!AL$133)/(PERCENT!AL$134-PERCENT!AL$133),(PERCENT!AL110-PERCENT!AL$133)/(PERCENT!AL$133-PERCENT!AL$135))</f>
        <v>1.6689785488051476E-2</v>
      </c>
      <c r="AM108" s="124">
        <f>IF(PERCENT!AM110&gt;PERCENT!AM$133,(PERCENT!AM110-PERCENT!AM$133)/(PERCENT!AM$134-PERCENT!AM$133),(PERCENT!AM110-PERCENT!AM$133)/(PERCENT!AM$133-PERCENT!AM$135))</f>
        <v>-8.2774206652398187E-3</v>
      </c>
      <c r="AN108" s="124">
        <f>IF(PERCENT!AN110&gt;PERCENT!AN$133,(PERCENT!AN110-PERCENT!AN$133)/(PERCENT!AN$134-PERCENT!AN$133),(PERCENT!AN110-PERCENT!AN$133)/(PERCENT!AN$133-PERCENT!AN$135))</f>
        <v>-1.9289713940620561E-2</v>
      </c>
      <c r="AO108" s="124">
        <f>IF(PERCENT!AO110&gt;PERCENT!AO$133,(PERCENT!AO110-PERCENT!AO$133)/(PERCENT!AO$134-PERCENT!AO$133),(PERCENT!AO110-PERCENT!AO$133)/(PERCENT!AO$133-PERCENT!AO$135))</f>
        <v>-0.51753929816499178</v>
      </c>
      <c r="AP108" s="124">
        <f>IF(PERCENT!AP110&gt;PERCENT!AP$133,(PERCENT!AP110-PERCENT!AP$133)/(PERCENT!AP$134-PERCENT!AP$133),(PERCENT!AP110-PERCENT!AP$133)/(PERCENT!AP$133-PERCENT!AP$135))</f>
        <v>0.26449751483649808</v>
      </c>
      <c r="AQ108" s="124">
        <f>IF(PERCENT!AQ110&gt;PERCENT!AQ$133,(PERCENT!AQ110-PERCENT!AQ$133)/(PERCENT!AQ$134-PERCENT!AQ$133),(PERCENT!AQ110-PERCENT!AQ$133)/(PERCENT!AQ$133-PERCENT!AQ$135))</f>
        <v>6.0809151834740664E-2</v>
      </c>
      <c r="AR108" s="124">
        <f>IF(PERCENT!AR110&gt;PERCENT!AR$133,(PERCENT!AR110-PERCENT!AR$133)/(PERCENT!AR$134-PERCENT!AR$133),(PERCENT!AR110-PERCENT!AR$133)/(PERCENT!AR$133-PERCENT!AR$135))</f>
        <v>-6.5706480530461908E-2</v>
      </c>
      <c r="AS108" s="198">
        <f>IF(PERCENT!AS110&gt;PERCENT!AS$133,(PERCENT!AS110-PERCENT!AS$133)/(PERCENT!AS$134-PERCENT!AS$133),(PERCENT!AS110-PERCENT!AS$133)/(PERCENT!AS$133-PERCENT!AS$135))</f>
        <v>-0.19833103961503584</v>
      </c>
      <c r="AT108" s="198">
        <f>IF(PERCENT!AT110&gt;PERCENT!AT$133,(PERCENT!AT110-PERCENT!AT$133)/(PERCENT!AT$134-PERCENT!AT$133),(PERCENT!AT110-PERCENT!AT$133)/(PERCENT!AT$133-PERCENT!AT$135))</f>
        <v>0.68616058572518568</v>
      </c>
      <c r="AU108" s="198">
        <f>IF(PERCENT!AU110&gt;PERCENT!AU$133,(PERCENT!AU110-PERCENT!AU$133)/(PERCENT!AU$134-PERCENT!AU$133),(PERCENT!AU110-PERCENT!AU$133)/(PERCENT!AU$133-PERCENT!AU$135))</f>
        <v>1.3593982123382968E-2</v>
      </c>
      <c r="AV108" s="231">
        <f>IF(PERCENT!AV110&gt;PERCENT!AV$133,(PERCENT!AV110-PERCENT!AV$133)/(PERCENT!AV$134-PERCENT!AV$133),(PERCENT!AV110-PERCENT!AV$133)/(PERCENT!AV$133-PERCENT!AV$135))</f>
        <v>4.3473187704570117E-3</v>
      </c>
      <c r="AW108" s="231">
        <f>IF(PERCENT!AW110&gt;PERCENT!AW$133,(PERCENT!AW110-PERCENT!AW$133)/(PERCENT!AW$134-PERCENT!AW$133),(PERCENT!AW110-PERCENT!AW$133)/(PERCENT!AW$133-PERCENT!AW$135))</f>
        <v>6.7199706825195063E-2</v>
      </c>
      <c r="AX108" s="231">
        <f>IF(PERCENT!AX110&gt;PERCENT!AX$133,(PERCENT!AX110-PERCENT!AX$133)/(PERCENT!AX$134-PERCENT!AX$133),(PERCENT!AX110-PERCENT!AX$133)/(PERCENT!AX$133-PERCENT!AX$135))</f>
        <v>4.3473187704570117E-3</v>
      </c>
      <c r="AY108" s="232">
        <f>IF(PERCENT!AY110&gt;PERCENT!AY$133,(PERCENT!AY110-PERCENT!AY$133)/(PERCENT!AY$134-PERCENT!AY$133),(PERCENT!AY110-PERCENT!AY$133)/(PERCENT!AY$133-PERCENT!AY$135))</f>
        <v>-9.5617569746926007E-2</v>
      </c>
      <c r="BA108" s="66" t="str">
        <f t="shared" si="2"/>
        <v>LOW NEED HIGH DEV</v>
      </c>
    </row>
    <row r="109" spans="1:53" x14ac:dyDescent="0.35">
      <c r="A109" s="197" t="s">
        <v>808</v>
      </c>
      <c r="B109" s="125">
        <f>IF(PERCENT!B111&gt;PERCENT!B$133,(PERCENT!B111-PERCENT!B$133)/(PERCENT!B$134-PERCENT!B$133),(PERCENT!B111-PERCENT!B$133)/(PERCENT!B$133-PERCENT!B$135))</f>
        <v>0.21878177249265554</v>
      </c>
      <c r="C109" s="124">
        <f>IF(PERCENT!C111&gt;PERCENT!C$133,(PERCENT!C111-PERCENT!C$133)/(PERCENT!C$134-PERCENT!C$133),(PERCENT!C111-PERCENT!C$133)/(PERCENT!C$133-PERCENT!C$135))</f>
        <v>0.49573488247333097</v>
      </c>
      <c r="D109" s="124">
        <f>IF(PERCENT!D111&gt;PERCENT!D$133,(PERCENT!D111-PERCENT!D$133)/(PERCENT!D$134-PERCENT!D$133),(PERCENT!D111-PERCENT!D$133)/(PERCENT!D$133-PERCENT!D$135))</f>
        <v>9.9525958561172398E-2</v>
      </c>
      <c r="E109" s="124">
        <f>IF(PERCENT!E111&gt;PERCENT!E$133,(PERCENT!E111-PERCENT!E$133)/(PERCENT!E$134-PERCENT!E$133),(PERCENT!E111-PERCENT!E$133)/(PERCENT!E$133-PERCENT!E$135))</f>
        <v>0.69010203506941337</v>
      </c>
      <c r="F109" s="124">
        <f>IF(PERCENT!F111&gt;PERCENT!F$133,(PERCENT!F111-PERCENT!F$133)/(PERCENT!F$134-PERCENT!F$133),(PERCENT!F111-PERCENT!F$133)/(PERCENT!F$133-PERCENT!F$135))</f>
        <v>-0.78530510287832667</v>
      </c>
      <c r="G109" s="124">
        <f>IF(PERCENT!G111&gt;PERCENT!G$133,(PERCENT!G111-PERCENT!G$133)/(PERCENT!G$134-PERCENT!G$133),(PERCENT!G111-PERCENT!G$133)/(PERCENT!G$133-PERCENT!G$135))</f>
        <v>0.44033080007897329</v>
      </c>
      <c r="H109" s="125">
        <f>IF(PERCENT!H111&gt;PERCENT!H$133,(PERCENT!H111-PERCENT!H$133)/(PERCENT!H$134-PERCENT!H$133),(PERCENT!H111-PERCENT!H$133)/(PERCENT!H$133-PERCENT!H$135))</f>
        <v>0.14091687586704174</v>
      </c>
      <c r="I109" s="124">
        <f>IF(PERCENT!I111&gt;PERCENT!I$133,(PERCENT!I111-PERCENT!I$133)/(PERCENT!I$134-PERCENT!I$133),(PERCENT!I111-PERCENT!I$133)/(PERCENT!I$133-PERCENT!I$135))</f>
        <v>2.0915396523904509E-2</v>
      </c>
      <c r="J109" s="124">
        <f>IF(PERCENT!J111&gt;PERCENT!J$133,(PERCENT!J111-PERCENT!J$133)/(PERCENT!J$134-PERCENT!J$133),(PERCENT!J111-PERCENT!J$133)/(PERCENT!J$133-PERCENT!J$135))</f>
        <v>0.22953705894620705</v>
      </c>
      <c r="K109" s="126">
        <f>IF(PERCENT!K111&gt;PERCENT!K$133,(PERCENT!K111-PERCENT!K$133)/(PERCENT!K$134-PERCENT!K$133),(PERCENT!K111-PERCENT!K$133)/(PERCENT!K$133-PERCENT!K$135))</f>
        <v>-6.1422846898656805E-2</v>
      </c>
      <c r="L109" s="126">
        <f>IF(PERCENT!L111&gt;PERCENT!L$133,(PERCENT!L111-PERCENT!L$133)/(PERCENT!L$134-PERCENT!L$133),(PERCENT!L111-PERCENT!L$133)/(PERCENT!L$133-PERCENT!L$135))</f>
        <v>-0.28398090892170325</v>
      </c>
      <c r="M109" s="124">
        <f>IF(PERCENT!M111&gt;PERCENT!M$133,(PERCENT!M111-PERCENT!M$133)/(PERCENT!M$134-PERCENT!M$133),(PERCENT!M111-PERCENT!M$133)/(PERCENT!M$133-PERCENT!M$135))</f>
        <v>8.5542146820183101E-2</v>
      </c>
      <c r="N109" s="124">
        <f>IF(PERCENT!N111&gt;PERCENT!N$133,(PERCENT!N111-PERCENT!N$133)/(PERCENT!N$134-PERCENT!N$133),(PERCENT!N111-PERCENT!N$133)/(PERCENT!N$133-PERCENT!N$135))</f>
        <v>-0.63366260450517753</v>
      </c>
      <c r="O109" s="124">
        <f>IF(PERCENT!O111&gt;PERCENT!O$133,(PERCENT!O111-PERCENT!O$133)/(PERCENT!O$134-PERCENT!O$133),(PERCENT!O111-PERCENT!O$133)/(PERCENT!O$133-PERCENT!O$135))</f>
        <v>-0.20011771470411258</v>
      </c>
      <c r="P109" s="124">
        <f>IF(PERCENT!P111&gt;PERCENT!P$133,(PERCENT!P111-PERCENT!P$133)/(PERCENT!P$134-PERCENT!P$133),(PERCENT!P111-PERCENT!P$133)/(PERCENT!P$133-PERCENT!P$135))</f>
        <v>-9.3790577485556942E-2</v>
      </c>
      <c r="Q109" s="124">
        <f>IF(PERCENT!Q111&gt;PERCENT!Q$133,(PERCENT!Q111-PERCENT!Q$133)/(PERCENT!Q$134-PERCENT!Q$133),(PERCENT!Q111-PERCENT!Q$133)/(PERCENT!Q$133-PERCENT!Q$135))</f>
        <v>-0.43628997890276583</v>
      </c>
      <c r="R109" s="127">
        <f>IF(PERCENT!R111&gt;PERCENT!R$133,(PERCENT!R111-PERCENT!R$133)/(PERCENT!R$134-PERCENT!R$133),(PERCENT!R111-PERCENT!R$133)/(PERCENT!R$133-PERCENT!R$135))</f>
        <v>5.4641202068565771E-2</v>
      </c>
      <c r="S109" s="124">
        <f>IF(PERCENT!S111&gt;PERCENT!S$133,(PERCENT!S111-PERCENT!S$133)/(PERCENT!S$134-PERCENT!S$133),(PERCENT!S111-PERCENT!S$133)/(PERCENT!S$133-PERCENT!S$135))</f>
        <v>4.7678232343401794E-2</v>
      </c>
      <c r="T109" s="124">
        <f>IF(PERCENT!T111&gt;PERCENT!T$133,(PERCENT!T111-PERCENT!T$133)/(PERCENT!T$134-PERCENT!T$133),(PERCENT!T111-PERCENT!T$133)/(PERCENT!T$133-PERCENT!T$135))</f>
        <v>4.448048926562303E-3</v>
      </c>
      <c r="U109" s="124">
        <f>IF(PERCENT!U111&gt;PERCENT!U$133,(PERCENT!U111-PERCENT!U$133)/(PERCENT!U$134-PERCENT!U$133),(PERCENT!U111-PERCENT!U$133)/(PERCENT!U$133-PERCENT!U$135))</f>
        <v>9.3226033715122808E-2</v>
      </c>
      <c r="V109" s="127">
        <f>IF(PERCENT!V111&gt;PERCENT!V$133,(PERCENT!V111-PERCENT!V$133)/(PERCENT!V$134-PERCENT!V$133),(PERCENT!V111-PERCENT!V$133)/(PERCENT!V$133-PERCENT!V$135))</f>
        <v>8.1074559425589072E-3</v>
      </c>
      <c r="W109" s="124">
        <f>IF(PERCENT!W111&gt;PERCENT!W$133,(PERCENT!W111-PERCENT!W$133)/(PERCENT!W$134-PERCENT!W$133),(PERCENT!W111-PERCENT!W$133)/(PERCENT!W$133-PERCENT!W$135))</f>
        <v>8.1074559425589072E-3</v>
      </c>
      <c r="X109" s="127">
        <f>IF(PERCENT!X111&gt;PERCENT!X$133,(PERCENT!X111-PERCENT!X$133)/(PERCENT!X$134-PERCENT!X$133),(PERCENT!X111-PERCENT!X$133)/(PERCENT!X$133-PERCENT!X$135))</f>
        <v>2.3103831935219182E-2</v>
      </c>
      <c r="Y109" s="124">
        <f>IF(PERCENT!Y111&gt;PERCENT!Y$133,(PERCENT!Y111-PERCENT!Y$133)/(PERCENT!Y$134-PERCENT!Y$133),(PERCENT!Y111-PERCENT!Y$133)/(PERCENT!Y$133-PERCENT!Y$135))</f>
        <v>-0.22571450995775341</v>
      </c>
      <c r="Z109" s="124">
        <f>IF(PERCENT!Z111&gt;PERCENT!Z$133,(PERCENT!Z111-PERCENT!Z$133)/(PERCENT!Z$134-PERCENT!Z$133),(PERCENT!Z111-PERCENT!Z$133)/(PERCENT!Z$133-PERCENT!Z$135))</f>
        <v>-0.30684717029212843</v>
      </c>
      <c r="AA109" s="124">
        <f>IF(PERCENT!AA111&gt;PERCENT!AA$133,(PERCENT!AA111-PERCENT!AA$133)/(PERCENT!AA$134-PERCENT!AA$133),(PERCENT!AA111-PERCENT!AA$133)/(PERCENT!AA$133-PERCENT!AA$135))</f>
        <v>0.19279945075893734</v>
      </c>
      <c r="AB109" s="124">
        <f>IF(PERCENT!AB111&gt;PERCENT!AB$133,(PERCENT!AB111-PERCENT!AB$133)/(PERCENT!AB$134-PERCENT!AB$133),(PERCENT!AB111-PERCENT!AB$133)/(PERCENT!AB$133-PERCENT!AB$135))</f>
        <v>1.1390678582580534E-2</v>
      </c>
      <c r="AC109" s="127">
        <f>IF(PERCENT!AC111&gt;PERCENT!AC$133,(PERCENT!AC111-PERCENT!AC$133)/(PERCENT!AC$134-PERCENT!AC$133),(PERCENT!AC111-PERCENT!AC$133)/(PERCENT!AC$133-PERCENT!AC$135))</f>
        <v>0.24753042322684943</v>
      </c>
      <c r="AD109" s="124">
        <f>IF(PERCENT!AD111&gt;PERCENT!AD$133,(PERCENT!AD111-PERCENT!AD$133)/(PERCENT!AD$134-PERCENT!AD$133),(PERCENT!AD111-PERCENT!AD$133)/(PERCENT!AD$133-PERCENT!AD$135))</f>
        <v>0.24753042322684943</v>
      </c>
      <c r="AE109" s="128">
        <f>IF(PERCENT!AE111&gt;PERCENT!AE$133,(PERCENT!AE111-PERCENT!AE$133)/(PERCENT!AE$134-PERCENT!AE$133),(PERCENT!AE111-PERCENT!AE$133)/(PERCENT!AE$133-PERCENT!AE$135))</f>
        <v>2.5161132483822585E-2</v>
      </c>
      <c r="AF109" s="124">
        <f>IF(PERCENT!AF111&gt;PERCENT!AF$133,(PERCENT!AF111-PERCENT!AF$133)/(PERCENT!AF$134-PERCENT!AF$133),(PERCENT!AF111-PERCENT!AF$133)/(PERCENT!AF$133-PERCENT!AF$135))</f>
        <v>-0.78307563286561754</v>
      </c>
      <c r="AG109" s="124">
        <f>IF(PERCENT!AG111&gt;PERCENT!AG$133,(PERCENT!AG111-PERCENT!AG$133)/(PERCENT!AG$134-PERCENT!AG$133),(PERCENT!AG111-PERCENT!AG$133)/(PERCENT!AG$133-PERCENT!AG$135))</f>
        <v>-0.56209051080495043</v>
      </c>
      <c r="AH109" s="124">
        <f>IF(PERCENT!AH111&gt;PERCENT!AH$133,(PERCENT!AH111-PERCENT!AH$133)/(PERCENT!AH$134-PERCENT!AH$133),(PERCENT!AH111-PERCENT!AH$133)/(PERCENT!AH$133-PERCENT!AH$135))</f>
        <v>-7.7962127651255472E-2</v>
      </c>
      <c r="AI109" s="124">
        <f>IF(PERCENT!AI111&gt;PERCENT!AI$133,(PERCENT!AI111-PERCENT!AI$133)/(PERCENT!AI$134-PERCENT!AI$133),(PERCENT!AI111-PERCENT!AI$133)/(PERCENT!AI$133-PERCENT!AI$135))</f>
        <v>5.7311585131941097E-3</v>
      </c>
      <c r="AJ109" s="124">
        <f>IF(PERCENT!AJ111&gt;PERCENT!AJ$133,(PERCENT!AJ111-PERCENT!AJ$133)/(PERCENT!AJ$134-PERCENT!AJ$133),(PERCENT!AJ111-PERCENT!AJ$133)/(PERCENT!AJ$133-PERCENT!AJ$135))</f>
        <v>-0.49456983926028453</v>
      </c>
      <c r="AK109" s="124">
        <f>IF(PERCENT!AK111&gt;PERCENT!AK$133,(PERCENT!AK111-PERCENT!AK$133)/(PERCENT!AK$134-PERCENT!AK$133),(PERCENT!AK111-PERCENT!AK$133)/(PERCENT!AK$133-PERCENT!AK$135))</f>
        <v>0.50490716274959035</v>
      </c>
      <c r="AL109" s="124">
        <f>IF(PERCENT!AL111&gt;PERCENT!AL$133,(PERCENT!AL111-PERCENT!AL$133)/(PERCENT!AL$134-PERCENT!AL$133),(PERCENT!AL111-PERCENT!AL$133)/(PERCENT!AL$133-PERCENT!AL$135))</f>
        <v>1.1814207107452871E-2</v>
      </c>
      <c r="AM109" s="124">
        <f>IF(PERCENT!AM111&gt;PERCENT!AM$133,(PERCENT!AM111-PERCENT!AM$133)/(PERCENT!AM$134-PERCENT!AM$133),(PERCENT!AM111-PERCENT!AM$133)/(PERCENT!AM$133-PERCENT!AM$135))</f>
        <v>0.3412994166196659</v>
      </c>
      <c r="AN109" s="124">
        <f>IF(PERCENT!AN111&gt;PERCENT!AN$133,(PERCENT!AN111-PERCENT!AN$133)/(PERCENT!AN$134-PERCENT!AN$133),(PERCENT!AN111-PERCENT!AN$133)/(PERCENT!AN$133-PERCENT!AN$135))</f>
        <v>-0.66739698659289093</v>
      </c>
      <c r="AO109" s="124">
        <f>IF(PERCENT!AO111&gt;PERCENT!AO$133,(PERCENT!AO111-PERCENT!AO$133)/(PERCENT!AO$134-PERCENT!AO$133),(PERCENT!AO111-PERCENT!AO$133)/(PERCENT!AO$133-PERCENT!AO$135))</f>
        <v>0.30263104525957146</v>
      </c>
      <c r="AP109" s="124">
        <f>IF(PERCENT!AP111&gt;PERCENT!AP$133,(PERCENT!AP111-PERCENT!AP$133)/(PERCENT!AP$134-PERCENT!AP$133),(PERCENT!AP111-PERCENT!AP$133)/(PERCENT!AP$133-PERCENT!AP$135))</f>
        <v>-9.7300528982194018E-2</v>
      </c>
      <c r="AQ109" s="124">
        <f>IF(PERCENT!AQ111&gt;PERCENT!AQ$133,(PERCENT!AQ111-PERCENT!AQ$133)/(PERCENT!AQ$134-PERCENT!AQ$133),(PERCENT!AQ111-PERCENT!AQ$133)/(PERCENT!AQ$133-PERCENT!AQ$135))</f>
        <v>0.16145530160547894</v>
      </c>
      <c r="AR109" s="124">
        <f>IF(PERCENT!AR111&gt;PERCENT!AR$133,(PERCENT!AR111-PERCENT!AR$133)/(PERCENT!AR$134-PERCENT!AR$133),(PERCENT!AR111-PERCENT!AR$133)/(PERCENT!AR$133-PERCENT!AR$135))</f>
        <v>-1.5452854665222991E-4</v>
      </c>
      <c r="AS109" s="198">
        <f>IF(PERCENT!AS111&gt;PERCENT!AS$133,(PERCENT!AS111-PERCENT!AS$133)/(PERCENT!AS$134-PERCENT!AS$133),(PERCENT!AS111-PERCENT!AS$133)/(PERCENT!AS$133-PERCENT!AS$135))</f>
        <v>0.15632898850200591</v>
      </c>
      <c r="AT109" s="198">
        <f>IF(PERCENT!AT111&gt;PERCENT!AT$133,(PERCENT!AT111-PERCENT!AT$133)/(PERCENT!AT$134-PERCENT!AT$133),(PERCENT!AT111-PERCENT!AT$133)/(PERCENT!AT$133-PERCENT!AT$135))</f>
        <v>-0.12647543330561645</v>
      </c>
      <c r="AU109" s="198">
        <f>IF(PERCENT!AU111&gt;PERCENT!AU$133,(PERCENT!AU111-PERCENT!AU$133)/(PERCENT!AU$134-PERCENT!AU$133),(PERCENT!AU111-PERCENT!AU$133)/(PERCENT!AU$133-PERCENT!AU$135))</f>
        <v>8.8510393735030002E-2</v>
      </c>
      <c r="AV109" s="231">
        <f>IF(PERCENT!AV111&gt;PERCENT!AV$133,(PERCENT!AV111-PERCENT!AV$133)/(PERCENT!AV$134-PERCENT!AV$133),(PERCENT!AV111-PERCENT!AV$133)/(PERCENT!AV$133-PERCENT!AV$135))</f>
        <v>2.5161132483822585E-2</v>
      </c>
      <c r="AW109" s="231">
        <f>IF(PERCENT!AW111&gt;PERCENT!AW$133,(PERCENT!AW111-PERCENT!AW$133)/(PERCENT!AW$134-PERCENT!AW$133),(PERCENT!AW111-PERCENT!AW$133)/(PERCENT!AW$133-PERCENT!AW$135))</f>
        <v>8.2806372145579371E-2</v>
      </c>
      <c r="AX109" s="231">
        <f>IF(PERCENT!AX111&gt;PERCENT!AX$133,(PERCENT!AX111-PERCENT!AX$133)/(PERCENT!AX$134-PERCENT!AX$133),(PERCENT!AX111-PERCENT!AX$133)/(PERCENT!AX$133-PERCENT!AX$135))</f>
        <v>2.5161132483822585E-2</v>
      </c>
      <c r="AY109" s="232">
        <f>IF(PERCENT!AY111&gt;PERCENT!AY$133,(PERCENT!AY111-PERCENT!AY$133)/(PERCENT!AY$134-PERCENT!AY$133),(PERCENT!AY111-PERCENT!AY$133)/(PERCENT!AY$133-PERCENT!AY$135))</f>
        <v>-6.9599937596524619E-3</v>
      </c>
      <c r="BA109" s="66" t="str">
        <f t="shared" si="2"/>
        <v>LOW NEED HIGH DEV</v>
      </c>
    </row>
    <row r="110" spans="1:53" x14ac:dyDescent="0.35">
      <c r="A110" s="197" t="s">
        <v>817</v>
      </c>
      <c r="B110" s="125">
        <f>IF(PERCENT!B112&gt;PERCENT!B$133,(PERCENT!B112-PERCENT!B$133)/(PERCENT!B$134-PERCENT!B$133),(PERCENT!B112-PERCENT!B$133)/(PERCENT!B$133-PERCENT!B$135))</f>
        <v>0.2357353410661383</v>
      </c>
      <c r="C110" s="124">
        <f>IF(PERCENT!C112&gt;PERCENT!C$133,(PERCENT!C112-PERCENT!C$133)/(PERCENT!C$134-PERCENT!C$133),(PERCENT!C112-PERCENT!C$133)/(PERCENT!C$133-PERCENT!C$135))</f>
        <v>0.25883676865386362</v>
      </c>
      <c r="D110" s="124">
        <f>IF(PERCENT!D112&gt;PERCENT!D$133,(PERCENT!D112-PERCENT!D$133)/(PERCENT!D$134-PERCENT!D$133),(PERCENT!D112-PERCENT!D$133)/(PERCENT!D$133-PERCENT!D$135))</f>
        <v>0.27843112073052434</v>
      </c>
      <c r="E110" s="124">
        <f>IF(PERCENT!E112&gt;PERCENT!E$133,(PERCENT!E112-PERCENT!E$133)/(PERCENT!E$134-PERCENT!E$133),(PERCENT!E112-PERCENT!E$133)/(PERCENT!E$133-PERCENT!E$135))</f>
        <v>0.65790411938448712</v>
      </c>
      <c r="F110" s="124">
        <f>IF(PERCENT!F112&gt;PERCENT!F$133,(PERCENT!F112-PERCENT!F$133)/(PERCENT!F$134-PERCENT!F$133),(PERCENT!F112-PERCENT!F$133)/(PERCENT!F$133-PERCENT!F$135))</f>
        <v>-0.6125105281849994</v>
      </c>
      <c r="G110" s="124">
        <f>IF(PERCENT!G112&gt;PERCENT!G$133,(PERCENT!G112-PERCENT!G$133)/(PERCENT!G$134-PERCENT!G$133),(PERCENT!G112-PERCENT!G$133)/(PERCENT!G$133-PERCENT!G$135))</f>
        <v>0.15569205976382039</v>
      </c>
      <c r="H110" s="125">
        <f>IF(PERCENT!H112&gt;PERCENT!H$133,(PERCENT!H112-PERCENT!H$133)/(PERCENT!H$134-PERCENT!H$133),(PERCENT!H112-PERCENT!H$133)/(PERCENT!H$133-PERCENT!H$135))</f>
        <v>0.49284210410581353</v>
      </c>
      <c r="I110" s="124">
        <f>IF(PERCENT!I112&gt;PERCENT!I$133,(PERCENT!I112-PERCENT!I$133)/(PERCENT!I$134-PERCENT!I$133),(PERCENT!I112-PERCENT!I$133)/(PERCENT!I$133-PERCENT!I$135))</f>
        <v>0.12272998493223712</v>
      </c>
      <c r="J110" s="124">
        <f>IF(PERCENT!J112&gt;PERCENT!J$133,(PERCENT!J112-PERCENT!J$133)/(PERCENT!J$134-PERCENT!J$133),(PERCENT!J112-PERCENT!J$133)/(PERCENT!J$133-PERCENT!J$135))</f>
        <v>0.78133118388118095</v>
      </c>
      <c r="K110" s="126">
        <f>IF(PERCENT!K112&gt;PERCENT!K$133,(PERCENT!K112-PERCENT!K$133)/(PERCENT!K$134-PERCENT!K$133),(PERCENT!K112-PERCENT!K$133)/(PERCENT!K$133-PERCENT!K$135))</f>
        <v>0.1371829952710778</v>
      </c>
      <c r="L110" s="126">
        <f>IF(PERCENT!L112&gt;PERCENT!L$133,(PERCENT!L112-PERCENT!L$133)/(PERCENT!L$134-PERCENT!L$133),(PERCENT!L112-PERCENT!L$133)/(PERCENT!L$133-PERCENT!L$135))</f>
        <v>0.49166470649360794</v>
      </c>
      <c r="M110" s="124">
        <f>IF(PERCENT!M112&gt;PERCENT!M$133,(PERCENT!M112-PERCENT!M$133)/(PERCENT!M$134-PERCENT!M$133),(PERCENT!M112-PERCENT!M$133)/(PERCENT!M$133-PERCENT!M$135))</f>
        <v>1</v>
      </c>
      <c r="N110" s="124">
        <f>IF(PERCENT!N112&gt;PERCENT!N$133,(PERCENT!N112-PERCENT!N$133)/(PERCENT!N$134-PERCENT!N$133),(PERCENT!N112-PERCENT!N$133)/(PERCENT!N$133-PERCENT!N$135))</f>
        <v>-0.68964389973681228</v>
      </c>
      <c r="O110" s="124">
        <f>IF(PERCENT!O112&gt;PERCENT!O$133,(PERCENT!O112-PERCENT!O$133)/(PERCENT!O$134-PERCENT!O$133),(PERCENT!O112-PERCENT!O$133)/(PERCENT!O$133-PERCENT!O$135))</f>
        <v>0.14939321313026535</v>
      </c>
      <c r="P110" s="124">
        <f>IF(PERCENT!P112&gt;PERCENT!P$133,(PERCENT!P112-PERCENT!P$133)/(PERCENT!P$134-PERCENT!P$133),(PERCENT!P112-PERCENT!P$133)/(PERCENT!P$133-PERCENT!P$135))</f>
        <v>-0.34636496040211434</v>
      </c>
      <c r="Q110" s="124">
        <f>IF(PERCENT!Q112&gt;PERCENT!Q$133,(PERCENT!Q112-PERCENT!Q$133)/(PERCENT!Q$134-PERCENT!Q$133),(PERCENT!Q112-PERCENT!Q$133)/(PERCENT!Q$133-PERCENT!Q$135))</f>
        <v>-0.17762550997820459</v>
      </c>
      <c r="R110" s="127">
        <f>IF(PERCENT!R112&gt;PERCENT!R$133,(PERCENT!R112-PERCENT!R$133)/(PERCENT!R$134-PERCENT!R$133),(PERCENT!R112-PERCENT!R$133)/(PERCENT!R$133-PERCENT!R$135))</f>
        <v>0.11083313982616323</v>
      </c>
      <c r="S110" s="124">
        <f>IF(PERCENT!S112&gt;PERCENT!S$133,(PERCENT!S112-PERCENT!S$133)/(PERCENT!S$134-PERCENT!S$133),(PERCENT!S112-PERCENT!S$133)/(PERCENT!S$133-PERCENT!S$135))</f>
        <v>0.10519547158059439</v>
      </c>
      <c r="T110" s="124">
        <f>IF(PERCENT!T112&gt;PERCENT!T$133,(PERCENT!T112-PERCENT!T$133)/(PERCENT!T$134-PERCENT!T$133),(PERCENT!T112-PERCENT!T$133)/(PERCENT!T$133-PERCENT!T$135))</f>
        <v>0.14692454851771861</v>
      </c>
      <c r="U110" s="124">
        <f>IF(PERCENT!U112&gt;PERCENT!U$133,(PERCENT!U112-PERCENT!U$133)/(PERCENT!U$134-PERCENT!U$133),(PERCENT!U112-PERCENT!U$133)/(PERCENT!U$133-PERCENT!U$135))</f>
        <v>8.6659148261430091E-2</v>
      </c>
      <c r="V110" s="127">
        <f>IF(PERCENT!V112&gt;PERCENT!V$133,(PERCENT!V112-PERCENT!V$133)/(PERCENT!V$134-PERCENT!V$133),(PERCENT!V112-PERCENT!V$133)/(PERCENT!V$133-PERCENT!V$135))</f>
        <v>0.22272409771905352</v>
      </c>
      <c r="W110" s="124">
        <f>IF(PERCENT!W112&gt;PERCENT!W$133,(PERCENT!W112-PERCENT!W$133)/(PERCENT!W$134-PERCENT!W$133),(PERCENT!W112-PERCENT!W$133)/(PERCENT!W$133-PERCENT!W$135))</f>
        <v>0.22272409771905352</v>
      </c>
      <c r="X110" s="127">
        <f>IF(PERCENT!X112&gt;PERCENT!X$133,(PERCENT!X112-PERCENT!X$133)/(PERCENT!X$134-PERCENT!X$133),(PERCENT!X112-PERCENT!X$133)/(PERCENT!X$133-PERCENT!X$135))</f>
        <v>0.16545733963582651</v>
      </c>
      <c r="Y110" s="124">
        <f>IF(PERCENT!Y112&gt;PERCENT!Y$133,(PERCENT!Y112-PERCENT!Y$133)/(PERCENT!Y$134-PERCENT!Y$133),(PERCENT!Y112-PERCENT!Y$133)/(PERCENT!Y$133-PERCENT!Y$135))</f>
        <v>3.3640058193200751E-3</v>
      </c>
      <c r="Z110" s="124">
        <f>IF(PERCENT!Z112&gt;PERCENT!Z$133,(PERCENT!Z112-PERCENT!Z$133)/(PERCENT!Z$134-PERCENT!Z$133),(PERCENT!Z112-PERCENT!Z$133)/(PERCENT!Z$133-PERCENT!Z$135))</f>
        <v>0.26369351521459444</v>
      </c>
      <c r="AA110" s="124">
        <f>IF(PERCENT!AA112&gt;PERCENT!AA$133,(PERCENT!AA112-PERCENT!AA$133)/(PERCENT!AA$134-PERCENT!AA$133),(PERCENT!AA112-PERCENT!AA$133)/(PERCENT!AA$133-PERCENT!AA$135))</f>
        <v>0.33511411241202721</v>
      </c>
      <c r="AB110" s="124">
        <f>IF(PERCENT!AB112&gt;PERCENT!AB$133,(PERCENT!AB112-PERCENT!AB$133)/(PERCENT!AB$134-PERCENT!AB$133),(PERCENT!AB112-PERCENT!AB$133)/(PERCENT!AB$133-PERCENT!AB$135))</f>
        <v>0.17562196123932003</v>
      </c>
      <c r="AC110" s="127">
        <f>IF(PERCENT!AC112&gt;PERCENT!AC$133,(PERCENT!AC112-PERCENT!AC$133)/(PERCENT!AC$134-PERCENT!AC$133),(PERCENT!AC112-PERCENT!AC$133)/(PERCENT!AC$133-PERCENT!AC$135))</f>
        <v>0.42239581591982372</v>
      </c>
      <c r="AD110" s="124">
        <f>IF(PERCENT!AD112&gt;PERCENT!AD$133,(PERCENT!AD112-PERCENT!AD$133)/(PERCENT!AD$134-PERCENT!AD$133),(PERCENT!AD112-PERCENT!AD$133)/(PERCENT!AD$133-PERCENT!AD$135))</f>
        <v>0.42239581591982372</v>
      </c>
      <c r="AE110" s="128">
        <f>IF(PERCENT!AE112&gt;PERCENT!AE$133,(PERCENT!AE112-PERCENT!AE$133)/(PERCENT!AE$134-PERCENT!AE$133),(PERCENT!AE112-PERCENT!AE$133)/(PERCENT!AE$133-PERCENT!AE$135))</f>
        <v>-0.47544636631387249</v>
      </c>
      <c r="AF110" s="124">
        <f>IF(PERCENT!AF112&gt;PERCENT!AF$133,(PERCENT!AF112-PERCENT!AF$133)/(PERCENT!AF$134-PERCENT!AF$133),(PERCENT!AF112-PERCENT!AF$133)/(PERCENT!AF$133-PERCENT!AF$135))</f>
        <v>-0.98387545247338903</v>
      </c>
      <c r="AG110" s="124">
        <f>IF(PERCENT!AG112&gt;PERCENT!AG$133,(PERCENT!AG112-PERCENT!AG$133)/(PERCENT!AG$134-PERCENT!AG$133),(PERCENT!AG112-PERCENT!AG$133)/(PERCENT!AG$133-PERCENT!AG$135))</f>
        <v>0.10504442024897799</v>
      </c>
      <c r="AH110" s="124">
        <f>IF(PERCENT!AH112&gt;PERCENT!AH$133,(PERCENT!AH112-PERCENT!AH$133)/(PERCENT!AH$134-PERCENT!AH$133),(PERCENT!AH112-PERCENT!AH$133)/(PERCENT!AH$133-PERCENT!AH$135))</f>
        <v>0.17558381293906727</v>
      </c>
      <c r="AI110" s="124">
        <f>IF(PERCENT!AI112&gt;PERCENT!AI$133,(PERCENT!AI112-PERCENT!AI$133)/(PERCENT!AI$134-PERCENT!AI$133),(PERCENT!AI112-PERCENT!AI$133)/(PERCENT!AI$133-PERCENT!AI$135))</f>
        <v>0.37407899300343367</v>
      </c>
      <c r="AJ110" s="124">
        <f>IF(PERCENT!AJ112&gt;PERCENT!AJ$133,(PERCENT!AJ112-PERCENT!AJ$133)/(PERCENT!AJ$134-PERCENT!AJ$133),(PERCENT!AJ112-PERCENT!AJ$133)/(PERCENT!AJ$133-PERCENT!AJ$135))</f>
        <v>0.22056122890755944</v>
      </c>
      <c r="AK110" s="124">
        <f>IF(PERCENT!AK112&gt;PERCENT!AK$133,(PERCENT!AK112-PERCENT!AK$133)/(PERCENT!AK$134-PERCENT!AK$133),(PERCENT!AK112-PERCENT!AK$133)/(PERCENT!AK$133-PERCENT!AK$135))</f>
        <v>0.16684153202481514</v>
      </c>
      <c r="AL110" s="124">
        <f>IF(PERCENT!AL112&gt;PERCENT!AL$133,(PERCENT!AL112-PERCENT!AL$133)/(PERCENT!AL$134-PERCENT!AL$133),(PERCENT!AL112-PERCENT!AL$133)/(PERCENT!AL$133-PERCENT!AL$135))</f>
        <v>0.19237377587126236</v>
      </c>
      <c r="AM110" s="124">
        <f>IF(PERCENT!AM112&gt;PERCENT!AM$133,(PERCENT!AM112-PERCENT!AM$133)/(PERCENT!AM$134-PERCENT!AM$133),(PERCENT!AM112-PERCENT!AM$133)/(PERCENT!AM$133-PERCENT!AM$135))</f>
        <v>-9.0579414707606901E-2</v>
      </c>
      <c r="AN110" s="124">
        <f>IF(PERCENT!AN112&gt;PERCENT!AN$133,(PERCENT!AN112-PERCENT!AN$133)/(PERCENT!AN$134-PERCENT!AN$133),(PERCENT!AN112-PERCENT!AN$133)/(PERCENT!AN$133-PERCENT!AN$135))</f>
        <v>-1</v>
      </c>
      <c r="AO110" s="124">
        <f>IF(PERCENT!AO112&gt;PERCENT!AO$133,(PERCENT!AO112-PERCENT!AO$133)/(PERCENT!AO$134-PERCENT!AO$133),(PERCENT!AO112-PERCENT!AO$133)/(PERCENT!AO$133-PERCENT!AO$135))</f>
        <v>0.98578843524759396</v>
      </c>
      <c r="AP110" s="124">
        <f>IF(PERCENT!AP112&gt;PERCENT!AP$133,(PERCENT!AP112-PERCENT!AP$133)/(PERCENT!AP$134-PERCENT!AP$133),(PERCENT!AP112-PERCENT!AP$133)/(PERCENT!AP$133-PERCENT!AP$135))</f>
        <v>-0.32496768132606424</v>
      </c>
      <c r="AQ110" s="124">
        <f>IF(PERCENT!AQ112&gt;PERCENT!AQ$133,(PERCENT!AQ112-PERCENT!AQ$133)/(PERCENT!AQ$134-PERCENT!AQ$133),(PERCENT!AQ112-PERCENT!AQ$133)/(PERCENT!AQ$133-PERCENT!AQ$135))</f>
        <v>-1</v>
      </c>
      <c r="AR110" s="124">
        <f>IF(PERCENT!AR112&gt;PERCENT!AR$133,(PERCENT!AR112-PERCENT!AR$133)/(PERCENT!AR$134-PERCENT!AR$133),(PERCENT!AR112-PERCENT!AR$133)/(PERCENT!AR$133-PERCENT!AR$135))</f>
        <v>-0.19566144554008746</v>
      </c>
      <c r="AS110" s="198">
        <f>IF(PERCENT!AS112&gt;PERCENT!AS$133,(PERCENT!AS112-PERCENT!AS$133)/(PERCENT!AS$134-PERCENT!AS$133),(PERCENT!AS112-PERCENT!AS$133)/(PERCENT!AS$133-PERCENT!AS$135))</f>
        <v>0.43982705503662101</v>
      </c>
      <c r="AT110" s="198">
        <f>IF(PERCENT!AT112&gt;PERCENT!AT$133,(PERCENT!AT112-PERCENT!AT$133)/(PERCENT!AT$134-PERCENT!AT$133),(PERCENT!AT112-PERCENT!AT$133)/(PERCENT!AT$133-PERCENT!AT$135))</f>
        <v>0.43443349692189448</v>
      </c>
      <c r="AU110" s="198">
        <f>IF(PERCENT!AU112&gt;PERCENT!AU$133,(PERCENT!AU112-PERCENT!AU$133)/(PERCENT!AU$134-PERCENT!AU$133),(PERCENT!AU112-PERCENT!AU$133)/(PERCENT!AU$133-PERCENT!AU$135))</f>
        <v>0.23732368138867901</v>
      </c>
      <c r="AV110" s="231">
        <f>IF(PERCENT!AV112&gt;PERCENT!AV$133,(PERCENT!AV112-PERCENT!AV$133)/(PERCENT!AV$134-PERCENT!AV$133),(PERCENT!AV112-PERCENT!AV$133)/(PERCENT!AV$133-PERCENT!AV$135))</f>
        <v>-0.47544636631387249</v>
      </c>
      <c r="AW110" s="231">
        <f>IF(PERCENT!AW112&gt;PERCENT!AW$133,(PERCENT!AW112-PERCENT!AW$133)/(PERCENT!AW$134-PERCENT!AW$133),(PERCENT!AW112-PERCENT!AW$133)/(PERCENT!AW$133-PERCENT!AW$135))</f>
        <v>0.33362822954744165</v>
      </c>
      <c r="AX110" s="231">
        <f>IF(PERCENT!AX112&gt;PERCENT!AX$133,(PERCENT!AX112-PERCENT!AX$133)/(PERCENT!AX$134-PERCENT!AX$133),(PERCENT!AX112-PERCENT!AX$133)/(PERCENT!AX$133-PERCENT!AX$135))</f>
        <v>-0.47544636631387249</v>
      </c>
      <c r="AY110" s="232">
        <f>IF(PERCENT!AY112&gt;PERCENT!AY$133,(PERCENT!AY112-PERCENT!AY$133)/(PERCENT!AY$134-PERCENT!AY$133),(PERCENT!AY112-PERCENT!AY$133)/(PERCENT!AY$133-PERCENT!AY$135))</f>
        <v>0.37483859078637588</v>
      </c>
      <c r="BA110" s="66" t="str">
        <f t="shared" si="2"/>
        <v>HIGH NEED HIGH DEV</v>
      </c>
    </row>
    <row r="111" spans="1:53" x14ac:dyDescent="0.35">
      <c r="A111" s="197" t="s">
        <v>802</v>
      </c>
      <c r="B111" s="125">
        <f>IF(PERCENT!B113&gt;PERCENT!B$133,(PERCENT!B113-PERCENT!B$133)/(PERCENT!B$134-PERCENT!B$133),(PERCENT!B113-PERCENT!B$133)/(PERCENT!B$133-PERCENT!B$135))</f>
        <v>-0.26443049229554788</v>
      </c>
      <c r="C111" s="124">
        <f>IF(PERCENT!C113&gt;PERCENT!C$133,(PERCENT!C113-PERCENT!C$133)/(PERCENT!C$134-PERCENT!C$133),(PERCENT!C113-PERCENT!C$133)/(PERCENT!C$133-PERCENT!C$135))</f>
        <v>-0.33373758841124379</v>
      </c>
      <c r="D111" s="124">
        <f>IF(PERCENT!D113&gt;PERCENT!D$133,(PERCENT!D113-PERCENT!D$133)/(PERCENT!D$134-PERCENT!D$133),(PERCENT!D113-PERCENT!D$133)/(PERCENT!D$133-PERCENT!D$135))</f>
        <v>-0.20384752002188103</v>
      </c>
      <c r="E111" s="124">
        <f>IF(PERCENT!E113&gt;PERCENT!E$133,(PERCENT!E113-PERCENT!E$133)/(PERCENT!E$134-PERCENT!E$133),(PERCENT!E113-PERCENT!E$133)/(PERCENT!E$133-PERCENT!E$135))</f>
        <v>-0.5723272661545562</v>
      </c>
      <c r="F111" s="124">
        <f>IF(PERCENT!F113&gt;PERCENT!F$133,(PERCENT!F113-PERCENT!F$133)/(PERCENT!F$134-PERCENT!F$133),(PERCENT!F113-PERCENT!F$133)/(PERCENT!F$133-PERCENT!F$135))</f>
        <v>0.16997499819387701</v>
      </c>
      <c r="G111" s="124">
        <f>IF(PERCENT!G113&gt;PERCENT!G$133,(PERCENT!G113-PERCENT!G$133)/(PERCENT!G$134-PERCENT!G$133),(PERCENT!G113-PERCENT!G$133)/(PERCENT!G$133-PERCENT!G$135))</f>
        <v>-0.17867996671595238</v>
      </c>
      <c r="H111" s="125">
        <f>IF(PERCENT!H113&gt;PERCENT!H$133,(PERCENT!H113-PERCENT!H$133)/(PERCENT!H$134-PERCENT!H$133),(PERCENT!H113-PERCENT!H$133)/(PERCENT!H$133-PERCENT!H$135))</f>
        <v>-0.39078272237764561</v>
      </c>
      <c r="I111" s="124">
        <f>IF(PERCENT!I113&gt;PERCENT!I$133,(PERCENT!I113-PERCENT!I$133)/(PERCENT!I$134-PERCENT!I$133),(PERCENT!I113-PERCENT!I$133)/(PERCENT!I$133-PERCENT!I$135))</f>
        <v>-0.65205771079837038</v>
      </c>
      <c r="J111" s="124">
        <f>IF(PERCENT!J113&gt;PERCENT!J$133,(PERCENT!J113-PERCENT!J$133)/(PERCENT!J$134-PERCENT!J$133),(PERCENT!J113-PERCENT!J$133)/(PERCENT!J$133-PERCENT!J$135))</f>
        <v>-0.22948238142565547</v>
      </c>
      <c r="K111" s="126">
        <f>IF(PERCENT!K113&gt;PERCENT!K$133,(PERCENT!K113-PERCENT!K$133)/(PERCENT!K$134-PERCENT!K$133),(PERCENT!K113-PERCENT!K$133)/(PERCENT!K$133-PERCENT!K$135))</f>
        <v>-6.1738009152781055E-2</v>
      </c>
      <c r="L111" s="126">
        <f>IF(PERCENT!L113&gt;PERCENT!L$133,(PERCENT!L113-PERCENT!L$133)/(PERCENT!L$134-PERCENT!L$133),(PERCENT!L113-PERCENT!L$133)/(PERCENT!L$133-PERCENT!L$135))</f>
        <v>6.9541786474086986E-2</v>
      </c>
      <c r="M111" s="124">
        <f>IF(PERCENT!M113&gt;PERCENT!M$133,(PERCENT!M113-PERCENT!M$133)/(PERCENT!M$134-PERCENT!M$133),(PERCENT!M113-PERCENT!M$133)/(PERCENT!M$133-PERCENT!M$135))</f>
        <v>8.3343754230607331E-2</v>
      </c>
      <c r="N111" s="124">
        <f>IF(PERCENT!N113&gt;PERCENT!N$133,(PERCENT!N113-PERCENT!N$133)/(PERCENT!N$134-PERCENT!N$133),(PERCENT!N113-PERCENT!N$133)/(PERCENT!N$133-PERCENT!N$135))</f>
        <v>-0.12544898110833011</v>
      </c>
      <c r="O111" s="124">
        <f>IF(PERCENT!O113&gt;PERCENT!O$133,(PERCENT!O113-PERCENT!O$133)/(PERCENT!O$134-PERCENT!O$133),(PERCENT!O113-PERCENT!O$133)/(PERCENT!O$133-PERCENT!O$135))</f>
        <v>3.8247068165384707E-3</v>
      </c>
      <c r="P111" s="124">
        <f>IF(PERCENT!P113&gt;PERCENT!P$133,(PERCENT!P113-PERCENT!P$133)/(PERCENT!P$134-PERCENT!P$133),(PERCENT!P113-PERCENT!P$133)/(PERCENT!P$133-PERCENT!P$135))</f>
        <v>-6.6958461343553021E-3</v>
      </c>
      <c r="Q111" s="124">
        <f>IF(PERCENT!Q113&gt;PERCENT!Q$133,(PERCENT!Q113-PERCENT!Q$133)/(PERCENT!Q$134-PERCENT!Q$133),(PERCENT!Q113-PERCENT!Q$133)/(PERCENT!Q$133-PERCENT!Q$135))</f>
        <v>0.16612658456116239</v>
      </c>
      <c r="R111" s="127">
        <f>IF(PERCENT!R113&gt;PERCENT!R$133,(PERCENT!R113-PERCENT!R$133)/(PERCENT!R$134-PERCENT!R$133),(PERCENT!R113-PERCENT!R$133)/(PERCENT!R$133-PERCENT!R$135))</f>
        <v>-0.6627359383134267</v>
      </c>
      <c r="S111" s="124">
        <f>IF(PERCENT!S113&gt;PERCENT!S$133,(PERCENT!S113-PERCENT!S$133)/(PERCENT!S$134-PERCENT!S$133),(PERCENT!S113-PERCENT!S$133)/(PERCENT!S$133-PERCENT!S$135))</f>
        <v>-0.70653319876874776</v>
      </c>
      <c r="T111" s="124">
        <f>IF(PERCENT!T113&gt;PERCENT!T$133,(PERCENT!T113-PERCENT!T$133)/(PERCENT!T$134-PERCENT!T$133),(PERCENT!T113-PERCENT!T$133)/(PERCENT!T$133-PERCENT!T$135))</f>
        <v>-0.71663881204886726</v>
      </c>
      <c r="U111" s="124">
        <f>IF(PERCENT!U113&gt;PERCENT!U$133,(PERCENT!U113-PERCENT!U$133)/(PERCENT!U$134-PERCENT!U$133),(PERCENT!U113-PERCENT!U$133)/(PERCENT!U$133-PERCENT!U$135))</f>
        <v>-0.51988746162431609</v>
      </c>
      <c r="V111" s="127">
        <f>IF(PERCENT!V113&gt;PERCENT!V$133,(PERCENT!V113-PERCENT!V$133)/(PERCENT!V$134-PERCENT!V$133),(PERCENT!V113-PERCENT!V$133)/(PERCENT!V$133-PERCENT!V$135))</f>
        <v>-0.58586572919897273</v>
      </c>
      <c r="W111" s="124">
        <f>IF(PERCENT!W113&gt;PERCENT!W$133,(PERCENT!W113-PERCENT!W$133)/(PERCENT!W$134-PERCENT!W$133),(PERCENT!W113-PERCENT!W$133)/(PERCENT!W$133-PERCENT!W$135))</f>
        <v>-0.58586572919897273</v>
      </c>
      <c r="X111" s="127">
        <f>IF(PERCENT!X113&gt;PERCENT!X$133,(PERCENT!X113-PERCENT!X$133)/(PERCENT!X$134-PERCENT!X$133),(PERCENT!X113-PERCENT!X$133)/(PERCENT!X$133-PERCENT!X$135))</f>
        <v>-0.10985378628066328</v>
      </c>
      <c r="Y111" s="124">
        <f>IF(PERCENT!Y113&gt;PERCENT!Y$133,(PERCENT!Y113-PERCENT!Y$133)/(PERCENT!Y$134-PERCENT!Y$133),(PERCENT!Y113-PERCENT!Y$133)/(PERCENT!Y$133-PERCENT!Y$135))</f>
        <v>-0.48291484056950984</v>
      </c>
      <c r="Z111" s="124">
        <f>IF(PERCENT!Z113&gt;PERCENT!Z$133,(PERCENT!Z113-PERCENT!Z$133)/(PERCENT!Z$134-PERCENT!Z$133),(PERCENT!Z113-PERCENT!Z$133)/(PERCENT!Z$133-PERCENT!Z$135))</f>
        <v>-0.83436571140580229</v>
      </c>
      <c r="AA111" s="124">
        <f>IF(PERCENT!AA113&gt;PERCENT!AA$133,(PERCENT!AA113-PERCENT!AA$133)/(PERCENT!AA$134-PERCENT!AA$133),(PERCENT!AA113-PERCENT!AA$133)/(PERCENT!AA$133-PERCENT!AA$135))</f>
        <v>-0.2511112732084152</v>
      </c>
      <c r="AB111" s="124">
        <f>IF(PERCENT!AB113&gt;PERCENT!AB$133,(PERCENT!AB113-PERCENT!AB$133)/(PERCENT!AB$134-PERCENT!AB$133),(PERCENT!AB113-PERCENT!AB$133)/(PERCENT!AB$133-PERCENT!AB$135))</f>
        <v>0.20261065984518259</v>
      </c>
      <c r="AC111" s="127">
        <f>IF(PERCENT!AC113&gt;PERCENT!AC$133,(PERCENT!AC113-PERCENT!AC$133)/(PERCENT!AC$134-PERCENT!AC$133),(PERCENT!AC113-PERCENT!AC$133)/(PERCENT!AC$133-PERCENT!AC$135))</f>
        <v>-1.6008707639732785E-2</v>
      </c>
      <c r="AD111" s="124">
        <f>IF(PERCENT!AD113&gt;PERCENT!AD$133,(PERCENT!AD113-PERCENT!AD$133)/(PERCENT!AD$134-PERCENT!AD$133),(PERCENT!AD113-PERCENT!AD$133)/(PERCENT!AD$133-PERCENT!AD$135))</f>
        <v>-1.6008707639732785E-2</v>
      </c>
      <c r="AE111" s="128">
        <f>IF(PERCENT!AE113&gt;PERCENT!AE$133,(PERCENT!AE113-PERCENT!AE$133)/(PERCENT!AE$134-PERCENT!AE$133),(PERCENT!AE113-PERCENT!AE$133)/(PERCENT!AE$133-PERCENT!AE$135))</f>
        <v>0.17060202778159861</v>
      </c>
      <c r="AF111" s="124">
        <f>IF(PERCENT!AF113&gt;PERCENT!AF$133,(PERCENT!AF113-PERCENT!AF$133)/(PERCENT!AF$134-PERCENT!AF$133),(PERCENT!AF113-PERCENT!AF$133)/(PERCENT!AF$133-PERCENT!AF$135))</f>
        <v>0.57538065045162523</v>
      </c>
      <c r="AG111" s="124">
        <f>IF(PERCENT!AG113&gt;PERCENT!AG$133,(PERCENT!AG113-PERCENT!AG$133)/(PERCENT!AG$134-PERCENT!AG$133),(PERCENT!AG113-PERCENT!AG$133)/(PERCENT!AG$133-PERCENT!AG$135))</f>
        <v>0.1326238754404179</v>
      </c>
      <c r="AH111" s="124">
        <f>IF(PERCENT!AH113&gt;PERCENT!AH$133,(PERCENT!AH113-PERCENT!AH$133)/(PERCENT!AH$134-PERCENT!AH$133),(PERCENT!AH113-PERCENT!AH$133)/(PERCENT!AH$133-PERCENT!AH$135))</f>
        <v>-0.11252833788430483</v>
      </c>
      <c r="AI111" s="124">
        <f>IF(PERCENT!AI113&gt;PERCENT!AI$133,(PERCENT!AI113-PERCENT!AI$133)/(PERCENT!AI$134-PERCENT!AI$133),(PERCENT!AI113-PERCENT!AI$133)/(PERCENT!AI$133-PERCENT!AI$135))</f>
        <v>0.10721563213133439</v>
      </c>
      <c r="AJ111" s="124">
        <f>IF(PERCENT!AJ113&gt;PERCENT!AJ$133,(PERCENT!AJ113-PERCENT!AJ$133)/(PERCENT!AJ$134-PERCENT!AJ$133),(PERCENT!AJ113-PERCENT!AJ$133)/(PERCENT!AJ$133-PERCENT!AJ$135))</f>
        <v>-0.28125035282805183</v>
      </c>
      <c r="AK111" s="124">
        <f>IF(PERCENT!AK113&gt;PERCENT!AK$133,(PERCENT!AK113-PERCENT!AK$133)/(PERCENT!AK$134-PERCENT!AK$133),(PERCENT!AK113-PERCENT!AK$133)/(PERCENT!AK$133-PERCENT!AK$135))</f>
        <v>4.6013345633381187E-3</v>
      </c>
      <c r="AL111" s="124">
        <f>IF(PERCENT!AL113&gt;PERCENT!AL$133,(PERCENT!AL113-PERCENT!AL$133)/(PERCENT!AL$134-PERCENT!AL$133),(PERCENT!AL113-PERCENT!AL$133)/(PERCENT!AL$133-PERCENT!AL$135))</f>
        <v>-0.72571967302499385</v>
      </c>
      <c r="AM111" s="124">
        <f>IF(PERCENT!AM113&gt;PERCENT!AM$133,(PERCENT!AM113-PERCENT!AM$133)/(PERCENT!AM$134-PERCENT!AM$133),(PERCENT!AM113-PERCENT!AM$133)/(PERCENT!AM$133-PERCENT!AM$135))</f>
        <v>0.49141977509396645</v>
      </c>
      <c r="AN111" s="124">
        <f>IF(PERCENT!AN113&gt;PERCENT!AN$133,(PERCENT!AN113-PERCENT!AN$133)/(PERCENT!AN$134-PERCENT!AN$133),(PERCENT!AN113-PERCENT!AN$133)/(PERCENT!AN$133-PERCENT!AN$135))</f>
        <v>9.4137896927370374E-2</v>
      </c>
      <c r="AO111" s="124">
        <f>IF(PERCENT!AO113&gt;PERCENT!AO$133,(PERCENT!AO113-PERCENT!AO$133)/(PERCENT!AO$134-PERCENT!AO$133),(PERCENT!AO113-PERCENT!AO$133)/(PERCENT!AO$133-PERCENT!AO$135))</f>
        <v>-8.4947493267488822E-2</v>
      </c>
      <c r="AP111" s="124">
        <f>IF(PERCENT!AP113&gt;PERCENT!AP$133,(PERCENT!AP113-PERCENT!AP$133)/(PERCENT!AP$134-PERCENT!AP$133),(PERCENT!AP113-PERCENT!AP$133)/(PERCENT!AP$133-PERCENT!AP$135))</f>
        <v>0.34690473494295254</v>
      </c>
      <c r="AQ111" s="124">
        <f>IF(PERCENT!AQ113&gt;PERCENT!AQ$133,(PERCENT!AQ113-PERCENT!AQ$133)/(PERCENT!AQ$134-PERCENT!AQ$133),(PERCENT!AQ113-PERCENT!AQ$133)/(PERCENT!AQ$133-PERCENT!AQ$135))</f>
        <v>0.14294212656422595</v>
      </c>
      <c r="AR111" s="124">
        <f>IF(PERCENT!AR113&gt;PERCENT!AR$133,(PERCENT!AR113-PERCENT!AR$133)/(PERCENT!AR$134-PERCENT!AR$133),(PERCENT!AR113-PERCENT!AR$133)/(PERCENT!AR$133-PERCENT!AR$135))</f>
        <v>7.142100309945297E-2</v>
      </c>
      <c r="AS111" s="198">
        <f>IF(PERCENT!AS113&gt;PERCENT!AS$133,(PERCENT!AS113-PERCENT!AS$133)/(PERCENT!AS$134-PERCENT!AS$133),(PERCENT!AS113-PERCENT!AS$133)/(PERCENT!AS$133-PERCENT!AS$135))</f>
        <v>-0.42383818499055825</v>
      </c>
      <c r="AT111" s="198">
        <f>IF(PERCENT!AT113&gt;PERCENT!AT$133,(PERCENT!AT113-PERCENT!AT$133)/(PERCENT!AT$134-PERCENT!AT$133),(PERCENT!AT113-PERCENT!AT$133)/(PERCENT!AT$133-PERCENT!AT$135))</f>
        <v>-2.9810570556922687E-2</v>
      </c>
      <c r="AU111" s="198">
        <f>IF(PERCENT!AU113&gt;PERCENT!AU$133,(PERCENT!AU113-PERCENT!AU$133)/(PERCENT!AU$134-PERCENT!AU$133),(PERCENT!AU113-PERCENT!AU$133)/(PERCENT!AU$133-PERCENT!AU$135))</f>
        <v>-0.25919931581902877</v>
      </c>
      <c r="AV111" s="231">
        <f>IF(PERCENT!AV113&gt;PERCENT!AV$133,(PERCENT!AV113-PERCENT!AV$133)/(PERCENT!AV$134-PERCENT!AV$133),(PERCENT!AV113-PERCENT!AV$133)/(PERCENT!AV$133-PERCENT!AV$135))</f>
        <v>0.17060202778159861</v>
      </c>
      <c r="AW111" s="231">
        <f>IF(PERCENT!AW113&gt;PERCENT!AW$133,(PERCENT!AW113-PERCENT!AW$133)/(PERCENT!AW$134-PERCENT!AW$133),(PERCENT!AW113-PERCENT!AW$133)/(PERCENT!AW$133-PERCENT!AW$135))</f>
        <v>-0.20557059368034727</v>
      </c>
      <c r="AX111" s="231">
        <f>IF(PERCENT!AX113&gt;PERCENT!AX$133,(PERCENT!AX113-PERCENT!AX$133)/(PERCENT!AX$134-PERCENT!AX$133),(PERCENT!AX113-PERCENT!AX$133)/(PERCENT!AX$133-PERCENT!AX$135))</f>
        <v>0.17060202778159861</v>
      </c>
      <c r="AY111" s="232">
        <f>IF(PERCENT!AY113&gt;PERCENT!AY$133,(PERCENT!AY113-PERCENT!AY$133)/(PERCENT!AY$134-PERCENT!AY$133),(PERCENT!AY113-PERCENT!AY$133)/(PERCENT!AY$133-PERCENT!AY$135))</f>
        <v>-0.75501549136981039</v>
      </c>
      <c r="BA111" s="66" t="str">
        <f t="shared" si="2"/>
        <v>LOW NEED LOW DEV</v>
      </c>
    </row>
    <row r="112" spans="1:53" x14ac:dyDescent="0.35">
      <c r="A112" s="197" t="s">
        <v>815</v>
      </c>
      <c r="B112" s="125">
        <f>IF(PERCENT!B114&gt;PERCENT!B$133,(PERCENT!B114-PERCENT!B$133)/(PERCENT!B$134-PERCENT!B$133),(PERCENT!B114-PERCENT!B$133)/(PERCENT!B$133-PERCENT!B$135))</f>
        <v>0.36947054689735581</v>
      </c>
      <c r="C112" s="124">
        <f>IF(PERCENT!C114&gt;PERCENT!C$133,(PERCENT!C114-PERCENT!C$133)/(PERCENT!C$134-PERCENT!C$133),(PERCENT!C114-PERCENT!C$133)/(PERCENT!C$133-PERCENT!C$135))</f>
        <v>-0.33343776980980161</v>
      </c>
      <c r="D112" s="124">
        <f>IF(PERCENT!D114&gt;PERCENT!D$133,(PERCENT!D114-PERCENT!D$133)/(PERCENT!D$134-PERCENT!D$133),(PERCENT!D114-PERCENT!D$133)/(PERCENT!D$133-PERCENT!D$135))</f>
        <v>-5.7225638562741855E-2</v>
      </c>
      <c r="E112" s="124">
        <f>IF(PERCENT!E114&gt;PERCENT!E$133,(PERCENT!E114-PERCENT!E$133)/(PERCENT!E$134-PERCENT!E$133),(PERCENT!E114-PERCENT!E$133)/(PERCENT!E$133-PERCENT!E$135))</f>
        <v>0.66615702976349245</v>
      </c>
      <c r="F112" s="124">
        <f>IF(PERCENT!F114&gt;PERCENT!F$133,(PERCENT!F114-PERCENT!F$133)/(PERCENT!F$134-PERCENT!F$133),(PERCENT!F114-PERCENT!F$133)/(PERCENT!F$133-PERCENT!F$135))</f>
        <v>-0.50058585790070387</v>
      </c>
      <c r="G112" s="124">
        <f>IF(PERCENT!G114&gt;PERCENT!G$133,(PERCENT!G114-PERCENT!G$133)/(PERCENT!G$134-PERCENT!G$133),(PERCENT!G114-PERCENT!G$133)/(PERCENT!G$133-PERCENT!G$135))</f>
        <v>0.88651346582451052</v>
      </c>
      <c r="H112" s="125">
        <f>IF(PERCENT!H114&gt;PERCENT!H$133,(PERCENT!H114-PERCENT!H$133)/(PERCENT!H$134-PERCENT!H$133),(PERCENT!H114-PERCENT!H$133)/(PERCENT!H$133-PERCENT!H$135))</f>
        <v>-0.1592257309503104</v>
      </c>
      <c r="I112" s="124">
        <f>IF(PERCENT!I114&gt;PERCENT!I$133,(PERCENT!I114-PERCENT!I$133)/(PERCENT!I$134-PERCENT!I$133),(PERCENT!I114-PERCENT!I$133)/(PERCENT!I$133-PERCENT!I$135))</f>
        <v>-8.6658871260816547E-2</v>
      </c>
      <c r="J112" s="124">
        <f>IF(PERCENT!J114&gt;PERCENT!J$133,(PERCENT!J114-PERCENT!J$133)/(PERCENT!J$134-PERCENT!J$133),(PERCENT!J114-PERCENT!J$133)/(PERCENT!J$133-PERCENT!J$135))</f>
        <v>-0.2179705505108579</v>
      </c>
      <c r="K112" s="126">
        <f>IF(PERCENT!K114&gt;PERCENT!K$133,(PERCENT!K114-PERCENT!K$133)/(PERCENT!K$134-PERCENT!K$133),(PERCENT!K114-PERCENT!K$133)/(PERCENT!K$133-PERCENT!K$135))</f>
        <v>-0.17296447777357299</v>
      </c>
      <c r="L112" s="126">
        <f>IF(PERCENT!L114&gt;PERCENT!L$133,(PERCENT!L114-PERCENT!L$133)/(PERCENT!L$134-PERCENT!L$133),(PERCENT!L114-PERCENT!L$133)/(PERCENT!L$133-PERCENT!L$135))</f>
        <v>1.863900518353543E-2</v>
      </c>
      <c r="M112" s="124">
        <f>IF(PERCENT!M114&gt;PERCENT!M$133,(PERCENT!M114-PERCENT!M$133)/(PERCENT!M$134-PERCENT!M$133),(PERCENT!M114-PERCENT!M$133)/(PERCENT!M$133-PERCENT!M$135))</f>
        <v>-1</v>
      </c>
      <c r="N112" s="124">
        <f>IF(PERCENT!N114&gt;PERCENT!N$133,(PERCENT!N114-PERCENT!N$133)/(PERCENT!N$134-PERCENT!N$133),(PERCENT!N114-PERCENT!N$133)/(PERCENT!N$133-PERCENT!N$135))</f>
        <v>0.23457228154526577</v>
      </c>
      <c r="O112" s="124">
        <f>IF(PERCENT!O114&gt;PERCENT!O$133,(PERCENT!O114-PERCENT!O$133)/(PERCENT!O$134-PERCENT!O$133),(PERCENT!O114-PERCENT!O$133)/(PERCENT!O$133-PERCENT!O$135))</f>
        <v>-0.29957551477243288</v>
      </c>
      <c r="P112" s="124">
        <f>IF(PERCENT!P114&gt;PERCENT!P$133,(PERCENT!P114-PERCENT!P$133)/(PERCENT!P$134-PERCENT!P$133),(PERCENT!P114-PERCENT!P$133)/(PERCENT!P$133-PERCENT!P$135))</f>
        <v>-2.9143743995418886E-2</v>
      </c>
      <c r="Q112" s="124">
        <f>IF(PERCENT!Q114&gt;PERCENT!Q$133,(PERCENT!Q114-PERCENT!Q$133)/(PERCENT!Q$134-PERCENT!Q$133),(PERCENT!Q114-PERCENT!Q$133)/(PERCENT!Q$133-PERCENT!Q$135))</f>
        <v>-0.4238091151410735</v>
      </c>
      <c r="R112" s="127">
        <f>IF(PERCENT!R114&gt;PERCENT!R$133,(PERCENT!R114-PERCENT!R$133)/(PERCENT!R$134-PERCENT!R$133),(PERCENT!R114-PERCENT!R$133)/(PERCENT!R$133-PERCENT!R$135))</f>
        <v>4.7175226855538498E-3</v>
      </c>
      <c r="S112" s="124">
        <f>IF(PERCENT!S114&gt;PERCENT!S$133,(PERCENT!S114-PERCENT!S$133)/(PERCENT!S$134-PERCENT!S$133),(PERCENT!S114-PERCENT!S$133)/(PERCENT!S$133-PERCENT!S$135))</f>
        <v>-0.5102287955649194</v>
      </c>
      <c r="T112" s="124">
        <f>IF(PERCENT!T114&gt;PERCENT!T$133,(PERCENT!T114-PERCENT!T$133)/(PERCENT!T$134-PERCENT!T$133),(PERCENT!T114-PERCENT!T$133)/(PERCENT!T$133-PERCENT!T$135))</f>
        <v>0.16903058414813688</v>
      </c>
      <c r="U112" s="124">
        <f>IF(PERCENT!U114&gt;PERCENT!U$133,(PERCENT!U114-PERCENT!U$133)/(PERCENT!U$134-PERCENT!U$133),(PERCENT!U114-PERCENT!U$133)/(PERCENT!U$133-PERCENT!U$135))</f>
        <v>-0.64083573055482956</v>
      </c>
      <c r="V112" s="127">
        <f>IF(PERCENT!V114&gt;PERCENT!V$133,(PERCENT!V114-PERCENT!V$133)/(PERCENT!V$134-PERCENT!V$133),(PERCENT!V114-PERCENT!V$133)/(PERCENT!V$133-PERCENT!V$135))</f>
        <v>-0.31940227938217447</v>
      </c>
      <c r="W112" s="124">
        <f>IF(PERCENT!W114&gt;PERCENT!W$133,(PERCENT!W114-PERCENT!W$133)/(PERCENT!W$134-PERCENT!W$133),(PERCENT!W114-PERCENT!W$133)/(PERCENT!W$133-PERCENT!W$135))</f>
        <v>-0.31940227938217447</v>
      </c>
      <c r="X112" s="127">
        <f>IF(PERCENT!X114&gt;PERCENT!X$133,(PERCENT!X114-PERCENT!X$133)/(PERCENT!X$134-PERCENT!X$133),(PERCENT!X114-PERCENT!X$133)/(PERCENT!X$133-PERCENT!X$135))</f>
        <v>-0.12332785857464175</v>
      </c>
      <c r="Y112" s="124">
        <f>IF(PERCENT!Y114&gt;PERCENT!Y$133,(PERCENT!Y114-PERCENT!Y$133)/(PERCENT!Y$134-PERCENT!Y$133),(PERCENT!Y114-PERCENT!Y$133)/(PERCENT!Y$133-PERCENT!Y$135))</f>
        <v>-0.91741189610905072</v>
      </c>
      <c r="Z112" s="124">
        <f>IF(PERCENT!Z114&gt;PERCENT!Z$133,(PERCENT!Z114-PERCENT!Z$133)/(PERCENT!Z$134-PERCENT!Z$133),(PERCENT!Z114-PERCENT!Z$133)/(PERCENT!Z$133-PERCENT!Z$135))</f>
        <v>-0.77935215982742778</v>
      </c>
      <c r="AA112" s="124">
        <f>IF(PERCENT!AA114&gt;PERCENT!AA$133,(PERCENT!AA114-PERCENT!AA$133)/(PERCENT!AA$134-PERCENT!AA$133),(PERCENT!AA114-PERCENT!AA$133)/(PERCENT!AA$133-PERCENT!AA$135))</f>
        <v>0.12704286759054578</v>
      </c>
      <c r="AB112" s="124">
        <f>IF(PERCENT!AB114&gt;PERCENT!AB$133,(PERCENT!AB114-PERCENT!AB$133)/(PERCENT!AB$134-PERCENT!AB$133),(PERCENT!AB114-PERCENT!AB$133)/(PERCENT!AB$133-PERCENT!AB$135))</f>
        <v>-6.259536538550535E-2</v>
      </c>
      <c r="AC112" s="127">
        <f>IF(PERCENT!AC114&gt;PERCENT!AC$133,(PERCENT!AC114-PERCENT!AC$133)/(PERCENT!AC$134-PERCENT!AC$133),(PERCENT!AC114-PERCENT!AC$133)/(PERCENT!AC$133-PERCENT!AC$135))</f>
        <v>-0.63197474208399151</v>
      </c>
      <c r="AD112" s="124">
        <f>IF(PERCENT!AD114&gt;PERCENT!AD$133,(PERCENT!AD114-PERCENT!AD$133)/(PERCENT!AD$134-PERCENT!AD$133),(PERCENT!AD114-PERCENT!AD$133)/(PERCENT!AD$133-PERCENT!AD$135))</f>
        <v>-0.63197474208399151</v>
      </c>
      <c r="AE112" s="128">
        <f>IF(PERCENT!AE114&gt;PERCENT!AE$133,(PERCENT!AE114-PERCENT!AE$133)/(PERCENT!AE$134-PERCENT!AE$133),(PERCENT!AE114-PERCENT!AE$133)/(PERCENT!AE$133-PERCENT!AE$135))</f>
        <v>-0.25621393369624051</v>
      </c>
      <c r="AF112" s="124">
        <f>IF(PERCENT!AF114&gt;PERCENT!AF$133,(PERCENT!AF114-PERCENT!AF$133)/(PERCENT!AF$134-PERCENT!AF$133),(PERCENT!AF114-PERCENT!AF$133)/(PERCENT!AF$133-PERCENT!AF$135))</f>
        <v>-0.90833380404664132</v>
      </c>
      <c r="AG112" s="124">
        <f>IF(PERCENT!AG114&gt;PERCENT!AG$133,(PERCENT!AG114-PERCENT!AG$133)/(PERCENT!AG$134-PERCENT!AG$133),(PERCENT!AG114-PERCENT!AG$133)/(PERCENT!AG$133-PERCENT!AG$135))</f>
        <v>-0.4564071982785351</v>
      </c>
      <c r="AH112" s="124">
        <f>IF(PERCENT!AH114&gt;PERCENT!AH$133,(PERCENT!AH114-PERCENT!AH$133)/(PERCENT!AH$134-PERCENT!AH$133),(PERCENT!AH114-PERCENT!AH$133)/(PERCENT!AH$133-PERCENT!AH$135))</f>
        <v>-0.7638922624276675</v>
      </c>
      <c r="AI112" s="124">
        <f>IF(PERCENT!AI114&gt;PERCENT!AI$133,(PERCENT!AI114-PERCENT!AI$133)/(PERCENT!AI$134-PERCENT!AI$133),(PERCENT!AI114-PERCENT!AI$133)/(PERCENT!AI$133-PERCENT!AI$135))</f>
        <v>-0.90033160019325287</v>
      </c>
      <c r="AJ112" s="124">
        <f>IF(PERCENT!AJ114&gt;PERCENT!AJ$133,(PERCENT!AJ114-PERCENT!AJ$133)/(PERCENT!AJ$134-PERCENT!AJ$133),(PERCENT!AJ114-PERCENT!AJ$133)/(PERCENT!AJ$133-PERCENT!AJ$135))</f>
        <v>-0.39986501321175449</v>
      </c>
      <c r="AK112" s="124">
        <f>IF(PERCENT!AK114&gt;PERCENT!AK$133,(PERCENT!AK114-PERCENT!AK$133)/(PERCENT!AK$134-PERCENT!AK$133),(PERCENT!AK114-PERCENT!AK$133)/(PERCENT!AK$133-PERCENT!AK$135))</f>
        <v>0.34798463056654144</v>
      </c>
      <c r="AL112" s="124">
        <f>IF(PERCENT!AL114&gt;PERCENT!AL$133,(PERCENT!AL114-PERCENT!AL$133)/(PERCENT!AL$134-PERCENT!AL$133),(PERCENT!AL114-PERCENT!AL$133)/(PERCENT!AL$133-PERCENT!AL$135))</f>
        <v>-0.87794969394815703</v>
      </c>
      <c r="AM112" s="124">
        <f>IF(PERCENT!AM114&gt;PERCENT!AM$133,(PERCENT!AM114-PERCENT!AM$133)/(PERCENT!AM$134-PERCENT!AM$133),(PERCENT!AM114-PERCENT!AM$133)/(PERCENT!AM$133-PERCENT!AM$135))</f>
        <v>0.42118864632403974</v>
      </c>
      <c r="AN112" s="124">
        <f>IF(PERCENT!AN114&gt;PERCENT!AN$133,(PERCENT!AN114-PERCENT!AN$133)/(PERCENT!AN$134-PERCENT!AN$133),(PERCENT!AN114-PERCENT!AN$133)/(PERCENT!AN$133-PERCENT!AN$135))</f>
        <v>-0.71440854307061974</v>
      </c>
      <c r="AO112" s="124">
        <f>IF(PERCENT!AO114&gt;PERCENT!AO$133,(PERCENT!AO114-PERCENT!AO$133)/(PERCENT!AO$134-PERCENT!AO$133),(PERCENT!AO114-PERCENT!AO$133)/(PERCENT!AO$133-PERCENT!AO$135))</f>
        <v>-0.13242872809290337</v>
      </c>
      <c r="AP112" s="124">
        <f>IF(PERCENT!AP114&gt;PERCENT!AP$133,(PERCENT!AP114-PERCENT!AP$133)/(PERCENT!AP$134-PERCENT!AP$133),(PERCENT!AP114-PERCENT!AP$133)/(PERCENT!AP$133-PERCENT!AP$135))</f>
        <v>0.26889794958595475</v>
      </c>
      <c r="AQ112" s="124">
        <f>IF(PERCENT!AQ114&gt;PERCENT!AQ$133,(PERCENT!AQ114-PERCENT!AQ$133)/(PERCENT!AQ$134-PERCENT!AQ$133),(PERCENT!AQ114-PERCENT!AQ$133)/(PERCENT!AQ$133-PERCENT!AQ$135))</f>
        <v>0.18668428458206388</v>
      </c>
      <c r="AR112" s="124">
        <f>IF(PERCENT!AR114&gt;PERCENT!AR$133,(PERCENT!AR114-PERCENT!AR$133)/(PERCENT!AR$134-PERCENT!AR$133),(PERCENT!AR114-PERCENT!AR$133)/(PERCENT!AR$133-PERCENT!AR$135))</f>
        <v>0.11254604199853302</v>
      </c>
      <c r="AS112" s="198">
        <f>IF(PERCENT!AS114&gt;PERCENT!AS$133,(PERCENT!AS114-PERCENT!AS$133)/(PERCENT!AS$134-PERCENT!AS$133),(PERCENT!AS114-PERCENT!AS$133)/(PERCENT!AS$133-PERCENT!AS$135))</f>
        <v>4.7064562491668141E-2</v>
      </c>
      <c r="AT112" s="198">
        <f>IF(PERCENT!AT114&gt;PERCENT!AT$133,(PERCENT!AT114-PERCENT!AT$133)/(PERCENT!AT$134-PERCENT!AT$133),(PERCENT!AT114-PERCENT!AT$133)/(PERCENT!AT$133-PERCENT!AT$135))</f>
        <v>-0.15968378091563343</v>
      </c>
      <c r="AU112" s="198">
        <f>IF(PERCENT!AU114&gt;PERCENT!AU$133,(PERCENT!AU114-PERCENT!AU$133)/(PERCENT!AU$134-PERCENT!AU$133),(PERCENT!AU114-PERCENT!AU$133)/(PERCENT!AU$133-PERCENT!AU$135))</f>
        <v>-0.31460203734330078</v>
      </c>
      <c r="AV112" s="231">
        <f>IF(PERCENT!AV114&gt;PERCENT!AV$133,(PERCENT!AV114-PERCENT!AV$133)/(PERCENT!AV$134-PERCENT!AV$133),(PERCENT!AV114-PERCENT!AV$133)/(PERCENT!AV$133-PERCENT!AV$135))</f>
        <v>-0.25621393369624051</v>
      </c>
      <c r="AW112" s="231">
        <f>IF(PERCENT!AW114&gt;PERCENT!AW$133,(PERCENT!AW114-PERCENT!AW$133)/(PERCENT!AW$134-PERCENT!AW$133),(PERCENT!AW114-PERCENT!AW$133)/(PERCENT!AW$133-PERCENT!AW$135))</f>
        <v>-0.12301771165504584</v>
      </c>
      <c r="AX112" s="231">
        <f>IF(PERCENT!AX114&gt;PERCENT!AX$133,(PERCENT!AX114-PERCENT!AX$133)/(PERCENT!AX$134-PERCENT!AX$133),(PERCENT!AX114-PERCENT!AX$133)/(PERCENT!AX$133-PERCENT!AX$135))</f>
        <v>-0.25621393369624051</v>
      </c>
      <c r="AY112" s="232">
        <f>IF(PERCENT!AY114&gt;PERCENT!AY$133,(PERCENT!AY114-PERCENT!AY$133)/(PERCENT!AY$134-PERCENT!AY$133),(PERCENT!AY114-PERCENT!AY$133)/(PERCENT!AY$133-PERCENT!AY$135))</f>
        <v>-0.14318965377831616</v>
      </c>
      <c r="BA112" s="66" t="str">
        <f t="shared" si="2"/>
        <v>HIGH NEED LOW DEV</v>
      </c>
    </row>
    <row r="113" spans="1:53" x14ac:dyDescent="0.35">
      <c r="A113" s="197" t="s">
        <v>800</v>
      </c>
      <c r="B113" s="125">
        <f>IF(PERCENT!B115&gt;PERCENT!B$133,(PERCENT!B115-PERCENT!B$133)/(PERCENT!B$134-PERCENT!B$133),(PERCENT!B115-PERCENT!B$133)/(PERCENT!B$133-PERCENT!B$135))</f>
        <v>0.34520588568842125</v>
      </c>
      <c r="C113" s="124">
        <f>IF(PERCENT!C115&gt;PERCENT!C$133,(PERCENT!C115-PERCENT!C$133)/(PERCENT!C$134-PERCENT!C$133),(PERCENT!C115-PERCENT!C$133)/(PERCENT!C$133-PERCENT!C$135))</f>
        <v>0.85928873273546713</v>
      </c>
      <c r="D113" s="124">
        <f>IF(PERCENT!D115&gt;PERCENT!D$133,(PERCENT!D115-PERCENT!D$133)/(PERCENT!D$134-PERCENT!D$133),(PERCENT!D115-PERCENT!D$133)/(PERCENT!D$133-PERCENT!D$135))</f>
        <v>0.48843691548256474</v>
      </c>
      <c r="E113" s="124">
        <f>IF(PERCENT!E115&gt;PERCENT!E$133,(PERCENT!E115-PERCENT!E$133)/(PERCENT!E$134-PERCENT!E$133),(PERCENT!E115-PERCENT!E$133)/(PERCENT!E$133-PERCENT!E$135))</f>
        <v>-0.26857789625610878</v>
      </c>
      <c r="F113" s="124">
        <f>IF(PERCENT!F115&gt;PERCENT!F$133,(PERCENT!F115-PERCENT!F$133)/(PERCENT!F$134-PERCENT!F$133),(PERCENT!F115-PERCENT!F$133)/(PERCENT!F$133-PERCENT!F$135))</f>
        <v>0.42170927690913923</v>
      </c>
      <c r="G113" s="124">
        <f>IF(PERCENT!G115&gt;PERCENT!G$133,(PERCENT!G115-PERCENT!G$133)/(PERCENT!G$134-PERCENT!G$133),(PERCENT!G115-PERCENT!G$133)/(PERCENT!G$133-PERCENT!G$135))</f>
        <v>2.6456646509220114E-2</v>
      </c>
      <c r="H113" s="125">
        <f>IF(PERCENT!H115&gt;PERCENT!H$133,(PERCENT!H115-PERCENT!H$133)/(PERCENT!H$134-PERCENT!H$133),(PERCENT!H115-PERCENT!H$133)/(PERCENT!H$133-PERCENT!H$135))</f>
        <v>0.1004483848924662</v>
      </c>
      <c r="I113" s="124">
        <f>IF(PERCENT!I115&gt;PERCENT!I$133,(PERCENT!I115-PERCENT!I$133)/(PERCENT!I$134-PERCENT!I$133),(PERCENT!I115-PERCENT!I$133)/(PERCENT!I$133-PERCENT!I$135))</f>
        <v>0.24095443739826664</v>
      </c>
      <c r="J113" s="124">
        <f>IF(PERCENT!J115&gt;PERCENT!J$133,(PERCENT!J115-PERCENT!J$133)/(PERCENT!J$134-PERCENT!J$133),(PERCENT!J115-PERCENT!J$133)/(PERCENT!J$133-PERCENT!J$135))</f>
        <v>-6.4593601186456392E-2</v>
      </c>
      <c r="K113" s="126">
        <f>IF(PERCENT!K115&gt;PERCENT!K$133,(PERCENT!K115-PERCENT!K$133)/(PERCENT!K$134-PERCENT!K$133),(PERCENT!K115-PERCENT!K$133)/(PERCENT!K$133-PERCENT!K$135))</f>
        <v>1</v>
      </c>
      <c r="L113" s="126">
        <f>IF(PERCENT!L115&gt;PERCENT!L$133,(PERCENT!L115-PERCENT!L$133)/(PERCENT!L$134-PERCENT!L$133),(PERCENT!L115-PERCENT!L$133)/(PERCENT!L$133-PERCENT!L$135))</f>
        <v>0.22882012816820346</v>
      </c>
      <c r="M113" s="124">
        <f>IF(PERCENT!M115&gt;PERCENT!M$133,(PERCENT!M115-PERCENT!M$133)/(PERCENT!M$134-PERCENT!M$133),(PERCENT!M115-PERCENT!M$133)/(PERCENT!M$133-PERCENT!M$135))</f>
        <v>-0.39813121378692518</v>
      </c>
      <c r="N113" s="124">
        <f>IF(PERCENT!N115&gt;PERCENT!N$133,(PERCENT!N115-PERCENT!N$133)/(PERCENT!N$134-PERCENT!N$133),(PERCENT!N115-PERCENT!N$133)/(PERCENT!N$133-PERCENT!N$135))</f>
        <v>9.2231521134711718E-3</v>
      </c>
      <c r="O113" s="124">
        <f>IF(PERCENT!O115&gt;PERCENT!O$133,(PERCENT!O115-PERCENT!O$133)/(PERCENT!O$134-PERCENT!O$133),(PERCENT!O115-PERCENT!O$133)/(PERCENT!O$133-PERCENT!O$135))</f>
        <v>-0.3026580205966784</v>
      </c>
      <c r="P113" s="124">
        <f>IF(PERCENT!P115&gt;PERCENT!P$133,(PERCENT!P115-PERCENT!P$133)/(PERCENT!P$134-PERCENT!P$133),(PERCENT!P115-PERCENT!P$133)/(PERCENT!P$133-PERCENT!P$135))</f>
        <v>1</v>
      </c>
      <c r="Q113" s="124">
        <f>IF(PERCENT!Q115&gt;PERCENT!Q$133,(PERCENT!Q115-PERCENT!Q$133)/(PERCENT!Q$134-PERCENT!Q$133),(PERCENT!Q115-PERCENT!Q$133)/(PERCENT!Q$133-PERCENT!Q$135))</f>
        <v>0.89550146720245605</v>
      </c>
      <c r="R113" s="127">
        <f>IF(PERCENT!R115&gt;PERCENT!R$133,(PERCENT!R115-PERCENT!R$133)/(PERCENT!R$134-PERCENT!R$133),(PERCENT!R115-PERCENT!R$133)/(PERCENT!R$133-PERCENT!R$135))</f>
        <v>0.2161001896291351</v>
      </c>
      <c r="S113" s="124">
        <f>IF(PERCENT!S115&gt;PERCENT!S$133,(PERCENT!S115-PERCENT!S$133)/(PERCENT!S$134-PERCENT!S$133),(PERCENT!S115-PERCENT!S$133)/(PERCENT!S$133-PERCENT!S$135))</f>
        <v>0.31581499440167204</v>
      </c>
      <c r="T113" s="124">
        <f>IF(PERCENT!T115&gt;PERCENT!T$133,(PERCENT!T115-PERCENT!T$133)/(PERCENT!T$134-PERCENT!T$133),(PERCENT!T115-PERCENT!T$133)/(PERCENT!T$133-PERCENT!T$135))</f>
        <v>0.4128910104500742</v>
      </c>
      <c r="U113" s="124">
        <f>IF(PERCENT!U115&gt;PERCENT!U$133,(PERCENT!U115-PERCENT!U$133)/(PERCENT!U$134-PERCENT!U$133),(PERCENT!U115-PERCENT!U$133)/(PERCENT!U$133-PERCENT!U$135))</f>
        <v>1.2109599679605825E-2</v>
      </c>
      <c r="V113" s="127">
        <f>IF(PERCENT!V115&gt;PERCENT!V$133,(PERCENT!V115-PERCENT!V$133)/(PERCENT!V$134-PERCENT!V$133),(PERCENT!V115-PERCENT!V$133)/(PERCENT!V$133-PERCENT!V$135))</f>
        <v>1.4437705964122997E-2</v>
      </c>
      <c r="W113" s="124">
        <f>IF(PERCENT!W115&gt;PERCENT!W$133,(PERCENT!W115-PERCENT!W$133)/(PERCENT!W$134-PERCENT!W$133),(PERCENT!W115-PERCENT!W$133)/(PERCENT!W$133-PERCENT!W$135))</f>
        <v>1.4437705964122997E-2</v>
      </c>
      <c r="X113" s="127">
        <f>IF(PERCENT!X115&gt;PERCENT!X$133,(PERCENT!X115-PERCENT!X$133)/(PERCENT!X$134-PERCENT!X$133),(PERCENT!X115-PERCENT!X$133)/(PERCENT!X$133-PERCENT!X$135))</f>
        <v>-0.34977753730231886</v>
      </c>
      <c r="Y113" s="124">
        <f>IF(PERCENT!Y115&gt;PERCENT!Y$133,(PERCENT!Y115-PERCENT!Y$133)/(PERCENT!Y$134-PERCENT!Y$133),(PERCENT!Y115-PERCENT!Y$133)/(PERCENT!Y$133-PERCENT!Y$135))</f>
        <v>-0.45495699549373358</v>
      </c>
      <c r="Z113" s="124">
        <f>IF(PERCENT!Z115&gt;PERCENT!Z$133,(PERCENT!Z115-PERCENT!Z$133)/(PERCENT!Z$134-PERCENT!Z$133),(PERCENT!Z115-PERCENT!Z$133)/(PERCENT!Z$133-PERCENT!Z$135))</f>
        <v>-0.3842939905321221</v>
      </c>
      <c r="AA113" s="124">
        <f>IF(PERCENT!AA115&gt;PERCENT!AA$133,(PERCENT!AA115-PERCENT!AA$133)/(PERCENT!AA$134-PERCENT!AA$133),(PERCENT!AA115-PERCENT!AA$133)/(PERCENT!AA$133-PERCENT!AA$135))</f>
        <v>-0.11960683153405523</v>
      </c>
      <c r="AB113" s="124">
        <f>IF(PERCENT!AB115&gt;PERCENT!AB$133,(PERCENT!AB115-PERCENT!AB$133)/(PERCENT!AB$134-PERCENT!AB$133),(PERCENT!AB115-PERCENT!AB$133)/(PERCENT!AB$133-PERCENT!AB$135))</f>
        <v>-0.38495206452506725</v>
      </c>
      <c r="AC113" s="127">
        <f>IF(PERCENT!AC115&gt;PERCENT!AC$133,(PERCENT!AC115-PERCENT!AC$133)/(PERCENT!AC$134-PERCENT!AC$133),(PERCENT!AC115-PERCENT!AC$133)/(PERCENT!AC$133-PERCENT!AC$135))</f>
        <v>5.481948993177669E-2</v>
      </c>
      <c r="AD113" s="124">
        <f>IF(PERCENT!AD115&gt;PERCENT!AD$133,(PERCENT!AD115-PERCENT!AD$133)/(PERCENT!AD$134-PERCENT!AD$133),(PERCENT!AD115-PERCENT!AD$133)/(PERCENT!AD$133-PERCENT!AD$135))</f>
        <v>5.481948993177669E-2</v>
      </c>
      <c r="AE113" s="128">
        <f>IF(PERCENT!AE115&gt;PERCENT!AE$133,(PERCENT!AE115-PERCENT!AE$133)/(PERCENT!AE$134-PERCENT!AE$133),(PERCENT!AE115-PERCENT!AE$133)/(PERCENT!AE$133-PERCENT!AE$135))</f>
        <v>1</v>
      </c>
      <c r="AF113" s="124">
        <f>IF(PERCENT!AF115&gt;PERCENT!AF$133,(PERCENT!AF115-PERCENT!AF$133)/(PERCENT!AF$134-PERCENT!AF$133),(PERCENT!AF115-PERCENT!AF$133)/(PERCENT!AF$133-PERCENT!AF$135))</f>
        <v>0.79406749181926573</v>
      </c>
      <c r="AG113" s="124">
        <f>IF(PERCENT!AG115&gt;PERCENT!AG$133,(PERCENT!AG115-PERCENT!AG$133)/(PERCENT!AG$134-PERCENT!AG$133),(PERCENT!AG115-PERCENT!AG$133)/(PERCENT!AG$133-PERCENT!AG$135))</f>
        <v>0.43750311397029329</v>
      </c>
      <c r="AH113" s="124">
        <f>IF(PERCENT!AH115&gt;PERCENT!AH$133,(PERCENT!AH115-PERCENT!AH$133)/(PERCENT!AH$134-PERCENT!AH$133),(PERCENT!AH115-PERCENT!AH$133)/(PERCENT!AH$133-PERCENT!AH$135))</f>
        <v>2.2119837640306679E-2</v>
      </c>
      <c r="AI113" s="124">
        <f>IF(PERCENT!AI115&gt;PERCENT!AI$133,(PERCENT!AI115-PERCENT!AI$133)/(PERCENT!AI$134-PERCENT!AI$133),(PERCENT!AI115-PERCENT!AI$133)/(PERCENT!AI$133-PERCENT!AI$135))</f>
        <v>0.22111533785514656</v>
      </c>
      <c r="AJ113" s="124">
        <f>IF(PERCENT!AJ115&gt;PERCENT!AJ$133,(PERCENT!AJ115-PERCENT!AJ$133)/(PERCENT!AJ$134-PERCENT!AJ$133),(PERCENT!AJ115-PERCENT!AJ$133)/(PERCENT!AJ$133-PERCENT!AJ$135))</f>
        <v>0.14111186106171122</v>
      </c>
      <c r="AK113" s="124">
        <f>IF(PERCENT!AK115&gt;PERCENT!AK$133,(PERCENT!AK115-PERCENT!AK$133)/(PERCENT!AK$134-PERCENT!AK$133),(PERCENT!AK115-PERCENT!AK$133)/(PERCENT!AK$133-PERCENT!AK$135))</f>
        <v>9.7990319262442352E-2</v>
      </c>
      <c r="AL113" s="124">
        <f>IF(PERCENT!AL115&gt;PERCENT!AL$133,(PERCENT!AL115-PERCENT!AL$133)/(PERCENT!AL$134-PERCENT!AL$133),(PERCENT!AL115-PERCENT!AL$133)/(PERCENT!AL$133-PERCENT!AL$135))</f>
        <v>-0.37278128235839531</v>
      </c>
      <c r="AM113" s="124">
        <f>IF(PERCENT!AM115&gt;PERCENT!AM$133,(PERCENT!AM115-PERCENT!AM$133)/(PERCENT!AM$134-PERCENT!AM$133),(PERCENT!AM115-PERCENT!AM$133)/(PERCENT!AM$133-PERCENT!AM$135))</f>
        <v>0.94940433438103111</v>
      </c>
      <c r="AN113" s="124">
        <f>IF(PERCENT!AN115&gt;PERCENT!AN$133,(PERCENT!AN115-PERCENT!AN$133)/(PERCENT!AN$134-PERCENT!AN$133),(PERCENT!AN115-PERCENT!AN$133)/(PERCENT!AN$133-PERCENT!AN$135))</f>
        <v>1</v>
      </c>
      <c r="AO113" s="124">
        <f>IF(PERCENT!AO115&gt;PERCENT!AO$133,(PERCENT!AO115-PERCENT!AO$133)/(PERCENT!AO$134-PERCENT!AO$133),(PERCENT!AO115-PERCENT!AO$133)/(PERCENT!AO$133-PERCENT!AO$135))</f>
        <v>0.29356437387770618</v>
      </c>
      <c r="AP113" s="124">
        <f>IF(PERCENT!AP115&gt;PERCENT!AP$133,(PERCENT!AP115-PERCENT!AP$133)/(PERCENT!AP$134-PERCENT!AP$133),(PERCENT!AP115-PERCENT!AP$133)/(PERCENT!AP$133-PERCENT!AP$135))</f>
        <v>1</v>
      </c>
      <c r="AQ113" s="124">
        <f>IF(PERCENT!AQ115&gt;PERCENT!AQ$133,(PERCENT!AQ115-PERCENT!AQ$133)/(PERCENT!AQ$134-PERCENT!AQ$133),(PERCENT!AQ115-PERCENT!AQ$133)/(PERCENT!AQ$133-PERCENT!AQ$135))</f>
        <v>1</v>
      </c>
      <c r="AR113" s="124">
        <f>IF(PERCENT!AR115&gt;PERCENT!AR$133,(PERCENT!AR115-PERCENT!AR$133)/(PERCENT!AR$134-PERCENT!AR$133),(PERCENT!AR115-PERCENT!AR$133)/(PERCENT!AR$133-PERCENT!AR$135))</f>
        <v>1</v>
      </c>
      <c r="AS113" s="198">
        <f>IF(PERCENT!AS115&gt;PERCENT!AS$133,(PERCENT!AS115-PERCENT!AS$133)/(PERCENT!AS$134-PERCENT!AS$133),(PERCENT!AS115-PERCENT!AS$133)/(PERCENT!AS$133-PERCENT!AS$135))</f>
        <v>0.15003860121610321</v>
      </c>
      <c r="AT113" s="198">
        <f>IF(PERCENT!AT115&gt;PERCENT!AT$133,(PERCENT!AT115-PERCENT!AT$133)/(PERCENT!AT$134-PERCENT!AT$133),(PERCENT!AT115-PERCENT!AT$133)/(PERCENT!AT$133-PERCENT!AT$135))</f>
        <v>1</v>
      </c>
      <c r="AU113" s="198">
        <f>IF(PERCENT!AU115&gt;PERCENT!AU$133,(PERCENT!AU115-PERCENT!AU$133)/(PERCENT!AU$134-PERCENT!AU$133),(PERCENT!AU115-PERCENT!AU$133)/(PERCENT!AU$133-PERCENT!AU$135))</f>
        <v>5.0545287287337121E-2</v>
      </c>
      <c r="AV113" s="231">
        <f>IF(PERCENT!AV115&gt;PERCENT!AV$133,(PERCENT!AV115-PERCENT!AV$133)/(PERCENT!AV$134-PERCENT!AV$133),(PERCENT!AV115-PERCENT!AV$133)/(PERCENT!AV$133-PERCENT!AV$135))</f>
        <v>1</v>
      </c>
      <c r="AW113" s="231">
        <f>IF(PERCENT!AW115&gt;PERCENT!AW$133,(PERCENT!AW115-PERCENT!AW$133)/(PERCENT!AW$134-PERCENT!AW$133),(PERCENT!AW115-PERCENT!AW$133)/(PERCENT!AW$133-PERCENT!AW$135))</f>
        <v>0.19278541430487187</v>
      </c>
      <c r="AX113" s="231">
        <f>IF(PERCENT!AX115&gt;PERCENT!AX$133,(PERCENT!AX115-PERCENT!AX$133)/(PERCENT!AX$134-PERCENT!AX$133),(PERCENT!AX115-PERCENT!AX$133)/(PERCENT!AX$133-PERCENT!AX$135))</f>
        <v>1</v>
      </c>
      <c r="AY113" s="232">
        <f>IF(PERCENT!AY115&gt;PERCENT!AY$133,(PERCENT!AY115-PERCENT!AY$133)/(PERCENT!AY$134-PERCENT!AY$133),(PERCENT!AY115-PERCENT!AY$133)/(PERCENT!AY$133-PERCENT!AY$135))</f>
        <v>0.50225181172668298</v>
      </c>
      <c r="BA113" s="66" t="str">
        <f t="shared" si="2"/>
        <v>LOW NEED HIGH DEV</v>
      </c>
    </row>
    <row r="114" spans="1:53" x14ac:dyDescent="0.35">
      <c r="A114" s="197" t="s">
        <v>812</v>
      </c>
      <c r="B114" s="125">
        <f>IF(PERCENT!B116&gt;PERCENT!B$133,(PERCENT!B116-PERCENT!B$133)/(PERCENT!B$134-PERCENT!B$133),(PERCENT!B116-PERCENT!B$133)/(PERCENT!B$133-PERCENT!B$135))</f>
        <v>-7.128330896488555E-2</v>
      </c>
      <c r="C114" s="124">
        <f>IF(PERCENT!C116&gt;PERCENT!C$133,(PERCENT!C116-PERCENT!C$133)/(PERCENT!C$134-PERCENT!C$133),(PERCENT!C116-PERCENT!C$133)/(PERCENT!C$133-PERCENT!C$135))</f>
        <v>-5.9511955930688393E-2</v>
      </c>
      <c r="D114" s="124">
        <f>IF(PERCENT!D116&gt;PERCENT!D$133,(PERCENT!D116-PERCENT!D$133)/(PERCENT!D$134-PERCENT!D$133),(PERCENT!D116-PERCENT!D$133)/(PERCENT!D$133-PERCENT!D$135))</f>
        <v>-0.12973596358372544</v>
      </c>
      <c r="E114" s="124">
        <f>IF(PERCENT!E116&gt;PERCENT!E$133,(PERCENT!E116-PERCENT!E$133)/(PERCENT!E$134-PERCENT!E$133),(PERCENT!E116-PERCENT!E$133)/(PERCENT!E$133-PERCENT!E$135))</f>
        <v>-0.21757132430383844</v>
      </c>
      <c r="F114" s="124">
        <f>IF(PERCENT!F116&gt;PERCENT!F$133,(PERCENT!F116-PERCENT!F$133)/(PERCENT!F$134-PERCENT!F$133),(PERCENT!F116-PERCENT!F$133)/(PERCENT!F$133-PERCENT!F$135))</f>
        <v>0.26445081532768411</v>
      </c>
      <c r="G114" s="124">
        <f>IF(PERCENT!G116&gt;PERCENT!G$133,(PERCENT!G116-PERCENT!G$133)/(PERCENT!G$134-PERCENT!G$133),(PERCENT!G116-PERCENT!G$133)/(PERCENT!G$133-PERCENT!G$135))</f>
        <v>-0.58971092664048808</v>
      </c>
      <c r="H114" s="125">
        <f>IF(PERCENT!H116&gt;PERCENT!H$133,(PERCENT!H116-PERCENT!H$133)/(PERCENT!H$134-PERCENT!H$133),(PERCENT!H116-PERCENT!H$133)/(PERCENT!H$133-PERCENT!H$135))</f>
        <v>-0.83292149866984577</v>
      </c>
      <c r="I114" s="124">
        <f>IF(PERCENT!I116&gt;PERCENT!I$133,(PERCENT!I116-PERCENT!I$133)/(PERCENT!I$134-PERCENT!I$133),(PERCENT!I116-PERCENT!I$133)/(PERCENT!I$133-PERCENT!I$135))</f>
        <v>-0.91674891773726497</v>
      </c>
      <c r="J114" s="124">
        <f>IF(PERCENT!J116&gt;PERCENT!J$133,(PERCENT!J116-PERCENT!J$133)/(PERCENT!J$134-PERCENT!J$133),(PERCENT!J116-PERCENT!J$133)/(PERCENT!J$133-PERCENT!J$135))</f>
        <v>-0.74462191734015137</v>
      </c>
      <c r="K114" s="126">
        <f>IF(PERCENT!K116&gt;PERCENT!K$133,(PERCENT!K116-PERCENT!K$133)/(PERCENT!K$134-PERCENT!K$133),(PERCENT!K116-PERCENT!K$133)/(PERCENT!K$133-PERCENT!K$135))</f>
        <v>-1.4364353542207877E-2</v>
      </c>
      <c r="L114" s="126">
        <f>IF(PERCENT!L116&gt;PERCENT!L$133,(PERCENT!L116-PERCENT!L$133)/(PERCENT!L$134-PERCENT!L$133),(PERCENT!L116-PERCENT!L$133)/(PERCENT!L$133-PERCENT!L$135))</f>
        <v>0.55310793783497869</v>
      </c>
      <c r="M114" s="124">
        <f>IF(PERCENT!M116&gt;PERCENT!M$133,(PERCENT!M116-PERCENT!M$133)/(PERCENT!M$134-PERCENT!M$133),(PERCENT!M116-PERCENT!M$133)/(PERCENT!M$133-PERCENT!M$135))</f>
        <v>0.10740743443984035</v>
      </c>
      <c r="N114" s="124">
        <f>IF(PERCENT!N116&gt;PERCENT!N$133,(PERCENT!N116-PERCENT!N$133)/(PERCENT!N$134-PERCENT!N$133),(PERCENT!N116-PERCENT!N$133)/(PERCENT!N$133-PERCENT!N$135))</f>
        <v>0.36198061598072778</v>
      </c>
      <c r="O114" s="124">
        <f>IF(PERCENT!O116&gt;PERCENT!O$133,(PERCENT!O116-PERCENT!O$133)/(PERCENT!O$134-PERCENT!O$133),(PERCENT!O116-PERCENT!O$133)/(PERCENT!O$133-PERCENT!O$135))</f>
        <v>-0.52000819618122152</v>
      </c>
      <c r="P114" s="124">
        <f>IF(PERCENT!P116&gt;PERCENT!P$133,(PERCENT!P116-PERCENT!P$133)/(PERCENT!P$134-PERCENT!P$133),(PERCENT!P116-PERCENT!P$133)/(PERCENT!P$133-PERCENT!P$135))</f>
        <v>-6.5242340717558911E-2</v>
      </c>
      <c r="Q114" s="124">
        <f>IF(PERCENT!Q116&gt;PERCENT!Q$133,(PERCENT!Q116-PERCENT!Q$133)/(PERCENT!Q$134-PERCENT!Q$133),(PERCENT!Q116-PERCENT!Q$133)/(PERCENT!Q$133-PERCENT!Q$135))</f>
        <v>0.23525586101868778</v>
      </c>
      <c r="R114" s="127">
        <f>IF(PERCENT!R116&gt;PERCENT!R$133,(PERCENT!R116-PERCENT!R$133)/(PERCENT!R$134-PERCENT!R$133),(PERCENT!R116-PERCENT!R$133)/(PERCENT!R$133-PERCENT!R$135))</f>
        <v>-0.93142628782451631</v>
      </c>
      <c r="S114" s="124">
        <f>IF(PERCENT!S116&gt;PERCENT!S$133,(PERCENT!S116-PERCENT!S$133)/(PERCENT!S$134-PERCENT!S$133),(PERCENT!S116-PERCENT!S$133)/(PERCENT!S$133-PERCENT!S$135))</f>
        <v>-0.94892657633699895</v>
      </c>
      <c r="T114" s="124">
        <f>IF(PERCENT!T116&gt;PERCENT!T$133,(PERCENT!T116-PERCENT!T$133)/(PERCENT!T$134-PERCENT!T$133),(PERCENT!T116-PERCENT!T$133)/(PERCENT!T$133-PERCENT!T$135))</f>
        <v>-0.94474725416889793</v>
      </c>
      <c r="U114" s="124">
        <f>IF(PERCENT!U116&gt;PERCENT!U$133,(PERCENT!U116-PERCENT!U$133)/(PERCENT!U$134-PERCENT!U$133),(PERCENT!U116-PERCENT!U$133)/(PERCENT!U$133-PERCENT!U$135))</f>
        <v>-0.8875242147720962</v>
      </c>
      <c r="V114" s="127">
        <f>IF(PERCENT!V116&gt;PERCENT!V$133,(PERCENT!V116-PERCENT!V$133)/(PERCENT!V$134-PERCENT!V$133),(PERCENT!V116-PERCENT!V$133)/(PERCENT!V$133-PERCENT!V$135))</f>
        <v>-0.70622936016443083</v>
      </c>
      <c r="W114" s="124">
        <f>IF(PERCENT!W116&gt;PERCENT!W$133,(PERCENT!W116-PERCENT!W$133)/(PERCENT!W$134-PERCENT!W$133),(PERCENT!W116-PERCENT!W$133)/(PERCENT!W$133-PERCENT!W$135))</f>
        <v>-0.70622936016443083</v>
      </c>
      <c r="X114" s="127">
        <f>IF(PERCENT!X116&gt;PERCENT!X$133,(PERCENT!X116-PERCENT!X$133)/(PERCENT!X$134-PERCENT!X$133),(PERCENT!X116-PERCENT!X$133)/(PERCENT!X$133-PERCENT!X$135))</f>
        <v>-0.29150359730445546</v>
      </c>
      <c r="Y114" s="124">
        <f>IF(PERCENT!Y116&gt;PERCENT!Y$133,(PERCENT!Y116-PERCENT!Y$133)/(PERCENT!Y$134-PERCENT!Y$133),(PERCENT!Y116-PERCENT!Y$133)/(PERCENT!Y$133-PERCENT!Y$135))</f>
        <v>-0.89877323643241813</v>
      </c>
      <c r="Z114" s="124">
        <f>IF(PERCENT!Z116&gt;PERCENT!Z$133,(PERCENT!Z116-PERCENT!Z$133)/(PERCENT!Z$134-PERCENT!Z$133),(PERCENT!Z116-PERCENT!Z$133)/(PERCENT!Z$133-PERCENT!Z$135))</f>
        <v>-0.8858998895414848</v>
      </c>
      <c r="AA114" s="124">
        <f>IF(PERCENT!AA116&gt;PERCENT!AA$133,(PERCENT!AA116-PERCENT!AA$133)/(PERCENT!AA$134-PERCENT!AA$133),(PERCENT!AA116-PERCENT!AA$133)/(PERCENT!AA$133-PERCENT!AA$135))</f>
        <v>-0.45755467209365464</v>
      </c>
      <c r="AB114" s="124">
        <f>IF(PERCENT!AB116&gt;PERCENT!AB$133,(PERCENT!AB116-PERCENT!AB$133)/(PERCENT!AB$134-PERCENT!AB$133),(PERCENT!AB116-PERCENT!AB$133)/(PERCENT!AB$133-PERCENT!AB$135))</f>
        <v>8.1753003054774089E-3</v>
      </c>
      <c r="AC114" s="127">
        <f>IF(PERCENT!AC116&gt;PERCENT!AC$133,(PERCENT!AC116-PERCENT!AC$133)/(PERCENT!AC$134-PERCENT!AC$133),(PERCENT!AC116-PERCENT!AC$133)/(PERCENT!AC$133-PERCENT!AC$135))</f>
        <v>-9.6469588980002519E-2</v>
      </c>
      <c r="AD114" s="124">
        <f>IF(PERCENT!AD116&gt;PERCENT!AD$133,(PERCENT!AD116-PERCENT!AD$133)/(PERCENT!AD$134-PERCENT!AD$133),(PERCENT!AD116-PERCENT!AD$133)/(PERCENT!AD$133-PERCENT!AD$135))</f>
        <v>-9.6469588980002519E-2</v>
      </c>
      <c r="AE114" s="128">
        <f>IF(PERCENT!AE116&gt;PERCENT!AE$133,(PERCENT!AE116-PERCENT!AE$133)/(PERCENT!AE$134-PERCENT!AE$133),(PERCENT!AE116-PERCENT!AE$133)/(PERCENT!AE$133-PERCENT!AE$135))</f>
        <v>4.3004817016646539E-2</v>
      </c>
      <c r="AF114" s="124">
        <f>IF(PERCENT!AF116&gt;PERCENT!AF$133,(PERCENT!AF116-PERCENT!AF$133)/(PERCENT!AF$134-PERCENT!AF$133),(PERCENT!AF116-PERCENT!AF$133)/(PERCENT!AF$133-PERCENT!AF$135))</f>
        <v>0.6185831253712909</v>
      </c>
      <c r="AG114" s="124">
        <f>IF(PERCENT!AG116&gt;PERCENT!AG$133,(PERCENT!AG116-PERCENT!AG$133)/(PERCENT!AG$134-PERCENT!AG$133),(PERCENT!AG116-PERCENT!AG$133)/(PERCENT!AG$133-PERCENT!AG$135))</f>
        <v>0.39788466131703876</v>
      </c>
      <c r="AH114" s="124">
        <f>IF(PERCENT!AH116&gt;PERCENT!AH$133,(PERCENT!AH116-PERCENT!AH$133)/(PERCENT!AH$134-PERCENT!AH$133),(PERCENT!AH116-PERCENT!AH$133)/(PERCENT!AH$133-PERCENT!AH$135))</f>
        <v>-0.75253364673677359</v>
      </c>
      <c r="AI114" s="124">
        <f>IF(PERCENT!AI116&gt;PERCENT!AI$133,(PERCENT!AI116-PERCENT!AI$133)/(PERCENT!AI$134-PERCENT!AI$133),(PERCENT!AI116-PERCENT!AI$133)/(PERCENT!AI$133-PERCENT!AI$135))</f>
        <v>2.6290589532991772E-2</v>
      </c>
      <c r="AJ114" s="124">
        <f>IF(PERCENT!AJ116&gt;PERCENT!AJ$133,(PERCENT!AJ116-PERCENT!AJ$133)/(PERCENT!AJ$134-PERCENT!AJ$133),(PERCENT!AJ116-PERCENT!AJ$133)/(PERCENT!AJ$133-PERCENT!AJ$135))</f>
        <v>-0.20181487802570588</v>
      </c>
      <c r="AK114" s="124">
        <f>IF(PERCENT!AK116&gt;PERCENT!AK$133,(PERCENT!AK116-PERCENT!AK$133)/(PERCENT!AK$134-PERCENT!AK$133),(PERCENT!AK116-PERCENT!AK$133)/(PERCENT!AK$133-PERCENT!AK$135))</f>
        <v>-8.0706014189595651E-3</v>
      </c>
      <c r="AL114" s="124">
        <f>IF(PERCENT!AL116&gt;PERCENT!AL$133,(PERCENT!AL116-PERCENT!AL$133)/(PERCENT!AL$134-PERCENT!AL$133),(PERCENT!AL116-PERCENT!AL$133)/(PERCENT!AL$133-PERCENT!AL$135))</f>
        <v>-0.83638462106053735</v>
      </c>
      <c r="AM114" s="124">
        <f>IF(PERCENT!AM116&gt;PERCENT!AM$133,(PERCENT!AM116-PERCENT!AM$133)/(PERCENT!AM$134-PERCENT!AM$133),(PERCENT!AM116-PERCENT!AM$133)/(PERCENT!AM$133-PERCENT!AM$135))</f>
        <v>-0.12468296031714146</v>
      </c>
      <c r="AN114" s="124">
        <f>IF(PERCENT!AN116&gt;PERCENT!AN$133,(PERCENT!AN116-PERCENT!AN$133)/(PERCENT!AN$134-PERCENT!AN$133),(PERCENT!AN116-PERCENT!AN$133)/(PERCENT!AN$133-PERCENT!AN$135))</f>
        <v>9.2650259765238524E-2</v>
      </c>
      <c r="AO114" s="124">
        <f>IF(PERCENT!AO116&gt;PERCENT!AO$133,(PERCENT!AO116-PERCENT!AO$133)/(PERCENT!AO$134-PERCENT!AO$133),(PERCENT!AO116-PERCENT!AO$133)/(PERCENT!AO$133-PERCENT!AO$135))</f>
        <v>4.8442950921438188E-2</v>
      </c>
      <c r="AP114" s="124">
        <f>IF(PERCENT!AP116&gt;PERCENT!AP$133,(PERCENT!AP116-PERCENT!AP$133)/(PERCENT!AP$134-PERCENT!AP$133),(PERCENT!AP116-PERCENT!AP$133)/(PERCENT!AP$133-PERCENT!AP$135))</f>
        <v>0.3612387558359208</v>
      </c>
      <c r="AQ114" s="124">
        <f>IF(PERCENT!AQ116&gt;PERCENT!AQ$133,(PERCENT!AQ116-PERCENT!AQ$133)/(PERCENT!AQ$134-PERCENT!AQ$133),(PERCENT!AQ116-PERCENT!AQ$133)/(PERCENT!AQ$133-PERCENT!AQ$135))</f>
        <v>0.1056800167042785</v>
      </c>
      <c r="AR114" s="124">
        <f>IF(PERCENT!AR116&gt;PERCENT!AR$133,(PERCENT!AR116-PERCENT!AR$133)/(PERCENT!AR$134-PERCENT!AR$133),(PERCENT!AR116-PERCENT!AR$133)/(PERCENT!AR$133-PERCENT!AR$135))</f>
        <v>0.17207513071787181</v>
      </c>
      <c r="AS114" s="198">
        <f>IF(PERCENT!AS116&gt;PERCENT!AS$133,(PERCENT!AS116-PERCENT!AS$133)/(PERCENT!AS$134-PERCENT!AS$133),(PERCENT!AS116-PERCENT!AS$133)/(PERCENT!AS$133-PERCENT!AS$135))</f>
        <v>-0.63284995121594667</v>
      </c>
      <c r="AT114" s="198">
        <f>IF(PERCENT!AT116&gt;PERCENT!AT$133,(PERCENT!AT116-PERCENT!AT$133)/(PERCENT!AT$134-PERCENT!AT$133),(PERCENT!AT116-PERCENT!AT$133)/(PERCENT!AT$133-PERCENT!AT$135))</f>
        <v>0.3365008714989155</v>
      </c>
      <c r="AU114" s="198">
        <f>IF(PERCENT!AU116&gt;PERCENT!AU$133,(PERCENT!AU116-PERCENT!AU$133)/(PERCENT!AU$134-PERCENT!AU$133),(PERCENT!AU116-PERCENT!AU$133)/(PERCENT!AU$133-PERCENT!AU$135))</f>
        <v>-0.41707543836319616</v>
      </c>
      <c r="AV114" s="231">
        <f>IF(PERCENT!AV116&gt;PERCENT!AV$133,(PERCENT!AV116-PERCENT!AV$133)/(PERCENT!AV$134-PERCENT!AV$133),(PERCENT!AV116-PERCENT!AV$133)/(PERCENT!AV$133-PERCENT!AV$135))</f>
        <v>4.3004817016646539E-2</v>
      </c>
      <c r="AW114" s="231">
        <f>IF(PERCENT!AW116&gt;PERCENT!AW$133,(PERCENT!AW116-PERCENT!AW$133)/(PERCENT!AW$134-PERCENT!AW$133),(PERCENT!AW116-PERCENT!AW$133)/(PERCENT!AW$133-PERCENT!AW$135))</f>
        <v>-0.17764857266465636</v>
      </c>
      <c r="AX114" s="231">
        <f>IF(PERCENT!AX116&gt;PERCENT!AX$133,(PERCENT!AX116-PERCENT!AX$133)/(PERCENT!AX$134-PERCENT!AX$133),(PERCENT!AX116-PERCENT!AX$133)/(PERCENT!AX$133-PERCENT!AX$135))</f>
        <v>4.3004817016646539E-2</v>
      </c>
      <c r="AY114" s="232">
        <f>IF(PERCENT!AY116&gt;PERCENT!AY$133,(PERCENT!AY116-PERCENT!AY$133)/(PERCENT!AY$134-PERCENT!AY$133),(PERCENT!AY116-PERCENT!AY$133)/(PERCENT!AY$133-PERCENT!AY$135))</f>
        <v>-0.65440023009186532</v>
      </c>
      <c r="BA114" s="66" t="str">
        <f t="shared" si="2"/>
        <v>LOW NEED LOW DEV</v>
      </c>
    </row>
    <row r="115" spans="1:53" x14ac:dyDescent="0.35">
      <c r="A115" s="197" t="s">
        <v>805</v>
      </c>
      <c r="B115" s="125">
        <f>IF(PERCENT!B117&gt;PERCENT!B$133,(PERCENT!B117-PERCENT!B$133)/(PERCENT!B$134-PERCENT!B$133),(PERCENT!B117-PERCENT!B$133)/(PERCENT!B$133-PERCENT!B$135))</f>
        <v>-0.26562162002992956</v>
      </c>
      <c r="C115" s="124">
        <f>IF(PERCENT!C117&gt;PERCENT!C$133,(PERCENT!C117-PERCENT!C$133)/(PERCENT!C$134-PERCENT!C$133),(PERCENT!C117-PERCENT!C$133)/(PERCENT!C$133-PERCENT!C$135))</f>
        <v>-0.46934418668828148</v>
      </c>
      <c r="D115" s="124">
        <f>IF(PERCENT!D117&gt;PERCENT!D$133,(PERCENT!D117-PERCENT!D$133)/(PERCENT!D$134-PERCENT!D$133),(PERCENT!D117-PERCENT!D$133)/(PERCENT!D$133-PERCENT!D$135))</f>
        <v>-0.65618464396382192</v>
      </c>
      <c r="E115" s="124">
        <f>IF(PERCENT!E117&gt;PERCENT!E$133,(PERCENT!E117-PERCENT!E$133)/(PERCENT!E$134-PERCENT!E$133),(PERCENT!E117-PERCENT!E$133)/(PERCENT!E$133-PERCENT!E$135))</f>
        <v>-0.6838016563073408</v>
      </c>
      <c r="F115" s="124">
        <f>IF(PERCENT!F117&gt;PERCENT!F$133,(PERCENT!F117-PERCENT!F$133)/(PERCENT!F$134-PERCENT!F$133),(PERCENT!F117-PERCENT!F$133)/(PERCENT!F$133-PERCENT!F$135))</f>
        <v>0.2480301970889433</v>
      </c>
      <c r="G115" s="124">
        <f>IF(PERCENT!G117&gt;PERCENT!G$133,(PERCENT!G117-PERCENT!G$133)/(PERCENT!G$134-PERCENT!G$133),(PERCENT!G117-PERCENT!G$133)/(PERCENT!G$133-PERCENT!G$135))</f>
        <v>0.26829744460822408</v>
      </c>
      <c r="H115" s="125">
        <f>IF(PERCENT!H117&gt;PERCENT!H$133,(PERCENT!H117-PERCENT!H$133)/(PERCENT!H$134-PERCENT!H$133),(PERCENT!H117-PERCENT!H$133)/(PERCENT!H$133-PERCENT!H$135))</f>
        <v>-0.276482944960252</v>
      </c>
      <c r="I115" s="124">
        <f>IF(PERCENT!I117&gt;PERCENT!I$133,(PERCENT!I117-PERCENT!I$133)/(PERCENT!I$134-PERCENT!I$133),(PERCENT!I117-PERCENT!I$133)/(PERCENT!I$133-PERCENT!I$135))</f>
        <v>-0.87665850294549397</v>
      </c>
      <c r="J115" s="124">
        <f>IF(PERCENT!J117&gt;PERCENT!J$133,(PERCENT!J117-PERCENT!J$133)/(PERCENT!J$134-PERCENT!J$133),(PERCENT!J117-PERCENT!J$133)/(PERCENT!J$133-PERCENT!J$135))</f>
        <v>2.1074431786978553E-2</v>
      </c>
      <c r="K115" s="126">
        <f>IF(PERCENT!K117&gt;PERCENT!K$133,(PERCENT!K117-PERCENT!K$133)/(PERCENT!K$134-PERCENT!K$133),(PERCENT!K117-PERCENT!K$133)/(PERCENT!K$133-PERCENT!K$135))</f>
        <v>-6.0104533977856561E-2</v>
      </c>
      <c r="L115" s="126">
        <f>IF(PERCENT!L117&gt;PERCENT!L$133,(PERCENT!L117-PERCENT!L$133)/(PERCENT!L$134-PERCENT!L$133),(PERCENT!L117-PERCENT!L$133)/(PERCENT!L$133-PERCENT!L$135))</f>
        <v>9.2335441572351656E-2</v>
      </c>
      <c r="M115" s="124">
        <f>IF(PERCENT!M117&gt;PERCENT!M$133,(PERCENT!M117-PERCENT!M$133)/(PERCENT!M$134-PERCENT!M$133),(PERCENT!M117-PERCENT!M$133)/(PERCENT!M$133-PERCENT!M$135))</f>
        <v>0.16737048478222483</v>
      </c>
      <c r="N115" s="124">
        <f>IF(PERCENT!N117&gt;PERCENT!N$133,(PERCENT!N117-PERCENT!N$133)/(PERCENT!N$134-PERCENT!N$133),(PERCENT!N117-PERCENT!N$133)/(PERCENT!N$133-PERCENT!N$135))</f>
        <v>-0.15515071382540585</v>
      </c>
      <c r="O115" s="124">
        <f>IF(PERCENT!O117&gt;PERCENT!O$133,(PERCENT!O117-PERCENT!O$133)/(PERCENT!O$134-PERCENT!O$133),(PERCENT!O117-PERCENT!O$133)/(PERCENT!O$133-PERCENT!O$135))</f>
        <v>-0.2837855578451085</v>
      </c>
      <c r="P115" s="124">
        <f>IF(PERCENT!P117&gt;PERCENT!P$133,(PERCENT!P117-PERCENT!P$133)/(PERCENT!P$134-PERCENT!P$133),(PERCENT!P117-PERCENT!P$133)/(PERCENT!P$133-PERCENT!P$135))</f>
        <v>-0.10247878948607983</v>
      </c>
      <c r="Q115" s="124">
        <f>IF(PERCENT!Q117&gt;PERCENT!Q$133,(PERCENT!Q117-PERCENT!Q$133)/(PERCENT!Q$134-PERCENT!Q$133),(PERCENT!Q117-PERCENT!Q$133)/(PERCENT!Q$133-PERCENT!Q$135))</f>
        <v>0.14443376493163179</v>
      </c>
      <c r="R115" s="127">
        <f>IF(PERCENT!R117&gt;PERCENT!R$133,(PERCENT!R117-PERCENT!R$133)/(PERCENT!R$134-PERCENT!R$133),(PERCENT!R117-PERCENT!R$133)/(PERCENT!R$133-PERCENT!R$135))</f>
        <v>-0.76198532951399944</v>
      </c>
      <c r="S115" s="124">
        <f>IF(PERCENT!S117&gt;PERCENT!S$133,(PERCENT!S117-PERCENT!S$133)/(PERCENT!S$134-PERCENT!S$133),(PERCENT!S117-PERCENT!S$133)/(PERCENT!S$133-PERCENT!S$135))</f>
        <v>-0.77128778199143755</v>
      </c>
      <c r="T115" s="124">
        <f>IF(PERCENT!T117&gt;PERCENT!T$133,(PERCENT!T117-PERCENT!T$133)/(PERCENT!T$134-PERCENT!T$133),(PERCENT!T117-PERCENT!T$133)/(PERCENT!T$133-PERCENT!T$135))</f>
        <v>-0.80502544945783461</v>
      </c>
      <c r="U115" s="124">
        <f>IF(PERCENT!U117&gt;PERCENT!U$133,(PERCENT!U117-PERCENT!U$133)/(PERCENT!U$134-PERCENT!U$133),(PERCENT!U117-PERCENT!U$133)/(PERCENT!U$133-PERCENT!U$135))</f>
        <v>-0.67911643131104704</v>
      </c>
      <c r="V115" s="127">
        <f>IF(PERCENT!V117&gt;PERCENT!V$133,(PERCENT!V117-PERCENT!V$133)/(PERCENT!V$134-PERCENT!V$133),(PERCENT!V117-PERCENT!V$133)/(PERCENT!V$133-PERCENT!V$135))</f>
        <v>-0.81797834132441438</v>
      </c>
      <c r="W115" s="124">
        <f>IF(PERCENT!W117&gt;PERCENT!W$133,(PERCENT!W117-PERCENT!W$133)/(PERCENT!W$134-PERCENT!W$133),(PERCENT!W117-PERCENT!W$133)/(PERCENT!W$133-PERCENT!W$135))</f>
        <v>-0.81797834132441438</v>
      </c>
      <c r="X115" s="127">
        <f>IF(PERCENT!X117&gt;PERCENT!X$133,(PERCENT!X117-PERCENT!X$133)/(PERCENT!X$134-PERCENT!X$133),(PERCENT!X117-PERCENT!X$133)/(PERCENT!X$133-PERCENT!X$135))</f>
        <v>-0.27427139149461982</v>
      </c>
      <c r="Y115" s="124">
        <f>IF(PERCENT!Y117&gt;PERCENT!Y$133,(PERCENT!Y117-PERCENT!Y$133)/(PERCENT!Y$134-PERCENT!Y$133),(PERCENT!Y117-PERCENT!Y$133)/(PERCENT!Y$133-PERCENT!Y$135))</f>
        <v>-0.60928188914889025</v>
      </c>
      <c r="Z115" s="124">
        <f>IF(PERCENT!Z117&gt;PERCENT!Z$133,(PERCENT!Z117-PERCENT!Z$133)/(PERCENT!Z$134-PERCENT!Z$133),(PERCENT!Z117-PERCENT!Z$133)/(PERCENT!Z$133-PERCENT!Z$135))</f>
        <v>-0.69438173122656455</v>
      </c>
      <c r="AA115" s="124">
        <f>IF(PERCENT!AA117&gt;PERCENT!AA$133,(PERCENT!AA117-PERCENT!AA$133)/(PERCENT!AA$134-PERCENT!AA$133),(PERCENT!AA117-PERCENT!AA$133)/(PERCENT!AA$133-PERCENT!AA$135))</f>
        <v>-0.18795931082124107</v>
      </c>
      <c r="AB115" s="124">
        <f>IF(PERCENT!AB117&gt;PERCENT!AB$133,(PERCENT!AB117-PERCENT!AB$133)/(PERCENT!AB$134-PERCENT!AB$133),(PERCENT!AB117-PERCENT!AB$133)/(PERCENT!AB$133-PERCENT!AB$135))</f>
        <v>-0.14588147773758958</v>
      </c>
      <c r="AC115" s="127">
        <f>IF(PERCENT!AC117&gt;PERCENT!AC$133,(PERCENT!AC117-PERCENT!AC$133)/(PERCENT!AC$134-PERCENT!AC$133),(PERCENT!AC117-PERCENT!AC$133)/(PERCENT!AC$133-PERCENT!AC$135))</f>
        <v>-0.29019951788778153</v>
      </c>
      <c r="AD115" s="124">
        <f>IF(PERCENT!AD117&gt;PERCENT!AD$133,(PERCENT!AD117-PERCENT!AD$133)/(PERCENT!AD$134-PERCENT!AD$133),(PERCENT!AD117-PERCENT!AD$133)/(PERCENT!AD$133-PERCENT!AD$135))</f>
        <v>-0.29019951788778153</v>
      </c>
      <c r="AE115" s="128">
        <f>IF(PERCENT!AE117&gt;PERCENT!AE$133,(PERCENT!AE117-PERCENT!AE$133)/(PERCENT!AE$134-PERCENT!AE$133),(PERCENT!AE117-PERCENT!AE$133)/(PERCENT!AE$133-PERCENT!AE$135))</f>
        <v>5.1755019602025498E-2</v>
      </c>
      <c r="AF115" s="124">
        <f>IF(PERCENT!AF117&gt;PERCENT!AF$133,(PERCENT!AF117-PERCENT!AF$133)/(PERCENT!AF$134-PERCENT!AF$133),(PERCENT!AF117-PERCENT!AF$133)/(PERCENT!AF$133-PERCENT!AF$135))</f>
        <v>0.69889202011518137</v>
      </c>
      <c r="AG115" s="124">
        <f>IF(PERCENT!AG117&gt;PERCENT!AG$133,(PERCENT!AG117-PERCENT!AG$133)/(PERCENT!AG$134-PERCENT!AG$133),(PERCENT!AG117-PERCENT!AG$133)/(PERCENT!AG$133-PERCENT!AG$135))</f>
        <v>0.30333403509186102</v>
      </c>
      <c r="AH115" s="124">
        <f>IF(PERCENT!AH117&gt;PERCENT!AH$133,(PERCENT!AH117-PERCENT!AH$133)/(PERCENT!AH$134-PERCENT!AH$133),(PERCENT!AH117-PERCENT!AH$133)/(PERCENT!AH$133-PERCENT!AH$135))</f>
        <v>-0.18704052025335116</v>
      </c>
      <c r="AI115" s="124">
        <f>IF(PERCENT!AI117&gt;PERCENT!AI$133,(PERCENT!AI117-PERCENT!AI$133)/(PERCENT!AI$134-PERCENT!AI$133),(PERCENT!AI117-PERCENT!AI$133)/(PERCENT!AI$133-PERCENT!AI$135))</f>
        <v>-0.120674465476052</v>
      </c>
      <c r="AJ115" s="124">
        <f>IF(PERCENT!AJ117&gt;PERCENT!AJ$133,(PERCENT!AJ117-PERCENT!AJ$133)/(PERCENT!AJ$134-PERCENT!AJ$133),(PERCENT!AJ117-PERCENT!AJ$133)/(PERCENT!AJ$133-PERCENT!AJ$135))</f>
        <v>-2.5370515833763096E-2</v>
      </c>
      <c r="AK115" s="124">
        <f>IF(PERCENT!AK117&gt;PERCENT!AK$133,(PERCENT!AK117-PERCENT!AK$133)/(PERCENT!AK$134-PERCENT!AK$133),(PERCENT!AK117-PERCENT!AK$133)/(PERCENT!AK$133-PERCENT!AK$135))</f>
        <v>-0.12612832304112978</v>
      </c>
      <c r="AL115" s="124">
        <f>IF(PERCENT!AL117&gt;PERCENT!AL$133,(PERCENT!AL117-PERCENT!AL$133)/(PERCENT!AL$134-PERCENT!AL$133),(PERCENT!AL117-PERCENT!AL$133)/(PERCENT!AL$133-PERCENT!AL$135))</f>
        <v>-0.46690212267095177</v>
      </c>
      <c r="AM115" s="124">
        <f>IF(PERCENT!AM117&gt;PERCENT!AM$133,(PERCENT!AM117-PERCENT!AM$133)/(PERCENT!AM$134-PERCENT!AM$133),(PERCENT!AM117-PERCENT!AM$133)/(PERCENT!AM$133-PERCENT!AM$135))</f>
        <v>-0.12188774927513969</v>
      </c>
      <c r="AN115" s="124">
        <f>IF(PERCENT!AN117&gt;PERCENT!AN$133,(PERCENT!AN117-PERCENT!AN$133)/(PERCENT!AN$134-PERCENT!AN$133),(PERCENT!AN117-PERCENT!AN$133)/(PERCENT!AN$133-PERCENT!AN$135))</f>
        <v>9.4633775981415494E-2</v>
      </c>
      <c r="AO115" s="124">
        <f>IF(PERCENT!AO117&gt;PERCENT!AO$133,(PERCENT!AO117-PERCENT!AO$133)/(PERCENT!AO$134-PERCENT!AO$133),(PERCENT!AO117-PERCENT!AO$133)/(PERCENT!AO$133-PERCENT!AO$135))</f>
        <v>4.3170498941166938E-2</v>
      </c>
      <c r="AP115" s="124">
        <f>IF(PERCENT!AP117&gt;PERCENT!AP$133,(PERCENT!AP117-PERCENT!AP$133)/(PERCENT!AP$134-PERCENT!AP$133),(PERCENT!AP117-PERCENT!AP$133)/(PERCENT!AP$133-PERCENT!AP$135))</f>
        <v>0.29585197544685532</v>
      </c>
      <c r="AQ115" s="124">
        <f>IF(PERCENT!AQ117&gt;PERCENT!AQ$133,(PERCENT!AQ117-PERCENT!AQ$133)/(PERCENT!AQ$134-PERCENT!AQ$133),(PERCENT!AQ117-PERCENT!AQ$133)/(PERCENT!AQ$133-PERCENT!AQ$135))</f>
        <v>7.7694003888988047E-2</v>
      </c>
      <c r="AR115" s="124">
        <f>IF(PERCENT!AR117&gt;PERCENT!AR$133,(PERCENT!AR117-PERCENT!AR$133)/(PERCENT!AR$134-PERCENT!AR$133),(PERCENT!AR117-PERCENT!AR$133)/(PERCENT!AR$133-PERCENT!AR$135))</f>
        <v>0.15368240987978818</v>
      </c>
      <c r="AS115" s="198">
        <f>IF(PERCENT!AS117&gt;PERCENT!AS$133,(PERCENT!AS117-PERCENT!AS$133)/(PERCENT!AS$134-PERCENT!AS$133),(PERCENT!AS117-PERCENT!AS$133)/(PERCENT!AS$133-PERCENT!AS$135))</f>
        <v>-0.34331055388008941</v>
      </c>
      <c r="AT115" s="198">
        <f>IF(PERCENT!AT117&gt;PERCENT!AT$133,(PERCENT!AT117-PERCENT!AT$133)/(PERCENT!AT$134-PERCENT!AT$133),(PERCENT!AT117-PERCENT!AT$133)/(PERCENT!AT$133-PERCENT!AT$135))</f>
        <v>-1.8328742512478104E-2</v>
      </c>
      <c r="AU115" s="198">
        <f>IF(PERCENT!AU117&gt;PERCENT!AU$133,(PERCENT!AU117-PERCENT!AU$133)/(PERCENT!AU$134-PERCENT!AU$133),(PERCENT!AU117-PERCENT!AU$133)/(PERCENT!AU$133-PERCENT!AU$135))</f>
        <v>-0.46776159519294891</v>
      </c>
      <c r="AV115" s="231">
        <f>IF(PERCENT!AV117&gt;PERCENT!AV$133,(PERCENT!AV117-PERCENT!AV$133)/(PERCENT!AV$134-PERCENT!AV$133),(PERCENT!AV117-PERCENT!AV$133)/(PERCENT!AV$133-PERCENT!AV$135))</f>
        <v>5.1755019602025498E-2</v>
      </c>
      <c r="AW115" s="231">
        <f>IF(PERCENT!AW117&gt;PERCENT!AW$133,(PERCENT!AW117-PERCENT!AW$133)/(PERCENT!AW$134-PERCENT!AW$133),(PERCENT!AW117-PERCENT!AW$133)/(PERCENT!AW$133-PERCENT!AW$135))</f>
        <v>-0.24002541303751929</v>
      </c>
      <c r="AX115" s="231">
        <f>IF(PERCENT!AX117&gt;PERCENT!AX$133,(PERCENT!AX117-PERCENT!AX$133)/(PERCENT!AX$134-PERCENT!AX$133),(PERCENT!AX117-PERCENT!AX$133)/(PERCENT!AX$133-PERCENT!AX$135))</f>
        <v>5.1755019602025498E-2</v>
      </c>
      <c r="AY115" s="232">
        <f>IF(PERCENT!AY117&gt;PERCENT!AY$133,(PERCENT!AY117-PERCENT!AY$133)/(PERCENT!AY$134-PERCENT!AY$133),(PERCENT!AY117-PERCENT!AY$133)/(PERCENT!AY$133-PERCENT!AY$135))</f>
        <v>-0.72986142603196669</v>
      </c>
      <c r="BA115" s="66" t="str">
        <f t="shared" si="2"/>
        <v>LOW NEED LOW DEV</v>
      </c>
    </row>
    <row r="116" spans="1:53" x14ac:dyDescent="0.35">
      <c r="A116" s="197" t="s">
        <v>810</v>
      </c>
      <c r="B116" s="125">
        <f>IF(PERCENT!B118&gt;PERCENT!B$133,(PERCENT!B118-PERCENT!B$133)/(PERCENT!B$134-PERCENT!B$133),(PERCENT!B118-PERCENT!B$133)/(PERCENT!B$133-PERCENT!B$135))</f>
        <v>-0.68945695096005566</v>
      </c>
      <c r="C116" s="124">
        <f>IF(PERCENT!C118&gt;PERCENT!C$133,(PERCENT!C118-PERCENT!C$133)/(PERCENT!C$134-PERCENT!C$133),(PERCENT!C118-PERCENT!C$133)/(PERCENT!C$133-PERCENT!C$135))</f>
        <v>-0.44768050060441228</v>
      </c>
      <c r="D116" s="124">
        <f>IF(PERCENT!D118&gt;PERCENT!D$133,(PERCENT!D118-PERCENT!D$133)/(PERCENT!D$134-PERCENT!D$133),(PERCENT!D118-PERCENT!D$133)/(PERCENT!D$133-PERCENT!D$135))</f>
        <v>-0.6077615673793535</v>
      </c>
      <c r="E116" s="124">
        <f>IF(PERCENT!E118&gt;PERCENT!E$133,(PERCENT!E118-PERCENT!E$133)/(PERCENT!E$134-PERCENT!E$133),(PERCENT!E118-PERCENT!E$133)/(PERCENT!E$133-PERCENT!E$135))</f>
        <v>-0.66669052975016418</v>
      </c>
      <c r="F116" s="124">
        <f>IF(PERCENT!F118&gt;PERCENT!F$133,(PERCENT!F118-PERCENT!F$133)/(PERCENT!F$134-PERCENT!F$133),(PERCENT!F118-PERCENT!F$133)/(PERCENT!F$133-PERCENT!F$135))</f>
        <v>1.452524548836308E-2</v>
      </c>
      <c r="G116" s="124">
        <f>IF(PERCENT!G118&gt;PERCENT!G$133,(PERCENT!G118-PERCENT!G$133)/(PERCENT!G$134-PERCENT!G$133),(PERCENT!G118-PERCENT!G$133)/(PERCENT!G$133-PERCENT!G$135))</f>
        <v>-0.47796102656512174</v>
      </c>
      <c r="H116" s="125">
        <f>IF(PERCENT!H118&gt;PERCENT!H$133,(PERCENT!H118-PERCENT!H$133)/(PERCENT!H$134-PERCENT!H$133),(PERCENT!H118-PERCENT!H$133)/(PERCENT!H$133-PERCENT!H$135))</f>
        <v>-0.65484925854696485</v>
      </c>
      <c r="I116" s="124">
        <f>IF(PERCENT!I118&gt;PERCENT!I$133,(PERCENT!I118-PERCENT!I$133)/(PERCENT!I$134-PERCENT!I$133),(PERCENT!I118-PERCENT!I$133)/(PERCENT!I$133-PERCENT!I$135))</f>
        <v>-0.84105538053100504</v>
      </c>
      <c r="J116" s="124">
        <f>IF(PERCENT!J118&gt;PERCENT!J$133,(PERCENT!J118-PERCENT!J$133)/(PERCENT!J$134-PERCENT!J$133),(PERCENT!J118-PERCENT!J$133)/(PERCENT!J$133-PERCENT!J$135))</f>
        <v>-0.51844143168446288</v>
      </c>
      <c r="K116" s="126">
        <f>IF(PERCENT!K118&gt;PERCENT!K$133,(PERCENT!K118-PERCENT!K$133)/(PERCENT!K$134-PERCENT!K$133),(PERCENT!K118-PERCENT!K$133)/(PERCENT!K$133-PERCENT!K$135))</f>
        <v>-0.39975859545077941</v>
      </c>
      <c r="L116" s="126">
        <f>IF(PERCENT!L118&gt;PERCENT!L$133,(PERCENT!L118-PERCENT!L$133)/(PERCENT!L$134-PERCENT!L$133),(PERCENT!L118-PERCENT!L$133)/(PERCENT!L$133-PERCENT!L$135))</f>
        <v>-0.24957854187088757</v>
      </c>
      <c r="M116" s="124">
        <f>IF(PERCENT!M118&gt;PERCENT!M$133,(PERCENT!M118-PERCENT!M$133)/(PERCENT!M$134-PERCENT!M$133),(PERCENT!M118-PERCENT!M$133)/(PERCENT!M$133-PERCENT!M$135))</f>
        <v>-1</v>
      </c>
      <c r="N116" s="124">
        <f>IF(PERCENT!N118&gt;PERCENT!N$133,(PERCENT!N118-PERCENT!N$133)/(PERCENT!N$134-PERCENT!N$133),(PERCENT!N118-PERCENT!N$133)/(PERCENT!N$133-PERCENT!N$135))</f>
        <v>3.484849820265995E-2</v>
      </c>
      <c r="O116" s="124">
        <f>IF(PERCENT!O118&gt;PERCENT!O$133,(PERCENT!O118-PERCENT!O$133)/(PERCENT!O$134-PERCENT!O$133),(PERCENT!O118-PERCENT!O$133)/(PERCENT!O$133-PERCENT!O$135))</f>
        <v>-0.23348634533476048</v>
      </c>
      <c r="P116" s="124">
        <f>IF(PERCENT!P118&gt;PERCENT!P$133,(PERCENT!P118-PERCENT!P$133)/(PERCENT!P$134-PERCENT!P$133),(PERCENT!P118-PERCENT!P$133)/(PERCENT!P$133-PERCENT!P$135))</f>
        <v>9.6585234381440246E-2</v>
      </c>
      <c r="Q116" s="124">
        <f>IF(PERCENT!Q118&gt;PERCENT!Q$133,(PERCENT!Q118-PERCENT!Q$133)/(PERCENT!Q$134-PERCENT!Q$133),(PERCENT!Q118-PERCENT!Q$133)/(PERCENT!Q$133-PERCENT!Q$135))</f>
        <v>4.1715810399655419E-2</v>
      </c>
      <c r="R116" s="127">
        <f>IF(PERCENT!R118&gt;PERCENT!R$133,(PERCENT!R118-PERCENT!R$133)/(PERCENT!R$134-PERCENT!R$133),(PERCENT!R118-PERCENT!R$133)/(PERCENT!R$133-PERCENT!R$135))</f>
        <v>-0.80971696418814099</v>
      </c>
      <c r="S116" s="124">
        <f>IF(PERCENT!S118&gt;PERCENT!S$133,(PERCENT!S118-PERCENT!S$133)/(PERCENT!S$134-PERCENT!S$133),(PERCENT!S118-PERCENT!S$133)/(PERCENT!S$133-PERCENT!S$135))</f>
        <v>-0.8146676051117121</v>
      </c>
      <c r="T116" s="124">
        <f>IF(PERCENT!T118&gt;PERCENT!T$133,(PERCENT!T118-PERCENT!T$133)/(PERCENT!T$134-PERCENT!T$133),(PERCENT!T118-PERCENT!T$133)/(PERCENT!T$133-PERCENT!T$135))</f>
        <v>-0.84012213736120511</v>
      </c>
      <c r="U116" s="124">
        <f>IF(PERCENT!U118&gt;PERCENT!U$133,(PERCENT!U118-PERCENT!U$133)/(PERCENT!U$134-PERCENT!U$133),(PERCENT!U118-PERCENT!U$133)/(PERCENT!U$133-PERCENT!U$135))</f>
        <v>-0.75365721354599602</v>
      </c>
      <c r="V116" s="127">
        <f>IF(PERCENT!V118&gt;PERCENT!V$133,(PERCENT!V118-PERCENT!V$133)/(PERCENT!V$134-PERCENT!V$133),(PERCENT!V118-PERCENT!V$133)/(PERCENT!V$133-PERCENT!V$135))</f>
        <v>-0.7874187910725472</v>
      </c>
      <c r="W116" s="124">
        <f>IF(PERCENT!W118&gt;PERCENT!W$133,(PERCENT!W118-PERCENT!W$133)/(PERCENT!W$134-PERCENT!W$133),(PERCENT!W118-PERCENT!W$133)/(PERCENT!W$133-PERCENT!W$135))</f>
        <v>-0.7874187910725472</v>
      </c>
      <c r="X116" s="127">
        <f>IF(PERCENT!X118&gt;PERCENT!X$133,(PERCENT!X118-PERCENT!X$133)/(PERCENT!X$134-PERCENT!X$133),(PERCENT!X118-PERCENT!X$133)/(PERCENT!X$133-PERCENT!X$135))</f>
        <v>-0.24573305898913606</v>
      </c>
      <c r="Y116" s="124">
        <f>IF(PERCENT!Y118&gt;PERCENT!Y$133,(PERCENT!Y118-PERCENT!Y$133)/(PERCENT!Y$134-PERCENT!Y$133),(PERCENT!Y118-PERCENT!Y$133)/(PERCENT!Y$133-PERCENT!Y$135))</f>
        <v>-0.77095815267776246</v>
      </c>
      <c r="Z116" s="124">
        <f>IF(PERCENT!Z118&gt;PERCENT!Z$133,(PERCENT!Z118-PERCENT!Z$133)/(PERCENT!Z$134-PERCENT!Z$133),(PERCENT!Z118-PERCENT!Z$133)/(PERCENT!Z$133-PERCENT!Z$135))</f>
        <v>-0.87500350944532801</v>
      </c>
      <c r="AA116" s="124">
        <f>IF(PERCENT!AA118&gt;PERCENT!AA$133,(PERCENT!AA118-PERCENT!AA$133)/(PERCENT!AA$134-PERCENT!AA$133),(PERCENT!AA118-PERCENT!AA$133)/(PERCENT!AA$133-PERCENT!AA$135))</f>
        <v>-0.49572127467831578</v>
      </c>
      <c r="AB116" s="124">
        <f>IF(PERCENT!AB118&gt;PERCENT!AB$133,(PERCENT!AB118-PERCENT!AB$133)/(PERCENT!AB$134-PERCENT!AB$133),(PERCENT!AB118-PERCENT!AB$133)/(PERCENT!AB$133-PERCENT!AB$135))</f>
        <v>9.2850672254050887E-2</v>
      </c>
      <c r="AC116" s="127">
        <f>IF(PERCENT!AC118&gt;PERCENT!AC$133,(PERCENT!AC118-PERCENT!AC$133)/(PERCENT!AC$134-PERCENT!AC$133),(PERCENT!AC118-PERCENT!AC$133)/(PERCENT!AC$133-PERCENT!AC$135))</f>
        <v>2.3817682865304581E-2</v>
      </c>
      <c r="AD116" s="124">
        <f>IF(PERCENT!AD118&gt;PERCENT!AD$133,(PERCENT!AD118-PERCENT!AD$133)/(PERCENT!AD$134-PERCENT!AD$133),(PERCENT!AD118-PERCENT!AD$133)/(PERCENT!AD$133-PERCENT!AD$135))</f>
        <v>2.3817682865304581E-2</v>
      </c>
      <c r="AE116" s="128">
        <f>IF(PERCENT!AE118&gt;PERCENT!AE$133,(PERCENT!AE118-PERCENT!AE$133)/(PERCENT!AE$134-PERCENT!AE$133),(PERCENT!AE118-PERCENT!AE$133)/(PERCENT!AE$133-PERCENT!AE$135))</f>
        <v>0.13111019513335634</v>
      </c>
      <c r="AF116" s="124">
        <f>IF(PERCENT!AF118&gt;PERCENT!AF$133,(PERCENT!AF118-PERCENT!AF$133)/(PERCENT!AF$134-PERCENT!AF$133),(PERCENT!AF118-PERCENT!AF$133)/(PERCENT!AF$133-PERCENT!AF$135))</f>
        <v>0.52305157628684396</v>
      </c>
      <c r="AG116" s="124">
        <f>IF(PERCENT!AG118&gt;PERCENT!AG$133,(PERCENT!AG118-PERCENT!AG$133)/(PERCENT!AG$134-PERCENT!AG$133),(PERCENT!AG118-PERCENT!AG$133)/(PERCENT!AG$133-PERCENT!AG$135))</f>
        <v>0.51865953890092087</v>
      </c>
      <c r="AH116" s="124">
        <f>IF(PERCENT!AH118&gt;PERCENT!AH$133,(PERCENT!AH118-PERCENT!AH$133)/(PERCENT!AH$134-PERCENT!AH$133),(PERCENT!AH118-PERCENT!AH$133)/(PERCENT!AH$133-PERCENT!AH$135))</f>
        <v>-0.50285540950687346</v>
      </c>
      <c r="AI116" s="124">
        <f>IF(PERCENT!AI118&gt;PERCENT!AI$133,(PERCENT!AI118-PERCENT!AI$133)/(PERCENT!AI$134-PERCENT!AI$133),(PERCENT!AI118-PERCENT!AI$133)/(PERCENT!AI$133-PERCENT!AI$135))</f>
        <v>0.20611810027008243</v>
      </c>
      <c r="AJ116" s="124">
        <f>IF(PERCENT!AJ118&gt;PERCENT!AJ$133,(PERCENT!AJ118-PERCENT!AJ$133)/(PERCENT!AJ$134-PERCENT!AJ$133),(PERCENT!AJ118-PERCENT!AJ$133)/(PERCENT!AJ$133-PERCENT!AJ$135))</f>
        <v>-0.20856380219218809</v>
      </c>
      <c r="AK116" s="124">
        <f>IF(PERCENT!AK118&gt;PERCENT!AK$133,(PERCENT!AK118-PERCENT!AK$133)/(PERCENT!AK$134-PERCENT!AK$133),(PERCENT!AK118-PERCENT!AK$133)/(PERCENT!AK$133-PERCENT!AK$135))</f>
        <v>-0.1239131522450897</v>
      </c>
      <c r="AL116" s="124">
        <f>IF(PERCENT!AL118&gt;PERCENT!AL$133,(PERCENT!AL118-PERCENT!AL$133)/(PERCENT!AL$134-PERCENT!AL$133),(PERCENT!AL118-PERCENT!AL$133)/(PERCENT!AL$133-PERCENT!AL$135))</f>
        <v>-0.81073765461789282</v>
      </c>
      <c r="AM116" s="124">
        <f>IF(PERCENT!AM118&gt;PERCENT!AM$133,(PERCENT!AM118-PERCENT!AM$133)/(PERCENT!AM$134-PERCENT!AM$133),(PERCENT!AM118-PERCENT!AM$133)/(PERCENT!AM$133-PERCENT!AM$135))</f>
        <v>0.22322995187008374</v>
      </c>
      <c r="AN116" s="124">
        <f>IF(PERCENT!AN118&gt;PERCENT!AN$133,(PERCENT!AN118-PERCENT!AN$133)/(PERCENT!AN$134-PERCENT!AN$133),(PERCENT!AN118-PERCENT!AN$133)/(PERCENT!AN$133-PERCENT!AN$135))</f>
        <v>9.1658501657150393E-2</v>
      </c>
      <c r="AO116" s="124">
        <f>IF(PERCENT!AO118&gt;PERCENT!AO$133,(PERCENT!AO118-PERCENT!AO$133)/(PERCENT!AO$134-PERCENT!AO$133),(PERCENT!AO118-PERCENT!AO$133)/(PERCENT!AO$133-PERCENT!AO$135))</f>
        <v>-7.102841699760426E-2</v>
      </c>
      <c r="AP116" s="124">
        <f>IF(PERCENT!AP118&gt;PERCENT!AP$133,(PERCENT!AP118-PERCENT!AP$133)/(PERCENT!AP$134-PERCENT!AP$133),(PERCENT!AP118-PERCENT!AP$133)/(PERCENT!AP$133-PERCENT!AP$135))</f>
        <v>0.35629039701104176</v>
      </c>
      <c r="AQ116" s="124">
        <f>IF(PERCENT!AQ118&gt;PERCENT!AQ$133,(PERCENT!AQ118-PERCENT!AQ$133)/(PERCENT!AQ$134-PERCENT!AQ$133),(PERCENT!AQ118-PERCENT!AQ$133)/(PERCENT!AQ$133-PERCENT!AQ$135))</f>
        <v>5.0780339108795917E-2</v>
      </c>
      <c r="AR116" s="124">
        <f>IF(PERCENT!AR118&gt;PERCENT!AR$133,(PERCENT!AR118-PERCENT!AR$133)/(PERCENT!AR$134-PERCENT!AR$133),(PERCENT!AR118-PERCENT!AR$133)/(PERCENT!AR$133-PERCENT!AR$135))</f>
        <v>0.18931621044314542</v>
      </c>
      <c r="AS116" s="198">
        <f>IF(PERCENT!AS118&gt;PERCENT!AS$133,(PERCENT!AS118-PERCENT!AS$133)/(PERCENT!AS$134-PERCENT!AS$133),(PERCENT!AS118-PERCENT!AS$133)/(PERCENT!AS$133-PERCENT!AS$135))</f>
        <v>-0.84241713138160146</v>
      </c>
      <c r="AT116" s="198">
        <f>IF(PERCENT!AT118&gt;PERCENT!AT$133,(PERCENT!AT118-PERCENT!AT$133)/(PERCENT!AT$134-PERCENT!AT$133),(PERCENT!AT118-PERCENT!AT$133)/(PERCENT!AT$133-PERCENT!AT$135))</f>
        <v>-0.44619754243013782</v>
      </c>
      <c r="AU116" s="198">
        <f>IF(PERCENT!AU118&gt;PERCENT!AU$133,(PERCENT!AU118-PERCENT!AU$133)/(PERCENT!AU$134-PERCENT!AU$133),(PERCENT!AU118-PERCENT!AU$133)/(PERCENT!AU$133-PERCENT!AU$135))</f>
        <v>-0.31850071816526465</v>
      </c>
      <c r="AV116" s="231">
        <f>IF(PERCENT!AV118&gt;PERCENT!AV$133,(PERCENT!AV118-PERCENT!AV$133)/(PERCENT!AV$134-PERCENT!AV$133),(PERCENT!AV118-PERCENT!AV$133)/(PERCENT!AV$133-PERCENT!AV$135))</f>
        <v>0.13111019513335634</v>
      </c>
      <c r="AW116" s="231">
        <f>IF(PERCENT!AW118&gt;PERCENT!AW$133,(PERCENT!AW118-PERCENT!AW$133)/(PERCENT!AW$134-PERCENT!AW$133),(PERCENT!AW118-PERCENT!AW$133)/(PERCENT!AW$133-PERCENT!AW$135))</f>
        <v>-0.54995159325528675</v>
      </c>
      <c r="AX116" s="231">
        <f>IF(PERCENT!AX118&gt;PERCENT!AX$133,(PERCENT!AX118-PERCENT!AX$133)/(PERCENT!AX$134-PERCENT!AX$133),(PERCENT!AX118-PERCENT!AX$133)/(PERCENT!AX$133-PERCENT!AX$135))</f>
        <v>0.13111019513335634</v>
      </c>
      <c r="AY116" s="232">
        <f>IF(PERCENT!AY118&gt;PERCENT!AY$133,(PERCENT!AY118-PERCENT!AY$133)/(PERCENT!AY$134-PERCENT!AY$133),(PERCENT!AY118-PERCENT!AY$133)/(PERCENT!AY$133-PERCENT!AY$135))</f>
        <v>-0.95885264360001976</v>
      </c>
      <c r="BA116" s="66" t="str">
        <f t="shared" si="2"/>
        <v>LOW NEED LOW DEV</v>
      </c>
    </row>
    <row r="117" spans="1:53" x14ac:dyDescent="0.35">
      <c r="A117" s="197" t="s">
        <v>807</v>
      </c>
      <c r="B117" s="125">
        <f>IF(PERCENT!B119&gt;PERCENT!B$133,(PERCENT!B119-PERCENT!B$133)/(PERCENT!B$134-PERCENT!B$133),(PERCENT!B119-PERCENT!B$133)/(PERCENT!B$133-PERCENT!B$135))</f>
        <v>0.1465373720228047</v>
      </c>
      <c r="C117" s="124">
        <f>IF(PERCENT!C119&gt;PERCENT!C$133,(PERCENT!C119-PERCENT!C$133)/(PERCENT!C$134-PERCENT!C$133),(PERCENT!C119-PERCENT!C$133)/(PERCENT!C$133-PERCENT!C$135))</f>
        <v>0.38747980313582969</v>
      </c>
      <c r="D117" s="124">
        <f>IF(PERCENT!D119&gt;PERCENT!D$133,(PERCENT!D119-PERCENT!D$133)/(PERCENT!D$134-PERCENT!D$133),(PERCENT!D119-PERCENT!D$133)/(PERCENT!D$133-PERCENT!D$135))</f>
        <v>0.16016259855434523</v>
      </c>
      <c r="E117" s="124">
        <f>IF(PERCENT!E119&gt;PERCENT!E$133,(PERCENT!E119-PERCENT!E$133)/(PERCENT!E$134-PERCENT!E$133),(PERCENT!E119-PERCENT!E$133)/(PERCENT!E$133-PERCENT!E$135))</f>
        <v>0.58177168470572349</v>
      </c>
      <c r="F117" s="124">
        <f>IF(PERCENT!F119&gt;PERCENT!F$133,(PERCENT!F119-PERCENT!F$133)/(PERCENT!F$134-PERCENT!F$133),(PERCENT!F119-PERCENT!F$133)/(PERCENT!F$133-PERCENT!F$135))</f>
        <v>-0.65069881825048026</v>
      </c>
      <c r="G117" s="124">
        <f>IF(PERCENT!G119&gt;PERCENT!G$133,(PERCENT!G119-PERCENT!G$133)/(PERCENT!G$134-PERCENT!G$133),(PERCENT!G119-PERCENT!G$133)/(PERCENT!G$133-PERCENT!G$135))</f>
        <v>0.12959111343652763</v>
      </c>
      <c r="H117" s="125">
        <f>IF(PERCENT!H119&gt;PERCENT!H$133,(PERCENT!H119-PERCENT!H$133)/(PERCENT!H$134-PERCENT!H$133),(PERCENT!H119-PERCENT!H$133)/(PERCENT!H$133-PERCENT!H$135))</f>
        <v>-0.25022983979756414</v>
      </c>
      <c r="I117" s="124">
        <f>IF(PERCENT!I119&gt;PERCENT!I$133,(PERCENT!I119-PERCENT!I$133)/(PERCENT!I$134-PERCENT!I$133),(PERCENT!I119-PERCENT!I$133)/(PERCENT!I$133-PERCENT!I$135))</f>
        <v>-0.75154570626837647</v>
      </c>
      <c r="J117" s="124">
        <f>IF(PERCENT!J119&gt;PERCENT!J$133,(PERCENT!J119-PERCENT!J$133)/(PERCENT!J$134-PERCENT!J$133),(PERCENT!J119-PERCENT!J$133)/(PERCENT!J$133-PERCENT!J$135))</f>
        <v>1.1810492829052424E-2</v>
      </c>
      <c r="K117" s="126">
        <f>IF(PERCENT!K119&gt;PERCENT!K$133,(PERCENT!K119-PERCENT!K$133)/(PERCENT!K$134-PERCENT!K$133),(PERCENT!K119-PERCENT!K$133)/(PERCENT!K$133-PERCENT!K$135))</f>
        <v>-5.4736566607417561E-2</v>
      </c>
      <c r="L117" s="126">
        <f>IF(PERCENT!L119&gt;PERCENT!L$133,(PERCENT!L119-PERCENT!L$133)/(PERCENT!L$134-PERCENT!L$133),(PERCENT!L119-PERCENT!L$133)/(PERCENT!L$133-PERCENT!L$135))</f>
        <v>7.982415007017328E-2</v>
      </c>
      <c r="M117" s="124">
        <f>IF(PERCENT!M119&gt;PERCENT!M$133,(PERCENT!M119-PERCENT!M$133)/(PERCENT!M$134-PERCENT!M$133),(PERCENT!M119-PERCENT!M$133)/(PERCENT!M$133-PERCENT!M$135))</f>
        <v>0.20919491635649101</v>
      </c>
      <c r="N117" s="124">
        <f>IF(PERCENT!N119&gt;PERCENT!N$133,(PERCENT!N119-PERCENT!N$133)/(PERCENT!N$134-PERCENT!N$133),(PERCENT!N119-PERCENT!N$133)/(PERCENT!N$133-PERCENT!N$135))</f>
        <v>-0.43736537804947778</v>
      </c>
      <c r="O117" s="124">
        <f>IF(PERCENT!O119&gt;PERCENT!O$133,(PERCENT!O119-PERCENT!O$133)/(PERCENT!O$134-PERCENT!O$133),(PERCENT!O119-PERCENT!O$133)/(PERCENT!O$133-PERCENT!O$135))</f>
        <v>4.9667376575838673E-3</v>
      </c>
      <c r="P117" s="124">
        <f>IF(PERCENT!P119&gt;PERCENT!P$133,(PERCENT!P119-PERCENT!P$133)/(PERCENT!P$134-PERCENT!P$133),(PERCENT!P119-PERCENT!P$133)/(PERCENT!P$133-PERCENT!P$135))</f>
        <v>0.18018394983810479</v>
      </c>
      <c r="Q117" s="124">
        <f>IF(PERCENT!Q119&gt;PERCENT!Q$133,(PERCENT!Q119-PERCENT!Q$133)/(PERCENT!Q$134-PERCENT!Q$133),(PERCENT!Q119-PERCENT!Q$133)/(PERCENT!Q$133-PERCENT!Q$135))</f>
        <v>-0.1800074487502511</v>
      </c>
      <c r="R117" s="127">
        <f>IF(PERCENT!R119&gt;PERCENT!R$133,(PERCENT!R119-PERCENT!R$133)/(PERCENT!R$134-PERCENT!R$133),(PERCENT!R119-PERCENT!R$133)/(PERCENT!R$133-PERCENT!R$135))</f>
        <v>-0.38440118122456796</v>
      </c>
      <c r="S117" s="124">
        <f>IF(PERCENT!S119&gt;PERCENT!S$133,(PERCENT!S119-PERCENT!S$133)/(PERCENT!S$134-PERCENT!S$133),(PERCENT!S119-PERCENT!S$133)/(PERCENT!S$133-PERCENT!S$135))</f>
        <v>-0.31476005080113612</v>
      </c>
      <c r="T117" s="124">
        <f>IF(PERCENT!T119&gt;PERCENT!T$133,(PERCENT!T119-PERCENT!T$133)/(PERCENT!T$134-PERCENT!T$133),(PERCENT!T119-PERCENT!T$133)/(PERCENT!T$133-PERCENT!T$135))</f>
        <v>-0.41484934977570831</v>
      </c>
      <c r="U117" s="124">
        <f>IF(PERCENT!U119&gt;PERCENT!U$133,(PERCENT!U119-PERCENT!U$133)/(PERCENT!U$134-PERCENT!U$133),(PERCENT!U119-PERCENT!U$133)/(PERCENT!U$133-PERCENT!U$135))</f>
        <v>-0.42987225422845821</v>
      </c>
      <c r="V117" s="127">
        <f>IF(PERCENT!V119&gt;PERCENT!V$133,(PERCENT!V119-PERCENT!V$133)/(PERCENT!V$134-PERCENT!V$133),(PERCENT!V119-PERCENT!V$133)/(PERCENT!V$133-PERCENT!V$135))</f>
        <v>-0.33927165217385563</v>
      </c>
      <c r="W117" s="124">
        <f>IF(PERCENT!W119&gt;PERCENT!W$133,(PERCENT!W119-PERCENT!W$133)/(PERCENT!W$134-PERCENT!W$133),(PERCENT!W119-PERCENT!W$133)/(PERCENT!W$133-PERCENT!W$135))</f>
        <v>-0.33927165217385563</v>
      </c>
      <c r="X117" s="127">
        <f>IF(PERCENT!X119&gt;PERCENT!X$133,(PERCENT!X119-PERCENT!X$133)/(PERCENT!X$134-PERCENT!X$133),(PERCENT!X119-PERCENT!X$133)/(PERCENT!X$133-PERCENT!X$135))</f>
        <v>4.3698479395495531E-2</v>
      </c>
      <c r="Y117" s="124">
        <f>IF(PERCENT!Y119&gt;PERCENT!Y$133,(PERCENT!Y119-PERCENT!Y$133)/(PERCENT!Y$134-PERCENT!Y$133),(PERCENT!Y119-PERCENT!Y$133)/(PERCENT!Y$133-PERCENT!Y$135))</f>
        <v>-8.2773160545123126E-2</v>
      </c>
      <c r="Z117" s="124">
        <f>IF(PERCENT!Z119&gt;PERCENT!Z$133,(PERCENT!Z119-PERCENT!Z$133)/(PERCENT!Z$134-PERCENT!Z$133),(PERCENT!Z119-PERCENT!Z$133)/(PERCENT!Z$133-PERCENT!Z$135))</f>
        <v>-0.41304713580950009</v>
      </c>
      <c r="AA117" s="124">
        <f>IF(PERCENT!AA119&gt;PERCENT!AA$133,(PERCENT!AA119-PERCENT!AA$133)/(PERCENT!AA$134-PERCENT!AA$133),(PERCENT!AA119-PERCENT!AA$133)/(PERCENT!AA$133-PERCENT!AA$135))</f>
        <v>5.0691499792612976E-2</v>
      </c>
      <c r="AB117" s="124">
        <f>IF(PERCENT!AB119&gt;PERCENT!AB$133,(PERCENT!AB119-PERCENT!AB$133)/(PERCENT!AB$134-PERCENT!AB$133),(PERCENT!AB119-PERCENT!AB$133)/(PERCENT!AB$133-PERCENT!AB$135))</f>
        <v>0.46052157527457654</v>
      </c>
      <c r="AC117" s="127">
        <f>IF(PERCENT!AC119&gt;PERCENT!AC$133,(PERCENT!AC119-PERCENT!AC$133)/(PERCENT!AC$134-PERCENT!AC$133),(PERCENT!AC119-PERCENT!AC$133)/(PERCENT!AC$133-PERCENT!AC$135))</f>
        <v>-0.56501340881238105</v>
      </c>
      <c r="AD117" s="124">
        <f>IF(PERCENT!AD119&gt;PERCENT!AD$133,(PERCENT!AD119-PERCENT!AD$133)/(PERCENT!AD$134-PERCENT!AD$133),(PERCENT!AD119-PERCENT!AD$133)/(PERCENT!AD$133-PERCENT!AD$135))</f>
        <v>-0.56501340881238105</v>
      </c>
      <c r="AE117" s="128">
        <f>IF(PERCENT!AE119&gt;PERCENT!AE$133,(PERCENT!AE119-PERCENT!AE$133)/(PERCENT!AE$134-PERCENT!AE$133),(PERCENT!AE119-PERCENT!AE$133)/(PERCENT!AE$133-PERCENT!AE$135))</f>
        <v>2.3131050196790764E-2</v>
      </c>
      <c r="AF117" s="124">
        <f>IF(PERCENT!AF119&gt;PERCENT!AF$133,(PERCENT!AF119-PERCENT!AF$133)/(PERCENT!AF$134-PERCENT!AF$133),(PERCENT!AF119-PERCENT!AF$133)/(PERCENT!AF$133-PERCENT!AF$135))</f>
        <v>-0.52013599546560951</v>
      </c>
      <c r="AG117" s="124">
        <f>IF(PERCENT!AG119&gt;PERCENT!AG$133,(PERCENT!AG119-PERCENT!AG$133)/(PERCENT!AG$134-PERCENT!AG$133),(PERCENT!AG119-PERCENT!AG$133)/(PERCENT!AG$133-PERCENT!AG$135))</f>
        <v>-0.2138473846184592</v>
      </c>
      <c r="AH117" s="124">
        <f>IF(PERCENT!AH119&gt;PERCENT!AH$133,(PERCENT!AH119-PERCENT!AH$133)/(PERCENT!AH$134-PERCENT!AH$133),(PERCENT!AH119-PERCENT!AH$133)/(PERCENT!AH$133-PERCENT!AH$135))</f>
        <v>2.9342493424304211E-2</v>
      </c>
      <c r="AI117" s="124">
        <f>IF(PERCENT!AI119&gt;PERCENT!AI$133,(PERCENT!AI119-PERCENT!AI$133)/(PERCENT!AI$134-PERCENT!AI$133),(PERCENT!AI119-PERCENT!AI$133)/(PERCENT!AI$133-PERCENT!AI$135))</f>
        <v>8.1189904805374136E-2</v>
      </c>
      <c r="AJ117" s="124">
        <f>IF(PERCENT!AJ119&gt;PERCENT!AJ$133,(PERCENT!AJ119-PERCENT!AJ$133)/(PERCENT!AJ$134-PERCENT!AJ$133),(PERCENT!AJ119-PERCENT!AJ$133)/(PERCENT!AJ$133-PERCENT!AJ$135))</f>
        <v>-0.20380655634310643</v>
      </c>
      <c r="AK117" s="124">
        <f>IF(PERCENT!AK119&gt;PERCENT!AK$133,(PERCENT!AK119-PERCENT!AK$133)/(PERCENT!AK$134-PERCENT!AK$133),(PERCENT!AK119-PERCENT!AK$133)/(PERCENT!AK$133-PERCENT!AK$135))</f>
        <v>0.21076757673117621</v>
      </c>
      <c r="AL117" s="124">
        <f>IF(PERCENT!AL119&gt;PERCENT!AL$133,(PERCENT!AL119-PERCENT!AL$133)/(PERCENT!AL$134-PERCENT!AL$133),(PERCENT!AL119-PERCENT!AL$133)/(PERCENT!AL$133-PERCENT!AL$135))</f>
        <v>2.9283358253676887E-2</v>
      </c>
      <c r="AM117" s="124">
        <f>IF(PERCENT!AM119&gt;PERCENT!AM$133,(PERCENT!AM119-PERCENT!AM$133)/(PERCENT!AM$134-PERCENT!AM$133),(PERCENT!AM119-PERCENT!AM$133)/(PERCENT!AM$133-PERCENT!AM$135))</f>
        <v>0.14989815740935469</v>
      </c>
      <c r="AN117" s="124">
        <f>IF(PERCENT!AN119&gt;PERCENT!AN$133,(PERCENT!AN119-PERCENT!AN$133)/(PERCENT!AN$134-PERCENT!AN$133),(PERCENT!AN119-PERCENT!AN$133)/(PERCENT!AN$133-PERCENT!AN$135))</f>
        <v>-0.42073430905833981</v>
      </c>
      <c r="AO117" s="124">
        <f>IF(PERCENT!AO119&gt;PERCENT!AO$133,(PERCENT!AO119-PERCENT!AO$133)/(PERCENT!AO$134-PERCENT!AO$133),(PERCENT!AO119-PERCENT!AO$133)/(PERCENT!AO$133-PERCENT!AO$135))</f>
        <v>-7.70631744806069E-2</v>
      </c>
      <c r="AP117" s="124">
        <f>IF(PERCENT!AP119&gt;PERCENT!AP$133,(PERCENT!AP119-PERCENT!AP$133)/(PERCENT!AP$134-PERCENT!AP$133),(PERCENT!AP119-PERCENT!AP$133)/(PERCENT!AP$133-PERCENT!AP$135))</f>
        <v>0.14045318949966401</v>
      </c>
      <c r="AQ117" s="124">
        <f>IF(PERCENT!AQ119&gt;PERCENT!AQ$133,(PERCENT!AQ119-PERCENT!AQ$133)/(PERCENT!AQ$134-PERCENT!AQ$133),(PERCENT!AQ119-PERCENT!AQ$133)/(PERCENT!AQ$133-PERCENT!AQ$135))</f>
        <v>8.5407359257381799E-2</v>
      </c>
      <c r="AR117" s="124">
        <f>IF(PERCENT!AR119&gt;PERCENT!AR$133,(PERCENT!AR119-PERCENT!AR$133)/(PERCENT!AR$134-PERCENT!AR$133),(PERCENT!AR119-PERCENT!AR$133)/(PERCENT!AR$133-PERCENT!AR$135))</f>
        <v>-1.1316867449491737E-2</v>
      </c>
      <c r="AS117" s="198">
        <f>IF(PERCENT!AS119&gt;PERCENT!AS$133,(PERCENT!AS119-PERCENT!AS$133)/(PERCENT!AS$134-PERCENT!AS$133),(PERCENT!AS119-PERCENT!AS$133)/(PERCENT!AS$133-PERCENT!AS$135))</f>
        <v>-5.907971505213766E-2</v>
      </c>
      <c r="AT117" s="198">
        <f>IF(PERCENT!AT119&gt;PERCENT!AT$133,(PERCENT!AT119-PERCENT!AT$133)/(PERCENT!AT$134-PERCENT!AT$133),(PERCENT!AT119-PERCENT!AT$133)/(PERCENT!AT$133-PERCENT!AT$135))</f>
        <v>-1.85613537227119E-2</v>
      </c>
      <c r="AU117" s="198">
        <f>IF(PERCENT!AU119&gt;PERCENT!AU$133,(PERCENT!AU119-PERCENT!AU$133)/(PERCENT!AU$134-PERCENT!AU$133),(PERCENT!AU119-PERCENT!AU$133)/(PERCENT!AU$133-PERCENT!AU$135))</f>
        <v>-0.27692179768290359</v>
      </c>
      <c r="AV117" s="231">
        <f>IF(PERCENT!AV119&gt;PERCENT!AV$133,(PERCENT!AV119-PERCENT!AV$133)/(PERCENT!AV$134-PERCENT!AV$133),(PERCENT!AV119-PERCENT!AV$133)/(PERCENT!AV$133-PERCENT!AV$135))</f>
        <v>2.3131050196790764E-2</v>
      </c>
      <c r="AW117" s="231">
        <f>IF(PERCENT!AW119&gt;PERCENT!AW$133,(PERCENT!AW119-PERCENT!AW$133)/(PERCENT!AW$134-PERCENT!AW$133),(PERCENT!AW119-PERCENT!AW$133)/(PERCENT!AW$133-PERCENT!AW$135))</f>
        <v>-0.10659493049023136</v>
      </c>
      <c r="AX117" s="231">
        <f>IF(PERCENT!AX119&gt;PERCENT!AX$133,(PERCENT!AX119-PERCENT!AX$133)/(PERCENT!AX$134-PERCENT!AX$133),(PERCENT!AX119-PERCENT!AX$133)/(PERCENT!AX$133-PERCENT!AX$135))</f>
        <v>2.3131050196790764E-2</v>
      </c>
      <c r="AY117" s="232">
        <f>IF(PERCENT!AY119&gt;PERCENT!AY$133,(PERCENT!AY119-PERCENT!AY$133)/(PERCENT!AY$134-PERCENT!AY$133),(PERCENT!AY119-PERCENT!AY$133)/(PERCENT!AY$133-PERCENT!AY$135))</f>
        <v>4.9291666001752887E-2</v>
      </c>
      <c r="BA117" s="66" t="str">
        <f t="shared" si="2"/>
        <v>LOW NEED LOW DEV</v>
      </c>
    </row>
    <row r="118" spans="1:53" x14ac:dyDescent="0.35">
      <c r="A118" s="197" t="s">
        <v>797</v>
      </c>
      <c r="B118" s="125">
        <f>IF(PERCENT!B120&gt;PERCENT!B$133,(PERCENT!B120-PERCENT!B$133)/(PERCENT!B$134-PERCENT!B$133),(PERCENT!B120-PERCENT!B$133)/(PERCENT!B$133-PERCENT!B$135))</f>
        <v>-0.28342622119112043</v>
      </c>
      <c r="C118" s="124">
        <f>IF(PERCENT!C120&gt;PERCENT!C$133,(PERCENT!C120-PERCENT!C$133)/(PERCENT!C$134-PERCENT!C$133),(PERCENT!C120-PERCENT!C$133)/(PERCENT!C$133-PERCENT!C$135))</f>
        <v>-0.10285236328182772</v>
      </c>
      <c r="D118" s="124">
        <f>IF(PERCENT!D120&gt;PERCENT!D$133,(PERCENT!D120-PERCENT!D$133)/(PERCENT!D$134-PERCENT!D$133),(PERCENT!D120-PERCENT!D$133)/(PERCENT!D$133-PERCENT!D$135))</f>
        <v>-0.66363512190805363</v>
      </c>
      <c r="E118" s="124">
        <f>IF(PERCENT!E120&gt;PERCENT!E$133,(PERCENT!E120-PERCENT!E$133)/(PERCENT!E$134-PERCENT!E$133),(PERCENT!E120-PERCENT!E$133)/(PERCENT!E$133-PERCENT!E$135))</f>
        <v>6.9326412323245032E-2</v>
      </c>
      <c r="F118" s="124">
        <f>IF(PERCENT!F120&gt;PERCENT!F$133,(PERCENT!F120-PERCENT!F$133)/(PERCENT!F$134-PERCENT!F$133),(PERCENT!F120-PERCENT!F$133)/(PERCENT!F$133-PERCENT!F$135))</f>
        <v>-0.17793872722559598</v>
      </c>
      <c r="G118" s="124">
        <f>IF(PERCENT!G120&gt;PERCENT!G$133,(PERCENT!G120-PERCENT!G$133)/(PERCENT!G$134-PERCENT!G$133),(PERCENT!G120-PERCENT!G$133)/(PERCENT!G$133-PERCENT!G$135))</f>
        <v>-0.31206661351641979</v>
      </c>
      <c r="H118" s="125">
        <f>IF(PERCENT!H120&gt;PERCENT!H$133,(PERCENT!H120-PERCENT!H$133)/(PERCENT!H$134-PERCENT!H$133),(PERCENT!H120-PERCENT!H$133)/(PERCENT!H$133-PERCENT!H$135))</f>
        <v>-0.69755563249043206</v>
      </c>
      <c r="I118" s="124">
        <f>IF(PERCENT!I120&gt;PERCENT!I$133,(PERCENT!I120-PERCENT!I$133)/(PERCENT!I$134-PERCENT!I$133),(PERCENT!I120-PERCENT!I$133)/(PERCENT!I$133-PERCENT!I$135))</f>
        <v>-0.77772778798505804</v>
      </c>
      <c r="J118" s="124">
        <f>IF(PERCENT!J120&gt;PERCENT!J$133,(PERCENT!J120-PERCENT!J$133)/(PERCENT!J$134-PERCENT!J$133),(PERCENT!J120-PERCENT!J$133)/(PERCENT!J$133-PERCENT!J$135))</f>
        <v>-0.62199632482610157</v>
      </c>
      <c r="K118" s="126">
        <f>IF(PERCENT!K120&gt;PERCENT!K$133,(PERCENT!K120-PERCENT!K$133)/(PERCENT!K$134-PERCENT!K$133),(PERCENT!K120-PERCENT!K$133)/(PERCENT!K$133-PERCENT!K$135))</f>
        <v>-8.2414892801068709E-4</v>
      </c>
      <c r="L118" s="126">
        <f>IF(PERCENT!L120&gt;PERCENT!L$133,(PERCENT!L120-PERCENT!L$133)/(PERCENT!L$134-PERCENT!L$133),(PERCENT!L120-PERCENT!L$133)/(PERCENT!L$133-PERCENT!L$135))</f>
        <v>-1.0821847331578522E-2</v>
      </c>
      <c r="M118" s="124">
        <f>IF(PERCENT!M120&gt;PERCENT!M$133,(PERCENT!M120-PERCENT!M$133)/(PERCENT!M$134-PERCENT!M$133),(PERCENT!M120-PERCENT!M$133)/(PERCENT!M$133-PERCENT!M$135))</f>
        <v>-0.23654197856833528</v>
      </c>
      <c r="N118" s="124">
        <f>IF(PERCENT!N120&gt;PERCENT!N$133,(PERCENT!N120-PERCENT!N$133)/(PERCENT!N$134-PERCENT!N$133),(PERCENT!N120-PERCENT!N$133)/(PERCENT!N$133-PERCENT!N$135))</f>
        <v>4.6767792705735389E-2</v>
      </c>
      <c r="O118" s="124">
        <f>IF(PERCENT!O120&gt;PERCENT!O$133,(PERCENT!O120-PERCENT!O$133)/(PERCENT!O$134-PERCENT!O$133),(PERCENT!O120-PERCENT!O$133)/(PERCENT!O$133-PERCENT!O$135))</f>
        <v>-0.47509886082205194</v>
      </c>
      <c r="P118" s="124">
        <f>IF(PERCENT!P120&gt;PERCENT!P$133,(PERCENT!P120-PERCENT!P$133)/(PERCENT!P$134-PERCENT!P$133),(PERCENT!P120-PERCENT!P$133)/(PERCENT!P$133-PERCENT!P$135))</f>
        <v>0.10792129503309411</v>
      </c>
      <c r="Q118" s="124">
        <f>IF(PERCENT!Q120&gt;PERCENT!Q$133,(PERCENT!Q120-PERCENT!Q$133)/(PERCENT!Q$134-PERCENT!Q$133),(PERCENT!Q120-PERCENT!Q$133)/(PERCENT!Q$133-PERCENT!Q$135))</f>
        <v>-0.27051133628515517</v>
      </c>
      <c r="R118" s="127">
        <f>IF(PERCENT!R120&gt;PERCENT!R$133,(PERCENT!R120-PERCENT!R$133)/(PERCENT!R$134-PERCENT!R$133),(PERCENT!R120-PERCENT!R$133)/(PERCENT!R$133-PERCENT!R$135))</f>
        <v>-0.55749429196164768</v>
      </c>
      <c r="S118" s="124">
        <f>IF(PERCENT!S120&gt;PERCENT!S$133,(PERCENT!S120-PERCENT!S$133)/(PERCENT!S$134-PERCENT!S$133),(PERCENT!S120-PERCENT!S$133)/(PERCENT!S$133-PERCENT!S$135))</f>
        <v>-0.48956805568514644</v>
      </c>
      <c r="T118" s="124">
        <f>IF(PERCENT!T120&gt;PERCENT!T$133,(PERCENT!T120-PERCENT!T$133)/(PERCENT!T$134-PERCENT!T$133),(PERCENT!T120-PERCENT!T$133)/(PERCENT!T$133-PERCENT!T$135))</f>
        <v>-0.50872191367791431</v>
      </c>
      <c r="U118" s="124">
        <f>IF(PERCENT!U120&gt;PERCENT!U$133,(PERCENT!U120-PERCENT!U$133)/(PERCENT!U$134-PERCENT!U$133),(PERCENT!U120-PERCENT!U$133)/(PERCENT!U$133-PERCENT!U$135))</f>
        <v>-0.73774581771722458</v>
      </c>
      <c r="V118" s="127">
        <f>IF(PERCENT!V120&gt;PERCENT!V$133,(PERCENT!V120-PERCENT!V$133)/(PERCENT!V$134-PERCENT!V$133),(PERCENT!V120-PERCENT!V$133)/(PERCENT!V$133-PERCENT!V$135))</f>
        <v>-0.78001308626918808</v>
      </c>
      <c r="W118" s="124">
        <f>IF(PERCENT!W120&gt;PERCENT!W$133,(PERCENT!W120-PERCENT!W$133)/(PERCENT!W$134-PERCENT!W$133),(PERCENT!W120-PERCENT!W$133)/(PERCENT!W$133-PERCENT!W$135))</f>
        <v>-0.78001308626918808</v>
      </c>
      <c r="X118" s="127">
        <f>IF(PERCENT!X120&gt;PERCENT!X$133,(PERCENT!X120-PERCENT!X$133)/(PERCENT!X$134-PERCENT!X$133),(PERCENT!X120-PERCENT!X$133)/(PERCENT!X$133-PERCENT!X$135))</f>
        <v>-0.66641769883125046</v>
      </c>
      <c r="Y118" s="124">
        <f>IF(PERCENT!Y120&gt;PERCENT!Y$133,(PERCENT!Y120-PERCENT!Y$133)/(PERCENT!Y$134-PERCENT!Y$133),(PERCENT!Y120-PERCENT!Y$133)/(PERCENT!Y$133-PERCENT!Y$135))</f>
        <v>-0.81121060196745198</v>
      </c>
      <c r="Z118" s="124">
        <f>IF(PERCENT!Z120&gt;PERCENT!Z$133,(PERCENT!Z120-PERCENT!Z$133)/(PERCENT!Z$134-PERCENT!Z$133),(PERCENT!Z120-PERCENT!Z$133)/(PERCENT!Z$133-PERCENT!Z$135))</f>
        <v>-0.82788080467080571</v>
      </c>
      <c r="AA118" s="124">
        <f>IF(PERCENT!AA120&gt;PERCENT!AA$133,(PERCENT!AA120-PERCENT!AA$133)/(PERCENT!AA$134-PERCENT!AA$133),(PERCENT!AA120-PERCENT!AA$133)/(PERCENT!AA$133-PERCENT!AA$135))</f>
        <v>-0.49752010932094332</v>
      </c>
      <c r="AB118" s="124">
        <f>IF(PERCENT!AB120&gt;PERCENT!AB$133,(PERCENT!AB120-PERCENT!AB$133)/(PERCENT!AB$134-PERCENT!AB$133),(PERCENT!AB120-PERCENT!AB$133)/(PERCENT!AB$133-PERCENT!AB$135))</f>
        <v>-0.6234309195787755</v>
      </c>
      <c r="AC118" s="127">
        <f>IF(PERCENT!AC120&gt;PERCENT!AC$133,(PERCENT!AC120-PERCENT!AC$133)/(PERCENT!AC$134-PERCENT!AC$133),(PERCENT!AC120-PERCENT!AC$133)/(PERCENT!AC$133-PERCENT!AC$135))</f>
        <v>-0.34715254768508885</v>
      </c>
      <c r="AD118" s="124">
        <f>IF(PERCENT!AD120&gt;PERCENT!AD$133,(PERCENT!AD120-PERCENT!AD$133)/(PERCENT!AD$134-PERCENT!AD$133),(PERCENT!AD120-PERCENT!AD$133)/(PERCENT!AD$133-PERCENT!AD$135))</f>
        <v>-0.34715254768508885</v>
      </c>
      <c r="AE118" s="128">
        <f>IF(PERCENT!AE120&gt;PERCENT!AE$133,(PERCENT!AE120-PERCENT!AE$133)/(PERCENT!AE$134-PERCENT!AE$133),(PERCENT!AE120-PERCENT!AE$133)/(PERCENT!AE$133-PERCENT!AE$135))</f>
        <v>3.8608962217830153E-2</v>
      </c>
      <c r="AF118" s="124">
        <f>IF(PERCENT!AF120&gt;PERCENT!AF$133,(PERCENT!AF120-PERCENT!AF$133)/(PERCENT!AF$134-PERCENT!AF$133),(PERCENT!AF120-PERCENT!AF$133)/(PERCENT!AF$133-PERCENT!AF$135))</f>
        <v>0.52090224212722214</v>
      </c>
      <c r="AG118" s="124">
        <f>IF(PERCENT!AG120&gt;PERCENT!AG$133,(PERCENT!AG120-PERCENT!AG$133)/(PERCENT!AG$134-PERCENT!AG$133),(PERCENT!AG120-PERCENT!AG$133)/(PERCENT!AG$133-PERCENT!AG$135))</f>
        <v>0.15092204016821359</v>
      </c>
      <c r="AH118" s="124">
        <f>IF(PERCENT!AH120&gt;PERCENT!AH$133,(PERCENT!AH120-PERCENT!AH$133)/(PERCENT!AH$134-PERCENT!AH$133),(PERCENT!AH120-PERCENT!AH$133)/(PERCENT!AH$133-PERCENT!AH$135))</f>
        <v>-0.65138194585249631</v>
      </c>
      <c r="AI118" s="124">
        <f>IF(PERCENT!AI120&gt;PERCENT!AI$133,(PERCENT!AI120-PERCENT!AI$133)/(PERCENT!AI$134-PERCENT!AI$133),(PERCENT!AI120-PERCENT!AI$133)/(PERCENT!AI$133-PERCENT!AI$135))</f>
        <v>-0.11650172291580935</v>
      </c>
      <c r="AJ118" s="124">
        <f>IF(PERCENT!AJ120&gt;PERCENT!AJ$133,(PERCENT!AJ120-PERCENT!AJ$133)/(PERCENT!AJ$134-PERCENT!AJ$133),(PERCENT!AJ120-PERCENT!AJ$133)/(PERCENT!AJ$133-PERCENT!AJ$135))</f>
        <v>-0.27379607792946148</v>
      </c>
      <c r="AK118" s="124">
        <f>IF(PERCENT!AK120&gt;PERCENT!AK$133,(PERCENT!AK120-PERCENT!AK$133)/(PERCENT!AK$134-PERCENT!AK$133),(PERCENT!AK120-PERCENT!AK$133)/(PERCENT!AK$133-PERCENT!AK$135))</f>
        <v>-0.15890294626993171</v>
      </c>
      <c r="AL118" s="124">
        <f>IF(PERCENT!AL120&gt;PERCENT!AL$133,(PERCENT!AL120-PERCENT!AL$133)/(PERCENT!AL$134-PERCENT!AL$133),(PERCENT!AL120-PERCENT!AL$133)/(PERCENT!AL$133-PERCENT!AL$135))</f>
        <v>-0.65527541529993161</v>
      </c>
      <c r="AM118" s="124">
        <f>IF(PERCENT!AM120&gt;PERCENT!AM$133,(PERCENT!AM120-PERCENT!AM$133)/(PERCENT!AM$134-PERCENT!AM$133),(PERCENT!AM120-PERCENT!AM$133)/(PERCENT!AM$133-PERCENT!AM$135))</f>
        <v>4.0050519128321457E-2</v>
      </c>
      <c r="AN118" s="124">
        <f>IF(PERCENT!AN120&gt;PERCENT!AN$133,(PERCENT!AN120-PERCENT!AN$133)/(PERCENT!AN$134-PERCENT!AN$133),(PERCENT!AN120-PERCENT!AN$133)/(PERCENT!AN$133-PERCENT!AN$135))</f>
        <v>6.9461859321037012E-3</v>
      </c>
      <c r="AO118" s="124">
        <f>IF(PERCENT!AO120&gt;PERCENT!AO$133,(PERCENT!AO120-PERCENT!AO$133)/(PERCENT!AO$134-PERCENT!AO$133),(PERCENT!AO120-PERCENT!AO$133)/(PERCENT!AO$133-PERCENT!AO$135))</f>
        <v>0.12751271172810383</v>
      </c>
      <c r="AP118" s="124">
        <f>IF(PERCENT!AP120&gt;PERCENT!AP$133,(PERCENT!AP120-PERCENT!AP$133)/(PERCENT!AP$134-PERCENT!AP$133),(PERCENT!AP120-PERCENT!AP$133)/(PERCENT!AP$133-PERCENT!AP$135))</f>
        <v>0.29222167467146137</v>
      </c>
      <c r="AQ118" s="124">
        <f>IF(PERCENT!AQ120&gt;PERCENT!AQ$133,(PERCENT!AQ120-PERCENT!AQ$133)/(PERCENT!AQ$134-PERCENT!AQ$133),(PERCENT!AQ120-PERCENT!AQ$133)/(PERCENT!AQ$133-PERCENT!AQ$135))</f>
        <v>0.19345989265571187</v>
      </c>
      <c r="AR118" s="124">
        <f>IF(PERCENT!AR120&gt;PERCENT!AR$133,(PERCENT!AR120-PERCENT!AR$133)/(PERCENT!AR$134-PERCENT!AR$133),(PERCENT!AR120-PERCENT!AR$133)/(PERCENT!AR$133-PERCENT!AR$135))</f>
        <v>0.12492972396814564</v>
      </c>
      <c r="AS118" s="198">
        <f>IF(PERCENT!AS120&gt;PERCENT!AS$133,(PERCENT!AS120-PERCENT!AS$133)/(PERCENT!AS$134-PERCENT!AS$133),(PERCENT!AS120-PERCENT!AS$133)/(PERCENT!AS$133-PERCENT!AS$135))</f>
        <v>-0.65203262793498884</v>
      </c>
      <c r="AT118" s="198">
        <f>IF(PERCENT!AT120&gt;PERCENT!AT$133,(PERCENT!AT120-PERCENT!AT$133)/(PERCENT!AT$134-PERCENT!AT$133),(PERCENT!AT120-PERCENT!AT$133)/(PERCENT!AT$133-PERCENT!AT$135))</f>
        <v>-3.5376777083577968E-3</v>
      </c>
      <c r="AU118" s="198">
        <f>IF(PERCENT!AU120&gt;PERCENT!AU$133,(PERCENT!AU120-PERCENT!AU$133)/(PERCENT!AU$134-PERCENT!AU$133),(PERCENT!AU120-PERCENT!AU$133)/(PERCENT!AU$133-PERCENT!AU$135))</f>
        <v>-0.56263006495984358</v>
      </c>
      <c r="AV118" s="231">
        <f>IF(PERCENT!AV120&gt;PERCENT!AV$133,(PERCENT!AV120-PERCENT!AV$133)/(PERCENT!AV$134-PERCENT!AV$133),(PERCENT!AV120-PERCENT!AV$133)/(PERCENT!AV$133-PERCENT!AV$135))</f>
        <v>3.8608962217830153E-2</v>
      </c>
      <c r="AW118" s="231">
        <f>IF(PERCENT!AW120&gt;PERCENT!AW$133,(PERCENT!AW120-PERCENT!AW$133)/(PERCENT!AW$134-PERCENT!AW$133),(PERCENT!AW120-PERCENT!AW$133)/(PERCENT!AW$133-PERCENT!AW$135))</f>
        <v>-0.3440249791215983</v>
      </c>
      <c r="AX118" s="231">
        <f>IF(PERCENT!AX120&gt;PERCENT!AX$133,(PERCENT!AX120-PERCENT!AX$133)/(PERCENT!AX$134-PERCENT!AX$133),(PERCENT!AX120-PERCENT!AX$133)/(PERCENT!AX$133-PERCENT!AX$135))</f>
        <v>3.8608962217830153E-2</v>
      </c>
      <c r="AY118" s="232">
        <f>IF(PERCENT!AY120&gt;PERCENT!AY$133,(PERCENT!AY120-PERCENT!AY$133)/(PERCENT!AY$134-PERCENT!AY$133),(PERCENT!AY120-PERCENT!AY$133)/(PERCENT!AY$133-PERCENT!AY$135))</f>
        <v>-0.54771945121649646</v>
      </c>
      <c r="BA118" s="66" t="str">
        <f t="shared" si="2"/>
        <v>LOW NEED LOW DEV</v>
      </c>
    </row>
    <row r="119" spans="1:53" x14ac:dyDescent="0.35">
      <c r="A119" s="197" t="s">
        <v>822</v>
      </c>
      <c r="B119" s="125">
        <f>IF(PERCENT!B121&gt;PERCENT!B$133,(PERCENT!B121-PERCENT!B$133)/(PERCENT!B$134-PERCENT!B$133),(PERCENT!B121-PERCENT!B$133)/(PERCENT!B$133-PERCENT!B$135))</f>
        <v>0.44527324516636574</v>
      </c>
      <c r="C119" s="124">
        <f>IF(PERCENT!C121&gt;PERCENT!C$133,(PERCENT!C121-PERCENT!C$133)/(PERCENT!C$134-PERCENT!C$133),(PERCENT!C121-PERCENT!C$133)/(PERCENT!C$133-PERCENT!C$135))</f>
        <v>0.87419868291098779</v>
      </c>
      <c r="D119" s="124">
        <f>IF(PERCENT!D121&gt;PERCENT!D$133,(PERCENT!D121-PERCENT!D$133)/(PERCENT!D$134-PERCENT!D$133),(PERCENT!D121-PERCENT!D$133)/(PERCENT!D$133-PERCENT!D$135))</f>
        <v>0.6285546179168563</v>
      </c>
      <c r="E119" s="124">
        <f>IF(PERCENT!E121&gt;PERCENT!E$133,(PERCENT!E121-PERCENT!E$133)/(PERCENT!E$134-PERCENT!E$133),(PERCENT!E121-PERCENT!E$133)/(PERCENT!E$133-PERCENT!E$135))</f>
        <v>0.83777331395108989</v>
      </c>
      <c r="F119" s="124">
        <f>IF(PERCENT!F121&gt;PERCENT!F$133,(PERCENT!F121-PERCENT!F$133)/(PERCENT!F$134-PERCENT!F$133),(PERCENT!F121-PERCENT!F$133)/(PERCENT!F$133-PERCENT!F$135))</f>
        <v>-0.6154149956281294</v>
      </c>
      <c r="G119" s="124">
        <f>IF(PERCENT!G121&gt;PERCENT!G$133,(PERCENT!G121-PERCENT!G$133)/(PERCENT!G$134-PERCENT!G$133),(PERCENT!G121-PERCENT!G$133)/(PERCENT!G$133-PERCENT!G$135))</f>
        <v>0.23948439693381723</v>
      </c>
      <c r="H119" s="125">
        <f>IF(PERCENT!H121&gt;PERCENT!H$133,(PERCENT!H121-PERCENT!H$133)/(PERCENT!H$134-PERCENT!H$133),(PERCENT!H121-PERCENT!H$133)/(PERCENT!H$133-PERCENT!H$135))</f>
        <v>-0.43503906844767104</v>
      </c>
      <c r="I119" s="124">
        <f>IF(PERCENT!I121&gt;PERCENT!I$133,(PERCENT!I121-PERCENT!I$133)/(PERCENT!I$134-PERCENT!I$133),(PERCENT!I121-PERCENT!I$133)/(PERCENT!I$133-PERCENT!I$135))</f>
        <v>-0.68464962385441996</v>
      </c>
      <c r="J119" s="124">
        <f>IF(PERCENT!J121&gt;PERCENT!J$133,(PERCENT!J121-PERCENT!J$133)/(PERCENT!J$134-PERCENT!J$133),(PERCENT!J121-PERCENT!J$133)/(PERCENT!J$133-PERCENT!J$135))</f>
        <v>-0.27735578713003728</v>
      </c>
      <c r="K119" s="126">
        <f>IF(PERCENT!K121&gt;PERCENT!K$133,(PERCENT!K121-PERCENT!K$133)/(PERCENT!K$134-PERCENT!K$133),(PERCENT!K121-PERCENT!K$133)/(PERCENT!K$133-PERCENT!K$135))</f>
        <v>0.37528855707840053</v>
      </c>
      <c r="L119" s="126">
        <f>IF(PERCENT!L121&gt;PERCENT!L$133,(PERCENT!L121-PERCENT!L$133)/(PERCENT!L$134-PERCENT!L$133),(PERCENT!L121-PERCENT!L$133)/(PERCENT!L$133-PERCENT!L$135))</f>
        <v>0.16994200505233562</v>
      </c>
      <c r="M119" s="124">
        <f>IF(PERCENT!M121&gt;PERCENT!M$133,(PERCENT!M121-PERCENT!M$133)/(PERCENT!M$134-PERCENT!M$133),(PERCENT!M121-PERCENT!M$133)/(PERCENT!M$133-PERCENT!M$135))</f>
        <v>0.36471685838828305</v>
      </c>
      <c r="N119" s="124">
        <f>IF(PERCENT!N121&gt;PERCENT!N$133,(PERCENT!N121-PERCENT!N$133)/(PERCENT!N$134-PERCENT!N$133),(PERCENT!N121-PERCENT!N$133)/(PERCENT!N$133-PERCENT!N$135))</f>
        <v>-0.59634677250943013</v>
      </c>
      <c r="O119" s="124">
        <f>IF(PERCENT!O121&gt;PERCENT!O$133,(PERCENT!O121-PERCENT!O$133)/(PERCENT!O$134-PERCENT!O$133),(PERCENT!O121-PERCENT!O$133)/(PERCENT!O$133-PERCENT!O$135))</f>
        <v>1.329612723110779E-2</v>
      </c>
      <c r="P119" s="124">
        <f>IF(PERCENT!P121&gt;PERCENT!P$133,(PERCENT!P121-PERCENT!P$133)/(PERCENT!P$134-PERCENT!P$133),(PERCENT!P121-PERCENT!P$133)/(PERCENT!P$133-PERCENT!P$135))</f>
        <v>5.2007388498686281E-2</v>
      </c>
      <c r="Q119" s="124">
        <f>IF(PERCENT!Q121&gt;PERCENT!Q$133,(PERCENT!Q121-PERCENT!Q$133)/(PERCENT!Q$134-PERCENT!Q$133),(PERCENT!Q121-PERCENT!Q$133)/(PERCENT!Q$133-PERCENT!Q$135))</f>
        <v>-2.5461110773864624E-2</v>
      </c>
      <c r="R119" s="127">
        <f>IF(PERCENT!R121&gt;PERCENT!R$133,(PERCENT!R121-PERCENT!R$133)/(PERCENT!R$134-PERCENT!R$133),(PERCENT!R121-PERCENT!R$133)/(PERCENT!R$133-PERCENT!R$135))</f>
        <v>-0.55222164480640068</v>
      </c>
      <c r="S119" s="124">
        <f>IF(PERCENT!S121&gt;PERCENT!S$133,(PERCENT!S121-PERCENT!S$133)/(PERCENT!S$134-PERCENT!S$133),(PERCENT!S121-PERCENT!S$133)/(PERCENT!S$133-PERCENT!S$135))</f>
        <v>-0.60336224952145823</v>
      </c>
      <c r="T119" s="124">
        <f>IF(PERCENT!T121&gt;PERCENT!T$133,(PERCENT!T121-PERCENT!T$133)/(PERCENT!T$134-PERCENT!T$133),(PERCENT!T121-PERCENT!T$133)/(PERCENT!T$133-PERCENT!T$135))</f>
        <v>-0.54957601521577071</v>
      </c>
      <c r="U119" s="124">
        <f>IF(PERCENT!U121&gt;PERCENT!U$133,(PERCENT!U121-PERCENT!U$133)/(PERCENT!U$134-PERCENT!U$133),(PERCENT!U121-PERCENT!U$133)/(PERCENT!U$133-PERCENT!U$135))</f>
        <v>-0.50295806974748414</v>
      </c>
      <c r="V119" s="127">
        <f>IF(PERCENT!V121&gt;PERCENT!V$133,(PERCENT!V121-PERCENT!V$133)/(PERCENT!V$134-PERCENT!V$133),(PERCENT!V121-PERCENT!V$133)/(PERCENT!V$133-PERCENT!V$135))</f>
        <v>2.2254625011942239E-2</v>
      </c>
      <c r="W119" s="124">
        <f>IF(PERCENT!W121&gt;PERCENT!W$133,(PERCENT!W121-PERCENT!W$133)/(PERCENT!W$134-PERCENT!W$133),(PERCENT!W121-PERCENT!W$133)/(PERCENT!W$133-PERCENT!W$135))</f>
        <v>2.2254625011942239E-2</v>
      </c>
      <c r="X119" s="127">
        <f>IF(PERCENT!X121&gt;PERCENT!X$133,(PERCENT!X121-PERCENT!X$133)/(PERCENT!X$134-PERCENT!X$133),(PERCENT!X121-PERCENT!X$133)/(PERCENT!X$133-PERCENT!X$135))</f>
        <v>0.12456149594720937</v>
      </c>
      <c r="Y119" s="124">
        <f>IF(PERCENT!Y121&gt;PERCENT!Y$133,(PERCENT!Y121-PERCENT!Y$133)/(PERCENT!Y$134-PERCENT!Y$133),(PERCENT!Y121-PERCENT!Y$133)/(PERCENT!Y$133-PERCENT!Y$135))</f>
        <v>4.8149612758263675E-2</v>
      </c>
      <c r="Z119" s="124">
        <f>IF(PERCENT!Z121&gt;PERCENT!Z$133,(PERCENT!Z121-PERCENT!Z$133)/(PERCENT!Z$134-PERCENT!Z$133),(PERCENT!Z121-PERCENT!Z$133)/(PERCENT!Z$133-PERCENT!Z$135))</f>
        <v>5.5615297737493012E-2</v>
      </c>
      <c r="AA119" s="124">
        <f>IF(PERCENT!AA121&gt;PERCENT!AA$133,(PERCENT!AA121-PERCENT!AA$133)/(PERCENT!AA$134-PERCENT!AA$133),(PERCENT!AA121-PERCENT!AA$133)/(PERCENT!AA$133-PERCENT!AA$135))</f>
        <v>-8.8042825827678195E-2</v>
      </c>
      <c r="AB119" s="124">
        <f>IF(PERCENT!AB121&gt;PERCENT!AB$133,(PERCENT!AB121-PERCENT!AB$133)/(PERCENT!AB$134-PERCENT!AB$133),(PERCENT!AB121-PERCENT!AB$133)/(PERCENT!AB$133-PERCENT!AB$135))</f>
        <v>0.88452292064052707</v>
      </c>
      <c r="AC119" s="127">
        <f>IF(PERCENT!AC121&gt;PERCENT!AC$133,(PERCENT!AC121-PERCENT!AC$133)/(PERCENT!AC$134-PERCENT!AC$133),(PERCENT!AC121-PERCENT!AC$133)/(PERCENT!AC$133-PERCENT!AC$135))</f>
        <v>3.6723025976158057E-2</v>
      </c>
      <c r="AD119" s="124">
        <f>IF(PERCENT!AD121&gt;PERCENT!AD$133,(PERCENT!AD121-PERCENT!AD$133)/(PERCENT!AD$134-PERCENT!AD$133),(PERCENT!AD121-PERCENT!AD$133)/(PERCENT!AD$133-PERCENT!AD$135))</f>
        <v>3.6723025976158057E-2</v>
      </c>
      <c r="AE119" s="128">
        <f>IF(PERCENT!AE121&gt;PERCENT!AE$133,(PERCENT!AE121-PERCENT!AE$133)/(PERCENT!AE$134-PERCENT!AE$133),(PERCENT!AE121-PERCENT!AE$133)/(PERCENT!AE$133-PERCENT!AE$135))</f>
        <v>-0.21851484231456719</v>
      </c>
      <c r="AF119" s="124">
        <f>IF(PERCENT!AF121&gt;PERCENT!AF$133,(PERCENT!AF121-PERCENT!AF$133)/(PERCENT!AF$134-PERCENT!AF$133),(PERCENT!AF121-PERCENT!AF$133)/(PERCENT!AF$133-PERCENT!AF$135))</f>
        <v>-0.73147526469985213</v>
      </c>
      <c r="AG119" s="124">
        <f>IF(PERCENT!AG121&gt;PERCENT!AG$133,(PERCENT!AG121-PERCENT!AG$133)/(PERCENT!AG$134-PERCENT!AG$133),(PERCENT!AG121-PERCENT!AG$133)/(PERCENT!AG$133-PERCENT!AG$135))</f>
        <v>0.24997082703020618</v>
      </c>
      <c r="AH119" s="124">
        <f>IF(PERCENT!AH121&gt;PERCENT!AH$133,(PERCENT!AH121-PERCENT!AH$133)/(PERCENT!AH$134-PERCENT!AH$133),(PERCENT!AH121-PERCENT!AH$133)/(PERCENT!AH$133-PERCENT!AH$135))</f>
        <v>3.022524578137804E-2</v>
      </c>
      <c r="AI119" s="124">
        <f>IF(PERCENT!AI121&gt;PERCENT!AI$133,(PERCENT!AI121-PERCENT!AI$133)/(PERCENT!AI$134-PERCENT!AI$133),(PERCENT!AI121-PERCENT!AI$133)/(PERCENT!AI$133-PERCENT!AI$135))</f>
        <v>0.2578644358878508</v>
      </c>
      <c r="AJ119" s="124">
        <f>IF(PERCENT!AJ121&gt;PERCENT!AJ$133,(PERCENT!AJ121-PERCENT!AJ$133)/(PERCENT!AJ$134-PERCENT!AJ$133),(PERCENT!AJ121-PERCENT!AJ$133)/(PERCENT!AJ$133-PERCENT!AJ$135))</f>
        <v>0.11091733582995933</v>
      </c>
      <c r="AK119" s="124">
        <f>IF(PERCENT!AK121&gt;PERCENT!AK$133,(PERCENT!AK121-PERCENT!AK$133)/(PERCENT!AK$134-PERCENT!AK$133),(PERCENT!AK121-PERCENT!AK$133)/(PERCENT!AK$133-PERCENT!AK$135))</f>
        <v>1.3855678843422506E-3</v>
      </c>
      <c r="AL119" s="124">
        <f>IF(PERCENT!AL121&gt;PERCENT!AL$133,(PERCENT!AL121-PERCENT!AL$133)/(PERCENT!AL$134-PERCENT!AL$133),(PERCENT!AL121-PERCENT!AL$133)/(PERCENT!AL$133-PERCENT!AL$135))</f>
        <v>3.710021785590193E-2</v>
      </c>
      <c r="AM119" s="124">
        <f>IF(PERCENT!AM121&gt;PERCENT!AM$133,(PERCENT!AM121-PERCENT!AM$133)/(PERCENT!AM$134-PERCENT!AM$133),(PERCENT!AM121-PERCENT!AM$133)/(PERCENT!AM$133-PERCENT!AM$135))</f>
        <v>-0.21120142828387198</v>
      </c>
      <c r="AN119" s="124">
        <f>IF(PERCENT!AN121&gt;PERCENT!AN$133,(PERCENT!AN121-PERCENT!AN$133)/(PERCENT!AN$134-PERCENT!AN$133),(PERCENT!AN121-PERCENT!AN$133)/(PERCENT!AN$133-PERCENT!AN$135))</f>
        <v>-0.78176501876151117</v>
      </c>
      <c r="AO119" s="124">
        <f>IF(PERCENT!AO121&gt;PERCENT!AO$133,(PERCENT!AO121-PERCENT!AO$133)/(PERCENT!AO$134-PERCENT!AO$133),(PERCENT!AO121-PERCENT!AO$133)/(PERCENT!AO$133-PERCENT!AO$135))</f>
        <v>-0.26315279137505482</v>
      </c>
      <c r="AP119" s="124">
        <f>IF(PERCENT!AP121&gt;PERCENT!AP$133,(PERCENT!AP121-PERCENT!AP$133)/(PERCENT!AP$134-PERCENT!AP$133),(PERCENT!AP121-PERCENT!AP$133)/(PERCENT!AP$133-PERCENT!AP$135))</f>
        <v>4.6371911271818568E-3</v>
      </c>
      <c r="AQ119" s="124">
        <f>IF(PERCENT!AQ121&gt;PERCENT!AQ$133,(PERCENT!AQ121-PERCENT!AQ$133)/(PERCENT!AQ$134-PERCENT!AQ$133),(PERCENT!AQ121-PERCENT!AQ$133)/(PERCENT!AQ$133-PERCENT!AQ$135))</f>
        <v>-3.6128891312493368E-2</v>
      </c>
      <c r="AR119" s="124">
        <f>IF(PERCENT!AR121&gt;PERCENT!AR$133,(PERCENT!AR121-PERCENT!AR$133)/(PERCENT!AR$134-PERCENT!AR$133),(PERCENT!AR121-PERCENT!AR$133)/(PERCENT!AR$133-PERCENT!AR$135))</f>
        <v>7.7012652877234298E-3</v>
      </c>
      <c r="AS119" s="198">
        <f>IF(PERCENT!AS121&gt;PERCENT!AS$133,(PERCENT!AS121-PERCENT!AS$133)/(PERCENT!AS$134-PERCENT!AS$133),(PERCENT!AS121-PERCENT!AS$133)/(PERCENT!AS$133-PERCENT!AS$135))</f>
        <v>1.4061274226512129E-2</v>
      </c>
      <c r="AT119" s="198">
        <f>IF(PERCENT!AT121&gt;PERCENT!AT$133,(PERCENT!AT121-PERCENT!AT$133)/(PERCENT!AT$134-PERCENT!AT$133),(PERCENT!AT121-PERCENT!AT$133)/(PERCENT!AT$133-PERCENT!AT$135))</f>
        <v>0.4294454995438351</v>
      </c>
      <c r="AU119" s="198">
        <f>IF(PERCENT!AU121&gt;PERCENT!AU$133,(PERCENT!AU121-PERCENT!AU$133)/(PERCENT!AU$134-PERCENT!AU$133),(PERCENT!AU121-PERCENT!AU$133)/(PERCENT!AU$133-PERCENT!AU$135))</f>
        <v>2.7168731722864197E-2</v>
      </c>
      <c r="AV119" s="231">
        <f>IF(PERCENT!AV121&gt;PERCENT!AV$133,(PERCENT!AV121-PERCENT!AV$133)/(PERCENT!AV$134-PERCENT!AV$133),(PERCENT!AV121-PERCENT!AV$133)/(PERCENT!AV$133-PERCENT!AV$135))</f>
        <v>-0.21851484231456719</v>
      </c>
      <c r="AW119" s="231">
        <f>IF(PERCENT!AW121&gt;PERCENT!AW$133,(PERCENT!AW121-PERCENT!AW$133)/(PERCENT!AW$134-PERCENT!AW$133),(PERCENT!AW121-PERCENT!AW$133)/(PERCENT!AW$133-PERCENT!AW$135))</f>
        <v>6.8214341823080726E-2</v>
      </c>
      <c r="AX119" s="231">
        <f>IF(PERCENT!AX121&gt;PERCENT!AX$133,(PERCENT!AX121-PERCENT!AX$133)/(PERCENT!AX$134-PERCENT!AX$133),(PERCENT!AX121-PERCENT!AX$133)/(PERCENT!AX$133-PERCENT!AX$135))</f>
        <v>-0.21851484231456719</v>
      </c>
      <c r="AY119" s="232">
        <f>IF(PERCENT!AY121&gt;PERCENT!AY$133,(PERCENT!AY121-PERCENT!AY$133)/(PERCENT!AY$134-PERCENT!AY$133),(PERCENT!AY121-PERCENT!AY$133)/(PERCENT!AY$133-PERCENT!AY$135))</f>
        <v>8.4013555124494294E-2</v>
      </c>
      <c r="BA119" s="66" t="str">
        <f t="shared" si="2"/>
        <v>HIGH NEED HIGH DEV</v>
      </c>
    </row>
    <row r="120" spans="1:53" x14ac:dyDescent="0.35">
      <c r="A120" s="197" t="s">
        <v>804</v>
      </c>
      <c r="B120" s="125">
        <f>IF(PERCENT!B122&gt;PERCENT!B$133,(PERCENT!B122-PERCENT!B$133)/(PERCENT!B$134-PERCENT!B$133),(PERCENT!B122-PERCENT!B$133)/(PERCENT!B$133-PERCENT!B$135))</f>
        <v>1.5107577017884009E-2</v>
      </c>
      <c r="C120" s="124">
        <f>IF(PERCENT!C122&gt;PERCENT!C$133,(PERCENT!C122-PERCENT!C$133)/(PERCENT!C$134-PERCENT!C$133),(PERCENT!C122-PERCENT!C$133)/(PERCENT!C$133-PERCENT!C$135))</f>
        <v>-0.37128833924434224</v>
      </c>
      <c r="D120" s="124">
        <f>IF(PERCENT!D122&gt;PERCENT!D$133,(PERCENT!D122-PERCENT!D$133)/(PERCENT!D$134-PERCENT!D$133),(PERCENT!D122-PERCENT!D$133)/(PERCENT!D$133-PERCENT!D$135))</f>
        <v>-0.3355140692722452</v>
      </c>
      <c r="E120" s="124">
        <f>IF(PERCENT!E122&gt;PERCENT!E$133,(PERCENT!E122-PERCENT!E$133)/(PERCENT!E$134-PERCENT!E$133),(PERCENT!E122-PERCENT!E$133)/(PERCENT!E$133-PERCENT!E$135))</f>
        <v>0.21266527061374457</v>
      </c>
      <c r="F120" s="124">
        <f>IF(PERCENT!F122&gt;PERCENT!F$133,(PERCENT!F122-PERCENT!F$133)/(PERCENT!F$134-PERCENT!F$133),(PERCENT!F122-PERCENT!F$133)/(PERCENT!F$133-PERCENT!F$135))</f>
        <v>0.14528125277076206</v>
      </c>
      <c r="G120" s="124">
        <f>IF(PERCENT!G122&gt;PERCENT!G$133,(PERCENT!G122-PERCENT!G$133)/(PERCENT!G$134-PERCENT!G$133),(PERCENT!G122-PERCENT!G$133)/(PERCENT!G$133-PERCENT!G$135))</f>
        <v>-0.62577402212778743</v>
      </c>
      <c r="H120" s="125">
        <f>IF(PERCENT!H122&gt;PERCENT!H$133,(PERCENT!H122-PERCENT!H$133)/(PERCENT!H$134-PERCENT!H$133),(PERCENT!H122-PERCENT!H$133)/(PERCENT!H$133-PERCENT!H$135))</f>
        <v>2.9324793335724075E-2</v>
      </c>
      <c r="I120" s="124">
        <f>IF(PERCENT!I122&gt;PERCENT!I$133,(PERCENT!I122-PERCENT!I$133)/(PERCENT!I$134-PERCENT!I$133),(PERCENT!I122-PERCENT!I$133)/(PERCENT!I$133-PERCENT!I$135))</f>
        <v>-3.2408485629455042E-3</v>
      </c>
      <c r="J120" s="124">
        <f>IF(PERCENT!J122&gt;PERCENT!J$133,(PERCENT!J122-PERCENT!J$133)/(PERCENT!J$134-PERCENT!J$133),(PERCENT!J122-PERCENT!J$133)/(PERCENT!J$133-PERCENT!J$135))</f>
        <v>4.6106608086266349E-2</v>
      </c>
      <c r="K120" s="126">
        <f>IF(PERCENT!K122&gt;PERCENT!K$133,(PERCENT!K122-PERCENT!K$133)/(PERCENT!K$134-PERCENT!K$133),(PERCENT!K122-PERCENT!K$133)/(PERCENT!K$133-PERCENT!K$135))</f>
        <v>-1.7679092609253155E-2</v>
      </c>
      <c r="L120" s="126">
        <f>IF(PERCENT!L122&gt;PERCENT!L$133,(PERCENT!L122-PERCENT!L$133)/(PERCENT!L$134-PERCENT!L$133),(PERCENT!L122-PERCENT!L$133)/(PERCENT!L$133-PERCENT!L$135))</f>
        <v>-0.29316992905808015</v>
      </c>
      <c r="M120" s="124">
        <f>IF(PERCENT!M122&gt;PERCENT!M$133,(PERCENT!M122-PERCENT!M$133)/(PERCENT!M$134-PERCENT!M$133),(PERCENT!M122-PERCENT!M$133)/(PERCENT!M$133-PERCENT!M$135))</f>
        <v>-5.7082173571271502E-2</v>
      </c>
      <c r="N120" s="124">
        <f>IF(PERCENT!N122&gt;PERCENT!N$133,(PERCENT!N122-PERCENT!N$133)/(PERCENT!N$134-PERCENT!N$133),(PERCENT!N122-PERCENT!N$133)/(PERCENT!N$133-PERCENT!N$135))</f>
        <v>-0.41606496550918703</v>
      </c>
      <c r="O120" s="124">
        <f>IF(PERCENT!O122&gt;PERCENT!O$133,(PERCENT!O122-PERCENT!O$133)/(PERCENT!O$134-PERCENT!O$133),(PERCENT!O122-PERCENT!O$133)/(PERCENT!O$133-PERCENT!O$135))</f>
        <v>-0.43814186022457707</v>
      </c>
      <c r="P120" s="124">
        <f>IF(PERCENT!P122&gt;PERCENT!P$133,(PERCENT!P122-PERCENT!P$133)/(PERCENT!P$134-PERCENT!P$133),(PERCENT!P122-PERCENT!P$133)/(PERCENT!P$133-PERCENT!P$135))</f>
        <v>-4.627186051114416E-2</v>
      </c>
      <c r="Q120" s="124">
        <f>IF(PERCENT!Q122&gt;PERCENT!Q$133,(PERCENT!Q122-PERCENT!Q$133)/(PERCENT!Q$134-PERCENT!Q$133),(PERCENT!Q122-PERCENT!Q$133)/(PERCENT!Q$133-PERCENT!Q$135))</f>
        <v>-0.35716663197492676</v>
      </c>
      <c r="R120" s="127">
        <f>IF(PERCENT!R122&gt;PERCENT!R$133,(PERCENT!R122-PERCENT!R$133)/(PERCENT!R$134-PERCENT!R$133),(PERCENT!R122-PERCENT!R$133)/(PERCENT!R$133-PERCENT!R$135))</f>
        <v>-0.35390157900326258</v>
      </c>
      <c r="S120" s="124">
        <f>IF(PERCENT!S122&gt;PERCENT!S$133,(PERCENT!S122-PERCENT!S$133)/(PERCENT!S$134-PERCENT!S$133),(PERCENT!S122-PERCENT!S$133)/(PERCENT!S$133-PERCENT!S$135))</f>
        <v>-0.39167760171109495</v>
      </c>
      <c r="T120" s="124">
        <f>IF(PERCENT!T122&gt;PERCENT!T$133,(PERCENT!T122-PERCENT!T$133)/(PERCENT!T$134-PERCENT!T$133),(PERCENT!T122-PERCENT!T$133)/(PERCENT!T$133-PERCENT!T$135))</f>
        <v>-0.46899432593919593</v>
      </c>
      <c r="U120" s="124">
        <f>IF(PERCENT!U122&gt;PERCENT!U$133,(PERCENT!U122-PERCENT!U$133)/(PERCENT!U$134-PERCENT!U$133),(PERCENT!U122-PERCENT!U$133)/(PERCENT!U$133-PERCENT!U$135))</f>
        <v>-0.11649751656285573</v>
      </c>
      <c r="V120" s="127">
        <f>IF(PERCENT!V122&gt;PERCENT!V$133,(PERCENT!V122-PERCENT!V$133)/(PERCENT!V$134-PERCENT!V$133),(PERCENT!V122-PERCENT!V$133)/(PERCENT!V$133-PERCENT!V$135))</f>
        <v>-0.18314638672373404</v>
      </c>
      <c r="W120" s="124">
        <f>IF(PERCENT!W122&gt;PERCENT!W$133,(PERCENT!W122-PERCENT!W$133)/(PERCENT!W$134-PERCENT!W$133),(PERCENT!W122-PERCENT!W$133)/(PERCENT!W$133-PERCENT!W$135))</f>
        <v>-0.18314638672373404</v>
      </c>
      <c r="X120" s="127">
        <f>IF(PERCENT!X122&gt;PERCENT!X$133,(PERCENT!X122-PERCENT!X$133)/(PERCENT!X$134-PERCENT!X$133),(PERCENT!X122-PERCENT!X$133)/(PERCENT!X$133-PERCENT!X$135))</f>
        <v>-0.28208772398729298</v>
      </c>
      <c r="Y120" s="124">
        <f>IF(PERCENT!Y122&gt;PERCENT!Y$133,(PERCENT!Y122-PERCENT!Y$133)/(PERCENT!Y$134-PERCENT!Y$133),(PERCENT!Y122-PERCENT!Y$133)/(PERCENT!Y$133-PERCENT!Y$135))</f>
        <v>-0.45380816258677226</v>
      </c>
      <c r="Z120" s="124">
        <f>IF(PERCENT!Z122&gt;PERCENT!Z$133,(PERCENT!Z122-PERCENT!Z$133)/(PERCENT!Z$134-PERCENT!Z$133),(PERCENT!Z122-PERCENT!Z$133)/(PERCENT!Z$133-PERCENT!Z$135))</f>
        <v>-0.3427805240641037</v>
      </c>
      <c r="AA120" s="124">
        <f>IF(PERCENT!AA122&gt;PERCENT!AA$133,(PERCENT!AA122-PERCENT!AA$133)/(PERCENT!AA$134-PERCENT!AA$133),(PERCENT!AA122-PERCENT!AA$133)/(PERCENT!AA$133-PERCENT!AA$135))</f>
        <v>-3.6220554633608883E-2</v>
      </c>
      <c r="AB120" s="124">
        <f>IF(PERCENT!AB122&gt;PERCENT!AB$133,(PERCENT!AB122-PERCENT!AB$133)/(PERCENT!AB$134-PERCENT!AB$133),(PERCENT!AB122-PERCENT!AB$133)/(PERCENT!AB$133-PERCENT!AB$135))</f>
        <v>-0.31103302797336535</v>
      </c>
      <c r="AC120" s="127">
        <f>IF(PERCENT!AC122&gt;PERCENT!AC$133,(PERCENT!AC122-PERCENT!AC$133)/(PERCENT!AC$134-PERCENT!AC$133),(PERCENT!AC122-PERCENT!AC$133)/(PERCENT!AC$133-PERCENT!AC$135))</f>
        <v>-0.45247681716869759</v>
      </c>
      <c r="AD120" s="124">
        <f>IF(PERCENT!AD122&gt;PERCENT!AD$133,(PERCENT!AD122-PERCENT!AD$133)/(PERCENT!AD$134-PERCENT!AD$133),(PERCENT!AD122-PERCENT!AD$133)/(PERCENT!AD$133-PERCENT!AD$135))</f>
        <v>-0.45247681716869759</v>
      </c>
      <c r="AE120" s="128">
        <f>IF(PERCENT!AE122&gt;PERCENT!AE$133,(PERCENT!AE122-PERCENT!AE$133)/(PERCENT!AE$134-PERCENT!AE$133),(PERCENT!AE122-PERCENT!AE$133)/(PERCENT!AE$133-PERCENT!AE$135))</f>
        <v>4.1198380233415405E-2</v>
      </c>
      <c r="AF120" s="124">
        <f>IF(PERCENT!AF122&gt;PERCENT!AF$133,(PERCENT!AF122-PERCENT!AF$133)/(PERCENT!AF$134-PERCENT!AF$133),(PERCENT!AF122-PERCENT!AF$133)/(PERCENT!AF$133-PERCENT!AF$135))</f>
        <v>0.65921830983526786</v>
      </c>
      <c r="AG120" s="124">
        <f>IF(PERCENT!AG122&gt;PERCENT!AG$133,(PERCENT!AG122-PERCENT!AG$133)/(PERCENT!AG$134-PERCENT!AG$133),(PERCENT!AG122-PERCENT!AG$133)/(PERCENT!AG$133-PERCENT!AG$135))</f>
        <v>0.13181897702410017</v>
      </c>
      <c r="AH120" s="124">
        <f>IF(PERCENT!AH122&gt;PERCENT!AH$133,(PERCENT!AH122-PERCENT!AH$133)/(PERCENT!AH$134-PERCENT!AH$133),(PERCENT!AH122-PERCENT!AH$133)/(PERCENT!AH$133-PERCENT!AH$135))</f>
        <v>1.4163320151825403E-2</v>
      </c>
      <c r="AI120" s="124">
        <f>IF(PERCENT!AI122&gt;PERCENT!AI$133,(PERCENT!AI122-PERCENT!AI$133)/(PERCENT!AI$134-PERCENT!AI$133),(PERCENT!AI122-PERCENT!AI$133)/(PERCENT!AI$133-PERCENT!AI$135))</f>
        <v>4.4256788368730475E-2</v>
      </c>
      <c r="AJ120" s="124">
        <f>IF(PERCENT!AJ122&gt;PERCENT!AJ$133,(PERCENT!AJ122-PERCENT!AJ$133)/(PERCENT!AJ$134-PERCENT!AJ$133),(PERCENT!AJ122-PERCENT!AJ$133)/(PERCENT!AJ$133-PERCENT!AJ$135))</f>
        <v>-0.16158087426788417</v>
      </c>
      <c r="AK120" s="124">
        <f>IF(PERCENT!AK122&gt;PERCENT!AK$133,(PERCENT!AK122-PERCENT!AK$133)/(PERCENT!AK$134-PERCENT!AK$133),(PERCENT!AK122-PERCENT!AK$133)/(PERCENT!AK$133-PERCENT!AK$135))</f>
        <v>3.6809095476686655E-2</v>
      </c>
      <c r="AL120" s="124">
        <f>IF(PERCENT!AL122&gt;PERCENT!AL$133,(PERCENT!AL122-PERCENT!AL$133)/(PERCENT!AL$134-PERCENT!AL$133),(PERCENT!AL122-PERCENT!AL$133)/(PERCENT!AL$133-PERCENT!AL$135))</f>
        <v>-0.25933602959450464</v>
      </c>
      <c r="AM120" s="124">
        <f>IF(PERCENT!AM122&gt;PERCENT!AM$133,(PERCENT!AM122-PERCENT!AM$133)/(PERCENT!AM$134-PERCENT!AM$133),(PERCENT!AM122-PERCENT!AM$133)/(PERCENT!AM$133-PERCENT!AM$135))</f>
        <v>-3.3004532095648603E-2</v>
      </c>
      <c r="AN120" s="124">
        <f>IF(PERCENT!AN122&gt;PERCENT!AN$133,(PERCENT!AN122-PERCENT!AN$133)/(PERCENT!AN$134-PERCENT!AN$133),(PERCENT!AN122-PERCENT!AN$133)/(PERCENT!AN$133-PERCENT!AN$135))</f>
        <v>-2.4207055727586878E-2</v>
      </c>
      <c r="AO120" s="124">
        <f>IF(PERCENT!AO122&gt;PERCENT!AO$133,(PERCENT!AO122-PERCENT!AO$133)/(PERCENT!AO$134-PERCENT!AO$133),(PERCENT!AO122-PERCENT!AO$133)/(PERCENT!AO$133-PERCENT!AO$135))</f>
        <v>-9.6632580842942697E-2</v>
      </c>
      <c r="AP120" s="124">
        <f>IF(PERCENT!AP122&gt;PERCENT!AP$133,(PERCENT!AP122-PERCENT!AP$133)/(PERCENT!AP$134-PERCENT!AP$133),(PERCENT!AP122-PERCENT!AP$133)/(PERCENT!AP$133-PERCENT!AP$135))</f>
        <v>0.26484944975047242</v>
      </c>
      <c r="AQ120" s="124">
        <f>IF(PERCENT!AQ122&gt;PERCENT!AQ$133,(PERCENT!AQ122-PERCENT!AQ$133)/(PERCENT!AQ$134-PERCENT!AQ$133),(PERCENT!AQ122-PERCENT!AQ$133)/(PERCENT!AQ$133-PERCENT!AQ$135))</f>
        <v>-6.4473208934650045E-3</v>
      </c>
      <c r="AR120" s="124">
        <f>IF(PERCENT!AR122&gt;PERCENT!AR$133,(PERCENT!AR122-PERCENT!AR$133)/(PERCENT!AR$134-PERCENT!AR$133),(PERCENT!AR122-PERCENT!AR$133)/(PERCENT!AR$133-PERCENT!AR$135))</f>
        <v>-5.2235870281714556E-3</v>
      </c>
      <c r="AS120" s="198">
        <f>IF(PERCENT!AS122&gt;PERCENT!AS$133,(PERCENT!AS122-PERCENT!AS$133)/(PERCENT!AS$134-PERCENT!AS$133),(PERCENT!AS122-PERCENT!AS$133)/(PERCENT!AS$133-PERCENT!AS$135))</f>
        <v>2.1369759087581701E-2</v>
      </c>
      <c r="AT120" s="198">
        <f>IF(PERCENT!AT122&gt;PERCENT!AT$133,(PERCENT!AT122-PERCENT!AT$133)/(PERCENT!AT$134-PERCENT!AT$133),(PERCENT!AT122-PERCENT!AT$133)/(PERCENT!AT$133-PERCENT!AT$135))</f>
        <v>-8.6252966072139794E-2</v>
      </c>
      <c r="AU120" s="198">
        <f>IF(PERCENT!AU122&gt;PERCENT!AU$133,(PERCENT!AU122-PERCENT!AU$133)/(PERCENT!AU$134-PERCENT!AU$133),(PERCENT!AU122-PERCENT!AU$133)/(PERCENT!AU$133-PERCENT!AU$135))</f>
        <v>-0.35182919108824529</v>
      </c>
      <c r="AV120" s="231">
        <f>IF(PERCENT!AV122&gt;PERCENT!AV$133,(PERCENT!AV122-PERCENT!AV$133)/(PERCENT!AV$134-PERCENT!AV$133),(PERCENT!AV122-PERCENT!AV$133)/(PERCENT!AV$133-PERCENT!AV$135))</f>
        <v>4.1198380233415405E-2</v>
      </c>
      <c r="AW120" s="231">
        <f>IF(PERCENT!AW122&gt;PERCENT!AW$133,(PERCENT!AW122-PERCENT!AW$133)/(PERCENT!AW$134-PERCENT!AW$133),(PERCENT!AW122-PERCENT!AW$133)/(PERCENT!AW$133-PERCENT!AW$135))</f>
        <v>-0.12440560409457042</v>
      </c>
      <c r="AX120" s="231">
        <f>IF(PERCENT!AX122&gt;PERCENT!AX$133,(PERCENT!AX122-PERCENT!AX$133)/(PERCENT!AX$134-PERCENT!AX$133),(PERCENT!AX122-PERCENT!AX$133)/(PERCENT!AX$133-PERCENT!AX$135))</f>
        <v>4.1198380233415405E-2</v>
      </c>
      <c r="AY120" s="232">
        <f>IF(PERCENT!AY122&gt;PERCENT!AY$133,(PERCENT!AY122-PERCENT!AY$133)/(PERCENT!AY$134-PERCENT!AY$133),(PERCENT!AY122-PERCENT!AY$133)/(PERCENT!AY$133-PERCENT!AY$135))</f>
        <v>-0.3906470268090898</v>
      </c>
      <c r="BA120" s="66" t="str">
        <f t="shared" si="2"/>
        <v>LOW NEED LOW DEV</v>
      </c>
    </row>
    <row r="121" spans="1:53" x14ac:dyDescent="0.35">
      <c r="A121" s="197" t="s">
        <v>811</v>
      </c>
      <c r="B121" s="125">
        <f>IF(PERCENT!B123&gt;PERCENT!B$133,(PERCENT!B123-PERCENT!B$133)/(PERCENT!B$134-PERCENT!B$133),(PERCENT!B123-PERCENT!B$133)/(PERCENT!B$133-PERCENT!B$135))</f>
        <v>0.18117058995740179</v>
      </c>
      <c r="C121" s="124">
        <f>IF(PERCENT!C123&gt;PERCENT!C$133,(PERCENT!C123-PERCENT!C$133)/(PERCENT!C$134-PERCENT!C$133),(PERCENT!C123-PERCENT!C$133)/(PERCENT!C$133-PERCENT!C$135))</f>
        <v>0.63710617342849418</v>
      </c>
      <c r="D121" s="124">
        <f>IF(PERCENT!D123&gt;PERCENT!D$133,(PERCENT!D123-PERCENT!D$133)/(PERCENT!D$134-PERCENT!D$133),(PERCENT!D123-PERCENT!D$133)/(PERCENT!D$133-PERCENT!D$135))</f>
        <v>0.894244910354696</v>
      </c>
      <c r="E121" s="124">
        <f>IF(PERCENT!E123&gt;PERCENT!E$133,(PERCENT!E123-PERCENT!E$133)/(PERCENT!E$134-PERCENT!E$133),(PERCENT!E123-PERCENT!E$133)/(PERCENT!E$133-PERCENT!E$135))</f>
        <v>0.23856855724888951</v>
      </c>
      <c r="F121" s="124">
        <f>IF(PERCENT!F123&gt;PERCENT!F$133,(PERCENT!F123-PERCENT!F$133)/(PERCENT!F$134-PERCENT!F$133),(PERCENT!F123-PERCENT!F$133)/(PERCENT!F$133-PERCENT!F$135))</f>
        <v>-0.63456065834014963</v>
      </c>
      <c r="G121" s="124">
        <f>IF(PERCENT!G123&gt;PERCENT!G$133,(PERCENT!G123-PERCENT!G$133)/(PERCENT!G$134-PERCENT!G$133),(PERCENT!G123-PERCENT!G$133)/(PERCENT!G$133-PERCENT!G$135))</f>
        <v>-1.6019291184908458E-2</v>
      </c>
      <c r="H121" s="125">
        <f>IF(PERCENT!H123&gt;PERCENT!H$133,(PERCENT!H123-PERCENT!H$133)/(PERCENT!H$134-PERCENT!H$133),(PERCENT!H123-PERCENT!H$133)/(PERCENT!H$133-PERCENT!H$135))</f>
        <v>-6.759280085040334E-2</v>
      </c>
      <c r="I121" s="124">
        <f>IF(PERCENT!I123&gt;PERCENT!I$133,(PERCENT!I123-PERCENT!I$133)/(PERCENT!I$134-PERCENT!I$133),(PERCENT!I123-PERCENT!I$133)/(PERCENT!I$133-PERCENT!I$135))</f>
        <v>7.2526979938462285E-2</v>
      </c>
      <c r="J121" s="124">
        <f>IF(PERCENT!J123&gt;PERCENT!J$133,(PERCENT!J123-PERCENT!J$133)/(PERCENT!J$134-PERCENT!J$133),(PERCENT!J123-PERCENT!J$133)/(PERCENT!J$133-PERCENT!J$135))</f>
        <v>-0.35050764795641814</v>
      </c>
      <c r="K121" s="126">
        <f>IF(PERCENT!K123&gt;PERCENT!K$133,(PERCENT!K123-PERCENT!K$133)/(PERCENT!K$134-PERCENT!K$133),(PERCENT!K123-PERCENT!K$133)/(PERCENT!K$133-PERCENT!K$135))</f>
        <v>0.32100118969327041</v>
      </c>
      <c r="L121" s="126">
        <f>IF(PERCENT!L123&gt;PERCENT!L$133,(PERCENT!L123-PERCENT!L$133)/(PERCENT!L$134-PERCENT!L$133),(PERCENT!L123-PERCENT!L$133)/(PERCENT!L$133-PERCENT!L$135))</f>
        <v>-0.43701407267084702</v>
      </c>
      <c r="M121" s="124">
        <f>IF(PERCENT!M123&gt;PERCENT!M$133,(PERCENT!M123-PERCENT!M$133)/(PERCENT!M$134-PERCENT!M$133),(PERCENT!M123-PERCENT!M$133)/(PERCENT!M$133-PERCENT!M$135))</f>
        <v>-0.37410033815131594</v>
      </c>
      <c r="N121" s="124">
        <f>IF(PERCENT!N123&gt;PERCENT!N$133,(PERCENT!N123-PERCENT!N$133)/(PERCENT!N$134-PERCENT!N$133),(PERCENT!N123-PERCENT!N$133)/(PERCENT!N$133-PERCENT!N$135))</f>
        <v>-0.63395696235695354</v>
      </c>
      <c r="O121" s="124">
        <f>IF(PERCENT!O123&gt;PERCENT!O$133,(PERCENT!O123-PERCENT!O$133)/(PERCENT!O$134-PERCENT!O$133),(PERCENT!O123-PERCENT!O$133)/(PERCENT!O$133-PERCENT!O$135))</f>
        <v>-3.1934139572058678E-2</v>
      </c>
      <c r="P121" s="124">
        <f>IF(PERCENT!P123&gt;PERCENT!P$133,(PERCENT!P123-PERCENT!P$133)/(PERCENT!P$134-PERCENT!P$133),(PERCENT!P123-PERCENT!P$133)/(PERCENT!P$133-PERCENT!P$135))</f>
        <v>0.11425856719384481</v>
      </c>
      <c r="Q121" s="124">
        <f>IF(PERCENT!Q123&gt;PERCENT!Q$133,(PERCENT!Q123-PERCENT!Q$133)/(PERCENT!Q$134-PERCENT!Q$133),(PERCENT!Q123-PERCENT!Q$133)/(PERCENT!Q$133-PERCENT!Q$135))</f>
        <v>-0.35658455924325777</v>
      </c>
      <c r="R121" s="127">
        <f>IF(PERCENT!R123&gt;PERCENT!R$133,(PERCENT!R123-PERCENT!R$133)/(PERCENT!R$134-PERCENT!R$133),(PERCENT!R123-PERCENT!R$133)/(PERCENT!R$133-PERCENT!R$135))</f>
        <v>0.12646119987444826</v>
      </c>
      <c r="S121" s="124">
        <f>IF(PERCENT!S123&gt;PERCENT!S$133,(PERCENT!S123-PERCENT!S$133)/(PERCENT!S$134-PERCENT!S$133),(PERCENT!S123-PERCENT!S$133)/(PERCENT!S$133-PERCENT!S$135))</f>
        <v>0.2100630581015237</v>
      </c>
      <c r="T121" s="124">
        <f>IF(PERCENT!T123&gt;PERCENT!T$133,(PERCENT!T123-PERCENT!T$133)/(PERCENT!T$134-PERCENT!T$133),(PERCENT!T123-PERCENT!T$133)/(PERCENT!T$133-PERCENT!T$135))</f>
        <v>0.21017766440519781</v>
      </c>
      <c r="U121" s="124">
        <f>IF(PERCENT!U123&gt;PERCENT!U$133,(PERCENT!U123-PERCENT!U$133)/(PERCENT!U$134-PERCENT!U$133),(PERCENT!U123-PERCENT!U$133)/(PERCENT!U$133-PERCENT!U$135))</f>
        <v>1.3478715285749076E-2</v>
      </c>
      <c r="V121" s="127">
        <f>IF(PERCENT!V123&gt;PERCENT!V$133,(PERCENT!V123-PERCENT!V$133)/(PERCENT!V$134-PERCENT!V$133),(PERCENT!V123-PERCENT!V$133)/(PERCENT!V$133-PERCENT!V$135))</f>
        <v>0.10777507086190576</v>
      </c>
      <c r="W121" s="124">
        <f>IF(PERCENT!W123&gt;PERCENT!W$133,(PERCENT!W123-PERCENT!W$133)/(PERCENT!W$134-PERCENT!W$133),(PERCENT!W123-PERCENT!W$133)/(PERCENT!W$133-PERCENT!W$135))</f>
        <v>0.10777507086190576</v>
      </c>
      <c r="X121" s="127">
        <f>IF(PERCENT!X123&gt;PERCENT!X$133,(PERCENT!X123-PERCENT!X$133)/(PERCENT!X$134-PERCENT!X$133),(PERCENT!X123-PERCENT!X$133)/(PERCENT!X$133-PERCENT!X$135))</f>
        <v>0.11392206715841649</v>
      </c>
      <c r="Y121" s="124">
        <f>IF(PERCENT!Y123&gt;PERCENT!Y$133,(PERCENT!Y123-PERCENT!Y$133)/(PERCENT!Y$134-PERCENT!Y$133),(PERCENT!Y123-PERCENT!Y$133)/(PERCENT!Y$133-PERCENT!Y$135))</f>
        <v>2.0552142248881057E-2</v>
      </c>
      <c r="Z121" s="124">
        <f>IF(PERCENT!Z123&gt;PERCENT!Z$133,(PERCENT!Z123-PERCENT!Z$133)/(PERCENT!Z$134-PERCENT!Z$133),(PERCENT!Z123-PERCENT!Z$133)/(PERCENT!Z$133-PERCENT!Z$135))</f>
        <v>0.10138170858542447</v>
      </c>
      <c r="AA121" s="124">
        <f>IF(PERCENT!AA123&gt;PERCENT!AA$133,(PERCENT!AA123-PERCENT!AA$133)/(PERCENT!AA$134-PERCENT!AA$133),(PERCENT!AA123-PERCENT!AA$133)/(PERCENT!AA$133-PERCENT!AA$135))</f>
        <v>-0.14026837966125894</v>
      </c>
      <c r="AB121" s="124">
        <f>IF(PERCENT!AB123&gt;PERCENT!AB$133,(PERCENT!AB123-PERCENT!AB$133)/(PERCENT!AB$134-PERCENT!AB$133),(PERCENT!AB123-PERCENT!AB$133)/(PERCENT!AB$133-PERCENT!AB$135))</f>
        <v>0.76656825554398622</v>
      </c>
      <c r="AC121" s="127">
        <f>IF(PERCENT!AC123&gt;PERCENT!AC$133,(PERCENT!AC123-PERCENT!AC$133)/(PERCENT!AC$134-PERCENT!AC$133),(PERCENT!AC123-PERCENT!AC$133)/(PERCENT!AC$133-PERCENT!AC$135))</f>
        <v>0.13402917956589927</v>
      </c>
      <c r="AD121" s="124">
        <f>IF(PERCENT!AD123&gt;PERCENT!AD$133,(PERCENT!AD123-PERCENT!AD$133)/(PERCENT!AD$134-PERCENT!AD$133),(PERCENT!AD123-PERCENT!AD$133)/(PERCENT!AD$133-PERCENT!AD$135))</f>
        <v>0.13402917956589927</v>
      </c>
      <c r="AE121" s="128">
        <f>IF(PERCENT!AE123&gt;PERCENT!AE$133,(PERCENT!AE123-PERCENT!AE$133)/(PERCENT!AE$134-PERCENT!AE$133),(PERCENT!AE123-PERCENT!AE$133)/(PERCENT!AE$133-PERCENT!AE$135))</f>
        <v>-0.50117482190951212</v>
      </c>
      <c r="AF121" s="124">
        <f>IF(PERCENT!AF123&gt;PERCENT!AF$133,(PERCENT!AF123-PERCENT!AF$133)/(PERCENT!AF$134-PERCENT!AF$133),(PERCENT!AF123-PERCENT!AF$133)/(PERCENT!AF$133-PERCENT!AF$135))</f>
        <v>-0.91924909538552713</v>
      </c>
      <c r="AG121" s="124">
        <f>IF(PERCENT!AG123&gt;PERCENT!AG$133,(PERCENT!AG123-PERCENT!AG$133)/(PERCENT!AG$134-PERCENT!AG$133),(PERCENT!AG123-PERCENT!AG$133)/(PERCENT!AG$133-PERCENT!AG$135))</f>
        <v>-0.15834241639747593</v>
      </c>
      <c r="AH121" s="124">
        <f>IF(PERCENT!AH123&gt;PERCENT!AH$133,(PERCENT!AH123-PERCENT!AH$133)/(PERCENT!AH$134-PERCENT!AH$133),(PERCENT!AH123-PERCENT!AH$133)/(PERCENT!AH$133-PERCENT!AH$135))</f>
        <v>5.4301729761107032E-2</v>
      </c>
      <c r="AI121" s="124">
        <f>IF(PERCENT!AI123&gt;PERCENT!AI$133,(PERCENT!AI123-PERCENT!AI$133)/(PERCENT!AI$134-PERCENT!AI$133),(PERCENT!AI123-PERCENT!AI$133)/(PERCENT!AI$133-PERCENT!AI$135))</f>
        <v>0.16609607880018509</v>
      </c>
      <c r="AJ121" s="124">
        <f>IF(PERCENT!AJ123&gt;PERCENT!AJ$133,(PERCENT!AJ123-PERCENT!AJ$133)/(PERCENT!AJ$134-PERCENT!AJ$133),(PERCENT!AJ123-PERCENT!AJ$133)/(PERCENT!AJ$133-PERCENT!AJ$135))</f>
        <v>0.15402058249180478</v>
      </c>
      <c r="AK121" s="124">
        <f>IF(PERCENT!AK123&gt;PERCENT!AK$133,(PERCENT!AK123-PERCENT!AK$133)/(PERCENT!AK$134-PERCENT!AK$133),(PERCENT!AK123-PERCENT!AK$133)/(PERCENT!AK$133-PERCENT!AK$135))</f>
        <v>-0.17084446517398319</v>
      </c>
      <c r="AL121" s="124">
        <f>IF(PERCENT!AL123&gt;PERCENT!AL$133,(PERCENT!AL123-PERCENT!AL$133)/(PERCENT!AL$134-PERCENT!AL$133),(PERCENT!AL123-PERCENT!AL$133)/(PERCENT!AL$133-PERCENT!AL$135))</f>
        <v>7.1178167419555766E-2</v>
      </c>
      <c r="AM121" s="124">
        <f>IF(PERCENT!AM123&gt;PERCENT!AM$133,(PERCENT!AM123-PERCENT!AM$133)/(PERCENT!AM$134-PERCENT!AM$133),(PERCENT!AM123-PERCENT!AM$133)/(PERCENT!AM$133-PERCENT!AM$135))</f>
        <v>-0.25333756453038442</v>
      </c>
      <c r="AN121" s="124">
        <f>IF(PERCENT!AN123&gt;PERCENT!AN$133,(PERCENT!AN123-PERCENT!AN$133)/(PERCENT!AN$134-PERCENT!AN$133),(PERCENT!AN123-PERCENT!AN$133)/(PERCENT!AN$133-PERCENT!AN$135))</f>
        <v>-0.80693751558326621</v>
      </c>
      <c r="AO121" s="124">
        <f>IF(PERCENT!AO123&gt;PERCENT!AO$133,(PERCENT!AO123-PERCENT!AO$133)/(PERCENT!AO$134-PERCENT!AO$133),(PERCENT!AO123-PERCENT!AO$133)/(PERCENT!AO$133-PERCENT!AO$135))</f>
        <v>0.24429235007743491</v>
      </c>
      <c r="AP121" s="124">
        <f>IF(PERCENT!AP123&gt;PERCENT!AP$133,(PERCENT!AP123-PERCENT!AP$133)/(PERCENT!AP$134-PERCENT!AP$133),(PERCENT!AP123-PERCENT!AP$133)/(PERCENT!AP$133-PERCENT!AP$135))</f>
        <v>-0.14172153762273579</v>
      </c>
      <c r="AQ121" s="124">
        <f>IF(PERCENT!AQ123&gt;PERCENT!AQ$133,(PERCENT!AQ123-PERCENT!AQ$133)/(PERCENT!AQ$134-PERCENT!AQ$133),(PERCENT!AQ123-PERCENT!AQ$133)/(PERCENT!AQ$133-PERCENT!AQ$135))</f>
        <v>-0.30621566085270158</v>
      </c>
      <c r="AR121" s="124">
        <f>IF(PERCENT!AR123&gt;PERCENT!AR$133,(PERCENT!AR123-PERCENT!AR$133)/(PERCENT!AR$134-PERCENT!AR$133),(PERCENT!AR123-PERCENT!AR$133)/(PERCENT!AR$133-PERCENT!AR$135))</f>
        <v>0.18365645066679825</v>
      </c>
      <c r="AS121" s="198">
        <f>IF(PERCENT!AS123&gt;PERCENT!AS$133,(PERCENT!AS123-PERCENT!AS$133)/(PERCENT!AS$134-PERCENT!AS$133),(PERCENT!AS123-PERCENT!AS$133)/(PERCENT!AS$133-PERCENT!AS$135))</f>
        <v>2.4599321928789539E-2</v>
      </c>
      <c r="AT121" s="198">
        <f>IF(PERCENT!AT123&gt;PERCENT!AT$133,(PERCENT!AT123-PERCENT!AT$133)/(PERCENT!AT$134-PERCENT!AT$133),(PERCENT!AT123-PERCENT!AT$133)/(PERCENT!AT$133-PERCENT!AT$135))</f>
        <v>0.1204084761262838</v>
      </c>
      <c r="AU121" s="198">
        <f>IF(PERCENT!AU123&gt;PERCENT!AU$133,(PERCENT!AU123-PERCENT!AU$133)/(PERCENT!AU$134-PERCENT!AU$133),(PERCENT!AU123-PERCENT!AU$133)/(PERCENT!AU$133-PERCENT!AU$135))</f>
        <v>0.12126147127346948</v>
      </c>
      <c r="AV121" s="231">
        <f>IF(PERCENT!AV123&gt;PERCENT!AV$133,(PERCENT!AV123-PERCENT!AV$133)/(PERCENT!AV$134-PERCENT!AV$133),(PERCENT!AV123-PERCENT!AV$133)/(PERCENT!AV$133-PERCENT!AV$135))</f>
        <v>-0.50117482190951212</v>
      </c>
      <c r="AW121" s="231">
        <f>IF(PERCENT!AW123&gt;PERCENT!AW$133,(PERCENT!AW123-PERCENT!AW$133)/(PERCENT!AW$134-PERCENT!AW$133),(PERCENT!AW123-PERCENT!AW$133)/(PERCENT!AW$133-PERCENT!AW$135))</f>
        <v>8.8617350016122046E-2</v>
      </c>
      <c r="AX121" s="231">
        <f>IF(PERCENT!AX123&gt;PERCENT!AX$133,(PERCENT!AX123-PERCENT!AX$133)/(PERCENT!AX$134-PERCENT!AX$133),(PERCENT!AX123-PERCENT!AX$133)/(PERCENT!AX$133-PERCENT!AX$135))</f>
        <v>-0.50117482190951212</v>
      </c>
      <c r="AY121" s="232">
        <f>IF(PERCENT!AY123&gt;PERCENT!AY$133,(PERCENT!AY123-PERCENT!AY$133)/(PERCENT!AY$134-PERCENT!AY$133),(PERCENT!AY123-PERCENT!AY$133)/(PERCENT!AY$133-PERCENT!AY$135))</f>
        <v>0.30168315362771286</v>
      </c>
      <c r="BA121" s="66" t="str">
        <f t="shared" si="2"/>
        <v>HIGH NEED HIGH DEV</v>
      </c>
    </row>
    <row r="122" spans="1:53" x14ac:dyDescent="0.35">
      <c r="A122" s="197" t="s">
        <v>820</v>
      </c>
      <c r="B122" s="125">
        <f>IF(PERCENT!B124&gt;PERCENT!B$133,(PERCENT!B124-PERCENT!B$133)/(PERCENT!B$134-PERCENT!B$133),(PERCENT!B124-PERCENT!B$133)/(PERCENT!B$133-PERCENT!B$135))</f>
        <v>-0.36821921554613557</v>
      </c>
      <c r="C122" s="124">
        <f>IF(PERCENT!C124&gt;PERCENT!C$133,(PERCENT!C124-PERCENT!C$133)/(PERCENT!C$134-PERCENT!C$133),(PERCENT!C124-PERCENT!C$133)/(PERCENT!C$133-PERCENT!C$135))</f>
        <v>0.2951531872638764</v>
      </c>
      <c r="D122" s="124">
        <f>IF(PERCENT!D124&gt;PERCENT!D$133,(PERCENT!D124-PERCENT!D$133)/(PERCENT!D$134-PERCENT!D$133),(PERCENT!D124-PERCENT!D$133)/(PERCENT!D$133-PERCENT!D$135))</f>
        <v>8.4512077956890794E-3</v>
      </c>
      <c r="E122" s="124">
        <f>IF(PERCENT!E124&gt;PERCENT!E$133,(PERCENT!E124-PERCENT!E$133)/(PERCENT!E$134-PERCENT!E$133),(PERCENT!E124-PERCENT!E$133)/(PERCENT!E$133-PERCENT!E$135))</f>
        <v>-9.132090029849467E-2</v>
      </c>
      <c r="F122" s="124">
        <f>IF(PERCENT!F124&gt;PERCENT!F$133,(PERCENT!F124-PERCENT!F$133)/(PERCENT!F$134-PERCENT!F$133),(PERCENT!F124-PERCENT!F$133)/(PERCENT!F$133-PERCENT!F$135))</f>
        <v>-0.57792353955004372</v>
      </c>
      <c r="G122" s="124">
        <f>IF(PERCENT!G124&gt;PERCENT!G$133,(PERCENT!G124-PERCENT!G$133)/(PERCENT!G$134-PERCENT!G$133),(PERCENT!G124-PERCENT!G$133)/(PERCENT!G$133-PERCENT!G$135))</f>
        <v>-0.20225329845033299</v>
      </c>
      <c r="H122" s="125">
        <f>IF(PERCENT!H124&gt;PERCENT!H$133,(PERCENT!H124-PERCENT!H$133)/(PERCENT!H$134-PERCENT!H$133),(PERCENT!H124-PERCENT!H$133)/(PERCENT!H$133-PERCENT!H$135))</f>
        <v>-0.70919405331789798</v>
      </c>
      <c r="I122" s="124">
        <f>IF(PERCENT!I124&gt;PERCENT!I$133,(PERCENT!I124-PERCENT!I$133)/(PERCENT!I$134-PERCENT!I$133),(PERCENT!I124-PERCENT!I$133)/(PERCENT!I$133-PERCENT!I$135))</f>
        <v>-0.88144101192654456</v>
      </c>
      <c r="J122" s="124">
        <f>IF(PERCENT!J124&gt;PERCENT!J$133,(PERCENT!J124-PERCENT!J$133)/(PERCENT!J$134-PERCENT!J$133),(PERCENT!J124-PERCENT!J$133)/(PERCENT!J$133-PERCENT!J$135))</f>
        <v>-0.57700738404677565</v>
      </c>
      <c r="K122" s="126">
        <f>IF(PERCENT!K124&gt;PERCENT!K$133,(PERCENT!K124-PERCENT!K$133)/(PERCENT!K$134-PERCENT!K$133),(PERCENT!K124-PERCENT!K$133)/(PERCENT!K$133-PERCENT!K$135))</f>
        <v>9.9867058663742528E-2</v>
      </c>
      <c r="L122" s="126">
        <f>IF(PERCENT!L124&gt;PERCENT!L$133,(PERCENT!L124-PERCENT!L$133)/(PERCENT!L$134-PERCENT!L$133),(PERCENT!L124-PERCENT!L$133)/(PERCENT!L$133-PERCENT!L$135))</f>
        <v>-9.5832843532815418E-2</v>
      </c>
      <c r="M122" s="124">
        <f>IF(PERCENT!M124&gt;PERCENT!M$133,(PERCENT!M124-PERCENT!M$133)/(PERCENT!M$134-PERCENT!M$133),(PERCENT!M124-PERCENT!M$133)/(PERCENT!M$133-PERCENT!M$135))</f>
        <v>-0.19411064185177862</v>
      </c>
      <c r="N122" s="124">
        <f>IF(PERCENT!N124&gt;PERCENT!N$133,(PERCENT!N124-PERCENT!N$133)/(PERCENT!N$134-PERCENT!N$133),(PERCENT!N124-PERCENT!N$133)/(PERCENT!N$133-PERCENT!N$135))</f>
        <v>-0.27666673786324231</v>
      </c>
      <c r="O122" s="124">
        <f>IF(PERCENT!O124&gt;PERCENT!O$133,(PERCENT!O124-PERCENT!O$133)/(PERCENT!O$134-PERCENT!O$133),(PERCENT!O124-PERCENT!O$133)/(PERCENT!O$133-PERCENT!O$135))</f>
        <v>-0.41303536695233728</v>
      </c>
      <c r="P122" s="124">
        <f>IF(PERCENT!P124&gt;PERCENT!P$133,(PERCENT!P124-PERCENT!P$133)/(PERCENT!P$134-PERCENT!P$133),(PERCENT!P124-PERCENT!P$133)/(PERCENT!P$133-PERCENT!P$135))</f>
        <v>5.9264979304787253E-2</v>
      </c>
      <c r="Q122" s="124">
        <f>IF(PERCENT!Q124&gt;PERCENT!Q$133,(PERCENT!Q124-PERCENT!Q$133)/(PERCENT!Q$134-PERCENT!Q$133),(PERCENT!Q124-PERCENT!Q$133)/(PERCENT!Q$133-PERCENT!Q$135))</f>
        <v>0.18988885817628609</v>
      </c>
      <c r="R122" s="127">
        <f>IF(PERCENT!R124&gt;PERCENT!R$133,(PERCENT!R124-PERCENT!R$133)/(PERCENT!R$134-PERCENT!R$133),(PERCENT!R124-PERCENT!R$133)/(PERCENT!R$133-PERCENT!R$135))</f>
        <v>-0.75108522233047248</v>
      </c>
      <c r="S122" s="124">
        <f>IF(PERCENT!S124&gt;PERCENT!S$133,(PERCENT!S124-PERCENT!S$133)/(PERCENT!S$134-PERCENT!S$133),(PERCENT!S124-PERCENT!S$133)/(PERCENT!S$133-PERCENT!S$135))</f>
        <v>-0.72084797908141263</v>
      </c>
      <c r="T122" s="124">
        <f>IF(PERCENT!T124&gt;PERCENT!T$133,(PERCENT!T124-PERCENT!T$133)/(PERCENT!T$134-PERCENT!T$133),(PERCENT!T124-PERCENT!T$133)/(PERCENT!T$133-PERCENT!T$135))</f>
        <v>-0.77493335897149285</v>
      </c>
      <c r="U122" s="124">
        <f>IF(PERCENT!U124&gt;PERCENT!U$133,(PERCENT!U124-PERCENT!U$133)/(PERCENT!U$134-PERCENT!U$133),(PERCENT!U124-PERCENT!U$133)/(PERCENT!U$133-PERCENT!U$135))</f>
        <v>-0.75157757066498287</v>
      </c>
      <c r="V122" s="127">
        <f>IF(PERCENT!V124&gt;PERCENT!V$133,(PERCENT!V124-PERCENT!V$133)/(PERCENT!V$134-PERCENT!V$133),(PERCENT!V124-PERCENT!V$133)/(PERCENT!V$133-PERCENT!V$135))</f>
        <v>-0.72436133860609142</v>
      </c>
      <c r="W122" s="124">
        <f>IF(PERCENT!W124&gt;PERCENT!W$133,(PERCENT!W124-PERCENT!W$133)/(PERCENT!W$134-PERCENT!W$133),(PERCENT!W124-PERCENT!W$133)/(PERCENT!W$133-PERCENT!W$135))</f>
        <v>-0.72436133860609142</v>
      </c>
      <c r="X122" s="127">
        <f>IF(PERCENT!X124&gt;PERCENT!X$133,(PERCENT!X124-PERCENT!X$133)/(PERCENT!X$134-PERCENT!X$133),(PERCENT!X124-PERCENT!X$133)/(PERCENT!X$133-PERCENT!X$135))</f>
        <v>1.4385375972604749E-2</v>
      </c>
      <c r="Y122" s="124">
        <f>IF(PERCENT!Y124&gt;PERCENT!Y$133,(PERCENT!Y124-PERCENT!Y$133)/(PERCENT!Y$134-PERCENT!Y$133),(PERCENT!Y124-PERCENT!Y$133)/(PERCENT!Y$133-PERCENT!Y$135))</f>
        <v>-0.68883009901739201</v>
      </c>
      <c r="Z122" s="124">
        <f>IF(PERCENT!Z124&gt;PERCENT!Z$133,(PERCENT!Z124-PERCENT!Z$133)/(PERCENT!Z$134-PERCENT!Z$133),(PERCENT!Z124-PERCENT!Z$133)/(PERCENT!Z$133-PERCENT!Z$135))</f>
        <v>-0.7145865722585345</v>
      </c>
      <c r="AA122" s="124">
        <f>IF(PERCENT!AA124&gt;PERCENT!AA$133,(PERCENT!AA124-PERCENT!AA$133)/(PERCENT!AA$134-PERCENT!AA$133),(PERCENT!AA124-PERCENT!AA$133)/(PERCENT!AA$133-PERCENT!AA$135))</f>
        <v>-0.51366767580853001</v>
      </c>
      <c r="AB122" s="124">
        <f>IF(PERCENT!AB124&gt;PERCENT!AB$133,(PERCENT!AB124-PERCENT!AB$133)/(PERCENT!AB$134-PERCENT!AB$133),(PERCENT!AB124-PERCENT!AB$133)/(PERCENT!AB$133-PERCENT!AB$135))</f>
        <v>0.70767852115122976</v>
      </c>
      <c r="AC122" s="127">
        <f>IF(PERCENT!AC124&gt;PERCENT!AC$133,(PERCENT!AC124-PERCENT!AC$133)/(PERCENT!AC$134-PERCENT!AC$133),(PERCENT!AC124-PERCENT!AC$133)/(PERCENT!AC$133-PERCENT!AC$135))</f>
        <v>-0.3149499411957008</v>
      </c>
      <c r="AD122" s="124">
        <f>IF(PERCENT!AD124&gt;PERCENT!AD$133,(PERCENT!AD124-PERCENT!AD$133)/(PERCENT!AD$134-PERCENT!AD$133),(PERCENT!AD124-PERCENT!AD$133)/(PERCENT!AD$133-PERCENT!AD$135))</f>
        <v>-0.3149499411957008</v>
      </c>
      <c r="AE122" s="128">
        <f>IF(PERCENT!AE124&gt;PERCENT!AE$133,(PERCENT!AE124-PERCENT!AE$133)/(PERCENT!AE$134-PERCENT!AE$133),(PERCENT!AE124-PERCENT!AE$133)/(PERCENT!AE$133-PERCENT!AE$135))</f>
        <v>-7.0076991130245E-2</v>
      </c>
      <c r="AF122" s="124">
        <f>IF(PERCENT!AF124&gt;PERCENT!AF$133,(PERCENT!AF124-PERCENT!AF$133)/(PERCENT!AF$134-PERCENT!AF$133),(PERCENT!AF124-PERCENT!AF$133)/(PERCENT!AF$133-PERCENT!AF$135))</f>
        <v>-9.2923004255887925E-2</v>
      </c>
      <c r="AG122" s="124">
        <f>IF(PERCENT!AG124&gt;PERCENT!AG$133,(PERCENT!AG124-PERCENT!AG$133)/(PERCENT!AG$134-PERCENT!AG$133),(PERCENT!AG124-PERCENT!AG$133)/(PERCENT!AG$133-PERCENT!AG$135))</f>
        <v>1.6643127359453683E-3</v>
      </c>
      <c r="AH122" s="124">
        <f>IF(PERCENT!AH124&gt;PERCENT!AH$133,(PERCENT!AH124-PERCENT!AH$133)/(PERCENT!AH$134-PERCENT!AH$133),(PERCENT!AH124-PERCENT!AH$133)/(PERCENT!AH$133-PERCENT!AH$135))</f>
        <v>-0.43554865420179145</v>
      </c>
      <c r="AI122" s="124">
        <f>IF(PERCENT!AI124&gt;PERCENT!AI$133,(PERCENT!AI124-PERCENT!AI$133)/(PERCENT!AI$134-PERCENT!AI$133),(PERCENT!AI124-PERCENT!AI$133)/(PERCENT!AI$133-PERCENT!AI$135))</f>
        <v>-7.5378979038157018E-2</v>
      </c>
      <c r="AJ122" s="124">
        <f>IF(PERCENT!AJ124&gt;PERCENT!AJ$133,(PERCENT!AJ124-PERCENT!AJ$133)/(PERCENT!AJ$134-PERCENT!AJ$133),(PERCENT!AJ124-PERCENT!AJ$133)/(PERCENT!AJ$133-PERCENT!AJ$135))</f>
        <v>6.2484410955333018E-2</v>
      </c>
      <c r="AK122" s="124">
        <f>IF(PERCENT!AK124&gt;PERCENT!AK$133,(PERCENT!AK124-PERCENT!AK$133)/(PERCENT!AK$134-PERCENT!AK$133),(PERCENT!AK124-PERCENT!AK$133)/(PERCENT!AK$133-PERCENT!AK$135))</f>
        <v>-0.15131693940050614</v>
      </c>
      <c r="AL122" s="124">
        <f>IF(PERCENT!AL124&gt;PERCENT!AL$133,(PERCENT!AL124-PERCENT!AL$133)/(PERCENT!AL$134-PERCENT!AL$133),(PERCENT!AL124-PERCENT!AL$133)/(PERCENT!AL$133-PERCENT!AL$135))</f>
        <v>-0.48565370427651278</v>
      </c>
      <c r="AM122" s="124">
        <f>IF(PERCENT!AM124&gt;PERCENT!AM$133,(PERCENT!AM124-PERCENT!AM$133)/(PERCENT!AM$134-PERCENT!AM$133),(PERCENT!AM124-PERCENT!AM$133)/(PERCENT!AM$133-PERCENT!AM$135))</f>
        <v>-0.10332413424707584</v>
      </c>
      <c r="AN122" s="124">
        <f>IF(PERCENT!AN124&gt;PERCENT!AN$133,(PERCENT!AN124-PERCENT!AN$133)/(PERCENT!AN$134-PERCENT!AN$133),(PERCENT!AN124-PERCENT!AN$133)/(PERCENT!AN$133-PERCENT!AN$135))</f>
        <v>4.3837881453765359E-3</v>
      </c>
      <c r="AO122" s="124">
        <f>IF(PERCENT!AO124&gt;PERCENT!AO$133,(PERCENT!AO124-PERCENT!AO$133)/(PERCENT!AO$134-PERCENT!AO$133),(PERCENT!AO124-PERCENT!AO$133)/(PERCENT!AO$133-PERCENT!AO$135))</f>
        <v>-0.17639535928385305</v>
      </c>
      <c r="AP122" s="124">
        <f>IF(PERCENT!AP124&gt;PERCENT!AP$133,(PERCENT!AP124-PERCENT!AP$133)/(PERCENT!AP$134-PERCENT!AP$133),(PERCENT!AP124-PERCENT!AP$133)/(PERCENT!AP$133-PERCENT!AP$135))</f>
        <v>0.31757274559845799</v>
      </c>
      <c r="AQ122" s="124">
        <f>IF(PERCENT!AQ124&gt;PERCENT!AQ$133,(PERCENT!AQ124-PERCENT!AQ$133)/(PERCENT!AQ$134-PERCENT!AQ$133),(PERCENT!AQ124-PERCENT!AQ$133)/(PERCENT!AQ$133-PERCENT!AQ$135))</f>
        <v>0.1396148086999196</v>
      </c>
      <c r="AR122" s="124">
        <f>IF(PERCENT!AR124&gt;PERCENT!AR$133,(PERCENT!AR124-PERCENT!AR$133)/(PERCENT!AR$134-PERCENT!AR$133),(PERCENT!AR124-PERCENT!AR$133)/(PERCENT!AR$133-PERCENT!AR$135))</f>
        <v>0.18250764870588193</v>
      </c>
      <c r="AS122" s="198">
        <f>IF(PERCENT!AS124&gt;PERCENT!AS$133,(PERCENT!AS124-PERCENT!AS$133)/(PERCENT!AS$134-PERCENT!AS$133),(PERCENT!AS124-PERCENT!AS$133)/(PERCENT!AS$133-PERCENT!AS$135))</f>
        <v>-0.70639082097175443</v>
      </c>
      <c r="AT122" s="198">
        <f>IF(PERCENT!AT124&gt;PERCENT!AT$133,(PERCENT!AT124-PERCENT!AT$133)/(PERCENT!AT$134-PERCENT!AT$133),(PERCENT!AT124-PERCENT!AT$133)/(PERCENT!AT$133-PERCENT!AT$135))</f>
        <v>5.1302027520345884E-2</v>
      </c>
      <c r="AU122" s="198">
        <f>IF(PERCENT!AU124&gt;PERCENT!AU$133,(PERCENT!AU124-PERCENT!AU$133)/(PERCENT!AU$134-PERCENT!AU$133),(PERCENT!AU124-PERCENT!AU$133)/(PERCENT!AU$133-PERCENT!AU$135))</f>
        <v>-0.35641428814022491</v>
      </c>
      <c r="AV122" s="231">
        <f>IF(PERCENT!AV124&gt;PERCENT!AV$133,(PERCENT!AV124-PERCENT!AV$133)/(PERCENT!AV$134-PERCENT!AV$133),(PERCENT!AV124-PERCENT!AV$133)/(PERCENT!AV$133-PERCENT!AV$135))</f>
        <v>-7.0076991130245E-2</v>
      </c>
      <c r="AW122" s="231">
        <f>IF(PERCENT!AW124&gt;PERCENT!AW$133,(PERCENT!AW124-PERCENT!AW$133)/(PERCENT!AW$134-PERCENT!AW$133),(PERCENT!AW124-PERCENT!AW$133)/(PERCENT!AW$133-PERCENT!AW$135))</f>
        <v>-0.27780173369258887</v>
      </c>
      <c r="AX122" s="231">
        <f>IF(PERCENT!AX124&gt;PERCENT!AX$133,(PERCENT!AX124-PERCENT!AX$133)/(PERCENT!AX$134-PERCENT!AX$133),(PERCENT!AX124-PERCENT!AX$133)/(PERCENT!AX$133-PERCENT!AX$135))</f>
        <v>-7.0076991130245E-2</v>
      </c>
      <c r="AY122" s="232">
        <f>IF(PERCENT!AY124&gt;PERCENT!AY$133,(PERCENT!AY124-PERCENT!AY$133)/(PERCENT!AY$134-PERCENT!AY$133),(PERCENT!AY124-PERCENT!AY$133)/(PERCENT!AY$133-PERCENT!AY$135))</f>
        <v>-0.332714678343976</v>
      </c>
      <c r="BA122" s="66" t="str">
        <f t="shared" si="2"/>
        <v>HIGH NEED LOW DEV</v>
      </c>
    </row>
    <row r="123" spans="1:53" x14ac:dyDescent="0.35">
      <c r="A123" s="197" t="s">
        <v>798</v>
      </c>
      <c r="B123" s="125">
        <f>IF(PERCENT!B125&gt;PERCENT!B$133,(PERCENT!B125-PERCENT!B$133)/(PERCENT!B$134-PERCENT!B$133),(PERCENT!B125-PERCENT!B$133)/(PERCENT!B$133-PERCENT!B$135))</f>
        <v>-0.19467022729646907</v>
      </c>
      <c r="C123" s="124">
        <f>IF(PERCENT!C125&gt;PERCENT!C$133,(PERCENT!C125-PERCENT!C$133)/(PERCENT!C$134-PERCENT!C$133),(PERCENT!C125-PERCENT!C$133)/(PERCENT!C$133-PERCENT!C$135))</f>
        <v>-0.35324714047523204</v>
      </c>
      <c r="D123" s="124">
        <f>IF(PERCENT!D125&gt;PERCENT!D$133,(PERCENT!D125-PERCENT!D$133)/(PERCENT!D$134-PERCENT!D$133),(PERCENT!D125-PERCENT!D$133)/(PERCENT!D$133-PERCENT!D$135))</f>
        <v>-0.528208142556577</v>
      </c>
      <c r="E123" s="124">
        <f>IF(PERCENT!E125&gt;PERCENT!E$133,(PERCENT!E125-PERCENT!E$133)/(PERCENT!E$134-PERCENT!E$133),(PERCENT!E125-PERCENT!E$133)/(PERCENT!E$133-PERCENT!E$135))</f>
        <v>-0.2892070518477951</v>
      </c>
      <c r="F123" s="124">
        <f>IF(PERCENT!F125&gt;PERCENT!F$133,(PERCENT!F125-PERCENT!F$133)/(PERCENT!F$134-PERCENT!F$133),(PERCENT!F125-PERCENT!F$133)/(PERCENT!F$133-PERCENT!F$135))</f>
        <v>0.31232090915921967</v>
      </c>
      <c r="G123" s="124">
        <f>IF(PERCENT!G125&gt;PERCENT!G$133,(PERCENT!G125-PERCENT!G$133)/(PERCENT!G$134-PERCENT!G$133),(PERCENT!G125-PERCENT!G$133)/(PERCENT!G$133-PERCENT!G$135))</f>
        <v>-0.5126390006831093</v>
      </c>
      <c r="H123" s="125">
        <f>IF(PERCENT!H125&gt;PERCENT!H$133,(PERCENT!H125-PERCENT!H$133)/(PERCENT!H$134-PERCENT!H$133),(PERCENT!H125-PERCENT!H$133)/(PERCENT!H$133-PERCENT!H$135))</f>
        <v>-0.3975553884721702</v>
      </c>
      <c r="I123" s="124">
        <f>IF(PERCENT!I125&gt;PERCENT!I$133,(PERCENT!I125-PERCENT!I$133)/(PERCENT!I$134-PERCENT!I$133),(PERCENT!I125-PERCENT!I$133)/(PERCENT!I$133-PERCENT!I$135))</f>
        <v>-0.79039621132431948</v>
      </c>
      <c r="J123" s="124">
        <f>IF(PERCENT!J125&gt;PERCENT!J$133,(PERCENT!J125-PERCENT!J$133)/(PERCENT!J$134-PERCENT!J$133),(PERCENT!J125-PERCENT!J$133)/(PERCENT!J$133-PERCENT!J$135))</f>
        <v>-0.15610679214433235</v>
      </c>
      <c r="K123" s="126">
        <f>IF(PERCENT!K125&gt;PERCENT!K$133,(PERCENT!K125-PERCENT!K$133)/(PERCENT!K$134-PERCENT!K$133),(PERCENT!K125-PERCENT!K$133)/(PERCENT!K$133-PERCENT!K$135))</f>
        <v>-0.14757414697016014</v>
      </c>
      <c r="L123" s="126">
        <f>IF(PERCENT!L125&gt;PERCENT!L$133,(PERCENT!L125-PERCENT!L$133)/(PERCENT!L$134-PERCENT!L$133),(PERCENT!L125-PERCENT!L$133)/(PERCENT!L$133-PERCENT!L$135))</f>
        <v>6.1575155666033068E-2</v>
      </c>
      <c r="M123" s="124">
        <f>IF(PERCENT!M125&gt;PERCENT!M$133,(PERCENT!M125-PERCENT!M$133)/(PERCENT!M$134-PERCENT!M$133),(PERCENT!M125-PERCENT!M$133)/(PERCENT!M$133-PERCENT!M$135))</f>
        <v>0.19303516606963989</v>
      </c>
      <c r="N123" s="124">
        <f>IF(PERCENT!N125&gt;PERCENT!N$133,(PERCENT!N125-PERCENT!N$133)/(PERCENT!N$134-PERCENT!N$133),(PERCENT!N125-PERCENT!N$133)/(PERCENT!N$133-PERCENT!N$135))</f>
        <v>-0.15050798969947624</v>
      </c>
      <c r="O123" s="124">
        <f>IF(PERCENT!O125&gt;PERCENT!O$133,(PERCENT!O125-PERCENT!O$133)/(PERCENT!O$134-PERCENT!O$133),(PERCENT!O125-PERCENT!O$133)/(PERCENT!O$133-PERCENT!O$135))</f>
        <v>-0.25735955451216386</v>
      </c>
      <c r="P123" s="124">
        <f>IF(PERCENT!P125&gt;PERCENT!P$133,(PERCENT!P125-PERCENT!P$133)/(PERCENT!P$134-PERCENT!P$133),(PERCENT!P125-PERCENT!P$133)/(PERCENT!P$133-PERCENT!P$135))</f>
        <v>-7.9773397048234329E-2</v>
      </c>
      <c r="Q123" s="124">
        <f>IF(PERCENT!Q125&gt;PERCENT!Q$133,(PERCENT!Q125-PERCENT!Q$133)/(PERCENT!Q$134-PERCENT!Q$133),(PERCENT!Q125-PERCENT!Q$133)/(PERCENT!Q$133-PERCENT!Q$135))</f>
        <v>-0.25507351013656449</v>
      </c>
      <c r="R123" s="127">
        <f>IF(PERCENT!R125&gt;PERCENT!R$133,(PERCENT!R125-PERCENT!R$133)/(PERCENT!R$134-PERCENT!R$133),(PERCENT!R125-PERCENT!R$133)/(PERCENT!R$133-PERCENT!R$135))</f>
        <v>-9.0770391252590857E-2</v>
      </c>
      <c r="S123" s="124">
        <f>IF(PERCENT!S125&gt;PERCENT!S$133,(PERCENT!S125-PERCENT!S$133)/(PERCENT!S$134-PERCENT!S$133),(PERCENT!S125-PERCENT!S$133)/(PERCENT!S$133-PERCENT!S$135))</f>
        <v>-5.3075984999372161E-2</v>
      </c>
      <c r="T123" s="124">
        <f>IF(PERCENT!T125&gt;PERCENT!T$133,(PERCENT!T125-PERCENT!T$133)/(PERCENT!T$134-PERCENT!T$133),(PERCENT!T125-PERCENT!T$133)/(PERCENT!T$133-PERCENT!T$135))</f>
        <v>-0.11502821164715933</v>
      </c>
      <c r="U123" s="124">
        <f>IF(PERCENT!U125&gt;PERCENT!U$133,(PERCENT!U125-PERCENT!U$133)/(PERCENT!U$134-PERCENT!U$133),(PERCENT!U125-PERCENT!U$133)/(PERCENT!U$133-PERCENT!U$135))</f>
        <v>-0.11381531040791219</v>
      </c>
      <c r="V123" s="127">
        <f>IF(PERCENT!V125&gt;PERCENT!V$133,(PERCENT!V125-PERCENT!V$133)/(PERCENT!V$134-PERCENT!V$133),(PERCENT!V125-PERCENT!V$133)/(PERCENT!V$133-PERCENT!V$135))</f>
        <v>-0.74015067833900905</v>
      </c>
      <c r="W123" s="124">
        <f>IF(PERCENT!W125&gt;PERCENT!W$133,(PERCENT!W125-PERCENT!W$133)/(PERCENT!W$134-PERCENT!W$133),(PERCENT!W125-PERCENT!W$133)/(PERCENT!W$133-PERCENT!W$135))</f>
        <v>-0.74015067833900905</v>
      </c>
      <c r="X123" s="127">
        <f>IF(PERCENT!X125&gt;PERCENT!X$133,(PERCENT!X125-PERCENT!X$133)/(PERCENT!X$134-PERCENT!X$133),(PERCENT!X125-PERCENT!X$133)/(PERCENT!X$133-PERCENT!X$135))</f>
        <v>-0.57511836910760916</v>
      </c>
      <c r="Y123" s="124">
        <f>IF(PERCENT!Y125&gt;PERCENT!Y$133,(PERCENT!Y125-PERCENT!Y$133)/(PERCENT!Y$134-PERCENT!Y$133),(PERCENT!Y125-PERCENT!Y$133)/(PERCENT!Y$133-PERCENT!Y$135))</f>
        <v>-0.62542428647186732</v>
      </c>
      <c r="Z123" s="124">
        <f>IF(PERCENT!Z125&gt;PERCENT!Z$133,(PERCENT!Z125-PERCENT!Z$133)/(PERCENT!Z$134-PERCENT!Z$133),(PERCENT!Z125-PERCENT!Z$133)/(PERCENT!Z$133-PERCENT!Z$135))</f>
        <v>-0.78120504409032132</v>
      </c>
      <c r="AA123" s="124">
        <f>IF(PERCENT!AA125&gt;PERCENT!AA$133,(PERCENT!AA125-PERCENT!AA$133)/(PERCENT!AA$134-PERCENT!AA$133),(PERCENT!AA125-PERCENT!AA$133)/(PERCENT!AA$133-PERCENT!AA$135))</f>
        <v>-0.18363597926594624</v>
      </c>
      <c r="AB123" s="124">
        <f>IF(PERCENT!AB125&gt;PERCENT!AB$133,(PERCENT!AB125-PERCENT!AB$133)/(PERCENT!AB$134-PERCENT!AB$133),(PERCENT!AB125-PERCENT!AB$133)/(PERCENT!AB$133-PERCENT!AB$135))</f>
        <v>-0.62073660955892385</v>
      </c>
      <c r="AC123" s="127">
        <f>IF(PERCENT!AC125&gt;PERCENT!AC$133,(PERCENT!AC125-PERCENT!AC$133)/(PERCENT!AC$134-PERCENT!AC$133),(PERCENT!AC125-PERCENT!AC$133)/(PERCENT!AC$133-PERCENT!AC$135))</f>
        <v>-0.16026139046779289</v>
      </c>
      <c r="AD123" s="124">
        <f>IF(PERCENT!AD125&gt;PERCENT!AD$133,(PERCENT!AD125-PERCENT!AD$133)/(PERCENT!AD$134-PERCENT!AD$133),(PERCENT!AD125-PERCENT!AD$133)/(PERCENT!AD$133-PERCENT!AD$135))</f>
        <v>-0.16026139046779289</v>
      </c>
      <c r="AE123" s="128">
        <f>IF(PERCENT!AE125&gt;PERCENT!AE$133,(PERCENT!AE125-PERCENT!AE$133)/(PERCENT!AE$134-PERCENT!AE$133),(PERCENT!AE125-PERCENT!AE$133)/(PERCENT!AE$133-PERCENT!AE$135))</f>
        <v>0.1577295763891842</v>
      </c>
      <c r="AF123" s="124">
        <f>IF(PERCENT!AF125&gt;PERCENT!AF$133,(PERCENT!AF125-PERCENT!AF$133)/(PERCENT!AF$134-PERCENT!AF$133),(PERCENT!AF125-PERCENT!AF$133)/(PERCENT!AF$133-PERCENT!AF$135))</f>
        <v>7.6611248322416878E-2</v>
      </c>
      <c r="AG123" s="124">
        <f>IF(PERCENT!AG125&gt;PERCENT!AG$133,(PERCENT!AG125-PERCENT!AG$133)/(PERCENT!AG$134-PERCENT!AG$133),(PERCENT!AG125-PERCENT!AG$133)/(PERCENT!AG$133-PERCENT!AG$135))</f>
        <v>-8.5802595139294162E-3</v>
      </c>
      <c r="AH123" s="124">
        <f>IF(PERCENT!AH125&gt;PERCENT!AH$133,(PERCENT!AH125-PERCENT!AH$133)/(PERCENT!AH$134-PERCENT!AH$133),(PERCENT!AH125-PERCENT!AH$133)/(PERCENT!AH$133-PERCENT!AH$135))</f>
        <v>-0.16884847469448078</v>
      </c>
      <c r="AI123" s="124">
        <f>IF(PERCENT!AI125&gt;PERCENT!AI$133,(PERCENT!AI125-PERCENT!AI$133)/(PERCENT!AI$134-PERCENT!AI$133),(PERCENT!AI125-PERCENT!AI$133)/(PERCENT!AI$133-PERCENT!AI$135))</f>
        <v>9.7291160796039292E-2</v>
      </c>
      <c r="AJ123" s="124">
        <f>IF(PERCENT!AJ125&gt;PERCENT!AJ$133,(PERCENT!AJ125-PERCENT!AJ$133)/(PERCENT!AJ$134-PERCENT!AJ$133),(PERCENT!AJ125-PERCENT!AJ$133)/(PERCENT!AJ$133-PERCENT!AJ$135))</f>
        <v>-0.32139696301686493</v>
      </c>
      <c r="AK123" s="124">
        <f>IF(PERCENT!AK125&gt;PERCENT!AK$133,(PERCENT!AK125-PERCENT!AK$133)/(PERCENT!AK$134-PERCENT!AK$133),(PERCENT!AK125-PERCENT!AK$133)/(PERCENT!AK$133-PERCENT!AK$135))</f>
        <v>0.29600950553392569</v>
      </c>
      <c r="AL123" s="124">
        <f>IF(PERCENT!AL125&gt;PERCENT!AL$133,(PERCENT!AL125-PERCENT!AL$133)/(PERCENT!AL$134-PERCENT!AL$133),(PERCENT!AL125-PERCENT!AL$133)/(PERCENT!AL$133-PERCENT!AL$135))</f>
        <v>1.1568199104706682E-2</v>
      </c>
      <c r="AM123" s="124">
        <f>IF(PERCENT!AM125&gt;PERCENT!AM$133,(PERCENT!AM125-PERCENT!AM$133)/(PERCENT!AM$134-PERCENT!AM$133),(PERCENT!AM125-PERCENT!AM$133)/(PERCENT!AM$133-PERCENT!AM$135))</f>
        <v>0.40858564710730044</v>
      </c>
      <c r="AN123" s="124">
        <f>IF(PERCENT!AN125&gt;PERCENT!AN$133,(PERCENT!AN125-PERCENT!AN$133)/(PERCENT!AN$134-PERCENT!AN$133),(PERCENT!AN125-PERCENT!AN$133)/(PERCENT!AN$133-PERCENT!AN$135))</f>
        <v>1.7772522604568772E-2</v>
      </c>
      <c r="AO123" s="124">
        <f>IF(PERCENT!AO125&gt;PERCENT!AO$133,(PERCENT!AO125-PERCENT!AO$133)/(PERCENT!AO$134-PERCENT!AO$133),(PERCENT!AO125-PERCENT!AO$133)/(PERCENT!AO$133-PERCENT!AO$135))</f>
        <v>-0.16619154414998594</v>
      </c>
      <c r="AP123" s="124">
        <f>IF(PERCENT!AP125&gt;PERCENT!AP$133,(PERCENT!AP125-PERCENT!AP$133)/(PERCENT!AP$134-PERCENT!AP$133),(PERCENT!AP125-PERCENT!AP$133)/(PERCENT!AP$133-PERCENT!AP$135))</f>
        <v>0.3582869362300693</v>
      </c>
      <c r="AQ123" s="124">
        <f>IF(PERCENT!AQ125&gt;PERCENT!AQ$133,(PERCENT!AQ125-PERCENT!AQ$133)/(PERCENT!AQ$134-PERCENT!AQ$133),(PERCENT!AQ125-PERCENT!AQ$133)/(PERCENT!AQ$133-PERCENT!AQ$135))</f>
        <v>9.527970424408308E-2</v>
      </c>
      <c r="AR123" s="124">
        <f>IF(PERCENT!AR125&gt;PERCENT!AR$133,(PERCENT!AR125-PERCENT!AR$133)/(PERCENT!AR$134-PERCENT!AR$133),(PERCENT!AR125-PERCENT!AR$133)/(PERCENT!AR$133-PERCENT!AR$135))</f>
        <v>0.15031844079139881</v>
      </c>
      <c r="AS123" s="198">
        <f>IF(PERCENT!AS125&gt;PERCENT!AS$133,(PERCENT!AS125-PERCENT!AS$133)/(PERCENT!AS$134-PERCENT!AS$133),(PERCENT!AS125-PERCENT!AS$133)/(PERCENT!AS$133-PERCENT!AS$135))</f>
        <v>-0.39072709691193624</v>
      </c>
      <c r="AT123" s="198">
        <f>IF(PERCENT!AT125&gt;PERCENT!AT$133,(PERCENT!AT125-PERCENT!AT$133)/(PERCENT!AT$134-PERCENT!AT$133),(PERCENT!AT125-PERCENT!AT$133)/(PERCENT!AT$133-PERCENT!AT$135))</f>
        <v>-0.11643635201142445</v>
      </c>
      <c r="AU123" s="198">
        <f>IF(PERCENT!AU125&gt;PERCENT!AU$133,(PERCENT!AU125-PERCENT!AU$133)/(PERCENT!AU$134-PERCENT!AU$133),(PERCENT!AU125-PERCENT!AU$133)/(PERCENT!AU$133-PERCENT!AU$135))</f>
        <v>-0.36550474264941335</v>
      </c>
      <c r="AV123" s="231">
        <f>IF(PERCENT!AV125&gt;PERCENT!AV$133,(PERCENT!AV125-PERCENT!AV$133)/(PERCENT!AV$134-PERCENT!AV$133),(PERCENT!AV125-PERCENT!AV$133)/(PERCENT!AV$133-PERCENT!AV$135))</f>
        <v>0.1577295763891842</v>
      </c>
      <c r="AW123" s="231">
        <f>IF(PERCENT!AW125&gt;PERCENT!AW$133,(PERCENT!AW125-PERCENT!AW$133)/(PERCENT!AW$134-PERCENT!AW$133),(PERCENT!AW125-PERCENT!AW$133)/(PERCENT!AW$133-PERCENT!AW$135))</f>
        <v>-0.27274073467132431</v>
      </c>
      <c r="AX123" s="231">
        <f>IF(PERCENT!AX125&gt;PERCENT!AX$133,(PERCENT!AX125-PERCENT!AX$133)/(PERCENT!AX$134-PERCENT!AX$133),(PERCENT!AX125-PERCENT!AX$133)/(PERCENT!AX$133-PERCENT!AX$135))</f>
        <v>0.1577295763891842</v>
      </c>
      <c r="AY123" s="232">
        <f>IF(PERCENT!AY125&gt;PERCENT!AY$133,(PERCENT!AY125-PERCENT!AY$133)/(PERCENT!AY$134-PERCENT!AY$133),(PERCENT!AY125-PERCENT!AY$133)/(PERCENT!AY$133-PERCENT!AY$135))</f>
        <v>-0.56050416055262309</v>
      </c>
      <c r="BA123" s="66" t="str">
        <f t="shared" si="2"/>
        <v>LOW NEED LOW DEV</v>
      </c>
    </row>
    <row r="124" spans="1:53" x14ac:dyDescent="0.35">
      <c r="A124" s="197" t="s">
        <v>809</v>
      </c>
      <c r="B124" s="125">
        <f>IF(PERCENT!B126&gt;PERCENT!B$133,(PERCENT!B126-PERCENT!B$133)/(PERCENT!B$134-PERCENT!B$133),(PERCENT!B126-PERCENT!B$133)/(PERCENT!B$133-PERCENT!B$135))</f>
        <v>-0.16836411342041063</v>
      </c>
      <c r="C124" s="124">
        <f>IF(PERCENT!C126&gt;PERCENT!C$133,(PERCENT!C126-PERCENT!C$133)/(PERCENT!C$134-PERCENT!C$133),(PERCENT!C126-PERCENT!C$133)/(PERCENT!C$133-PERCENT!C$135))</f>
        <v>0.329483364121478</v>
      </c>
      <c r="D124" s="124">
        <f>IF(PERCENT!D126&gt;PERCENT!D$133,(PERCENT!D126-PERCENT!D$133)/(PERCENT!D$134-PERCENT!D$133),(PERCENT!D126-PERCENT!D$133)/(PERCENT!D$133-PERCENT!D$135))</f>
        <v>0.32954665730806798</v>
      </c>
      <c r="E124" s="124">
        <f>IF(PERCENT!E126&gt;PERCENT!E$133,(PERCENT!E126-PERCENT!E$133)/(PERCENT!E$134-PERCENT!E$133),(PERCENT!E126-PERCENT!E$133)/(PERCENT!E$133-PERCENT!E$135))</f>
        <v>0.26368540114099309</v>
      </c>
      <c r="F124" s="124">
        <f>IF(PERCENT!F126&gt;PERCENT!F$133,(PERCENT!F126-PERCENT!F$133)/(PERCENT!F$134-PERCENT!F$133),(PERCENT!F126-PERCENT!F$133)/(PERCENT!F$133-PERCENT!F$135))</f>
        <v>-0.73259459842790497</v>
      </c>
      <c r="G124" s="124">
        <f>IF(PERCENT!G126&gt;PERCENT!G$133,(PERCENT!G126-PERCENT!G$133)/(PERCENT!G$134-PERCENT!G$133),(PERCENT!G126-PERCENT!G$133)/(PERCENT!G$133-PERCENT!G$135))</f>
        <v>-0.60960592056024576</v>
      </c>
      <c r="H124" s="125">
        <f>IF(PERCENT!H126&gt;PERCENT!H$133,(PERCENT!H126-PERCENT!H$133)/(PERCENT!H$134-PERCENT!H$133),(PERCENT!H126-PERCENT!H$133)/(PERCENT!H$133-PERCENT!H$135))</f>
        <v>-1.1955645288866791E-2</v>
      </c>
      <c r="I124" s="124">
        <f>IF(PERCENT!I126&gt;PERCENT!I$133,(PERCENT!I126-PERCENT!I$133)/(PERCENT!I$134-PERCENT!I$133),(PERCENT!I126-PERCENT!I$133)/(PERCENT!I$133-PERCENT!I$135))</f>
        <v>-0.31377721127321656</v>
      </c>
      <c r="J124" s="124">
        <f>IF(PERCENT!J126&gt;PERCENT!J$133,(PERCENT!J126-PERCENT!J$133)/(PERCENT!J$134-PERCENT!J$133),(PERCENT!J126-PERCENT!J$133)/(PERCENT!J$133-PERCENT!J$135))</f>
        <v>3.7563259448336973E-2</v>
      </c>
      <c r="K124" s="126">
        <f>IF(PERCENT!K126&gt;PERCENT!K$133,(PERCENT!K126-PERCENT!K$133)/(PERCENT!K$134-PERCENT!K$133),(PERCENT!K126-PERCENT!K$133)/(PERCENT!K$133-PERCENT!K$135))</f>
        <v>0.26266858931173509</v>
      </c>
      <c r="L124" s="126">
        <f>IF(PERCENT!L126&gt;PERCENT!L$133,(PERCENT!L126-PERCENT!L$133)/(PERCENT!L$134-PERCENT!L$133),(PERCENT!L126-PERCENT!L$133)/(PERCENT!L$133-PERCENT!L$135))</f>
        <v>2.722765818101423E-2</v>
      </c>
      <c r="M124" s="124">
        <f>IF(PERCENT!M126&gt;PERCENT!M$133,(PERCENT!M126-PERCENT!M$133)/(PERCENT!M$134-PERCENT!M$133),(PERCENT!M126-PERCENT!M$133)/(PERCENT!M$133-PERCENT!M$135))</f>
        <v>0.16510479043180981</v>
      </c>
      <c r="N124" s="124">
        <f>IF(PERCENT!N126&gt;PERCENT!N$133,(PERCENT!N126-PERCENT!N$133)/(PERCENT!N$134-PERCENT!N$133),(PERCENT!N126-PERCENT!N$133)/(PERCENT!N$133-PERCENT!N$135))</f>
        <v>-0.29517551783037621</v>
      </c>
      <c r="O124" s="124">
        <f>IF(PERCENT!O126&gt;PERCENT!O$133,(PERCENT!O126-PERCENT!O$133)/(PERCENT!O$134-PERCENT!O$133),(PERCENT!O126-PERCENT!O$133)/(PERCENT!O$133-PERCENT!O$135))</f>
        <v>-0.12861194867402623</v>
      </c>
      <c r="P124" s="124">
        <f>IF(PERCENT!P126&gt;PERCENT!P$133,(PERCENT!P126-PERCENT!P$133)/(PERCENT!P$134-PERCENT!P$133),(PERCENT!P126-PERCENT!P$133)/(PERCENT!P$133-PERCENT!P$135))</f>
        <v>2.8126811891469001E-2</v>
      </c>
      <c r="Q124" s="124">
        <f>IF(PERCENT!Q126&gt;PERCENT!Q$133,(PERCENT!Q126-PERCENT!Q$133)/(PERCENT!Q$134-PERCENT!Q$133),(PERCENT!Q126-PERCENT!Q$133)/(PERCENT!Q$133-PERCENT!Q$135))</f>
        <v>-0.34941528783470122</v>
      </c>
      <c r="R124" s="127">
        <f>IF(PERCENT!R126&gt;PERCENT!R$133,(PERCENT!R126-PERCENT!R$133)/(PERCENT!R$134-PERCENT!R$133),(PERCENT!R126-PERCENT!R$133)/(PERCENT!R$133-PERCENT!R$135))</f>
        <v>-0.11136725152280712</v>
      </c>
      <c r="S124" s="124">
        <f>IF(PERCENT!S126&gt;PERCENT!S$133,(PERCENT!S126-PERCENT!S$133)/(PERCENT!S$134-PERCENT!S$133),(PERCENT!S126-PERCENT!S$133)/(PERCENT!S$133-PERCENT!S$135))</f>
        <v>-6.1964102175260737E-2</v>
      </c>
      <c r="T124" s="124">
        <f>IF(PERCENT!T126&gt;PERCENT!T$133,(PERCENT!T126-PERCENT!T$133)/(PERCENT!T$134-PERCENT!T$133),(PERCENT!T126-PERCENT!T$133)/(PERCENT!T$133-PERCENT!T$135))</f>
        <v>-9.2125548546999114E-2</v>
      </c>
      <c r="U124" s="124">
        <f>IF(PERCENT!U126&gt;PERCENT!U$133,(PERCENT!U126-PERCENT!U$133)/(PERCENT!U$134-PERCENT!U$133),(PERCENT!U126-PERCENT!U$133)/(PERCENT!U$133-PERCENT!U$135))</f>
        <v>-0.22570054228318817</v>
      </c>
      <c r="V124" s="127">
        <f>IF(PERCENT!V126&gt;PERCENT!V$133,(PERCENT!V126-PERCENT!V$133)/(PERCENT!V$134-PERCENT!V$133),(PERCENT!V126-PERCENT!V$133)/(PERCENT!V$133-PERCENT!V$135))</f>
        <v>-0.21348293666107251</v>
      </c>
      <c r="W124" s="124">
        <f>IF(PERCENT!W126&gt;PERCENT!W$133,(PERCENT!W126-PERCENT!W$133)/(PERCENT!W$134-PERCENT!W$133),(PERCENT!W126-PERCENT!W$133)/(PERCENT!W$133-PERCENT!W$135))</f>
        <v>-0.21348293666107251</v>
      </c>
      <c r="X124" s="127">
        <f>IF(PERCENT!X126&gt;PERCENT!X$133,(PERCENT!X126-PERCENT!X$133)/(PERCENT!X$134-PERCENT!X$133),(PERCENT!X126-PERCENT!X$133)/(PERCENT!X$133-PERCENT!X$135))</f>
        <v>4.2151294628949926E-2</v>
      </c>
      <c r="Y124" s="124">
        <f>IF(PERCENT!Y126&gt;PERCENT!Y$133,(PERCENT!Y126-PERCENT!Y$133)/(PERCENT!Y$134-PERCENT!Y$133),(PERCENT!Y126-PERCENT!Y$133)/(PERCENT!Y$133-PERCENT!Y$135))</f>
        <v>1.4172814441355324E-2</v>
      </c>
      <c r="Z124" s="124">
        <f>IF(PERCENT!Z126&gt;PERCENT!Z$133,(PERCENT!Z126-PERCENT!Z$133)/(PERCENT!Z$134-PERCENT!Z$133),(PERCENT!Z126-PERCENT!Z$133)/(PERCENT!Z$133-PERCENT!Z$135))</f>
        <v>-0.22815576427241849</v>
      </c>
      <c r="AA124" s="124">
        <f>IF(PERCENT!AA126&gt;PERCENT!AA$133,(PERCENT!AA126-PERCENT!AA$133)/(PERCENT!AA$134-PERCENT!AA$133),(PERCENT!AA126-PERCENT!AA$133)/(PERCENT!AA$133-PERCENT!AA$135))</f>
        <v>-0.3675540859052932</v>
      </c>
      <c r="AB124" s="124">
        <f>IF(PERCENT!AB126&gt;PERCENT!AB$133,(PERCENT!AB126-PERCENT!AB$133)/(PERCENT!AB$134-PERCENT!AB$133),(PERCENT!AB126-PERCENT!AB$133)/(PERCENT!AB$133-PERCENT!AB$135))</f>
        <v>0.57357319133979123</v>
      </c>
      <c r="AC124" s="127">
        <f>IF(PERCENT!AC126&gt;PERCENT!AC$133,(PERCENT!AC126-PERCENT!AC$133)/(PERCENT!AC$134-PERCENT!AC$133),(PERCENT!AC126-PERCENT!AC$133)/(PERCENT!AC$133-PERCENT!AC$135))</f>
        <v>0.21923542934928894</v>
      </c>
      <c r="AD124" s="124">
        <f>IF(PERCENT!AD126&gt;PERCENT!AD$133,(PERCENT!AD126-PERCENT!AD$133)/(PERCENT!AD$134-PERCENT!AD$133),(PERCENT!AD126-PERCENT!AD$133)/(PERCENT!AD$133-PERCENT!AD$135))</f>
        <v>0.21923542934928894</v>
      </c>
      <c r="AE124" s="128">
        <f>IF(PERCENT!AE126&gt;PERCENT!AE$133,(PERCENT!AE126-PERCENT!AE$133)/(PERCENT!AE$134-PERCENT!AE$133),(PERCENT!AE126-PERCENT!AE$133)/(PERCENT!AE$133-PERCENT!AE$135))</f>
        <v>-0.13100931168786514</v>
      </c>
      <c r="AF124" s="124">
        <f>IF(PERCENT!AF126&gt;PERCENT!AF$133,(PERCENT!AF126-PERCENT!AF$133)/(PERCENT!AF$134-PERCENT!AF$133),(PERCENT!AF126-PERCENT!AF$133)/(PERCENT!AF$133-PERCENT!AF$135))</f>
        <v>-9.8834848591164454E-2</v>
      </c>
      <c r="AG124" s="124">
        <f>IF(PERCENT!AG126&gt;PERCENT!AG$133,(PERCENT!AG126-PERCENT!AG$133)/(PERCENT!AG$134-PERCENT!AG$133),(PERCENT!AG126-PERCENT!AG$133)/(PERCENT!AG$133-PERCENT!AG$135))</f>
        <v>5.0896771324843881E-2</v>
      </c>
      <c r="AH124" s="124">
        <f>IF(PERCENT!AH126&gt;PERCENT!AH$133,(PERCENT!AH126-PERCENT!AH$133)/(PERCENT!AH$134-PERCENT!AH$133),(PERCENT!AH126-PERCENT!AH$133)/(PERCENT!AH$133-PERCENT!AH$135))</f>
        <v>8.78132793551923E-2</v>
      </c>
      <c r="AI124" s="124">
        <f>IF(PERCENT!AI126&gt;PERCENT!AI$133,(PERCENT!AI126-PERCENT!AI$133)/(PERCENT!AI$134-PERCENT!AI$133),(PERCENT!AI126-PERCENT!AI$133)/(PERCENT!AI$133-PERCENT!AI$135))</f>
        <v>0.15680975896262106</v>
      </c>
      <c r="AJ124" s="124">
        <f>IF(PERCENT!AJ126&gt;PERCENT!AJ$133,(PERCENT!AJ126-PERCENT!AJ$133)/(PERCENT!AJ$134-PERCENT!AJ$133),(PERCENT!AJ126-PERCENT!AJ$133)/(PERCENT!AJ$133-PERCENT!AJ$135))</f>
        <v>4.6857611905201657E-2</v>
      </c>
      <c r="AK124" s="124">
        <f>IF(PERCENT!AK126&gt;PERCENT!AK$133,(PERCENT!AK126-PERCENT!AK$133)/(PERCENT!AK$134-PERCENT!AK$133),(PERCENT!AK126-PERCENT!AK$133)/(PERCENT!AK$133-PERCENT!AK$135))</f>
        <v>-0.13251032335496679</v>
      </c>
      <c r="AL124" s="124">
        <f>IF(PERCENT!AL126&gt;PERCENT!AL$133,(PERCENT!AL126-PERCENT!AL$133)/(PERCENT!AL$134-PERCENT!AL$133),(PERCENT!AL126-PERCENT!AL$133)/(PERCENT!AL$133-PERCENT!AL$135))</f>
        <v>2.4356363306142013E-2</v>
      </c>
      <c r="AM124" s="124">
        <f>IF(PERCENT!AM126&gt;PERCENT!AM$133,(PERCENT!AM126-PERCENT!AM$133)/(PERCENT!AM$134-PERCENT!AM$133),(PERCENT!AM126-PERCENT!AM$133)/(PERCENT!AM$133-PERCENT!AM$135))</f>
        <v>-9.1222327101440043E-2</v>
      </c>
      <c r="AN124" s="124">
        <f>IF(PERCENT!AN126&gt;PERCENT!AN$133,(PERCENT!AN126-PERCENT!AN$133)/(PERCENT!AN$134-PERCENT!AN$133),(PERCENT!AN126-PERCENT!AN$133)/(PERCENT!AN$133-PERCENT!AN$135))</f>
        <v>-1.6595454912987355E-2</v>
      </c>
      <c r="AO124" s="124">
        <f>IF(PERCENT!AO126&gt;PERCENT!AO$133,(PERCENT!AO126-PERCENT!AO$133)/(PERCENT!AO$134-PERCENT!AO$133),(PERCENT!AO126-PERCENT!AO$133)/(PERCENT!AO$133-PERCENT!AO$135))</f>
        <v>-0.31248654627701156</v>
      </c>
      <c r="AP124" s="124">
        <f>IF(PERCENT!AP126&gt;PERCENT!AP$133,(PERCENT!AP126-PERCENT!AP$133)/(PERCENT!AP$134-PERCENT!AP$133),(PERCENT!AP126-PERCENT!AP$133)/(PERCENT!AP$133-PERCENT!AP$135))</f>
        <v>-8.1111162586765956E-2</v>
      </c>
      <c r="AQ124" s="124">
        <f>IF(PERCENT!AQ126&gt;PERCENT!AQ$133,(PERCENT!AQ126-PERCENT!AQ$133)/(PERCENT!AQ$134-PERCENT!AQ$133),(PERCENT!AQ126-PERCENT!AQ$133)/(PERCENT!AQ$133-PERCENT!AQ$135))</f>
        <v>4.2586528808846655E-2</v>
      </c>
      <c r="AR124" s="124">
        <f>IF(PERCENT!AR126&gt;PERCENT!AR$133,(PERCENT!AR126-PERCENT!AR$133)/(PERCENT!AR$134-PERCENT!AR$133),(PERCENT!AR126-PERCENT!AR$133)/(PERCENT!AR$133-PERCENT!AR$135))</f>
        <v>6.6571568733750211E-2</v>
      </c>
      <c r="AS124" s="198">
        <f>IF(PERCENT!AS126&gt;PERCENT!AS$133,(PERCENT!AS126-PERCENT!AS$133)/(PERCENT!AS$134-PERCENT!AS$133),(PERCENT!AS126-PERCENT!AS$133)/(PERCENT!AS$133-PERCENT!AS$135))</f>
        <v>-0.10257638672256936</v>
      </c>
      <c r="AT124" s="198">
        <f>IF(PERCENT!AT126&gt;PERCENT!AT$133,(PERCENT!AT126-PERCENT!AT$133)/(PERCENT!AT$134-PERCENT!AT$133),(PERCENT!AT126-PERCENT!AT$133)/(PERCENT!AT$133-PERCENT!AT$135))</f>
        <v>0.2412051630502261</v>
      </c>
      <c r="AU124" s="198">
        <f>IF(PERCENT!AU126&gt;PERCENT!AU$133,(PERCENT!AU126-PERCENT!AU$133)/(PERCENT!AU$134-PERCENT!AU$133),(PERCENT!AU126-PERCENT!AU$133)/(PERCENT!AU$133-PERCENT!AU$135))</f>
        <v>6.0943820826976094E-2</v>
      </c>
      <c r="AV124" s="231">
        <f>IF(PERCENT!AV126&gt;PERCENT!AV$133,(PERCENT!AV126-PERCENT!AV$133)/(PERCENT!AV$134-PERCENT!AV$133),(PERCENT!AV126-PERCENT!AV$133)/(PERCENT!AV$133-PERCENT!AV$135))</f>
        <v>-0.13100931168786514</v>
      </c>
      <c r="AW124" s="231">
        <f>IF(PERCENT!AW126&gt;PERCENT!AW$133,(PERCENT!AW126-PERCENT!AW$133)/(PERCENT!AW$134-PERCENT!AW$133),(PERCENT!AW126-PERCENT!AW$133)/(PERCENT!AW$133-PERCENT!AW$135))</f>
        <v>5.1609138092091653E-2</v>
      </c>
      <c r="AX124" s="231">
        <f>IF(PERCENT!AX126&gt;PERCENT!AX$133,(PERCENT!AX126-PERCENT!AX$133)/(PERCENT!AX$134-PERCENT!AX$133),(PERCENT!AX126-PERCENT!AX$133)/(PERCENT!AX$133-PERCENT!AX$135))</f>
        <v>-0.13100931168786514</v>
      </c>
      <c r="AY124" s="232">
        <f>IF(PERCENT!AY126&gt;PERCENT!AY$133,(PERCENT!AY126-PERCENT!AY$133)/(PERCENT!AY$134-PERCENT!AY$133),(PERCENT!AY126-PERCENT!AY$133)/(PERCENT!AY$133-PERCENT!AY$135))</f>
        <v>-7.7320736904236853E-2</v>
      </c>
      <c r="BA124" s="66" t="str">
        <f t="shared" si="2"/>
        <v>HIGH NEED HIGH DEV</v>
      </c>
    </row>
    <row r="125" spans="1:53" x14ac:dyDescent="0.35">
      <c r="A125" s="197" t="s">
        <v>819</v>
      </c>
      <c r="B125" s="125">
        <f>IF(PERCENT!B127&gt;PERCENT!B$133,(PERCENT!B127-PERCENT!B$133)/(PERCENT!B$134-PERCENT!B$133),(PERCENT!B127-PERCENT!B$133)/(PERCENT!B$133-PERCENT!B$135))</f>
        <v>-0.20753267503347639</v>
      </c>
      <c r="C125" s="124">
        <f>IF(PERCENT!C127&gt;PERCENT!C$133,(PERCENT!C127-PERCENT!C$133)/(PERCENT!C$134-PERCENT!C$133),(PERCENT!C127-PERCENT!C$133)/(PERCENT!C$133-PERCENT!C$135))</f>
        <v>0.21632287988187845</v>
      </c>
      <c r="D125" s="124">
        <f>IF(PERCENT!D127&gt;PERCENT!D$133,(PERCENT!D127-PERCENT!D$133)/(PERCENT!D$134-PERCENT!D$133),(PERCENT!D127-PERCENT!D$133)/(PERCENT!D$133-PERCENT!D$135))</f>
        <v>0.17451010028006966</v>
      </c>
      <c r="E125" s="124">
        <f>IF(PERCENT!E127&gt;PERCENT!E$133,(PERCENT!E127-PERCENT!E$133)/(PERCENT!E$134-PERCENT!E$133),(PERCENT!E127-PERCENT!E$133)/(PERCENT!E$133-PERCENT!E$135))</f>
        <v>-8.9835639979737411E-2</v>
      </c>
      <c r="F125" s="124">
        <f>IF(PERCENT!F127&gt;PERCENT!F$133,(PERCENT!F127-PERCENT!F$133)/(PERCENT!F$134-PERCENT!F$133),(PERCENT!F127-PERCENT!F$133)/(PERCENT!F$133-PERCENT!F$135))</f>
        <v>-0.66872261907751962</v>
      </c>
      <c r="G125" s="124">
        <f>IF(PERCENT!G127&gt;PERCENT!G$133,(PERCENT!G127-PERCENT!G$133)/(PERCENT!G$134-PERCENT!G$133),(PERCENT!G127-PERCENT!G$133)/(PERCENT!G$133-PERCENT!G$135))</f>
        <v>0.17991586285813593</v>
      </c>
      <c r="H125" s="125">
        <f>IF(PERCENT!H127&gt;PERCENT!H$133,(PERCENT!H127-PERCENT!H$133)/(PERCENT!H$134-PERCENT!H$133),(PERCENT!H127-PERCENT!H$133)/(PERCENT!H$133-PERCENT!H$135))</f>
        <v>-0.52900940906387151</v>
      </c>
      <c r="I125" s="124">
        <f>IF(PERCENT!I127&gt;PERCENT!I$133,(PERCENT!I127-PERCENT!I$133)/(PERCENT!I$134-PERCENT!I$133),(PERCENT!I127-PERCENT!I$133)/(PERCENT!I$133-PERCENT!I$135))</f>
        <v>-0.67537982249608708</v>
      </c>
      <c r="J125" s="124">
        <f>IF(PERCENT!J127&gt;PERCENT!J$133,(PERCENT!J127-PERCENT!J$133)/(PERCENT!J$134-PERCENT!J$133),(PERCENT!J127-PERCENT!J$133)/(PERCENT!J$133-PERCENT!J$135))</f>
        <v>-0.42649678165607741</v>
      </c>
      <c r="K125" s="126">
        <f>IF(PERCENT!K127&gt;PERCENT!K$133,(PERCENT!K127-PERCENT!K$133)/(PERCENT!K$134-PERCENT!K$133),(PERCENT!K127-PERCENT!K$133)/(PERCENT!K$133-PERCENT!K$135))</f>
        <v>0.27164003277680077</v>
      </c>
      <c r="L125" s="126">
        <f>IF(PERCENT!L127&gt;PERCENT!L$133,(PERCENT!L127-PERCENT!L$133)/(PERCENT!L$134-PERCENT!L$133),(PERCENT!L127-PERCENT!L$133)/(PERCENT!L$133-PERCENT!L$135))</f>
        <v>0.12181645169398544</v>
      </c>
      <c r="M125" s="124">
        <f>IF(PERCENT!M127&gt;PERCENT!M$133,(PERCENT!M127-PERCENT!M$133)/(PERCENT!M$134-PERCENT!M$133),(PERCENT!M127-PERCENT!M$133)/(PERCENT!M$133-PERCENT!M$135))</f>
        <v>0.21603211644324277</v>
      </c>
      <c r="N125" s="124">
        <f>IF(PERCENT!N127&gt;PERCENT!N$133,(PERCENT!N127-PERCENT!N$133)/(PERCENT!N$134-PERCENT!N$133),(PERCENT!N127-PERCENT!N$133)/(PERCENT!N$133-PERCENT!N$135))</f>
        <v>-0.40083451244017354</v>
      </c>
      <c r="O125" s="124">
        <f>IF(PERCENT!O127&gt;PERCENT!O$133,(PERCENT!O127-PERCENT!O$133)/(PERCENT!O$134-PERCENT!O$133),(PERCENT!O127-PERCENT!O$133)/(PERCENT!O$133-PERCENT!O$135))</f>
        <v>-0.26911466161295305</v>
      </c>
      <c r="P125" s="124">
        <f>IF(PERCENT!P127&gt;PERCENT!P$133,(PERCENT!P127-PERCENT!P$133)/(PERCENT!P$134-PERCENT!P$133),(PERCENT!P127-PERCENT!P$133)/(PERCENT!P$133-PERCENT!P$135))</f>
        <v>-1.2202900454079361E-3</v>
      </c>
      <c r="Q125" s="124">
        <f>IF(PERCENT!Q127&gt;PERCENT!Q$133,(PERCENT!Q127-PERCENT!Q$133)/(PERCENT!Q$134-PERCENT!Q$133),(PERCENT!Q127-PERCENT!Q$133)/(PERCENT!Q$133-PERCENT!Q$135))</f>
        <v>0.20450648952299061</v>
      </c>
      <c r="R125" s="127">
        <f>IF(PERCENT!R127&gt;PERCENT!R$133,(PERCENT!R127-PERCENT!R$133)/(PERCENT!R$134-PERCENT!R$133),(PERCENT!R127-PERCENT!R$133)/(PERCENT!R$133-PERCENT!R$135))</f>
        <v>-0.41601827006928943</v>
      </c>
      <c r="S125" s="124">
        <f>IF(PERCENT!S127&gt;PERCENT!S$133,(PERCENT!S127-PERCENT!S$133)/(PERCENT!S$134-PERCENT!S$133),(PERCENT!S127-PERCENT!S$133)/(PERCENT!S$133-PERCENT!S$135))</f>
        <v>-0.43335006158027056</v>
      </c>
      <c r="T125" s="124">
        <f>IF(PERCENT!T127&gt;PERCENT!T$133,(PERCENT!T127-PERCENT!T$133)/(PERCENT!T$134-PERCENT!T$133),(PERCENT!T127-PERCENT!T$133)/(PERCENT!T$133-PERCENT!T$135))</f>
        <v>-0.47669893578498934</v>
      </c>
      <c r="U125" s="124">
        <f>IF(PERCENT!U127&gt;PERCENT!U$133,(PERCENT!U127-PERCENT!U$133)/(PERCENT!U$134-PERCENT!U$133),(PERCENT!U127-PERCENT!U$133)/(PERCENT!U$133-PERCENT!U$135))</f>
        <v>-0.29922755403733836</v>
      </c>
      <c r="V125" s="127">
        <f>IF(PERCENT!V127&gt;PERCENT!V$133,(PERCENT!V127-PERCENT!V$133)/(PERCENT!V$134-PERCENT!V$133),(PERCENT!V127-PERCENT!V$133)/(PERCENT!V$133-PERCENT!V$135))</f>
        <v>-0.27396070101560577</v>
      </c>
      <c r="W125" s="124">
        <f>IF(PERCENT!W127&gt;PERCENT!W$133,(PERCENT!W127-PERCENT!W$133)/(PERCENT!W$134-PERCENT!W$133),(PERCENT!W127-PERCENT!W$133)/(PERCENT!W$133-PERCENT!W$135))</f>
        <v>-0.27396070101560577</v>
      </c>
      <c r="X125" s="127">
        <f>IF(PERCENT!X127&gt;PERCENT!X$133,(PERCENT!X127-PERCENT!X$133)/(PERCENT!X$134-PERCENT!X$133),(PERCENT!X127-PERCENT!X$133)/(PERCENT!X$133-PERCENT!X$135))</f>
        <v>-3.8588522901154318E-2</v>
      </c>
      <c r="Y125" s="124">
        <f>IF(PERCENT!Y127&gt;PERCENT!Y$133,(PERCENT!Y127-PERCENT!Y$133)/(PERCENT!Y$134-PERCENT!Y$133),(PERCENT!Y127-PERCENT!Y$133)/(PERCENT!Y$133-PERCENT!Y$135))</f>
        <v>-7.4894201851749595E-2</v>
      </c>
      <c r="Z125" s="124">
        <f>IF(PERCENT!Z127&gt;PERCENT!Z$133,(PERCENT!Z127-PERCENT!Z$133)/(PERCENT!Z$134-PERCENT!Z$133),(PERCENT!Z127-PERCENT!Z$133)/(PERCENT!Z$133-PERCENT!Z$135))</f>
        <v>-0.39087500736702707</v>
      </c>
      <c r="AA125" s="124">
        <f>IF(PERCENT!AA127&gt;PERCENT!AA$133,(PERCENT!AA127-PERCENT!AA$133)/(PERCENT!AA$134-PERCENT!AA$133),(PERCENT!AA127-PERCENT!AA$133)/(PERCENT!AA$133-PERCENT!AA$135))</f>
        <v>-0.29343531278554563</v>
      </c>
      <c r="AB125" s="124">
        <f>IF(PERCENT!AB127&gt;PERCENT!AB$133,(PERCENT!AB127-PERCENT!AB$133)/(PERCENT!AB$134-PERCENT!AB$133),(PERCENT!AB127-PERCENT!AB$133)/(PERCENT!AB$133-PERCENT!AB$135))</f>
        <v>0.16232534375782839</v>
      </c>
      <c r="AC125" s="127">
        <f>IF(PERCENT!AC127&gt;PERCENT!AC$133,(PERCENT!AC127-PERCENT!AC$133)/(PERCENT!AC$134-PERCENT!AC$133),(PERCENT!AC127-PERCENT!AC$133)/(PERCENT!AC$133-PERCENT!AC$135))</f>
        <v>0.15399966107534521</v>
      </c>
      <c r="AD125" s="124">
        <f>IF(PERCENT!AD127&gt;PERCENT!AD$133,(PERCENT!AD127-PERCENT!AD$133)/(PERCENT!AD$134-PERCENT!AD$133),(PERCENT!AD127-PERCENT!AD$133)/(PERCENT!AD$133-PERCENT!AD$135))</f>
        <v>0.15399966107534521</v>
      </c>
      <c r="AE125" s="128">
        <f>IF(PERCENT!AE127&gt;PERCENT!AE$133,(PERCENT!AE127-PERCENT!AE$133)/(PERCENT!AE$134-PERCENT!AE$133),(PERCENT!AE127-PERCENT!AE$133)/(PERCENT!AE$133-PERCENT!AE$135))</f>
        <v>9.0817318740861214E-4</v>
      </c>
      <c r="AF125" s="124">
        <f>IF(PERCENT!AF127&gt;PERCENT!AF$133,(PERCENT!AF127-PERCENT!AF$133)/(PERCENT!AF$134-PERCENT!AF$133),(PERCENT!AF127-PERCENT!AF$133)/(PERCENT!AF$133-PERCENT!AF$135))</f>
        <v>0.28048603838561526</v>
      </c>
      <c r="AG125" s="124">
        <f>IF(PERCENT!AG127&gt;PERCENT!AG$133,(PERCENT!AG127-PERCENT!AG$133)/(PERCENT!AG$134-PERCENT!AG$133),(PERCENT!AG127-PERCENT!AG$133)/(PERCENT!AG$133-PERCENT!AG$135))</f>
        <v>0.39742525054317113</v>
      </c>
      <c r="AH125" s="124">
        <f>IF(PERCENT!AH127&gt;PERCENT!AH$133,(PERCENT!AH127-PERCENT!AH$133)/(PERCENT!AH$134-PERCENT!AH$133),(PERCENT!AH127-PERCENT!AH$133)/(PERCENT!AH$133-PERCENT!AH$135))</f>
        <v>3.9958841256967491E-2</v>
      </c>
      <c r="AI125" s="124">
        <f>IF(PERCENT!AI127&gt;PERCENT!AI$133,(PERCENT!AI127-PERCENT!AI$133)/(PERCENT!AI$134-PERCENT!AI$133),(PERCENT!AI127-PERCENT!AI$133)/(PERCENT!AI$133-PERCENT!AI$135))</f>
        <v>0.11453986371566995</v>
      </c>
      <c r="AJ125" s="124">
        <f>IF(PERCENT!AJ127&gt;PERCENT!AJ$133,(PERCENT!AJ127-PERCENT!AJ$133)/(PERCENT!AJ$134-PERCENT!AJ$133),(PERCENT!AJ127-PERCENT!AJ$133)/(PERCENT!AJ$133-PERCENT!AJ$135))</f>
        <v>-1.7669937445880753E-2</v>
      </c>
      <c r="AK125" s="124">
        <f>IF(PERCENT!AK127&gt;PERCENT!AK$133,(PERCENT!AK127-PERCENT!AK$133)/(PERCENT!AK$134-PERCENT!AK$133),(PERCENT!AK127-PERCENT!AK$133)/(PERCENT!AK$133-PERCENT!AK$135))</f>
        <v>-0.18494238454953471</v>
      </c>
      <c r="AL125" s="124">
        <f>IF(PERCENT!AL127&gt;PERCENT!AL$133,(PERCENT!AL127-PERCENT!AL$133)/(PERCENT!AL$134-PERCENT!AL$133),(PERCENT!AL127-PERCENT!AL$133)/(PERCENT!AL$133-PERCENT!AL$135))</f>
        <v>2.759592296700618E-3</v>
      </c>
      <c r="AM125" s="124">
        <f>IF(PERCENT!AM127&gt;PERCENT!AM$133,(PERCENT!AM127-PERCENT!AM$133)/(PERCENT!AM$134-PERCENT!AM$133),(PERCENT!AM127-PERCENT!AM$133)/(PERCENT!AM$133-PERCENT!AM$135))</f>
        <v>-3.2618164930212669E-2</v>
      </c>
      <c r="AN125" s="124">
        <f>IF(PERCENT!AN127&gt;PERCENT!AN$133,(PERCENT!AN127-PERCENT!AN$133)/(PERCENT!AN$134-PERCENT!AN$133),(PERCENT!AN127-PERCENT!AN$133)/(PERCENT!AN$133-PERCENT!AN$135))</f>
        <v>4.4549991522954656E-2</v>
      </c>
      <c r="AO125" s="124">
        <f>IF(PERCENT!AO127&gt;PERCENT!AO$133,(PERCENT!AO127-PERCENT!AO$133)/(PERCENT!AO$134-PERCENT!AO$133),(PERCENT!AO127-PERCENT!AO$133)/(PERCENT!AO$133-PERCENT!AO$135))</f>
        <v>-0.41458924912400985</v>
      </c>
      <c r="AP125" s="124">
        <f>IF(PERCENT!AP127&gt;PERCENT!AP$133,(PERCENT!AP127-PERCENT!AP$133)/(PERCENT!AP$134-PERCENT!AP$133),(PERCENT!AP127-PERCENT!AP$133)/(PERCENT!AP$133-PERCENT!AP$135))</f>
        <v>0.14790254175253473</v>
      </c>
      <c r="AQ125" s="124">
        <f>IF(PERCENT!AQ127&gt;PERCENT!AQ$133,(PERCENT!AQ127-PERCENT!AQ$133)/(PERCENT!AQ$134-PERCENT!AQ$133),(PERCENT!AQ127-PERCENT!AQ$133)/(PERCENT!AQ$133-PERCENT!AQ$135))</f>
        <v>4.021258275277876E-2</v>
      </c>
      <c r="AR125" s="124">
        <f>IF(PERCENT!AR127&gt;PERCENT!AR$133,(PERCENT!AR127-PERCENT!AR$133)/(PERCENT!AR$134-PERCENT!AR$133),(PERCENT!AR127-PERCENT!AR$133)/(PERCENT!AR$133-PERCENT!AR$135))</f>
        <v>6.5861645554836576E-2</v>
      </c>
      <c r="AS125" s="198">
        <f>IF(PERCENT!AS127&gt;PERCENT!AS$133,(PERCENT!AS127-PERCENT!AS$133)/(PERCENT!AS$134-PERCENT!AS$133),(PERCENT!AS127-PERCENT!AS$133)/(PERCENT!AS$133-PERCENT!AS$135))</f>
        <v>-0.49107697046931109</v>
      </c>
      <c r="AT125" s="198">
        <f>IF(PERCENT!AT127&gt;PERCENT!AT$133,(PERCENT!AT127-PERCENT!AT$133)/(PERCENT!AT$134-PERCENT!AT$133),(PERCENT!AT127-PERCENT!AT$133)/(PERCENT!AT$133-PERCENT!AT$135))</f>
        <v>0.30999025958156257</v>
      </c>
      <c r="AU125" s="198">
        <f>IF(PERCENT!AU127&gt;PERCENT!AU$133,(PERCENT!AU127-PERCENT!AU$133)/(PERCENT!AU$134-PERCENT!AU$133),(PERCENT!AU127-PERCENT!AU$133)/(PERCENT!AU$133-PERCENT!AU$135))</f>
        <v>1.8244611175470236E-2</v>
      </c>
      <c r="AV125" s="231">
        <f>IF(PERCENT!AV127&gt;PERCENT!AV$133,(PERCENT!AV127-PERCENT!AV$133)/(PERCENT!AV$134-PERCENT!AV$133),(PERCENT!AV127-PERCENT!AV$133)/(PERCENT!AV$133-PERCENT!AV$135))</f>
        <v>9.0817318740861214E-4</v>
      </c>
      <c r="AW125" s="231">
        <f>IF(PERCENT!AW127&gt;PERCENT!AW$133,(PERCENT!AW127-PERCENT!AW$133)/(PERCENT!AW$134-PERCENT!AW$133),(PERCENT!AW127-PERCENT!AW$133)/(PERCENT!AW$133-PERCENT!AW$135))</f>
        <v>2.0389493388550217E-3</v>
      </c>
      <c r="AX125" s="231">
        <f>IF(PERCENT!AX127&gt;PERCENT!AX$133,(PERCENT!AX127-PERCENT!AX$133)/(PERCENT!AX$134-PERCENT!AX$133),(PERCENT!AX127-PERCENT!AX$133)/(PERCENT!AX$133-PERCENT!AX$135))</f>
        <v>9.0817318740861214E-4</v>
      </c>
      <c r="AY125" s="232">
        <f>IF(PERCENT!AY127&gt;PERCENT!AY$133,(PERCENT!AY127-PERCENT!AY$133)/(PERCENT!AY$134-PERCENT!AY$133),(PERCENT!AY127-PERCENT!AY$133)/(PERCENT!AY$133-PERCENT!AY$135))</f>
        <v>-0.29591874604150692</v>
      </c>
      <c r="BA125" s="66" t="str">
        <f t="shared" si="2"/>
        <v>LOW NEED HIGH DEV</v>
      </c>
    </row>
    <row r="126" spans="1:53" x14ac:dyDescent="0.35">
      <c r="A126" s="197" t="s">
        <v>816</v>
      </c>
      <c r="B126" s="125">
        <f>IF(PERCENT!B128&gt;PERCENT!B$133,(PERCENT!B128-PERCENT!B$133)/(PERCENT!B$134-PERCENT!B$133),(PERCENT!B128-PERCENT!B$133)/(PERCENT!B$133-PERCENT!B$135))</f>
        <v>0.97173426392260132</v>
      </c>
      <c r="C126" s="124">
        <f>IF(PERCENT!C128&gt;PERCENT!C$133,(PERCENT!C128-PERCENT!C$133)/(PERCENT!C$134-PERCENT!C$133),(PERCENT!C128-PERCENT!C$133)/(PERCENT!C$133-PERCENT!C$135))</f>
        <v>0.36489786300249327</v>
      </c>
      <c r="D126" s="124">
        <f>IF(PERCENT!D128&gt;PERCENT!D$133,(PERCENT!D128-PERCENT!D$133)/(PERCENT!D$134-PERCENT!D$133),(PERCENT!D128-PERCENT!D$133)/(PERCENT!D$133-PERCENT!D$135))</f>
        <v>0.3558272733843012</v>
      </c>
      <c r="E126" s="124">
        <f>IF(PERCENT!E128&gt;PERCENT!E$133,(PERCENT!E128-PERCENT!E$133)/(PERCENT!E$134-PERCENT!E$133),(PERCENT!E128-PERCENT!E$133)/(PERCENT!E$133-PERCENT!E$135))</f>
        <v>0.62067591632887698</v>
      </c>
      <c r="F126" s="124">
        <f>IF(PERCENT!F128&gt;PERCENT!F$133,(PERCENT!F128-PERCENT!F$133)/(PERCENT!F$134-PERCENT!F$133),(PERCENT!F128-PERCENT!F$133)/(PERCENT!F$133-PERCENT!F$135))</f>
        <v>0.95848811331958939</v>
      </c>
      <c r="G126" s="124">
        <f>IF(PERCENT!G128&gt;PERCENT!G$133,(PERCENT!G128-PERCENT!G$133)/(PERCENT!G$134-PERCENT!G$133),(PERCENT!G128-PERCENT!G$133)/(PERCENT!G$133-PERCENT!G$135))</f>
        <v>-2.8219854458620599E-2</v>
      </c>
      <c r="H126" s="125">
        <f>IF(PERCENT!H128&gt;PERCENT!H$133,(PERCENT!H128-PERCENT!H$133)/(PERCENT!H$134-PERCENT!H$133),(PERCENT!H128-PERCENT!H$133)/(PERCENT!H$133-PERCENT!H$135))</f>
        <v>0.96934058427740555</v>
      </c>
      <c r="I126" s="124">
        <f>IF(PERCENT!I128&gt;PERCENT!I$133,(PERCENT!I128-PERCENT!I$133)/(PERCENT!I$134-PERCENT!I$133),(PERCENT!I128-PERCENT!I$133)/(PERCENT!I$133-PERCENT!I$135))</f>
        <v>1</v>
      </c>
      <c r="J126" s="124">
        <f>IF(PERCENT!J128&gt;PERCENT!J$133,(PERCENT!J128-PERCENT!J$133)/(PERCENT!J$134-PERCENT!J$133),(PERCENT!J128-PERCENT!J$133)/(PERCENT!J$133-PERCENT!J$135))</f>
        <v>0.94492831073494254</v>
      </c>
      <c r="K126" s="126">
        <f>IF(PERCENT!K128&gt;PERCENT!K$133,(PERCENT!K128-PERCENT!K$133)/(PERCENT!K$134-PERCENT!K$133),(PERCENT!K128-PERCENT!K$133)/(PERCENT!K$133-PERCENT!K$135))</f>
        <v>0.58776270286189702</v>
      </c>
      <c r="L126" s="126">
        <f>IF(PERCENT!L128&gt;PERCENT!L$133,(PERCENT!L128-PERCENT!L$133)/(PERCENT!L$134-PERCENT!L$133),(PERCENT!L128-PERCENT!L$133)/(PERCENT!L$133-PERCENT!L$135))</f>
        <v>0.56922488076689837</v>
      </c>
      <c r="M126" s="124">
        <f>IF(PERCENT!M128&gt;PERCENT!M$133,(PERCENT!M128-PERCENT!M$133)/(PERCENT!M$134-PERCENT!M$133),(PERCENT!M128-PERCENT!M$133)/(PERCENT!M$133-PERCENT!M$135))</f>
        <v>0.92138534903077851</v>
      </c>
      <c r="N126" s="124">
        <f>IF(PERCENT!N128&gt;PERCENT!N$133,(PERCENT!N128-PERCENT!N$133)/(PERCENT!N$134-PERCENT!N$133),(PERCENT!N128-PERCENT!N$133)/(PERCENT!N$133-PERCENT!N$135))</f>
        <v>-0.80160931933354229</v>
      </c>
      <c r="O126" s="124">
        <f>IF(PERCENT!O128&gt;PERCENT!O$133,(PERCENT!O128-PERCENT!O$133)/(PERCENT!O$134-PERCENT!O$133),(PERCENT!O128-PERCENT!O$133)/(PERCENT!O$133-PERCENT!O$135))</f>
        <v>0.93684376182988416</v>
      </c>
      <c r="P126" s="124">
        <f>IF(PERCENT!P128&gt;PERCENT!P$133,(PERCENT!P128-PERCENT!P$133)/(PERCENT!P$134-PERCENT!P$133),(PERCENT!P128-PERCENT!P$133)/(PERCENT!P$133-PERCENT!P$135))</f>
        <v>8.9106707492497703E-2</v>
      </c>
      <c r="Q126" s="124">
        <f>IF(PERCENT!Q128&gt;PERCENT!Q$133,(PERCENT!Q128-PERCENT!Q$133)/(PERCENT!Q$134-PERCENT!Q$133),(PERCENT!Q128-PERCENT!Q$133)/(PERCENT!Q$133-PERCENT!Q$135))</f>
        <v>2.6204535048816716E-2</v>
      </c>
      <c r="R126" s="127">
        <f>IF(PERCENT!R128&gt;PERCENT!R$133,(PERCENT!R128-PERCENT!R$133)/(PERCENT!R$134-PERCENT!R$133),(PERCENT!R128-PERCENT!R$133)/(PERCENT!R$133-PERCENT!R$135))</f>
        <v>0.94102021840639771</v>
      </c>
      <c r="S126" s="124">
        <f>IF(PERCENT!S128&gt;PERCENT!S$133,(PERCENT!S128-PERCENT!S$133)/(PERCENT!S$134-PERCENT!S$133),(PERCENT!S128-PERCENT!S$133)/(PERCENT!S$133-PERCENT!S$135))</f>
        <v>0.94331127390255476</v>
      </c>
      <c r="T126" s="124">
        <f>IF(PERCENT!T128&gt;PERCENT!T$133,(PERCENT!T128-PERCENT!T$133)/(PERCENT!T$134-PERCENT!T$133),(PERCENT!T128-PERCENT!T$133)/(PERCENT!T$133-PERCENT!T$135))</f>
        <v>0.94168039620242949</v>
      </c>
      <c r="U126" s="124">
        <f>IF(PERCENT!U128&gt;PERCENT!U$133,(PERCENT!U128-PERCENT!U$133)/(PERCENT!U$134-PERCENT!U$133),(PERCENT!U128-PERCENT!U$133)/(PERCENT!U$133-PERCENT!U$135))</f>
        <v>0.93903346884319294</v>
      </c>
      <c r="V126" s="127">
        <f>IF(PERCENT!V128&gt;PERCENT!V$133,(PERCENT!V128-PERCENT!V$133)/(PERCENT!V$134-PERCENT!V$133),(PERCENT!V128-PERCENT!V$133)/(PERCENT!V$133-PERCENT!V$135))</f>
        <v>0.93586682061756299</v>
      </c>
      <c r="W126" s="124">
        <f>IF(PERCENT!W128&gt;PERCENT!W$133,(PERCENT!W128-PERCENT!W$133)/(PERCENT!W$134-PERCENT!W$133),(PERCENT!W128-PERCENT!W$133)/(PERCENT!W$133-PERCENT!W$135))</f>
        <v>0.93586682061756299</v>
      </c>
      <c r="X126" s="127">
        <f>IF(PERCENT!X128&gt;PERCENT!X$133,(PERCENT!X128-PERCENT!X$133)/(PERCENT!X$134-PERCENT!X$133),(PERCENT!X128-PERCENT!X$133)/(PERCENT!X$133-PERCENT!X$135))</f>
        <v>0.94434342682782269</v>
      </c>
      <c r="Y126" s="124">
        <f>IF(PERCENT!Y128&gt;PERCENT!Y$133,(PERCENT!Y128-PERCENT!Y$133)/(PERCENT!Y$134-PERCENT!Y$133),(PERCENT!Y128-PERCENT!Y$133)/(PERCENT!Y$133-PERCENT!Y$135))</f>
        <v>0.93885573102718056</v>
      </c>
      <c r="Z126" s="124">
        <f>IF(PERCENT!Z128&gt;PERCENT!Z$133,(PERCENT!Z128-PERCENT!Z$133)/(PERCENT!Z$134-PERCENT!Z$133),(PERCENT!Z128-PERCENT!Z$133)/(PERCENT!Z$133-PERCENT!Z$135))</f>
        <v>0.93750086058560833</v>
      </c>
      <c r="AA126" s="124">
        <f>IF(PERCENT!AA128&gt;PERCENT!AA$133,(PERCENT!AA128-PERCENT!AA$133)/(PERCENT!AA$134-PERCENT!AA$133),(PERCENT!AA128-PERCENT!AA$133)/(PERCENT!AA$133-PERCENT!AA$135))</f>
        <v>0.94000033219116419</v>
      </c>
      <c r="AB126" s="124">
        <f>IF(PERCENT!AB128&gt;PERCENT!AB$133,(PERCENT!AB128-PERCENT!AB$133)/(PERCENT!AB$134-PERCENT!AB$133),(PERCENT!AB128-PERCENT!AB$133)/(PERCENT!AB$133-PERCENT!AB$135))</f>
        <v>0.99404583714058692</v>
      </c>
      <c r="AC126" s="127">
        <f>IF(PERCENT!AC128&gt;PERCENT!AC$133,(PERCENT!AC128-PERCENT!AC$133)/(PERCENT!AC$134-PERCENT!AC$133),(PERCENT!AC128-PERCENT!AC$133)/(PERCENT!AC$133-PERCENT!AC$135))</f>
        <v>0.93686719769924165</v>
      </c>
      <c r="AD126" s="124">
        <f>IF(PERCENT!AD128&gt;PERCENT!AD$133,(PERCENT!AD128-PERCENT!AD$133)/(PERCENT!AD$134-PERCENT!AD$133),(PERCENT!AD128-PERCENT!AD$133)/(PERCENT!AD$133-PERCENT!AD$135))</f>
        <v>0.93686719769924165</v>
      </c>
      <c r="AE126" s="128">
        <f>IF(PERCENT!AE128&gt;PERCENT!AE$133,(PERCENT!AE128-PERCENT!AE$133)/(PERCENT!AE$134-PERCENT!AE$133),(PERCENT!AE128-PERCENT!AE$133)/(PERCENT!AE$133-PERCENT!AE$135))</f>
        <v>0.11126134741827326</v>
      </c>
      <c r="AF126" s="124">
        <f>IF(PERCENT!AF128&gt;PERCENT!AF$133,(PERCENT!AF128-PERCENT!AF$133)/(PERCENT!AF$134-PERCENT!AF$133),(PERCENT!AF128-PERCENT!AF$133)/(PERCENT!AF$133-PERCENT!AF$135))</f>
        <v>-0.48362771956527506</v>
      </c>
      <c r="AG126" s="124">
        <f>IF(PERCENT!AG128&gt;PERCENT!AG$133,(PERCENT!AG128-PERCENT!AG$133)/(PERCENT!AG$134-PERCENT!AG$133),(PERCENT!AG128-PERCENT!AG$133)/(PERCENT!AG$133-PERCENT!AG$135))</f>
        <v>-0.12900468801242876</v>
      </c>
      <c r="AH126" s="124">
        <f>IF(PERCENT!AH128&gt;PERCENT!AH$133,(PERCENT!AH128-PERCENT!AH$133)/(PERCENT!AH$134-PERCENT!AH$133),(PERCENT!AH128-PERCENT!AH$133)/(PERCENT!AH$133-PERCENT!AH$135))</f>
        <v>0.94199648232515731</v>
      </c>
      <c r="AI126" s="124">
        <f>IF(PERCENT!AI128&gt;PERCENT!AI$133,(PERCENT!AI128-PERCENT!AI$133)/(PERCENT!AI$134-PERCENT!AI$133),(PERCENT!AI128-PERCENT!AI$133)/(PERCENT!AI$133-PERCENT!AI$135))</f>
        <v>0.95534202676241109</v>
      </c>
      <c r="AJ126" s="124">
        <f>IF(PERCENT!AJ128&gt;PERCENT!AJ$133,(PERCENT!AJ128-PERCENT!AJ$133)/(PERCENT!AJ$134-PERCENT!AJ$133),(PERCENT!AJ128-PERCENT!AJ$133)/(PERCENT!AJ$133-PERCENT!AJ$135))</f>
        <v>0.94540037544122779</v>
      </c>
      <c r="AK126" s="124">
        <f>IF(PERCENT!AK128&gt;PERCENT!AK$133,(PERCENT!AK128-PERCENT!AK$133)/(PERCENT!AK$134-PERCENT!AK$133),(PERCENT!AK128-PERCENT!AK$133)/(PERCENT!AK$133-PERCENT!AK$135))</f>
        <v>0.51692108556075655</v>
      </c>
      <c r="AL126" s="124">
        <f>IF(PERCENT!AL128&gt;PERCENT!AL$133,(PERCENT!AL128-PERCENT!AL$133)/(PERCENT!AL$134-PERCENT!AL$133),(PERCENT!AL128-PERCENT!AL$133)/(PERCENT!AL$133-PERCENT!AL$135))</f>
        <v>0.94387168600236948</v>
      </c>
      <c r="AM126" s="124">
        <f>IF(PERCENT!AM128&gt;PERCENT!AM$133,(PERCENT!AM128-PERCENT!AM$133)/(PERCENT!AM$134-PERCENT!AM$133),(PERCENT!AM128-PERCENT!AM$133)/(PERCENT!AM$133-PERCENT!AM$135))</f>
        <v>0.1669666084193375</v>
      </c>
      <c r="AN126" s="124">
        <f>IF(PERCENT!AN128&gt;PERCENT!AN$133,(PERCENT!AN128-PERCENT!AN$133)/(PERCENT!AN$134-PERCENT!AN$133),(PERCENT!AN128-PERCENT!AN$133)/(PERCENT!AN$133-PERCENT!AN$135))</f>
        <v>-0.73057409723643429</v>
      </c>
      <c r="AO126" s="124">
        <f>IF(PERCENT!AO128&gt;PERCENT!AO$133,(PERCENT!AO128-PERCENT!AO$133)/(PERCENT!AO$134-PERCENT!AO$133),(PERCENT!AO128-PERCENT!AO$133)/(PERCENT!AO$133-PERCENT!AO$135))</f>
        <v>8.675055750789985E-3</v>
      </c>
      <c r="AP126" s="124">
        <f>IF(PERCENT!AP128&gt;PERCENT!AP$133,(PERCENT!AP128-PERCENT!AP$133)/(PERCENT!AP$134-PERCENT!AP$133),(PERCENT!AP128-PERCENT!AP$133)/(PERCENT!AP$133-PERCENT!AP$135))</f>
        <v>-0.95070802374874253</v>
      </c>
      <c r="AQ126" s="124">
        <f>IF(PERCENT!AQ128&gt;PERCENT!AQ$133,(PERCENT!AQ128-PERCENT!AQ$133)/(PERCENT!AQ$134-PERCENT!AQ$133),(PERCENT!AQ128-PERCENT!AQ$133)/(PERCENT!AQ$133-PERCENT!AQ$135))</f>
        <v>-0.36468600059255596</v>
      </c>
      <c r="AR126" s="124">
        <f>IF(PERCENT!AR128&gt;PERCENT!AR$133,(PERCENT!AR128-PERCENT!AR$133)/(PERCENT!AR$134-PERCENT!AR$133),(PERCENT!AR128-PERCENT!AR$133)/(PERCENT!AR$133-PERCENT!AR$135))</f>
        <v>-0.93895603063283162</v>
      </c>
      <c r="AS126" s="198">
        <f>IF(PERCENT!AS128&gt;PERCENT!AS$133,(PERCENT!AS128-PERCENT!AS$133)/(PERCENT!AS$134-PERCENT!AS$133),(PERCENT!AS128-PERCENT!AS$133)/(PERCENT!AS$133-PERCENT!AS$135))</f>
        <v>0.96981167424051329</v>
      </c>
      <c r="AT126" s="198">
        <f>IF(PERCENT!AT128&gt;PERCENT!AT$133,(PERCENT!AT128-PERCENT!AT$133)/(PERCENT!AT$134-PERCENT!AT$133),(PERCENT!AT128-PERCENT!AT$133)/(PERCENT!AT$133-PERCENT!AT$135))</f>
        <v>0.8686349255992446</v>
      </c>
      <c r="AU126" s="198">
        <f>IF(PERCENT!AU128&gt;PERCENT!AU$133,(PERCENT!AU128-PERCENT!AU$133)/(PERCENT!AU$134-PERCENT!AU$133),(PERCENT!AU128-PERCENT!AU$133)/(PERCENT!AU$133-PERCENT!AU$135))</f>
        <v>0.93946464088997506</v>
      </c>
      <c r="AV126" s="231">
        <f>IF(PERCENT!AV128&gt;PERCENT!AV$133,(PERCENT!AV128-PERCENT!AV$133)/(PERCENT!AV$134-PERCENT!AV$133),(PERCENT!AV128-PERCENT!AV$133)/(PERCENT!AV$133-PERCENT!AV$135))</f>
        <v>0.11126134741827326</v>
      </c>
      <c r="AW126" s="231">
        <f>IF(PERCENT!AW128&gt;PERCENT!AW$133,(PERCENT!AW128-PERCENT!AW$133)/(PERCENT!AW$134-PERCENT!AW$133),(PERCENT!AW128-PERCENT!AW$133)/(PERCENT!AW$133-PERCENT!AW$135))</f>
        <v>0.95177072206806301</v>
      </c>
      <c r="AX126" s="231">
        <f>IF(PERCENT!AX128&gt;PERCENT!AX$133,(PERCENT!AX128-PERCENT!AX$133)/(PERCENT!AX$134-PERCENT!AX$133),(PERCENT!AX128-PERCENT!AX$133)/(PERCENT!AX$133-PERCENT!AX$135))</f>
        <v>0.11126134741827326</v>
      </c>
      <c r="AY126" s="232">
        <f>IF(PERCENT!AY128&gt;PERCENT!AY$133,(PERCENT!AY128-PERCENT!AY$133)/(PERCENT!AY$134-PERCENT!AY$133),(PERCENT!AY128-PERCENT!AY$133)/(PERCENT!AY$133-PERCENT!AY$135))</f>
        <v>0.9459452692334851</v>
      </c>
      <c r="BA126" s="66" t="str">
        <f t="shared" si="2"/>
        <v>LOW NEED HIGH DEV</v>
      </c>
    </row>
    <row r="127" spans="1:53" x14ac:dyDescent="0.35">
      <c r="A127" s="197" t="s">
        <v>814</v>
      </c>
      <c r="B127" s="125">
        <f>IF(PERCENT!B129&gt;PERCENT!B$133,(PERCENT!B129-PERCENT!B$133)/(PERCENT!B$134-PERCENT!B$133),(PERCENT!B129-PERCENT!B$133)/(PERCENT!B$133-PERCENT!B$135))</f>
        <v>0.38168349632831133</v>
      </c>
      <c r="C127" s="124">
        <f>IF(PERCENT!C129&gt;PERCENT!C$133,(PERCENT!C129-PERCENT!C$133)/(PERCENT!C$134-PERCENT!C$133),(PERCENT!C129-PERCENT!C$133)/(PERCENT!C$133-PERCENT!C$135))</f>
        <v>0.40577655323479223</v>
      </c>
      <c r="D127" s="124">
        <f>IF(PERCENT!D129&gt;PERCENT!D$133,(PERCENT!D129-PERCENT!D$133)/(PERCENT!D$134-PERCENT!D$133),(PERCENT!D129-PERCENT!D$133)/(PERCENT!D$133-PERCENT!D$135))</f>
        <v>0.2346398855598637</v>
      </c>
      <c r="E127" s="124">
        <f>IF(PERCENT!E129&gt;PERCENT!E$133,(PERCENT!E129-PERCENT!E$133)/(PERCENT!E$134-PERCENT!E$133),(PERCENT!E129-PERCENT!E$133)/(PERCENT!E$133-PERCENT!E$135))</f>
        <v>0.25589118617006457</v>
      </c>
      <c r="F127" s="124">
        <f>IF(PERCENT!F129&gt;PERCENT!F$133,(PERCENT!F129-PERCENT!F$133)/(PERCENT!F$134-PERCENT!F$133),(PERCENT!F129-PERCENT!F$133)/(PERCENT!F$133-PERCENT!F$135))</f>
        <v>0.32562129910454402</v>
      </c>
      <c r="G127" s="124">
        <f>IF(PERCENT!G129&gt;PERCENT!G$133,(PERCENT!G129-PERCENT!G$133)/(PERCENT!G$134-PERCENT!G$133),(PERCENT!G129-PERCENT!G$133)/(PERCENT!G$133-PERCENT!G$135))</f>
        <v>-2.3846729982370769E-2</v>
      </c>
      <c r="H127" s="125">
        <f>IF(PERCENT!H129&gt;PERCENT!H$133,(PERCENT!H129-PERCENT!H$133)/(PERCENT!H$134-PERCENT!H$133),(PERCENT!H129-PERCENT!H$133)/(PERCENT!H$133-PERCENT!H$135))</f>
        <v>-0.45022408633516042</v>
      </c>
      <c r="I127" s="124">
        <f>IF(PERCENT!I129&gt;PERCENT!I$133,(PERCENT!I129-PERCENT!I$133)/(PERCENT!I$134-PERCENT!I$133),(PERCENT!I129-PERCENT!I$133)/(PERCENT!I$133-PERCENT!I$135))</f>
        <v>-0.73672583275919445</v>
      </c>
      <c r="J127" s="124">
        <f>IF(PERCENT!J129&gt;PERCENT!J$133,(PERCENT!J129-PERCENT!J$133)/(PERCENT!J$134-PERCENT!J$133),(PERCENT!J129-PERCENT!J$133)/(PERCENT!J$133-PERCENT!J$135))</f>
        <v>-0.26903383062219005</v>
      </c>
      <c r="K127" s="126">
        <f>IF(PERCENT!K129&gt;PERCENT!K$133,(PERCENT!K129-PERCENT!K$133)/(PERCENT!K$134-PERCENT!K$133),(PERCENT!K129-PERCENT!K$133)/(PERCENT!K$133-PERCENT!K$135))</f>
        <v>0.39066238463720421</v>
      </c>
      <c r="L127" s="126">
        <f>IF(PERCENT!L129&gt;PERCENT!L$133,(PERCENT!L129-PERCENT!L$133)/(PERCENT!L$134-PERCENT!L$133),(PERCENT!L129-PERCENT!L$133)/(PERCENT!L$133-PERCENT!L$135))</f>
        <v>5.8224465857903564E-2</v>
      </c>
      <c r="M127" s="124">
        <f>IF(PERCENT!M129&gt;PERCENT!M$133,(PERCENT!M129-PERCENT!M$133)/(PERCENT!M$134-PERCENT!M$133),(PERCENT!M129-PERCENT!M$133)/(PERCENT!M$133-PERCENT!M$135))</f>
        <v>0.17443986362822289</v>
      </c>
      <c r="N127" s="124">
        <f>IF(PERCENT!N129&gt;PERCENT!N$133,(PERCENT!N129-PERCENT!N$133)/(PERCENT!N$134-PERCENT!N$133),(PERCENT!N129-PERCENT!N$133)/(PERCENT!N$133-PERCENT!N$135))</f>
        <v>-0.44666899690906786</v>
      </c>
      <c r="O127" s="124">
        <f>IF(PERCENT!O129&gt;PERCENT!O$133,(PERCENT!O129-PERCENT!O$133)/(PERCENT!O$134-PERCENT!O$133),(PERCENT!O129-PERCENT!O$133)/(PERCENT!O$133-PERCENT!O$135))</f>
        <v>-0.38491034067673308</v>
      </c>
      <c r="P127" s="124">
        <f>IF(PERCENT!P129&gt;PERCENT!P$133,(PERCENT!P129-PERCENT!P$133)/(PERCENT!P$134-PERCENT!P$133),(PERCENT!P129-PERCENT!P$133)/(PERCENT!P$133-PERCENT!P$135))</f>
        <v>-3.6996956884479758E-2</v>
      </c>
      <c r="Q127" s="124">
        <f>IF(PERCENT!Q129&gt;PERCENT!Q$133,(PERCENT!Q129-PERCENT!Q$133)/(PERCENT!Q$134-PERCENT!Q$133),(PERCENT!Q129-PERCENT!Q$133)/(PERCENT!Q$133-PERCENT!Q$135))</f>
        <v>0.1378096221274776</v>
      </c>
      <c r="R127" s="127">
        <f>IF(PERCENT!R129&gt;PERCENT!R$133,(PERCENT!R129-PERCENT!R$133)/(PERCENT!R$134-PERCENT!R$133),(PERCENT!R129-PERCENT!R$133)/(PERCENT!R$133-PERCENT!R$135))</f>
        <v>-0.54096247613775117</v>
      </c>
      <c r="S127" s="124">
        <f>IF(PERCENT!S129&gt;PERCENT!S$133,(PERCENT!S129-PERCENT!S$133)/(PERCENT!S$134-PERCENT!S$133),(PERCENT!S129-PERCENT!S$133)/(PERCENT!S$133-PERCENT!S$135))</f>
        <v>-0.54064481624210292</v>
      </c>
      <c r="T127" s="124">
        <f>IF(PERCENT!T129&gt;PERCENT!T$133,(PERCENT!T129-PERCENT!T$133)/(PERCENT!T$134-PERCENT!T$133),(PERCENT!T129-PERCENT!T$133)/(PERCENT!T$133-PERCENT!T$135))</f>
        <v>-0.56831903862869593</v>
      </c>
      <c r="U127" s="124">
        <f>IF(PERCENT!U129&gt;PERCENT!U$133,(PERCENT!U129-PERCENT!U$133)/(PERCENT!U$134-PERCENT!U$133),(PERCENT!U129-PERCENT!U$133)/(PERCENT!U$133-PERCENT!U$135))</f>
        <v>-0.50255933833434929</v>
      </c>
      <c r="V127" s="127">
        <f>IF(PERCENT!V129&gt;PERCENT!V$133,(PERCENT!V129-PERCENT!V$133)/(PERCENT!V$134-PERCENT!V$133),(PERCENT!V129-PERCENT!V$133)/(PERCENT!V$133-PERCENT!V$135))</f>
        <v>-0.35929775737788155</v>
      </c>
      <c r="W127" s="124">
        <f>IF(PERCENT!W129&gt;PERCENT!W$133,(PERCENT!W129-PERCENT!W$133)/(PERCENT!W$134-PERCENT!W$133),(PERCENT!W129-PERCENT!W$133)/(PERCENT!W$133-PERCENT!W$135))</f>
        <v>-0.35929775737788155</v>
      </c>
      <c r="X127" s="127">
        <f>IF(PERCENT!X129&gt;PERCENT!X$133,(PERCENT!X129-PERCENT!X$133)/(PERCENT!X$134-PERCENT!X$133),(PERCENT!X129-PERCENT!X$133)/(PERCENT!X$133-PERCENT!X$135))</f>
        <v>1.8708468639086699E-2</v>
      </c>
      <c r="Y127" s="124">
        <f>IF(PERCENT!Y129&gt;PERCENT!Y$133,(PERCENT!Y129-PERCENT!Y$133)/(PERCENT!Y$134-PERCENT!Y$133),(PERCENT!Y129-PERCENT!Y$133)/(PERCENT!Y$133-PERCENT!Y$135))</f>
        <v>-0.36774680318612346</v>
      </c>
      <c r="Z127" s="124">
        <f>IF(PERCENT!Z129&gt;PERCENT!Z$133,(PERCENT!Z129-PERCENT!Z$133)/(PERCENT!Z$134-PERCENT!Z$133),(PERCENT!Z129-PERCENT!Z$133)/(PERCENT!Z$133-PERCENT!Z$135))</f>
        <v>-0.47011408137820687</v>
      </c>
      <c r="AA127" s="124">
        <f>IF(PERCENT!AA129&gt;PERCENT!AA$133,(PERCENT!AA129-PERCENT!AA$133)/(PERCENT!AA$134-PERCENT!AA$133),(PERCENT!AA129-PERCENT!AA$133)/(PERCENT!AA$133-PERCENT!AA$135))</f>
        <v>-0.49265729089981347</v>
      </c>
      <c r="AB127" s="124">
        <f>IF(PERCENT!AB129&gt;PERCENT!AB$133,(PERCENT!AB129-PERCENT!AB$133)/(PERCENT!AB$134-PERCENT!AB$133),(PERCENT!AB129-PERCENT!AB$133)/(PERCENT!AB$133-PERCENT!AB$135))</f>
        <v>0.60248279280939177</v>
      </c>
      <c r="AC127" s="127">
        <f>IF(PERCENT!AC129&gt;PERCENT!AC$133,(PERCENT!AC129-PERCENT!AC$133)/(PERCENT!AC$134-PERCENT!AC$133),(PERCENT!AC129-PERCENT!AC$133)/(PERCENT!AC$133-PERCENT!AC$135))</f>
        <v>3.8239028211423658E-2</v>
      </c>
      <c r="AD127" s="124">
        <f>IF(PERCENT!AD129&gt;PERCENT!AD$133,(PERCENT!AD129-PERCENT!AD$133)/(PERCENT!AD$134-PERCENT!AD$133),(PERCENT!AD129-PERCENT!AD$133)/(PERCENT!AD$133-PERCENT!AD$135))</f>
        <v>3.8239028211423658E-2</v>
      </c>
      <c r="AE127" s="128">
        <f>IF(PERCENT!AE129&gt;PERCENT!AE$133,(PERCENT!AE129-PERCENT!AE$133)/(PERCENT!AE$134-PERCENT!AE$133),(PERCENT!AE129-PERCENT!AE$133)/(PERCENT!AE$133-PERCENT!AE$135))</f>
        <v>-1.1437422306039047E-2</v>
      </c>
      <c r="AF127" s="124">
        <f>IF(PERCENT!AF129&gt;PERCENT!AF$133,(PERCENT!AF129-PERCENT!AF$133)/(PERCENT!AF$134-PERCENT!AF$133),(PERCENT!AF129-PERCENT!AF$133)/(PERCENT!AF$133-PERCENT!AF$135))</f>
        <v>0.24542343948094084</v>
      </c>
      <c r="AG127" s="124">
        <f>IF(PERCENT!AG129&gt;PERCENT!AG$133,(PERCENT!AG129-PERCENT!AG$133)/(PERCENT!AG$134-PERCENT!AG$133),(PERCENT!AG129-PERCENT!AG$133)/(PERCENT!AG$133-PERCENT!AG$135))</f>
        <v>-0.10391444383148839</v>
      </c>
      <c r="AH127" s="124">
        <f>IF(PERCENT!AH129&gt;PERCENT!AH$133,(PERCENT!AH129-PERCENT!AH$133)/(PERCENT!AH$134-PERCENT!AH$133),(PERCENT!AH129-PERCENT!AH$133)/(PERCENT!AH$133-PERCENT!AH$135))</f>
        <v>2.6477192686444892E-3</v>
      </c>
      <c r="AI127" s="124">
        <f>IF(PERCENT!AI129&gt;PERCENT!AI$133,(PERCENT!AI129-PERCENT!AI$133)/(PERCENT!AI$134-PERCENT!AI$133),(PERCENT!AI129-PERCENT!AI$133)/(PERCENT!AI$133-PERCENT!AI$135))</f>
        <v>0.25394093010932284</v>
      </c>
      <c r="AJ127" s="124">
        <f>IF(PERCENT!AJ129&gt;PERCENT!AJ$133,(PERCENT!AJ129-PERCENT!AJ$133)/(PERCENT!AJ$134-PERCENT!AJ$133),(PERCENT!AJ129-PERCENT!AJ$133)/(PERCENT!AJ$133-PERCENT!AJ$135))</f>
        <v>-5.186056227152884E-2</v>
      </c>
      <c r="AK127" s="124">
        <f>IF(PERCENT!AK129&gt;PERCENT!AK$133,(PERCENT!AK129-PERCENT!AK$133)/(PERCENT!AK$134-PERCENT!AK$133),(PERCENT!AK129-PERCENT!AK$133)/(PERCENT!AK$133-PERCENT!AK$135))</f>
        <v>-0.15695024718578299</v>
      </c>
      <c r="AL127" s="124">
        <f>IF(PERCENT!AL129&gt;PERCENT!AL$133,(PERCENT!AL129-PERCENT!AL$133)/(PERCENT!AL$134-PERCENT!AL$133),(PERCENT!AL129-PERCENT!AL$133)/(PERCENT!AL$133-PERCENT!AL$135))</f>
        <v>-0.19689328096265793</v>
      </c>
      <c r="AM127" s="124">
        <f>IF(PERCENT!AM129&gt;PERCENT!AM$133,(PERCENT!AM129-PERCENT!AM$133)/(PERCENT!AM$134-PERCENT!AM$133),(PERCENT!AM129-PERCENT!AM$133)/(PERCENT!AM$133-PERCENT!AM$135))</f>
        <v>-5.1899067648467218E-2</v>
      </c>
      <c r="AN127" s="124">
        <f>IF(PERCENT!AN129&gt;PERCENT!AN$133,(PERCENT!AN129-PERCENT!AN$133)/(PERCENT!AN$134-PERCENT!AN$133),(PERCENT!AN129-PERCENT!AN$133)/(PERCENT!AN$133-PERCENT!AN$135))</f>
        <v>5.9426363144280146E-2</v>
      </c>
      <c r="AO127" s="124">
        <f>IF(PERCENT!AO129&gt;PERCENT!AO$133,(PERCENT!AO129-PERCENT!AO$133)/(PERCENT!AO$134-PERCENT!AO$133),(PERCENT!AO129-PERCENT!AO$133)/(PERCENT!AO$133-PERCENT!AO$135))</f>
        <v>-0.24027577543988449</v>
      </c>
      <c r="AP127" s="124">
        <f>IF(PERCENT!AP129&gt;PERCENT!AP$133,(PERCENT!AP129-PERCENT!AP$133)/(PERCENT!AP$134-PERCENT!AP$133),(PERCENT!AP129-PERCENT!AP$133)/(PERCENT!AP$133-PERCENT!AP$135))</f>
        <v>4.3312960387898447E-2</v>
      </c>
      <c r="AQ127" s="124">
        <f>IF(PERCENT!AQ129&gt;PERCENT!AQ$133,(PERCENT!AQ129-PERCENT!AQ$133)/(PERCENT!AQ$134-PERCENT!AQ$133),(PERCENT!AQ129-PERCENT!AQ$133)/(PERCENT!AQ$133-PERCENT!AQ$135))</f>
        <v>2.8964848262435342E-2</v>
      </c>
      <c r="AR127" s="124">
        <f>IF(PERCENT!AR129&gt;PERCENT!AR$133,(PERCENT!AR129-PERCENT!AR$133)/(PERCENT!AR$134-PERCENT!AR$133),(PERCENT!AR129-PERCENT!AR$133)/(PERCENT!AR$133-PERCENT!AR$135))</f>
        <v>0.15788541127770311</v>
      </c>
      <c r="AS127" s="198">
        <f>IF(PERCENT!AS129&gt;PERCENT!AS$133,(PERCENT!AS129-PERCENT!AS$133)/(PERCENT!AS$134-PERCENT!AS$133),(PERCENT!AS129-PERCENT!AS$133)/(PERCENT!AS$133-PERCENT!AS$135))</f>
        <v>-6.63225600240217E-3</v>
      </c>
      <c r="AT127" s="198">
        <f>IF(PERCENT!AT129&gt;PERCENT!AT$133,(PERCENT!AT129-PERCENT!AT$133)/(PERCENT!AT$134-PERCENT!AT$133),(PERCENT!AT129-PERCENT!AT$133)/(PERCENT!AT$133-PERCENT!AT$135))</f>
        <v>0.37034084344306323</v>
      </c>
      <c r="AU127" s="198">
        <f>IF(PERCENT!AU129&gt;PERCENT!AU$133,(PERCENT!AU129-PERCENT!AU$133)/(PERCENT!AU$134-PERCENT!AU$133),(PERCENT!AU129-PERCENT!AU$133)/(PERCENT!AU$133-PERCENT!AU$135))</f>
        <v>-7.5517827778294425E-2</v>
      </c>
      <c r="AV127" s="231">
        <f>IF(PERCENT!AV129&gt;PERCENT!AV$133,(PERCENT!AV129-PERCENT!AV$133)/(PERCENT!AV$134-PERCENT!AV$133),(PERCENT!AV129-PERCENT!AV$133)/(PERCENT!AV$133-PERCENT!AV$135))</f>
        <v>-1.1437422306039047E-2</v>
      </c>
      <c r="AW127" s="231">
        <f>IF(PERCENT!AW129&gt;PERCENT!AW$133,(PERCENT!AW129-PERCENT!AW$133)/(PERCENT!AW$134-PERCENT!AW$133),(PERCENT!AW129-PERCENT!AW$133)/(PERCENT!AW$133-PERCENT!AW$135))</f>
        <v>3.3972120690663597E-2</v>
      </c>
      <c r="AX127" s="231">
        <f>IF(PERCENT!AX129&gt;PERCENT!AX$133,(PERCENT!AX129-PERCENT!AX$133)/(PERCENT!AX$134-PERCENT!AX$133),(PERCENT!AX129-PERCENT!AX$133)/(PERCENT!AX$133-PERCENT!AX$135))</f>
        <v>-1.1437422306039047E-2</v>
      </c>
      <c r="AY127" s="232">
        <f>IF(PERCENT!AY129&gt;PERCENT!AY$133,(PERCENT!AY129-PERCENT!AY$133)/(PERCENT!AY$134-PERCENT!AY$133),(PERCENT!AY129-PERCENT!AY$133)/(PERCENT!AY$133-PERCENT!AY$135))</f>
        <v>-0.12333492714564548</v>
      </c>
      <c r="BA127" s="66" t="str">
        <f t="shared" si="2"/>
        <v>HIGH NEED HIGH DEV</v>
      </c>
    </row>
    <row r="128" spans="1:53" x14ac:dyDescent="0.35">
      <c r="A128" s="197" t="s">
        <v>821</v>
      </c>
      <c r="B128" s="125">
        <f>IF(PERCENT!B130&gt;PERCENT!B$133,(PERCENT!B130-PERCENT!B$133)/(PERCENT!B$134-PERCENT!B$133),(PERCENT!B130-PERCENT!B$133)/(PERCENT!B$133-PERCENT!B$135))</f>
        <v>9.188963511503756E-2</v>
      </c>
      <c r="C128" s="124">
        <f>IF(PERCENT!C130&gt;PERCENT!C$133,(PERCENT!C130-PERCENT!C$133)/(PERCENT!C$134-PERCENT!C$133),(PERCENT!C130-PERCENT!C$133)/(PERCENT!C$133-PERCENT!C$135))</f>
        <v>0.10914291311124447</v>
      </c>
      <c r="D128" s="124">
        <f>IF(PERCENT!D130&gt;PERCENT!D$133,(PERCENT!D130-PERCENT!D$133)/(PERCENT!D$134-PERCENT!D$133),(PERCENT!D130-PERCENT!D$133)/(PERCENT!D$133-PERCENT!D$135))</f>
        <v>2.2085202316488854E-2</v>
      </c>
      <c r="E128" s="124">
        <f>IF(PERCENT!E130&gt;PERCENT!E$133,(PERCENT!E130-PERCENT!E$133)/(PERCENT!E$134-PERCENT!E$133),(PERCENT!E130-PERCENT!E$133)/(PERCENT!E$133-PERCENT!E$135))</f>
        <v>0.57683400398829277</v>
      </c>
      <c r="F128" s="124">
        <f>IF(PERCENT!F130&gt;PERCENT!F$133,(PERCENT!F130-PERCENT!F$133)/(PERCENT!F$134-PERCENT!F$133),(PERCENT!F130-PERCENT!F$133)/(PERCENT!F$133-PERCENT!F$135))</f>
        <v>-0.65399343335396454</v>
      </c>
      <c r="G128" s="124">
        <f>IF(PERCENT!G130&gt;PERCENT!G$133,(PERCENT!G130-PERCENT!G$133)/(PERCENT!G$134-PERCENT!G$133),(PERCENT!G130-PERCENT!G$133)/(PERCENT!G$133-PERCENT!G$135))</f>
        <v>9.4066719672814103E-2</v>
      </c>
      <c r="H128" s="125">
        <f>IF(PERCENT!H130&gt;PERCENT!H$133,(PERCENT!H130-PERCENT!H$133)/(PERCENT!H$134-PERCENT!H$133),(PERCENT!H130-PERCENT!H$133)/(PERCENT!H$133-PERCENT!H$135))</f>
        <v>6.4620686745672992E-2</v>
      </c>
      <c r="I128" s="124">
        <f>IF(PERCENT!I130&gt;PERCENT!I$133,(PERCENT!I130-PERCENT!I$133)/(PERCENT!I$134-PERCENT!I$133),(PERCENT!I130-PERCENT!I$133)/(PERCENT!I$133-PERCENT!I$135))</f>
        <v>-0.19104746235338063</v>
      </c>
      <c r="J128" s="124">
        <f>IF(PERCENT!J130&gt;PERCENT!J$133,(PERCENT!J130-PERCENT!J$133)/(PERCENT!J$134-PERCENT!J$133),(PERCENT!J130-PERCENT!J$133)/(PERCENT!J$133-PERCENT!J$135))</f>
        <v>0.13906868735793548</v>
      </c>
      <c r="K128" s="126">
        <f>IF(PERCENT!K130&gt;PERCENT!K$133,(PERCENT!K130-PERCENT!K$133)/(PERCENT!K$134-PERCENT!K$133),(PERCENT!K130-PERCENT!K$133)/(PERCENT!K$133-PERCENT!K$135))</f>
        <v>9.935782902049109E-2</v>
      </c>
      <c r="L128" s="126">
        <f>IF(PERCENT!L130&gt;PERCENT!L$133,(PERCENT!L130-PERCENT!L$133)/(PERCENT!L$134-PERCENT!L$133),(PERCENT!L130-PERCENT!L$133)/(PERCENT!L$133-PERCENT!L$135))</f>
        <v>0.18504620500258118</v>
      </c>
      <c r="M128" s="124">
        <f>IF(PERCENT!M130&gt;PERCENT!M$133,(PERCENT!M130-PERCENT!M$133)/(PERCENT!M$134-PERCENT!M$133),(PERCENT!M130-PERCENT!M$133)/(PERCENT!M$133-PERCENT!M$135))</f>
        <v>0.36471685838828305</v>
      </c>
      <c r="N128" s="124">
        <f>IF(PERCENT!N130&gt;PERCENT!N$133,(PERCENT!N130-PERCENT!N$133)/(PERCENT!N$134-PERCENT!N$133),(PERCENT!N130-PERCENT!N$133)/(PERCENT!N$133-PERCENT!N$135))</f>
        <v>-0.69697500406936108</v>
      </c>
      <c r="O128" s="124">
        <f>IF(PERCENT!O130&gt;PERCENT!O$133,(PERCENT!O130-PERCENT!O$133)/(PERCENT!O$134-PERCENT!O$133),(PERCENT!O130-PERCENT!O$133)/(PERCENT!O$133-PERCENT!O$135))</f>
        <v>8.1344670180686571E-2</v>
      </c>
      <c r="P128" s="124">
        <f>IF(PERCENT!P130&gt;PERCENT!P$133,(PERCENT!P130-PERCENT!P$133)/(PERCENT!P$134-PERCENT!P$133),(PERCENT!P130-PERCENT!P$133)/(PERCENT!P$133-PERCENT!P$135))</f>
        <v>0.13560039437149207</v>
      </c>
      <c r="Q128" s="124">
        <f>IF(PERCENT!Q130&gt;PERCENT!Q$133,(PERCENT!Q130-PERCENT!Q$133)/(PERCENT!Q$134-PERCENT!Q$133),(PERCENT!Q130-PERCENT!Q$133)/(PERCENT!Q$133-PERCENT!Q$135))</f>
        <v>0.13296799495234099</v>
      </c>
      <c r="R128" s="127">
        <f>IF(PERCENT!R130&gt;PERCENT!R$133,(PERCENT!R130-PERCENT!R$133)/(PERCENT!R$134-PERCENT!R$133),(PERCENT!R130-PERCENT!R$133)/(PERCENT!R$133-PERCENT!R$135))</f>
        <v>-9.6410360641484227E-2</v>
      </c>
      <c r="S128" s="124">
        <f>IF(PERCENT!S130&gt;PERCENT!S$133,(PERCENT!S130-PERCENT!S$133)/(PERCENT!S$134-PERCENT!S$133),(PERCENT!S130-PERCENT!S$133)/(PERCENT!S$133-PERCENT!S$135))</f>
        <v>-0.13793436425260233</v>
      </c>
      <c r="T128" s="124">
        <f>IF(PERCENT!T130&gt;PERCENT!T$133,(PERCENT!T130-PERCENT!T$133)/(PERCENT!T$134-PERCENT!T$133),(PERCENT!T130-PERCENT!T$133)/(PERCENT!T$133-PERCENT!T$135))</f>
        <v>-8.5377683095041845E-2</v>
      </c>
      <c r="U128" s="124">
        <f>IF(PERCENT!U130&gt;PERCENT!U$133,(PERCENT!U130-PERCENT!U$133)/(PERCENT!U$134-PERCENT!U$133),(PERCENT!U130-PERCENT!U$133)/(PERCENT!U$133-PERCENT!U$135))</f>
        <v>-8.3646547857888831E-2</v>
      </c>
      <c r="V128" s="127">
        <f>IF(PERCENT!V130&gt;PERCENT!V$133,(PERCENT!V130-PERCENT!V$133)/(PERCENT!V$134-PERCENT!V$133),(PERCENT!V130-PERCENT!V$133)/(PERCENT!V$133-PERCENT!V$135))</f>
        <v>3.4473888245623904E-2</v>
      </c>
      <c r="W128" s="124">
        <f>IF(PERCENT!W130&gt;PERCENT!W$133,(PERCENT!W130-PERCENT!W$133)/(PERCENT!W$134-PERCENT!W$133),(PERCENT!W130-PERCENT!W$133)/(PERCENT!W$133-PERCENT!W$135))</f>
        <v>3.4473888245623904E-2</v>
      </c>
      <c r="X128" s="127">
        <f>IF(PERCENT!X130&gt;PERCENT!X$133,(PERCENT!X130-PERCENT!X$133)/(PERCENT!X$134-PERCENT!X$133),(PERCENT!X130-PERCENT!X$133)/(PERCENT!X$133-PERCENT!X$135))</f>
        <v>0.10303777471775619</v>
      </c>
      <c r="Y128" s="124">
        <f>IF(PERCENT!Y130&gt;PERCENT!Y$133,(PERCENT!Y130-PERCENT!Y$133)/(PERCENT!Y$134-PERCENT!Y$133),(PERCENT!Y130-PERCENT!Y$133)/(PERCENT!Y$133-PERCENT!Y$135))</f>
        <v>8.3396369410138199E-2</v>
      </c>
      <c r="Z128" s="124">
        <f>IF(PERCENT!Z130&gt;PERCENT!Z$133,(PERCENT!Z130-PERCENT!Z$133)/(PERCENT!Z$134-PERCENT!Z$133),(PERCENT!Z130-PERCENT!Z$133)/(PERCENT!Z$133-PERCENT!Z$135))</f>
        <v>3.6628830870307591E-2</v>
      </c>
      <c r="AA128" s="124">
        <f>IF(PERCENT!AA130&gt;PERCENT!AA$133,(PERCENT!AA130-PERCENT!AA$133)/(PERCENT!AA$134-PERCENT!AA$133),(PERCENT!AA130-PERCENT!AA$133)/(PERCENT!AA$133-PERCENT!AA$135))</f>
        <v>0.10319317402040482</v>
      </c>
      <c r="AB128" s="124">
        <f>IF(PERCENT!AB130&gt;PERCENT!AB$133,(PERCENT!AB130-PERCENT!AB$133)/(PERCENT!AB$134-PERCENT!AB$133),(PERCENT!AB130-PERCENT!AB$133)/(PERCENT!AB$133-PERCENT!AB$135))</f>
        <v>0.37770685011839694</v>
      </c>
      <c r="AC128" s="127">
        <f>IF(PERCENT!AC130&gt;PERCENT!AC$133,(PERCENT!AC130-PERCENT!AC$133)/(PERCENT!AC$134-PERCENT!AC$133),(PERCENT!AC130-PERCENT!AC$133)/(PERCENT!AC$133-PERCENT!AC$135))</f>
        <v>-0.51878473583949725</v>
      </c>
      <c r="AD128" s="124">
        <f>IF(PERCENT!AD130&gt;PERCENT!AD$133,(PERCENT!AD130-PERCENT!AD$133)/(PERCENT!AD$134-PERCENT!AD$133),(PERCENT!AD130-PERCENT!AD$133)/(PERCENT!AD$133-PERCENT!AD$135))</f>
        <v>-0.51878473583949725</v>
      </c>
      <c r="AE128" s="128">
        <f>IF(PERCENT!AE130&gt;PERCENT!AE$133,(PERCENT!AE130-PERCENT!AE$133)/(PERCENT!AE$134-PERCENT!AE$133),(PERCENT!AE130-PERCENT!AE$133)/(PERCENT!AE$133-PERCENT!AE$135))</f>
        <v>-2.2523723213892625E-2</v>
      </c>
      <c r="AF128" s="124">
        <f>IF(PERCENT!AF130&gt;PERCENT!AF$133,(PERCENT!AF130-PERCENT!AF$133)/(PERCENT!AF$134-PERCENT!AF$133),(PERCENT!AF130-PERCENT!AF$133)/(PERCENT!AF$133-PERCENT!AF$135))</f>
        <v>-0.4616196149555265</v>
      </c>
      <c r="AG128" s="124">
        <f>IF(PERCENT!AG130&gt;PERCENT!AG$133,(PERCENT!AG130-PERCENT!AG$133)/(PERCENT!AG$134-PERCENT!AG$133),(PERCENT!AG130-PERCENT!AG$133)/(PERCENT!AG$133-PERCENT!AG$135))</f>
        <v>-0.2810126522727463</v>
      </c>
      <c r="AH128" s="124">
        <f>IF(PERCENT!AH130&gt;PERCENT!AH$133,(PERCENT!AH130-PERCENT!AH$133)/(PERCENT!AH$134-PERCENT!AH$133),(PERCENT!AH130-PERCENT!AH$133)/(PERCENT!AH$133-PERCENT!AH$135))</f>
        <v>1.0841518143863162E-2</v>
      </c>
      <c r="AI128" s="124">
        <f>IF(PERCENT!AI130&gt;PERCENT!AI$133,(PERCENT!AI130-PERCENT!AI$133)/(PERCENT!AI$134-PERCENT!AI$133),(PERCENT!AI130-PERCENT!AI$133)/(PERCENT!AI$133-PERCENT!AI$135))</f>
        <v>0.24879889992938123</v>
      </c>
      <c r="AJ128" s="124">
        <f>IF(PERCENT!AJ130&gt;PERCENT!AJ$133,(PERCENT!AJ130-PERCENT!AJ$133)/(PERCENT!AJ$134-PERCENT!AJ$133),(PERCENT!AJ130-PERCENT!AJ$133)/(PERCENT!AJ$133-PERCENT!AJ$135))</f>
        <v>-0.2287933641175893</v>
      </c>
      <c r="AK128" s="124">
        <f>IF(PERCENT!AK130&gt;PERCENT!AK$133,(PERCENT!AK130-PERCENT!AK$133)/(PERCENT!AK$134-PERCENT!AK$133),(PERCENT!AK130-PERCENT!AK$133)/(PERCENT!AK$133-PERCENT!AK$135))</f>
        <v>0.38480061120352371</v>
      </c>
      <c r="AL128" s="124">
        <f>IF(PERCENT!AL130&gt;PERCENT!AL$133,(PERCENT!AL130-PERCENT!AL$133)/(PERCENT!AL$134-PERCENT!AL$133),(PERCENT!AL130-PERCENT!AL$133)/(PERCENT!AL$133-PERCENT!AL$135))</f>
        <v>3.494669764336459E-2</v>
      </c>
      <c r="AM128" s="124">
        <f>IF(PERCENT!AM130&gt;PERCENT!AM$133,(PERCENT!AM130-PERCENT!AM$133)/(PERCENT!AM$134-PERCENT!AM$133),(PERCENT!AM130-PERCENT!AM$133)/(PERCENT!AM$133-PERCENT!AM$135))</f>
        <v>0.28891432946059453</v>
      </c>
      <c r="AN128" s="124">
        <f>IF(PERCENT!AN130&gt;PERCENT!AN$133,(PERCENT!AN130-PERCENT!AN$133)/(PERCENT!AN$134-PERCENT!AN$133),(PERCENT!AN130-PERCENT!AN$133)/(PERCENT!AN$133-PERCENT!AN$135))</f>
        <v>-0.52042189308085263</v>
      </c>
      <c r="AO128" s="124">
        <f>IF(PERCENT!AO130&gt;PERCENT!AO$133,(PERCENT!AO130-PERCENT!AO$133)/(PERCENT!AO$134-PERCENT!AO$133),(PERCENT!AO130-PERCENT!AO$133)/(PERCENT!AO$133-PERCENT!AO$135))</f>
        <v>0.25438446661112668</v>
      </c>
      <c r="AP128" s="124">
        <f>IF(PERCENT!AP130&gt;PERCENT!AP$133,(PERCENT!AP130-PERCENT!AP$133)/(PERCENT!AP$134-PERCENT!AP$133),(PERCENT!AP130-PERCENT!AP$133)/(PERCENT!AP$133-PERCENT!AP$135))</f>
        <v>-0.23603945801747853</v>
      </c>
      <c r="AQ128" s="124">
        <f>IF(PERCENT!AQ130&gt;PERCENT!AQ$133,(PERCENT!AQ130-PERCENT!AQ$133)/(PERCENT!AQ$134-PERCENT!AQ$133),(PERCENT!AQ130-PERCENT!AQ$133)/(PERCENT!AQ$133-PERCENT!AQ$135))</f>
        <v>-7.9616541095234444E-2</v>
      </c>
      <c r="AR128" s="124">
        <f>IF(PERCENT!AR130&gt;PERCENT!AR$133,(PERCENT!AR130-PERCENT!AR$133)/(PERCENT!AR$134-PERCENT!AR$133),(PERCENT!AR130-PERCENT!AR$133)/(PERCENT!AR$133-PERCENT!AR$135))</f>
        <v>-3.6806894542756867E-2</v>
      </c>
      <c r="AS128" s="198">
        <f>IF(PERCENT!AS130&gt;PERCENT!AS$133,(PERCENT!AS130-PERCENT!AS$133)/(PERCENT!AS$134-PERCENT!AS$133),(PERCENT!AS130-PERCENT!AS$133)/(PERCENT!AS$133-PERCENT!AS$135))</f>
        <v>6.9614924751072782E-2</v>
      </c>
      <c r="AT128" s="198">
        <f>IF(PERCENT!AT130&gt;PERCENT!AT$133,(PERCENT!AT130-PERCENT!AT$133)/(PERCENT!AT$134-PERCENT!AT$133),(PERCENT!AT130-PERCENT!AT$133)/(PERCENT!AT$133-PERCENT!AT$135))</f>
        <v>0.20400733237352639</v>
      </c>
      <c r="AU128" s="198">
        <f>IF(PERCENT!AU130&gt;PERCENT!AU$133,(PERCENT!AU130-PERCENT!AU$133)/(PERCENT!AU$134-PERCENT!AU$133),(PERCENT!AU130-PERCENT!AU$133)/(PERCENT!AU$133-PERCENT!AU$135))</f>
        <v>-1.9583009753213594E-2</v>
      </c>
      <c r="AV128" s="231">
        <f>IF(PERCENT!AV130&gt;PERCENT!AV$133,(PERCENT!AV130-PERCENT!AV$133)/(PERCENT!AV$134-PERCENT!AV$133),(PERCENT!AV130-PERCENT!AV$133)/(PERCENT!AV$133-PERCENT!AV$135))</f>
        <v>-2.2523723213892625E-2</v>
      </c>
      <c r="AW128" s="231">
        <f>IF(PERCENT!AW130&gt;PERCENT!AW$133,(PERCENT!AW130-PERCENT!AW$133)/(PERCENT!AW$134-PERCENT!AW$133),(PERCENT!AW130-PERCENT!AW$133)/(PERCENT!AW$133-PERCENT!AW$135))</f>
        <v>4.594540504873116E-2</v>
      </c>
      <c r="AX128" s="231">
        <f>IF(PERCENT!AX130&gt;PERCENT!AX$133,(PERCENT!AX130-PERCENT!AX$133)/(PERCENT!AX$134-PERCENT!AX$133),(PERCENT!AX130-PERCENT!AX$133)/(PERCENT!AX$133-PERCENT!AX$135))</f>
        <v>-2.2523723213892625E-2</v>
      </c>
      <c r="AY128" s="232">
        <f>IF(PERCENT!AY130&gt;PERCENT!AY$133,(PERCENT!AY130-PERCENT!AY$133)/(PERCENT!AY$134-PERCENT!AY$133),(PERCENT!AY130-PERCENT!AY$133)/(PERCENT!AY$133-PERCENT!AY$135))</f>
        <v>5.4553009871060813E-2</v>
      </c>
      <c r="BA128" s="66" t="str">
        <f t="shared" si="2"/>
        <v>HIGH NEED HIGH DEV</v>
      </c>
    </row>
    <row r="129" spans="1:53" x14ac:dyDescent="0.35">
      <c r="A129" s="197" t="s">
        <v>818</v>
      </c>
      <c r="B129" s="125">
        <f>IF(PERCENT!B131&gt;PERCENT!B$133,(PERCENT!B131-PERCENT!B$133)/(PERCENT!B$134-PERCENT!B$133),(PERCENT!B131-PERCENT!B$133)/(PERCENT!B$133-PERCENT!B$135))</f>
        <v>-3.6152507436045471E-2</v>
      </c>
      <c r="C129" s="124">
        <f>IF(PERCENT!C131&gt;PERCENT!C$133,(PERCENT!C131-PERCENT!C$133)/(PERCENT!C$134-PERCENT!C$133),(PERCENT!C131-PERCENT!C$133)/(PERCENT!C$133-PERCENT!C$135))</f>
        <v>-0.21051269074494605</v>
      </c>
      <c r="D129" s="124">
        <f>IF(PERCENT!D131&gt;PERCENT!D$133,(PERCENT!D131-PERCENT!D$133)/(PERCENT!D$134-PERCENT!D$133),(PERCENT!D131-PERCENT!D$133)/(PERCENT!D$133-PERCENT!D$135))</f>
        <v>-0.21829776176262167</v>
      </c>
      <c r="E129" s="124">
        <f>IF(PERCENT!E131&gt;PERCENT!E$133,(PERCENT!E131-PERCENT!E$133)/(PERCENT!E$134-PERCENT!E$133),(PERCENT!E131-PERCENT!E$133)/(PERCENT!E$133-PERCENT!E$135))</f>
        <v>-0.57449365877673575</v>
      </c>
      <c r="F129" s="124">
        <f>IF(PERCENT!F131&gt;PERCENT!F$133,(PERCENT!F131-PERCENT!F$133)/(PERCENT!F$134-PERCENT!F$133),(PERCENT!F131-PERCENT!F$133)/(PERCENT!F$133-PERCENT!F$135))</f>
        <v>0.43173698156696638</v>
      </c>
      <c r="G129" s="124">
        <f>IF(PERCENT!G131&gt;PERCENT!G$133,(PERCENT!G131-PERCENT!G$133)/(PERCENT!G$134-PERCENT!G$133),(PERCENT!G131-PERCENT!G$133)/(PERCENT!G$133-PERCENT!G$135))</f>
        <v>-0.21464983904300389</v>
      </c>
      <c r="H129" s="125">
        <f>IF(PERCENT!H131&gt;PERCENT!H$133,(PERCENT!H131-PERCENT!H$133)/(PERCENT!H$134-PERCENT!H$133),(PERCENT!H131-PERCENT!H$133)/(PERCENT!H$133-PERCENT!H$135))</f>
        <v>-0.53751419589897753</v>
      </c>
      <c r="I129" s="124">
        <f>IF(PERCENT!I131&gt;PERCENT!I$133,(PERCENT!I131-PERCENT!I$133)/(PERCENT!I$134-PERCENT!I$133),(PERCENT!I131-PERCENT!I$133)/(PERCENT!I$133-PERCENT!I$135))</f>
        <v>-0.66292168181705358</v>
      </c>
      <c r="J129" s="124">
        <f>IF(PERCENT!J131&gt;PERCENT!J$133,(PERCENT!J131-PERCENT!J$133)/(PERCENT!J$134-PERCENT!J$133),(PERCENT!J131-PERCENT!J$133)/(PERCENT!J$133-PERCENT!J$135))</f>
        <v>-0.44702652659199305</v>
      </c>
      <c r="K129" s="126">
        <f>IF(PERCENT!K131&gt;PERCENT!K$133,(PERCENT!K131-PERCENT!K$133)/(PERCENT!K$134-PERCENT!K$133),(PERCENT!K131-PERCENT!K$133)/(PERCENT!K$133-PERCENT!K$135))</f>
        <v>0.29121081455140002</v>
      </c>
      <c r="L129" s="126">
        <f>IF(PERCENT!L131&gt;PERCENT!L$133,(PERCENT!L131-PERCENT!L$133)/(PERCENT!L$134-PERCENT!L$133),(PERCENT!L131-PERCENT!L$133)/(PERCENT!L$133-PERCENT!L$135))</f>
        <v>0.27247663864075511</v>
      </c>
      <c r="M129" s="124">
        <f>IF(PERCENT!M131&gt;PERCENT!M$133,(PERCENT!M131-PERCENT!M$133)/(PERCENT!M$134-PERCENT!M$133),(PERCENT!M131-PERCENT!M$133)/(PERCENT!M$133-PERCENT!M$135))</f>
        <v>0.29223580445104408</v>
      </c>
      <c r="N129" s="124">
        <f>IF(PERCENT!N131&gt;PERCENT!N$133,(PERCENT!N131-PERCENT!N$133)/(PERCENT!N$134-PERCENT!N$133),(PERCENT!N131-PERCENT!N$133)/(PERCENT!N$133-PERCENT!N$135))</f>
        <v>1.4707362426889258E-2</v>
      </c>
      <c r="O129" s="124">
        <f>IF(PERCENT!O131&gt;PERCENT!O$133,(PERCENT!O131-PERCENT!O$133)/(PERCENT!O$134-PERCENT!O$133),(PERCENT!O131-PERCENT!O$133)/(PERCENT!O$133-PERCENT!O$135))</f>
        <v>-0.27721308220870877</v>
      </c>
      <c r="P129" s="124">
        <f>IF(PERCENT!P131&gt;PERCENT!P$133,(PERCENT!P131-PERCENT!P$133)/(PERCENT!P$134-PERCENT!P$133),(PERCENT!P131-PERCENT!P$133)/(PERCENT!P$133-PERCENT!P$135))</f>
        <v>8.3817914610408561E-3</v>
      </c>
      <c r="Q129" s="124">
        <f>IF(PERCENT!Q131&gt;PERCENT!Q$133,(PERCENT!Q131-PERCENT!Q$133)/(PERCENT!Q$134-PERCENT!Q$133),(PERCENT!Q131-PERCENT!Q$133)/(PERCENT!Q$133-PERCENT!Q$135))</f>
        <v>0.12590323596450564</v>
      </c>
      <c r="R129" s="127">
        <f>IF(PERCENT!R131&gt;PERCENT!R$133,(PERCENT!R131-PERCENT!R$133)/(PERCENT!R$134-PERCENT!R$133),(PERCENT!R131-PERCENT!R$133)/(PERCENT!R$133-PERCENT!R$135))</f>
        <v>-0.5738160496538619</v>
      </c>
      <c r="S129" s="124">
        <f>IF(PERCENT!S131&gt;PERCENT!S$133,(PERCENT!S131-PERCENT!S$133)/(PERCENT!S$134-PERCENT!S$133),(PERCENT!S131-PERCENT!S$133)/(PERCENT!S$133-PERCENT!S$135))</f>
        <v>-0.58170773670411968</v>
      </c>
      <c r="T129" s="124">
        <f>IF(PERCENT!T131&gt;PERCENT!T$133,(PERCENT!T131-PERCENT!T$133)/(PERCENT!T$134-PERCENT!T$133),(PERCENT!T131-PERCENT!T$133)/(PERCENT!T$133-PERCENT!T$135))</f>
        <v>-0.65779435956785925</v>
      </c>
      <c r="U129" s="124">
        <f>IF(PERCENT!U131&gt;PERCENT!U$133,(PERCENT!U131-PERCENT!U$133)/(PERCENT!U$134-PERCENT!U$133),(PERCENT!U131-PERCENT!U$133)/(PERCENT!U$133-PERCENT!U$135))</f>
        <v>-0.42404551722071093</v>
      </c>
      <c r="V129" s="127">
        <f>IF(PERCENT!V131&gt;PERCENT!V$133,(PERCENT!V131-PERCENT!V$133)/(PERCENT!V$134-PERCENT!V$133),(PERCENT!V131-PERCENT!V$133)/(PERCENT!V$133-PERCENT!V$135))</f>
        <v>-0.56244575728030943</v>
      </c>
      <c r="W129" s="124">
        <f>IF(PERCENT!W131&gt;PERCENT!W$133,(PERCENT!W131-PERCENT!W$133)/(PERCENT!W$134-PERCENT!W$133),(PERCENT!W131-PERCENT!W$133)/(PERCENT!W$133-PERCENT!W$135))</f>
        <v>-0.56244575728030943</v>
      </c>
      <c r="X129" s="127">
        <f>IF(PERCENT!X131&gt;PERCENT!X$133,(PERCENT!X131-PERCENT!X$133)/(PERCENT!X$134-PERCENT!X$133),(PERCENT!X131-PERCENT!X$133)/(PERCENT!X$133-PERCENT!X$135))</f>
        <v>-0.1912657374848149</v>
      </c>
      <c r="Y129" s="124">
        <f>IF(PERCENT!Y131&gt;PERCENT!Y$133,(PERCENT!Y131-PERCENT!Y$133)/(PERCENT!Y$134-PERCENT!Y$133),(PERCENT!Y131-PERCENT!Y$133)/(PERCENT!Y$133-PERCENT!Y$135))</f>
        <v>-0.40912831381380249</v>
      </c>
      <c r="Z129" s="124">
        <f>IF(PERCENT!Z131&gt;PERCENT!Z$133,(PERCENT!Z131-PERCENT!Z$133)/(PERCENT!Z$134-PERCENT!Z$133),(PERCENT!Z131-PERCENT!Z$133)/(PERCENT!Z$133-PERCENT!Z$135))</f>
        <v>-0.45524449255434968</v>
      </c>
      <c r="AA129" s="124">
        <f>IF(PERCENT!AA131&gt;PERCENT!AA$133,(PERCENT!AA131-PERCENT!AA$133)/(PERCENT!AA$134-PERCENT!AA$133),(PERCENT!AA131-PERCENT!AA$133)/(PERCENT!AA$133-PERCENT!AA$135))</f>
        <v>-0.49024851872419029</v>
      </c>
      <c r="AB129" s="124">
        <f>IF(PERCENT!AB131&gt;PERCENT!AB$133,(PERCENT!AB131-PERCENT!AB$133)/(PERCENT!AB$134-PERCENT!AB$133),(PERCENT!AB131-PERCENT!AB$133)/(PERCENT!AB$133-PERCENT!AB$135))</f>
        <v>1.1814598755202381E-2</v>
      </c>
      <c r="AC129" s="127">
        <f>IF(PERCENT!AC131&gt;PERCENT!AC$133,(PERCENT!AC131-PERCENT!AC$133)/(PERCENT!AC$134-PERCENT!AC$133),(PERCENT!AC131-PERCENT!AC$133)/(PERCENT!AC$133-PERCENT!AC$135))</f>
        <v>6.201448829805848E-2</v>
      </c>
      <c r="AD129" s="124">
        <f>IF(PERCENT!AD131&gt;PERCENT!AD$133,(PERCENT!AD131-PERCENT!AD$133)/(PERCENT!AD$134-PERCENT!AD$133),(PERCENT!AD131-PERCENT!AD$133)/(PERCENT!AD$133-PERCENT!AD$135))</f>
        <v>6.201448829805848E-2</v>
      </c>
      <c r="AE129" s="128">
        <f>IF(PERCENT!AE131&gt;PERCENT!AE$133,(PERCENT!AE131-PERCENT!AE$133)/(PERCENT!AE$134-PERCENT!AE$133),(PERCENT!AE131-PERCENT!AE$133)/(PERCENT!AE$133-PERCENT!AE$135))</f>
        <v>1.119405357363378E-2</v>
      </c>
      <c r="AF129" s="124">
        <f>IF(PERCENT!AF131&gt;PERCENT!AF$133,(PERCENT!AF131-PERCENT!AF$133)/(PERCENT!AF$134-PERCENT!AF$133),(PERCENT!AF131-PERCENT!AF$133)/(PERCENT!AF$133-PERCENT!AF$135))</f>
        <v>0.26226613442287056</v>
      </c>
      <c r="AG129" s="124">
        <f>IF(PERCENT!AG131&gt;PERCENT!AG$133,(PERCENT!AG131-PERCENT!AG$133)/(PERCENT!AG$134-PERCENT!AG$133),(PERCENT!AG131-PERCENT!AG$133)/(PERCENT!AG$133-PERCENT!AG$135))</f>
        <v>0.3813371891859777</v>
      </c>
      <c r="AH129" s="124">
        <f>IF(PERCENT!AH131&gt;PERCENT!AH$133,(PERCENT!AH131-PERCENT!AH$133)/(PERCENT!AH$134-PERCENT!AH$133),(PERCENT!AH131-PERCENT!AH$133)/(PERCENT!AH$133-PERCENT!AH$135))</f>
        <v>3.1384807353878347E-3</v>
      </c>
      <c r="AI129" s="124">
        <f>IF(PERCENT!AI131&gt;PERCENT!AI$133,(PERCENT!AI131-PERCENT!AI$133)/(PERCENT!AI$134-PERCENT!AI$133),(PERCENT!AI131-PERCENT!AI$133)/(PERCENT!AI$133-PERCENT!AI$135))</f>
        <v>0.1307939918793182</v>
      </c>
      <c r="AJ129" s="124">
        <f>IF(PERCENT!AJ131&gt;PERCENT!AJ$133,(PERCENT!AJ131-PERCENT!AJ$133)/(PERCENT!AJ$134-PERCENT!AJ$133),(PERCENT!AJ131-PERCENT!AJ$133)/(PERCENT!AJ$133-PERCENT!AJ$135))</f>
        <v>-7.964860062824446E-3</v>
      </c>
      <c r="AK129" s="124">
        <f>IF(PERCENT!AK131&gt;PERCENT!AK$133,(PERCENT!AK131-PERCENT!AK$133)/(PERCENT!AK$134-PERCENT!AK$133),(PERCENT!AK131-PERCENT!AK$133)/(PERCENT!AK$133-PERCENT!AK$135))</f>
        <v>-0.1172513100206143</v>
      </c>
      <c r="AL129" s="124">
        <f>IF(PERCENT!AL131&gt;PERCENT!AL$133,(PERCENT!AL131-PERCENT!AL$133)/(PERCENT!AL$134-PERCENT!AL$133),(PERCENT!AL131-PERCENT!AL$133)/(PERCENT!AL$133-PERCENT!AL$135))</f>
        <v>1.8714502559904762E-3</v>
      </c>
      <c r="AM129" s="124">
        <f>IF(PERCENT!AM131&gt;PERCENT!AM$133,(PERCENT!AM131-PERCENT!AM$133)/(PERCENT!AM$134-PERCENT!AM$133),(PERCENT!AM131-PERCENT!AM$133)/(PERCENT!AM$133-PERCENT!AM$135))</f>
        <v>-2.5694568302943456E-2</v>
      </c>
      <c r="AN129" s="124">
        <f>IF(PERCENT!AN131&gt;PERCENT!AN$133,(PERCENT!AN131-PERCENT!AN$133)/(PERCENT!AN$134-PERCENT!AN$133),(PERCENT!AN131-PERCENT!AN$133)/(PERCENT!AN$133-PERCENT!AN$135))</f>
        <v>4.1574717198689555E-2</v>
      </c>
      <c r="AO129" s="124">
        <f>IF(PERCENT!AO131&gt;PERCENT!AO$133,(PERCENT!AO131-PERCENT!AO$133)/(PERCENT!AO$134-PERCENT!AO$133),(PERCENT!AO131-PERCENT!AO$133)/(PERCENT!AO$133-PERCENT!AO$135))</f>
        <v>-0.42133466977953299</v>
      </c>
      <c r="AP129" s="124">
        <f>IF(PERCENT!AP131&gt;PERCENT!AP$133,(PERCENT!AP131-PERCENT!AP$133)/(PERCENT!AP$134-PERCENT!AP$133),(PERCENT!AP131-PERCENT!AP$133)/(PERCENT!AP$133-PERCENT!AP$135))</f>
        <v>0.15594351590281511</v>
      </c>
      <c r="AQ129" s="124">
        <f>IF(PERCENT!AQ131&gt;PERCENT!AQ$133,(PERCENT!AQ131-PERCENT!AQ$133)/(PERCENT!AQ$134-PERCENT!AQ$133),(PERCENT!AQ131-PERCENT!AQ$133)/(PERCENT!AQ$133-PERCENT!AQ$135))</f>
        <v>7.7458266169391901E-2</v>
      </c>
      <c r="AR129" s="124">
        <f>IF(PERCENT!AR131&gt;PERCENT!AR$133,(PERCENT!AR131-PERCENT!AR$133)/(PERCENT!AR$134-PERCENT!AR$133),(PERCENT!AR131-PERCENT!AR$133)/(PERCENT!AR$133-PERCENT!AR$135))</f>
        <v>0.10180522330862964</v>
      </c>
      <c r="AS129" s="198">
        <f>IF(PERCENT!AS131&gt;PERCENT!AS$133,(PERCENT!AS131-PERCENT!AS$133)/(PERCENT!AS$134-PERCENT!AS$133),(PERCENT!AS131-PERCENT!AS$133)/(PERCENT!AS$133-PERCENT!AS$135))</f>
        <v>-0.40395643600906384</v>
      </c>
      <c r="AT129" s="198">
        <f>IF(PERCENT!AT131&gt;PERCENT!AT$133,(PERCENT!AT131-PERCENT!AT$133)/(PERCENT!AT$134-PERCENT!AT$133),(PERCENT!AT131-PERCENT!AT$133)/(PERCENT!AT$133-PERCENT!AT$135))</f>
        <v>0.42405214931152957</v>
      </c>
      <c r="AU129" s="198">
        <f>IF(PERCENT!AU131&gt;PERCENT!AU$133,(PERCENT!AU131-PERCENT!AU$133)/(PERCENT!AU$134-PERCENT!AU$133),(PERCENT!AU131-PERCENT!AU$133)/(PERCENT!AU$133-PERCENT!AU$135))</f>
        <v>-0.1613440886133459</v>
      </c>
      <c r="AV129" s="231">
        <f>IF(PERCENT!AV131&gt;PERCENT!AV$133,(PERCENT!AV131-PERCENT!AV$133)/(PERCENT!AV$134-PERCENT!AV$133),(PERCENT!AV131-PERCENT!AV$133)/(PERCENT!AV$133-PERCENT!AV$135))</f>
        <v>1.119405357363378E-2</v>
      </c>
      <c r="AW129" s="231">
        <f>IF(PERCENT!AW131&gt;PERCENT!AW$133,(PERCENT!AW131-PERCENT!AW$133)/(PERCENT!AW$134-PERCENT!AW$133),(PERCENT!AW131-PERCENT!AW$133)/(PERCENT!AW$133-PERCENT!AW$135))</f>
        <v>-9.5264236929196167E-3</v>
      </c>
      <c r="AX129" s="231">
        <f>IF(PERCENT!AX131&gt;PERCENT!AX$133,(PERCENT!AX131-PERCENT!AX$133)/(PERCENT!AX$134-PERCENT!AX$133),(PERCENT!AX131-PERCENT!AX$133)/(PERCENT!AX$133-PERCENT!AX$135))</f>
        <v>1.119405357363378E-2</v>
      </c>
      <c r="AY129" s="232">
        <f>IF(PERCENT!AY131&gt;PERCENT!AY$133,(PERCENT!AY131-PERCENT!AY$133)/(PERCENT!AY$134-PERCENT!AY$133),(PERCENT!AY131-PERCENT!AY$133)/(PERCENT!AY$133-PERCENT!AY$135))</f>
        <v>-0.36264139508215604</v>
      </c>
      <c r="BA129" s="66" t="str">
        <f t="shared" si="2"/>
        <v>LOW NEED LOW DEV</v>
      </c>
    </row>
    <row r="130" spans="1:53" x14ac:dyDescent="0.35">
      <c r="A130" s="197" t="s">
        <v>806</v>
      </c>
      <c r="B130" s="125">
        <f>IF(PERCENT!B132&gt;PERCENT!B$133,(PERCENT!B132-PERCENT!B$133)/(PERCENT!B$134-PERCENT!B$133),(PERCENT!B132-PERCENT!B$133)/(PERCENT!B$133-PERCENT!B$135))</f>
        <v>-0.18889656723363116</v>
      </c>
      <c r="C130" s="124">
        <f>IF(PERCENT!C132&gt;PERCENT!C$133,(PERCENT!C132-PERCENT!C$133)/(PERCENT!C$134-PERCENT!C$133),(PERCENT!C132-PERCENT!C$133)/(PERCENT!C$133-PERCENT!C$135))</f>
        <v>0.18702682155127462</v>
      </c>
      <c r="D130" s="124">
        <f>IF(PERCENT!D132&gt;PERCENT!D$133,(PERCENT!D132-PERCENT!D$133)/(PERCENT!D$134-PERCENT!D$133),(PERCENT!D132-PERCENT!D$133)/(PERCENT!D$133-PERCENT!D$135))</f>
        <v>9.3471385195452311E-2</v>
      </c>
      <c r="E130" s="124">
        <f>IF(PERCENT!E132&gt;PERCENT!E$133,(PERCENT!E132-PERCENT!E$133)/(PERCENT!E$134-PERCENT!E$133),(PERCENT!E132-PERCENT!E$133)/(PERCENT!E$133-PERCENT!E$135))</f>
        <v>-0.72330435932916892</v>
      </c>
      <c r="F130" s="124">
        <f>IF(PERCENT!F132&gt;PERCENT!F$133,(PERCENT!F132-PERCENT!F$133)/(PERCENT!F$134-PERCENT!F$133),(PERCENT!F132-PERCENT!F$133)/(PERCENT!F$133-PERCENT!F$135))</f>
        <v>-0.31256655049513227</v>
      </c>
      <c r="G130" s="124">
        <f>IF(PERCENT!G132&gt;PERCENT!G$133,(PERCENT!G132-PERCENT!G$133)/(PERCENT!G$134-PERCENT!G$133),(PERCENT!G132-PERCENT!G$133)/(PERCENT!G$133-PERCENT!G$135))</f>
        <v>0.71952893179194488</v>
      </c>
      <c r="H130" s="125">
        <f>IF(PERCENT!H132&gt;PERCENT!H$133,(PERCENT!H132-PERCENT!H$133)/(PERCENT!H$134-PERCENT!H$133),(PERCENT!H132-PERCENT!H$133)/(PERCENT!H$133-PERCENT!H$135))</f>
        <v>2.6734588542693193E-2</v>
      </c>
      <c r="I130" s="124">
        <f>IF(PERCENT!I132&gt;PERCENT!I$133,(PERCENT!I132-PERCENT!I$133)/(PERCENT!I$134-PERCENT!I$133),(PERCENT!I132-PERCENT!I$133)/(PERCENT!I$133-PERCENT!I$135))</f>
        <v>-0.51631711638558464</v>
      </c>
      <c r="J130" s="124">
        <f>IF(PERCENT!J132&gt;PERCENT!J$133,(PERCENT!J132-PERCENT!J$133)/(PERCENT!J$134-PERCENT!J$133),(PERCENT!J132-PERCENT!J$133)/(PERCENT!J$133-PERCENT!J$135))</f>
        <v>0.12221600408788745</v>
      </c>
      <c r="K130" s="126">
        <f>IF(PERCENT!K132&gt;PERCENT!K$133,(PERCENT!K132-PERCENT!K$133)/(PERCENT!K$134-PERCENT!K$133),(PERCENT!K132-PERCENT!K$133)/(PERCENT!K$133-PERCENT!K$135))</f>
        <v>0.4543014776165451</v>
      </c>
      <c r="L130" s="126">
        <f>IF(PERCENT!L132&gt;PERCENT!L$133,(PERCENT!L132-PERCENT!L$133)/(PERCENT!L$134-PERCENT!L$133),(PERCENT!L132-PERCENT!L$133)/(PERCENT!L$133-PERCENT!L$135))</f>
        <v>0.12053223567381698</v>
      </c>
      <c r="M130" s="124">
        <f>IF(PERCENT!M132&gt;PERCENT!M$133,(PERCENT!M132-PERCENT!M$133)/(PERCENT!M$134-PERCENT!M$133),(PERCENT!M132-PERCENT!M$133)/(PERCENT!M$133-PERCENT!M$135))</f>
        <v>0.14297078264281338</v>
      </c>
      <c r="N130" s="124">
        <f>IF(PERCENT!N132&gt;PERCENT!N$133,(PERCENT!N132-PERCENT!N$133)/(PERCENT!N$134-PERCENT!N$133),(PERCENT!N132-PERCENT!N$133)/(PERCENT!N$133-PERCENT!N$135))</f>
        <v>-0.29636370562146991</v>
      </c>
      <c r="O130" s="124">
        <f>IF(PERCENT!O132&gt;PERCENT!O$133,(PERCENT!O132-PERCENT!O$133)/(PERCENT!O$134-PERCENT!O$133),(PERCENT!O132-PERCENT!O$133)/(PERCENT!O$133-PERCENT!O$135))</f>
        <v>-1.7221456914199365E-3</v>
      </c>
      <c r="P130" s="124">
        <f>IF(PERCENT!P132&gt;PERCENT!P$133,(PERCENT!P132-PERCENT!P$133)/(PERCENT!P$134-PERCENT!P$133),(PERCENT!P132-PERCENT!P$133)/(PERCENT!P$133-PERCENT!P$135))</f>
        <v>0.19583990685085856</v>
      </c>
      <c r="Q130" s="124">
        <f>IF(PERCENT!Q132&gt;PERCENT!Q$133,(PERCENT!Q132-PERCENT!Q$133)/(PERCENT!Q$134-PERCENT!Q$133),(PERCENT!Q132-PERCENT!Q$133)/(PERCENT!Q$133-PERCENT!Q$135))</f>
        <v>0.2249212827169004</v>
      </c>
      <c r="R130" s="127">
        <f>IF(PERCENT!R132&gt;PERCENT!R$133,(PERCENT!R132-PERCENT!R$133)/(PERCENT!R$134-PERCENT!R$133),(PERCENT!R132-PERCENT!R$133)/(PERCENT!R$133-PERCENT!R$135))</f>
        <v>-0.48955045999628782</v>
      </c>
      <c r="S130" s="124">
        <f>IF(PERCENT!S132&gt;PERCENT!S$133,(PERCENT!S132-PERCENT!S$133)/(PERCENT!S$134-PERCENT!S$133),(PERCENT!S132-PERCENT!S$133)/(PERCENT!S$133-PERCENT!S$135))</f>
        <v>-0.55203592809158297</v>
      </c>
      <c r="T130" s="124">
        <f>IF(PERCENT!T132&gt;PERCENT!T$133,(PERCENT!T132-PERCENT!T$133)/(PERCENT!T$134-PERCENT!T$133),(PERCENT!T132-PERCENT!T$133)/(PERCENT!T$133-PERCENT!T$135))</f>
        <v>-0.62163776470087251</v>
      </c>
      <c r="U130" s="124">
        <f>IF(PERCENT!U132&gt;PERCENT!U$133,(PERCENT!U132-PERCENT!U$133)/(PERCENT!U$134-PERCENT!U$133),(PERCENT!U132-PERCENT!U$133)/(PERCENT!U$133-PERCENT!U$135))</f>
        <v>-0.18844050154872233</v>
      </c>
      <c r="V130" s="127">
        <f>IF(PERCENT!V132&gt;PERCENT!V$133,(PERCENT!V132-PERCENT!V$133)/(PERCENT!V$134-PERCENT!V$133),(PERCENT!V132-PERCENT!V$133)/(PERCENT!V$133-PERCENT!V$135))</f>
        <v>-0.1353454714234178</v>
      </c>
      <c r="W130" s="124">
        <f>IF(PERCENT!W132&gt;PERCENT!W$133,(PERCENT!W132-PERCENT!W$133)/(PERCENT!W$134-PERCENT!W$133),(PERCENT!W132-PERCENT!W$133)/(PERCENT!W$133-PERCENT!W$135))</f>
        <v>-0.1353454714234178</v>
      </c>
      <c r="X130" s="127">
        <f>IF(PERCENT!X132&gt;PERCENT!X$133,(PERCENT!X132-PERCENT!X$133)/(PERCENT!X$134-PERCENT!X$133),(PERCENT!X132-PERCENT!X$133)/(PERCENT!X$133-PERCENT!X$135))</f>
        <v>6.6469331387218777E-2</v>
      </c>
      <c r="Y130" s="124">
        <f>IF(PERCENT!Y132&gt;PERCENT!Y$133,(PERCENT!Y132-PERCENT!Y$133)/(PERCENT!Y$134-PERCENT!Y$133),(PERCENT!Y132-PERCENT!Y$133)/(PERCENT!Y$133-PERCENT!Y$135))</f>
        <v>5.0389864653280483E-3</v>
      </c>
      <c r="Z130" s="124">
        <f>IF(PERCENT!Z132&gt;PERCENT!Z$133,(PERCENT!Z132-PERCENT!Z$133)/(PERCENT!Z$134-PERCENT!Z$133),(PERCENT!Z132-PERCENT!Z$133)/(PERCENT!Z$133-PERCENT!Z$135))</f>
        <v>-0.14753226972887035</v>
      </c>
      <c r="AA130" s="124">
        <f>IF(PERCENT!AA132&gt;PERCENT!AA$133,(PERCENT!AA132-PERCENT!AA$133)/(PERCENT!AA$134-PERCENT!AA$133),(PERCENT!AA132-PERCENT!AA$133)/(PERCENT!AA$133-PERCENT!AA$135))</f>
        <v>-0.10000672562283061</v>
      </c>
      <c r="AB130" s="124">
        <f>IF(PERCENT!AB132&gt;PERCENT!AB$133,(PERCENT!AB132-PERCENT!AB$133)/(PERCENT!AB$134-PERCENT!AB$133),(PERCENT!AB132-PERCENT!AB$133)/(PERCENT!AB$133-PERCENT!AB$135))</f>
        <v>0.70477481920687868</v>
      </c>
      <c r="AC130" s="127">
        <f>IF(PERCENT!AC132&gt;PERCENT!AC$133,(PERCENT!AC132-PERCENT!AC$133)/(PERCENT!AC$134-PERCENT!AC$133),(PERCENT!AC132-PERCENT!AC$133)/(PERCENT!AC$133-PERCENT!AC$135))</f>
        <v>4.2898509883249496E-2</v>
      </c>
      <c r="AD130" s="124">
        <f>IF(PERCENT!AD132&gt;PERCENT!AD$133,(PERCENT!AD132-PERCENT!AD$133)/(PERCENT!AD$134-PERCENT!AD$133),(PERCENT!AD132-PERCENT!AD$133)/(PERCENT!AD$133-PERCENT!AD$135))</f>
        <v>4.2898509883249496E-2</v>
      </c>
      <c r="AE130" s="128">
        <f>IF(PERCENT!AE132&gt;PERCENT!AE$133,(PERCENT!AE132-PERCENT!AE$133)/(PERCENT!AE$134-PERCENT!AE$133),(PERCENT!AE132-PERCENT!AE$133)/(PERCENT!AE$133-PERCENT!AE$135))</f>
        <v>9.3709380507135565E-2</v>
      </c>
      <c r="AF130" s="124">
        <f>IF(PERCENT!AF132&gt;PERCENT!AF$133,(PERCENT!AF132-PERCENT!AF$133)/(PERCENT!AF$134-PERCENT!AF$133),(PERCENT!AF132-PERCENT!AF$133)/(PERCENT!AF$133-PERCENT!AF$135))</f>
        <v>-0.530501902469243</v>
      </c>
      <c r="AG130" s="124">
        <f>IF(PERCENT!AG132&gt;PERCENT!AG$133,(PERCENT!AG132-PERCENT!AG$133)/(PERCENT!AG$134-PERCENT!AG$133),(PERCENT!AG132-PERCENT!AG$133)/(PERCENT!AG$133-PERCENT!AG$135))</f>
        <v>0.34247157946630685</v>
      </c>
      <c r="AH130" s="124">
        <f>IF(PERCENT!AH132&gt;PERCENT!AH$133,(PERCENT!AH132-PERCENT!AH$133)/(PERCENT!AH$134-PERCENT!AH$133),(PERCENT!AH132-PERCENT!AH$133)/(PERCENT!AH$133-PERCENT!AH$135))</f>
        <v>6.5959426059757895E-2</v>
      </c>
      <c r="AI130" s="124">
        <f>IF(PERCENT!AI132&gt;PERCENT!AI$133,(PERCENT!AI132-PERCENT!AI$133)/(PERCENT!AI$134-PERCENT!AI$133),(PERCENT!AI132-PERCENT!AI$133)/(PERCENT!AI$133-PERCENT!AI$135))</f>
        <v>3.295082986985088E-2</v>
      </c>
      <c r="AJ130" s="124">
        <f>IF(PERCENT!AJ132&gt;PERCENT!AJ$133,(PERCENT!AJ132-PERCENT!AJ$133)/(PERCENT!AJ$134-PERCENT!AJ$133),(PERCENT!AJ132-PERCENT!AJ$133)/(PERCENT!AJ$133-PERCENT!AJ$135))</f>
        <v>5.4708312190636724E-2</v>
      </c>
      <c r="AK130" s="124">
        <f>IF(PERCENT!AK132&gt;PERCENT!AK$133,(PERCENT!AK132-PERCENT!AK$133)/(PERCENT!AK$134-PERCENT!AK$133),(PERCENT!AK132-PERCENT!AK$133)/(PERCENT!AK$133-PERCENT!AK$135))</f>
        <v>-4.3741648986227177E-2</v>
      </c>
      <c r="AL130" s="124">
        <f>IF(PERCENT!AL132&gt;PERCENT!AL$133,(PERCENT!AL132-PERCENT!AL$133)/(PERCENT!AL$134-PERCENT!AL$133),(PERCENT!AL132-PERCENT!AL$133)/(PERCENT!AL$133-PERCENT!AL$135))</f>
        <v>7.5365908847324428E-2</v>
      </c>
      <c r="AM130" s="124">
        <f>IF(PERCENT!AM132&gt;PERCENT!AM$133,(PERCENT!AM132-PERCENT!AM$133)/(PERCENT!AM$134-PERCENT!AM$133),(PERCENT!AM132-PERCENT!AM$133)/(PERCENT!AM$133-PERCENT!AM$135))</f>
        <v>-0.12601927408812399</v>
      </c>
      <c r="AN130" s="124">
        <f>IF(PERCENT!AN132&gt;PERCENT!AN$133,(PERCENT!AN132-PERCENT!AN$133)/(PERCENT!AN$134-PERCENT!AN$133),(PERCENT!AN132-PERCENT!AN$133)/(PERCENT!AN$133-PERCENT!AN$135))</f>
        <v>-0.52042189308085263</v>
      </c>
      <c r="AO130" s="124">
        <f>IF(PERCENT!AO132&gt;PERCENT!AO$133,(PERCENT!AO132-PERCENT!AO$133)/(PERCENT!AO$134-PERCENT!AO$133),(PERCENT!AO132-PERCENT!AO$133)/(PERCENT!AO$133-PERCENT!AO$135))</f>
        <v>0.38536498583908563</v>
      </c>
      <c r="AP130" s="124">
        <f>IF(PERCENT!AP132&gt;PERCENT!AP$133,(PERCENT!AP132-PERCENT!AP$133)/(PERCENT!AP$134-PERCENT!AP$133),(PERCENT!AP132-PERCENT!AP$133)/(PERCENT!AP$133-PERCENT!AP$135))</f>
        <v>7.4636693783780475E-2</v>
      </c>
      <c r="AQ130" s="124">
        <f>IF(PERCENT!AQ132&gt;PERCENT!AQ$133,(PERCENT!AQ132-PERCENT!AQ$133)/(PERCENT!AQ$134-PERCENT!AQ$133),(PERCENT!AQ132-PERCENT!AQ$133)/(PERCENT!AQ$133-PERCENT!AQ$135))</f>
        <v>3.478298436620194E-2</v>
      </c>
      <c r="AR130" s="124">
        <f>IF(PERCENT!AR132&gt;PERCENT!AR$133,(PERCENT!AR132-PERCENT!AR$133)/(PERCENT!AR$134-PERCENT!AR$133),(PERCENT!AR132-PERCENT!AR$133)/(PERCENT!AR$133-PERCENT!AR$135))</f>
        <v>0.1008951258969598</v>
      </c>
      <c r="AS130" s="198">
        <f>IF(PERCENT!AS132&gt;PERCENT!AS$133,(PERCENT!AS132-PERCENT!AS$133)/(PERCENT!AS$134-PERCENT!AS$133),(PERCENT!AS132-PERCENT!AS$133)/(PERCENT!AS$133-PERCENT!AS$135))</f>
        <v>-1.940031833555653E-2</v>
      </c>
      <c r="AT130" s="198">
        <f>IF(PERCENT!AT132&gt;PERCENT!AT$133,(PERCENT!AT132-PERCENT!AT$133)/(PERCENT!AT$134-PERCENT!AT$133),(PERCENT!AT132-PERCENT!AT$133)/(PERCENT!AT$133-PERCENT!AT$135))</f>
        <v>0.4648591521397516</v>
      </c>
      <c r="AU130" s="198">
        <f>IF(PERCENT!AU132&gt;PERCENT!AU$133,(PERCENT!AU132-PERCENT!AU$133)/(PERCENT!AU$134-PERCENT!AU$133),(PERCENT!AU132-PERCENT!AU$133)/(PERCENT!AU$133-PERCENT!AU$135))</f>
        <v>7.5799394678927609E-3</v>
      </c>
      <c r="AV130" s="231">
        <f>IF(PERCENT!AV132&gt;PERCENT!AV$133,(PERCENT!AV132-PERCENT!AV$133)/(PERCENT!AV$134-PERCENT!AV$133),(PERCENT!AV132-PERCENT!AV$133)/(PERCENT!AV$133-PERCENT!AV$135))</f>
        <v>9.3709380507135565E-2</v>
      </c>
      <c r="AW130" s="231">
        <f>IF(PERCENT!AW132&gt;PERCENT!AW$133,(PERCENT!AW132-PERCENT!AW$133)/(PERCENT!AW$134-PERCENT!AW$133),(PERCENT!AW132-PERCENT!AW$133)/(PERCENT!AW$133-PERCENT!AW$135))</f>
        <v>5.4841426740814644E-2</v>
      </c>
      <c r="AX130" s="231">
        <f>IF(PERCENT!AX132&gt;PERCENT!AX$133,(PERCENT!AX132-PERCENT!AX$133)/(PERCENT!AX$134-PERCENT!AX$133),(PERCENT!AX132-PERCENT!AX$133)/(PERCENT!AX$133-PERCENT!AX$135))</f>
        <v>9.3709380507135565E-2</v>
      </c>
      <c r="AY130" s="232">
        <f>IF(PERCENT!AY132&gt;PERCENT!AY$133,(PERCENT!AY132-PERCENT!AY$133)/(PERCENT!AY$134-PERCENT!AY$133),(PERCENT!AY132-PERCENT!AY$133)/(PERCENT!AY$133-PERCENT!AY$135))</f>
        <v>-0.42017760611208782</v>
      </c>
      <c r="BA130" s="66" t="str">
        <f t="shared" si="2"/>
        <v>LOW NEED HIGH DEV</v>
      </c>
    </row>
  </sheetData>
  <sortState xmlns:xlrd2="http://schemas.microsoft.com/office/spreadsheetml/2017/richdata2" ref="A2:AZ98">
    <sortCondition descending="1" ref="AW2:AW98"/>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4311-653B-476F-B549-40AA072E552F}">
  <dimension ref="A1:B130"/>
  <sheetViews>
    <sheetView workbookViewId="0">
      <selection activeCell="D65" sqref="D65"/>
    </sheetView>
  </sheetViews>
  <sheetFormatPr defaultRowHeight="14.5" zeroHeight="1" x14ac:dyDescent="0.35"/>
  <cols>
    <col min="1" max="1" width="27.26953125" bestFit="1" customWidth="1"/>
    <col min="2" max="2" width="17.26953125" bestFit="1" customWidth="1"/>
  </cols>
  <sheetData>
    <row r="1" spans="1:2" x14ac:dyDescent="0.35">
      <c r="A1" t="s">
        <v>854</v>
      </c>
      <c r="B1" t="s">
        <v>842</v>
      </c>
    </row>
    <row r="2" spans="1:2" hidden="1" x14ac:dyDescent="0.35">
      <c r="A2" t="s">
        <v>435</v>
      </c>
      <c r="B2" t="s">
        <v>850</v>
      </c>
    </row>
    <row r="3" spans="1:2" hidden="1" x14ac:dyDescent="0.35">
      <c r="A3" t="s">
        <v>475</v>
      </c>
      <c r="B3" t="s">
        <v>850</v>
      </c>
    </row>
    <row r="4" spans="1:2" hidden="1" x14ac:dyDescent="0.35">
      <c r="A4" t="s">
        <v>438</v>
      </c>
      <c r="B4" t="s">
        <v>851</v>
      </c>
    </row>
    <row r="5" spans="1:2" hidden="1" x14ac:dyDescent="0.35">
      <c r="A5" t="s">
        <v>466</v>
      </c>
      <c r="B5" t="s">
        <v>851</v>
      </c>
    </row>
    <row r="6" spans="1:2" hidden="1" x14ac:dyDescent="0.35">
      <c r="A6" t="s">
        <v>432</v>
      </c>
      <c r="B6" t="s">
        <v>850</v>
      </c>
    </row>
    <row r="7" spans="1:2" hidden="1" x14ac:dyDescent="0.35">
      <c r="A7" t="s">
        <v>428</v>
      </c>
      <c r="B7" t="s">
        <v>850</v>
      </c>
    </row>
    <row r="8" spans="1:2" hidden="1" x14ac:dyDescent="0.35">
      <c r="A8" t="s">
        <v>427</v>
      </c>
      <c r="B8" t="s">
        <v>851</v>
      </c>
    </row>
    <row r="9" spans="1:2" hidden="1" x14ac:dyDescent="0.35">
      <c r="A9" t="s">
        <v>400</v>
      </c>
      <c r="B9" t="s">
        <v>851</v>
      </c>
    </row>
    <row r="10" spans="1:2" hidden="1" x14ac:dyDescent="0.35">
      <c r="A10" t="s">
        <v>469</v>
      </c>
      <c r="B10" t="s">
        <v>850</v>
      </c>
    </row>
    <row r="11" spans="1:2" hidden="1" x14ac:dyDescent="0.35">
      <c r="A11" t="s">
        <v>414</v>
      </c>
      <c r="B11" t="s">
        <v>850</v>
      </c>
    </row>
    <row r="12" spans="1:2" hidden="1" x14ac:dyDescent="0.35">
      <c r="A12" t="s">
        <v>830</v>
      </c>
      <c r="B12" t="s">
        <v>850</v>
      </c>
    </row>
    <row r="13" spans="1:2" hidden="1" x14ac:dyDescent="0.35">
      <c r="A13" t="s">
        <v>411</v>
      </c>
      <c r="B13" t="s">
        <v>850</v>
      </c>
    </row>
    <row r="14" spans="1:2" hidden="1" x14ac:dyDescent="0.35">
      <c r="A14" t="s">
        <v>482</v>
      </c>
      <c r="B14" t="s">
        <v>851</v>
      </c>
    </row>
    <row r="15" spans="1:2" hidden="1" x14ac:dyDescent="0.35">
      <c r="A15" t="s">
        <v>425</v>
      </c>
      <c r="B15" t="s">
        <v>851</v>
      </c>
    </row>
    <row r="16" spans="1:2" hidden="1" x14ac:dyDescent="0.35">
      <c r="A16" t="s">
        <v>456</v>
      </c>
      <c r="B16" t="s">
        <v>851</v>
      </c>
    </row>
    <row r="17" spans="1:2" hidden="1" x14ac:dyDescent="0.35">
      <c r="A17" t="s">
        <v>408</v>
      </c>
      <c r="B17" t="s">
        <v>850</v>
      </c>
    </row>
    <row r="18" spans="1:2" hidden="1" x14ac:dyDescent="0.35">
      <c r="A18" t="s">
        <v>399</v>
      </c>
      <c r="B18" t="s">
        <v>850</v>
      </c>
    </row>
    <row r="19" spans="1:2" hidden="1" x14ac:dyDescent="0.35">
      <c r="A19" t="s">
        <v>826</v>
      </c>
      <c r="B19" t="s">
        <v>851</v>
      </c>
    </row>
    <row r="20" spans="1:2" hidden="1" x14ac:dyDescent="0.35">
      <c r="A20" t="s">
        <v>415</v>
      </c>
      <c r="B20" t="s">
        <v>850</v>
      </c>
    </row>
    <row r="21" spans="1:2" hidden="1" x14ac:dyDescent="0.35">
      <c r="A21" t="s">
        <v>464</v>
      </c>
      <c r="B21" t="s">
        <v>850</v>
      </c>
    </row>
    <row r="22" spans="1:2" hidden="1" x14ac:dyDescent="0.35">
      <c r="A22" t="s">
        <v>407</v>
      </c>
      <c r="B22" t="s">
        <v>850</v>
      </c>
    </row>
    <row r="23" spans="1:2" hidden="1" x14ac:dyDescent="0.35">
      <c r="A23" t="s">
        <v>433</v>
      </c>
      <c r="B23" t="s">
        <v>850</v>
      </c>
    </row>
    <row r="24" spans="1:2" hidden="1" x14ac:dyDescent="0.35">
      <c r="A24" t="s">
        <v>443</v>
      </c>
      <c r="B24" t="s">
        <v>851</v>
      </c>
    </row>
    <row r="25" spans="1:2" hidden="1" x14ac:dyDescent="0.35">
      <c r="A25" t="s">
        <v>455</v>
      </c>
      <c r="B25" t="s">
        <v>850</v>
      </c>
    </row>
    <row r="26" spans="1:2" hidden="1" x14ac:dyDescent="0.35">
      <c r="A26" t="s">
        <v>479</v>
      </c>
      <c r="B26" t="s">
        <v>850</v>
      </c>
    </row>
    <row r="27" spans="1:2" hidden="1" x14ac:dyDescent="0.35">
      <c r="A27" t="s">
        <v>471</v>
      </c>
      <c r="B27" t="s">
        <v>850</v>
      </c>
    </row>
    <row r="28" spans="1:2" hidden="1" x14ac:dyDescent="0.35">
      <c r="A28" t="s">
        <v>431</v>
      </c>
      <c r="B28" t="s">
        <v>850</v>
      </c>
    </row>
    <row r="29" spans="1:2" hidden="1" x14ac:dyDescent="0.35">
      <c r="A29" t="s">
        <v>463</v>
      </c>
      <c r="B29" t="s">
        <v>850</v>
      </c>
    </row>
    <row r="30" spans="1:2" hidden="1" x14ac:dyDescent="0.35">
      <c r="A30" t="s">
        <v>429</v>
      </c>
      <c r="B30" t="s">
        <v>851</v>
      </c>
    </row>
    <row r="31" spans="1:2" hidden="1" x14ac:dyDescent="0.35">
      <c r="A31" t="s">
        <v>412</v>
      </c>
      <c r="B31" t="s">
        <v>851</v>
      </c>
    </row>
    <row r="32" spans="1:2" hidden="1" x14ac:dyDescent="0.35">
      <c r="A32" t="s">
        <v>418</v>
      </c>
      <c r="B32" t="s">
        <v>852</v>
      </c>
    </row>
    <row r="33" spans="1:2" hidden="1" x14ac:dyDescent="0.35">
      <c r="A33" t="s">
        <v>445</v>
      </c>
      <c r="B33" t="s">
        <v>850</v>
      </c>
    </row>
    <row r="34" spans="1:2" hidden="1" x14ac:dyDescent="0.35">
      <c r="A34" t="s">
        <v>453</v>
      </c>
      <c r="B34" t="s">
        <v>851</v>
      </c>
    </row>
    <row r="35" spans="1:2" hidden="1" x14ac:dyDescent="0.35">
      <c r="A35" t="s">
        <v>402</v>
      </c>
      <c r="B35" t="s">
        <v>851</v>
      </c>
    </row>
    <row r="36" spans="1:2" x14ac:dyDescent="0.35">
      <c r="A36" t="s">
        <v>468</v>
      </c>
      <c r="B36" t="s">
        <v>853</v>
      </c>
    </row>
    <row r="37" spans="1:2" hidden="1" x14ac:dyDescent="0.35">
      <c r="A37" t="s">
        <v>421</v>
      </c>
      <c r="B37" t="s">
        <v>851</v>
      </c>
    </row>
    <row r="38" spans="1:2" hidden="1" x14ac:dyDescent="0.35">
      <c r="A38" t="s">
        <v>426</v>
      </c>
      <c r="B38" t="s">
        <v>851</v>
      </c>
    </row>
    <row r="39" spans="1:2" hidden="1" x14ac:dyDescent="0.35">
      <c r="A39" t="s">
        <v>442</v>
      </c>
      <c r="B39" t="s">
        <v>852</v>
      </c>
    </row>
    <row r="40" spans="1:2" hidden="1" x14ac:dyDescent="0.35">
      <c r="A40" t="s">
        <v>406</v>
      </c>
      <c r="B40" t="s">
        <v>850</v>
      </c>
    </row>
    <row r="41" spans="1:2" hidden="1" x14ac:dyDescent="0.35">
      <c r="A41" t="s">
        <v>485</v>
      </c>
      <c r="B41" t="s">
        <v>852</v>
      </c>
    </row>
    <row r="42" spans="1:2" hidden="1" x14ac:dyDescent="0.35">
      <c r="A42" t="s">
        <v>410</v>
      </c>
      <c r="B42" t="s">
        <v>851</v>
      </c>
    </row>
    <row r="43" spans="1:2" x14ac:dyDescent="0.35">
      <c r="A43" t="s">
        <v>404</v>
      </c>
      <c r="B43" t="s">
        <v>853</v>
      </c>
    </row>
    <row r="44" spans="1:2" x14ac:dyDescent="0.35">
      <c r="A44" t="s">
        <v>434</v>
      </c>
      <c r="B44" t="s">
        <v>853</v>
      </c>
    </row>
    <row r="45" spans="1:2" x14ac:dyDescent="0.35">
      <c r="A45" t="s">
        <v>436</v>
      </c>
      <c r="B45" t="s">
        <v>853</v>
      </c>
    </row>
    <row r="46" spans="1:2" hidden="1" x14ac:dyDescent="0.35">
      <c r="A46" t="s">
        <v>452</v>
      </c>
      <c r="B46" t="s">
        <v>852</v>
      </c>
    </row>
    <row r="47" spans="1:2" hidden="1" x14ac:dyDescent="0.35">
      <c r="A47" t="s">
        <v>439</v>
      </c>
      <c r="B47" t="s">
        <v>852</v>
      </c>
    </row>
    <row r="48" spans="1:2" hidden="1" x14ac:dyDescent="0.35">
      <c r="A48" t="s">
        <v>419</v>
      </c>
      <c r="B48" t="s">
        <v>850</v>
      </c>
    </row>
    <row r="49" spans="1:2" hidden="1" x14ac:dyDescent="0.35">
      <c r="A49" t="s">
        <v>474</v>
      </c>
      <c r="B49" t="s">
        <v>852</v>
      </c>
    </row>
    <row r="50" spans="1:2" x14ac:dyDescent="0.35">
      <c r="A50" t="s">
        <v>405</v>
      </c>
      <c r="B50" t="s">
        <v>853</v>
      </c>
    </row>
    <row r="51" spans="1:2" x14ac:dyDescent="0.35">
      <c r="A51" t="s">
        <v>459</v>
      </c>
      <c r="B51" t="s">
        <v>853</v>
      </c>
    </row>
    <row r="52" spans="1:2" hidden="1" x14ac:dyDescent="0.35">
      <c r="A52" t="s">
        <v>472</v>
      </c>
      <c r="B52" t="s">
        <v>852</v>
      </c>
    </row>
    <row r="53" spans="1:2" hidden="1" x14ac:dyDescent="0.35">
      <c r="A53" t="s">
        <v>461</v>
      </c>
      <c r="B53" t="s">
        <v>852</v>
      </c>
    </row>
    <row r="54" spans="1:2" x14ac:dyDescent="0.35">
      <c r="A54" t="s">
        <v>462</v>
      </c>
      <c r="B54" t="s">
        <v>853</v>
      </c>
    </row>
    <row r="55" spans="1:2" x14ac:dyDescent="0.35">
      <c r="A55" t="s">
        <v>423</v>
      </c>
      <c r="B55" t="s">
        <v>853</v>
      </c>
    </row>
    <row r="56" spans="1:2" hidden="1" x14ac:dyDescent="0.35">
      <c r="A56" t="s">
        <v>460</v>
      </c>
      <c r="B56" t="s">
        <v>852</v>
      </c>
    </row>
    <row r="57" spans="1:2" hidden="1" x14ac:dyDescent="0.35">
      <c r="A57" t="s">
        <v>413</v>
      </c>
      <c r="B57" t="s">
        <v>852</v>
      </c>
    </row>
    <row r="58" spans="1:2" x14ac:dyDescent="0.35">
      <c r="A58" t="s">
        <v>441</v>
      </c>
      <c r="B58" t="s">
        <v>853</v>
      </c>
    </row>
    <row r="59" spans="1:2" hidden="1" x14ac:dyDescent="0.35">
      <c r="A59" t="s">
        <v>470</v>
      </c>
      <c r="B59" t="s">
        <v>852</v>
      </c>
    </row>
    <row r="60" spans="1:2" hidden="1" x14ac:dyDescent="0.35">
      <c r="A60" t="s">
        <v>447</v>
      </c>
      <c r="B60" t="s">
        <v>852</v>
      </c>
    </row>
    <row r="61" spans="1:2" x14ac:dyDescent="0.35">
      <c r="A61" t="s">
        <v>478</v>
      </c>
      <c r="B61" t="s">
        <v>853</v>
      </c>
    </row>
    <row r="62" spans="1:2" hidden="1" x14ac:dyDescent="0.35">
      <c r="A62" t="s">
        <v>422</v>
      </c>
      <c r="B62" t="s">
        <v>852</v>
      </c>
    </row>
    <row r="63" spans="1:2" hidden="1" x14ac:dyDescent="0.35">
      <c r="A63" t="s">
        <v>451</v>
      </c>
      <c r="B63" t="s">
        <v>852</v>
      </c>
    </row>
    <row r="64" spans="1:2" x14ac:dyDescent="0.35">
      <c r="A64" t="s">
        <v>450</v>
      </c>
      <c r="B64" t="s">
        <v>853</v>
      </c>
    </row>
    <row r="65" spans="1:2" x14ac:dyDescent="0.35">
      <c r="A65" t="s">
        <v>396</v>
      </c>
      <c r="B65" t="s">
        <v>853</v>
      </c>
    </row>
    <row r="66" spans="1:2" x14ac:dyDescent="0.35">
      <c r="A66" t="s">
        <v>440</v>
      </c>
      <c r="B66" t="s">
        <v>853</v>
      </c>
    </row>
    <row r="67" spans="1:2" x14ac:dyDescent="0.35">
      <c r="A67" t="s">
        <v>409</v>
      </c>
      <c r="B67" t="s">
        <v>853</v>
      </c>
    </row>
    <row r="68" spans="1:2" hidden="1" x14ac:dyDescent="0.35">
      <c r="A68" t="s">
        <v>420</v>
      </c>
      <c r="B68" t="s">
        <v>852</v>
      </c>
    </row>
    <row r="69" spans="1:2" hidden="1" x14ac:dyDescent="0.35">
      <c r="A69" t="s">
        <v>457</v>
      </c>
      <c r="B69" t="s">
        <v>852</v>
      </c>
    </row>
    <row r="70" spans="1:2" hidden="1" x14ac:dyDescent="0.35">
      <c r="A70" t="s">
        <v>483</v>
      </c>
      <c r="B70" t="s">
        <v>852</v>
      </c>
    </row>
    <row r="71" spans="1:2" hidden="1" x14ac:dyDescent="0.35">
      <c r="A71" t="s">
        <v>430</v>
      </c>
      <c r="B71" t="s">
        <v>852</v>
      </c>
    </row>
    <row r="72" spans="1:2" hidden="1" x14ac:dyDescent="0.35">
      <c r="A72" t="s">
        <v>446</v>
      </c>
      <c r="B72" t="s">
        <v>852</v>
      </c>
    </row>
    <row r="73" spans="1:2" hidden="1" x14ac:dyDescent="0.35">
      <c r="A73" t="s">
        <v>824</v>
      </c>
      <c r="B73" t="s">
        <v>852</v>
      </c>
    </row>
    <row r="74" spans="1:2" x14ac:dyDescent="0.35">
      <c r="A74" t="s">
        <v>448</v>
      </c>
      <c r="B74" t="s">
        <v>853</v>
      </c>
    </row>
    <row r="75" spans="1:2" x14ac:dyDescent="0.35">
      <c r="A75" t="s">
        <v>467</v>
      </c>
      <c r="B75" t="s">
        <v>853</v>
      </c>
    </row>
    <row r="76" spans="1:2" hidden="1" x14ac:dyDescent="0.35">
      <c r="A76" t="s">
        <v>449</v>
      </c>
      <c r="B76" t="s">
        <v>852</v>
      </c>
    </row>
    <row r="77" spans="1:2" hidden="1" x14ac:dyDescent="0.35">
      <c r="A77" t="s">
        <v>424</v>
      </c>
      <c r="B77" t="s">
        <v>852</v>
      </c>
    </row>
    <row r="78" spans="1:2" x14ac:dyDescent="0.35">
      <c r="A78" t="s">
        <v>829</v>
      </c>
      <c r="B78" t="s">
        <v>853</v>
      </c>
    </row>
    <row r="79" spans="1:2" hidden="1" x14ac:dyDescent="0.35">
      <c r="A79" t="s">
        <v>403</v>
      </c>
      <c r="B79" t="s">
        <v>852</v>
      </c>
    </row>
    <row r="80" spans="1:2" x14ac:dyDescent="0.35">
      <c r="A80" t="s">
        <v>481</v>
      </c>
      <c r="B80" t="s">
        <v>853</v>
      </c>
    </row>
    <row r="81" spans="1:2" x14ac:dyDescent="0.35">
      <c r="A81" t="s">
        <v>484</v>
      </c>
      <c r="B81" t="s">
        <v>853</v>
      </c>
    </row>
    <row r="82" spans="1:2" x14ac:dyDescent="0.35">
      <c r="A82" t="s">
        <v>397</v>
      </c>
      <c r="B82" t="s">
        <v>853</v>
      </c>
    </row>
    <row r="83" spans="1:2" x14ac:dyDescent="0.35">
      <c r="A83" t="s">
        <v>480</v>
      </c>
      <c r="B83" t="s">
        <v>853</v>
      </c>
    </row>
    <row r="84" spans="1:2" hidden="1" x14ac:dyDescent="0.35">
      <c r="A84" t="s">
        <v>437</v>
      </c>
      <c r="B84" t="s">
        <v>852</v>
      </c>
    </row>
    <row r="85" spans="1:2" x14ac:dyDescent="0.35">
      <c r="A85" t="s">
        <v>444</v>
      </c>
      <c r="B85" t="s">
        <v>853</v>
      </c>
    </row>
    <row r="86" spans="1:2" x14ac:dyDescent="0.35">
      <c r="A86" t="s">
        <v>401</v>
      </c>
      <c r="B86" t="s">
        <v>853</v>
      </c>
    </row>
    <row r="87" spans="1:2" hidden="1" x14ac:dyDescent="0.35">
      <c r="A87" t="s">
        <v>476</v>
      </c>
      <c r="B87" t="s">
        <v>852</v>
      </c>
    </row>
    <row r="88" spans="1:2" hidden="1" x14ac:dyDescent="0.35">
      <c r="A88" t="s">
        <v>416</v>
      </c>
      <c r="B88" t="s">
        <v>852</v>
      </c>
    </row>
    <row r="89" spans="1:2" x14ac:dyDescent="0.35">
      <c r="A89" t="s">
        <v>473</v>
      </c>
      <c r="B89" t="s">
        <v>853</v>
      </c>
    </row>
    <row r="90" spans="1:2" hidden="1" x14ac:dyDescent="0.35">
      <c r="A90" t="s">
        <v>398</v>
      </c>
      <c r="B90" t="s">
        <v>852</v>
      </c>
    </row>
    <row r="91" spans="1:2" x14ac:dyDescent="0.35">
      <c r="A91" t="s">
        <v>454</v>
      </c>
      <c r="B91" t="s">
        <v>853</v>
      </c>
    </row>
    <row r="92" spans="1:2" x14ac:dyDescent="0.35">
      <c r="A92" t="s">
        <v>417</v>
      </c>
      <c r="B92" t="s">
        <v>853</v>
      </c>
    </row>
    <row r="93" spans="1:2" hidden="1" x14ac:dyDescent="0.35">
      <c r="A93" t="s">
        <v>477</v>
      </c>
      <c r="B93" t="s">
        <v>852</v>
      </c>
    </row>
    <row r="94" spans="1:2" hidden="1" x14ac:dyDescent="0.35">
      <c r="A94" t="s">
        <v>458</v>
      </c>
      <c r="B94" t="s">
        <v>852</v>
      </c>
    </row>
    <row r="95" spans="1:2" hidden="1" x14ac:dyDescent="0.35">
      <c r="A95" t="s">
        <v>828</v>
      </c>
      <c r="B95" t="s">
        <v>852</v>
      </c>
    </row>
    <row r="96" spans="1:2" hidden="1" x14ac:dyDescent="0.35">
      <c r="A96" t="s">
        <v>465</v>
      </c>
      <c r="B96" t="s">
        <v>852</v>
      </c>
    </row>
    <row r="97" spans="1:2" hidden="1" x14ac:dyDescent="0.35">
      <c r="A97" t="s">
        <v>827</v>
      </c>
      <c r="B97" t="s">
        <v>852</v>
      </c>
    </row>
    <row r="98" spans="1:2" hidden="1" x14ac:dyDescent="0.35">
      <c r="A98" t="s">
        <v>825</v>
      </c>
      <c r="B98" t="s">
        <v>852</v>
      </c>
    </row>
    <row r="103" spans="1:2" hidden="1" x14ac:dyDescent="0.35">
      <c r="A103" t="s">
        <v>796</v>
      </c>
    </row>
    <row r="105" spans="1:2" hidden="1" x14ac:dyDescent="0.35">
      <c r="A105" t="s">
        <v>813</v>
      </c>
    </row>
    <row r="106" spans="1:2" hidden="1" x14ac:dyDescent="0.35">
      <c r="A106" t="s">
        <v>799</v>
      </c>
    </row>
    <row r="107" spans="1:2" hidden="1" x14ac:dyDescent="0.35">
      <c r="A107" t="s">
        <v>801</v>
      </c>
    </row>
    <row r="108" spans="1:2" hidden="1" x14ac:dyDescent="0.35">
      <c r="A108" t="s">
        <v>803</v>
      </c>
    </row>
    <row r="109" spans="1:2" hidden="1" x14ac:dyDescent="0.35">
      <c r="A109" t="s">
        <v>808</v>
      </c>
    </row>
    <row r="110" spans="1:2" hidden="1" x14ac:dyDescent="0.35">
      <c r="A110" t="s">
        <v>817</v>
      </c>
    </row>
    <row r="111" spans="1:2" hidden="1" x14ac:dyDescent="0.35">
      <c r="A111" t="s">
        <v>802</v>
      </c>
    </row>
    <row r="112" spans="1:2" hidden="1" x14ac:dyDescent="0.35">
      <c r="A112" t="s">
        <v>815</v>
      </c>
    </row>
    <row r="113" spans="1:1" hidden="1" x14ac:dyDescent="0.35">
      <c r="A113" t="s">
        <v>800</v>
      </c>
    </row>
    <row r="114" spans="1:1" hidden="1" x14ac:dyDescent="0.35">
      <c r="A114" t="s">
        <v>812</v>
      </c>
    </row>
    <row r="115" spans="1:1" hidden="1" x14ac:dyDescent="0.35">
      <c r="A115" t="s">
        <v>805</v>
      </c>
    </row>
    <row r="116" spans="1:1" hidden="1" x14ac:dyDescent="0.35">
      <c r="A116" t="s">
        <v>810</v>
      </c>
    </row>
    <row r="117" spans="1:1" hidden="1" x14ac:dyDescent="0.35">
      <c r="A117" t="s">
        <v>807</v>
      </c>
    </row>
    <row r="118" spans="1:1" hidden="1" x14ac:dyDescent="0.35">
      <c r="A118" t="s">
        <v>797</v>
      </c>
    </row>
    <row r="119" spans="1:1" hidden="1" x14ac:dyDescent="0.35">
      <c r="A119" t="s">
        <v>822</v>
      </c>
    </row>
    <row r="120" spans="1:1" hidden="1" x14ac:dyDescent="0.35">
      <c r="A120" t="s">
        <v>804</v>
      </c>
    </row>
    <row r="121" spans="1:1" hidden="1" x14ac:dyDescent="0.35">
      <c r="A121" t="s">
        <v>811</v>
      </c>
    </row>
    <row r="122" spans="1:1" hidden="1" x14ac:dyDescent="0.35">
      <c r="A122" t="s">
        <v>820</v>
      </c>
    </row>
    <row r="123" spans="1:1" hidden="1" x14ac:dyDescent="0.35">
      <c r="A123" t="s">
        <v>798</v>
      </c>
    </row>
    <row r="124" spans="1:1" hidden="1" x14ac:dyDescent="0.35">
      <c r="A124" t="s">
        <v>809</v>
      </c>
    </row>
    <row r="125" spans="1:1" hidden="1" x14ac:dyDescent="0.35">
      <c r="A125" t="s">
        <v>819</v>
      </c>
    </row>
    <row r="126" spans="1:1" hidden="1" x14ac:dyDescent="0.35">
      <c r="A126" t="s">
        <v>816</v>
      </c>
    </row>
    <row r="127" spans="1:1" hidden="1" x14ac:dyDescent="0.35">
      <c r="A127" t="s">
        <v>814</v>
      </c>
    </row>
    <row r="128" spans="1:1" hidden="1" x14ac:dyDescent="0.35">
      <c r="A128" t="s">
        <v>821</v>
      </c>
    </row>
    <row r="129" spans="1:1" hidden="1" x14ac:dyDescent="0.35">
      <c r="A129" t="s">
        <v>818</v>
      </c>
    </row>
    <row r="130" spans="1:1" hidden="1" x14ac:dyDescent="0.35">
      <c r="A130" t="s">
        <v>806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Y130"/>
  <sheetViews>
    <sheetView zoomScale="70" zoomScaleNormal="70" workbookViewId="0">
      <selection activeCell="X25" sqref="X25"/>
    </sheetView>
  </sheetViews>
  <sheetFormatPr defaultColWidth="15.453125" defaultRowHeight="14.5" x14ac:dyDescent="0.35"/>
  <cols>
    <col min="1" max="1" width="28.1796875" style="197" bestFit="1" customWidth="1"/>
    <col min="2" max="2" width="15.453125" style="125"/>
    <col min="3" max="7" width="15.453125" style="124"/>
    <col min="8" max="8" width="15.453125" style="125"/>
    <col min="9" max="10" width="15.453125" style="124"/>
    <col min="11" max="12" width="15.453125" style="126"/>
    <col min="13" max="17" width="15.453125" style="124"/>
    <col min="18" max="18" width="15.453125" style="127"/>
    <col min="19" max="21" width="15.453125" style="124"/>
    <col min="22" max="22" width="15.453125" style="127"/>
    <col min="23" max="23" width="15.453125" style="124"/>
    <col min="24" max="24" width="15.453125" style="127"/>
    <col min="25" max="28" width="15.453125" style="124"/>
    <col min="29" max="29" width="15.453125" style="127"/>
    <col min="30" max="30" width="15.453125" style="124"/>
    <col min="31" max="31" width="15.453125" style="128"/>
    <col min="32" max="44" width="15.453125" style="124"/>
    <col min="45" max="47" width="15.453125" style="198"/>
    <col min="48" max="50" width="15.453125" style="231"/>
    <col min="51" max="51" width="15.453125" style="232"/>
    <col min="52" max="16384" width="15.453125" style="66"/>
  </cols>
  <sheetData>
    <row r="1" spans="1:51" s="1" customFormat="1" ht="58" x14ac:dyDescent="0.35">
      <c r="A1" s="1">
        <f>PERCENT!A1</f>
        <v>0</v>
      </c>
      <c r="B1" s="225" t="str">
        <f>PERCENT!B1</f>
        <v>Natural Resources</v>
      </c>
      <c r="C1" s="161" t="str">
        <f>PERCENT!C1</f>
        <v>Availability of Water</v>
      </c>
      <c r="D1" s="161" t="str">
        <f>PERCENT!D1</f>
        <v>Agricultural Potential</v>
      </c>
      <c r="E1" s="161" t="str">
        <f>PERCENT!E1</f>
        <v>Mining Potential</v>
      </c>
      <c r="F1" s="161" t="str">
        <f>PERCENT!F1</f>
        <v>Tourism Potential</v>
      </c>
      <c r="G1" s="161" t="str">
        <f>PERCENT!G1</f>
        <v>Environmental Sensitivity</v>
      </c>
      <c r="H1" s="225" t="str">
        <f>PERCENT!H1</f>
        <v>Human Resources</v>
      </c>
      <c r="I1" s="161" t="str">
        <f>PERCENT!I1</f>
        <v>Size of Labour Force</v>
      </c>
      <c r="J1" s="161" t="str">
        <f>PERCENT!J1</f>
        <v>Quality of Labour Force</v>
      </c>
      <c r="K1" s="226" t="str">
        <f>PERCENT!K1</f>
        <v>Transport and Communication</v>
      </c>
      <c r="L1" s="226" t="str">
        <f>PERCENT!L1</f>
        <v>Institutional Services</v>
      </c>
      <c r="M1" s="161" t="str">
        <f>PERCENT!M1</f>
        <v>Municipal Seat</v>
      </c>
      <c r="N1" s="161" t="str">
        <f>PERCENT!N1</f>
        <v>Public Institutions represented</v>
      </c>
      <c r="O1" s="161" t="str">
        <f>PERCENT!O1</f>
        <v>Social service organisations</v>
      </c>
      <c r="P1" s="161" t="str">
        <f>PERCENT!P1</f>
        <v>Safety and Security</v>
      </c>
      <c r="Q1" s="161" t="str">
        <f>PERCENT!Q1</f>
        <v>Democratic Status</v>
      </c>
      <c r="R1" s="227" t="str">
        <f>PERCENT!R1</f>
        <v>Economic Sectors</v>
      </c>
      <c r="S1" s="161" t="str">
        <f>PERCENT!S1</f>
        <v>Diversity of Economy</v>
      </c>
      <c r="T1" s="161" t="str">
        <f>PERCENT!T1</f>
        <v>Strenght of primary tertiary sectors</v>
      </c>
      <c r="U1" s="161" t="str">
        <f>PERCENT!U1</f>
        <v>Size of Economy</v>
      </c>
      <c r="V1" s="227" t="str">
        <f>PERCENT!V1</f>
        <v>Commercial Services</v>
      </c>
      <c r="W1" s="161" t="str">
        <f>PERCENT!W1</f>
        <v>Presence of commercial and financial services</v>
      </c>
      <c r="X1" s="227" t="str">
        <f>PERCENT!X1</f>
        <v>Market Potential and Accessibility</v>
      </c>
      <c r="Y1" s="161" t="str">
        <f>PERCENT!Y1</f>
        <v>Size of Population</v>
      </c>
      <c r="Z1" s="161" t="str">
        <f>PERCENT!Z1</f>
        <v>Size of personal Income</v>
      </c>
      <c r="AA1" s="161" t="str">
        <f>PERCENT!AA1</f>
        <v>Household income potential</v>
      </c>
      <c r="AB1" s="161" t="str">
        <f>PERCENT!AB1</f>
        <v>Access to primary metropolitan market</v>
      </c>
      <c r="AC1" s="227" t="str">
        <f>PERCENT!AC1</f>
        <v>Property Market</v>
      </c>
      <c r="AD1" s="161" t="str">
        <f>PERCENT!AD1</f>
        <v>Size of Property Market</v>
      </c>
      <c r="AE1" s="228" t="str">
        <f>PERCENT!AE1</f>
        <v>Human Development Needs</v>
      </c>
      <c r="AF1" s="161" t="str">
        <f>PERCENT!AF1</f>
        <v>Racial Composition</v>
      </c>
      <c r="AG1" s="161" t="str">
        <f>PERCENT!AG1</f>
        <v>Famility Stability</v>
      </c>
      <c r="AH1" s="161" t="str">
        <f>PERCENT!AH1</f>
        <v>Age dependancy</v>
      </c>
      <c r="AI1" s="161" t="str">
        <f>PERCENT!AI1</f>
        <v>Education</v>
      </c>
      <c r="AJ1" s="161" t="str">
        <f>PERCENT!AJ1</f>
        <v>Income</v>
      </c>
      <c r="AK1" s="161" t="str">
        <f>PERCENT!AK1</f>
        <v>Occupation</v>
      </c>
      <c r="AL1" s="161" t="str">
        <f>PERCENT!AL1</f>
        <v>Dependency Ratio</v>
      </c>
      <c r="AM1" s="161" t="str">
        <f>PERCENT!AM1</f>
        <v>Labour Dependency Ratio</v>
      </c>
      <c r="AN1" s="161" t="str">
        <f>PERCENT!AN1</f>
        <v>Health Status</v>
      </c>
      <c r="AO1" s="161" t="str">
        <f>PERCENT!AO1</f>
        <v>Migration Rates</v>
      </c>
      <c r="AP1" s="161" t="str">
        <f>PERCENT!AP1</f>
        <v>Housing</v>
      </c>
      <c r="AQ1" s="161" t="str">
        <f>PERCENT!AQ1</f>
        <v>Access to domestic services</v>
      </c>
      <c r="AR1" s="161" t="str">
        <f>PERCENT!AR1</f>
        <v>Human Development Index</v>
      </c>
      <c r="AS1" s="229" t="s">
        <v>790</v>
      </c>
      <c r="AT1" s="229" t="s">
        <v>791</v>
      </c>
      <c r="AU1" s="229" t="s">
        <v>792</v>
      </c>
      <c r="AV1" s="230" t="s">
        <v>793</v>
      </c>
      <c r="AW1" s="230" t="s">
        <v>794</v>
      </c>
      <c r="AX1" s="230" t="s">
        <v>795</v>
      </c>
      <c r="AY1" s="182" t="s">
        <v>701</v>
      </c>
    </row>
    <row r="2" spans="1:51" x14ac:dyDescent="0.35">
      <c r="A2" s="197" t="s">
        <v>396</v>
      </c>
      <c r="B2" s="125">
        <f>IF(PERCENT!B2&gt;PERCENT!B$100,(PERCENT!B2-PERCENT!B$100)/(PERCENT!B$101-PERCENT!B$100),(PERCENT!B2-PERCENT!B$100)/(PERCENT!B$100-PERCENT!B$102))</f>
        <v>0.30969452133488312</v>
      </c>
      <c r="C2" s="124">
        <f>IF(PERCENT!C2&gt;PERCENT!C$100,(PERCENT!C2-PERCENT!C$100)/(PERCENT!C$101-PERCENT!C$100),(PERCENT!C2-PERCENT!C$100)/(PERCENT!C$100-PERCENT!C$102))</f>
        <v>-0.62921543011423875</v>
      </c>
      <c r="D2" s="124">
        <f>IF(PERCENT!D2&gt;PERCENT!D$100,(PERCENT!D2-PERCENT!D$100)/(PERCENT!D$101-PERCENT!D$100),(PERCENT!D2-PERCENT!D$100)/(PERCENT!D$100-PERCENT!D$102))</f>
        <v>-0.55445966881074327</v>
      </c>
      <c r="E2" s="124">
        <f>IF(PERCENT!E2&gt;PERCENT!E$100,(PERCENT!E2-PERCENT!E$100)/(PERCENT!E$101-PERCENT!E$100),(PERCENT!E2-PERCENT!E$100)/(PERCENT!E$100-PERCENT!E$102))</f>
        <v>0.57561825094200969</v>
      </c>
      <c r="F2" s="124">
        <f>IF(PERCENT!F2&gt;PERCENT!F$100,(PERCENT!F2-PERCENT!F$100)/(PERCENT!F$101-PERCENT!F$100),(PERCENT!F2-PERCENT!F$100)/(PERCENT!F$100-PERCENT!F$102))</f>
        <v>-0.67307688981654146</v>
      </c>
      <c r="G2" s="124">
        <f>IF(PERCENT!G2&gt;PERCENT!G$100,(PERCENT!G2-PERCENT!G$100)/(PERCENT!G$101-PERCENT!G$100),(PERCENT!G2-PERCENT!G$100)/(PERCENT!G$100-PERCENT!G$102))</f>
        <v>1.5802095329195801E-2</v>
      </c>
      <c r="H2" s="125">
        <f>IF(PERCENT!H2&gt;PERCENT!H$100,(PERCENT!H2-PERCENT!H$100)/(PERCENT!H$101-PERCENT!H$100),(PERCENT!H2-PERCENT!H$100)/(PERCENT!H$100-PERCENT!H$102))</f>
        <v>-0.29769535144147752</v>
      </c>
      <c r="I2" s="124">
        <f>IF(PERCENT!I2&gt;PERCENT!I$100,(PERCENT!I2-PERCENT!I$100)/(PERCENT!I$101-PERCENT!I$100),(PERCENT!I2-PERCENT!I$100)/(PERCENT!I$100-PERCENT!I$102))</f>
        <v>-0.76680813773060885</v>
      </c>
      <c r="J2" s="124">
        <f>IF(PERCENT!J2&gt;PERCENT!J$100,(PERCENT!J2-PERCENT!J$100)/(PERCENT!J$101-PERCENT!J$100),(PERCENT!J2-PERCENT!J$100)/(PERCENT!J$100-PERCENT!J$102))</f>
        <v>7.7549158798043147E-3</v>
      </c>
      <c r="K2" s="126">
        <f>IF(PERCENT!K2&gt;PERCENT!K$100,(PERCENT!K2-PERCENT!K$100)/(PERCENT!K$101-PERCENT!K$100),(PERCENT!K2-PERCENT!K$100)/(PERCENT!K$100-PERCENT!K$102))</f>
        <v>0.3473628683070008</v>
      </c>
      <c r="L2" s="126">
        <f>IF(PERCENT!L2&gt;PERCENT!L$100,(PERCENT!L2-PERCENT!L$100)/(PERCENT!L$101-PERCENT!L$100),(PERCENT!L2-PERCENT!L$100)/(PERCENT!L$100-PERCENT!L$102))</f>
        <v>-0.46597844623631018</v>
      </c>
      <c r="M2" s="124">
        <f>IF(PERCENT!M2&gt;PERCENT!M$100,(PERCENT!M2-PERCENT!M$100)/(PERCENT!M$101-PERCENT!M$100),(PERCENT!M2-PERCENT!M$100)/(PERCENT!M$100-PERCENT!M$102))</f>
        <v>-1</v>
      </c>
      <c r="N2" s="124">
        <f>IF(PERCENT!N2&gt;PERCENT!N$100,(PERCENT!N2-PERCENT!N$100)/(PERCENT!N$101-PERCENT!N$100),(PERCENT!N2-PERCENT!N$100)/(PERCENT!N$100-PERCENT!N$102))</f>
        <v>-8.9070458189608556E-2</v>
      </c>
      <c r="O2" s="124">
        <f>IF(PERCENT!O2&gt;PERCENT!O$100,(PERCENT!O2-PERCENT!O$100)/(PERCENT!O$101-PERCENT!O$100),(PERCENT!O2-PERCENT!O$100)/(PERCENT!O$100-PERCENT!O$102))</f>
        <v>-0.51053914632914932</v>
      </c>
      <c r="P2" s="124">
        <f>IF(PERCENT!P2&gt;PERCENT!P$100,(PERCENT!P2-PERCENT!P$100)/(PERCENT!P$101-PERCENT!P$100),(PERCENT!P2-PERCENT!P$100)/(PERCENT!P$100-PERCENT!P$102))</f>
        <v>0.76252826343306224</v>
      </c>
      <c r="Q2" s="124">
        <f>IF(PERCENT!Q2&gt;PERCENT!Q$100,(PERCENT!Q2-PERCENT!Q$100)/(PERCENT!Q$101-PERCENT!Q$100),(PERCENT!Q2-PERCENT!Q$100)/(PERCENT!Q$100-PERCENT!Q$102))</f>
        <v>-0.7114941011444601</v>
      </c>
      <c r="R2" s="127">
        <f>IF(PERCENT!R2&gt;PERCENT!R$100,(PERCENT!R2-PERCENT!R$100)/(PERCENT!R$101-PERCENT!R$100),(PERCENT!R2-PERCENT!R$100)/(PERCENT!R$100-PERCENT!R$102))</f>
        <v>-0.92072349750349902</v>
      </c>
      <c r="S2" s="124">
        <f>IF(PERCENT!S2&gt;PERCENT!S$100,(PERCENT!S2-PERCENT!S$100)/(PERCENT!S$101-PERCENT!S$100),(PERCENT!S2-PERCENT!S$100)/(PERCENT!S$100-PERCENT!S$102))</f>
        <v>-0.94923776294446194</v>
      </c>
      <c r="T2" s="124">
        <f>IF(PERCENT!T2&gt;PERCENT!T$100,(PERCENT!T2-PERCENT!T$100)/(PERCENT!T$101-PERCENT!T$100),(PERCENT!T2-PERCENT!T$100)/(PERCENT!T$100-PERCENT!T$102))</f>
        <v>-0.90197927056911986</v>
      </c>
      <c r="U2" s="124">
        <f>IF(PERCENT!U2&gt;PERCENT!U$100,(PERCENT!U2-PERCENT!U$100)/(PERCENT!U$101-PERCENT!U$100),(PERCENT!U2-PERCENT!U$100)/(PERCENT!U$100-PERCENT!U$102))</f>
        <v>-0.91889965979777444</v>
      </c>
      <c r="V2" s="127">
        <f>IF(PERCENT!V2&gt;PERCENT!V$100,(PERCENT!V2-PERCENT!V$100)/(PERCENT!V$101-PERCENT!V$100),(PERCENT!V2-PERCENT!V$100)/(PERCENT!V$100-PERCENT!V$102))</f>
        <v>-0.54148019217817378</v>
      </c>
      <c r="W2" s="124">
        <f>IF(PERCENT!W2&gt;PERCENT!W$100,(PERCENT!W2-PERCENT!W$100)/(PERCENT!W$101-PERCENT!W$100),(PERCENT!W2-PERCENT!W$100)/(PERCENT!W$100-PERCENT!W$102))</f>
        <v>-0.54148019217817378</v>
      </c>
      <c r="X2" s="127">
        <f>IF(PERCENT!X2&gt;PERCENT!X$100,(PERCENT!X2-PERCENT!X$100)/(PERCENT!X$101-PERCENT!X$100),(PERCENT!X2-PERCENT!X$100)/(PERCENT!X$100-PERCENT!X$102))</f>
        <v>-0.39206117614343822</v>
      </c>
      <c r="Y2" s="124">
        <f>IF(PERCENT!Y2&gt;PERCENT!Y$100,(PERCENT!Y2-PERCENT!Y$100)/(PERCENT!Y$101-PERCENT!Y$100),(PERCENT!Y2-PERCENT!Y$100)/(PERCENT!Y$100-PERCENT!Y$102))</f>
        <v>-0.75866479504583173</v>
      </c>
      <c r="Z2" s="124">
        <f>IF(PERCENT!Z2&gt;PERCENT!Z$100,(PERCENT!Z2-PERCENT!Z$100)/(PERCENT!Z$101-PERCENT!Z$100),(PERCENT!Z2-PERCENT!Z$100)/(PERCENT!Z$100-PERCENT!Z$102))</f>
        <v>-0.93162357649446736</v>
      </c>
      <c r="AA2" s="124">
        <f>IF(PERCENT!AA2&gt;PERCENT!AA$100,(PERCENT!AA2-PERCENT!AA$100)/(PERCENT!AA$101-PERCENT!AA$100),(PERCENT!AA2-PERCENT!AA$100)/(PERCENT!AA$100-PERCENT!AA$102))</f>
        <v>0.19154902349128747</v>
      </c>
      <c r="AB2" s="124">
        <f>IF(PERCENT!AB2&gt;PERCENT!AB$100,(PERCENT!AB2-PERCENT!AB$100)/(PERCENT!AB$101-PERCENT!AB$100),(PERCENT!AB2-PERCENT!AB$100)/(PERCENT!AB$100-PERCENT!AB$102))</f>
        <v>-0.4568872308045635</v>
      </c>
      <c r="AC2" s="127">
        <f>IF(PERCENT!AC2&gt;PERCENT!AC$100,(PERCENT!AC2-PERCENT!AC$100)/(PERCENT!AC$101-PERCENT!AC$100),(PERCENT!AC2-PERCENT!AC$100)/(PERCENT!AC$100-PERCENT!AC$102))</f>
        <v>-0.29234439948183594</v>
      </c>
      <c r="AD2" s="124">
        <f>IF(PERCENT!AD2&gt;PERCENT!AD$100,(PERCENT!AD2-PERCENT!AD$100)/(PERCENT!AD$101-PERCENT!AD$100),(PERCENT!AD2-PERCENT!AD$100)/(PERCENT!AD$100-PERCENT!AD$102))</f>
        <v>-0.29234439948183594</v>
      </c>
      <c r="AE2" s="128">
        <f>IF(PERCENT!AE2&gt;PERCENT!AE$100,(PERCENT!AE2-PERCENT!AE$100)/(PERCENT!AE$101-PERCENT!AE$100),(PERCENT!AE2-PERCENT!AE$100)/(PERCENT!AE$100-PERCENT!AE$102))</f>
        <v>0.38601045573085985</v>
      </c>
      <c r="AF2" s="124">
        <f>IF(PERCENT!AF2&gt;PERCENT!AF$100,(PERCENT!AF2-PERCENT!AF$100)/(PERCENT!AF$101-PERCENT!AF$100),(PERCENT!AF2-PERCENT!AF$100)/(PERCENT!AF$100-PERCENT!AF$102))</f>
        <v>-7.7180647813345979E-2</v>
      </c>
      <c r="AG2" s="124">
        <f>IF(PERCENT!AG2&gt;PERCENT!AG$100,(PERCENT!AG2-PERCENT!AG$100)/(PERCENT!AG$101-PERCENT!AG$100),(PERCENT!AG2-PERCENT!AG$100)/(PERCENT!AG$100-PERCENT!AG$102))</f>
        <v>-1</v>
      </c>
      <c r="AH2" s="124">
        <f>IF(PERCENT!AH2&gt;PERCENT!AH$100,(PERCENT!AH2-PERCENT!AH$100)/(PERCENT!AH$101-PERCENT!AH$100),(PERCENT!AH2-PERCENT!AH$100)/(PERCENT!AH$100-PERCENT!AH$102))</f>
        <v>-0.81447245194010665</v>
      </c>
      <c r="AI2" s="124">
        <f>IF(PERCENT!AI2&gt;PERCENT!AI$100,(PERCENT!AI2-PERCENT!AI$100)/(PERCENT!AI$101-PERCENT!AI$100),(PERCENT!AI2-PERCENT!AI$100)/(PERCENT!AI$100-PERCENT!AI$102))</f>
        <v>0.66251913247766248</v>
      </c>
      <c r="AJ2" s="124">
        <f>IF(PERCENT!AJ2&gt;PERCENT!AJ$100,(PERCENT!AJ2-PERCENT!AJ$100)/(PERCENT!AJ$101-PERCENT!AJ$100),(PERCENT!AJ2-PERCENT!AJ$100)/(PERCENT!AJ$100-PERCENT!AJ$102))</f>
        <v>-1</v>
      </c>
      <c r="AK2" s="124">
        <f>IF(PERCENT!AK2&gt;PERCENT!AK$100,(PERCENT!AK2-PERCENT!AK$100)/(PERCENT!AK$101-PERCENT!AK$100),(PERCENT!AK2-PERCENT!AK$100)/(PERCENT!AK$100-PERCENT!AK$102))</f>
        <v>0.66247012155957563</v>
      </c>
      <c r="AL2" s="124">
        <f>IF(PERCENT!AL2&gt;PERCENT!AL$100,(PERCENT!AL2-PERCENT!AL$100)/(PERCENT!AL$101-PERCENT!AL$100),(PERCENT!AL2-PERCENT!AL$100)/(PERCENT!AL$100-PERCENT!AL$102))</f>
        <v>-0.80390132738080444</v>
      </c>
      <c r="AM2" s="124">
        <f>IF(PERCENT!AM2&gt;PERCENT!AM$100,(PERCENT!AM2-PERCENT!AM$100)/(PERCENT!AM$101-PERCENT!AM$100),(PERCENT!AM2-PERCENT!AM$100)/(PERCENT!AM$100-PERCENT!AM$102))</f>
        <v>0.826522196927026</v>
      </c>
      <c r="AN2" s="124">
        <f>IF(PERCENT!AN2&gt;PERCENT!AN$100,(PERCENT!AN2-PERCENT!AN$100)/(PERCENT!AN$101-PERCENT!AN$100),(PERCENT!AN2-PERCENT!AN$100)/(PERCENT!AN$100-PERCENT!AN$102))</f>
        <v>0.20306598910576945</v>
      </c>
      <c r="AO2" s="124">
        <f>IF(PERCENT!AO2&gt;PERCENT!AO$100,(PERCENT!AO2-PERCENT!AO$100)/(PERCENT!AO$101-PERCENT!AO$100),(PERCENT!AO2-PERCENT!AO$100)/(PERCENT!AO$100-PERCENT!AO$102))</f>
        <v>0.24490189699184028</v>
      </c>
      <c r="AP2" s="124">
        <f>IF(PERCENT!AP2&gt;PERCENT!AP$100,(PERCENT!AP2-PERCENT!AP$100)/(PERCENT!AP$101-PERCENT!AP$100),(PERCENT!AP2-PERCENT!AP$100)/(PERCENT!AP$100-PERCENT!AP$102))</f>
        <v>0.98141252813516178</v>
      </c>
      <c r="AQ2" s="124">
        <f>IF(PERCENT!AQ2&gt;PERCENT!AQ$100,(PERCENT!AQ2-PERCENT!AQ$100)/(PERCENT!AQ$101-PERCENT!AQ$100),(PERCENT!AQ2-PERCENT!AQ$100)/(PERCENT!AQ$100-PERCENT!AQ$102))</f>
        <v>8.9495315709217232E-2</v>
      </c>
      <c r="AR2" s="124">
        <f>IF(PERCENT!AR2&gt;PERCENT!AR$100,(PERCENT!AR2-PERCENT!AR$100)/(PERCENT!AR$101-PERCENT!AR$100),(PERCENT!AR2-PERCENT!AR$100)/(PERCENT!AR$100-PERCENT!AR$102))</f>
        <v>0.49562538708005521</v>
      </c>
      <c r="AS2" s="198">
        <f>IF(PERCENT!AS2&gt;PERCENT!AS$100,(PERCENT!AS2-PERCENT!AS$100)/(PERCENT!AS$101-PERCENT!AS$100),(PERCENT!AS2-PERCENT!AS$100)/(PERCENT!AS$100-PERCENT!AS$102))</f>
        <v>-3.990019414112126E-2</v>
      </c>
      <c r="AT2" s="198">
        <f>IF(PERCENT!AT2&gt;PERCENT!AT$100,(PERCENT!AT2-PERCENT!AT$100)/(PERCENT!AT$101-PERCENT!AT$100),(PERCENT!AT2-PERCENT!AT$100)/(PERCENT!AT$100-PERCENT!AT$102))</f>
        <v>1.0333526354957252E-2</v>
      </c>
      <c r="AU2" s="198">
        <f>IF(PERCENT!AU2&gt;PERCENT!AU$100,(PERCENT!AU2-PERCENT!AU$100)/(PERCENT!AU$101-PERCENT!AU$100),(PERCENT!AU2-PERCENT!AU$100)/(PERCENT!AU$100-PERCENT!AU$102))</f>
        <v>-0.49111437181743717</v>
      </c>
      <c r="AV2" s="231">
        <f>IF(PERCENT!AV2&gt;PERCENT!AV$100,(PERCENT!AV2-PERCENT!AV$100)/(PERCENT!AV$101-PERCENT!AV$100),(PERCENT!AV2-PERCENT!AV$100)/(PERCENT!AV$100-PERCENT!AV$102))</f>
        <v>0.38601045573085985</v>
      </c>
      <c r="AW2" s="231">
        <f>IF(PERCENT!AW2&gt;PERCENT!AW$100,(PERCENT!AW2-PERCENT!AW$100)/(PERCENT!AW$101-PERCENT!AW$100),(PERCENT!AW2-PERCENT!AW$100)/(PERCENT!AW$100-PERCENT!AW$102))</f>
        <v>-0.14505719490277469</v>
      </c>
      <c r="AX2" s="231">
        <f>IF(PERCENT!AX2&gt;PERCENT!AX$100,(PERCENT!AX2-PERCENT!AX$100)/(PERCENT!AX$101-PERCENT!AX$100),(PERCENT!AX2-PERCENT!AX$100)/(PERCENT!AX$100-PERCENT!AX$102))</f>
        <v>0.38601045573085985</v>
      </c>
      <c r="AY2" s="232">
        <f>IF(PERCENT!AY2&gt;PERCENT!AY$100,(PERCENT!AY2-PERCENT!AY$100)/(PERCENT!AY$101-PERCENT!AY$100),(PERCENT!AY2-PERCENT!AY$100)/(PERCENT!AY$100-PERCENT!AY$102))</f>
        <v>-0.47782879113728016</v>
      </c>
    </row>
    <row r="3" spans="1:51" x14ac:dyDescent="0.35">
      <c r="A3" s="197" t="s">
        <v>397</v>
      </c>
      <c r="B3" s="125">
        <f>IF(PERCENT!B3&gt;PERCENT!B$100,(PERCENT!B3-PERCENT!B$100)/(PERCENT!B$101-PERCENT!B$100),(PERCENT!B3-PERCENT!B$100)/(PERCENT!B$100-PERCENT!B$102))</f>
        <v>0.20995705782852922</v>
      </c>
      <c r="C3" s="124">
        <f>IF(PERCENT!C3&gt;PERCENT!C$100,(PERCENT!C3-PERCENT!C$100)/(PERCENT!C$101-PERCENT!C$100),(PERCENT!C3-PERCENT!C$100)/(PERCENT!C$100-PERCENT!C$102))</f>
        <v>0.28766644934844104</v>
      </c>
      <c r="D3" s="124">
        <f>IF(PERCENT!D3&gt;PERCENT!D$100,(PERCENT!D3-PERCENT!D$100)/(PERCENT!D$101-PERCENT!D$100),(PERCENT!D3-PERCENT!D$100)/(PERCENT!D$100-PERCENT!D$102))</f>
        <v>-0.83327971977533544</v>
      </c>
      <c r="E3" s="124">
        <f>IF(PERCENT!E3&gt;PERCENT!E$100,(PERCENT!E3-PERCENT!E$100)/(PERCENT!E$101-PERCENT!E$100),(PERCENT!E3-PERCENT!E$100)/(PERCENT!E$100-PERCENT!E$102))</f>
        <v>0.48723737214348473</v>
      </c>
      <c r="F3" s="124">
        <f>IF(PERCENT!F3&gt;PERCENT!F$100,(PERCENT!F3-PERCENT!F$100)/(PERCENT!F$101-PERCENT!F$100),(PERCENT!F3-PERCENT!F$100)/(PERCENT!F$100-PERCENT!F$102))</f>
        <v>0.66902476716472825</v>
      </c>
      <c r="G3" s="124">
        <f>IF(PERCENT!G3&gt;PERCENT!G$100,(PERCENT!G3-PERCENT!G$100)/(PERCENT!G$101-PERCENT!G$100),(PERCENT!G3-PERCENT!G$100)/(PERCENT!G$100-PERCENT!G$102))</f>
        <v>-0.57508104557173323</v>
      </c>
      <c r="H3" s="125">
        <f>IF(PERCENT!H3&gt;PERCENT!H$100,(PERCENT!H3-PERCENT!H$100)/(PERCENT!H$101-PERCENT!H$100),(PERCENT!H3-PERCENT!H$100)/(PERCENT!H$100-PERCENT!H$102))</f>
        <v>-0.26672622714103195</v>
      </c>
      <c r="I3" s="124">
        <f>IF(PERCENT!I3&gt;PERCENT!I$100,(PERCENT!I3-PERCENT!I$100)/(PERCENT!I$101-PERCENT!I$100),(PERCENT!I3-PERCENT!I$100)/(PERCENT!I$100-PERCENT!I$102))</f>
        <v>-0.76522089873614896</v>
      </c>
      <c r="J3" s="124">
        <f>IF(PERCENT!J3&gt;PERCENT!J$100,(PERCENT!J3-PERCENT!J$100)/(PERCENT!J$101-PERCENT!J$100),(PERCENT!J3-PERCENT!J$100)/(PERCENT!J$100-PERCENT!J$102))</f>
        <v>2.0210941767521858E-2</v>
      </c>
      <c r="K3" s="126">
        <f>IF(PERCENT!K3&gt;PERCENT!K$100,(PERCENT!K3-PERCENT!K$100)/(PERCENT!K$101-PERCENT!K$100),(PERCENT!K3-PERCENT!K$100)/(PERCENT!K$100-PERCENT!K$102))</f>
        <v>-0.21982902071443952</v>
      </c>
      <c r="L3" s="126">
        <f>IF(PERCENT!L3&gt;PERCENT!L$100,(PERCENT!L3-PERCENT!L$100)/(PERCENT!L$101-PERCENT!L$100),(PERCENT!L3-PERCENT!L$100)/(PERCENT!L$100-PERCENT!L$102))</f>
        <v>-0.29320063196656743</v>
      </c>
      <c r="M3" s="124">
        <f>IF(PERCENT!M3&gt;PERCENT!M$100,(PERCENT!M3-PERCENT!M$100)/(PERCENT!M$101-PERCENT!M$100),(PERCENT!M3-PERCENT!M$100)/(PERCENT!M$100-PERCENT!M$102))</f>
        <v>-1</v>
      </c>
      <c r="N3" s="124">
        <f>IF(PERCENT!N3&gt;PERCENT!N$100,(PERCENT!N3-PERCENT!N$100)/(PERCENT!N$101-PERCENT!N$100),(PERCENT!N3-PERCENT!N$100)/(PERCENT!N$100-PERCENT!N$102))</f>
        <v>0.12885241095401045</v>
      </c>
      <c r="O3" s="124">
        <f>IF(PERCENT!O3&gt;PERCENT!O$100,(PERCENT!O3-PERCENT!O$100)/(PERCENT!O$101-PERCENT!O$100),(PERCENT!O3-PERCENT!O$100)/(PERCENT!O$100-PERCENT!O$102))</f>
        <v>-2.107829265829872E-2</v>
      </c>
      <c r="P3" s="124">
        <f>IF(PERCENT!P3&gt;PERCENT!P$100,(PERCENT!P3-PERCENT!P$100)/(PERCENT!P$101-PERCENT!P$100),(PERCENT!P3-PERCENT!P$100)/(PERCENT!P$100-PERCENT!P$102))</f>
        <v>-0.13752236236843163</v>
      </c>
      <c r="Q3" s="124">
        <f>IF(PERCENT!Q3&gt;PERCENT!Q$100,(PERCENT!Q3-PERCENT!Q$100)/(PERCENT!Q$101-PERCENT!Q$100),(PERCENT!Q3-PERCENT!Q$100)/(PERCENT!Q$100-PERCENT!Q$102))</f>
        <v>-0.72373377429572927</v>
      </c>
      <c r="R3" s="127">
        <f>IF(PERCENT!R3&gt;PERCENT!R$100,(PERCENT!R3-PERCENT!R$100)/(PERCENT!R$101-PERCENT!R$100),(PERCENT!R3-PERCENT!R$100)/(PERCENT!R$100-PERCENT!R$102))</f>
        <v>-0.41185479752213788</v>
      </c>
      <c r="S3" s="124">
        <f>IF(PERCENT!S3&gt;PERCENT!S$100,(PERCENT!S3-PERCENT!S$100)/(PERCENT!S$101-PERCENT!S$100),(PERCENT!S3-PERCENT!S$100)/(PERCENT!S$100-PERCENT!S$102))</f>
        <v>-0.31406099952995709</v>
      </c>
      <c r="T3" s="124">
        <f>IF(PERCENT!T3&gt;PERCENT!T$100,(PERCENT!T3-PERCENT!T$100)/(PERCENT!T$101-PERCENT!T$100),(PERCENT!T3-PERCENT!T$100)/(PERCENT!T$100-PERCENT!T$102))</f>
        <v>-0.67844270392427453</v>
      </c>
      <c r="U3" s="124">
        <f>IF(PERCENT!U3&gt;PERCENT!U$100,(PERCENT!U3-PERCENT!U$100)/(PERCENT!U$101-PERCENT!U$100),(PERCENT!U3-PERCENT!U$100)/(PERCENT!U$100-PERCENT!U$102))</f>
        <v>-2.1003413778509067E-3</v>
      </c>
      <c r="V3" s="127">
        <f>IF(PERCENT!V3&gt;PERCENT!V$100,(PERCENT!V3-PERCENT!V$100)/(PERCENT!V$101-PERCENT!V$100),(PERCENT!V3-PERCENT!V$100)/(PERCENT!V$100-PERCENT!V$102))</f>
        <v>-0.48624309449140907</v>
      </c>
      <c r="W3" s="124">
        <f>IF(PERCENT!W3&gt;PERCENT!W$100,(PERCENT!W3-PERCENT!W$100)/(PERCENT!W$101-PERCENT!W$100),(PERCENT!W3-PERCENT!W$100)/(PERCENT!W$100-PERCENT!W$102))</f>
        <v>-0.48624309449140907</v>
      </c>
      <c r="X3" s="127">
        <f>IF(PERCENT!X3&gt;PERCENT!X$100,(PERCENT!X3-PERCENT!X$100)/(PERCENT!X$101-PERCENT!X$100),(PERCENT!X3-PERCENT!X$100)/(PERCENT!X$100-PERCENT!X$102))</f>
        <v>-0.73217761934835157</v>
      </c>
      <c r="Y3" s="124">
        <f>IF(PERCENT!Y3&gt;PERCENT!Y$100,(PERCENT!Y3-PERCENT!Y$100)/(PERCENT!Y$101-PERCENT!Y$100),(PERCENT!Y3-PERCENT!Y$100)/(PERCENT!Y$100-PERCENT!Y$102))</f>
        <v>-0.82491861435997194</v>
      </c>
      <c r="Z3" s="124">
        <f>IF(PERCENT!Z3&gt;PERCENT!Z$100,(PERCENT!Z3-PERCENT!Z$100)/(PERCENT!Z$101-PERCENT!Z$100),(PERCENT!Z3-PERCENT!Z$100)/(PERCENT!Z$100-PERCENT!Z$102))</f>
        <v>-0.91367243888139693</v>
      </c>
      <c r="AA3" s="124">
        <f>IF(PERCENT!AA3&gt;PERCENT!AA$100,(PERCENT!AA3-PERCENT!AA$100)/(PERCENT!AA$101-PERCENT!AA$100),(PERCENT!AA3-PERCENT!AA$100)/(PERCENT!AA$100-PERCENT!AA$102))</f>
        <v>-4.8453109062598705E-2</v>
      </c>
      <c r="AB3" s="124">
        <f>IF(PERCENT!AB3&gt;PERCENT!AB$100,(PERCENT!AB3-PERCENT!AB$100)/(PERCENT!AB$101-PERCENT!AB$100),(PERCENT!AB3-PERCENT!AB$100)/(PERCENT!AB$100-PERCENT!AB$102))</f>
        <v>-0.85280121208721815</v>
      </c>
      <c r="AC3" s="127">
        <f>IF(PERCENT!AC3&gt;PERCENT!AC$100,(PERCENT!AC3-PERCENT!AC$100)/(PERCENT!AC$101-PERCENT!AC$100),(PERCENT!AC3-PERCENT!AC$100)/(PERCENT!AC$100-PERCENT!AC$102))</f>
        <v>-0.51540013727260903</v>
      </c>
      <c r="AD3" s="124">
        <f>IF(PERCENT!AD3&gt;PERCENT!AD$100,(PERCENT!AD3-PERCENT!AD$100)/(PERCENT!AD$101-PERCENT!AD$100),(PERCENT!AD3-PERCENT!AD$100)/(PERCENT!AD$100-PERCENT!AD$102))</f>
        <v>-0.51540013727260903</v>
      </c>
      <c r="AE3" s="128">
        <f>IF(PERCENT!AE3&gt;PERCENT!AE$100,(PERCENT!AE3-PERCENT!AE$100)/(PERCENT!AE$101-PERCENT!AE$100),(PERCENT!AE3-PERCENT!AE$100)/(PERCENT!AE$100-PERCENT!AE$102))</f>
        <v>0.28552158350729573</v>
      </c>
      <c r="AF3" s="124">
        <f>IF(PERCENT!AF3&gt;PERCENT!AF$100,(PERCENT!AF3-PERCENT!AF$100)/(PERCENT!AF$101-PERCENT!AF$100),(PERCENT!AF3-PERCENT!AF$100)/(PERCENT!AF$100-PERCENT!AF$102))</f>
        <v>0.415177059355606</v>
      </c>
      <c r="AG3" s="124">
        <f>IF(PERCENT!AG3&gt;PERCENT!AG$100,(PERCENT!AG3-PERCENT!AG$100)/(PERCENT!AG$101-PERCENT!AG$100),(PERCENT!AG3-PERCENT!AG$100)/(PERCENT!AG$100-PERCENT!AG$102))</f>
        <v>-0.39439984155541069</v>
      </c>
      <c r="AH3" s="124">
        <f>IF(PERCENT!AH3&gt;PERCENT!AH$100,(PERCENT!AH3-PERCENT!AH$100)/(PERCENT!AH$101-PERCENT!AH$100),(PERCENT!AH3-PERCENT!AH$100)/(PERCENT!AH$100-PERCENT!AH$102))</f>
        <v>-0.68994315402424367</v>
      </c>
      <c r="AI3" s="124">
        <f>IF(PERCENT!AI3&gt;PERCENT!AI$100,(PERCENT!AI3-PERCENT!AI$100)/(PERCENT!AI$101-PERCENT!AI$100),(PERCENT!AI3-PERCENT!AI$100)/(PERCENT!AI$100-PERCENT!AI$102))</f>
        <v>0.46548648007318222</v>
      </c>
      <c r="AJ3" s="124">
        <f>IF(PERCENT!AJ3&gt;PERCENT!AJ$100,(PERCENT!AJ3-PERCENT!AJ$100)/(PERCENT!AJ$101-PERCENT!AJ$100),(PERCENT!AJ3-PERCENT!AJ$100)/(PERCENT!AJ$100-PERCENT!AJ$102))</f>
        <v>-0.70396768013067856</v>
      </c>
      <c r="AK3" s="124">
        <f>IF(PERCENT!AK3&gt;PERCENT!AK$100,(PERCENT!AK3-PERCENT!AK$100)/(PERCENT!AK$101-PERCENT!AK$100),(PERCENT!AK3-PERCENT!AK$100)/(PERCENT!AK$100-PERCENT!AK$102))</f>
        <v>0.22911525074997016</v>
      </c>
      <c r="AL3" s="124">
        <f>IF(PERCENT!AL3&gt;PERCENT!AL$100,(PERCENT!AL3-PERCENT!AL$100)/(PERCENT!AL$101-PERCENT!AL$100),(PERCENT!AL3-PERCENT!AL$100)/(PERCENT!AL$100-PERCENT!AL$102))</f>
        <v>0.37945493765760491</v>
      </c>
      <c r="AM3" s="124">
        <f>IF(PERCENT!AM3&gt;PERCENT!AM$100,(PERCENT!AM3-PERCENT!AM$100)/(PERCENT!AM$101-PERCENT!AM$100),(PERCENT!AM3-PERCENT!AM$100)/(PERCENT!AM$100-PERCENT!AM$102))</f>
        <v>0.56539542820881927</v>
      </c>
      <c r="AN3" s="124">
        <f>IF(PERCENT!AN3&gt;PERCENT!AN$100,(PERCENT!AN3-PERCENT!AN$100)/(PERCENT!AN$101-PERCENT!AN$100),(PERCENT!AN3-PERCENT!AN$100)/(PERCENT!AN$100-PERCENT!AN$102))</f>
        <v>0.18029644593736416</v>
      </c>
      <c r="AO3" s="124">
        <f>IF(PERCENT!AO3&gt;PERCENT!AO$100,(PERCENT!AO3-PERCENT!AO$100)/(PERCENT!AO$101-PERCENT!AO$100),(PERCENT!AO3-PERCENT!AO$100)/(PERCENT!AO$100-PERCENT!AO$102))</f>
        <v>0.13834999301877526</v>
      </c>
      <c r="AP3" s="124">
        <f>IF(PERCENT!AP3&gt;PERCENT!AP$100,(PERCENT!AP3-PERCENT!AP$100)/(PERCENT!AP$101-PERCENT!AP$100),(PERCENT!AP3-PERCENT!AP$100)/(PERCENT!AP$100-PERCENT!AP$102))</f>
        <v>0.99519669228919494</v>
      </c>
      <c r="AQ3" s="124">
        <f>IF(PERCENT!AQ3&gt;PERCENT!AQ$100,(PERCENT!AQ3-PERCENT!AQ$100)/(PERCENT!AQ$101-PERCENT!AQ$100),(PERCENT!AQ3-PERCENT!AQ$100)/(PERCENT!AQ$100-PERCENT!AQ$102))</f>
        <v>9.9612747695805262E-2</v>
      </c>
      <c r="AR3" s="124">
        <f>IF(PERCENT!AR3&gt;PERCENT!AR$100,(PERCENT!AR3-PERCENT!AR$100)/(PERCENT!AR$101-PERCENT!AR$100),(PERCENT!AR3-PERCENT!AR$100)/(PERCENT!AR$100-PERCENT!AR$102))</f>
        <v>0.58655896719599576</v>
      </c>
      <c r="AS3" s="198">
        <f>IF(PERCENT!AS3&gt;PERCENT!AS$100,(PERCENT!AS3-PERCENT!AS$100)/(PERCENT!AS$101-PERCENT!AS$100),(PERCENT!AS3-PERCENT!AS$100)/(PERCENT!AS$100-PERCENT!AS$102))</f>
        <v>-7.231845959993588E-2</v>
      </c>
      <c r="AT3" s="198">
        <f>IF(PERCENT!AT3&gt;PERCENT!AT$100,(PERCENT!AT3-PERCENT!AT$100)/(PERCENT!AT$101-PERCENT!AT$100),(PERCENT!AT3-PERCENT!AT$100)/(PERCENT!AT$100-PERCENT!AT$102))</f>
        <v>-0.28267192753947046</v>
      </c>
      <c r="AU3" s="198">
        <f>IF(PERCENT!AU3&gt;PERCENT!AU$100,(PERCENT!AU3-PERCENT!AU$100)/(PERCENT!AU$101-PERCENT!AU$100),(PERCENT!AU3-PERCENT!AU$100)/(PERCENT!AU$100-PERCENT!AU$102))</f>
        <v>-0.57994299689352635</v>
      </c>
      <c r="AV3" s="231">
        <f>IF(PERCENT!AV3&gt;PERCENT!AV$100,(PERCENT!AV3-PERCENT!AV$100)/(PERCENT!AV$101-PERCENT!AV$100),(PERCENT!AV3-PERCENT!AV$100)/(PERCENT!AV$100-PERCENT!AV$102))</f>
        <v>0.28552158350729573</v>
      </c>
      <c r="AW3" s="231">
        <f>IF(PERCENT!AW3&gt;PERCENT!AW$100,(PERCENT!AW3-PERCENT!AW$100)/(PERCENT!AW$101-PERCENT!AW$100),(PERCENT!AW3-PERCENT!AW$100)/(PERCENT!AW$100-PERCENT!AW$102))</f>
        <v>-0.33625512144683611</v>
      </c>
      <c r="AX3" s="231">
        <f>IF(PERCENT!AX3&gt;PERCENT!AX$100,(PERCENT!AX3-PERCENT!AX$100)/(PERCENT!AX$101-PERCENT!AX$100),(PERCENT!AX3-PERCENT!AX$100)/(PERCENT!AX$100-PERCENT!AX$102))</f>
        <v>0.28552158350729573</v>
      </c>
      <c r="AY3" s="232">
        <f>IF(PERCENT!AY3&gt;PERCENT!AY$100,(PERCENT!AY3-PERCENT!AY$100)/(PERCENT!AY$101-PERCENT!AY$100),(PERCENT!AY3-PERCENT!AY$100)/(PERCENT!AY$100-PERCENT!AY$102))</f>
        <v>-0.69614058817336633</v>
      </c>
    </row>
    <row r="4" spans="1:51" x14ac:dyDescent="0.35">
      <c r="A4" s="197" t="s">
        <v>398</v>
      </c>
      <c r="B4" s="125">
        <f>IF(PERCENT!B4&gt;PERCENT!B$100,(PERCENT!B4-PERCENT!B$100)/(PERCENT!B$101-PERCENT!B$100),(PERCENT!B4-PERCENT!B$100)/(PERCENT!B$100-PERCENT!B$102))</f>
        <v>0.18820601222599223</v>
      </c>
      <c r="C4" s="124">
        <f>IF(PERCENT!C4&gt;PERCENT!C$100,(PERCENT!C4-PERCENT!C$100)/(PERCENT!C$101-PERCENT!C$100),(PERCENT!C4-PERCENT!C$100)/(PERCENT!C$100-PERCENT!C$102))</f>
        <v>-0.63689783972401393</v>
      </c>
      <c r="D4" s="124">
        <f>IF(PERCENT!D4&gt;PERCENT!D$100,(PERCENT!D4-PERCENT!D$100)/(PERCENT!D$101-PERCENT!D$100),(PERCENT!D4-PERCENT!D$100)/(PERCENT!D$100-PERCENT!D$102))</f>
        <v>-0.27928687171425925</v>
      </c>
      <c r="E4" s="124">
        <f>IF(PERCENT!E4&gt;PERCENT!E$100,(PERCENT!E4-PERCENT!E$100)/(PERCENT!E$101-PERCENT!E$100),(PERCENT!E4-PERCENT!E$100)/(PERCENT!E$100-PERCENT!E$102))</f>
        <v>-0.34329150113525553</v>
      </c>
      <c r="F4" s="124">
        <f>IF(PERCENT!F4&gt;PERCENT!F$100,(PERCENT!F4-PERCENT!F$100)/(PERCENT!F$101-PERCENT!F$100),(PERCENT!F4-PERCENT!F$100)/(PERCENT!F$100-PERCENT!F$102))</f>
        <v>0.68008200384514195</v>
      </c>
      <c r="G4" s="124">
        <f>IF(PERCENT!G4&gt;PERCENT!G$100,(PERCENT!G4-PERCENT!G$100)/(PERCENT!G$101-PERCENT!G$100),(PERCENT!G4-PERCENT!G$100)/(PERCENT!G$100-PERCENT!G$102))</f>
        <v>0.36240624713264785</v>
      </c>
      <c r="H4" s="125">
        <f>IF(PERCENT!H4&gt;PERCENT!H$100,(PERCENT!H4-PERCENT!H$100)/(PERCENT!H$101-PERCENT!H$100),(PERCENT!H4-PERCENT!H$100)/(PERCENT!H$100-PERCENT!H$102))</f>
        <v>-7.5683146910146812E-2</v>
      </c>
      <c r="I4" s="124">
        <f>IF(PERCENT!I4&gt;PERCENT!I$100,(PERCENT!I4-PERCENT!I$100)/(PERCENT!I$101-PERCENT!I$100),(PERCENT!I4-PERCENT!I$100)/(PERCENT!I$100-PERCENT!I$102))</f>
        <v>0.23231609107006213</v>
      </c>
      <c r="J4" s="124">
        <f>IF(PERCENT!J4&gt;PERCENT!J$100,(PERCENT!J4-PERCENT!J$100)/(PERCENT!J$101-PERCENT!J$100),(PERCENT!J4-PERCENT!J$100)/(PERCENT!J$100-PERCENT!J$102))</f>
        <v>-1</v>
      </c>
      <c r="K4" s="126">
        <f>IF(PERCENT!K4&gt;PERCENT!K$100,(PERCENT!K4-PERCENT!K$100)/(PERCENT!K$101-PERCENT!K$100),(PERCENT!K4-PERCENT!K$100)/(PERCENT!K$100-PERCENT!K$102))</f>
        <v>-0.51345049432529377</v>
      </c>
      <c r="L4" s="126">
        <f>IF(PERCENT!L4&gt;PERCENT!L$100,(PERCENT!L4-PERCENT!L$100)/(PERCENT!L$101-PERCENT!L$100),(PERCENT!L4-PERCENT!L$100)/(PERCENT!L$100-PERCENT!L$102))</f>
        <v>-3.1945502453725468E-2</v>
      </c>
      <c r="M4" s="124">
        <f>IF(PERCENT!M4&gt;PERCENT!M$100,(PERCENT!M4-PERCENT!M$100)/(PERCENT!M$101-PERCENT!M$100),(PERCENT!M4-PERCENT!M$100)/(PERCENT!M$100-PERCENT!M$102))</f>
        <v>-1</v>
      </c>
      <c r="N4" s="124">
        <f>IF(PERCENT!N4&gt;PERCENT!N$100,(PERCENT!N4-PERCENT!N$100)/(PERCENT!N$101-PERCENT!N$100),(PERCENT!N4-PERCENT!N$100)/(PERCENT!N$100-PERCENT!N$102))</f>
        <v>0.11513095686032086</v>
      </c>
      <c r="O4" s="124">
        <f>IF(PERCENT!O4&gt;PERCENT!O$100,(PERCENT!O4-PERCENT!O$100)/(PERCENT!O$101-PERCENT!O$100),(PERCENT!O4-PERCENT!O$100)/(PERCENT!O$100-PERCENT!O$102))</f>
        <v>-0.51053914632914932</v>
      </c>
      <c r="P4" s="124">
        <f>IF(PERCENT!P4&gt;PERCENT!P$100,(PERCENT!P4-PERCENT!P$100)/(PERCENT!P$101-PERCENT!P$100),(PERCENT!P4-PERCENT!P$100)/(PERCENT!P$100-PERCENT!P$102))</f>
        <v>0.76916155216398197</v>
      </c>
      <c r="Q4" s="124">
        <f>IF(PERCENT!Q4&gt;PERCENT!Q$100,(PERCENT!Q4-PERCENT!Q$100)/(PERCENT!Q$101-PERCENT!Q$100),(PERCENT!Q4-PERCENT!Q$100)/(PERCENT!Q$100-PERCENT!Q$102))</f>
        <v>-0.37273186434392791</v>
      </c>
      <c r="R4" s="127">
        <f>IF(PERCENT!R4&gt;PERCENT!R$100,(PERCENT!R4-PERCENT!R$100)/(PERCENT!R$101-PERCENT!R$100),(PERCENT!R4-PERCENT!R$100)/(PERCENT!R$100-PERCENT!R$102))</f>
        <v>-0.98221751998306805</v>
      </c>
      <c r="S4" s="124">
        <f>IF(PERCENT!S4&gt;PERCENT!S$100,(PERCENT!S4-PERCENT!S$100)/(PERCENT!S$101-PERCENT!S$100),(PERCENT!S4-PERCENT!S$100)/(PERCENT!S$100-PERCENT!S$102))</f>
        <v>-0.98604747136054915</v>
      </c>
      <c r="T4" s="124">
        <f>IF(PERCENT!T4&gt;PERCENT!T$100,(PERCENT!T4-PERCENT!T$100)/(PERCENT!T$101-PERCENT!T$100),(PERCENT!T4-PERCENT!T$100)/(PERCENT!T$100-PERCENT!T$102))</f>
        <v>-0.99906960621435359</v>
      </c>
      <c r="U4" s="124">
        <f>IF(PERCENT!U4&gt;PERCENT!U$100,(PERCENT!U4-PERCENT!U$100)/(PERCENT!U$101-PERCENT!U$100),(PERCENT!U4-PERCENT!U$100)/(PERCENT!U$100-PERCENT!U$102))</f>
        <v>-0.94214096535383873</v>
      </c>
      <c r="V4" s="127">
        <f>IF(PERCENT!V4&gt;PERCENT!V$100,(PERCENT!V4-PERCENT!V$100)/(PERCENT!V$101-PERCENT!V$100),(PERCENT!V4-PERCENT!V$100)/(PERCENT!V$100-PERCENT!V$102))</f>
        <v>-1</v>
      </c>
      <c r="W4" s="124">
        <f>IF(PERCENT!W4&gt;PERCENT!W$100,(PERCENT!W4-PERCENT!W$100)/(PERCENT!W$101-PERCENT!W$100),(PERCENT!W4-PERCENT!W$100)/(PERCENT!W$100-PERCENT!W$102))</f>
        <v>-1</v>
      </c>
      <c r="X4" s="127">
        <f>IF(PERCENT!X4&gt;PERCENT!X$100,(PERCENT!X4-PERCENT!X$100)/(PERCENT!X$101-PERCENT!X$100),(PERCENT!X4-PERCENT!X$100)/(PERCENT!X$100-PERCENT!X$102))</f>
        <v>-0.74813207119275626</v>
      </c>
      <c r="Y4" s="124">
        <f>IF(PERCENT!Y4&gt;PERCENT!Y$100,(PERCENT!Y4-PERCENT!Y$100)/(PERCENT!Y$101-PERCENT!Y$100),(PERCENT!Y4-PERCENT!Y$100)/(PERCENT!Y$100-PERCENT!Y$102))</f>
        <v>-0.96712500600572127</v>
      </c>
      <c r="Z4" s="124">
        <f>IF(PERCENT!Z4&gt;PERCENT!Z$100,(PERCENT!Z4-PERCENT!Z$100)/(PERCENT!Z$101-PERCENT!Z$100),(PERCENT!Z4-PERCENT!Z$100)/(PERCENT!Z$100-PERCENT!Z$102))</f>
        <v>-1</v>
      </c>
      <c r="AA4" s="124">
        <f>IF(PERCENT!AA4&gt;PERCENT!AA$100,(PERCENT!AA4-PERCENT!AA$100)/(PERCENT!AA$101-PERCENT!AA$100),(PERCENT!AA4-PERCENT!AA$100)/(PERCENT!AA$100-PERCENT!AA$102))</f>
        <v>-0.59343667187152072</v>
      </c>
      <c r="AB4" s="124">
        <f>IF(PERCENT!AB4&gt;PERCENT!AB$100,(PERCENT!AB4-PERCENT!AB$100)/(PERCENT!AB$101-PERCENT!AB$100),(PERCENT!AB4-PERCENT!AB$100)/(PERCENT!AB$100-PERCENT!AB$102))</f>
        <v>-0.67768541267373616</v>
      </c>
      <c r="AC4" s="127">
        <f>IF(PERCENT!AC4&gt;PERCENT!AC$100,(PERCENT!AC4-PERCENT!AC$100)/(PERCENT!AC$101-PERCENT!AC$100),(PERCENT!AC4-PERCENT!AC$100)/(PERCENT!AC$100-PERCENT!AC$102))</f>
        <v>-0.90719652128865391</v>
      </c>
      <c r="AD4" s="124">
        <f>IF(PERCENT!AD4&gt;PERCENT!AD$100,(PERCENT!AD4-PERCENT!AD$100)/(PERCENT!AD$101-PERCENT!AD$100),(PERCENT!AD4-PERCENT!AD$100)/(PERCENT!AD$100-PERCENT!AD$102))</f>
        <v>-0.90719652128865391</v>
      </c>
      <c r="AE4" s="128">
        <f>IF(PERCENT!AE4&gt;PERCENT!AE$100,(PERCENT!AE4-PERCENT!AE$100)/(PERCENT!AE$101-PERCENT!AE$100),(PERCENT!AE4-PERCENT!AE$100)/(PERCENT!AE$100-PERCENT!AE$102))</f>
        <v>-0.39099651589749518</v>
      </c>
      <c r="AF4" s="124">
        <f>IF(PERCENT!AF4&gt;PERCENT!AF$100,(PERCENT!AF4-PERCENT!AF$100)/(PERCENT!AF$101-PERCENT!AF$100),(PERCENT!AF4-PERCENT!AF$100)/(PERCENT!AF$100-PERCENT!AF$102))</f>
        <v>0.64177454623767882</v>
      </c>
      <c r="AG4" s="124">
        <f>IF(PERCENT!AG4&gt;PERCENT!AG$100,(PERCENT!AG4-PERCENT!AG$100)/(PERCENT!AG$101-PERCENT!AG$100),(PERCENT!AG4-PERCENT!AG$100)/(PERCENT!AG$100-PERCENT!AG$102))</f>
        <v>-0.34977528188031393</v>
      </c>
      <c r="AH4" s="124">
        <f>IF(PERCENT!AH4&gt;PERCENT!AH$100,(PERCENT!AH4-PERCENT!AH$100)/(PERCENT!AH$101-PERCENT!AH$100),(PERCENT!AH4-PERCENT!AH$100)/(PERCENT!AH$100-PERCENT!AH$102))</f>
        <v>-0.99997448462702343</v>
      </c>
      <c r="AI4" s="124">
        <f>IF(PERCENT!AI4&gt;PERCENT!AI$100,(PERCENT!AI4-PERCENT!AI$100)/(PERCENT!AI$101-PERCENT!AI$100),(PERCENT!AI4-PERCENT!AI$100)/(PERCENT!AI$100-PERCENT!AI$102))</f>
        <v>-0.80459783769611093</v>
      </c>
      <c r="AJ4" s="124">
        <f>IF(PERCENT!AJ4&gt;PERCENT!AJ$100,(PERCENT!AJ4-PERCENT!AJ$100)/(PERCENT!AJ$101-PERCENT!AJ$100),(PERCENT!AJ4-PERCENT!AJ$100)/(PERCENT!AJ$100-PERCENT!AJ$102))</f>
        <v>9.5267323969920742E-2</v>
      </c>
      <c r="AK4" s="124">
        <f>IF(PERCENT!AK4&gt;PERCENT!AK$100,(PERCENT!AK4-PERCENT!AK$100)/(PERCENT!AK$101-PERCENT!AK$100),(PERCENT!AK4-PERCENT!AK$100)/(PERCENT!AK$100-PERCENT!AK$102))</f>
        <v>-0.35998445594677442</v>
      </c>
      <c r="AL4" s="124">
        <f>IF(PERCENT!AL4&gt;PERCENT!AL$100,(PERCENT!AL4-PERCENT!AL$100)/(PERCENT!AL$101-PERCENT!AL$100),(PERCENT!AL4-PERCENT!AL$100)/(PERCENT!AL$100-PERCENT!AL$102))</f>
        <v>-1</v>
      </c>
      <c r="AM4" s="124">
        <f>IF(PERCENT!AM4&gt;PERCENT!AM$100,(PERCENT!AM4-PERCENT!AM$100)/(PERCENT!AM$101-PERCENT!AM$100),(PERCENT!AM4-PERCENT!AM$100)/(PERCENT!AM$100-PERCENT!AM$102))</f>
        <v>4.3181613427288254E-2</v>
      </c>
      <c r="AN4" s="124">
        <f>IF(PERCENT!AN4&gt;PERCENT!AN$100,(PERCENT!AN4-PERCENT!AN$100)/(PERCENT!AN$101-PERCENT!AN$100),(PERCENT!AN4-PERCENT!AN$100)/(PERCENT!AN$100-PERCENT!AN$102))</f>
        <v>0.14386517686791442</v>
      </c>
      <c r="AO4" s="124">
        <f>IF(PERCENT!AO4&gt;PERCENT!AO$100,(PERCENT!AO4-PERCENT!AO$100)/(PERCENT!AO$101-PERCENT!AO$100),(PERCENT!AO4-PERCENT!AO$100)/(PERCENT!AO$100-PERCENT!AO$102))</f>
        <v>-0.49140695793129541</v>
      </c>
      <c r="AP4" s="124">
        <f>IF(PERCENT!AP4&gt;PERCENT!AP$100,(PERCENT!AP4-PERCENT!AP$100)/(PERCENT!AP$101-PERCENT!AP$100),(PERCENT!AP4-PERCENT!AP$100)/(PERCENT!AP$100-PERCENT!AP$102))</f>
        <v>0.99641250695613648</v>
      </c>
      <c r="AQ4" s="124">
        <f>IF(PERCENT!AQ4&gt;PERCENT!AQ$100,(PERCENT!AQ4-PERCENT!AQ$100)/(PERCENT!AQ$101-PERCENT!AQ$100),(PERCENT!AQ4-PERCENT!AQ$100)/(PERCENT!AQ$100-PERCENT!AQ$102))</f>
        <v>0.24413167662685212</v>
      </c>
      <c r="AR4" s="124">
        <f>IF(PERCENT!AR4&gt;PERCENT!AR$100,(PERCENT!AR4-PERCENT!AR$100)/(PERCENT!AR$101-PERCENT!AR$100),(PERCENT!AR4-PERCENT!AR$100)/(PERCENT!AR$100-PERCENT!AR$102))</f>
        <v>0.92422849622559211</v>
      </c>
      <c r="AS4" s="198">
        <f>IF(PERCENT!AS4&gt;PERCENT!AS$100,(PERCENT!AS4-PERCENT!AS$100)/(PERCENT!AS$101-PERCENT!AS$100),(PERCENT!AS4-PERCENT!AS$100)/(PERCENT!AS$100-PERCENT!AS$102))</f>
        <v>1.9542346360726198E-2</v>
      </c>
      <c r="AT4" s="198">
        <f>IF(PERCENT!AT4&gt;PERCENT!AT$100,(PERCENT!AT4-PERCENT!AT$100)/(PERCENT!AT$101-PERCENT!AT$100),(PERCENT!AT4-PERCENT!AT$100)/(PERCENT!AT$100-PERCENT!AT$102))</f>
        <v>-0.51679781033305727</v>
      </c>
      <c r="AU4" s="198">
        <f>IF(PERCENT!AU4&gt;PERCENT!AU$100,(PERCENT!AU4-PERCENT!AU$100)/(PERCENT!AU$101-PERCENT!AU$100),(PERCENT!AU4-PERCENT!AU$100)/(PERCENT!AU$100-PERCENT!AU$102))</f>
        <v>-0.91737281938739856</v>
      </c>
      <c r="AV4" s="231">
        <f>IF(PERCENT!AV4&gt;PERCENT!AV$100,(PERCENT!AV4-PERCENT!AV$100)/(PERCENT!AV$101-PERCENT!AV$100),(PERCENT!AV4-PERCENT!AV$100)/(PERCENT!AV$100-PERCENT!AV$102))</f>
        <v>-0.39099651589749518</v>
      </c>
      <c r="AW4" s="231">
        <f>IF(PERCENT!AW4&gt;PERCENT!AW$100,(PERCENT!AW4-PERCENT!AW$100)/(PERCENT!AW$101-PERCENT!AW$100),(PERCENT!AW4-PERCENT!AW$100)/(PERCENT!AW$100-PERCENT!AW$102))</f>
        <v>-0.5272777110154061</v>
      </c>
      <c r="AX4" s="231">
        <f>IF(PERCENT!AX4&gt;PERCENT!AX$100,(PERCENT!AX4-PERCENT!AX$100)/(PERCENT!AX$101-PERCENT!AX$100),(PERCENT!AX4-PERCENT!AX$100)/(PERCENT!AX$100-PERCENT!AX$102))</f>
        <v>-0.39099651589749518</v>
      </c>
      <c r="AY4" s="232">
        <f>IF(PERCENT!AY4&gt;PERCENT!AY$100,(PERCENT!AY4-PERCENT!AY$100)/(PERCENT!AY$101-PERCENT!AY$100),(PERCENT!AY4-PERCENT!AY$100)/(PERCENT!AY$100-PERCENT!AY$102))</f>
        <v>-0.95600859373902114</v>
      </c>
    </row>
    <row r="5" spans="1:51" x14ac:dyDescent="0.35">
      <c r="A5" s="197" t="s">
        <v>399</v>
      </c>
      <c r="B5" s="125">
        <f>IF(PERCENT!B5&gt;PERCENT!B$100,(PERCENT!B5-PERCENT!B$100)/(PERCENT!B$101-PERCENT!B$100),(PERCENT!B5-PERCENT!B$100)/(PERCENT!B$100-PERCENT!B$102))</f>
        <v>-1.7499609149380865E-2</v>
      </c>
      <c r="C5" s="124">
        <f>IF(PERCENT!C5&gt;PERCENT!C$100,(PERCENT!C5-PERCENT!C$100)/(PERCENT!C$101-PERCENT!C$100),(PERCENT!C5-PERCENT!C$100)/(PERCENT!C$100-PERCENT!C$102))</f>
        <v>0.27820848143354054</v>
      </c>
      <c r="D5" s="124">
        <f>IF(PERCENT!D5&gt;PERCENT!D$100,(PERCENT!D5-PERCENT!D$100)/(PERCENT!D$101-PERCENT!D$100),(PERCENT!D5-PERCENT!D$100)/(PERCENT!D$100-PERCENT!D$102))</f>
        <v>0.22565103363895167</v>
      </c>
      <c r="E5" s="124">
        <f>IF(PERCENT!E5&gt;PERCENT!E$100,(PERCENT!E5-PERCENT!E$100)/(PERCENT!E$101-PERCENT!E$100),(PERCENT!E5-PERCENT!E$100)/(PERCENT!E$100-PERCENT!E$102))</f>
        <v>-0.46011960272350716</v>
      </c>
      <c r="F5" s="124">
        <f>IF(PERCENT!F5&gt;PERCENT!F$100,(PERCENT!F5-PERCENT!F$100)/(PERCENT!F$101-PERCENT!F$100),(PERCENT!F5-PERCENT!F$100)/(PERCENT!F$100-PERCENT!F$102))</f>
        <v>0.67622115931975102</v>
      </c>
      <c r="G5" s="124">
        <f>IF(PERCENT!G5&gt;PERCENT!G$100,(PERCENT!G5-PERCENT!G$100)/(PERCENT!G$101-PERCENT!G$100),(PERCENT!G5-PERCENT!G$100)/(PERCENT!G$100-PERCENT!G$102))</f>
        <v>-0.73744183442495781</v>
      </c>
      <c r="H5" s="125">
        <f>IF(PERCENT!H5&gt;PERCENT!H$100,(PERCENT!H5-PERCENT!H$100)/(PERCENT!H$101-PERCENT!H$100),(PERCENT!H5-PERCENT!H$100)/(PERCENT!H$100-PERCENT!H$102))</f>
        <v>1.7486124021433645E-2</v>
      </c>
      <c r="I5" s="124">
        <f>IF(PERCENT!I5&gt;PERCENT!I$100,(PERCENT!I5-PERCENT!I$100)/(PERCENT!I$101-PERCENT!I$100),(PERCENT!I5-PERCENT!I$100)/(PERCENT!I$100-PERCENT!I$102))</f>
        <v>0.18348549097516453</v>
      </c>
      <c r="J5" s="124">
        <f>IF(PERCENT!J5&gt;PERCENT!J$100,(PERCENT!J5-PERCENT!J$100)/(PERCENT!J$101-PERCENT!J$100),(PERCENT!J5-PERCENT!J$100)/(PERCENT!J$100-PERCENT!J$102))</f>
        <v>-0.61523635721938963</v>
      </c>
      <c r="K5" s="126">
        <f>IF(PERCENT!K5&gt;PERCENT!K$100,(PERCENT!K5-PERCENT!K$100)/(PERCENT!K$101-PERCENT!K$100),(PERCENT!K5-PERCENT!K$100)/(PERCENT!K$100-PERCENT!K$102))</f>
        <v>0.56383799503606591</v>
      </c>
      <c r="L5" s="126">
        <f>IF(PERCENT!L5&gt;PERCENT!L$100,(PERCENT!L5-PERCENT!L$100)/(PERCENT!L$101-PERCENT!L$100),(PERCENT!L5-PERCENT!L$100)/(PERCENT!L$100-PERCENT!L$102))</f>
        <v>-0.61749712047132821</v>
      </c>
      <c r="M5" s="124">
        <f>IF(PERCENT!M5&gt;PERCENT!M$100,(PERCENT!M5-PERCENT!M$100)/(PERCENT!M$101-PERCENT!M$100),(PERCENT!M5-PERCENT!M$100)/(PERCENT!M$100-PERCENT!M$102))</f>
        <v>-1</v>
      </c>
      <c r="N5" s="124">
        <f>IF(PERCENT!N5&gt;PERCENT!N$100,(PERCENT!N5-PERCENT!N$100)/(PERCENT!N$101-PERCENT!N$100),(PERCENT!N5-PERCENT!N$100)/(PERCENT!N$100-PERCENT!N$102))</f>
        <v>-0.14784010604834341</v>
      </c>
      <c r="O5" s="124">
        <f>IF(PERCENT!O5&gt;PERCENT!O$100,(PERCENT!O5-PERCENT!O$100)/(PERCENT!O$101-PERCENT!O$100),(PERCENT!O5-PERCENT!O$100)/(PERCENT!O$100-PERCENT!O$102))</f>
        <v>-2.107829265829872E-2</v>
      </c>
      <c r="P5" s="124">
        <f>IF(PERCENT!P5&gt;PERCENT!P$100,(PERCENT!P5-PERCENT!P$100)/(PERCENT!P$101-PERCENT!P$100),(PERCENT!P5-PERCENT!P$100)/(PERCENT!P$100-PERCENT!P$102))</f>
        <v>-0.1909564299837061</v>
      </c>
      <c r="Q5" s="124">
        <f>IF(PERCENT!Q5&gt;PERCENT!Q$100,(PERCENT!Q5-PERCENT!Q$100)/(PERCENT!Q$101-PERCENT!Q$100),(PERCENT!Q5-PERCENT!Q$100)/(PERCENT!Q$100-PERCENT!Q$102))</f>
        <v>-0.37273186434392791</v>
      </c>
      <c r="R5" s="127">
        <f>IF(PERCENT!R5&gt;PERCENT!R$100,(PERCENT!R5-PERCENT!R$100)/(PERCENT!R$101-PERCENT!R$100),(PERCENT!R5-PERCENT!R$100)/(PERCENT!R$100-PERCENT!R$102))</f>
        <v>0.53079750724741803</v>
      </c>
      <c r="S5" s="124">
        <f>IF(PERCENT!S5&gt;PERCENT!S$100,(PERCENT!S5-PERCENT!S$100)/(PERCENT!S$101-PERCENT!S$100),(PERCENT!S5-PERCENT!S$100)/(PERCENT!S$100-PERCENT!S$102))</f>
        <v>0.54848587455482956</v>
      </c>
      <c r="T5" s="124">
        <f>IF(PERCENT!T5&gt;PERCENT!T$100,(PERCENT!T5-PERCENT!T$100)/(PERCENT!T$101-PERCENT!T$100),(PERCENT!T5-PERCENT!T$100)/(PERCENT!T$100-PERCENT!T$102))</f>
        <v>0.67351939967259544</v>
      </c>
      <c r="U5" s="124">
        <f>IF(PERCENT!U5&gt;PERCENT!U$100,(PERCENT!U5-PERCENT!U$100)/(PERCENT!U$101-PERCENT!U$100),(PERCENT!U5-PERCENT!U$100)/(PERCENT!U$100-PERCENT!U$102))</f>
        <v>-0.31125684096268202</v>
      </c>
      <c r="V5" s="127">
        <f>IF(PERCENT!V5&gt;PERCENT!V$100,(PERCENT!V5-PERCENT!V$100)/(PERCENT!V$101-PERCENT!V$100),(PERCENT!V5-PERCENT!V$100)/(PERCENT!V$100-PERCENT!V$102))</f>
        <v>-0.41884608819784036</v>
      </c>
      <c r="W5" s="124">
        <f>IF(PERCENT!W5&gt;PERCENT!W$100,(PERCENT!W5-PERCENT!W$100)/(PERCENT!W$101-PERCENT!W$100),(PERCENT!W5-PERCENT!W$100)/(PERCENT!W$100-PERCENT!W$102))</f>
        <v>-0.41884608819784036</v>
      </c>
      <c r="X5" s="127">
        <f>IF(PERCENT!X5&gt;PERCENT!X$100,(PERCENT!X5-PERCENT!X$100)/(PERCENT!X$101-PERCENT!X$100),(PERCENT!X5-PERCENT!X$100)/(PERCENT!X$100-PERCENT!X$102))</f>
        <v>-0.53402766870759111</v>
      </c>
      <c r="Y5" s="124">
        <f>IF(PERCENT!Y5&gt;PERCENT!Y$100,(PERCENT!Y5-PERCENT!Y$100)/(PERCENT!Y$101-PERCENT!Y$100),(PERCENT!Y5-PERCENT!Y$100)/(PERCENT!Y$100-PERCENT!Y$102))</f>
        <v>-0.58673235519069622</v>
      </c>
      <c r="Z5" s="124">
        <f>IF(PERCENT!Z5&gt;PERCENT!Z$100,(PERCENT!Z5-PERCENT!Z$100)/(PERCENT!Z$101-PERCENT!Z$100),(PERCENT!Z5-PERCENT!Z$100)/(PERCENT!Z$100-PERCENT!Z$102))</f>
        <v>-0.85263952599836956</v>
      </c>
      <c r="AA5" s="124">
        <f>IF(PERCENT!AA5&gt;PERCENT!AA$100,(PERCENT!AA5-PERCENT!AA$100)/(PERCENT!AA$101-PERCENT!AA$100),(PERCENT!AA5-PERCENT!AA$100)/(PERCENT!AA$100-PERCENT!AA$102))</f>
        <v>-0.31051656243586595</v>
      </c>
      <c r="AB5" s="124">
        <f>IF(PERCENT!AB5&gt;PERCENT!AB$100,(PERCENT!AB5-PERCENT!AB$100)/(PERCENT!AB$101-PERCENT!AB$100),(PERCENT!AB5-PERCENT!AB$100)/(PERCENT!AB$100-PERCENT!AB$102))</f>
        <v>-0.50764543353310898</v>
      </c>
      <c r="AC5" s="127">
        <f>IF(PERCENT!AC5&gt;PERCENT!AC$100,(PERCENT!AC5-PERCENT!AC$100)/(PERCENT!AC$101-PERCENT!AC$100),(PERCENT!AC5-PERCENT!AC$100)/(PERCENT!AC$100-PERCENT!AC$102))</f>
        <v>0.72062427594389189</v>
      </c>
      <c r="AD5" s="124">
        <f>IF(PERCENT!AD5&gt;PERCENT!AD$100,(PERCENT!AD5-PERCENT!AD$100)/(PERCENT!AD$101-PERCENT!AD$100),(PERCENT!AD5-PERCENT!AD$100)/(PERCENT!AD$100-PERCENT!AD$102))</f>
        <v>0.72062427594389189</v>
      </c>
      <c r="AE5" s="128">
        <f>IF(PERCENT!AE5&gt;PERCENT!AE$100,(PERCENT!AE5-PERCENT!AE$100)/(PERCENT!AE$101-PERCENT!AE$100),(PERCENT!AE5-PERCENT!AE$100)/(PERCENT!AE$100-PERCENT!AE$102))</f>
        <v>0.6950895107141194</v>
      </c>
      <c r="AF5" s="124">
        <f>IF(PERCENT!AF5&gt;PERCENT!AF$100,(PERCENT!AF5-PERCENT!AF$100)/(PERCENT!AF$101-PERCENT!AF$100),(PERCENT!AF5-PERCENT!AF$100)/(PERCENT!AF$100-PERCENT!AF$102))</f>
        <v>-0.42152824907353748</v>
      </c>
      <c r="AG5" s="124">
        <f>IF(PERCENT!AG5&gt;PERCENT!AG$100,(PERCENT!AG5-PERCENT!AG$100)/(PERCENT!AG$101-PERCENT!AG$100),(PERCENT!AG5-PERCENT!AG$100)/(PERCENT!AG$100-PERCENT!AG$102))</f>
        <v>-0.10326081195092254</v>
      </c>
      <c r="AH5" s="124">
        <f>IF(PERCENT!AH5&gt;PERCENT!AH$100,(PERCENT!AH5-PERCENT!AH$100)/(PERCENT!AH$101-PERCENT!AH$100),(PERCENT!AH5-PERCENT!AH$100)/(PERCENT!AH$100-PERCENT!AH$102))</f>
        <v>-0.46421116286104036</v>
      </c>
      <c r="AI5" s="124">
        <f>IF(PERCENT!AI5&gt;PERCENT!AI$100,(PERCENT!AI5-PERCENT!AI$100)/(PERCENT!AI$101-PERCENT!AI$100),(PERCENT!AI5-PERCENT!AI$100)/(PERCENT!AI$100-PERCENT!AI$102))</f>
        <v>-0.55340081215593551</v>
      </c>
      <c r="AJ5" s="124">
        <f>IF(PERCENT!AJ5&gt;PERCENT!AJ$100,(PERCENT!AJ5-PERCENT!AJ$100)/(PERCENT!AJ$101-PERCENT!AJ$100),(PERCENT!AJ5-PERCENT!AJ$100)/(PERCENT!AJ$100-PERCENT!AJ$102))</f>
        <v>0.30144473925963283</v>
      </c>
      <c r="AK5" s="124">
        <f>IF(PERCENT!AK5&gt;PERCENT!AK$100,(PERCENT!AK5-PERCENT!AK$100)/(PERCENT!AK$101-PERCENT!AK$100),(PERCENT!AK5-PERCENT!AK$100)/(PERCENT!AK$100-PERCENT!AK$102))</f>
        <v>-0.26791533949447977</v>
      </c>
      <c r="AL5" s="124">
        <f>IF(PERCENT!AL5&gt;PERCENT!AL$100,(PERCENT!AL5-PERCENT!AL$100)/(PERCENT!AL$101-PERCENT!AL$100),(PERCENT!AL5-PERCENT!AL$100)/(PERCENT!AL$100-PERCENT!AL$102))</f>
        <v>-0.70261175437977585</v>
      </c>
      <c r="AM5" s="124">
        <f>IF(PERCENT!AM5&gt;PERCENT!AM$100,(PERCENT!AM5-PERCENT!AM$100)/(PERCENT!AM$101-PERCENT!AM$100),(PERCENT!AM5-PERCENT!AM$100)/(PERCENT!AM$100-PERCENT!AM$102))</f>
        <v>0.96256458068929296</v>
      </c>
      <c r="AN5" s="124">
        <f>IF(PERCENT!AN5&gt;PERCENT!AN$100,(PERCENT!AN5-PERCENT!AN$100)/(PERCENT!AN$101-PERCENT!AN$100),(PERCENT!AN5-PERCENT!AN$100)/(PERCENT!AN$100-PERCENT!AN$102))</f>
        <v>-0.11270405411549041</v>
      </c>
      <c r="AO5" s="124">
        <f>IF(PERCENT!AO5&gt;PERCENT!AO$100,(PERCENT!AO5-PERCENT!AO$100)/(PERCENT!AO$101-PERCENT!AO$100),(PERCENT!AO5-PERCENT!AO$100)/(PERCENT!AO$100-PERCENT!AO$102))</f>
        <v>1</v>
      </c>
      <c r="AP5" s="124">
        <f>IF(PERCENT!AP5&gt;PERCENT!AP$100,(PERCENT!AP5-PERCENT!AP$100)/(PERCENT!AP$101-PERCENT!AP$100),(PERCENT!AP5-PERCENT!AP$100)/(PERCENT!AP$100-PERCENT!AP$102))</f>
        <v>0.69084548212542118</v>
      </c>
      <c r="AQ5" s="124">
        <f>IF(PERCENT!AQ5&gt;PERCENT!AQ$100,(PERCENT!AQ5-PERCENT!AQ$100)/(PERCENT!AQ$101-PERCENT!AQ$100),(PERCENT!AQ5-PERCENT!AQ$100)/(PERCENT!AQ$100-PERCENT!AQ$102))</f>
        <v>0.40300734288067153</v>
      </c>
      <c r="AR5" s="124">
        <f>IF(PERCENT!AR5&gt;PERCENT!AR$100,(PERCENT!AR5-PERCENT!AR$100)/(PERCENT!AR$101-PERCENT!AR$100),(PERCENT!AR5-PERCENT!AR$100)/(PERCENT!AR$100-PERCENT!AR$102))</f>
        <v>0.75044619552436975</v>
      </c>
      <c r="AS5" s="198">
        <f>IF(PERCENT!AS5&gt;PERCENT!AS$100,(PERCENT!AS5-PERCENT!AS$100)/(PERCENT!AS$101-PERCENT!AS$100),(PERCENT!AS5-PERCENT!AS$100)/(PERCENT!AS$100-PERCENT!AS$102))</f>
        <v>9.5706070644783967E-3</v>
      </c>
      <c r="AT5" s="198">
        <f>IF(PERCENT!AT5&gt;PERCENT!AT$100,(PERCENT!AT5-PERCENT!AT$100)/(PERCENT!AT$101-PERCENT!AT$100),(PERCENT!AT5-PERCENT!AT$100)/(PERCENT!AT$100-PERCENT!AT$102))</f>
        <v>6.7981726680141311E-2</v>
      </c>
      <c r="AU5" s="198">
        <f>IF(PERCENT!AU5&gt;PERCENT!AU$100,(PERCENT!AU5-PERCENT!AU$100)/(PERCENT!AU$101-PERCENT!AU$100),(PERCENT!AU5-PERCENT!AU$100)/(PERCENT!AU$100-PERCENT!AU$102))</f>
        <v>0.38593378277822432</v>
      </c>
      <c r="AV5" s="231">
        <f>IF(PERCENT!AV5&gt;PERCENT!AV$100,(PERCENT!AV5-PERCENT!AV$100)/(PERCENT!AV$101-PERCENT!AV$100),(PERCENT!AV5-PERCENT!AV$100)/(PERCENT!AV$100-PERCENT!AV$102))</f>
        <v>0.6950895107141194</v>
      </c>
      <c r="AW5" s="231">
        <f>IF(PERCENT!AW5&gt;PERCENT!AW$100,(PERCENT!AW5-PERCENT!AW$100)/(PERCENT!AW$101-PERCENT!AW$100),(PERCENT!AW5-PERCENT!AW$100)/(PERCENT!AW$100-PERCENT!AW$102))</f>
        <v>0.17443961905192046</v>
      </c>
      <c r="AX5" s="231">
        <f>IF(PERCENT!AX5&gt;PERCENT!AX$100,(PERCENT!AX5-PERCENT!AX$100)/(PERCENT!AX$101-PERCENT!AX$100),(PERCENT!AX5-PERCENT!AX$100)/(PERCENT!AX$100-PERCENT!AX$102))</f>
        <v>0.6950895107141194</v>
      </c>
      <c r="AY5" s="232">
        <f>IF(PERCENT!AY5&gt;PERCENT!AY$100,(PERCENT!AY5-PERCENT!AY$100)/(PERCENT!AY$101-PERCENT!AY$100),(PERCENT!AY5-PERCENT!AY$100)/(PERCENT!AY$100-PERCENT!AY$102))</f>
        <v>0.2159777128577714</v>
      </c>
    </row>
    <row r="6" spans="1:51" x14ac:dyDescent="0.35">
      <c r="A6" s="197" t="s">
        <v>400</v>
      </c>
      <c r="B6" s="125">
        <f>IF(PERCENT!B6&gt;PERCENT!B$100,(PERCENT!B6-PERCENT!B$100)/(PERCENT!B$101-PERCENT!B$100),(PERCENT!B6-PERCENT!B$100)/(PERCENT!B$100-PERCENT!B$102))</f>
        <v>0.85414654209507213</v>
      </c>
      <c r="C6" s="124">
        <f>IF(PERCENT!C6&gt;PERCENT!C$100,(PERCENT!C6-PERCENT!C$100)/(PERCENT!C$101-PERCENT!C$100),(PERCENT!C6-PERCENT!C$100)/(PERCENT!C$100-PERCENT!C$102))</f>
        <v>0.85999066448390149</v>
      </c>
      <c r="D6" s="124">
        <f>IF(PERCENT!D6&gt;PERCENT!D$100,(PERCENT!D6-PERCENT!D$100)/(PERCENT!D$101-PERCENT!D$100),(PERCENT!D6-PERCENT!D$100)/(PERCENT!D$100-PERCENT!D$102))</f>
        <v>0.58333038318876906</v>
      </c>
      <c r="E6" s="124">
        <f>IF(PERCENT!E6&gt;PERCENT!E$100,(PERCENT!E6-PERCENT!E$100)/(PERCENT!E$101-PERCENT!E$100),(PERCENT!E6-PERCENT!E$100)/(PERCENT!E$100-PERCENT!E$102))</f>
        <v>0.71476778432014509</v>
      </c>
      <c r="F6" s="124">
        <f>IF(PERCENT!F6&gt;PERCENT!F$100,(PERCENT!F6-PERCENT!F$100)/(PERCENT!F$101-PERCENT!F$100),(PERCENT!F6-PERCENT!F$100)/(PERCENT!F$100-PERCENT!F$102))</f>
        <v>0.20642076337149987</v>
      </c>
      <c r="G6" s="124">
        <f>IF(PERCENT!G6&gt;PERCENT!G$100,(PERCENT!G6-PERCENT!G$100)/(PERCENT!G$101-PERCENT!G$100),(PERCENT!G6-PERCENT!G$100)/(PERCENT!G$100-PERCENT!G$102))</f>
        <v>-0.49077494727075338</v>
      </c>
      <c r="H6" s="125">
        <f>IF(PERCENT!H6&gt;PERCENT!H$100,(PERCENT!H6-PERCENT!H$100)/(PERCENT!H$101-PERCENT!H$100),(PERCENT!H6-PERCENT!H$100)/(PERCENT!H$100-PERCENT!H$102))</f>
        <v>-0.16597989686508824</v>
      </c>
      <c r="I6" s="124">
        <f>IF(PERCENT!I6&gt;PERCENT!I$100,(PERCENT!I6-PERCENT!I$100)/(PERCENT!I$101-PERCENT!I$100),(PERCENT!I6-PERCENT!I$100)/(PERCENT!I$100-PERCENT!I$102))</f>
        <v>-0.10817008998787858</v>
      </c>
      <c r="J6" s="124">
        <f>IF(PERCENT!J6&gt;PERCENT!J$100,(PERCENT!J6-PERCENT!J$100)/(PERCENT!J$101-PERCENT!J$100),(PERCENT!J6-PERCENT!J$100)/(PERCENT!J$100-PERCENT!J$102))</f>
        <v>-0.1938697741490191</v>
      </c>
      <c r="K6" s="126">
        <f>IF(PERCENT!K6&gt;PERCENT!K$100,(PERCENT!K6-PERCENT!K$100)/(PERCENT!K$101-PERCENT!K$100),(PERCENT!K6-PERCENT!K$100)/(PERCENT!K$100-PERCENT!K$102))</f>
        <v>0.80207434498966168</v>
      </c>
      <c r="L6" s="126">
        <f>IF(PERCENT!L6&gt;PERCENT!L$100,(PERCENT!L6-PERCENT!L$100)/(PERCENT!L$101-PERCENT!L$100),(PERCENT!L6-PERCENT!L$100)/(PERCENT!L$100-PERCENT!L$102))</f>
        <v>0.20096713141004904</v>
      </c>
      <c r="M6" s="124">
        <f>IF(PERCENT!M6&gt;PERCENT!M$100,(PERCENT!M6-PERCENT!M$100)/(PERCENT!M$101-PERCENT!M$100),(PERCENT!M6-PERCENT!M$100)/(PERCENT!M$100-PERCENT!M$102))</f>
        <v>0.40893613056377309</v>
      </c>
      <c r="N6" s="124">
        <f>IF(PERCENT!N6&gt;PERCENT!N$100,(PERCENT!N6-PERCENT!N$100)/(PERCENT!N$101-PERCENT!N$100),(PERCENT!N6-PERCENT!N$100)/(PERCENT!N$100-PERCENT!N$102))</f>
        <v>-0.59004772473014555</v>
      </c>
      <c r="O6" s="124">
        <f>IF(PERCENT!O6&gt;PERCENT!O$100,(PERCENT!O6-PERCENT!O$100)/(PERCENT!O$101-PERCENT!O$100),(PERCENT!O6-PERCENT!O$100)/(PERCENT!O$100-PERCENT!O$102))</f>
        <v>0.39478738760458965</v>
      </c>
      <c r="P6" s="124">
        <f>IF(PERCENT!P6&gt;PERCENT!P$100,(PERCENT!P6-PERCENT!P$100)/(PERCENT!P$101-PERCENT!P$100),(PERCENT!P6-PERCENT!P$100)/(PERCENT!P$100-PERCENT!P$102))</f>
        <v>0.42555719590232149</v>
      </c>
      <c r="Q6" s="124">
        <f>IF(PERCENT!Q6&gt;PERCENT!Q$100,(PERCENT!Q6-PERCENT!Q$100)/(PERCENT!Q$101-PERCENT!Q$100),(PERCENT!Q6-PERCENT!Q$100)/(PERCENT!Q$100-PERCENT!Q$102))</f>
        <v>-0.21392256910694149</v>
      </c>
      <c r="R6" s="127">
        <f>IF(PERCENT!R6&gt;PERCENT!R$100,(PERCENT!R6-PERCENT!R$100)/(PERCENT!R$101-PERCENT!R$100),(PERCENT!R6-PERCENT!R$100)/(PERCENT!R$100-PERCENT!R$102))</f>
        <v>-0.16675141792543441</v>
      </c>
      <c r="S6" s="124">
        <f>IF(PERCENT!S6&gt;PERCENT!S$100,(PERCENT!S6-PERCENT!S$100)/(PERCENT!S$101-PERCENT!S$100),(PERCENT!S6-PERCENT!S$100)/(PERCENT!S$100-PERCENT!S$102))</f>
        <v>-0.18842954028991432</v>
      </c>
      <c r="T6" s="124">
        <f>IF(PERCENT!T6&gt;PERCENT!T$100,(PERCENT!T6-PERCENT!T$100)/(PERCENT!T$101-PERCENT!T$100),(PERCENT!T6-PERCENT!T$100)/(PERCENT!T$100-PERCENT!T$102))</f>
        <v>-0.10520425067989028</v>
      </c>
      <c r="U6" s="124">
        <f>IF(PERCENT!U6&gt;PERCENT!U$100,(PERCENT!U6-PERCENT!U$100)/(PERCENT!U$101-PERCENT!U$100),(PERCENT!U6-PERCENT!U$100)/(PERCENT!U$100-PERCENT!U$102))</f>
        <v>-0.26262497767798354</v>
      </c>
      <c r="V6" s="127">
        <f>IF(PERCENT!V6&gt;PERCENT!V$100,(PERCENT!V6-PERCENT!V$100)/(PERCENT!V$101-PERCENT!V$100),(PERCENT!V6-PERCENT!V$100)/(PERCENT!V$100-PERCENT!V$102))</f>
        <v>0.60659518937987011</v>
      </c>
      <c r="W6" s="124">
        <f>IF(PERCENT!W6&gt;PERCENT!W$100,(PERCENT!W6-PERCENT!W$100)/(PERCENT!W$101-PERCENT!W$100),(PERCENT!W6-PERCENT!W$100)/(PERCENT!W$100-PERCENT!W$102))</f>
        <v>0.60659518937987011</v>
      </c>
      <c r="X6" s="127">
        <f>IF(PERCENT!X6&gt;PERCENT!X$100,(PERCENT!X6-PERCENT!X$100)/(PERCENT!X$101-PERCENT!X$100),(PERCENT!X6-PERCENT!X$100)/(PERCENT!X$100-PERCENT!X$102))</f>
        <v>0.8543042950222316</v>
      </c>
      <c r="Y6" s="124">
        <f>IF(PERCENT!Y6&gt;PERCENT!Y$100,(PERCENT!Y6-PERCENT!Y$100)/(PERCENT!Y$101-PERCENT!Y$100),(PERCENT!Y6-PERCENT!Y$100)/(PERCENT!Y$100-PERCENT!Y$102))</f>
        <v>0.54209890249138049</v>
      </c>
      <c r="Z6" s="124">
        <f>IF(PERCENT!Z6&gt;PERCENT!Z$100,(PERCENT!Z6-PERCENT!Z$100)/(PERCENT!Z$101-PERCENT!Z$100),(PERCENT!Z6-PERCENT!Z$100)/(PERCENT!Z$100-PERCENT!Z$102))</f>
        <v>0.30321533353611879</v>
      </c>
      <c r="AA6" s="124">
        <f>IF(PERCENT!AA6&gt;PERCENT!AA$100,(PERCENT!AA6-PERCENT!AA$100)/(PERCENT!AA$101-PERCENT!AA$100),(PERCENT!AA6-PERCENT!AA$100)/(PERCENT!AA$100-PERCENT!AA$102))</f>
        <v>0.33734473160400918</v>
      </c>
      <c r="AB6" s="124">
        <f>IF(PERCENT!AB6&gt;PERCENT!AB$100,(PERCENT!AB6-PERCENT!AB$100)/(PERCENT!AB$101-PERCENT!AB$100),(PERCENT!AB6-PERCENT!AB$100)/(PERCENT!AB$100-PERCENT!AB$102))</f>
        <v>0.91215474765317373</v>
      </c>
      <c r="AC6" s="127">
        <f>IF(PERCENT!AC6&gt;PERCENT!AC$100,(PERCENT!AC6-PERCENT!AC$100)/(PERCENT!AC$101-PERCENT!AC$100),(PERCENT!AC6-PERCENT!AC$100)/(PERCENT!AC$100-PERCENT!AC$102))</f>
        <v>0.37221889563145955</v>
      </c>
      <c r="AD6" s="124">
        <f>IF(PERCENT!AD6&gt;PERCENT!AD$100,(PERCENT!AD6-PERCENT!AD$100)/(PERCENT!AD$101-PERCENT!AD$100),(PERCENT!AD6-PERCENT!AD$100)/(PERCENT!AD$100-PERCENT!AD$102))</f>
        <v>0.37221889563145955</v>
      </c>
      <c r="AE6" s="128">
        <f>IF(PERCENT!AE6&gt;PERCENT!AE$100,(PERCENT!AE6-PERCENT!AE$100)/(PERCENT!AE$101-PERCENT!AE$100),(PERCENT!AE6-PERCENT!AE$100)/(PERCENT!AE$100-PERCENT!AE$102))</f>
        <v>-0.34247031182906557</v>
      </c>
      <c r="AF6" s="124">
        <f>IF(PERCENT!AF6&gt;PERCENT!AF$100,(PERCENT!AF6-PERCENT!AF$100)/(PERCENT!AF$101-PERCENT!AF$100),(PERCENT!AF6-PERCENT!AF$100)/(PERCENT!AF$100-PERCENT!AF$102))</f>
        <v>-0.61404557385934222</v>
      </c>
      <c r="AG6" s="124">
        <f>IF(PERCENT!AG6&gt;PERCENT!AG$100,(PERCENT!AG6-PERCENT!AG$100)/(PERCENT!AG$101-PERCENT!AG$100),(PERCENT!AG6-PERCENT!AG$100)/(PERCENT!AG$100-PERCENT!AG$102))</f>
        <v>1.4971217891124083E-2</v>
      </c>
      <c r="AH6" s="124">
        <f>IF(PERCENT!AH6&gt;PERCENT!AH$100,(PERCENT!AH6-PERCENT!AH$100)/(PERCENT!AH$101-PERCENT!AH$100),(PERCENT!AH6-PERCENT!AH$100)/(PERCENT!AH$100-PERCENT!AH$102))</f>
        <v>5.4398115703954211E-2</v>
      </c>
      <c r="AI6" s="124">
        <f>IF(PERCENT!AI6&gt;PERCENT!AI$100,(PERCENT!AI6-PERCENT!AI$100)/(PERCENT!AI$101-PERCENT!AI$100),(PERCENT!AI6-PERCENT!AI$100)/(PERCENT!AI$100-PERCENT!AI$102))</f>
        <v>0.32468548166443978</v>
      </c>
      <c r="AJ6" s="124">
        <f>IF(PERCENT!AJ6&gt;PERCENT!AJ$100,(PERCENT!AJ6-PERCENT!AJ$100)/(PERCENT!AJ$101-PERCENT!AJ$100),(PERCENT!AJ6-PERCENT!AJ$100)/(PERCENT!AJ$100-PERCENT!AJ$102))</f>
        <v>0.45415590481405382</v>
      </c>
      <c r="AK6" s="124">
        <f>IF(PERCENT!AK6&gt;PERCENT!AK$100,(PERCENT!AK6-PERCENT!AK$100)/(PERCENT!AK$101-PERCENT!AK$100),(PERCENT!AK6-PERCENT!AK$100)/(PERCENT!AK$100-PERCENT!AK$102))</f>
        <v>6.9464343940368212E-2</v>
      </c>
      <c r="AL6" s="124">
        <f>IF(PERCENT!AL6&gt;PERCENT!AL$100,(PERCENT!AL6-PERCENT!AL$100)/(PERCENT!AL$101-PERCENT!AL$100),(PERCENT!AL6-PERCENT!AL$100)/(PERCENT!AL$100-PERCENT!AL$102))</f>
        <v>0.14672062106459383</v>
      </c>
      <c r="AM6" s="124">
        <f>IF(PERCENT!AM6&gt;PERCENT!AM$100,(PERCENT!AM6-PERCENT!AM$100)/(PERCENT!AM$101-PERCENT!AM$100),(PERCENT!AM6-PERCENT!AM$100)/(PERCENT!AM$100-PERCENT!AM$102))</f>
        <v>-0.14927736750697596</v>
      </c>
      <c r="AN6" s="124">
        <f>IF(PERCENT!AN6&gt;PERCENT!AN$100,(PERCENT!AN6-PERCENT!AN$100)/(PERCENT!AN$101-PERCENT!AN$100),(PERCENT!AN6-PERCENT!AN$100)/(PERCENT!AN$100-PERCENT!AN$102))</f>
        <v>-0.68155329549543542</v>
      </c>
      <c r="AO6" s="124">
        <f>IF(PERCENT!AO6&gt;PERCENT!AO$100,(PERCENT!AO6-PERCENT!AO$100)/(PERCENT!AO$101-PERCENT!AO$100),(PERCENT!AO6-PERCENT!AO$100)/(PERCENT!AO$100-PERCENT!AO$102))</f>
        <v>-0.10419650346848687</v>
      </c>
      <c r="AP6" s="124">
        <f>IF(PERCENT!AP6&gt;PERCENT!AP$100,(PERCENT!AP6-PERCENT!AP$100)/(PERCENT!AP$101-PERCENT!AP$100),(PERCENT!AP6-PERCENT!AP$100)/(PERCENT!AP$100-PERCENT!AP$102))</f>
        <v>-0.23392451800329231</v>
      </c>
      <c r="AQ6" s="124">
        <f>IF(PERCENT!AQ6&gt;PERCENT!AQ$100,(PERCENT!AQ6-PERCENT!AQ$100)/(PERCENT!AQ$101-PERCENT!AQ$100),(PERCENT!AQ6-PERCENT!AQ$100)/(PERCENT!AQ$100-PERCENT!AQ$102))</f>
        <v>-7.0737213833655832E-2</v>
      </c>
      <c r="AR6" s="124">
        <f>IF(PERCENT!AR6&gt;PERCENT!AR$100,(PERCENT!AR6-PERCENT!AR$100)/(PERCENT!AR$101-PERCENT!AR$100),(PERCENT!AR6-PERCENT!AR$100)/(PERCENT!AR$100-PERCENT!AR$102))</f>
        <v>-0.10205856024062258</v>
      </c>
      <c r="AS6" s="198">
        <f>IF(PERCENT!AS6&gt;PERCENT!AS$100,(PERCENT!AS6-PERCENT!AS$100)/(PERCENT!AS$101-PERCENT!AS$100),(PERCENT!AS6-PERCENT!AS$100)/(PERCENT!AS$100-PERCENT!AS$102))</f>
        <v>0.13791635865636956</v>
      </c>
      <c r="AT6" s="198">
        <f>IF(PERCENT!AT6&gt;PERCENT!AT$100,(PERCENT!AT6-PERCENT!AT$100)/(PERCENT!AT$101-PERCENT!AT$100),(PERCENT!AT6-PERCENT!AT$100)/(PERCENT!AT$100-PERCENT!AT$102))</f>
        <v>0.58151511663937538</v>
      </c>
      <c r="AU6" s="198">
        <f>IF(PERCENT!AU6&gt;PERCENT!AU$100,(PERCENT!AU6-PERCENT!AU$100)/(PERCENT!AU$101-PERCENT!AU$100),(PERCENT!AU6-PERCENT!AU$100)/(PERCENT!AU$100-PERCENT!AU$102))</f>
        <v>0.46810784376832776</v>
      </c>
      <c r="AV6" s="231">
        <f>IF(PERCENT!AV6&gt;PERCENT!AV$100,(PERCENT!AV6-PERCENT!AV$100)/(PERCENT!AV$101-PERCENT!AV$100),(PERCENT!AV6-PERCENT!AV$100)/(PERCENT!AV$100-PERCENT!AV$102))</f>
        <v>-0.34247031182906557</v>
      </c>
      <c r="AW6" s="231">
        <f>IF(PERCENT!AW6&gt;PERCENT!AW$100,(PERCENT!AW6-PERCENT!AW$100)/(PERCENT!AW$101-PERCENT!AW$100),(PERCENT!AW6-PERCENT!AW$100)/(PERCENT!AW$100-PERCENT!AW$102))</f>
        <v>0.40821750449299532</v>
      </c>
      <c r="AX6" s="231">
        <f>IF(PERCENT!AX6&gt;PERCENT!AX$100,(PERCENT!AX6-PERCENT!AX$100)/(PERCENT!AX$101-PERCENT!AX$100),(PERCENT!AX6-PERCENT!AX$100)/(PERCENT!AX$100-PERCENT!AX$102))</f>
        <v>-0.34247031182906557</v>
      </c>
      <c r="AY6" s="232">
        <f>IF(PERCENT!AY6&gt;PERCENT!AY$100,(PERCENT!AY6-PERCENT!AY$100)/(PERCENT!AY$101-PERCENT!AY$100),(PERCENT!AY6-PERCENT!AY$100)/(PERCENT!AY$100-PERCENT!AY$102))</f>
        <v>0.61432027519399068</v>
      </c>
    </row>
    <row r="7" spans="1:51" x14ac:dyDescent="0.35">
      <c r="A7" s="197" t="s">
        <v>401</v>
      </c>
      <c r="B7" s="125">
        <f>IF(PERCENT!B7&gt;PERCENT!B$100,(PERCENT!B7-PERCENT!B$100)/(PERCENT!B$101-PERCENT!B$100),(PERCENT!B7-PERCENT!B$100)/(PERCENT!B$100-PERCENT!B$102))</f>
        <v>-0.77192019150966473</v>
      </c>
      <c r="C7" s="124">
        <f>IF(PERCENT!C7&gt;PERCENT!C$100,(PERCENT!C7-PERCENT!C$100)/(PERCENT!C$101-PERCENT!C$100),(PERCENT!C7-PERCENT!C$100)/(PERCENT!C$100-PERCENT!C$102))</f>
        <v>-0.74834738325059647</v>
      </c>
      <c r="D7" s="124">
        <f>IF(PERCENT!D7&gt;PERCENT!D$100,(PERCENT!D7-PERCENT!D$100)/(PERCENT!D$101-PERCENT!D$100),(PERCENT!D7-PERCENT!D$100)/(PERCENT!D$100-PERCENT!D$102))</f>
        <v>-0.70191423228923489</v>
      </c>
      <c r="E7" s="124">
        <f>IF(PERCENT!E7&gt;PERCENT!E$100,(PERCENT!E7-PERCENT!E$100)/(PERCENT!E$101-PERCENT!E$100),(PERCENT!E7-PERCENT!E$100)/(PERCENT!E$100-PERCENT!E$102))</f>
        <v>-0.54869374362567591</v>
      </c>
      <c r="F7" s="124">
        <f>IF(PERCENT!F7&gt;PERCENT!F$100,(PERCENT!F7-PERCENT!F$100)/(PERCENT!F$101-PERCENT!F$100),(PERCENT!F7-PERCENT!F$100)/(PERCENT!F$100-PERCENT!F$102))</f>
        <v>-0.62166145350753077</v>
      </c>
      <c r="G7" s="124">
        <f>IF(PERCENT!G7&gt;PERCENT!G$100,(PERCENT!G7-PERCENT!G$100)/(PERCENT!G$101-PERCENT!G$100),(PERCENT!G7-PERCENT!G$100)/(PERCENT!G$100-PERCENT!G$102))</f>
        <v>0.23646600689346775</v>
      </c>
      <c r="H7" s="125">
        <f>IF(PERCENT!H7&gt;PERCENT!H$100,(PERCENT!H7-PERCENT!H$100)/(PERCENT!H$101-PERCENT!H$100),(PERCENT!H7-PERCENT!H$100)/(PERCENT!H$100-PERCENT!H$102))</f>
        <v>-0.62897686520162666</v>
      </c>
      <c r="I7" s="124">
        <f>IF(PERCENT!I7&gt;PERCENT!I$100,(PERCENT!I7-PERCENT!I$100)/(PERCENT!I$101-PERCENT!I$100),(PERCENT!I7-PERCENT!I$100)/(PERCENT!I$100-PERCENT!I$102))</f>
        <v>-0.61026669190200733</v>
      </c>
      <c r="J7" s="124">
        <f>IF(PERCENT!J7&gt;PERCENT!J$100,(PERCENT!J7-PERCENT!J$100)/(PERCENT!J$101-PERCENT!J$100),(PERCENT!J7-PERCENT!J$100)/(PERCENT!J$100-PERCENT!J$102))</f>
        <v>-0.60248798380561341</v>
      </c>
      <c r="K7" s="126">
        <f>IF(PERCENT!K7&gt;PERCENT!K$100,(PERCENT!K7-PERCENT!K$100)/(PERCENT!K$101-PERCENT!K$100),(PERCENT!K7-PERCENT!K$100)/(PERCENT!K$100-PERCENT!K$102))</f>
        <v>-9.2820375511653744E-2</v>
      </c>
      <c r="L7" s="126">
        <f>IF(PERCENT!L7&gt;PERCENT!L$100,(PERCENT!L7-PERCENT!L$100)/(PERCENT!L$101-PERCENT!L$100),(PERCENT!L7-PERCENT!L$100)/(PERCENT!L$100-PERCENT!L$102))</f>
        <v>-0.15997806235578088</v>
      </c>
      <c r="M7" s="124">
        <f>IF(PERCENT!M7&gt;PERCENT!M$100,(PERCENT!M7-PERCENT!M$100)/(PERCENT!M$101-PERCENT!M$100),(PERCENT!M7-PERCENT!M$100)/(PERCENT!M$100-PERCENT!M$102))</f>
        <v>-1</v>
      </c>
      <c r="N7" s="124">
        <f>IF(PERCENT!N7&gt;PERCENT!N$100,(PERCENT!N7-PERCENT!N$100)/(PERCENT!N$101-PERCENT!N$100),(PERCENT!N7-PERCENT!N$100)/(PERCENT!N$100-PERCENT!N$102))</f>
        <v>1.338570989903173E-2</v>
      </c>
      <c r="O7" s="124">
        <f>IF(PERCENT!O7&gt;PERCENT!O$100,(PERCENT!O7-PERCENT!O$100)/(PERCENT!O$101-PERCENT!O$100),(PERCENT!O7-PERCENT!O$100)/(PERCENT!O$100-PERCENT!O$102))</f>
        <v>0.19304985013945297</v>
      </c>
      <c r="P7" s="124">
        <f>IF(PERCENT!P7&gt;PERCENT!P$100,(PERCENT!P7-PERCENT!P$100)/(PERCENT!P$101-PERCENT!P$100),(PERCENT!P7-PERCENT!P$100)/(PERCENT!P$100-PERCENT!P$102))</f>
        <v>0.11777259878763077</v>
      </c>
      <c r="Q7" s="124">
        <f>IF(PERCENT!Q7&gt;PERCENT!Q$100,(PERCENT!Q7-PERCENT!Q$100)/(PERCENT!Q$101-PERCENT!Q$100),(PERCENT!Q7-PERCENT!Q$100)/(PERCENT!Q$100-PERCENT!Q$102))</f>
        <v>0.32691469683763097</v>
      </c>
      <c r="R7" s="127">
        <f>IF(PERCENT!R7&gt;PERCENT!R$100,(PERCENT!R7-PERCENT!R$100)/(PERCENT!R$101-PERCENT!R$100),(PERCENT!R7-PERCENT!R$100)/(PERCENT!R$100-PERCENT!R$102))</f>
        <v>-0.8796471229637095</v>
      </c>
      <c r="S7" s="124">
        <f>IF(PERCENT!S7&gt;PERCENT!S$100,(PERCENT!S7-PERCENT!S$100)/(PERCENT!S$101-PERCENT!S$100),(PERCENT!S7-PERCENT!S$100)/(PERCENT!S$100-PERCENT!S$102))</f>
        <v>-0.8988364020354328</v>
      </c>
      <c r="T7" s="124">
        <f>IF(PERCENT!T7&gt;PERCENT!T$100,(PERCENT!T7-PERCENT!T$100)/(PERCENT!T$101-PERCENT!T$100),(PERCENT!T7-PERCENT!T$100)/(PERCENT!T$100-PERCENT!T$102))</f>
        <v>-0.89899092951270942</v>
      </c>
      <c r="U7" s="124">
        <f>IF(PERCENT!U7&gt;PERCENT!U$100,(PERCENT!U7-PERCENT!U$100)/(PERCENT!U$101-PERCENT!U$100),(PERCENT!U7-PERCENT!U$100)/(PERCENT!U$100-PERCENT!U$102))</f>
        <v>-0.81270166226884</v>
      </c>
      <c r="V7" s="127">
        <f>IF(PERCENT!V7&gt;PERCENT!V$100,(PERCENT!V7-PERCENT!V$100)/(PERCENT!V$101-PERCENT!V$100),(PERCENT!V7-PERCENT!V$100)/(PERCENT!V$100-PERCENT!V$102))</f>
        <v>-0.87587476204296055</v>
      </c>
      <c r="W7" s="124">
        <f>IF(PERCENT!W7&gt;PERCENT!W$100,(PERCENT!W7-PERCENT!W$100)/(PERCENT!W$101-PERCENT!W$100),(PERCENT!W7-PERCENT!W$100)/(PERCENT!W$100-PERCENT!W$102))</f>
        <v>-0.87587476204296055</v>
      </c>
      <c r="X7" s="127">
        <f>IF(PERCENT!X7&gt;PERCENT!X$100,(PERCENT!X7-PERCENT!X$100)/(PERCENT!X$101-PERCENT!X$100),(PERCENT!X7-PERCENT!X$100)/(PERCENT!X$100-PERCENT!X$102))</f>
        <v>-0.27874553485653253</v>
      </c>
      <c r="Y7" s="124">
        <f>IF(PERCENT!Y7&gt;PERCENT!Y$100,(PERCENT!Y7-PERCENT!Y$100)/(PERCENT!Y$101-PERCENT!Y$100),(PERCENT!Y7-PERCENT!Y$100)/(PERCENT!Y$100-PERCENT!Y$102))</f>
        <v>-0.68346796970259671</v>
      </c>
      <c r="Z7" s="124">
        <f>IF(PERCENT!Z7&gt;PERCENT!Z$100,(PERCENT!Z7-PERCENT!Z$100)/(PERCENT!Z$101-PERCENT!Z$100),(PERCENT!Z7-PERCENT!Z$100)/(PERCENT!Z$100-PERCENT!Z$102))</f>
        <v>-0.78871488568852299</v>
      </c>
      <c r="AA7" s="124">
        <f>IF(PERCENT!AA7&gt;PERCENT!AA$100,(PERCENT!AA7-PERCENT!AA$100)/(PERCENT!AA$101-PERCENT!AA$100),(PERCENT!AA7-PERCENT!AA$100)/(PERCENT!AA$100-PERCENT!AA$102))</f>
        <v>-0.44114261236944335</v>
      </c>
      <c r="AB7" s="124">
        <f>IF(PERCENT!AB7&gt;PERCENT!AB$100,(PERCENT!AB7-PERCENT!AB$100)/(PERCENT!AB$101-PERCENT!AB$100),(PERCENT!AB7-PERCENT!AB$100)/(PERCENT!AB$100-PERCENT!AB$102))</f>
        <v>-7.8738620476899612E-2</v>
      </c>
      <c r="AC7" s="127">
        <f>IF(PERCENT!AC7&gt;PERCENT!AC$100,(PERCENT!AC7-PERCENT!AC$100)/(PERCENT!AC$101-PERCENT!AC$100),(PERCENT!AC7-PERCENT!AC$100)/(PERCENT!AC$100-PERCENT!AC$102))</f>
        <v>-0.51591994066149094</v>
      </c>
      <c r="AD7" s="124">
        <f>IF(PERCENT!AD7&gt;PERCENT!AD$100,(PERCENT!AD7-PERCENT!AD$100)/(PERCENT!AD$101-PERCENT!AD$100),(PERCENT!AD7-PERCENT!AD$100)/(PERCENT!AD$100-PERCENT!AD$102))</f>
        <v>-0.51591994066149094</v>
      </c>
      <c r="AE7" s="128">
        <f>IF(PERCENT!AE7&gt;PERCENT!AE$100,(PERCENT!AE7-PERCENT!AE$100)/(PERCENT!AE$101-PERCENT!AE$100),(PERCENT!AE7-PERCENT!AE$100)/(PERCENT!AE$100-PERCENT!AE$102))</f>
        <v>6.2151206809432168E-2</v>
      </c>
      <c r="AF7" s="124">
        <f>IF(PERCENT!AF7&gt;PERCENT!AF$100,(PERCENT!AF7-PERCENT!AF$100)/(PERCENT!AF$101-PERCENT!AF$100),(PERCENT!AF7-PERCENT!AF$100)/(PERCENT!AF$100-PERCENT!AF$102))</f>
        <v>0.62168094501682758</v>
      </c>
      <c r="AG7" s="124">
        <f>IF(PERCENT!AG7&gt;PERCENT!AG$100,(PERCENT!AG7-PERCENT!AG$100)/(PERCENT!AG$101-PERCENT!AG$100),(PERCENT!AG7-PERCENT!AG$100)/(PERCENT!AG$100-PERCENT!AG$102))</f>
        <v>-0.1243720795761495</v>
      </c>
      <c r="AH7" s="124">
        <f>IF(PERCENT!AH7&gt;PERCENT!AH$100,(PERCENT!AH7-PERCENT!AH$100)/(PERCENT!AH$101-PERCENT!AH$100),(PERCENT!AH7-PERCENT!AH$100)/(PERCENT!AH$100-PERCENT!AH$102))</f>
        <v>-0.60586037577194973</v>
      </c>
      <c r="AI7" s="124">
        <f>IF(PERCENT!AI7&gt;PERCENT!AI$100,(PERCENT!AI7-PERCENT!AI$100)/(PERCENT!AI$101-PERCENT!AI$100),(PERCENT!AI7-PERCENT!AI$100)/(PERCENT!AI$100-PERCENT!AI$102))</f>
        <v>-0.79097193761295737</v>
      </c>
      <c r="AJ7" s="124">
        <f>IF(PERCENT!AJ7&gt;PERCENT!AJ$100,(PERCENT!AJ7-PERCENT!AJ$100)/(PERCENT!AJ$101-PERCENT!AJ$100),(PERCENT!AJ7-PERCENT!AJ$100)/(PERCENT!AJ$100-PERCENT!AJ$102))</f>
        <v>-0.38871634366385505</v>
      </c>
      <c r="AK7" s="124">
        <f>IF(PERCENT!AK7&gt;PERCENT!AK$100,(PERCENT!AK7-PERCENT!AK$100)/(PERCENT!AK$101-PERCENT!AK$100),(PERCENT!AK7-PERCENT!AK$100)/(PERCENT!AK$100-PERCENT!AK$102))</f>
        <v>0.20165155016650163</v>
      </c>
      <c r="AL7" s="124">
        <f>IF(PERCENT!AL7&gt;PERCENT!AL$100,(PERCENT!AL7-PERCENT!AL$100)/(PERCENT!AL$101-PERCENT!AL$100),(PERCENT!AL7-PERCENT!AL$100)/(PERCENT!AL$100-PERCENT!AL$102))</f>
        <v>-0.87506820649919193</v>
      </c>
      <c r="AM7" s="124">
        <f>IF(PERCENT!AM7&gt;PERCENT!AM$100,(PERCENT!AM7-PERCENT!AM$100)/(PERCENT!AM$101-PERCENT!AM$100),(PERCENT!AM7-PERCENT!AM$100)/(PERCENT!AM$100-PERCENT!AM$102))</f>
        <v>0.16269859867103642</v>
      </c>
      <c r="AN7" s="124">
        <f>IF(PERCENT!AN7&gt;PERCENT!AN$100,(PERCENT!AN7-PERCENT!AN$100)/(PERCENT!AN$101-PERCENT!AN$100),(PERCENT!AN7-PERCENT!AN$100)/(PERCENT!AN$100-PERCENT!AN$102))</f>
        <v>0.88159837552428988</v>
      </c>
      <c r="AO7" s="124">
        <f>IF(PERCENT!AO7&gt;PERCENT!AO$100,(PERCENT!AO7-PERCENT!AO$100)/(PERCENT!AO$101-PERCENT!AO$100),(PERCENT!AO7-PERCENT!AO$100)/(PERCENT!AO$100-PERCENT!AO$102))</f>
        <v>-0.16185323258128761</v>
      </c>
      <c r="AP7" s="124">
        <f>IF(PERCENT!AP7&gt;PERCENT!AP$100,(PERCENT!AP7-PERCENT!AP$100)/(PERCENT!AP$101-PERCENT!AP$100),(PERCENT!AP7-PERCENT!AP$100)/(PERCENT!AP$100-PERCENT!AP$102))</f>
        <v>0.97959247878098421</v>
      </c>
      <c r="AQ7" s="124">
        <f>IF(PERCENT!AQ7&gt;PERCENT!AQ$100,(PERCENT!AQ7-PERCENT!AQ$100)/(PERCENT!AQ$101-PERCENT!AQ$100),(PERCENT!AQ7-PERCENT!AQ$100)/(PERCENT!AQ$100-PERCENT!AQ$102))</f>
        <v>0.52297740064646814</v>
      </c>
      <c r="AR7" s="124">
        <f>IF(PERCENT!AR7&gt;PERCENT!AR$100,(PERCENT!AR7-PERCENT!AR$100)/(PERCENT!AR$101-PERCENT!AR$100),(PERCENT!AR7-PERCENT!AR$100)/(PERCENT!AR$100-PERCENT!AR$102))</f>
        <v>0.579826654707713</v>
      </c>
      <c r="AS7" s="198">
        <f>IF(PERCENT!AS7&gt;PERCENT!AS$100,(PERCENT!AS7-PERCENT!AS$100)/(PERCENT!AS$101-PERCENT!AS$100),(PERCENT!AS7-PERCENT!AS$100)/(PERCENT!AS$100-PERCENT!AS$102))</f>
        <v>-0.89903012966513196</v>
      </c>
      <c r="AT7" s="198">
        <f>IF(PERCENT!AT7&gt;PERCENT!AT$100,(PERCENT!AT7-PERCENT!AT$100)/(PERCENT!AT$101-PERCENT!AT$100),(PERCENT!AT7-PERCENT!AT$100)/(PERCENT!AT$100-PERCENT!AT$102))</f>
        <v>-0.12730306232028116</v>
      </c>
      <c r="AU7" s="198">
        <f>IF(PERCENT!AU7&gt;PERCENT!AU$100,(PERCENT!AU7-PERCENT!AU$100)/(PERCENT!AU$101-PERCENT!AU$100),(PERCENT!AU7-PERCENT!AU$100)/(PERCENT!AU$100-PERCENT!AU$102))</f>
        <v>-0.5805799330623207</v>
      </c>
      <c r="AV7" s="231">
        <f>IF(PERCENT!AV7&gt;PERCENT!AV$100,(PERCENT!AV7-PERCENT!AV$100)/(PERCENT!AV$101-PERCENT!AV$100),(PERCENT!AV7-PERCENT!AV$100)/(PERCENT!AV$100-PERCENT!AV$102))</f>
        <v>6.2151206809432168E-2</v>
      </c>
      <c r="AW7" s="231">
        <f>IF(PERCENT!AW7&gt;PERCENT!AW$100,(PERCENT!AW7-PERCENT!AW$100)/(PERCENT!AW$101-PERCENT!AW$100),(PERCENT!AW7-PERCENT!AW$100)/(PERCENT!AW$100-PERCENT!AW$102))</f>
        <v>-0.46727698279427876</v>
      </c>
      <c r="AX7" s="231">
        <f>IF(PERCENT!AX7&gt;PERCENT!AX$100,(PERCENT!AX7-PERCENT!AX$100)/(PERCENT!AX$101-PERCENT!AX$100),(PERCENT!AX7-PERCENT!AX$100)/(PERCENT!AX$100-PERCENT!AX$102))</f>
        <v>6.2151206809432168E-2</v>
      </c>
      <c r="AY7" s="232">
        <f>IF(PERCENT!AY7&gt;PERCENT!AY$100,(PERCENT!AY7-PERCENT!AY$100)/(PERCENT!AY$101-PERCENT!AY$100),(PERCENT!AY7-PERCENT!AY$100)/(PERCENT!AY$100-PERCENT!AY$102))</f>
        <v>-0.93541133202213433</v>
      </c>
    </row>
    <row r="8" spans="1:51" x14ac:dyDescent="0.35">
      <c r="A8" s="197" t="s">
        <v>402</v>
      </c>
      <c r="B8" s="125">
        <f>IF(PERCENT!B8&gt;PERCENT!B$100,(PERCENT!B8-PERCENT!B$100)/(PERCENT!B$101-PERCENT!B$100),(PERCENT!B8-PERCENT!B$100)/(PERCENT!B$100-PERCENT!B$102))</f>
        <v>0.63299965225003119</v>
      </c>
      <c r="C8" s="124">
        <f>IF(PERCENT!C8&gt;PERCENT!C$100,(PERCENT!C8-PERCENT!C$100)/(PERCENT!C$101-PERCENT!C$100),(PERCENT!C8-PERCENT!C$100)/(PERCENT!C$100-PERCENT!C$102))</f>
        <v>3.9861232919974933E-2</v>
      </c>
      <c r="D8" s="124">
        <f>IF(PERCENT!D8&gt;PERCENT!D$100,(PERCENT!D8-PERCENT!D$100)/(PERCENT!D$101-PERCENT!D$100),(PERCENT!D8-PERCENT!D$100)/(PERCENT!D$100-PERCENT!D$102))</f>
        <v>-0.19271414740317344</v>
      </c>
      <c r="E8" s="124">
        <f>IF(PERCENT!E8&gt;PERCENT!E$100,(PERCENT!E8-PERCENT!E$100)/(PERCENT!E$101-PERCENT!E$100),(PERCENT!E8-PERCENT!E$100)/(PERCENT!E$100-PERCENT!E$102))</f>
        <v>-0.93514322903476133</v>
      </c>
      <c r="F8" s="124">
        <f>IF(PERCENT!F8&gt;PERCENT!F$100,(PERCENT!F8-PERCENT!F$100)/(PERCENT!F$101-PERCENT!F$100),(PERCENT!F8-PERCENT!F$100)/(PERCENT!F$100-PERCENT!F$102))</f>
        <v>0.70374299939537699</v>
      </c>
      <c r="G8" s="124">
        <f>IF(PERCENT!G8&gt;PERCENT!G$100,(PERCENT!G8-PERCENT!G$100)/(PERCENT!G$101-PERCENT!G$100),(PERCENT!G8-PERCENT!G$100)/(PERCENT!G$100-PERCENT!G$102))</f>
        <v>0.66345546416899148</v>
      </c>
      <c r="H8" s="125">
        <f>IF(PERCENT!H8&gt;PERCENT!H$100,(PERCENT!H8-PERCENT!H$100)/(PERCENT!H$101-PERCENT!H$100),(PERCENT!H8-PERCENT!H$100)/(PERCENT!H$100-PERCENT!H$102))</f>
        <v>-0.17197757907801081</v>
      </c>
      <c r="I8" s="124">
        <f>IF(PERCENT!I8&gt;PERCENT!I$100,(PERCENT!I8-PERCENT!I$100)/(PERCENT!I$101-PERCENT!I$100),(PERCENT!I8-PERCENT!I$100)/(PERCENT!I$100-PERCENT!I$102))</f>
        <v>-0.11875168328427751</v>
      </c>
      <c r="J8" s="124">
        <f>IF(PERCENT!J8&gt;PERCENT!J$100,(PERCENT!J8-PERCENT!J$100)/(PERCENT!J$101-PERCENT!J$100),(PERCENT!J8-PERCENT!J$100)/(PERCENT!J$100-PERCENT!J$102))</f>
        <v>-0.19647315704302931</v>
      </c>
      <c r="K8" s="126">
        <f>IF(PERCENT!K8&gt;PERCENT!K$100,(PERCENT!K8-PERCENT!K$100)/(PERCENT!K$101-PERCENT!K$100),(PERCENT!K8-PERCENT!K$100)/(PERCENT!K$100-PERCENT!K$102))</f>
        <v>0.5111717700398748</v>
      </c>
      <c r="L8" s="126">
        <f>IF(PERCENT!L8&gt;PERCENT!L$100,(PERCENT!L8-PERCENT!L$100)/(PERCENT!L$101-PERCENT!L$100),(PERCENT!L8-PERCENT!L$100)/(PERCENT!L$100-PERCENT!L$102))</f>
        <v>1.7407824210926213E-2</v>
      </c>
      <c r="M8" s="124">
        <f>IF(PERCENT!M8&gt;PERCENT!M$100,(PERCENT!M8-PERCENT!M$100)/(PERCENT!M$101-PERCENT!M$100),(PERCENT!M8-PERCENT!M$100)/(PERCENT!M$100-PERCENT!M$102))</f>
        <v>-1</v>
      </c>
      <c r="N8" s="124">
        <f>IF(PERCENT!N8&gt;PERCENT!N$100,(PERCENT!N8-PERCENT!N$100)/(PERCENT!N$101-PERCENT!N$100),(PERCENT!N8-PERCENT!N$100)/(PERCENT!N$100-PERCENT!N$102))</f>
        <v>0.13245194534603094</v>
      </c>
      <c r="O8" s="124">
        <f>IF(PERCENT!O8&gt;PERCENT!O$100,(PERCENT!O8-PERCENT!O$100)/(PERCENT!O$101-PERCENT!O$100),(PERCENT!O8-PERCENT!O$100)/(PERCENT!O$100-PERCENT!O$102))</f>
        <v>0.19304985013945297</v>
      </c>
      <c r="P8" s="124">
        <f>IF(PERCENT!P8&gt;PERCENT!P$100,(PERCENT!P8-PERCENT!P$100)/(PERCENT!P$101-PERCENT!P$100),(PERCENT!P8-PERCENT!P$100)/(PERCENT!P$100-PERCENT!P$102))</f>
        <v>-4.3836199765439093E-2</v>
      </c>
      <c r="Q8" s="124">
        <f>IF(PERCENT!Q8&gt;PERCENT!Q$100,(PERCENT!Q8-PERCENT!Q$100)/(PERCENT!Q$101-PERCENT!Q$100),(PERCENT!Q8-PERCENT!Q$100)/(PERCENT!Q$100-PERCENT!Q$102))</f>
        <v>0.12902494222803701</v>
      </c>
      <c r="R8" s="127">
        <f>IF(PERCENT!R8&gt;PERCENT!R$100,(PERCENT!R8-PERCENT!R$100)/(PERCENT!R$101-PERCENT!R$100),(PERCENT!R8-PERCENT!R$100)/(PERCENT!R$100-PERCENT!R$102))</f>
        <v>-0.60553734656817371</v>
      </c>
      <c r="S8" s="124">
        <f>IF(PERCENT!S8&gt;PERCENT!S$100,(PERCENT!S8-PERCENT!S$100)/(PERCENT!S$101-PERCENT!S$100),(PERCENT!S8-PERCENT!S$100)/(PERCENT!S$100-PERCENT!S$102))</f>
        <v>-0.69627863746672913</v>
      </c>
      <c r="T8" s="124">
        <f>IF(PERCENT!T8&gt;PERCENT!T$100,(PERCENT!T8-PERCENT!T$100)/(PERCENT!T$101-PERCENT!T$100),(PERCENT!T8-PERCENT!T$100)/(PERCENT!T$100-PERCENT!T$102))</f>
        <v>-0.78281239088699095</v>
      </c>
      <c r="U8" s="124">
        <f>IF(PERCENT!U8&gt;PERCENT!U$100,(PERCENT!U8-PERCENT!U$100)/(PERCENT!U$101-PERCENT!U$100),(PERCENT!U8-PERCENT!U$100)/(PERCENT!U$100-PERCENT!U$102))</f>
        <v>-0.11252538146266475</v>
      </c>
      <c r="V8" s="127">
        <f>IF(PERCENT!V8&gt;PERCENT!V$100,(PERCENT!V8-PERCENT!V$100)/(PERCENT!V$101-PERCENT!V$100),(PERCENT!V8-PERCENT!V$100)/(PERCENT!V$100-PERCENT!V$102))</f>
        <v>-0.54781141282329637</v>
      </c>
      <c r="W8" s="124">
        <f>IF(PERCENT!W8&gt;PERCENT!W$100,(PERCENT!W8-PERCENT!W$100)/(PERCENT!W$101-PERCENT!W$100),(PERCENT!W8-PERCENT!W$100)/(PERCENT!W$100-PERCENT!W$102))</f>
        <v>-0.54781141282329637</v>
      </c>
      <c r="X8" s="127">
        <f>IF(PERCENT!X8&gt;PERCENT!X$100,(PERCENT!X8-PERCENT!X$100)/(PERCENT!X$101-PERCENT!X$100),(PERCENT!X8-PERCENT!X$100)/(PERCENT!X$100-PERCENT!X$102))</f>
        <v>-4.2124314351536317E-2</v>
      </c>
      <c r="Y8" s="124">
        <f>IF(PERCENT!Y8&gt;PERCENT!Y$100,(PERCENT!Y8-PERCENT!Y$100)/(PERCENT!Y$101-PERCENT!Y$100),(PERCENT!Y8-PERCENT!Y$100)/(PERCENT!Y$100-PERCENT!Y$102))</f>
        <v>-0.39552836713201805</v>
      </c>
      <c r="Z8" s="124">
        <f>IF(PERCENT!Z8&gt;PERCENT!Z$100,(PERCENT!Z8-PERCENT!Z$100)/(PERCENT!Z$101-PERCENT!Z$100),(PERCENT!Z8-PERCENT!Z$100)/(PERCENT!Z$100-PERCENT!Z$102))</f>
        <v>-0.61774258416591521</v>
      </c>
      <c r="AA8" s="124">
        <f>IF(PERCENT!AA8&gt;PERCENT!AA$100,(PERCENT!AA8-PERCENT!AA$100)/(PERCENT!AA$101-PERCENT!AA$100),(PERCENT!AA8-PERCENT!AA$100)/(PERCENT!AA$100-PERCENT!AA$102))</f>
        <v>-0.46862621172635244</v>
      </c>
      <c r="AB8" s="124">
        <f>IF(PERCENT!AB8&gt;PERCENT!AB$100,(PERCENT!AB8-PERCENT!AB$100)/(PERCENT!AB$101-PERCENT!AB$100),(PERCENT!AB8-PERCENT!AB$100)/(PERCENT!AB$100-PERCENT!AB$102))</f>
        <v>0.30399530832899069</v>
      </c>
      <c r="AC8" s="127">
        <f>IF(PERCENT!AC8&gt;PERCENT!AC$100,(PERCENT!AC8-PERCENT!AC$100)/(PERCENT!AC$101-PERCENT!AC$100),(PERCENT!AC8-PERCENT!AC$100)/(PERCENT!AC$100-PERCENT!AC$102))</f>
        <v>2.5583328880864727E-2</v>
      </c>
      <c r="AD8" s="124">
        <f>IF(PERCENT!AD8&gt;PERCENT!AD$100,(PERCENT!AD8-PERCENT!AD$100)/(PERCENT!AD$101-PERCENT!AD$100),(PERCENT!AD8-PERCENT!AD$100)/(PERCENT!AD$100-PERCENT!AD$102))</f>
        <v>2.5583328880864727E-2</v>
      </c>
      <c r="AE8" s="128">
        <f>IF(PERCENT!AE8&gt;PERCENT!AE$100,(PERCENT!AE8-PERCENT!AE$100)/(PERCENT!AE$101-PERCENT!AE$100),(PERCENT!AE8-PERCENT!AE$100)/(PERCENT!AE$100-PERCENT!AE$102))</f>
        <v>-0.1443594819774644</v>
      </c>
      <c r="AF8" s="124">
        <f>IF(PERCENT!AF8&gt;PERCENT!AF$100,(PERCENT!AF8-PERCENT!AF$100)/(PERCENT!AF$101-PERCENT!AF$100),(PERCENT!AF8-PERCENT!AF$100)/(PERCENT!AF$100-PERCENT!AF$102))</f>
        <v>0.10178779607362796</v>
      </c>
      <c r="AG8" s="124">
        <f>IF(PERCENT!AG8&gt;PERCENT!AG$100,(PERCENT!AG8-PERCENT!AG$100)/(PERCENT!AG$101-PERCENT!AG$100),(PERCENT!AG8-PERCENT!AG$100)/(PERCENT!AG$100-PERCENT!AG$102))</f>
        <v>0.77681283167269866</v>
      </c>
      <c r="AH8" s="124">
        <f>IF(PERCENT!AH8&gt;PERCENT!AH$100,(PERCENT!AH8-PERCENT!AH$100)/(PERCENT!AH$101-PERCENT!AH$100),(PERCENT!AH8-PERCENT!AH$100)/(PERCENT!AH$100-PERCENT!AH$102))</f>
        <v>-0.15589340194412643</v>
      </c>
      <c r="AI8" s="124">
        <f>IF(PERCENT!AI8&gt;PERCENT!AI$100,(PERCENT!AI8-PERCENT!AI$100)/(PERCENT!AI$101-PERCENT!AI$100),(PERCENT!AI8-PERCENT!AI$100)/(PERCENT!AI$100-PERCENT!AI$102))</f>
        <v>-0.45959338252956144</v>
      </c>
      <c r="AJ8" s="124">
        <f>IF(PERCENT!AJ8&gt;PERCENT!AJ$100,(PERCENT!AJ8-PERCENT!AJ$100)/(PERCENT!AJ$101-PERCENT!AJ$100),(PERCENT!AJ8-PERCENT!AJ$100)/(PERCENT!AJ$100-PERCENT!AJ$102))</f>
        <v>2.886408714357928E-2</v>
      </c>
      <c r="AK8" s="124">
        <f>IF(PERCENT!AK8&gt;PERCENT!AK$100,(PERCENT!AK8-PERCENT!AK$100)/(PERCENT!AK$101-PERCENT!AK$100),(PERCENT!AK8-PERCENT!AK$100)/(PERCENT!AK$100-PERCENT!AK$102))</f>
        <v>-0.23511572892184401</v>
      </c>
      <c r="AL8" s="124">
        <f>IF(PERCENT!AL8&gt;PERCENT!AL$100,(PERCENT!AL8-PERCENT!AL$100)/(PERCENT!AL$101-PERCENT!AL$100),(PERCENT!AL8-PERCENT!AL$100)/(PERCENT!AL$100-PERCENT!AL$102))</f>
        <v>-0.19904692950169131</v>
      </c>
      <c r="AM8" s="124">
        <f>IF(PERCENT!AM8&gt;PERCENT!AM$100,(PERCENT!AM8-PERCENT!AM$100)/(PERCENT!AM$101-PERCENT!AM$100),(PERCENT!AM8-PERCENT!AM$100)/(PERCENT!AM$100-PERCENT!AM$102))</f>
        <v>-5.5073361502647696E-2</v>
      </c>
      <c r="AN8" s="124">
        <f>IF(PERCENT!AN8&gt;PERCENT!AN$100,(PERCENT!AN8-PERCENT!AN$100)/(PERCENT!AN$101-PERCENT!AN$100),(PERCENT!AN8-PERCENT!AN$100)/(PERCENT!AN$100-PERCENT!AN$102))</f>
        <v>-9.2769193191336152E-3</v>
      </c>
      <c r="AO8" s="124">
        <f>IF(PERCENT!AO8&gt;PERCENT!AO$100,(PERCENT!AO8-PERCENT!AO$100)/(PERCENT!AO$101-PERCENT!AO$100),(PERCENT!AO8-PERCENT!AO$100)/(PERCENT!AO$100-PERCENT!AO$102))</f>
        <v>-0.23711043689694314</v>
      </c>
      <c r="AP8" s="124">
        <f>IF(PERCENT!AP8&gt;PERCENT!AP$100,(PERCENT!AP8-PERCENT!AP$100)/(PERCENT!AP$101-PERCENT!AP$100),(PERCENT!AP8-PERCENT!AP$100)/(PERCENT!AP$100-PERCENT!AP$102))</f>
        <v>0.78614350588486348</v>
      </c>
      <c r="AQ8" s="124">
        <f>IF(PERCENT!AQ8&gt;PERCENT!AQ$100,(PERCENT!AQ8-PERCENT!AQ$100)/(PERCENT!AQ$101-PERCENT!AQ$100),(PERCENT!AQ8-PERCENT!AQ$100)/(PERCENT!AQ$100-PERCENT!AQ$102))</f>
        <v>-1.1347880396399394E-2</v>
      </c>
      <c r="AR8" s="124">
        <f>IF(PERCENT!AR8&gt;PERCENT!AR$100,(PERCENT!AR8-PERCENT!AR$100)/(PERCENT!AR$101-PERCENT!AR$100),(PERCENT!AR8-PERCENT!AR$100)/(PERCENT!AR$100-PERCENT!AR$102))</f>
        <v>0.3448945776275999</v>
      </c>
      <c r="AS8" s="198">
        <f>IF(PERCENT!AS8&gt;PERCENT!AS$100,(PERCENT!AS8-PERCENT!AS$100)/(PERCENT!AS$101-PERCENT!AS$100),(PERCENT!AS8-PERCENT!AS$100)/(PERCENT!AS$100-PERCENT!AS$102))</f>
        <v>8.8626977481918362E-2</v>
      </c>
      <c r="AT8" s="198">
        <f>IF(PERCENT!AT8&gt;PERCENT!AT$100,(PERCENT!AT8-PERCENT!AT$100)/(PERCENT!AT$101-PERCENT!AT$100),(PERCENT!AT8-PERCENT!AT$100)/(PERCENT!AT$100-PERCENT!AT$102))</f>
        <v>0.28199292763480704</v>
      </c>
      <c r="AU8" s="198">
        <f>IF(PERCENT!AU8&gt;PERCENT!AU$100,(PERCENT!AU8-PERCENT!AU$100)/(PERCENT!AU$101-PERCENT!AU$100),(PERCENT!AU8-PERCENT!AU$100)/(PERCENT!AU$100-PERCENT!AU$102))</f>
        <v>-0.18513445935872092</v>
      </c>
      <c r="AV8" s="231">
        <f>IF(PERCENT!AV8&gt;PERCENT!AV$100,(PERCENT!AV8-PERCENT!AV$100)/(PERCENT!AV$101-PERCENT!AV$100),(PERCENT!AV8-PERCENT!AV$100)/(PERCENT!AV$100-PERCENT!AV$102))</f>
        <v>-0.1443594819774644</v>
      </c>
      <c r="AW8" s="231">
        <f>IF(PERCENT!AW8&gt;PERCENT!AW$100,(PERCENT!AW8-PERCENT!AW$100)/(PERCENT!AW$101-PERCENT!AW$100),(PERCENT!AW8-PERCENT!AW$100)/(PERCENT!AW$100-PERCENT!AW$102))</f>
        <v>7.8484375700117695E-2</v>
      </c>
      <c r="AX8" s="231">
        <f>IF(PERCENT!AX8&gt;PERCENT!AX$100,(PERCENT!AX8-PERCENT!AX$100)/(PERCENT!AX$101-PERCENT!AX$100),(PERCENT!AX8-PERCENT!AX$100)/(PERCENT!AX$100-PERCENT!AX$102))</f>
        <v>-0.1443594819774644</v>
      </c>
      <c r="AY8" s="232">
        <f>IF(PERCENT!AY8&gt;PERCENT!AY$100,(PERCENT!AY8-PERCENT!AY$100)/(PERCENT!AY$101-PERCENT!AY$100),(PERCENT!AY8-PERCENT!AY$100)/(PERCENT!AY$100-PERCENT!AY$102))</f>
        <v>-0.35081052076111757</v>
      </c>
    </row>
    <row r="9" spans="1:51" x14ac:dyDescent="0.35">
      <c r="A9" s="197" t="s">
        <v>403</v>
      </c>
      <c r="B9" s="125">
        <f>IF(PERCENT!B9&gt;PERCENT!B$100,(PERCENT!B9-PERCENT!B$100)/(PERCENT!B$101-PERCENT!B$100),(PERCENT!B9-PERCENT!B$100)/(PERCENT!B$100-PERCENT!B$102))</f>
        <v>-6.706204067014343E-2</v>
      </c>
      <c r="C9" s="124">
        <f>IF(PERCENT!C9&gt;PERCENT!C$100,(PERCENT!C9-PERCENT!C$100)/(PERCENT!C$101-PERCENT!C$100),(PERCENT!C9-PERCENT!C$100)/(PERCENT!C$100-PERCENT!C$102))</f>
        <v>-0.81908492580361347</v>
      </c>
      <c r="D9" s="124">
        <f>IF(PERCENT!D9&gt;PERCENT!D$100,(PERCENT!D9-PERCENT!D$100)/(PERCENT!D$101-PERCENT!D$100),(PERCENT!D9-PERCENT!D$100)/(PERCENT!D$100-PERCENT!D$102))</f>
        <v>-7.1789075869472585E-2</v>
      </c>
      <c r="E9" s="124">
        <f>IF(PERCENT!E9&gt;PERCENT!E$100,(PERCENT!E9-PERCENT!E$100)/(PERCENT!E$101-PERCENT!E$100),(PERCENT!E9-PERCENT!E$100)/(PERCENT!E$100-PERCENT!E$102))</f>
        <v>0.21351878965590473</v>
      </c>
      <c r="F9" s="124">
        <f>IF(PERCENT!F9&gt;PERCENT!F$100,(PERCENT!F9-PERCENT!F$100)/(PERCENT!F$101-PERCENT!F$100),(PERCENT!F9-PERCENT!F$100)/(PERCENT!F$100-PERCENT!F$102))</f>
        <v>2.6607253476611619E-2</v>
      </c>
      <c r="G9" s="124">
        <f>IF(PERCENT!G9&gt;PERCENT!G$100,(PERCENT!G9-PERCENT!G$100)/(PERCENT!G$101-PERCENT!G$100),(PERCENT!G9-PERCENT!G$100)/(PERCENT!G$100-PERCENT!G$102))</f>
        <v>-0.74229333986505464</v>
      </c>
      <c r="H9" s="125">
        <f>IF(PERCENT!H9&gt;PERCENT!H$100,(PERCENT!H9-PERCENT!H$100)/(PERCENT!H$101-PERCENT!H$100),(PERCENT!H9-PERCENT!H$100)/(PERCENT!H$100-PERCENT!H$102))</f>
        <v>-0.44489308803786093</v>
      </c>
      <c r="I9" s="124">
        <f>IF(PERCENT!I9&gt;PERCENT!I$100,(PERCENT!I9-PERCENT!I$100)/(PERCENT!I$101-PERCENT!I$100),(PERCENT!I9-PERCENT!I$100)/(PERCENT!I$100-PERCENT!I$102))</f>
        <v>2.3676254300953995E-2</v>
      </c>
      <c r="J9" s="124">
        <f>IF(PERCENT!J9&gt;PERCENT!J$100,(PERCENT!J9-PERCENT!J$100)/(PERCENT!J$101-PERCENT!J$100),(PERCENT!J9-PERCENT!J$100)/(PERCENT!J$100-PERCENT!J$102))</f>
        <v>-0.80051127711969883</v>
      </c>
      <c r="K9" s="126">
        <f>IF(PERCENT!K9&gt;PERCENT!K$100,(PERCENT!K9-PERCENT!K$100)/(PERCENT!K$101-PERCENT!K$100),(PERCENT!K9-PERCENT!K$100)/(PERCENT!K$100-PERCENT!K$102))</f>
        <v>-5.0876999404863101E-2</v>
      </c>
      <c r="L9" s="126">
        <f>IF(PERCENT!L9&gt;PERCENT!L$100,(PERCENT!L9-PERCENT!L$100)/(PERCENT!L$101-PERCENT!L$100),(PERCENT!L9-PERCENT!L$100)/(PERCENT!L$100-PERCENT!L$102))</f>
        <v>-0.48373399614134577</v>
      </c>
      <c r="M9" s="124">
        <f>IF(PERCENT!M9&gt;PERCENT!M$100,(PERCENT!M9-PERCENT!M$100)/(PERCENT!M$101-PERCENT!M$100),(PERCENT!M9-PERCENT!M$100)/(PERCENT!M$100-PERCENT!M$102))</f>
        <v>-1</v>
      </c>
      <c r="N9" s="124">
        <f>IF(PERCENT!N9&gt;PERCENT!N$100,(PERCENT!N9-PERCENT!N$100)/(PERCENT!N$101-PERCENT!N$100),(PERCENT!N9-PERCENT!N$100)/(PERCENT!N$100-PERCENT!N$102))</f>
        <v>-3.2618486584457485E-2</v>
      </c>
      <c r="O9" s="124">
        <f>IF(PERCENT!O9&gt;PERCENT!O$100,(PERCENT!O9-PERCENT!O$100)/(PERCENT!O$101-PERCENT!O$100),(PERCENT!O9-PERCENT!O$100)/(PERCENT!O$100-PERCENT!O$102))</f>
        <v>-0.51053914632914932</v>
      </c>
      <c r="P9" s="124">
        <f>IF(PERCENT!P9&gt;PERCENT!P$100,(PERCENT!P9-PERCENT!P$100)/(PERCENT!P$101-PERCENT!P$100),(PERCENT!P9-PERCENT!P$100)/(PERCENT!P$100-PERCENT!P$102))</f>
        <v>0.22523187622853633</v>
      </c>
      <c r="Q9" s="124">
        <f>IF(PERCENT!Q9&gt;PERCENT!Q$100,(PERCENT!Q9-PERCENT!Q$100)/(PERCENT!Q$101-PERCENT!Q$100),(PERCENT!Q9-PERCENT!Q$100)/(PERCENT!Q$100-PERCENT!Q$102))</f>
        <v>-0.62776869650164335</v>
      </c>
      <c r="R9" s="127">
        <f>IF(PERCENT!R9&gt;PERCENT!R$100,(PERCENT!R9-PERCENT!R$100)/(PERCENT!R$101-PERCENT!R$100),(PERCENT!R9-PERCENT!R$100)/(PERCENT!R$100-PERCENT!R$102))</f>
        <v>-0.93498527282434796</v>
      </c>
      <c r="S9" s="124">
        <f>IF(PERCENT!S9&gt;PERCENT!S$100,(PERCENT!S9-PERCENT!S$100)/(PERCENT!S$101-PERCENT!S$100),(PERCENT!S9-PERCENT!S$100)/(PERCENT!S$100-PERCENT!S$102))</f>
        <v>-0.9566515791596284</v>
      </c>
      <c r="T9" s="124">
        <f>IF(PERCENT!T9&gt;PERCENT!T$100,(PERCENT!T9-PERCENT!T$100)/(PERCENT!T$101-PERCENT!T$100),(PERCENT!T9-PERCENT!T$100)/(PERCENT!T$100-PERCENT!T$102))</f>
        <v>-0.90886470260682939</v>
      </c>
      <c r="U9" s="124">
        <f>IF(PERCENT!U9&gt;PERCENT!U$100,(PERCENT!U9-PERCENT!U$100)/(PERCENT!U$101-PERCENT!U$100),(PERCENT!U9-PERCENT!U$100)/(PERCENT!U$100-PERCENT!U$102))</f>
        <v>-0.95802500597953011</v>
      </c>
      <c r="V9" s="127">
        <f>IF(PERCENT!V9&gt;PERCENT!V$100,(PERCENT!V9-PERCENT!V$100)/(PERCENT!V$101-PERCENT!V$100),(PERCENT!V9-PERCENT!V$100)/(PERCENT!V$100-PERCENT!V$102))</f>
        <v>-0.56199331546622389</v>
      </c>
      <c r="W9" s="124">
        <f>IF(PERCENT!W9&gt;PERCENT!W$100,(PERCENT!W9-PERCENT!W$100)/(PERCENT!W$101-PERCENT!W$100),(PERCENT!W9-PERCENT!W$100)/(PERCENT!W$100-PERCENT!W$102))</f>
        <v>-0.56199331546622389</v>
      </c>
      <c r="X9" s="127">
        <f>IF(PERCENT!X9&gt;PERCENT!X$100,(PERCENT!X9-PERCENT!X$100)/(PERCENT!X$101-PERCENT!X$100),(PERCENT!X9-PERCENT!X$100)/(PERCENT!X$100-PERCENT!X$102))</f>
        <v>-0.40604834996274691</v>
      </c>
      <c r="Y9" s="124">
        <f>IF(PERCENT!Y9&gt;PERCENT!Y$100,(PERCENT!Y9-PERCENT!Y$100)/(PERCENT!Y$101-PERCENT!Y$100),(PERCENT!Y9-PERCENT!Y$100)/(PERCENT!Y$100-PERCENT!Y$102))</f>
        <v>-0.90943631922648904</v>
      </c>
      <c r="Z9" s="124">
        <f>IF(PERCENT!Z9&gt;PERCENT!Z$100,(PERCENT!Z9-PERCENT!Z$100)/(PERCENT!Z$101-PERCENT!Z$100),(PERCENT!Z9-PERCENT!Z$100)/(PERCENT!Z$100-PERCENT!Z$102))</f>
        <v>-0.79855808353614444</v>
      </c>
      <c r="AA9" s="124">
        <f>IF(PERCENT!AA9&gt;PERCENT!AA$100,(PERCENT!AA9-PERCENT!AA$100)/(PERCENT!AA$101-PERCENT!AA$100),(PERCENT!AA9-PERCENT!AA$100)/(PERCENT!AA$100-PERCENT!AA$102))</f>
        <v>-0.26470270657613904</v>
      </c>
      <c r="AB9" s="124">
        <f>IF(PERCENT!AB9&gt;PERCENT!AB$100,(PERCENT!AB9-PERCENT!AB$100)/(PERCENT!AB$101-PERCENT!AB$100),(PERCENT!AB9-PERCENT!AB$100)/(PERCENT!AB$100-PERCENT!AB$102))</f>
        <v>-0.29953680234607249</v>
      </c>
      <c r="AC9" s="127">
        <f>IF(PERCENT!AC9&gt;PERCENT!AC$100,(PERCENT!AC9-PERCENT!AC$100)/(PERCENT!AC$101-PERCENT!AC$100),(PERCENT!AC9-PERCENT!AC$100)/(PERCENT!AC$100-PERCENT!AC$102))</f>
        <v>-0.82546398224596085</v>
      </c>
      <c r="AD9" s="124">
        <f>IF(PERCENT!AD9&gt;PERCENT!AD$100,(PERCENT!AD9-PERCENT!AD$100)/(PERCENT!AD$101-PERCENT!AD$100),(PERCENT!AD9-PERCENT!AD$100)/(PERCENT!AD$100-PERCENT!AD$102))</f>
        <v>-0.82546398224596085</v>
      </c>
      <c r="AE9" s="128">
        <f>IF(PERCENT!AE9&gt;PERCENT!AE$100,(PERCENT!AE9-PERCENT!AE$100)/(PERCENT!AE$101-PERCENT!AE$100),(PERCENT!AE9-PERCENT!AE$100)/(PERCENT!AE$100-PERCENT!AE$102))</f>
        <v>-0.36157398881940128</v>
      </c>
      <c r="AF9" s="124">
        <f>IF(PERCENT!AF9&gt;PERCENT!AF$100,(PERCENT!AF9-PERCENT!AF$100)/(PERCENT!AF$101-PERCENT!AF$100),(PERCENT!AF9-PERCENT!AF$100)/(PERCENT!AF$100-PERCENT!AF$102))</f>
        <v>0.67582611736188469</v>
      </c>
      <c r="AG9" s="124">
        <f>IF(PERCENT!AG9&gt;PERCENT!AG$100,(PERCENT!AG9-PERCENT!AG$100)/(PERCENT!AG$101-PERCENT!AG$100),(PERCENT!AG9-PERCENT!AG$100)/(PERCENT!AG$100-PERCENT!AG$102))</f>
        <v>4.2436195224459334E-3</v>
      </c>
      <c r="AH9" s="124">
        <f>IF(PERCENT!AH9&gt;PERCENT!AH$100,(PERCENT!AH9-PERCENT!AH$100)/(PERCENT!AH$101-PERCENT!AH$100),(PERCENT!AH9-PERCENT!AH$100)/(PERCENT!AH$100-PERCENT!AH$102))</f>
        <v>-0.93029042011788121</v>
      </c>
      <c r="AI9" s="124">
        <f>IF(PERCENT!AI9&gt;PERCENT!AI$100,(PERCENT!AI9-PERCENT!AI$100)/(PERCENT!AI$101-PERCENT!AI$100),(PERCENT!AI9-PERCENT!AI$100)/(PERCENT!AI$100-PERCENT!AI$102))</f>
        <v>-0.80059711118829091</v>
      </c>
      <c r="AJ9" s="124">
        <f>IF(PERCENT!AJ9&gt;PERCENT!AJ$100,(PERCENT!AJ9-PERCENT!AJ$100)/(PERCENT!AJ$101-PERCENT!AJ$100),(PERCENT!AJ9-PERCENT!AJ$100)/(PERCENT!AJ$100-PERCENT!AJ$102))</f>
        <v>-2.2979440062913838E-2</v>
      </c>
      <c r="AK9" s="124">
        <f>IF(PERCENT!AK9&gt;PERCENT!AK$100,(PERCENT!AK9-PERCENT!AK$100)/(PERCENT!AK$101-PERCENT!AK$100),(PERCENT!AK9-PERCENT!AK$100)/(PERCENT!AK$100-PERCENT!AK$102))</f>
        <v>-8.5308595555399977E-2</v>
      </c>
      <c r="AL9" s="124">
        <f>IF(PERCENT!AL9&gt;PERCENT!AL$100,(PERCENT!AL9-PERCENT!AL$100)/(PERCENT!AL$101-PERCENT!AL$100),(PERCENT!AL9-PERCENT!AL$100)/(PERCENT!AL$100-PERCENT!AL$102))</f>
        <v>-0.95101349186385209</v>
      </c>
      <c r="AM9" s="124">
        <f>IF(PERCENT!AM9&gt;PERCENT!AM$100,(PERCENT!AM9-PERCENT!AM$100)/(PERCENT!AM$101-PERCENT!AM$100),(PERCENT!AM9-PERCENT!AM$100)/(PERCENT!AM$100-PERCENT!AM$102))</f>
        <v>-0.13644011650177484</v>
      </c>
      <c r="AN9" s="124">
        <f>IF(PERCENT!AN9&gt;PERCENT!AN$100,(PERCENT!AN9-PERCENT!AN$100)/(PERCENT!AN$101-PERCENT!AN$100),(PERCENT!AN9-PERCENT!AN$100)/(PERCENT!AN$100-PERCENT!AN$102))</f>
        <v>0.64024121793917954</v>
      </c>
      <c r="AO9" s="124">
        <f>IF(PERCENT!AO9&gt;PERCENT!AO$100,(PERCENT!AO9-PERCENT!AO$100)/(PERCENT!AO$101-PERCENT!AO$100),(PERCENT!AO9-PERCENT!AO$100)/(PERCENT!AO$100-PERCENT!AO$102))</f>
        <v>-0.52213354554410452</v>
      </c>
      <c r="AP9" s="124">
        <f>IF(PERCENT!AP9&gt;PERCENT!AP$100,(PERCENT!AP9-PERCENT!AP$100)/(PERCENT!AP$101-PERCENT!AP$100),(PERCENT!AP9-PERCENT!AP$100)/(PERCENT!AP$100-PERCENT!AP$102))</f>
        <v>0.94591569726810154</v>
      </c>
      <c r="AQ9" s="124">
        <f>IF(PERCENT!AQ9&gt;PERCENT!AQ$100,(PERCENT!AQ9-PERCENT!AQ$100)/(PERCENT!AQ$101-PERCENT!AQ$100),(PERCENT!AQ9-PERCENT!AQ$100)/(PERCENT!AQ$100-PERCENT!AQ$102))</f>
        <v>0.3119764824775057</v>
      </c>
      <c r="AR9" s="124">
        <f>IF(PERCENT!AR9&gt;PERCENT!AR$100,(PERCENT!AR9-PERCENT!AR$100)/(PERCENT!AR$101-PERCENT!AR$100),(PERCENT!AR9-PERCENT!AR$100)/(PERCENT!AR$100-PERCENT!AR$102))</f>
        <v>0.82845576466431914</v>
      </c>
      <c r="AS9" s="198">
        <f>IF(PERCENT!AS9&gt;PERCENT!AS$100,(PERCENT!AS9-PERCENT!AS$100)/(PERCENT!AS$101-PERCENT!AS$100),(PERCENT!AS9-PERCENT!AS$100)/(PERCENT!AS$100-PERCENT!AS$102))</f>
        <v>-0.35028976180093196</v>
      </c>
      <c r="AT9" s="198">
        <f>IF(PERCENT!AT9&gt;PERCENT!AT$100,(PERCENT!AT9-PERCENT!AT$100)/(PERCENT!AT$101-PERCENT!AT$100),(PERCENT!AT9-PERCENT!AT$100)/(PERCENT!AT$100-PERCENT!AT$102))</f>
        <v>-0.1567869800526264</v>
      </c>
      <c r="AU9" s="198">
        <f>IF(PERCENT!AU9&gt;PERCENT!AU$100,(PERCENT!AU9-PERCENT!AU$100)/(PERCENT!AU$101-PERCENT!AU$100),(PERCENT!AU9-PERCENT!AU$100)/(PERCENT!AU$100-PERCENT!AU$102))</f>
        <v>-0.70372974973364255</v>
      </c>
      <c r="AV9" s="231">
        <f>IF(PERCENT!AV9&gt;PERCENT!AV$100,(PERCENT!AV9-PERCENT!AV$100)/(PERCENT!AV$101-PERCENT!AV$100),(PERCENT!AV9-PERCENT!AV$100)/(PERCENT!AV$100-PERCENT!AV$102))</f>
        <v>-0.36157398881940128</v>
      </c>
      <c r="AW9" s="231">
        <f>IF(PERCENT!AW9&gt;PERCENT!AW$100,(PERCENT!AW9-PERCENT!AW$100)/(PERCENT!AW$101-PERCENT!AW$100),(PERCENT!AW9-PERCENT!AW$100)/(PERCENT!AW$100-PERCENT!AW$102))</f>
        <v>-0.37480577868573689</v>
      </c>
      <c r="AX9" s="231">
        <f>IF(PERCENT!AX9&gt;PERCENT!AX$100,(PERCENT!AX9-PERCENT!AX$100)/(PERCENT!AX$101-PERCENT!AX$100),(PERCENT!AX9-PERCENT!AX$100)/(PERCENT!AX$100-PERCENT!AX$102))</f>
        <v>-0.36157398881940128</v>
      </c>
      <c r="AY9" s="232">
        <f>IF(PERCENT!AY9&gt;PERCENT!AY$100,(PERCENT!AY9-PERCENT!AY$100)/(PERCENT!AY$101-PERCENT!AY$100),(PERCENT!AY9-PERCENT!AY$100)/(PERCENT!AY$100-PERCENT!AY$102))</f>
        <v>-0.47756818660983236</v>
      </c>
    </row>
    <row r="10" spans="1:51" x14ac:dyDescent="0.35">
      <c r="A10" s="197" t="s">
        <v>404</v>
      </c>
      <c r="B10" s="125">
        <f>IF(PERCENT!B10&gt;PERCENT!B$100,(PERCENT!B10-PERCENT!B$100)/(PERCENT!B$101-PERCENT!B$100),(PERCENT!B10-PERCENT!B$100)/(PERCENT!B$100-PERCENT!B$102))</f>
        <v>-0.25190404322451487</v>
      </c>
      <c r="C10" s="124">
        <f>IF(PERCENT!C10&gt;PERCENT!C$100,(PERCENT!C10-PERCENT!C$100)/(PERCENT!C$101-PERCENT!C$100),(PERCENT!C10-PERCENT!C$100)/(PERCENT!C$100-PERCENT!C$102))</f>
        <v>-0.20360714779175962</v>
      </c>
      <c r="D10" s="124">
        <f>IF(PERCENT!D10&gt;PERCENT!D$100,(PERCENT!D10-PERCENT!D$100)/(PERCENT!D$101-PERCENT!D$100),(PERCENT!D10-PERCENT!D$100)/(PERCENT!D$100-PERCENT!D$102))</f>
        <v>-0.18550558176603346</v>
      </c>
      <c r="E10" s="124">
        <f>IF(PERCENT!E10&gt;PERCENT!E$100,(PERCENT!E10-PERCENT!E$100)/(PERCENT!E$101-PERCENT!E$100),(PERCENT!E10-PERCENT!E$100)/(PERCENT!E$100-PERCENT!E$102))</f>
        <v>-0.67398322287106482</v>
      </c>
      <c r="F10" s="124">
        <f>IF(PERCENT!F10&gt;PERCENT!F$100,(PERCENT!F10-PERCENT!F$100)/(PERCENT!F$101-PERCENT!F$100),(PERCENT!F10-PERCENT!F$100)/(PERCENT!F$100-PERCENT!F$102))</f>
        <v>0.65922663284903005</v>
      </c>
      <c r="G10" s="124">
        <f>IF(PERCENT!G10&gt;PERCENT!G$100,(PERCENT!G10-PERCENT!G$100)/(PERCENT!G$101-PERCENT!G$100),(PERCENT!G10-PERCENT!G$100)/(PERCENT!G$100-PERCENT!G$102))</f>
        <v>-0.47827287966166854</v>
      </c>
      <c r="H10" s="125">
        <f>IF(PERCENT!H10&gt;PERCENT!H$100,(PERCENT!H10-PERCENT!H$100)/(PERCENT!H$101-PERCENT!H$100),(PERCENT!H10-PERCENT!H$100)/(PERCENT!H$100-PERCENT!H$102))</f>
        <v>-0.10974125098618955</v>
      </c>
      <c r="I10" s="124">
        <f>IF(PERCENT!I10&gt;PERCENT!I$100,(PERCENT!I10-PERCENT!I$100)/(PERCENT!I$101-PERCENT!I$100),(PERCENT!I10-PERCENT!I$100)/(PERCENT!I$100-PERCENT!I$102))</f>
        <v>-0.61026669190200733</v>
      </c>
      <c r="J10" s="124">
        <f>IF(PERCENT!J10&gt;PERCENT!J$100,(PERCENT!J10-PERCENT!J$100)/(PERCENT!J$101-PERCENT!J$100),(PERCENT!J10-PERCENT!J$100)/(PERCENT!J$100-PERCENT!J$102))</f>
        <v>5.8430530266366097E-2</v>
      </c>
      <c r="K10" s="126">
        <f>IF(PERCENT!K10&gt;PERCENT!K$100,(PERCENT!K10-PERCENT!K$100)/(PERCENT!K$101-PERCENT!K$100),(PERCENT!K10-PERCENT!K$100)/(PERCENT!K$100-PERCENT!K$102))</f>
        <v>-2.2886748366400932E-2</v>
      </c>
      <c r="L10" s="126">
        <f>IF(PERCENT!L10&gt;PERCENT!L$100,(PERCENT!L10-PERCENT!L$100)/(PERCENT!L$101-PERCENT!L$100),(PERCENT!L10-PERCENT!L$100)/(PERCENT!L$100-PERCENT!L$102))</f>
        <v>0.23799815997453783</v>
      </c>
      <c r="M10" s="124">
        <f>IF(PERCENT!M10&gt;PERCENT!M$100,(PERCENT!M10-PERCENT!M$100)/(PERCENT!M$101-PERCENT!M$100),(PERCENT!M10-PERCENT!M$100)/(PERCENT!M$100-PERCENT!M$102))</f>
        <v>0.40893613056377309</v>
      </c>
      <c r="N10" s="124">
        <f>IF(PERCENT!N10&gt;PERCENT!N$100,(PERCENT!N10-PERCENT!N$100)/(PERCENT!N$101-PERCENT!N$100),(PERCENT!N10-PERCENT!N$100)/(PERCENT!N$100-PERCENT!N$102))</f>
        <v>-0.46784023151469367</v>
      </c>
      <c r="O10" s="124">
        <f>IF(PERCENT!O10&gt;PERCENT!O$100,(PERCENT!O10-PERCENT!O$100)/(PERCENT!O$101-PERCENT!O$100),(PERCENT!O10-PERCENT!O$100)/(PERCENT!O$100-PERCENT!O$102))</f>
        <v>0.19304985013945297</v>
      </c>
      <c r="P10" s="124">
        <f>IF(PERCENT!P10&gt;PERCENT!P$100,(PERCENT!P10-PERCENT!P$100)/(PERCENT!P$101-PERCENT!P$100),(PERCENT!P10-PERCENT!P$100)/(PERCENT!P$100-PERCENT!P$102))</f>
        <v>-1.9590785825468662E-2</v>
      </c>
      <c r="Q10" s="124">
        <f>IF(PERCENT!Q10&gt;PERCENT!Q$100,(PERCENT!Q10-PERCENT!Q$100)/(PERCENT!Q$101-PERCENT!Q$100),(PERCENT!Q10-PERCENT!Q$100)/(PERCENT!Q$100-PERCENT!Q$102))</f>
        <v>0.10095226104224229</v>
      </c>
      <c r="R10" s="127">
        <f>IF(PERCENT!R10&gt;PERCENT!R$100,(PERCENT!R10-PERCENT!R$100)/(PERCENT!R$101-PERCENT!R$100),(PERCENT!R10-PERCENT!R$100)/(PERCENT!R$100-PERCENT!R$102))</f>
        <v>-0.40053351569700513</v>
      </c>
      <c r="S10" s="124">
        <f>IF(PERCENT!S10&gt;PERCENT!S$100,(PERCENT!S10-PERCENT!S$100)/(PERCENT!S$101-PERCENT!S$100),(PERCENT!S10-PERCENT!S$100)/(PERCENT!S$100-PERCENT!S$102))</f>
        <v>-0.50498604620688226</v>
      </c>
      <c r="T10" s="124">
        <f>IF(PERCENT!T10&gt;PERCENT!T$100,(PERCENT!T10-PERCENT!T$100)/(PERCENT!T$101-PERCENT!T$100),(PERCENT!T10-PERCENT!T$100)/(PERCENT!T$100-PERCENT!T$102))</f>
        <v>-0.51636686846300661</v>
      </c>
      <c r="U10" s="124">
        <f>IF(PERCENT!U10&gt;PERCENT!U$100,(PERCENT!U10-PERCENT!U$100)/(PERCENT!U$101-PERCENT!U$100),(PERCENT!U10-PERCENT!U$100)/(PERCENT!U$100-PERCENT!U$102))</f>
        <v>-1.4457333410423942E-2</v>
      </c>
      <c r="V10" s="127">
        <f>IF(PERCENT!V10&gt;PERCENT!V$100,(PERCENT!V10-PERCENT!V$100)/(PERCENT!V$101-PERCENT!V$100),(PERCENT!V10-PERCENT!V$100)/(PERCENT!V$100-PERCENT!V$102))</f>
        <v>-0.24935402587740851</v>
      </c>
      <c r="W10" s="124">
        <f>IF(PERCENT!W10&gt;PERCENT!W$100,(PERCENT!W10-PERCENT!W$100)/(PERCENT!W$101-PERCENT!W$100),(PERCENT!W10-PERCENT!W$100)/(PERCENT!W$100-PERCENT!W$102))</f>
        <v>-0.24935402587740851</v>
      </c>
      <c r="X10" s="127">
        <f>IF(PERCENT!X10&gt;PERCENT!X$100,(PERCENT!X10-PERCENT!X$100)/(PERCENT!X$101-PERCENT!X$100),(PERCENT!X10-PERCENT!X$100)/(PERCENT!X$100-PERCENT!X$102))</f>
        <v>0.12729313465031786</v>
      </c>
      <c r="Y10" s="124">
        <f>IF(PERCENT!Y10&gt;PERCENT!Y$100,(PERCENT!Y10-PERCENT!Y$100)/(PERCENT!Y$101-PERCENT!Y$100),(PERCENT!Y10-PERCENT!Y$100)/(PERCENT!Y$100-PERCENT!Y$102))</f>
        <v>6.3972005303143481E-2</v>
      </c>
      <c r="Z10" s="124">
        <f>IF(PERCENT!Z10&gt;PERCENT!Z$100,(PERCENT!Z10-PERCENT!Z$100)/(PERCENT!Z$101-PERCENT!Z$100),(PERCENT!Z10-PERCENT!Z$100)/(PERCENT!Z$100-PERCENT!Z$102))</f>
        <v>-0.68679987496717743</v>
      </c>
      <c r="AA10" s="124">
        <f>IF(PERCENT!AA10&gt;PERCENT!AA$100,(PERCENT!AA10-PERCENT!AA$100)/(PERCENT!AA$101-PERCENT!AA$100),(PERCENT!AA10-PERCENT!AA$100)/(PERCENT!AA$100-PERCENT!AA$102))</f>
        <v>3.445300572550055E-2</v>
      </c>
      <c r="AB10" s="124">
        <f>IF(PERCENT!AB10&gt;PERCENT!AB$100,(PERCENT!AB10-PERCENT!AB$100)/(PERCENT!AB$101-PERCENT!AB$100),(PERCENT!AB10-PERCENT!AB$100)/(PERCENT!AB$100-PERCENT!AB$102))</f>
        <v>0.34791793450240388</v>
      </c>
      <c r="AC10" s="127">
        <f>IF(PERCENT!AC10&gt;PERCENT!AC$100,(PERCENT!AC10-PERCENT!AC$100)/(PERCENT!AC$101-PERCENT!AC$100),(PERCENT!AC10-PERCENT!AC$100)/(PERCENT!AC$100-PERCENT!AC$102))</f>
        <v>8.4593223565077244E-2</v>
      </c>
      <c r="AD10" s="124">
        <f>IF(PERCENT!AD10&gt;PERCENT!AD$100,(PERCENT!AD10-PERCENT!AD$100)/(PERCENT!AD$101-PERCENT!AD$100),(PERCENT!AD10-PERCENT!AD$100)/(PERCENT!AD$100-PERCENT!AD$102))</f>
        <v>8.4593223565077244E-2</v>
      </c>
      <c r="AE10" s="128">
        <f>IF(PERCENT!AE10&gt;PERCENT!AE$100,(PERCENT!AE10-PERCENT!AE$100)/(PERCENT!AE$101-PERCENT!AE$100),(PERCENT!AE10-PERCENT!AE$100)/(PERCENT!AE$100-PERCENT!AE$102))</f>
        <v>0.40497577469072721</v>
      </c>
      <c r="AF10" s="124">
        <f>IF(PERCENT!AF10&gt;PERCENT!AF$100,(PERCENT!AF10-PERCENT!AF$100)/(PERCENT!AF$101-PERCENT!AF$100),(PERCENT!AF10-PERCENT!AF$100)/(PERCENT!AF$100-PERCENT!AF$102))</f>
        <v>0.49688180452109537</v>
      </c>
      <c r="AG10" s="124">
        <f>IF(PERCENT!AG10&gt;PERCENT!AG$100,(PERCENT!AG10-PERCENT!AG$100)/(PERCENT!AG$101-PERCENT!AG$100),(PERCENT!AG10-PERCENT!AG$100)/(PERCENT!AG$100-PERCENT!AG$102))</f>
        <v>-1.5980777405621094E-2</v>
      </c>
      <c r="AH10" s="124">
        <f>IF(PERCENT!AH10&gt;PERCENT!AH$100,(PERCENT!AH10-PERCENT!AH$100)/(PERCENT!AH$101-PERCENT!AH$100),(PERCENT!AH10-PERCENT!AH$100)/(PERCENT!AH$100-PERCENT!AH$102))</f>
        <v>0.28662008859185334</v>
      </c>
      <c r="AI10" s="124">
        <f>IF(PERCENT!AI10&gt;PERCENT!AI$100,(PERCENT!AI10-PERCENT!AI$100)/(PERCENT!AI$101-PERCENT!AI$100),(PERCENT!AI10-PERCENT!AI$100)/(PERCENT!AI$100-PERCENT!AI$102))</f>
        <v>0.57584161972996539</v>
      </c>
      <c r="AJ10" s="124">
        <f>IF(PERCENT!AJ10&gt;PERCENT!AJ$100,(PERCENT!AJ10-PERCENT!AJ$100)/(PERCENT!AJ$101-PERCENT!AJ$100),(PERCENT!AJ10-PERCENT!AJ$100)/(PERCENT!AJ$100-PERCENT!AJ$102))</f>
        <v>-0.27477276472333001</v>
      </c>
      <c r="AK10" s="124">
        <f>IF(PERCENT!AK10&gt;PERCENT!AK$100,(PERCENT!AK10-PERCENT!AK$100)/(PERCENT!AK$101-PERCENT!AK$100),(PERCENT!AK10-PERCENT!AK$100)/(PERCENT!AK$100-PERCENT!AK$102))</f>
        <v>7.8088505123458773E-2</v>
      </c>
      <c r="AL10" s="124">
        <f>IF(PERCENT!AL10&gt;PERCENT!AL$100,(PERCENT!AL10-PERCENT!AL$100)/(PERCENT!AL$101-PERCENT!AL$100),(PERCENT!AL10-PERCENT!AL$100)/(PERCENT!AL$100-PERCENT!AL$102))</f>
        <v>-0.44663537064953551</v>
      </c>
      <c r="AM10" s="124">
        <f>IF(PERCENT!AM10&gt;PERCENT!AM$100,(PERCENT!AM10-PERCENT!AM$100)/(PERCENT!AM$101-PERCENT!AM$100),(PERCENT!AM10-PERCENT!AM$100)/(PERCENT!AM$100-PERCENT!AM$102))</f>
        <v>0.48894120461434226</v>
      </c>
      <c r="AN10" s="124">
        <f>IF(PERCENT!AN10&gt;PERCENT!AN$100,(PERCENT!AN10-PERCENT!AN$100)/(PERCENT!AN$101-PERCENT!AN$100),(PERCENT!AN10-PERCENT!AN$100)/(PERCENT!AN$100-PERCENT!AN$102))</f>
        <v>0.88159837552428988</v>
      </c>
      <c r="AO10" s="124">
        <f>IF(PERCENT!AO10&gt;PERCENT!AO$100,(PERCENT!AO10-PERCENT!AO$100)/(PERCENT!AO$101-PERCENT!AO$100),(PERCENT!AO10-PERCENT!AO$100)/(PERCENT!AO$100-PERCENT!AO$102))</f>
        <v>-3.3187689719037794E-2</v>
      </c>
      <c r="AP10" s="124">
        <f>IF(PERCENT!AP10&gt;PERCENT!AP$100,(PERCENT!AP10-PERCENT!AP$100)/(PERCENT!AP$101-PERCENT!AP$100),(PERCENT!AP10-PERCENT!AP$100)/(PERCENT!AP$100-PERCENT!AP$102))</f>
        <v>0.89153871313698907</v>
      </c>
      <c r="AQ10" s="124">
        <f>IF(PERCENT!AQ10&gt;PERCENT!AQ$100,(PERCENT!AQ10-PERCENT!AQ$100)/(PERCENT!AQ$101-PERCENT!AQ$100),(PERCENT!AQ10-PERCENT!AQ$100)/(PERCENT!AQ$100-PERCENT!AQ$102))</f>
        <v>8.8978875015721479E-2</v>
      </c>
      <c r="AR10" s="124">
        <f>IF(PERCENT!AR10&gt;PERCENT!AR$100,(PERCENT!AR10-PERCENT!AR$100)/(PERCENT!AR$101-PERCENT!AR$100),(PERCENT!AR10-PERCENT!AR$100)/(PERCENT!AR$100-PERCENT!AR$102))</f>
        <v>-7.9468251007740326E-2</v>
      </c>
      <c r="AS10" s="198">
        <f>IF(PERCENT!AS10&gt;PERCENT!AS$100,(PERCENT!AS10-PERCENT!AS$100)/(PERCENT!AS$101-PERCENT!AS$100),(PERCENT!AS10-PERCENT!AS$100)/(PERCENT!AS$100-PERCENT!AS$102))</f>
        <v>-0.22676581464498322</v>
      </c>
      <c r="AT10" s="198">
        <f>IF(PERCENT!AT10&gt;PERCENT!AT$100,(PERCENT!AT10-PERCENT!AT$100)/(PERCENT!AT$101-PERCENT!AT$100),(PERCENT!AT10-PERCENT!AT$100)/(PERCENT!AT$100-PERCENT!AT$102))</f>
        <v>0.15242597232438262</v>
      </c>
      <c r="AU10" s="198">
        <f>IF(PERCENT!AU10&gt;PERCENT!AU$100,(PERCENT!AU10-PERCENT!AU$100)/(PERCENT!AU$101-PERCENT!AU$100),(PERCENT!AU10-PERCENT!AU$100)/(PERCENT!AU$100-PERCENT!AU$102))</f>
        <v>2.6661494108281203E-3</v>
      </c>
      <c r="AV10" s="231">
        <f>IF(PERCENT!AV10&gt;PERCENT!AV$100,(PERCENT!AV10-PERCENT!AV$100)/(PERCENT!AV$101-PERCENT!AV$100),(PERCENT!AV10-PERCENT!AV$100)/(PERCENT!AV$100-PERCENT!AV$102))</f>
        <v>0.40497577469072721</v>
      </c>
      <c r="AW10" s="231">
        <f>IF(PERCENT!AW10&gt;PERCENT!AW$100,(PERCENT!AW10-PERCENT!AW$100)/(PERCENT!AW$101-PERCENT!AW$100),(PERCENT!AW10-PERCENT!AW$100)/(PERCENT!AW$100-PERCENT!AW$102))</f>
        <v>-8.2530130434007726E-3</v>
      </c>
      <c r="AX10" s="231">
        <f>IF(PERCENT!AX10&gt;PERCENT!AX$100,(PERCENT!AX10-PERCENT!AX$100)/(PERCENT!AX$101-PERCENT!AX$100),(PERCENT!AX10-PERCENT!AX$100)/(PERCENT!AX$100-PERCENT!AX$102))</f>
        <v>0.40497577469072721</v>
      </c>
      <c r="AY10" s="232">
        <f>IF(PERCENT!AY10&gt;PERCENT!AY$100,(PERCENT!AY10-PERCENT!AY$100)/(PERCENT!AY$101-PERCENT!AY$100),(PERCENT!AY10-PERCENT!AY$100)/(PERCENT!AY$100-PERCENT!AY$102))</f>
        <v>-0.72548085229383652</v>
      </c>
    </row>
    <row r="11" spans="1:51" x14ac:dyDescent="0.35">
      <c r="A11" s="197" t="s">
        <v>824</v>
      </c>
      <c r="B11" s="125">
        <f>IF(PERCENT!B11&gt;PERCENT!B$100,(PERCENT!B11-PERCENT!B$100)/(PERCENT!B$101-PERCENT!B$100),(PERCENT!B11-PERCENT!B$100)/(PERCENT!B$100-PERCENT!B$102))</f>
        <v>-0.67326927876709564</v>
      </c>
      <c r="C11" s="124">
        <f>IF(PERCENT!C11&gt;PERCENT!C$100,(PERCENT!C11-PERCENT!C$100)/(PERCENT!C$101-PERCENT!C$100),(PERCENT!C11-PERCENT!C$100)/(PERCENT!C$100-PERCENT!C$102))</f>
        <v>-0.30360015182348599</v>
      </c>
      <c r="D11" s="124">
        <f>IF(PERCENT!D11&gt;PERCENT!D$100,(PERCENT!D11-PERCENT!D$100)/(PERCENT!D$101-PERCENT!D$100),(PERCENT!D11-PERCENT!D$100)/(PERCENT!D$100-PERCENT!D$102))</f>
        <v>3.7520407316198663E-2</v>
      </c>
      <c r="E11" s="124">
        <f>IF(PERCENT!E11&gt;PERCENT!E$100,(PERCENT!E11-PERCENT!E$100)/(PERCENT!E$101-PERCENT!E$100),(PERCENT!E11-PERCENT!E$100)/(PERCENT!E$100-PERCENT!E$102))</f>
        <v>-5.9906494563561466E-2</v>
      </c>
      <c r="F11" s="124">
        <f>IF(PERCENT!F11&gt;PERCENT!F$100,(PERCENT!F11-PERCENT!F$100)/(PERCENT!F$101-PERCENT!F$100),(PERCENT!F11-PERCENT!F$100)/(PERCENT!F$100-PERCENT!F$102))</f>
        <v>-1</v>
      </c>
      <c r="G11" s="124">
        <f>IF(PERCENT!G11&gt;PERCENT!G$100,(PERCENT!G11-PERCENT!G$100)/(PERCENT!G$101-PERCENT!G$100),(PERCENT!G11-PERCENT!G$100)/(PERCENT!G$100-PERCENT!G$102))</f>
        <v>-0.59491305574013653</v>
      </c>
      <c r="H11" s="125">
        <f>IF(PERCENT!H11&gt;PERCENT!H$100,(PERCENT!H11-PERCENT!H$100)/(PERCENT!H$101-PERCENT!H$100),(PERCENT!H11-PERCENT!H$100)/(PERCENT!H$100-PERCENT!H$102))</f>
        <v>-0.70694929272132367</v>
      </c>
      <c r="I11" s="124">
        <f>IF(PERCENT!I11&gt;PERCENT!I$100,(PERCENT!I11-PERCENT!I$100)/(PERCENT!I$101-PERCENT!I$100),(PERCENT!I11-PERCENT!I$100)/(PERCENT!I$100-PERCENT!I$102))</f>
        <v>-0.80443533817836088</v>
      </c>
      <c r="J11" s="124">
        <f>IF(PERCENT!J11&gt;PERCENT!J$100,(PERCENT!J11-PERCENT!J$100)/(PERCENT!J$101-PERCENT!J$100),(PERCENT!J11-PERCENT!J$100)/(PERCENT!J$100-PERCENT!J$102))</f>
        <v>-0.5989917218960813</v>
      </c>
      <c r="K11" s="126">
        <f>IF(PERCENT!K11&gt;PERCENT!K$100,(PERCENT!K11-PERCENT!K$100)/(PERCENT!K$101-PERCENT!K$100),(PERCENT!K11-PERCENT!K$100)/(PERCENT!K$100-PERCENT!K$102))</f>
        <v>0.14824474401584983</v>
      </c>
      <c r="L11" s="126">
        <f>IF(PERCENT!L11&gt;PERCENT!L$100,(PERCENT!L11-PERCENT!L$100)/(PERCENT!L$101-PERCENT!L$100),(PERCENT!L11-PERCENT!L$100)/(PERCENT!L$100-PERCENT!L$102))</f>
        <v>-0.27593019315576417</v>
      </c>
      <c r="M11" s="124">
        <f>IF(PERCENT!M11&gt;PERCENT!M$100,(PERCENT!M11-PERCENT!M$100)/(PERCENT!M$101-PERCENT!M$100),(PERCENT!M11-PERCENT!M$100)/(PERCENT!M$100-PERCENT!M$102))</f>
        <v>-1</v>
      </c>
      <c r="N11" s="124">
        <f>IF(PERCENT!N11&gt;PERCENT!N$100,(PERCENT!N11-PERCENT!N$100)/(PERCENT!N$101-PERCENT!N$100),(PERCENT!N11-PERCENT!N$100)/(PERCENT!N$100-PERCENT!N$102))</f>
        <v>2.0133431064757693E-2</v>
      </c>
      <c r="O11" s="124">
        <f>IF(PERCENT!O11&gt;PERCENT!O$100,(PERCENT!O11-PERCENT!O$100)/(PERCENT!O$101-PERCENT!O$100),(PERCENT!O11-PERCENT!O$100)/(PERCENT!O$100-PERCENT!O$102))</f>
        <v>0.19304985013945297</v>
      </c>
      <c r="P11" s="124">
        <f>IF(PERCENT!P11&gt;PERCENT!P$100,(PERCENT!P11-PERCENT!P$100)/(PERCENT!P$101-PERCENT!P$100),(PERCENT!P11-PERCENT!P$100)/(PERCENT!P$100-PERCENT!P$102))</f>
        <v>0.10185270583342197</v>
      </c>
      <c r="Q11" s="124">
        <f>IF(PERCENT!Q11&gt;PERCENT!Q$100,(PERCENT!Q11-PERCENT!Q$100)/(PERCENT!Q$101-PERCENT!Q$100),(PERCENT!Q11-PERCENT!Q$100)/(PERCENT!Q$100-PERCENT!Q$102))</f>
        <v>-9.9583627853372575E-2</v>
      </c>
      <c r="R11" s="127">
        <f>IF(PERCENT!R11&gt;PERCENT!R$100,(PERCENT!R11-PERCENT!R$100)/(PERCENT!R$101-PERCENT!R$100),(PERCENT!R11-PERCENT!R$100)/(PERCENT!R$100-PERCENT!R$102))</f>
        <v>-0.92133880994740414</v>
      </c>
      <c r="S11" s="124">
        <f>IF(PERCENT!S11&gt;PERCENT!S$100,(PERCENT!S11-PERCENT!S$100)/(PERCENT!S$101-PERCENT!S$100),(PERCENT!S11-PERCENT!S$100)/(PERCENT!S$100-PERCENT!S$102))</f>
        <v>-0.93157984515201686</v>
      </c>
      <c r="T11" s="124">
        <f>IF(PERCENT!T11&gt;PERCENT!T$100,(PERCENT!T11-PERCENT!T$100)/(PERCENT!T$101-PERCENT!T$100),(PERCENT!T11-PERCENT!T$100)/(PERCENT!T$100-PERCENT!T$102))</f>
        <v>-0.94922734679414811</v>
      </c>
      <c r="U11" s="124">
        <f>IF(PERCENT!U11&gt;PERCENT!U$100,(PERCENT!U11-PERCENT!U$100)/(PERCENT!U$101-PERCENT!U$100),(PERCENT!U11-PERCENT!U$100)/(PERCENT!U$100-PERCENT!U$102))</f>
        <v>-0.84949061851039254</v>
      </c>
      <c r="V11" s="127">
        <f>IF(PERCENT!V11&gt;PERCENT!V$100,(PERCENT!V11-PERCENT!V$100)/(PERCENT!V$101-PERCENT!V$100),(PERCENT!V11-PERCENT!V$100)/(PERCENT!V$100-PERCENT!V$102))</f>
        <v>-0.73611646728002877</v>
      </c>
      <c r="W11" s="124">
        <f>IF(PERCENT!W11&gt;PERCENT!W$100,(PERCENT!W11-PERCENT!W$100)/(PERCENT!W$101-PERCENT!W$100),(PERCENT!W11-PERCENT!W$100)/(PERCENT!W$100-PERCENT!W$102))</f>
        <v>-0.73611646728002877</v>
      </c>
      <c r="X11" s="127">
        <f>IF(PERCENT!X11&gt;PERCENT!X$100,(PERCENT!X11-PERCENT!X$100)/(PERCENT!X$101-PERCENT!X$100),(PERCENT!X11-PERCENT!X$100)/(PERCENT!X$100-PERCENT!X$102))</f>
        <v>-3.9006544891482572E-2</v>
      </c>
      <c r="Y11" s="124">
        <f>IF(PERCENT!Y11&gt;PERCENT!Y$100,(PERCENT!Y11-PERCENT!Y$100)/(PERCENT!Y$101-PERCENT!Y$100),(PERCENT!Y11-PERCENT!Y$100)/(PERCENT!Y$100-PERCENT!Y$102))</f>
        <v>-0.76911929505167509</v>
      </c>
      <c r="Z11" s="124">
        <f>IF(PERCENT!Z11&gt;PERCENT!Z$100,(PERCENT!Z11-PERCENT!Z$100)/(PERCENT!Z$101-PERCENT!Z$100),(PERCENT!Z11-PERCENT!Z$100)/(PERCENT!Z$100-PERCENT!Z$102))</f>
        <v>-0.83187371872140392</v>
      </c>
      <c r="AA11" s="124">
        <f>IF(PERCENT!AA11&gt;PERCENT!AA$100,(PERCENT!AA11-PERCENT!AA$100)/(PERCENT!AA$101-PERCENT!AA$100),(PERCENT!AA11-PERCENT!AA$100)/(PERCENT!AA$100-PERCENT!AA$102))</f>
        <v>-0.84062242510815355</v>
      </c>
      <c r="AB11" s="124">
        <f>IF(PERCENT!AB11&gt;PERCENT!AB$100,(PERCENT!AB11-PERCENT!AB$100)/(PERCENT!AB$101-PERCENT!AB$100),(PERCENT!AB11-PERCENT!AB$100)/(PERCENT!AB$100-PERCENT!AB$102))</f>
        <v>0.56753106536947007</v>
      </c>
      <c r="AC11" s="127">
        <f>IF(PERCENT!AC11&gt;PERCENT!AC$100,(PERCENT!AC11-PERCENT!AC$100)/(PERCENT!AC$101-PERCENT!AC$100),(PERCENT!AC11-PERCENT!AC$100)/(PERCENT!AC$100-PERCENT!AC$102))</f>
        <v>4.1156346767668925E-2</v>
      </c>
      <c r="AD11" s="124">
        <f>IF(PERCENT!AD11&gt;PERCENT!AD$100,(PERCENT!AD11-PERCENT!AD$100)/(PERCENT!AD$101-PERCENT!AD$100),(PERCENT!AD11-PERCENT!AD$100)/(PERCENT!AD$100-PERCENT!AD$102))</f>
        <v>4.1156346767668925E-2</v>
      </c>
      <c r="AE11" s="128">
        <f>IF(PERCENT!AE11&gt;PERCENT!AE$100,(PERCENT!AE11-PERCENT!AE$100)/(PERCENT!AE$101-PERCENT!AE$100),(PERCENT!AE11-PERCENT!AE$100)/(PERCENT!AE$100-PERCENT!AE$102))</f>
        <v>-0.92846984576420344</v>
      </c>
      <c r="AF11" s="124">
        <f>IF(PERCENT!AF11&gt;PERCENT!AF$100,(PERCENT!AF11-PERCENT!AF$100)/(PERCENT!AF$101-PERCENT!AF$100),(PERCENT!AF11-PERCENT!AF$100)/(PERCENT!AF$100-PERCENT!AF$102))</f>
        <v>5.102207974899569E-2</v>
      </c>
      <c r="AG11" s="124">
        <f>IF(PERCENT!AG11&gt;PERCENT!AG$100,(PERCENT!AG11-PERCENT!AG$100)/(PERCENT!AG$101-PERCENT!AG$100),(PERCENT!AG11-PERCENT!AG$100)/(PERCENT!AG$100-PERCENT!AG$102))</f>
        <v>0.14602796623056127</v>
      </c>
      <c r="AH11" s="124">
        <f>IF(PERCENT!AH11&gt;PERCENT!AH$100,(PERCENT!AH11-PERCENT!AH$100)/(PERCENT!AH$101-PERCENT!AH$100),(PERCENT!AH11-PERCENT!AH$100)/(PERCENT!AH$100-PERCENT!AH$102))</f>
        <v>-5.7603718142814717E-2</v>
      </c>
      <c r="AI11" s="124">
        <f>IF(PERCENT!AI11&gt;PERCENT!AI$100,(PERCENT!AI11-PERCENT!AI$100)/(PERCENT!AI$101-PERCENT!AI$100),(PERCENT!AI11-PERCENT!AI$100)/(PERCENT!AI$100-PERCENT!AI$102))</f>
        <v>0.32887416054182578</v>
      </c>
      <c r="AJ11" s="124">
        <f>IF(PERCENT!AJ11&gt;PERCENT!AJ$100,(PERCENT!AJ11-PERCENT!AJ$100)/(PERCENT!AJ$101-PERCENT!AJ$100),(PERCENT!AJ11-PERCENT!AJ$100)/(PERCENT!AJ$100-PERCENT!AJ$102))</f>
        <v>0.32369985543687624</v>
      </c>
      <c r="AK11" s="124">
        <f>IF(PERCENT!AK11&gt;PERCENT!AK$100,(PERCENT!AK11-PERCENT!AK$100)/(PERCENT!AK$101-PERCENT!AK$100),(PERCENT!AK11-PERCENT!AK$100)/(PERCENT!AK$100-PERCENT!AK$102))</f>
        <v>-0.48468569456767135</v>
      </c>
      <c r="AL11" s="124">
        <f>IF(PERCENT!AL11&gt;PERCENT!AL$100,(PERCENT!AL11-PERCENT!AL$100)/(PERCENT!AL$101-PERCENT!AL$100),(PERCENT!AL11-PERCENT!AL$100)/(PERCENT!AL$100-PERCENT!AL$102))</f>
        <v>-0.25338122704999766</v>
      </c>
      <c r="AM11" s="124">
        <f>IF(PERCENT!AM11&gt;PERCENT!AM$100,(PERCENT!AM11-PERCENT!AM$100)/(PERCENT!AM$101-PERCENT!AM$100),(PERCENT!AM11-PERCENT!AM$100)/(PERCENT!AM$100-PERCENT!AM$102))</f>
        <v>-0.80171600824664402</v>
      </c>
      <c r="AN11" s="124">
        <f>IF(PERCENT!AN11&gt;PERCENT!AN$100,(PERCENT!AN11-PERCENT!AN$100)/(PERCENT!AN$101-PERCENT!AN$100),(PERCENT!AN11-PERCENT!AN$100)/(PERCENT!AN$100-PERCENT!AN$102))</f>
        <v>-6.5551526139688747E-3</v>
      </c>
      <c r="AO11" s="124">
        <f>IF(PERCENT!AO11&gt;PERCENT!AO$100,(PERCENT!AO11-PERCENT!AO$100)/(PERCENT!AO$101-PERCENT!AO$100),(PERCENT!AO11-PERCENT!AO$100)/(PERCENT!AO$100-PERCENT!AO$102))</f>
        <v>-0.50221330644680318</v>
      </c>
      <c r="AP11" s="124">
        <f>IF(PERCENT!AP11&gt;PERCENT!AP$100,(PERCENT!AP11-PERCENT!AP$100)/(PERCENT!AP$101-PERCENT!AP$100),(PERCENT!AP11-PERCENT!AP$100)/(PERCENT!AP$100-PERCENT!AP$102))</f>
        <v>0.50840684474821884</v>
      </c>
      <c r="AQ11" s="124">
        <f>IF(PERCENT!AQ11&gt;PERCENT!AQ$100,(PERCENT!AQ11-PERCENT!AQ$100)/(PERCENT!AQ$101-PERCENT!AQ$100),(PERCENT!AQ11-PERCENT!AQ$100)/(PERCENT!AQ$100-PERCENT!AQ$102))</f>
        <v>7.8730269382089935E-2</v>
      </c>
      <c r="AR11" s="124">
        <f>IF(PERCENT!AR11&gt;PERCENT!AR$100,(PERCENT!AR11-PERCENT!AR$100)/(PERCENT!AR$101-PERCENT!AR$100),(PERCENT!AR11-PERCENT!AR$100)/(PERCENT!AR$100-PERCENT!AR$102))</f>
        <v>0.59151338940187981</v>
      </c>
      <c r="AS11" s="198">
        <f>IF(PERCENT!AS11&gt;PERCENT!AS$100,(PERCENT!AS11-PERCENT!AS$100)/(PERCENT!AS$101-PERCENT!AS$100),(PERCENT!AS11-PERCENT!AS$100)/(PERCENT!AS$100-PERCENT!AS$102))</f>
        <v>-0.89458167252522769</v>
      </c>
      <c r="AT11" s="198">
        <f>IF(PERCENT!AT11&gt;PERCENT!AT$100,(PERCENT!AT11-PERCENT!AT$100)/(PERCENT!AT$101-PERCENT!AT$100),(PERCENT!AT11-PERCENT!AT$100)/(PERCENT!AT$100-PERCENT!AT$102))</f>
        <v>-1.4302897277925841E-2</v>
      </c>
      <c r="AU11" s="198">
        <f>IF(PERCENT!AU11&gt;PERCENT!AU$100,(PERCENT!AU11-PERCENT!AU$100)/(PERCENT!AU$101-PERCENT!AU$100),(PERCENT!AU11-PERCENT!AU$100)/(PERCENT!AU$100-PERCENT!AU$102))</f>
        <v>-0.25738053855387211</v>
      </c>
      <c r="AV11" s="231">
        <f>IF(PERCENT!AV11&gt;PERCENT!AV$100,(PERCENT!AV11-PERCENT!AV$100)/(PERCENT!AV$101-PERCENT!AV$100),(PERCENT!AV11-PERCENT!AV$100)/(PERCENT!AV$100-PERCENT!AV$102))</f>
        <v>-0.92846984576420344</v>
      </c>
      <c r="AW11" s="231">
        <f>IF(PERCENT!AW11&gt;PERCENT!AW$100,(PERCENT!AW11-PERCENT!AW$100)/(PERCENT!AW$101-PERCENT!AW$100),(PERCENT!AW11-PERCENT!AW$100)/(PERCENT!AW$100-PERCENT!AW$102))</f>
        <v>-0.313565175966244</v>
      </c>
      <c r="AX11" s="231">
        <f>IF(PERCENT!AX11&gt;PERCENT!AX$100,(PERCENT!AX11-PERCENT!AX$100)/(PERCENT!AX$101-PERCENT!AX$100),(PERCENT!AX11-PERCENT!AX$100)/(PERCENT!AX$100-PERCENT!AX$102))</f>
        <v>-0.92846984576420344</v>
      </c>
      <c r="AY11" s="232">
        <f>IF(PERCENT!AY11&gt;PERCENT!AY$100,(PERCENT!AY11-PERCENT!AY$100)/(PERCENT!AY$101-PERCENT!AY$100),(PERCENT!AY11-PERCENT!AY$100)/(PERCENT!AY$100-PERCENT!AY$102))</f>
        <v>-0.15368104306227406</v>
      </c>
    </row>
    <row r="12" spans="1:51" x14ac:dyDescent="0.35">
      <c r="A12" s="197" t="s">
        <v>405</v>
      </c>
      <c r="B12" s="125">
        <f>IF(PERCENT!B12&gt;PERCENT!B$100,(PERCENT!B12-PERCENT!B$100)/(PERCENT!B$101-PERCENT!B$100),(PERCENT!B12-PERCENT!B$100)/(PERCENT!B$100-PERCENT!B$102))</f>
        <v>-0.1612881504980283</v>
      </c>
      <c r="C12" s="124">
        <f>IF(PERCENT!C12&gt;PERCENT!C$100,(PERCENT!C12-PERCENT!C$100)/(PERCENT!C$101-PERCENT!C$100),(PERCENT!C12-PERCENT!C$100)/(PERCENT!C$100-PERCENT!C$102))</f>
        <v>-0.37202936821973875</v>
      </c>
      <c r="D12" s="124">
        <f>IF(PERCENT!D12&gt;PERCENT!D$100,(PERCENT!D12-PERCENT!D$100)/(PERCENT!D$101-PERCENT!D$100),(PERCENT!D12-PERCENT!D$100)/(PERCENT!D$100-PERCENT!D$102))</f>
        <v>-0.75441858426886721</v>
      </c>
      <c r="E12" s="124">
        <f>IF(PERCENT!E12&gt;PERCENT!E$100,(PERCENT!E12-PERCENT!E$100)/(PERCENT!E$101-PERCENT!E$100),(PERCENT!E12-PERCENT!E$100)/(PERCENT!E$100-PERCENT!E$102))</f>
        <v>-0.64002070401143385</v>
      </c>
      <c r="F12" s="124">
        <f>IF(PERCENT!F12&gt;PERCENT!F$100,(PERCENT!F12-PERCENT!F$100)/(PERCENT!F$101-PERCENT!F$100),(PERCENT!F12-PERCENT!F$100)/(PERCENT!F$100-PERCENT!F$102))</f>
        <v>0.95633288439842101</v>
      </c>
      <c r="G12" s="124">
        <f>IF(PERCENT!G12&gt;PERCENT!G$100,(PERCENT!G12-PERCENT!G$100)/(PERCENT!G$101-PERCENT!G$100),(PERCENT!G12-PERCENT!G$100)/(PERCENT!G$100-PERCENT!G$102))</f>
        <v>7.3208971629803332E-2</v>
      </c>
      <c r="H12" s="125">
        <f>IF(PERCENT!H12&gt;PERCENT!H$100,(PERCENT!H12-PERCENT!H$100)/(PERCENT!H$101-PERCENT!H$100),(PERCENT!H12-PERCENT!H$100)/(PERCENT!H$100-PERCENT!H$102))</f>
        <v>2.3782113192270467E-2</v>
      </c>
      <c r="I12" s="124">
        <f>IF(PERCENT!I12&gt;PERCENT!I$100,(PERCENT!I12-PERCENT!I$100)/(PERCENT!I$101-PERCENT!I$100),(PERCENT!I12-PERCENT!I$100)/(PERCENT!I$100-PERCENT!I$102))</f>
        <v>-0.86184407252389161</v>
      </c>
      <c r="J12" s="124">
        <f>IF(PERCENT!J12&gt;PERCENT!J$100,(PERCENT!J12-PERCENT!J$100)/(PERCENT!J$101-PERCENT!J$100),(PERCENT!J12-PERCENT!J$100)/(PERCENT!J$100-PERCENT!J$102))</f>
        <v>0.17384762174266963</v>
      </c>
      <c r="K12" s="126">
        <f>IF(PERCENT!K12&gt;PERCENT!K$100,(PERCENT!K12-PERCENT!K$100)/(PERCENT!K$101-PERCENT!K$100),(PERCENT!K12-PERCENT!K$100)/(PERCENT!K$100-PERCENT!K$102))</f>
        <v>3.1664150071232293E-2</v>
      </c>
      <c r="L12" s="126">
        <f>IF(PERCENT!L12&gt;PERCENT!L$100,(PERCENT!L12-PERCENT!L$100)/(PERCENT!L$101-PERCENT!L$100),(PERCENT!L12-PERCENT!L$100)/(PERCENT!L$100-PERCENT!L$102))</f>
        <v>0.22535712774033417</v>
      </c>
      <c r="M12" s="124">
        <f>IF(PERCENT!M12&gt;PERCENT!M$100,(PERCENT!M12-PERCENT!M$100)/(PERCENT!M$101-PERCENT!M$100),(PERCENT!M12-PERCENT!M$100)/(PERCENT!M$100-PERCENT!M$102))</f>
        <v>0.40893613056377309</v>
      </c>
      <c r="N12" s="124">
        <f>IF(PERCENT!N12&gt;PERCENT!N$100,(PERCENT!N12-PERCENT!N$100)/(PERCENT!N$101-PERCENT!N$100),(PERCENT!N12-PERCENT!N$100)/(PERCENT!N$100-PERCENT!N$102))</f>
        <v>-0.37682666760166167</v>
      </c>
      <c r="O12" s="124">
        <f>IF(PERCENT!O12&gt;PERCENT!O$100,(PERCENT!O12-PERCENT!O$100)/(PERCENT!O$101-PERCENT!O$100),(PERCENT!O12-PERCENT!O$100)/(PERCENT!O$100-PERCENT!O$102))</f>
        <v>-2.107829265829872E-2</v>
      </c>
      <c r="P12" s="124">
        <f>IF(PERCENT!P12&gt;PERCENT!P$100,(PERCENT!P12-PERCENT!P$100)/(PERCENT!P$101-PERCENT!P$100),(PERCENT!P12-PERCENT!P$100)/(PERCENT!P$100-PERCENT!P$102))</f>
        <v>-0.12434038974087484</v>
      </c>
      <c r="Q12" s="124">
        <f>IF(PERCENT!Q12&gt;PERCENT!Q$100,(PERCENT!Q12-PERCENT!Q$100)/(PERCENT!Q$101-PERCENT!Q$100),(PERCENT!Q12-PERCENT!Q$100)/(PERCENT!Q$100-PERCENT!Q$102))</f>
        <v>0.12452289914609721</v>
      </c>
      <c r="R12" s="127">
        <f>IF(PERCENT!R12&gt;PERCENT!R$100,(PERCENT!R12-PERCENT!R$100)/(PERCENT!R$101-PERCENT!R$100),(PERCENT!R12-PERCENT!R$100)/(PERCENT!R$100-PERCENT!R$102))</f>
        <v>-0.69655513911691858</v>
      </c>
      <c r="S12" s="124">
        <f>IF(PERCENT!S12&gt;PERCENT!S$100,(PERCENT!S12-PERCENT!S$100)/(PERCENT!S$101-PERCENT!S$100),(PERCENT!S12-PERCENT!S$100)/(PERCENT!S$100-PERCENT!S$102))</f>
        <v>-0.73057110263930103</v>
      </c>
      <c r="T12" s="124">
        <f>IF(PERCENT!T12&gt;PERCENT!T$100,(PERCENT!T12-PERCENT!T$100)/(PERCENT!T$101-PERCENT!T$100),(PERCENT!T12-PERCENT!T$100)/(PERCENT!T$100-PERCENT!T$102))</f>
        <v>-0.79382117686761644</v>
      </c>
      <c r="U12" s="124">
        <f>IF(PERCENT!U12&gt;PERCENT!U$100,(PERCENT!U12-PERCENT!U$100)/(PERCENT!U$101-PERCENT!U$100),(PERCENT!U12-PERCENT!U$100)/(PERCENT!U$100-PERCENT!U$102))</f>
        <v>-0.44838104817750724</v>
      </c>
      <c r="V12" s="127">
        <f>IF(PERCENT!V12&gt;PERCENT!V$100,(PERCENT!V12-PERCENT!V$100)/(PERCENT!V$101-PERCENT!V$100),(PERCENT!V12-PERCENT!V$100)/(PERCENT!V$100-PERCENT!V$102))</f>
        <v>-0.7314165900601387</v>
      </c>
      <c r="W12" s="124">
        <f>IF(PERCENT!W12&gt;PERCENT!W$100,(PERCENT!W12-PERCENT!W$100)/(PERCENT!W$101-PERCENT!W$100),(PERCENT!W12-PERCENT!W$100)/(PERCENT!W$100-PERCENT!W$102))</f>
        <v>-0.7314165900601387</v>
      </c>
      <c r="X12" s="127">
        <f>IF(PERCENT!X12&gt;PERCENT!X$100,(PERCENT!X12-PERCENT!X$100)/(PERCENT!X$101-PERCENT!X$100),(PERCENT!X12-PERCENT!X$100)/(PERCENT!X$100-PERCENT!X$102))</f>
        <v>-0.1464314576569053</v>
      </c>
      <c r="Y12" s="124">
        <f>IF(PERCENT!Y12&gt;PERCENT!Y$100,(PERCENT!Y12-PERCENT!Y$100)/(PERCENT!Y$101-PERCENT!Y$100),(PERCENT!Y12-PERCENT!Y$100)/(PERCENT!Y$100-PERCENT!Y$102))</f>
        <v>-0.21062227064312516</v>
      </c>
      <c r="Z12" s="124">
        <f>IF(PERCENT!Z12&gt;PERCENT!Z$100,(PERCENT!Z12-PERCENT!Z$100)/(PERCENT!Z$101-PERCENT!Z$100),(PERCENT!Z12-PERCENT!Z$100)/(PERCENT!Z$100-PERCENT!Z$102))</f>
        <v>-0.4508473197671195</v>
      </c>
      <c r="AA12" s="124">
        <f>IF(PERCENT!AA12&gt;PERCENT!AA$100,(PERCENT!AA12-PERCENT!AA$100)/(PERCENT!AA$101-PERCENT!AA$100),(PERCENT!AA12-PERCENT!AA$100)/(PERCENT!AA$100-PERCENT!AA$102))</f>
        <v>3.90559849959249E-2</v>
      </c>
      <c r="AB12" s="124">
        <f>IF(PERCENT!AB12&gt;PERCENT!AB$100,(PERCENT!AB12-PERCENT!AB$100)/(PERCENT!AB$101-PERCENT!AB$100),(PERCENT!AB12-PERCENT!AB$100)/(PERCENT!AB$100-PERCENT!AB$102))</f>
        <v>-0.1447242840240088</v>
      </c>
      <c r="AC12" s="127">
        <f>IF(PERCENT!AC12&gt;PERCENT!AC$100,(PERCENT!AC12-PERCENT!AC$100)/(PERCENT!AC$101-PERCENT!AC$100),(PERCENT!AC12-PERCENT!AC$100)/(PERCENT!AC$100-PERCENT!AC$102))</f>
        <v>-6.3095504393048174E-2</v>
      </c>
      <c r="AD12" s="124">
        <f>IF(PERCENT!AD12&gt;PERCENT!AD$100,(PERCENT!AD12-PERCENT!AD$100)/(PERCENT!AD$101-PERCENT!AD$100),(PERCENT!AD12-PERCENT!AD$100)/(PERCENT!AD$100-PERCENT!AD$102))</f>
        <v>-6.3095504393048174E-2</v>
      </c>
      <c r="AE12" s="128">
        <f>IF(PERCENT!AE12&gt;PERCENT!AE$100,(PERCENT!AE12-PERCENT!AE$100)/(PERCENT!AE$101-PERCENT!AE$100),(PERCENT!AE12-PERCENT!AE$100)/(PERCENT!AE$100-PERCENT!AE$102))</f>
        <v>0.28345509303194533</v>
      </c>
      <c r="AF12" s="124">
        <f>IF(PERCENT!AF12&gt;PERCENT!AF$100,(PERCENT!AF12-PERCENT!AF$100)/(PERCENT!AF$101-PERCENT!AF$100),(PERCENT!AF12-PERCENT!AF$100)/(PERCENT!AF$100-PERCENT!AF$102))</f>
        <v>0.65982017253760539</v>
      </c>
      <c r="AG12" s="124">
        <f>IF(PERCENT!AG12&gt;PERCENT!AG$100,(PERCENT!AG12-PERCENT!AG$100)/(PERCENT!AG$101-PERCENT!AG$100),(PERCENT!AG12-PERCENT!AG$100)/(PERCENT!AG$100-PERCENT!AG$102))</f>
        <v>0.48603081491726402</v>
      </c>
      <c r="AH12" s="124">
        <f>IF(PERCENT!AH12&gt;PERCENT!AH$100,(PERCENT!AH12-PERCENT!AH$100)/(PERCENT!AH$101-PERCENT!AH$100),(PERCENT!AH12-PERCENT!AH$100)/(PERCENT!AH$100-PERCENT!AH$102))</f>
        <v>0.14394257706863542</v>
      </c>
      <c r="AI12" s="124">
        <f>IF(PERCENT!AI12&gt;PERCENT!AI$100,(PERCENT!AI12-PERCENT!AI$100)/(PERCENT!AI$101-PERCENT!AI$100),(PERCENT!AI12-PERCENT!AI$100)/(PERCENT!AI$100-PERCENT!AI$102))</f>
        <v>0.28300090338499806</v>
      </c>
      <c r="AJ12" s="124">
        <f>IF(PERCENT!AJ12&gt;PERCENT!AJ$100,(PERCENT!AJ12-PERCENT!AJ$100)/(PERCENT!AJ$101-PERCENT!AJ$100),(PERCENT!AJ12-PERCENT!AJ$100)/(PERCENT!AJ$100-PERCENT!AJ$102))</f>
        <v>-1.9070631983699599E-3</v>
      </c>
      <c r="AK12" s="124">
        <f>IF(PERCENT!AK12&gt;PERCENT!AK$100,(PERCENT!AK12-PERCENT!AK$100)/(PERCENT!AK$101-PERCENT!AK$100),(PERCENT!AK12-PERCENT!AK$100)/(PERCENT!AK$100-PERCENT!AK$102))</f>
        <v>3.5460587323405686E-2</v>
      </c>
      <c r="AL12" s="124">
        <f>IF(PERCENT!AL12&gt;PERCENT!AL$100,(PERCENT!AL12-PERCENT!AL$100)/(PERCENT!AL$101-PERCENT!AL$100),(PERCENT!AL12-PERCENT!AL$100)/(PERCENT!AL$100-PERCENT!AL$102))</f>
        <v>-6.9410189931192204E-2</v>
      </c>
      <c r="AM12" s="124">
        <f>IF(PERCENT!AM12&gt;PERCENT!AM$100,(PERCENT!AM12-PERCENT!AM$100)/(PERCENT!AM$101-PERCENT!AM$100),(PERCENT!AM12-PERCENT!AM$100)/(PERCENT!AM$100-PERCENT!AM$102))</f>
        <v>-0.12581763600249338</v>
      </c>
      <c r="AN12" s="124">
        <f>IF(PERCENT!AN12&gt;PERCENT!AN$100,(PERCENT!AN12-PERCENT!AN$100)/(PERCENT!AN$101-PERCENT!AN$100),(PERCENT!AN12-PERCENT!AN$100)/(PERCENT!AN$100-PERCENT!AN$102))</f>
        <v>0.8861522841579671</v>
      </c>
      <c r="AO12" s="124">
        <f>IF(PERCENT!AO12&gt;PERCENT!AO$100,(PERCENT!AO12-PERCENT!AO$100)/(PERCENT!AO$101-PERCENT!AO$100),(PERCENT!AO12-PERCENT!AO$100)/(PERCENT!AO$100-PERCENT!AO$102))</f>
        <v>0.13803940816795815</v>
      </c>
      <c r="AP12" s="124">
        <f>IF(PERCENT!AP12&gt;PERCENT!AP$100,(PERCENT!AP12-PERCENT!AP$100)/(PERCENT!AP$101-PERCENT!AP$100),(PERCENT!AP12-PERCENT!AP$100)/(PERCENT!AP$100-PERCENT!AP$102))</f>
        <v>0.64566308627538593</v>
      </c>
      <c r="AQ12" s="124">
        <f>IF(PERCENT!AQ12&gt;PERCENT!AQ$100,(PERCENT!AQ12-PERCENT!AQ$100)/(PERCENT!AQ$101-PERCENT!AQ$100),(PERCENT!AQ12-PERCENT!AQ$100)/(PERCENT!AQ$100-PERCENT!AQ$102))</f>
        <v>4.179279712465174E-2</v>
      </c>
      <c r="AR12" s="124">
        <f>IF(PERCENT!AR12&gt;PERCENT!AR$100,(PERCENT!AR12-PERCENT!AR$100)/(PERCENT!AR$101-PERCENT!AR$100),(PERCENT!AR12-PERCENT!AR$100)/(PERCENT!AR$100-PERCENT!AR$102))</f>
        <v>0.50907023460154222</v>
      </c>
      <c r="AS12" s="198">
        <f>IF(PERCENT!AS12&gt;PERCENT!AS$100,(PERCENT!AS12-PERCENT!AS$100)/(PERCENT!AS$101-PERCENT!AS$100),(PERCENT!AS12-PERCENT!AS$100)/(PERCENT!AS$100-PERCENT!AS$102))</f>
        <v>-4.9256934675588539E-2</v>
      </c>
      <c r="AT12" s="198">
        <f>IF(PERCENT!AT12&gt;PERCENT!AT$100,(PERCENT!AT12-PERCENT!AT$100)/(PERCENT!AT$101-PERCENT!AT$100),(PERCENT!AT12-PERCENT!AT$100)/(PERCENT!AT$100-PERCENT!AT$102))</f>
        <v>0.19704687001421239</v>
      </c>
      <c r="AU12" s="198">
        <f>IF(PERCENT!AU12&gt;PERCENT!AU$100,(PERCENT!AU12-PERCENT!AU$100)/(PERCENT!AU$101-PERCENT!AU$100),(PERCENT!AU12-PERCENT!AU$100)/(PERCENT!AU$100-PERCENT!AU$102))</f>
        <v>-0.3102586678114771</v>
      </c>
      <c r="AV12" s="231">
        <f>IF(PERCENT!AV12&gt;PERCENT!AV$100,(PERCENT!AV12-PERCENT!AV$100)/(PERCENT!AV$101-PERCENT!AV$100),(PERCENT!AV12-PERCENT!AV$100)/(PERCENT!AV$100-PERCENT!AV$102))</f>
        <v>0.28345509303194533</v>
      </c>
      <c r="AW12" s="231">
        <f>IF(PERCENT!AW12&gt;PERCENT!AW$100,(PERCENT!AW12-PERCENT!AW$100)/(PERCENT!AW$101-PERCENT!AW$100),(PERCENT!AW12-PERCENT!AW$100)/(PERCENT!AW$100-PERCENT!AW$102))</f>
        <v>-3.5906171699729976E-2</v>
      </c>
      <c r="AX12" s="231">
        <f>IF(PERCENT!AX12&gt;PERCENT!AX$100,(PERCENT!AX12-PERCENT!AX$100)/(PERCENT!AX$101-PERCENT!AX$100),(PERCENT!AX12-PERCENT!AX$100)/(PERCENT!AX$100-PERCENT!AX$102))</f>
        <v>0.28345509303194533</v>
      </c>
      <c r="AY12" s="232">
        <f>IF(PERCENT!AY12&gt;PERCENT!AY$100,(PERCENT!AY12-PERCENT!AY$100)/(PERCENT!AY$101-PERCENT!AY$100),(PERCENT!AY12-PERCENT!AY$100)/(PERCENT!AY$100-PERCENT!AY$102))</f>
        <v>-0.68320826618205954</v>
      </c>
    </row>
    <row r="13" spans="1:51" x14ac:dyDescent="0.35">
      <c r="A13" s="197" t="s">
        <v>406</v>
      </c>
      <c r="B13" s="125">
        <f>IF(PERCENT!B13&gt;PERCENT!B$100,(PERCENT!B13-PERCENT!B$100)/(PERCENT!B$101-PERCENT!B$100),(PERCENT!B13-PERCENT!B$100)/(PERCENT!B$100-PERCENT!B$102))</f>
        <v>-0.22158975560690061</v>
      </c>
      <c r="C13" s="124">
        <f>IF(PERCENT!C13&gt;PERCENT!C$100,(PERCENT!C13-PERCENT!C$100)/(PERCENT!C$101-PERCENT!C$100),(PERCENT!C13-PERCENT!C$100)/(PERCENT!C$100-PERCENT!C$102))</f>
        <v>-0.18648194510113741</v>
      </c>
      <c r="D13" s="124">
        <f>IF(PERCENT!D13&gt;PERCENT!D$100,(PERCENT!D13-PERCENT!D$100)/(PERCENT!D$101-PERCENT!D$100),(PERCENT!D13-PERCENT!D$100)/(PERCENT!D$100-PERCENT!D$102))</f>
        <v>-0.29783326548446931</v>
      </c>
      <c r="E13" s="124">
        <f>IF(PERCENT!E13&gt;PERCENT!E$100,(PERCENT!E13-PERCENT!E$100)/(PERCENT!E$101-PERCENT!E$100),(PERCENT!E13-PERCENT!E$100)/(PERCENT!E$100-PERCENT!E$102))</f>
        <v>0.15760915791293481</v>
      </c>
      <c r="F13" s="124">
        <f>IF(PERCENT!F13&gt;PERCENT!F$100,(PERCENT!F13-PERCENT!F$100)/(PERCENT!F$101-PERCENT!F$100),(PERCENT!F13-PERCENT!F$100)/(PERCENT!F$100-PERCENT!F$102))</f>
        <v>1.6094890179767087E-2</v>
      </c>
      <c r="G13" s="124">
        <f>IF(PERCENT!G13&gt;PERCENT!G$100,(PERCENT!G13-PERCENT!G$100)/(PERCENT!G$101-PERCENT!G$100),(PERCENT!G13-PERCENT!G$100)/(PERCENT!G$100-PERCENT!G$102))</f>
        <v>-0.82383220955602932</v>
      </c>
      <c r="H13" s="125">
        <f>IF(PERCENT!H13&gt;PERCENT!H$100,(PERCENT!H13-PERCENT!H$100)/(PERCENT!H$101-PERCENT!H$100),(PERCENT!H13-PERCENT!H$100)/(PERCENT!H$100-PERCENT!H$102))</f>
        <v>-4.4094952597477748E-2</v>
      </c>
      <c r="I13" s="124">
        <f>IF(PERCENT!I13&gt;PERCENT!I$100,(PERCENT!I13-PERCENT!I$100)/(PERCENT!I$101-PERCENT!I$100),(PERCENT!I13-PERCENT!I$100)/(PERCENT!I$100-PERCENT!I$102))</f>
        <v>2.3676254300953995E-2</v>
      </c>
      <c r="J13" s="124">
        <f>IF(PERCENT!J13&gt;PERCENT!J$100,(PERCENT!J13-PERCENT!J$100)/(PERCENT!J$101-PERCENT!J$100),(PERCENT!J13-PERCENT!J$100)/(PERCENT!J$100-PERCENT!J$102))</f>
        <v>-0.16005070743746114</v>
      </c>
      <c r="K13" s="126">
        <f>IF(PERCENT!K13&gt;PERCENT!K$100,(PERCENT!K13-PERCENT!K$100)/(PERCENT!K$101-PERCENT!K$100),(PERCENT!K13-PERCENT!K$100)/(PERCENT!K$100-PERCENT!K$102))</f>
        <v>0.50267358868063916</v>
      </c>
      <c r="L13" s="126">
        <f>IF(PERCENT!L13&gt;PERCENT!L$100,(PERCENT!L13-PERCENT!L$100)/(PERCENT!L$101-PERCENT!L$100),(PERCENT!L13-PERCENT!L$100)/(PERCENT!L$100-PERCENT!L$102))</f>
        <v>-0.66670207112789048</v>
      </c>
      <c r="M13" s="124">
        <f>IF(PERCENT!M13&gt;PERCENT!M$100,(PERCENT!M13-PERCENT!M$100)/(PERCENT!M$101-PERCENT!M$100),(PERCENT!M13-PERCENT!M$100)/(PERCENT!M$100-PERCENT!M$102))</f>
        <v>-1</v>
      </c>
      <c r="N13" s="124">
        <f>IF(PERCENT!N13&gt;PERCENT!N$100,(PERCENT!N13-PERCENT!N$100)/(PERCENT!N$101-PERCENT!N$100),(PERCENT!N13-PERCENT!N$100)/(PERCENT!N$100-PERCENT!N$102))</f>
        <v>-1</v>
      </c>
      <c r="O13" s="124">
        <f>IF(PERCENT!O13&gt;PERCENT!O$100,(PERCENT!O13-PERCENT!O$100)/(PERCENT!O$101-PERCENT!O$100),(PERCENT!O13-PERCENT!O$100)/(PERCENT!O$100-PERCENT!O$102))</f>
        <v>-0.51053914632914932</v>
      </c>
      <c r="P13" s="124">
        <f>IF(PERCENT!P13&gt;PERCENT!P$100,(PERCENT!P13-PERCENT!P$100)/(PERCENT!P$101-PERCENT!P$100),(PERCENT!P13-PERCENT!P$100)/(PERCENT!P$100-PERCENT!P$102))</f>
        <v>0.56087628601309059</v>
      </c>
      <c r="Q13" s="124">
        <f>IF(PERCENT!Q13&gt;PERCENT!Q$100,(PERCENT!Q13-PERCENT!Q$100)/(PERCENT!Q$101-PERCENT!Q$100),(PERCENT!Q13-PERCENT!Q$100)/(PERCENT!Q$100-PERCENT!Q$102))</f>
        <v>-1.2741192670261818E-2</v>
      </c>
      <c r="R13" s="127">
        <f>IF(PERCENT!R13&gt;PERCENT!R$100,(PERCENT!R13-PERCENT!R$100)/(PERCENT!R$101-PERCENT!R$100),(PERCENT!R13-PERCENT!R$100)/(PERCENT!R$100-PERCENT!R$102))</f>
        <v>-0.28951007020024483</v>
      </c>
      <c r="S13" s="124">
        <f>IF(PERCENT!S13&gt;PERCENT!S$100,(PERCENT!S13-PERCENT!S$100)/(PERCENT!S$101-PERCENT!S$100),(PERCENT!S13-PERCENT!S$100)/(PERCENT!S$100-PERCENT!S$102))</f>
        <v>-0.47723644227110823</v>
      </c>
      <c r="T13" s="124">
        <f>IF(PERCENT!T13&gt;PERCENT!T$100,(PERCENT!T13-PERCENT!T$100)/(PERCENT!T$101-PERCENT!T$100),(PERCENT!T13-PERCENT!T$100)/(PERCENT!T$100-PERCENT!T$102))</f>
        <v>-0.31019503902579437</v>
      </c>
      <c r="U13" s="124">
        <f>IF(PERCENT!U13&gt;PERCENT!U$100,(PERCENT!U13-PERCENT!U$100)/(PERCENT!U$101-PERCENT!U$100),(PERCENT!U13-PERCENT!U$100)/(PERCENT!U$100-PERCENT!U$102))</f>
        <v>5.0049830289689871E-3</v>
      </c>
      <c r="V13" s="127">
        <f>IF(PERCENT!V13&gt;PERCENT!V$100,(PERCENT!V13-PERCENT!V$100)/(PERCENT!V$101-PERCENT!V$100),(PERCENT!V13-PERCENT!V$100)/(PERCENT!V$100-PERCENT!V$102))</f>
        <v>0.21125484047442522</v>
      </c>
      <c r="W13" s="124">
        <f>IF(PERCENT!W13&gt;PERCENT!W$100,(PERCENT!W13-PERCENT!W$100)/(PERCENT!W$101-PERCENT!W$100),(PERCENT!W13-PERCENT!W$100)/(PERCENT!W$100-PERCENT!W$102))</f>
        <v>0.21125484047442522</v>
      </c>
      <c r="X13" s="127">
        <f>IF(PERCENT!X13&gt;PERCENT!X$100,(PERCENT!X13-PERCENT!X$100)/(PERCENT!X$101-PERCENT!X$100),(PERCENT!X13-PERCENT!X$100)/(PERCENT!X$100-PERCENT!X$102))</f>
        <v>-4.2414706360302699E-3</v>
      </c>
      <c r="Y13" s="124">
        <f>IF(PERCENT!Y13&gt;PERCENT!Y$100,(PERCENT!Y13-PERCENT!Y$100)/(PERCENT!Y$101-PERCENT!Y$100),(PERCENT!Y13-PERCENT!Y$100)/(PERCENT!Y$100-PERCENT!Y$102))</f>
        <v>-0.87542770474964904</v>
      </c>
      <c r="Z13" s="124">
        <f>IF(PERCENT!Z13&gt;PERCENT!Z$100,(PERCENT!Z13-PERCENT!Z$100)/(PERCENT!Z$101-PERCENT!Z$100),(PERCENT!Z13-PERCENT!Z$100)/(PERCENT!Z$100-PERCENT!Z$102))</f>
        <v>4.9430062226706831E-2</v>
      </c>
      <c r="AA13" s="124">
        <f>IF(PERCENT!AA13&gt;PERCENT!AA$100,(PERCENT!AA13-PERCENT!AA$100)/(PERCENT!AA$101-PERCENT!AA$100),(PERCENT!AA13-PERCENT!AA$100)/(PERCENT!AA$100-PERCENT!AA$102))</f>
        <v>0.51260842956667563</v>
      </c>
      <c r="AB13" s="124">
        <f>IF(PERCENT!AB13&gt;PERCENT!AB$100,(PERCENT!AB13-PERCENT!AB$100)/(PERCENT!AB$101-PERCENT!AB$100),(PERCENT!AB13-PERCENT!AB$100)/(PERCENT!AB$100-PERCENT!AB$102))</f>
        <v>-0.21324785770754526</v>
      </c>
      <c r="AC13" s="127">
        <f>IF(PERCENT!AC13&gt;PERCENT!AC$100,(PERCENT!AC13-PERCENT!AC$100)/(PERCENT!AC$101-PERCENT!AC$100),(PERCENT!AC13-PERCENT!AC$100)/(PERCENT!AC$100-PERCENT!AC$102))</f>
        <v>0.14904272284968173</v>
      </c>
      <c r="AD13" s="124">
        <f>IF(PERCENT!AD13&gt;PERCENT!AD$100,(PERCENT!AD13-PERCENT!AD$100)/(PERCENT!AD$101-PERCENT!AD$100),(PERCENT!AD13-PERCENT!AD$100)/(PERCENT!AD$100-PERCENT!AD$102))</f>
        <v>0.14904272284968173</v>
      </c>
      <c r="AE13" s="128">
        <f>IF(PERCENT!AE13&gt;PERCENT!AE$100,(PERCENT!AE13-PERCENT!AE$100)/(PERCENT!AE$101-PERCENT!AE$100),(PERCENT!AE13-PERCENT!AE$100)/(PERCENT!AE$100-PERCENT!AE$102))</f>
        <v>0.56473191400861045</v>
      </c>
      <c r="AF13" s="124">
        <f>IF(PERCENT!AF13&gt;PERCENT!AF$100,(PERCENT!AF13-PERCENT!AF$100)/(PERCENT!AF$101-PERCENT!AF$100),(PERCENT!AF13-PERCENT!AF$100)/(PERCENT!AF$100-PERCENT!AF$102))</f>
        <v>-0.11607910006814441</v>
      </c>
      <c r="AG13" s="124">
        <f>IF(PERCENT!AG13&gt;PERCENT!AG$100,(PERCENT!AG13-PERCENT!AG$100)/(PERCENT!AG$101-PERCENT!AG$100),(PERCENT!AG13-PERCENT!AG$100)/(PERCENT!AG$100-PERCENT!AG$102))</f>
        <v>-0.1303650281085299</v>
      </c>
      <c r="AH13" s="124">
        <f>IF(PERCENT!AH13&gt;PERCENT!AH$100,(PERCENT!AH13-PERCENT!AH$100)/(PERCENT!AH$101-PERCENT!AH$100),(PERCENT!AH13-PERCENT!AH$100)/(PERCENT!AH$100-PERCENT!AH$102))</f>
        <v>-4.6782451404232248E-2</v>
      </c>
      <c r="AI13" s="124">
        <f>IF(PERCENT!AI13&gt;PERCENT!AI$100,(PERCENT!AI13-PERCENT!AI$100)/(PERCENT!AI$101-PERCENT!AI$100),(PERCENT!AI13-PERCENT!AI$100)/(PERCENT!AI$100-PERCENT!AI$102))</f>
        <v>-0.70745378105544976</v>
      </c>
      <c r="AJ13" s="124">
        <f>IF(PERCENT!AJ13&gt;PERCENT!AJ$100,(PERCENT!AJ13-PERCENT!AJ$100)/(PERCENT!AJ$101-PERCENT!AJ$100),(PERCENT!AJ13-PERCENT!AJ$100)/(PERCENT!AJ$100-PERCENT!AJ$102))</f>
        <v>-0.29152349999849914</v>
      </c>
      <c r="AK13" s="124">
        <f>IF(PERCENT!AK13&gt;PERCENT!AK$100,(PERCENT!AK13-PERCENT!AK$100)/(PERCENT!AK$101-PERCENT!AK$100),(PERCENT!AK13-PERCENT!AK$100)/(PERCENT!AK$100-PERCENT!AK$102))</f>
        <v>0.24887489687401787</v>
      </c>
      <c r="AL13" s="124">
        <f>IF(PERCENT!AL13&gt;PERCENT!AL$100,(PERCENT!AL13-PERCENT!AL$100)/(PERCENT!AL$101-PERCENT!AL$100),(PERCENT!AL13-PERCENT!AL$100)/(PERCENT!AL$100-PERCENT!AL$102))</f>
        <v>-0.33030101033363135</v>
      </c>
      <c r="AM13" s="124">
        <f>IF(PERCENT!AM13&gt;PERCENT!AM$100,(PERCENT!AM13-PERCENT!AM$100)/(PERCENT!AM$101-PERCENT!AM$100),(PERCENT!AM13-PERCENT!AM$100)/(PERCENT!AM$100-PERCENT!AM$102))</f>
        <v>0.67743797836491393</v>
      </c>
      <c r="AN13" s="124">
        <f>IF(PERCENT!AN13&gt;PERCENT!AN$100,(PERCENT!AN13-PERCENT!AN$100)/(PERCENT!AN$101-PERCENT!AN$100),(PERCENT!AN13-PERCENT!AN$100)/(PERCENT!AN$100-PERCENT!AN$102))</f>
        <v>0.64024121793917954</v>
      </c>
      <c r="AO13" s="124">
        <f>IF(PERCENT!AO13&gt;PERCENT!AO$100,(PERCENT!AO13-PERCENT!AO$100)/(PERCENT!AO$101-PERCENT!AO$100),(PERCENT!AO13-PERCENT!AO$100)/(PERCENT!AO$100-PERCENT!AO$102))</f>
        <v>0.82835166528704862</v>
      </c>
      <c r="AP13" s="124">
        <f>IF(PERCENT!AP13&gt;PERCENT!AP$100,(PERCENT!AP13-PERCENT!AP$100)/(PERCENT!AP$101-PERCENT!AP$100),(PERCENT!AP13-PERCENT!AP$100)/(PERCENT!AP$100-PERCENT!AP$102))</f>
        <v>0.7378968623387151</v>
      </c>
      <c r="AQ13" s="124">
        <f>IF(PERCENT!AQ13&gt;PERCENT!AQ$100,(PERCENT!AQ13-PERCENT!AQ$100)/(PERCENT!AQ$101-PERCENT!AQ$100),(PERCENT!AQ13-PERCENT!AQ$100)/(PERCENT!AQ$100-PERCENT!AQ$102))</f>
        <v>-2.2599163227128807E-2</v>
      </c>
      <c r="AR13" s="124">
        <f>IF(PERCENT!AR13&gt;PERCENT!AR$100,(PERCENT!AR13-PERCENT!AR$100)/(PERCENT!AR$101-PERCENT!AR$100),(PERCENT!AR13-PERCENT!AR$100)/(PERCENT!AR$100-PERCENT!AR$102))</f>
        <v>0.78016096324282513</v>
      </c>
      <c r="AS13" s="198">
        <f>IF(PERCENT!AS13&gt;PERCENT!AS$100,(PERCENT!AS13-PERCENT!AS$100)/(PERCENT!AS$101-PERCENT!AS$100),(PERCENT!AS13-PERCENT!AS$100)/(PERCENT!AS$100-PERCENT!AS$102))</f>
        <v>-0.16290171212583895</v>
      </c>
      <c r="AT13" s="198">
        <f>IF(PERCENT!AT13&gt;PERCENT!AT$100,(PERCENT!AT13-PERCENT!AT$100)/(PERCENT!AT$101-PERCENT!AT$100),(PERCENT!AT13-PERCENT!AT$100)/(PERCENT!AT$100-PERCENT!AT$102))</f>
        <v>1.7764168279604791E-2</v>
      </c>
      <c r="AU13" s="198">
        <f>IF(PERCENT!AU13&gt;PERCENT!AU$100,(PERCENT!AU13-PERCENT!AU$100)/(PERCENT!AU$101-PERCENT!AU$100),(PERCENT!AU13-PERCENT!AU$100)/(PERCENT!AU$100-PERCENT!AU$102))</f>
        <v>9.4615160119053493E-2</v>
      </c>
      <c r="AV13" s="231">
        <f>IF(PERCENT!AV13&gt;PERCENT!AV$100,(PERCENT!AV13-PERCENT!AV$100)/(PERCENT!AV$101-PERCENT!AV$100),(PERCENT!AV13-PERCENT!AV$100)/(PERCENT!AV$100-PERCENT!AV$102))</f>
        <v>0.56473191400861045</v>
      </c>
      <c r="AW13" s="231">
        <f>IF(PERCENT!AW13&gt;PERCENT!AW$100,(PERCENT!AW13-PERCENT!AW$100)/(PERCENT!AW$101-PERCENT!AW$100),(PERCENT!AW13-PERCENT!AW$100)/(PERCENT!AW$100-PERCENT!AW$102))</f>
        <v>7.7460753037238506E-3</v>
      </c>
      <c r="AX13" s="231">
        <f>IF(PERCENT!AX13&gt;PERCENT!AX$100,(PERCENT!AX13-PERCENT!AX$100)/(PERCENT!AX$101-PERCENT!AX$100),(PERCENT!AX13-PERCENT!AX$100)/(PERCENT!AX$100-PERCENT!AX$102))</f>
        <v>0.56473191400861045</v>
      </c>
      <c r="AY13" s="232">
        <f>IF(PERCENT!AY13&gt;PERCENT!AY$100,(PERCENT!AY13-PERCENT!AY$100)/(PERCENT!AY$101-PERCENT!AY$100),(PERCENT!AY13-PERCENT!AY$100)/(PERCENT!AY$100-PERCENT!AY$102))</f>
        <v>-0.10880895935071819</v>
      </c>
    </row>
    <row r="14" spans="1:51" x14ac:dyDescent="0.35">
      <c r="A14" s="197" t="s">
        <v>407</v>
      </c>
      <c r="B14" s="125">
        <f>IF(PERCENT!B14&gt;PERCENT!B$100,(PERCENT!B14-PERCENT!B$100)/(PERCENT!B$101-PERCENT!B$100),(PERCENT!B14-PERCENT!B$100)/(PERCENT!B$100-PERCENT!B$102))</f>
        <v>0.49104370620131682</v>
      </c>
      <c r="C14" s="124">
        <f>IF(PERCENT!C14&gt;PERCENT!C$100,(PERCENT!C14-PERCENT!C$100)/(PERCENT!C$101-PERCENT!C$100),(PERCENT!C14-PERCENT!C$100)/(PERCENT!C$100-PERCENT!C$102))</f>
        <v>0.35317355400168016</v>
      </c>
      <c r="D14" s="124">
        <f>IF(PERCENT!D14&gt;PERCENT!D$100,(PERCENT!D14-PERCENT!D$100)/(PERCENT!D$101-PERCENT!D$100),(PERCENT!D14-PERCENT!D$100)/(PERCENT!D$100-PERCENT!D$102))</f>
        <v>0.23982081839662681</v>
      </c>
      <c r="E14" s="124">
        <f>IF(PERCENT!E14&gt;PERCENT!E$100,(PERCENT!E14-PERCENT!E$100)/(PERCENT!E$101-PERCENT!E$100),(PERCENT!E14-PERCENT!E$100)/(PERCENT!E$100-PERCENT!E$102))</f>
        <v>-0.72680138392283322</v>
      </c>
      <c r="F14" s="124">
        <f>IF(PERCENT!F14&gt;PERCENT!F$100,(PERCENT!F14-PERCENT!F$100)/(PERCENT!F$101-PERCENT!F$100),(PERCENT!F14-PERCENT!F$100)/(PERCENT!F$100-PERCENT!F$102))</f>
        <v>0.65672697865792429</v>
      </c>
      <c r="G14" s="124">
        <f>IF(PERCENT!G14&gt;PERCENT!G$100,(PERCENT!G14-PERCENT!G$100)/(PERCENT!G$101-PERCENT!G$100),(PERCENT!G14-PERCENT!G$100)/(PERCENT!G$100-PERCENT!G$102))</f>
        <v>-0.72136774011524718</v>
      </c>
      <c r="H14" s="125">
        <f>IF(PERCENT!H14&gt;PERCENT!H$100,(PERCENT!H14-PERCENT!H$100)/(PERCENT!H$101-PERCENT!H$100),(PERCENT!H14-PERCENT!H$100)/(PERCENT!H$100-PERCENT!H$102))</f>
        <v>5.6749671217634273E-2</v>
      </c>
      <c r="I14" s="124">
        <f>IF(PERCENT!I14&gt;PERCENT!I$100,(PERCENT!I14-PERCENT!I$100)/(PERCENT!I$101-PERCENT!I$100),(PERCENT!I14-PERCENT!I$100)/(PERCENT!I$100-PERCENT!I$102))</f>
        <v>0.18348549097516453</v>
      </c>
      <c r="J14" s="124">
        <f>IF(PERCENT!J14&gt;PERCENT!J$100,(PERCENT!J14-PERCENT!J$100)/(PERCENT!J$101-PERCENT!J$100),(PERCENT!J14-PERCENT!J$100)/(PERCENT!J$100-PERCENT!J$102))</f>
        <v>-0.43772620757743097</v>
      </c>
      <c r="K14" s="126">
        <f>IF(PERCENT!K14&gt;PERCENT!K$100,(PERCENT!K14-PERCENT!K$100)/(PERCENT!K$101-PERCENT!K$100),(PERCENT!K14-PERCENT!K$100)/(PERCENT!K$100-PERCENT!K$102))</f>
        <v>0.71875717637973691</v>
      </c>
      <c r="L14" s="126">
        <f>IF(PERCENT!L14&gt;PERCENT!L$100,(PERCENT!L14-PERCENT!L$100)/(PERCENT!L$101-PERCENT!L$100),(PERCENT!L14-PERCENT!L$100)/(PERCENT!L$100-PERCENT!L$102))</f>
        <v>1.9774374661157106E-2</v>
      </c>
      <c r="M14" s="124">
        <f>IF(PERCENT!M14&gt;PERCENT!M$100,(PERCENT!M14-PERCENT!M$100)/(PERCENT!M$101-PERCENT!M$100),(PERCENT!M14-PERCENT!M$100)/(PERCENT!M$100-PERCENT!M$102))</f>
        <v>-1</v>
      </c>
      <c r="N14" s="124">
        <f>IF(PERCENT!N14&gt;PERCENT!N$100,(PERCENT!N14-PERCENT!N$100)/(PERCENT!N$101-PERCENT!N$100),(PERCENT!N14-PERCENT!N$100)/(PERCENT!N$100-PERCENT!N$102))</f>
        <v>9.4066661712688543E-2</v>
      </c>
      <c r="O14" s="124">
        <f>IF(PERCENT!O14&gt;PERCENT!O$100,(PERCENT!O14-PERCENT!O$100)/(PERCENT!O$101-PERCENT!O$100),(PERCENT!O14-PERCENT!O$100)/(PERCENT!O$100-PERCENT!O$102))</f>
        <v>-0.51053914632914932</v>
      </c>
      <c r="P14" s="124">
        <f>IF(PERCENT!P14&gt;PERCENT!P$100,(PERCENT!P14-PERCENT!P$100)/(PERCENT!P$101-PERCENT!P$100),(PERCENT!P14-PERCENT!P$100)/(PERCENT!P$100-PERCENT!P$102))</f>
        <v>-4.6896300553979274E-2</v>
      </c>
      <c r="Q14" s="124">
        <f>IF(PERCENT!Q14&gt;PERCENT!Q$100,(PERCENT!Q14-PERCENT!Q$100)/(PERCENT!Q$101-PERCENT!Q$100),(PERCENT!Q14-PERCENT!Q$100)/(PERCENT!Q$100-PERCENT!Q$102))</f>
        <v>0.46866860521908482</v>
      </c>
      <c r="R14" s="127">
        <f>IF(PERCENT!R14&gt;PERCENT!R$100,(PERCENT!R14-PERCENT!R$100)/(PERCENT!R$101-PERCENT!R$100),(PERCENT!R14-PERCENT!R$100)/(PERCENT!R$100-PERCENT!R$102))</f>
        <v>0.64181147922857873</v>
      </c>
      <c r="S14" s="124">
        <f>IF(PERCENT!S14&gt;PERCENT!S$100,(PERCENT!S14-PERCENT!S$100)/(PERCENT!S$101-PERCENT!S$100),(PERCENT!S14-PERCENT!S$100)/(PERCENT!S$100-PERCENT!S$102))</f>
        <v>0.6222322990914847</v>
      </c>
      <c r="T14" s="124">
        <f>IF(PERCENT!T14&gt;PERCENT!T$100,(PERCENT!T14-PERCENT!T$100)/(PERCENT!T$101-PERCENT!T$100),(PERCENT!T14-PERCENT!T$100)/(PERCENT!T$100-PERCENT!T$102))</f>
        <v>0.76577104222137193</v>
      </c>
      <c r="U14" s="124">
        <f>IF(PERCENT!U14&gt;PERCENT!U$100,(PERCENT!U14-PERCENT!U$100)/(PERCENT!U$101-PERCENT!U$100),(PERCENT!U14-PERCENT!U$100)/(PERCENT!U$100-PERCENT!U$102))</f>
        <v>1.6058089746749979E-2</v>
      </c>
      <c r="V14" s="127">
        <f>IF(PERCENT!V14&gt;PERCENT!V$100,(PERCENT!V14-PERCENT!V$100)/(PERCENT!V$101-PERCENT!V$100),(PERCENT!V14-PERCENT!V$100)/(PERCENT!V$100-PERCENT!V$102))</f>
        <v>-0.13158809359705947</v>
      </c>
      <c r="W14" s="124">
        <f>IF(PERCENT!W14&gt;PERCENT!W$100,(PERCENT!W14-PERCENT!W$100)/(PERCENT!W$101-PERCENT!W$100),(PERCENT!W14-PERCENT!W$100)/(PERCENT!W$100-PERCENT!W$102))</f>
        <v>-0.13158809359705947</v>
      </c>
      <c r="X14" s="127">
        <f>IF(PERCENT!X14&gt;PERCENT!X$100,(PERCENT!X14-PERCENT!X$100)/(PERCENT!X$101-PERCENT!X$100),(PERCENT!X14-PERCENT!X$100)/(PERCENT!X$100-PERCENT!X$102))</f>
        <v>-0.40800519507621652</v>
      </c>
      <c r="Y14" s="124">
        <f>IF(PERCENT!Y14&gt;PERCENT!Y$100,(PERCENT!Y14-PERCENT!Y$100)/(PERCENT!Y$101-PERCENT!Y$100),(PERCENT!Y14-PERCENT!Y$100)/(PERCENT!Y$100-PERCENT!Y$102))</f>
        <v>-0.79557043964477292</v>
      </c>
      <c r="Z14" s="124">
        <f>IF(PERCENT!Z14&gt;PERCENT!Z$100,(PERCENT!Z14-PERCENT!Z$100)/(PERCENT!Z$101-PERCENT!Z$100),(PERCENT!Z14-PERCENT!Z$100)/(PERCENT!Z$100-PERCENT!Z$102))</f>
        <v>-0.26327915734467383</v>
      </c>
      <c r="AA14" s="124">
        <f>IF(PERCENT!AA14&gt;PERCENT!AA$100,(PERCENT!AA14-PERCENT!AA$100)/(PERCENT!AA$101-PERCENT!AA$100),(PERCENT!AA14-PERCENT!AA$100)/(PERCENT!AA$100-PERCENT!AA$102))</f>
        <v>-0.22488467007920054</v>
      </c>
      <c r="AB14" s="124">
        <f>IF(PERCENT!AB14&gt;PERCENT!AB$100,(PERCENT!AB14-PERCENT!AB$100)/(PERCENT!AB$101-PERCENT!AB$100),(PERCENT!AB14-PERCENT!AB$100)/(PERCENT!AB$100-PERCENT!AB$102))</f>
        <v>-0.41628066862172697</v>
      </c>
      <c r="AC14" s="127">
        <f>IF(PERCENT!AC14&gt;PERCENT!AC$100,(PERCENT!AC14-PERCENT!AC$100)/(PERCENT!AC$101-PERCENT!AC$100),(PERCENT!AC14-PERCENT!AC$100)/(PERCENT!AC$100-PERCENT!AC$102))</f>
        <v>-0.42259665856126299</v>
      </c>
      <c r="AD14" s="124">
        <f>IF(PERCENT!AD14&gt;PERCENT!AD$100,(PERCENT!AD14-PERCENT!AD$100)/(PERCENT!AD$101-PERCENT!AD$100),(PERCENT!AD14-PERCENT!AD$100)/(PERCENT!AD$100-PERCENT!AD$102))</f>
        <v>-0.42259665856126299</v>
      </c>
      <c r="AE14" s="128">
        <f>IF(PERCENT!AE14&gt;PERCENT!AE$100,(PERCENT!AE14-PERCENT!AE$100)/(PERCENT!AE$101-PERCENT!AE$100),(PERCENT!AE14-PERCENT!AE$100)/(PERCENT!AE$100-PERCENT!AE$102))</f>
        <v>0.3875636405709349</v>
      </c>
      <c r="AF14" s="124">
        <f>IF(PERCENT!AF14&gt;PERCENT!AF$100,(PERCENT!AF14-PERCENT!AF$100)/(PERCENT!AF$101-PERCENT!AF$100),(PERCENT!AF14-PERCENT!AF$100)/(PERCENT!AF$100-PERCENT!AF$102))</f>
        <v>-2.0577394114463118E-2</v>
      </c>
      <c r="AG14" s="124">
        <f>IF(PERCENT!AG14&gt;PERCENT!AG$100,(PERCENT!AG14-PERCENT!AG$100)/(PERCENT!AG$101-PERCENT!AG$100),(PERCENT!AG14-PERCENT!AG$100)/(PERCENT!AG$100-PERCENT!AG$102))</f>
        <v>-0.12148840847373765</v>
      </c>
      <c r="AH14" s="124">
        <f>IF(PERCENT!AH14&gt;PERCENT!AH$100,(PERCENT!AH14-PERCENT!AH$100)/(PERCENT!AH$101-PERCENT!AH$100),(PERCENT!AH14-PERCENT!AH$100)/(PERCENT!AH$100-PERCENT!AH$102))</f>
        <v>3.4889503920329232E-2</v>
      </c>
      <c r="AI14" s="124">
        <f>IF(PERCENT!AI14&gt;PERCENT!AI$100,(PERCENT!AI14-PERCENT!AI$100)/(PERCENT!AI$101-PERCENT!AI$100),(PERCENT!AI14-PERCENT!AI$100)/(PERCENT!AI$100-PERCENT!AI$102))</f>
        <v>-0.48679173837183765</v>
      </c>
      <c r="AJ14" s="124">
        <f>IF(PERCENT!AJ14&gt;PERCENT!AJ$100,(PERCENT!AJ14-PERCENT!AJ$100)/(PERCENT!AJ$101-PERCENT!AJ$100),(PERCENT!AJ14-PERCENT!AJ$100)/(PERCENT!AJ$100-PERCENT!AJ$102))</f>
        <v>0.23842143325841891</v>
      </c>
      <c r="AK14" s="124">
        <f>IF(PERCENT!AK14&gt;PERCENT!AK$100,(PERCENT!AK14-PERCENT!AK$100)/(PERCENT!AK$101-PERCENT!AK$100),(PERCENT!AK14-PERCENT!AK$100)/(PERCENT!AK$100-PERCENT!AK$102))</f>
        <v>3.4949732404943347E-2</v>
      </c>
      <c r="AL14" s="124">
        <f>IF(PERCENT!AL14&gt;PERCENT!AL$100,(PERCENT!AL14-PERCENT!AL$100)/(PERCENT!AL$101-PERCENT!AL$100),(PERCENT!AL14-PERCENT!AL$100)/(PERCENT!AL$100-PERCENT!AL$102))</f>
        <v>-0.39616483560680221</v>
      </c>
      <c r="AM14" s="124">
        <f>IF(PERCENT!AM14&gt;PERCENT!AM$100,(PERCENT!AM14-PERCENT!AM$100)/(PERCENT!AM$101-PERCENT!AM$100),(PERCENT!AM14-PERCENT!AM$100)/(PERCENT!AM$100-PERCENT!AM$102))</f>
        <v>0.54727454390378372</v>
      </c>
      <c r="AN14" s="124">
        <f>IF(PERCENT!AN14&gt;PERCENT!AN$100,(PERCENT!AN14-PERCENT!AN$100)/(PERCENT!AN$101-PERCENT!AN$100),(PERCENT!AN14-PERCENT!AN$100)/(PERCENT!AN$100-PERCENT!AN$102))</f>
        <v>-0.11270405411549041</v>
      </c>
      <c r="AO14" s="124">
        <f>IF(PERCENT!AO14&gt;PERCENT!AO$100,(PERCENT!AO14-PERCENT!AO$100)/(PERCENT!AO$101-PERCENT!AO$100),(PERCENT!AO14-PERCENT!AO$100)/(PERCENT!AO$100-PERCENT!AO$102))</f>
        <v>0.23671903454321283</v>
      </c>
      <c r="AP14" s="124">
        <f>IF(PERCENT!AP14&gt;PERCENT!AP$100,(PERCENT!AP14-PERCENT!AP$100)/(PERCENT!AP$101-PERCENT!AP$100),(PERCENT!AP14-PERCENT!AP$100)/(PERCENT!AP$100-PERCENT!AP$102))</f>
        <v>0.4778754403741266</v>
      </c>
      <c r="AQ14" s="124">
        <f>IF(PERCENT!AQ14&gt;PERCENT!AQ$100,(PERCENT!AQ14-PERCENT!AQ$100)/(PERCENT!AQ$101-PERCENT!AQ$100),(PERCENT!AQ14-PERCENT!AQ$100)/(PERCENT!AQ$100-PERCENT!AQ$102))</f>
        <v>0.38701073131512093</v>
      </c>
      <c r="AR14" s="124">
        <f>IF(PERCENT!AR14&gt;PERCENT!AR$100,(PERCENT!AR14-PERCENT!AR$100)/(PERCENT!AR$101-PERCENT!AR$100),(PERCENT!AR14-PERCENT!AR$100)/(PERCENT!AR$100-PERCENT!AR$102))</f>
        <v>0.873187441965386</v>
      </c>
      <c r="AS14" s="198">
        <f>IF(PERCENT!AS14&gt;PERCENT!AS$100,(PERCENT!AS14-PERCENT!AS$100)/(PERCENT!AS$101-PERCENT!AS$100),(PERCENT!AS14-PERCENT!AS$100)/(PERCENT!AS$100-PERCENT!AS$102))</f>
        <v>0.1502788862844987</v>
      </c>
      <c r="AT14" s="198">
        <f>IF(PERCENT!AT14&gt;PERCENT!AT$100,(PERCENT!AT14-PERCENT!AT$100)/(PERCENT!AT$101-PERCENT!AT$100),(PERCENT!AT14-PERCENT!AT$100)/(PERCENT!AT$100-PERCENT!AT$102))</f>
        <v>0.39274401123317748</v>
      </c>
      <c r="AU14" s="198">
        <f>IF(PERCENT!AU14&gt;PERCENT!AU$100,(PERCENT!AU14-PERCENT!AU$100)/(PERCENT!AU$101-PERCENT!AU$100),(PERCENT!AU14-PERCENT!AU$100)/(PERCENT!AU$100-PERCENT!AU$102))</f>
        <v>-1.9003378987939364E-2</v>
      </c>
      <c r="AV14" s="231">
        <f>IF(PERCENT!AV14&gt;PERCENT!AV$100,(PERCENT!AV14-PERCENT!AV$100)/(PERCENT!AV$101-PERCENT!AV$100),(PERCENT!AV14-PERCENT!AV$100)/(PERCENT!AV$100-PERCENT!AV$102))</f>
        <v>0.3875636405709349</v>
      </c>
      <c r="AW14" s="231">
        <f>IF(PERCENT!AW14&gt;PERCENT!AW$100,(PERCENT!AW14-PERCENT!AW$100)/(PERCENT!AW$101-PERCENT!AW$100),(PERCENT!AW14-PERCENT!AW$100)/(PERCENT!AW$100-PERCENT!AW$102))</f>
        <v>0.17722781473055857</v>
      </c>
      <c r="AX14" s="231">
        <f>IF(PERCENT!AX14&gt;PERCENT!AX$100,(PERCENT!AX14-PERCENT!AX$100)/(PERCENT!AX$101-PERCENT!AX$100),(PERCENT!AX14-PERCENT!AX$100)/(PERCENT!AX$100-PERCENT!AX$102))</f>
        <v>0.3875636405709349</v>
      </c>
      <c r="AY14" s="232">
        <f>IF(PERCENT!AY14&gt;PERCENT!AY$100,(PERCENT!AY14-PERCENT!AY$100)/(PERCENT!AY$101-PERCENT!AY$100),(PERCENT!AY14-PERCENT!AY$100)/(PERCENT!AY$100-PERCENT!AY$102))</f>
        <v>0.3543752064843394</v>
      </c>
    </row>
    <row r="15" spans="1:51" x14ac:dyDescent="0.35">
      <c r="A15" s="197" t="s">
        <v>408</v>
      </c>
      <c r="B15" s="125">
        <f>IF(PERCENT!B15&gt;PERCENT!B$100,(PERCENT!B15-PERCENT!B$100)/(PERCENT!B$101-PERCENT!B$100),(PERCENT!B15-PERCENT!B$100)/(PERCENT!B$100-PERCENT!B$102))</f>
        <v>-0.15919132467982297</v>
      </c>
      <c r="C15" s="124">
        <f>IF(PERCENT!C15&gt;PERCENT!C$100,(PERCENT!C15-PERCENT!C$100)/(PERCENT!C$101-PERCENT!C$100),(PERCENT!C15-PERCENT!C$100)/(PERCENT!C$100-PERCENT!C$102))</f>
        <v>0.38656629289480976</v>
      </c>
      <c r="D15" s="124">
        <f>IF(PERCENT!D15&gt;PERCENT!D$100,(PERCENT!D15-PERCENT!D$100)/(PERCENT!D$101-PERCENT!D$100),(PERCENT!D15-PERCENT!D$100)/(PERCENT!D$100-PERCENT!D$102))</f>
        <v>9.8081131693057017E-2</v>
      </c>
      <c r="E15" s="124">
        <f>IF(PERCENT!E15&gt;PERCENT!E$100,(PERCENT!E15-PERCENT!E$100)/(PERCENT!E$101-PERCENT!E$100),(PERCENT!E15-PERCENT!E$100)/(PERCENT!E$100-PERCENT!E$102))</f>
        <v>-0.86635819140511894</v>
      </c>
      <c r="F15" s="124">
        <f>IF(PERCENT!F15&gt;PERCENT!F$100,(PERCENT!F15-PERCENT!F$100)/(PERCENT!F$101-PERCENT!F$100),(PERCENT!F15-PERCENT!F$100)/(PERCENT!F$100-PERCENT!F$102))</f>
        <v>-0.10700802382868134</v>
      </c>
      <c r="G15" s="124">
        <f>IF(PERCENT!G15&gt;PERCENT!G$100,(PERCENT!G15-PERCENT!G$100)/(PERCENT!G$101-PERCENT!G$100),(PERCENT!G15-PERCENT!G$100)/(PERCENT!G$100-PERCENT!G$102))</f>
        <v>0.70134743322896564</v>
      </c>
      <c r="H15" s="125">
        <f>IF(PERCENT!H15&gt;PERCENT!H$100,(PERCENT!H15-PERCENT!H$100)/(PERCENT!H$101-PERCENT!H$100),(PERCENT!H15-PERCENT!H$100)/(PERCENT!H$100-PERCENT!H$102))</f>
        <v>0.22614054130609357</v>
      </c>
      <c r="I15" s="124">
        <f>IF(PERCENT!I15&gt;PERCENT!I$100,(PERCENT!I15-PERCENT!I$100)/(PERCENT!I$101-PERCENT!I$100),(PERCENT!I15-PERCENT!I$100)/(PERCENT!I$100-PERCENT!I$102))</f>
        <v>-0.45822242322437529</v>
      </c>
      <c r="J15" s="124">
        <f>IF(PERCENT!J15&gt;PERCENT!J$100,(PERCENT!J15-PERCENT!J$100)/(PERCENT!J$101-PERCENT!J$100),(PERCENT!J15-PERCENT!J$100)/(PERCENT!J$100-PERCENT!J$102))</f>
        <v>0.34062708330438907</v>
      </c>
      <c r="K15" s="126">
        <f>IF(PERCENT!K15&gt;PERCENT!K$100,(PERCENT!K15-PERCENT!K$100)/(PERCENT!K$101-PERCENT!K$100),(PERCENT!K15-PERCENT!K$100)/(PERCENT!K$100-PERCENT!K$102))</f>
        <v>1</v>
      </c>
      <c r="L15" s="126">
        <f>IF(PERCENT!L15&gt;PERCENT!L$100,(PERCENT!L15-PERCENT!L$100)/(PERCENT!L$101-PERCENT!L$100),(PERCENT!L15-PERCENT!L$100)/(PERCENT!L$100-PERCENT!L$102))</f>
        <v>0.30927714417151764</v>
      </c>
      <c r="M15" s="124">
        <f>IF(PERCENT!M15&gt;PERCENT!M$100,(PERCENT!M15-PERCENT!M$100)/(PERCENT!M$101-PERCENT!M$100),(PERCENT!M15-PERCENT!M$100)/(PERCENT!M$100-PERCENT!M$102))</f>
        <v>0.40893613056377309</v>
      </c>
      <c r="N15" s="124">
        <f>IF(PERCENT!N15&gt;PERCENT!N$100,(PERCENT!N15-PERCENT!N$100)/(PERCENT!N$101-PERCENT!N$100),(PERCENT!N15-PERCENT!N$100)/(PERCENT!N$100-PERCENT!N$102))</f>
        <v>-0.45036444540083131</v>
      </c>
      <c r="O15" s="124">
        <f>IF(PERCENT!O15&gt;PERCENT!O$100,(PERCENT!O15-PERCENT!O$100)/(PERCENT!O$101-PERCENT!O$100),(PERCENT!O15-PERCENT!O$100)/(PERCENT!O$100-PERCENT!O$102))</f>
        <v>0.19304985013945297</v>
      </c>
      <c r="P15" s="124">
        <f>IF(PERCENT!P15&gt;PERCENT!P$100,(PERCENT!P15-PERCENT!P$100)/(PERCENT!P$101-PERCENT!P$100),(PERCENT!P15-PERCENT!P$100)/(PERCENT!P$100-PERCENT!P$102))</f>
        <v>0.64180240853031545</v>
      </c>
      <c r="Q15" s="124">
        <f>IF(PERCENT!Q15&gt;PERCENT!Q$100,(PERCENT!Q15-PERCENT!Q$100)/(PERCENT!Q$101-PERCENT!Q$100),(PERCENT!Q15-PERCENT!Q$100)/(PERCENT!Q$100-PERCENT!Q$102))</f>
        <v>0.27541701870819413</v>
      </c>
      <c r="R15" s="127">
        <f>IF(PERCENT!R15&gt;PERCENT!R$100,(PERCENT!R15-PERCENT!R$100)/(PERCENT!R$101-PERCENT!R$100),(PERCENT!R15-PERCENT!R$100)/(PERCENT!R$100-PERCENT!R$102))</f>
        <v>-0.35116137312544737</v>
      </c>
      <c r="S15" s="124">
        <f>IF(PERCENT!S15&gt;PERCENT!S$100,(PERCENT!S15-PERCENT!S$100)/(PERCENT!S$101-PERCENT!S$100),(PERCENT!S15-PERCENT!S$100)/(PERCENT!S$100-PERCENT!S$102))</f>
        <v>-0.50778466363380348</v>
      </c>
      <c r="T15" s="124">
        <f>IF(PERCENT!T15&gt;PERCENT!T$100,(PERCENT!T15-PERCENT!T$100)/(PERCENT!T$101-PERCENT!T$100),(PERCENT!T15-PERCENT!T$100)/(PERCENT!T$100-PERCENT!T$102))</f>
        <v>-0.52724280893687037</v>
      </c>
      <c r="U15" s="124">
        <f>IF(PERCENT!U15&gt;PERCENT!U$100,(PERCENT!U15-PERCENT!U$100)/(PERCENT!U$101-PERCENT!U$100),(PERCENT!U15-PERCENT!U$100)/(PERCENT!U$100-PERCENT!U$102))</f>
        <v>6.1942050845733732E-2</v>
      </c>
      <c r="V15" s="127">
        <f>IF(PERCENT!V15&gt;PERCENT!V$100,(PERCENT!V15-PERCENT!V$100)/(PERCENT!V$101-PERCENT!V$100),(PERCENT!V15-PERCENT!V$100)/(PERCENT!V$100-PERCENT!V$102))</f>
        <v>0.15351760280420962</v>
      </c>
      <c r="W15" s="124">
        <f>IF(PERCENT!W15&gt;PERCENT!W$100,(PERCENT!W15-PERCENT!W$100)/(PERCENT!W$101-PERCENT!W$100),(PERCENT!W15-PERCENT!W$100)/(PERCENT!W$100-PERCENT!W$102))</f>
        <v>0.15351760280420962</v>
      </c>
      <c r="X15" s="127">
        <f>IF(PERCENT!X15&gt;PERCENT!X$100,(PERCENT!X15-PERCENT!X$100)/(PERCENT!X$101-PERCENT!X$100),(PERCENT!X15-PERCENT!X$100)/(PERCENT!X$100-PERCENT!X$102))</f>
        <v>0.61803362370060044</v>
      </c>
      <c r="Y15" s="124">
        <f>IF(PERCENT!Y15&gt;PERCENT!Y$100,(PERCENT!Y15-PERCENT!Y$100)/(PERCENT!Y$101-PERCENT!Y$100),(PERCENT!Y15-PERCENT!Y$100)/(PERCENT!Y$100-PERCENT!Y$102))</f>
        <v>0.39373050801618176</v>
      </c>
      <c r="Z15" s="124">
        <f>IF(PERCENT!Z15&gt;PERCENT!Z$100,(PERCENT!Z15-PERCENT!Z$100)/(PERCENT!Z$101-PERCENT!Z$100),(PERCENT!Z15-PERCENT!Z$100)/(PERCENT!Z$100-PERCENT!Z$102))</f>
        <v>9.0837066871884267E-2</v>
      </c>
      <c r="AA15" s="124">
        <f>IF(PERCENT!AA15&gt;PERCENT!AA$100,(PERCENT!AA15-PERCENT!AA$100)/(PERCENT!AA$101-PERCENT!AA$100),(PERCENT!AA15-PERCENT!AA$100)/(PERCENT!AA$100-PERCENT!AA$102))</f>
        <v>0.163231240454977</v>
      </c>
      <c r="AB15" s="124">
        <f>IF(PERCENT!AB15&gt;PERCENT!AB$100,(PERCENT!AB15-PERCENT!AB$100)/(PERCENT!AB$101-PERCENT!AB$100),(PERCENT!AB15-PERCENT!AB$100)/(PERCENT!AB$100-PERCENT!AB$102))</f>
        <v>0.837824149513551</v>
      </c>
      <c r="AC15" s="127">
        <f>IF(PERCENT!AC15&gt;PERCENT!AC$100,(PERCENT!AC15-PERCENT!AC$100)/(PERCENT!AC$101-PERCENT!AC$100),(PERCENT!AC15-PERCENT!AC$100)/(PERCENT!AC$100-PERCENT!AC$102))</f>
        <v>0.35028646477580067</v>
      </c>
      <c r="AD15" s="124">
        <f>IF(PERCENT!AD15&gt;PERCENT!AD$100,(PERCENT!AD15-PERCENT!AD$100)/(PERCENT!AD$101-PERCENT!AD$100),(PERCENT!AD15-PERCENT!AD$100)/(PERCENT!AD$100-PERCENT!AD$102))</f>
        <v>0.35028646477580067</v>
      </c>
      <c r="AE15" s="128">
        <f>IF(PERCENT!AE15&gt;PERCENT!AE$100,(PERCENT!AE15-PERCENT!AE$100)/(PERCENT!AE$101-PERCENT!AE$100),(PERCENT!AE15-PERCENT!AE$100)/(PERCENT!AE$100-PERCENT!AE$102))</f>
        <v>0.3950894526882609</v>
      </c>
      <c r="AF15" s="124">
        <f>IF(PERCENT!AF15&gt;PERCENT!AF$100,(PERCENT!AF15-PERCENT!AF$100)/(PERCENT!AF$101-PERCENT!AF$100),(PERCENT!AF15-PERCENT!AF$100)/(PERCENT!AF$100-PERCENT!AF$102))</f>
        <v>-0.59923232242006019</v>
      </c>
      <c r="AG15" s="124">
        <f>IF(PERCENT!AG15&gt;PERCENT!AG$100,(PERCENT!AG15-PERCENT!AG$100)/(PERCENT!AG$101-PERCENT!AG$100),(PERCENT!AG15-PERCENT!AG$100)/(PERCENT!AG$100-PERCENT!AG$102))</f>
        <v>0.366831135782757</v>
      </c>
      <c r="AH15" s="124">
        <f>IF(PERCENT!AH15&gt;PERCENT!AH$100,(PERCENT!AH15-PERCENT!AH$100)/(PERCENT!AH$101-PERCENT!AH$100),(PERCENT!AH15-PERCENT!AH$100)/(PERCENT!AH$100-PERCENT!AH$102))</f>
        <v>0.52093063185038158</v>
      </c>
      <c r="AI15" s="124">
        <f>IF(PERCENT!AI15&gt;PERCENT!AI$100,(PERCENT!AI15-PERCENT!AI$100)/(PERCENT!AI$101-PERCENT!AI$100),(PERCENT!AI15-PERCENT!AI$100)/(PERCENT!AI$100-PERCENT!AI$102))</f>
        <v>0.65348070833815164</v>
      </c>
      <c r="AJ15" s="124">
        <f>IF(PERCENT!AJ15&gt;PERCENT!AJ$100,(PERCENT!AJ15-PERCENT!AJ$100)/(PERCENT!AJ$101-PERCENT!AJ$100),(PERCENT!AJ15-PERCENT!AJ$100)/(PERCENT!AJ$100-PERCENT!AJ$102))</f>
        <v>0.34452328077566491</v>
      </c>
      <c r="AK15" s="124">
        <f>IF(PERCENT!AK15&gt;PERCENT!AK$100,(PERCENT!AK15-PERCENT!AK$100)/(PERCENT!AK$101-PERCENT!AK$100),(PERCENT!AK15-PERCENT!AK$100)/(PERCENT!AK$100-PERCENT!AK$102))</f>
        <v>2.5415312317571406E-2</v>
      </c>
      <c r="AL15" s="124">
        <f>IF(PERCENT!AL15&gt;PERCENT!AL$100,(PERCENT!AL15-PERCENT!AL$100)/(PERCENT!AL$101-PERCENT!AL$100),(PERCENT!AL15-PERCENT!AL$100)/(PERCENT!AL$100-PERCENT!AL$102))</f>
        <v>0.60601293504075893</v>
      </c>
      <c r="AM15" s="124">
        <f>IF(PERCENT!AM15&gt;PERCENT!AM$100,(PERCENT!AM15-PERCENT!AM$100)/(PERCENT!AM$101-PERCENT!AM$100),(PERCENT!AM15-PERCENT!AM$100)/(PERCENT!AM$100-PERCENT!AM$102))</f>
        <v>-5.1379374662991917E-2</v>
      </c>
      <c r="AN15" s="124">
        <f>IF(PERCENT!AN15&gt;PERCENT!AN$100,(PERCENT!AN15-PERCENT!AN$100)/(PERCENT!AN$101-PERCENT!AN$100),(PERCENT!AN15-PERCENT!AN$100)/(PERCENT!AN$100-PERCENT!AN$102))</f>
        <v>-0.51552552648023542</v>
      </c>
      <c r="AO15" s="124">
        <f>IF(PERCENT!AO15&gt;PERCENT!AO$100,(PERCENT!AO15-PERCENT!AO$100)/(PERCENT!AO$101-PERCENT!AO$100),(PERCENT!AO15-PERCENT!AO$100)/(PERCENT!AO$100-PERCENT!AO$102))</f>
        <v>0.5345664749771134</v>
      </c>
      <c r="AP15" s="124">
        <f>IF(PERCENT!AP15&gt;PERCENT!AP$100,(PERCENT!AP15-PERCENT!AP$100)/(PERCENT!AP$101-PERCENT!AP$100),(PERCENT!AP15-PERCENT!AP$100)/(PERCENT!AP$100-PERCENT!AP$102))</f>
        <v>-9.5989564016629447E-2</v>
      </c>
      <c r="AQ15" s="124">
        <f>IF(PERCENT!AQ15&gt;PERCENT!AQ$100,(PERCENT!AQ15-PERCENT!AQ$100)/(PERCENT!AQ$101-PERCENT!AQ$100),(PERCENT!AQ15-PERCENT!AQ$100)/(PERCENT!AQ$100-PERCENT!AQ$102))</f>
        <v>-2.3038145001939524E-2</v>
      </c>
      <c r="AR15" s="124">
        <f>IF(PERCENT!AR15&gt;PERCENT!AR$100,(PERCENT!AR15-PERCENT!AR$100)/(PERCENT!AR$101-PERCENT!AR$100),(PERCENT!AR15-PERCENT!AR$100)/(PERCENT!AR$100-PERCENT!AR$102))</f>
        <v>3.2341243263767576E-2</v>
      </c>
      <c r="AS15" s="198">
        <f>IF(PERCENT!AS15&gt;PERCENT!AS$100,(PERCENT!AS15-PERCENT!AS$100)/(PERCENT!AS$101-PERCENT!AS$100),(PERCENT!AS15-PERCENT!AS$100)/(PERCENT!AS$100-PERCENT!AS$102))</f>
        <v>0.13968972034564592</v>
      </c>
      <c r="AT15" s="198">
        <f>IF(PERCENT!AT15&gt;PERCENT!AT$100,(PERCENT!AT15-PERCENT!AT$100)/(PERCENT!AT$101-PERCENT!AT$100),(PERCENT!AT15-PERCENT!AT$100)/(PERCENT!AT$100-PERCENT!AT$102))</f>
        <v>0.77202915138438233</v>
      </c>
      <c r="AU15" s="198">
        <f>IF(PERCENT!AU15&gt;PERCENT!AU$100,(PERCENT!AU15-PERCENT!AU$100)/(PERCENT!AU$101-PERCENT!AU$100),(PERCENT!AU15-PERCENT!AU$100)/(PERCENT!AU$100-PERCENT!AU$102))</f>
        <v>0.29118403274557414</v>
      </c>
      <c r="AV15" s="231">
        <f>IF(PERCENT!AV15&gt;PERCENT!AV$100,(PERCENT!AV15-PERCENT!AV$100)/(PERCENT!AV$101-PERCENT!AV$100),(PERCENT!AV15-PERCENT!AV$100)/(PERCENT!AV$100-PERCENT!AV$102))</f>
        <v>0.3950894526882609</v>
      </c>
      <c r="AW15" s="231">
        <f>IF(PERCENT!AW15&gt;PERCENT!AW$100,(PERCENT!AW15-PERCENT!AW$100)/(PERCENT!AW$101-PERCENT!AW$100),(PERCENT!AW15-PERCENT!AW$100)/(PERCENT!AW$100-PERCENT!AW$102))</f>
        <v>0.3893228075638408</v>
      </c>
      <c r="AX15" s="231">
        <f>IF(PERCENT!AX15&gt;PERCENT!AX$100,(PERCENT!AX15-PERCENT!AX$100)/(PERCENT!AX$101-PERCENT!AX$100),(PERCENT!AX15-PERCENT!AX$100)/(PERCENT!AX$100-PERCENT!AX$102))</f>
        <v>0.3950894526882609</v>
      </c>
      <c r="AY15" s="232">
        <f>IF(PERCENT!AY15&gt;PERCENT!AY$100,(PERCENT!AY15-PERCENT!AY$100)/(PERCENT!AY$101-PERCENT!AY$100),(PERCENT!AY15-PERCENT!AY$100)/(PERCENT!AY$100-PERCENT!AY$102))</f>
        <v>-0.25519978218641848</v>
      </c>
    </row>
    <row r="16" spans="1:51" x14ac:dyDescent="0.35">
      <c r="A16" s="197" t="s">
        <v>409</v>
      </c>
      <c r="B16" s="125">
        <f>IF(PERCENT!B16&gt;PERCENT!B$100,(PERCENT!B16-PERCENT!B$100)/(PERCENT!B$101-PERCENT!B$100),(PERCENT!B16-PERCENT!B$100)/(PERCENT!B$100-PERCENT!B$102))</f>
        <v>-0.21361786717944445</v>
      </c>
      <c r="C16" s="124">
        <f>IF(PERCENT!C16&gt;PERCENT!C$100,(PERCENT!C16-PERCENT!C$100)/(PERCENT!C$101-PERCENT!C$100),(PERCENT!C16-PERCENT!C$100)/(PERCENT!C$100-PERCENT!C$102))</f>
        <v>2.8440846678996174E-2</v>
      </c>
      <c r="D16" s="124">
        <f>IF(PERCENT!D16&gt;PERCENT!D$100,(PERCENT!D16-PERCENT!D$100)/(PERCENT!D$101-PERCENT!D$100),(PERCENT!D16-PERCENT!D$100)/(PERCENT!D$100-PERCENT!D$102))</f>
        <v>-0.37225528127742746</v>
      </c>
      <c r="E16" s="124">
        <f>IF(PERCENT!E16&gt;PERCENT!E$100,(PERCENT!E16-PERCENT!E$100)/(PERCENT!E$101-PERCENT!E$100),(PERCENT!E16-PERCENT!E$100)/(PERCENT!E$100-PERCENT!E$102))</f>
        <v>0.22704880976827316</v>
      </c>
      <c r="F16" s="124">
        <f>IF(PERCENT!F16&gt;PERCENT!F$100,(PERCENT!F16-PERCENT!F$100)/(PERCENT!F$101-PERCENT!F$100),(PERCENT!F16-PERCENT!F$100)/(PERCENT!F$100-PERCENT!F$102))</f>
        <v>-0.26517977521435482</v>
      </c>
      <c r="G16" s="124">
        <f>IF(PERCENT!G16&gt;PERCENT!G$100,(PERCENT!G16-PERCENT!G$100)/(PERCENT!G$101-PERCENT!G$100),(PERCENT!G16-PERCENT!G$100)/(PERCENT!G$100-PERCENT!G$102))</f>
        <v>-0.34536861382282186</v>
      </c>
      <c r="H16" s="125">
        <f>IF(PERCENT!H16&gt;PERCENT!H$100,(PERCENT!H16-PERCENT!H$100)/(PERCENT!H$101-PERCENT!H$100),(PERCENT!H16-PERCENT!H$100)/(PERCENT!H$100-PERCENT!H$102))</f>
        <v>0.42996071000927283</v>
      </c>
      <c r="I16" s="124">
        <f>IF(PERCENT!I16&gt;PERCENT!I$100,(PERCENT!I16-PERCENT!I$100)/(PERCENT!I$101-PERCENT!I$100),(PERCENT!I16-PERCENT!I$100)/(PERCENT!I$100-PERCENT!I$102))</f>
        <v>2.3676254300953995E-2</v>
      </c>
      <c r="J16" s="124">
        <f>IF(PERCENT!J16&gt;PERCENT!J$100,(PERCENT!J16-PERCENT!J$100)/(PERCENT!J$101-PERCENT!J$100),(PERCENT!J16-PERCENT!J$100)/(PERCENT!J$100-PERCENT!J$102))</f>
        <v>0.47680666451557618</v>
      </c>
      <c r="K16" s="126">
        <f>IF(PERCENT!K16&gt;PERCENT!K$100,(PERCENT!K16-PERCENT!K$100)/(PERCENT!K$101-PERCENT!K$100),(PERCENT!K16-PERCENT!K$100)/(PERCENT!K$100-PERCENT!K$102))</f>
        <v>8.8071801003175867E-2</v>
      </c>
      <c r="L16" s="126">
        <f>IF(PERCENT!L16&gt;PERCENT!L$100,(PERCENT!L16-PERCENT!L$100)/(PERCENT!L$101-PERCENT!L$100),(PERCENT!L16-PERCENT!L$100)/(PERCENT!L$100-PERCENT!L$102))</f>
        <v>-0.68611280856633627</v>
      </c>
      <c r="M16" s="124">
        <f>IF(PERCENT!M16&gt;PERCENT!M$100,(PERCENT!M16-PERCENT!M$100)/(PERCENT!M$101-PERCENT!M$100),(PERCENT!M16-PERCENT!M$100)/(PERCENT!M$100-PERCENT!M$102))</f>
        <v>-1</v>
      </c>
      <c r="N16" s="124">
        <f>IF(PERCENT!N16&gt;PERCENT!N$100,(PERCENT!N16-PERCENT!N$100)/(PERCENT!N$101-PERCENT!N$100),(PERCENT!N16-PERCENT!N$100)/(PERCENT!N$100-PERCENT!N$102))</f>
        <v>-0.586904044992962</v>
      </c>
      <c r="O16" s="124">
        <f>IF(PERCENT!O16&gt;PERCENT!O$100,(PERCENT!O16-PERCENT!O$100)/(PERCENT!O$101-PERCENT!O$100),(PERCENT!O16-PERCENT!O$100)/(PERCENT!O$100-PERCENT!O$102))</f>
        <v>-0.51053914632914932</v>
      </c>
      <c r="P16" s="124">
        <f>IF(PERCENT!P16&gt;PERCENT!P$100,(PERCENT!P16-PERCENT!P$100)/(PERCENT!P$101-PERCENT!P$100),(PERCENT!P16-PERCENT!P$100)/(PERCENT!P$100-PERCENT!P$102))</f>
        <v>-5.1839540289312896E-2</v>
      </c>
      <c r="Q16" s="124">
        <f>IF(PERCENT!Q16&gt;PERCENT!Q$100,(PERCENT!Q16-PERCENT!Q$100)/(PERCENT!Q$101-PERCENT!Q$100),(PERCENT!Q16-PERCENT!Q$100)/(PERCENT!Q$100-PERCENT!Q$102))</f>
        <v>-0.30735937416539866</v>
      </c>
      <c r="R16" s="127">
        <f>IF(PERCENT!R16&gt;PERCENT!R$100,(PERCENT!R16-PERCENT!R$100)/(PERCENT!R$101-PERCENT!R$100),(PERCENT!R16-PERCENT!R$100)/(PERCENT!R$100-PERCENT!R$102))</f>
        <v>-0.70983402422343789</v>
      </c>
      <c r="S16" s="124">
        <f>IF(PERCENT!S16&gt;PERCENT!S$100,(PERCENT!S16-PERCENT!S$100)/(PERCENT!S$101-PERCENT!S$100),(PERCENT!S16-PERCENT!S$100)/(PERCENT!S$100-PERCENT!S$102))</f>
        <v>-0.88672803551932877</v>
      </c>
      <c r="T16" s="124">
        <f>IF(PERCENT!T16&gt;PERCENT!T$100,(PERCENT!T16-PERCENT!T$100)/(PERCENT!T$101-PERCENT!T$100),(PERCENT!T16-PERCENT!T$100)/(PERCENT!T$100-PERCENT!T$102))</f>
        <v>-0.58542935673192831</v>
      </c>
      <c r="U16" s="124">
        <f>IF(PERCENT!U16&gt;PERCENT!U$100,(PERCENT!U16-PERCENT!U$100)/(PERCENT!U$101-PERCENT!U$100),(PERCENT!U16-PERCENT!U$100)/(PERCENT!U$100-PERCENT!U$102))</f>
        <v>-0.71521947728024382</v>
      </c>
      <c r="V16" s="127">
        <f>IF(PERCENT!V16&gt;PERCENT!V$100,(PERCENT!V16-PERCENT!V$100)/(PERCENT!V$101-PERCENT!V$100),(PERCENT!V16-PERCENT!V$100)/(PERCENT!V$100-PERCENT!V$102))</f>
        <v>0.12102993841266896</v>
      </c>
      <c r="W16" s="124">
        <f>IF(PERCENT!W16&gt;PERCENT!W$100,(PERCENT!W16-PERCENT!W$100)/(PERCENT!W$101-PERCENT!W$100),(PERCENT!W16-PERCENT!W$100)/(PERCENT!W$100-PERCENT!W$102))</f>
        <v>0.12102993841266896</v>
      </c>
      <c r="X16" s="127">
        <f>IF(PERCENT!X16&gt;PERCENT!X$100,(PERCENT!X16-PERCENT!X$100)/(PERCENT!X$101-PERCENT!X$100),(PERCENT!X16-PERCENT!X$100)/(PERCENT!X$100-PERCENT!X$102))</f>
        <v>-0.15561310499028727</v>
      </c>
      <c r="Y16" s="124">
        <f>IF(PERCENT!Y16&gt;PERCENT!Y$100,(PERCENT!Y16-PERCENT!Y$100)/(PERCENT!Y$101-PERCENT!Y$100),(PERCENT!Y16-PERCENT!Y$100)/(PERCENT!Y$100-PERCENT!Y$102))</f>
        <v>-0.41530374666114361</v>
      </c>
      <c r="Z16" s="124">
        <f>IF(PERCENT!Z16&gt;PERCENT!Z$100,(PERCENT!Z16-PERCENT!Z$100)/(PERCENT!Z$101-PERCENT!Z$100),(PERCENT!Z16-PERCENT!Z$100)/(PERCENT!Z$100-PERCENT!Z$102))</f>
        <v>8.2879994120442085E-3</v>
      </c>
      <c r="AA16" s="124">
        <f>IF(PERCENT!AA16&gt;PERCENT!AA$100,(PERCENT!AA16-PERCENT!AA$100)/(PERCENT!AA$101-PERCENT!AA$100),(PERCENT!AA16-PERCENT!AA$100)/(PERCENT!AA$100-PERCENT!AA$102))</f>
        <v>0.11578978622776444</v>
      </c>
      <c r="AB16" s="124">
        <f>IF(PERCENT!AB16&gt;PERCENT!AB$100,(PERCENT!AB16-PERCENT!AB$100)/(PERCENT!AB$101-PERCENT!AB$100),(PERCENT!AB16-PERCENT!AB$100)/(PERCENT!AB$100-PERCENT!AB$102))</f>
        <v>-0.25639233002680883</v>
      </c>
      <c r="AC16" s="127">
        <f>IF(PERCENT!AC16&gt;PERCENT!AC$100,(PERCENT!AC16-PERCENT!AC$100)/(PERCENT!AC$101-PERCENT!AC$100),(PERCENT!AC16-PERCENT!AC$100)/(PERCENT!AC$100-PERCENT!AC$102))</f>
        <v>-0.88029887720034417</v>
      </c>
      <c r="AD16" s="124">
        <f>IF(PERCENT!AD16&gt;PERCENT!AD$100,(PERCENT!AD16-PERCENT!AD$100)/(PERCENT!AD$101-PERCENT!AD$100),(PERCENT!AD16-PERCENT!AD$100)/(PERCENT!AD$100-PERCENT!AD$102))</f>
        <v>-0.88029887720034417</v>
      </c>
      <c r="AE16" s="128">
        <f>IF(PERCENT!AE16&gt;PERCENT!AE$100,(PERCENT!AE16-PERCENT!AE$100)/(PERCENT!AE$101-PERCENT!AE$100),(PERCENT!AE16-PERCENT!AE$100)/(PERCENT!AE$100-PERCENT!AE$102))</f>
        <v>0.15573435494338989</v>
      </c>
      <c r="AF16" s="124">
        <f>IF(PERCENT!AF16&gt;PERCENT!AF$100,(PERCENT!AF16-PERCENT!AF$100)/(PERCENT!AF$101-PERCENT!AF$100),(PERCENT!AF16-PERCENT!AF$100)/(PERCENT!AF$100-PERCENT!AF$102))</f>
        <v>1</v>
      </c>
      <c r="AG16" s="124">
        <f>IF(PERCENT!AG16&gt;PERCENT!AG$100,(PERCENT!AG16-PERCENT!AG$100)/(PERCENT!AG$101-PERCENT!AG$100),(PERCENT!AG16-PERCENT!AG$100)/(PERCENT!AG$100-PERCENT!AG$102))</f>
        <v>0.45425626370532957</v>
      </c>
      <c r="AH16" s="124">
        <f>IF(PERCENT!AH16&gt;PERCENT!AH$100,(PERCENT!AH16-PERCENT!AH$100)/(PERCENT!AH$101-PERCENT!AH$100),(PERCENT!AH16-PERCENT!AH$100)/(PERCENT!AH$100-PERCENT!AH$102))</f>
        <v>-0.11164967698862925</v>
      </c>
      <c r="AI16" s="124">
        <f>IF(PERCENT!AI16&gt;PERCENT!AI$100,(PERCENT!AI16-PERCENT!AI$100)/(PERCENT!AI$101-PERCENT!AI$100),(PERCENT!AI16-PERCENT!AI$100)/(PERCENT!AI$100-PERCENT!AI$102))</f>
        <v>0.57088601308624254</v>
      </c>
      <c r="AJ16" s="124">
        <f>IF(PERCENT!AJ16&gt;PERCENT!AJ$100,(PERCENT!AJ16-PERCENT!AJ$100)/(PERCENT!AJ$101-PERCENT!AJ$100),(PERCENT!AJ16-PERCENT!AJ$100)/(PERCENT!AJ$100-PERCENT!AJ$102))</f>
        <v>8.2837482792465465E-3</v>
      </c>
      <c r="AK16" s="124">
        <f>IF(PERCENT!AK16&gt;PERCENT!AK$100,(PERCENT!AK16-PERCENT!AK$100)/(PERCENT!AK$101-PERCENT!AK$100),(PERCENT!AK16-PERCENT!AK$100)/(PERCENT!AK$100-PERCENT!AK$102))</f>
        <v>7.4145431622766791E-3</v>
      </c>
      <c r="AL16" s="124">
        <f>IF(PERCENT!AL16&gt;PERCENT!AL$100,(PERCENT!AL16-PERCENT!AL$100)/(PERCENT!AL$101-PERCENT!AL$100),(PERCENT!AL16-PERCENT!AL$100)/(PERCENT!AL$100-PERCENT!AL$102))</f>
        <v>-0.37587377005302647</v>
      </c>
      <c r="AM16" s="124">
        <f>IF(PERCENT!AM16&gt;PERCENT!AM$100,(PERCENT!AM16-PERCENT!AM$100)/(PERCENT!AM$101-PERCENT!AM$100),(PERCENT!AM16-PERCENT!AM$100)/(PERCENT!AM$100-PERCENT!AM$102))</f>
        <v>1.5961613418183723E-2</v>
      </c>
      <c r="AN16" s="124">
        <f>IF(PERCENT!AN16&gt;PERCENT!AN$100,(PERCENT!AN16-PERCENT!AN$100)/(PERCENT!AN$101-PERCENT!AN$100),(PERCENT!AN16-PERCENT!AN$100)/(PERCENT!AN$100-PERCENT!AN$102))</f>
        <v>0.64024121793917954</v>
      </c>
      <c r="AO16" s="124">
        <f>IF(PERCENT!AO16&gt;PERCENT!AO$100,(PERCENT!AO16-PERCENT!AO$100)/(PERCENT!AO$101-PERCENT!AO$100),(PERCENT!AO16-PERCENT!AO$100)/(PERCENT!AO$100-PERCENT!AO$102))</f>
        <v>-0.51902509010234288</v>
      </c>
      <c r="AP16" s="124">
        <f>IF(PERCENT!AP16&gt;PERCENT!AP$100,(PERCENT!AP16-PERCENT!AP$100)/(PERCENT!AP$101-PERCENT!AP$100),(PERCENT!AP16-PERCENT!AP$100)/(PERCENT!AP$100-PERCENT!AP$102))</f>
        <v>0.88711890335227528</v>
      </c>
      <c r="AQ16" s="124">
        <f>IF(PERCENT!AQ16&gt;PERCENT!AQ$100,(PERCENT!AQ16-PERCENT!AQ$100)/(PERCENT!AQ$101-PERCENT!AQ$100),(PERCENT!AQ16-PERCENT!AQ$100)/(PERCENT!AQ$100-PERCENT!AQ$102))</f>
        <v>-2.1481699101622634E-2</v>
      </c>
      <c r="AR16" s="124">
        <f>IF(PERCENT!AR16&gt;PERCENT!AR$100,(PERCENT!AR16-PERCENT!AR$100)/(PERCENT!AR$101-PERCENT!AR$100),(PERCENT!AR16-PERCENT!AR$100)/(PERCENT!AR$100-PERCENT!AR$102))</f>
        <v>0.12675018697349066</v>
      </c>
      <c r="AS16" s="198">
        <f>IF(PERCENT!AS16&gt;PERCENT!AS$100,(PERCENT!AS16-PERCENT!AS$100)/(PERCENT!AS$101-PERCENT!AS$100),(PERCENT!AS16-PERCENT!AS$100)/(PERCENT!AS$100-PERCENT!AS$102))</f>
        <v>0.28670905990181783</v>
      </c>
      <c r="AT16" s="198">
        <f>IF(PERCENT!AT16&gt;PERCENT!AT$100,(PERCENT!AT16-PERCENT!AT$100)/(PERCENT!AT$101-PERCENT!AT$100),(PERCENT!AT16-PERCENT!AT$100)/(PERCENT!AT$100-PERCENT!AT$102))</f>
        <v>-0.12321817161528777</v>
      </c>
      <c r="AU16" s="198">
        <f>IF(PERCENT!AU16&gt;PERCENT!AU$100,(PERCENT!AU16-PERCENT!AU$100)/(PERCENT!AU$101-PERCENT!AU$100),(PERCENT!AU16-PERCENT!AU$100)/(PERCENT!AU$100-PERCENT!AU$102))</f>
        <v>-0.47118258002167679</v>
      </c>
      <c r="AV16" s="231">
        <f>IF(PERCENT!AV16&gt;PERCENT!AV$100,(PERCENT!AV16-PERCENT!AV$100)/(PERCENT!AV$101-PERCENT!AV$100),(PERCENT!AV16-PERCENT!AV$100)/(PERCENT!AV$100-PERCENT!AV$102))</f>
        <v>0.15573435494338989</v>
      </c>
      <c r="AW16" s="231">
        <f>IF(PERCENT!AW16&gt;PERCENT!AW$100,(PERCENT!AW16-PERCENT!AW$100)/(PERCENT!AW$101-PERCENT!AW$100),(PERCENT!AW16-PERCENT!AW$100)/(PERCENT!AW$100-PERCENT!AW$102))</f>
        <v>-1.1575749666721582E-2</v>
      </c>
      <c r="AX16" s="231">
        <f>IF(PERCENT!AX16&gt;PERCENT!AX$100,(PERCENT!AX16-PERCENT!AX$100)/(PERCENT!AX$101-PERCENT!AX$100),(PERCENT!AX16-PERCENT!AX$100)/(PERCENT!AX$100-PERCENT!AX$102))</f>
        <v>0.15573435494338989</v>
      </c>
      <c r="AY16" s="232">
        <f>IF(PERCENT!AY16&gt;PERCENT!AY$100,(PERCENT!AY16-PERCENT!AY$100)/(PERCENT!AY$101-PERCENT!AY$100),(PERCENT!AY16-PERCENT!AY$100)/(PERCENT!AY$100-PERCENT!AY$102))</f>
        <v>-0.14212549621763607</v>
      </c>
    </row>
    <row r="17" spans="1:51" x14ac:dyDescent="0.35">
      <c r="A17" s="197" t="s">
        <v>410</v>
      </c>
      <c r="B17" s="125">
        <f>IF(PERCENT!B17&gt;PERCENT!B$100,(PERCENT!B17-PERCENT!B$100)/(PERCENT!B$101-PERCENT!B$100),(PERCENT!B17-PERCENT!B$100)/(PERCENT!B$100-PERCENT!B$102))</f>
        <v>0.29691905108742761</v>
      </c>
      <c r="C17" s="124">
        <f>IF(PERCENT!C17&gt;PERCENT!C$100,(PERCENT!C17-PERCENT!C$100)/(PERCENT!C$101-PERCENT!C$100),(PERCENT!C17-PERCENT!C$100)/(PERCENT!C$100-PERCENT!C$102))</f>
        <v>0.43282237070323476</v>
      </c>
      <c r="D17" s="124">
        <f>IF(PERCENT!D17&gt;PERCENT!D$100,(PERCENT!D17-PERCENT!D$100)/(PERCENT!D$101-PERCENT!D$100),(PERCENT!D17-PERCENT!D$100)/(PERCENT!D$100-PERCENT!D$102))</f>
        <v>0.20554563746521395</v>
      </c>
      <c r="E17" s="124">
        <f>IF(PERCENT!E17&gt;PERCENT!E$100,(PERCENT!E17-PERCENT!E$100)/(PERCENT!E$101-PERCENT!E$100),(PERCENT!E17-PERCENT!E$100)/(PERCENT!E$100-PERCENT!E$102))</f>
        <v>0.56636079341843748</v>
      </c>
      <c r="F17" s="124">
        <f>IF(PERCENT!F17&gt;PERCENT!F$100,(PERCENT!F17-PERCENT!F$100)/(PERCENT!F$101-PERCENT!F$100),(PERCENT!F17-PERCENT!F$100)/(PERCENT!F$100-PERCENT!F$102))</f>
        <v>-0.63864149820347216</v>
      </c>
      <c r="G17" s="124">
        <f>IF(PERCENT!G17&gt;PERCENT!G$100,(PERCENT!G17-PERCENT!G$100)/(PERCENT!G$101-PERCENT!G$100),(PERCENT!G17-PERCENT!G$100)/(PERCENT!G$100-PERCENT!G$102))</f>
        <v>0.17170123197183693</v>
      </c>
      <c r="H17" s="125">
        <f>IF(PERCENT!H17&gt;PERCENT!H$100,(PERCENT!H17-PERCENT!H$100)/(PERCENT!H$101-PERCENT!H$100),(PERCENT!H17-PERCENT!H$100)/(PERCENT!H$100-PERCENT!H$102))</f>
        <v>-0.26862791136047537</v>
      </c>
      <c r="I17" s="124">
        <f>IF(PERCENT!I17&gt;PERCENT!I$100,(PERCENT!I17-PERCENT!I$100)/(PERCENT!I$101-PERCENT!I$100),(PERCENT!I17-PERCENT!I$100)/(PERCENT!I$100-PERCENT!I$102))</f>
        <v>-0.72170409630470844</v>
      </c>
      <c r="J17" s="124">
        <f>IF(PERCENT!J17&gt;PERCENT!J$100,(PERCENT!J17-PERCENT!J$100)/(PERCENT!J$101-PERCENT!J$100),(PERCENT!J17-PERCENT!J$100)/(PERCENT!J$100-PERCENT!J$102))</f>
        <v>1.2047501929496482E-2</v>
      </c>
      <c r="K17" s="126">
        <f>IF(PERCENT!K17&gt;PERCENT!K$100,(PERCENT!K17-PERCENT!K$100)/(PERCENT!K$101-PERCENT!K$100),(PERCENT!K17-PERCENT!K$100)/(PERCENT!K$100-PERCENT!K$102))</f>
        <v>-3.3623821122835594E-2</v>
      </c>
      <c r="L17" s="126">
        <f>IF(PERCENT!L17&gt;PERCENT!L$100,(PERCENT!L17-PERCENT!L$100)/(PERCENT!L$101-PERCENT!L$100),(PERCENT!L17-PERCENT!L$100)/(PERCENT!L$100-PERCENT!L$102))</f>
        <v>0.24928945152396426</v>
      </c>
      <c r="M17" s="124">
        <f>IF(PERCENT!M17&gt;PERCENT!M$100,(PERCENT!M17-PERCENT!M$100)/(PERCENT!M$101-PERCENT!M$100),(PERCENT!M17-PERCENT!M$100)/(PERCENT!M$100-PERCENT!M$102))</f>
        <v>0.40893613056377309</v>
      </c>
      <c r="N17" s="124">
        <f>IF(PERCENT!N17&gt;PERCENT!N$100,(PERCENT!N17-PERCENT!N$100)/(PERCENT!N$101-PERCENT!N$100),(PERCENT!N17-PERCENT!N$100)/(PERCENT!N$100-PERCENT!N$102))</f>
        <v>-0.545406098637644</v>
      </c>
      <c r="O17" s="124">
        <f>IF(PERCENT!O17&gt;PERCENT!O$100,(PERCENT!O17-PERCENT!O$100)/(PERCENT!O$101-PERCENT!O$100),(PERCENT!O17-PERCENT!O$100)/(PERCENT!O$100-PERCENT!O$102))</f>
        <v>0.19304985013945297</v>
      </c>
      <c r="P17" s="124">
        <f>IF(PERCENT!P17&gt;PERCENT!P$100,(PERCENT!P17-PERCENT!P$100)/(PERCENT!P$101-PERCENT!P$100),(PERCENT!P17-PERCENT!P$100)/(PERCENT!P$100-PERCENT!P$102))</f>
        <v>0.47597019025731346</v>
      </c>
      <c r="Q17" s="124">
        <f>IF(PERCENT!Q17&gt;PERCENT!Q$100,(PERCENT!Q17-PERCENT!Q$100)/(PERCENT!Q$101-PERCENT!Q$100),(PERCENT!Q17-PERCENT!Q$100)/(PERCENT!Q$100-PERCENT!Q$102))</f>
        <v>5.123828902242053E-2</v>
      </c>
      <c r="R17" s="127">
        <f>IF(PERCENT!R17&gt;PERCENT!R$100,(PERCENT!R17-PERCENT!R$100)/(PERCENT!R$101-PERCENT!R$100),(PERCENT!R17-PERCENT!R$100)/(PERCENT!R$100-PERCENT!R$102))</f>
        <v>-0.23333923597783579</v>
      </c>
      <c r="S17" s="124">
        <f>IF(PERCENT!S17&gt;PERCENT!S$100,(PERCENT!S17-PERCENT!S$100)/(PERCENT!S$101-PERCENT!S$100),(PERCENT!S17-PERCENT!S$100)/(PERCENT!S$100-PERCENT!S$102))</f>
        <v>-0.17720200129610034</v>
      </c>
      <c r="T17" s="124">
        <f>IF(PERCENT!T17&gt;PERCENT!T$100,(PERCENT!T17-PERCENT!T$100)/(PERCENT!T$101-PERCENT!T$100),(PERCENT!T17-PERCENT!T$100)/(PERCENT!T$100-PERCENT!T$102))</f>
        <v>-0.31015045941586972</v>
      </c>
      <c r="U17" s="124">
        <f>IF(PERCENT!U17&gt;PERCENT!U$100,(PERCENT!U17-PERCENT!U$100)/(PERCENT!U$101-PERCENT!U$100),(PERCENT!U17-PERCENT!U$100)/(PERCENT!U$100-PERCENT!U$102))</f>
        <v>-0.15486249052504633</v>
      </c>
      <c r="V17" s="127">
        <f>IF(PERCENT!V17&gt;PERCENT!V$100,(PERCENT!V17-PERCENT!V$100)/(PERCENT!V$101-PERCENT!V$100),(PERCENT!V17-PERCENT!V$100)/(PERCENT!V$100-PERCENT!V$102))</f>
        <v>-0.14569440353524066</v>
      </c>
      <c r="W17" s="124">
        <f>IF(PERCENT!W17&gt;PERCENT!W$100,(PERCENT!W17-PERCENT!W$100)/(PERCENT!W$101-PERCENT!W$100),(PERCENT!W17-PERCENT!W$100)/(PERCENT!W$100-PERCENT!W$102))</f>
        <v>-0.14569440353524066</v>
      </c>
      <c r="X17" s="127">
        <f>IF(PERCENT!X17&gt;PERCENT!X$100,(PERCENT!X17-PERCENT!X$100)/(PERCENT!X$101-PERCENT!X$100),(PERCENT!X17-PERCENT!X$100)/(PERCENT!X$100-PERCENT!X$102))</f>
        <v>0.3353607656867113</v>
      </c>
      <c r="Y17" s="124">
        <f>IF(PERCENT!Y17&gt;PERCENT!Y$100,(PERCENT!Y17-PERCENT!Y$100)/(PERCENT!Y$101-PERCENT!Y$100),(PERCENT!Y17-PERCENT!Y$100)/(PERCENT!Y$100-PERCENT!Y$102))</f>
        <v>0.24366516436151392</v>
      </c>
      <c r="Z17" s="124">
        <f>IF(PERCENT!Z17&gt;PERCENT!Z$100,(PERCENT!Z17-PERCENT!Z$100)/(PERCENT!Z$101-PERCENT!Z$100),(PERCENT!Z17-PERCENT!Z$100)/(PERCENT!Z$100-PERCENT!Z$102))</f>
        <v>-8.2852738598913914E-2</v>
      </c>
      <c r="AA17" s="124">
        <f>IF(PERCENT!AA17&gt;PERCENT!AA$100,(PERCENT!AA17-PERCENT!AA$100)/(PERCENT!AA$101-PERCENT!AA$100),(PERCENT!AA17-PERCENT!AA$100)/(PERCENT!AA$100-PERCENT!AA$102))</f>
        <v>3.6249602789024699E-2</v>
      </c>
      <c r="AB17" s="124">
        <f>IF(PERCENT!AB17&gt;PERCENT!AB$100,(PERCENT!AB17-PERCENT!AB$100)/(PERCENT!AB$101-PERCENT!AB$100),(PERCENT!AB17-PERCENT!AB$100)/(PERCENT!AB$100-PERCENT!AB$102))</f>
        <v>0.54388042050686303</v>
      </c>
      <c r="AC17" s="127">
        <f>IF(PERCENT!AC17&gt;PERCENT!AC$100,(PERCENT!AC17-PERCENT!AC$100)/(PERCENT!AC$101-PERCENT!AC$100),(PERCENT!AC17-PERCENT!AC$100)/(PERCENT!AC$100-PERCENT!AC$102))</f>
        <v>-0.46947943418028454</v>
      </c>
      <c r="AD17" s="124">
        <f>IF(PERCENT!AD17&gt;PERCENT!AD$100,(PERCENT!AD17-PERCENT!AD$100)/(PERCENT!AD$101-PERCENT!AD$100),(PERCENT!AD17-PERCENT!AD$100)/(PERCENT!AD$100-PERCENT!AD$102))</f>
        <v>-0.46947943418028454</v>
      </c>
      <c r="AE17" s="128">
        <f>IF(PERCENT!AE17&gt;PERCENT!AE$100,(PERCENT!AE17-PERCENT!AE$100)/(PERCENT!AE$101-PERCENT!AE$100),(PERCENT!AE17-PERCENT!AE$100)/(PERCENT!AE$100-PERCENT!AE$102))</f>
        <v>-2.2648666332862201E-2</v>
      </c>
      <c r="AF17" s="124">
        <f>IF(PERCENT!AF17&gt;PERCENT!AF$100,(PERCENT!AF17-PERCENT!AF$100)/(PERCENT!AF$101-PERCENT!AF$100),(PERCENT!AF17-PERCENT!AF$100)/(PERCENT!AF$100-PERCENT!AF$102))</f>
        <v>-0.47756112526718619</v>
      </c>
      <c r="AG17" s="124">
        <f>IF(PERCENT!AG17&gt;PERCENT!AG$100,(PERCENT!AG17-PERCENT!AG$100)/(PERCENT!AG$101-PERCENT!AG$100),(PERCENT!AG17-PERCENT!AG$100)/(PERCENT!AG$100-PERCENT!AG$102))</f>
        <v>-0.12222319114498495</v>
      </c>
      <c r="AH17" s="124">
        <f>IF(PERCENT!AH17&gt;PERCENT!AH$100,(PERCENT!AH17-PERCENT!AH$100)/(PERCENT!AH$101-PERCENT!AH$100),(PERCENT!AH17-PERCENT!AH$100)/(PERCENT!AH$100-PERCENT!AH$102))</f>
        <v>0.35537447869841671</v>
      </c>
      <c r="AI17" s="124">
        <f>IF(PERCENT!AI17&gt;PERCENT!AI$100,(PERCENT!AI17-PERCENT!AI$100)/(PERCENT!AI$101-PERCENT!AI$100),(PERCENT!AI17-PERCENT!AI$100)/(PERCENT!AI$100-PERCENT!AI$102))</f>
        <v>0.60241019909339433</v>
      </c>
      <c r="AJ17" s="124">
        <f>IF(PERCENT!AJ17&gt;PERCENT!AJ$100,(PERCENT!AJ17-PERCENT!AJ$100)/(PERCENT!AJ$101-PERCENT!AJ$100),(PERCENT!AJ17-PERCENT!AJ$100)/(PERCENT!AJ$100-PERCENT!AJ$102))</f>
        <v>-5.0337638296174075E-2</v>
      </c>
      <c r="AK17" s="124">
        <f>IF(PERCENT!AK17&gt;PERCENT!AK$100,(PERCENT!AK17-PERCENT!AK$100)/(PERCENT!AK$101-PERCENT!AK$100),(PERCENT!AK17-PERCENT!AK$100)/(PERCENT!AK$100-PERCENT!AK$102))</f>
        <v>0.13135695771149514</v>
      </c>
      <c r="AL17" s="124">
        <f>IF(PERCENT!AL17&gt;PERCENT!AL$100,(PERCENT!AL17-PERCENT!AL$100)/(PERCENT!AL$101-PERCENT!AL$100),(PERCENT!AL17-PERCENT!AL$100)/(PERCENT!AL$100-PERCENT!AL$102))</f>
        <v>0.35811856541675524</v>
      </c>
      <c r="AM17" s="124">
        <f>IF(PERCENT!AM17&gt;PERCENT!AM$100,(PERCENT!AM17-PERCENT!AM$100)/(PERCENT!AM$101-PERCENT!AM$100),(PERCENT!AM17-PERCENT!AM$100)/(PERCENT!AM$100-PERCENT!AM$102))</f>
        <v>4.5094556517165228E-2</v>
      </c>
      <c r="AN17" s="124">
        <f>IF(PERCENT!AN17&gt;PERCENT!AN$100,(PERCENT!AN17-PERCENT!AN$100)/(PERCENT!AN$101-PERCENT!AN$100),(PERCENT!AN17-PERCENT!AN$100)/(PERCENT!AN$100-PERCENT!AN$102))</f>
        <v>-0.41482015838905112</v>
      </c>
      <c r="AO17" s="124">
        <f>IF(PERCENT!AO17&gt;PERCENT!AO$100,(PERCENT!AO17-PERCENT!AO$100)/(PERCENT!AO$101-PERCENT!AO$100),(PERCENT!AO17-PERCENT!AO$100)/(PERCENT!AO$100-PERCENT!AO$102))</f>
        <v>-0.43456391991261129</v>
      </c>
      <c r="AP17" s="124">
        <f>IF(PERCENT!AP17&gt;PERCENT!AP$100,(PERCENT!AP17-PERCENT!AP$100)/(PERCENT!AP$101-PERCENT!AP$100),(PERCENT!AP17-PERCENT!AP$100)/(PERCENT!AP$100-PERCENT!AP$102))</f>
        <v>-6.7077420655738875E-3</v>
      </c>
      <c r="AQ17" s="124">
        <f>IF(PERCENT!AQ17&gt;PERCENT!AQ$100,(PERCENT!AQ17-PERCENT!AQ$100)/(PERCENT!AQ$101-PERCENT!AQ$100),(PERCENT!AQ17-PERCENT!AQ$100)/(PERCENT!AQ$100-PERCENT!AQ$102))</f>
        <v>4.9966580004130449E-2</v>
      </c>
      <c r="AR17" s="124">
        <f>IF(PERCENT!AR17&gt;PERCENT!AR$100,(PERCENT!AR17-PERCENT!AR$100)/(PERCENT!AR$101-PERCENT!AR$100),(PERCENT!AR17-PERCENT!AR$100)/(PERCENT!AR$100-PERCENT!AR$102))</f>
        <v>-0.20395417215653897</v>
      </c>
      <c r="AS17" s="198">
        <f>IF(PERCENT!AS17&gt;PERCENT!AS$100,(PERCENT!AS17-PERCENT!AS$100)/(PERCENT!AS$101-PERCENT!AS$100),(PERCENT!AS17-PERCENT!AS$100)/(PERCENT!AS$100-PERCENT!AS$102))</f>
        <v>-2.6545947023745818E-2</v>
      </c>
      <c r="AT17" s="198">
        <f>IF(PERCENT!AT17&gt;PERCENT!AT$100,(PERCENT!AT17-PERCENT!AT$100)/(PERCENT!AT$101-PERCENT!AT$100),(PERCENT!AT17-PERCENT!AT$100)/(PERCENT!AT$100-PERCENT!AT$102))</f>
        <v>0.14357478811843291</v>
      </c>
      <c r="AU17" s="198">
        <f>IF(PERCENT!AU17&gt;PERCENT!AU$100,(PERCENT!AU17-PERCENT!AU$100)/(PERCENT!AU$101-PERCENT!AU$100),(PERCENT!AU17-PERCENT!AU$100)/(PERCENT!AU$100-PERCENT!AU$102))</f>
        <v>-0.14045591752264214</v>
      </c>
      <c r="AV17" s="231">
        <f>IF(PERCENT!AV17&gt;PERCENT!AV$100,(PERCENT!AV17-PERCENT!AV$100)/(PERCENT!AV$101-PERCENT!AV$100),(PERCENT!AV17-PERCENT!AV$100)/(PERCENT!AV$100-PERCENT!AV$102))</f>
        <v>-2.2648666332862201E-2</v>
      </c>
      <c r="AW17" s="231">
        <f>IF(PERCENT!AW17&gt;PERCENT!AW$100,(PERCENT!AW17-PERCENT!AW$100)/(PERCENT!AW$101-PERCENT!AW$100),(PERCENT!AW17-PERCENT!AW$100)/(PERCENT!AW$100-PERCENT!AW$102))</f>
        <v>2.668487208548202E-4</v>
      </c>
      <c r="AX17" s="231">
        <f>IF(PERCENT!AX17&gt;PERCENT!AX$100,(PERCENT!AX17-PERCENT!AX$100)/(PERCENT!AX$101-PERCENT!AX$100),(PERCENT!AX17-PERCENT!AX$100)/(PERCENT!AX$100-PERCENT!AX$102))</f>
        <v>-2.2648666332862201E-2</v>
      </c>
      <c r="AY17" s="232">
        <f>IF(PERCENT!AY17&gt;PERCENT!AY$100,(PERCENT!AY17-PERCENT!AY$100)/(PERCENT!AY$101-PERCENT!AY$100),(PERCENT!AY17-PERCENT!AY$100)/(PERCENT!AY$100-PERCENT!AY$102))</f>
        <v>0.20585357441520971</v>
      </c>
    </row>
    <row r="18" spans="1:51" x14ac:dyDescent="0.35">
      <c r="A18" s="197" t="s">
        <v>411</v>
      </c>
      <c r="B18" s="125">
        <f>IF(PERCENT!B18&gt;PERCENT!B$100,(PERCENT!B18-PERCENT!B$100)/(PERCENT!B$101-PERCENT!B$100),(PERCENT!B18-PERCENT!B$100)/(PERCENT!B$100-PERCENT!B$102))</f>
        <v>0.16584294793939747</v>
      </c>
      <c r="C18" s="124">
        <f>IF(PERCENT!C18&gt;PERCENT!C$100,(PERCENT!C18-PERCENT!C$100)/(PERCENT!C$101-PERCENT!C$100),(PERCENT!C18-PERCENT!C$100)/(PERCENT!C$100-PERCENT!C$102))</f>
        <v>0.59395442543251298</v>
      </c>
      <c r="D18" s="124">
        <f>IF(PERCENT!D18&gt;PERCENT!D$100,(PERCENT!D18-PERCENT!D$100)/(PERCENT!D$101-PERCENT!D$100),(PERCENT!D18-PERCENT!D$100)/(PERCENT!D$100-PERCENT!D$102))</f>
        <v>-0.19991010769121945</v>
      </c>
      <c r="E18" s="124">
        <f>IF(PERCENT!E18&gt;PERCENT!E$100,(PERCENT!E18-PERCENT!E$100)/(PERCENT!E$101-PERCENT!E$100),(PERCENT!E18-PERCENT!E$100)/(PERCENT!E$100-PERCENT!E$102))</f>
        <v>-0.76644248386285818</v>
      </c>
      <c r="F18" s="124">
        <f>IF(PERCENT!F18&gt;PERCENT!F$100,(PERCENT!F18-PERCENT!F$100)/(PERCENT!F$101-PERCENT!F$100),(PERCENT!F18-PERCENT!F$100)/(PERCENT!F$100-PERCENT!F$102))</f>
        <v>-0.13503207591526739</v>
      </c>
      <c r="G18" s="124">
        <f>IF(PERCENT!G18&gt;PERCENT!G$100,(PERCENT!G18-PERCENT!G$100)/(PERCENT!G$101-PERCENT!G$100),(PERCENT!G18-PERCENT!G$100)/(PERCENT!G$100-PERCENT!G$102))</f>
        <v>0.13114092128993923</v>
      </c>
      <c r="H18" s="125">
        <f>IF(PERCENT!H18&gt;PERCENT!H$100,(PERCENT!H18-PERCENT!H$100)/(PERCENT!H$101-PERCENT!H$100),(PERCENT!H18-PERCENT!H$100)/(PERCENT!H$100-PERCENT!H$102))</f>
        <v>-0.29495492434701848</v>
      </c>
      <c r="I18" s="124">
        <f>IF(PERCENT!I18&gt;PERCENT!I$100,(PERCENT!I18-PERCENT!I$100)/(PERCENT!I$101-PERCENT!I$100),(PERCENT!I18-PERCENT!I$100)/(PERCENT!I$100-PERCENT!I$102))</f>
        <v>-0.11875168328427751</v>
      </c>
      <c r="J18" s="124">
        <f>IF(PERCENT!J18&gt;PERCENT!J$100,(PERCENT!J18-PERCENT!J$100)/(PERCENT!J$101-PERCENT!J$100),(PERCENT!J18-PERCENT!J$100)/(PERCENT!J$100-PERCENT!J$102))</f>
        <v>-0.39298639811002395</v>
      </c>
      <c r="K18" s="126">
        <f>IF(PERCENT!K18&gt;PERCENT!K$100,(PERCENT!K18-PERCENT!K$100)/(PERCENT!K$101-PERCENT!K$100),(PERCENT!K18-PERCENT!K$100)/(PERCENT!K$100-PERCENT!K$102))</f>
        <v>0.90856386133350953</v>
      </c>
      <c r="L18" s="126">
        <f>IF(PERCENT!L18&gt;PERCENT!L$100,(PERCENT!L18-PERCENT!L$100)/(PERCENT!L$101-PERCENT!L$100),(PERCENT!L18-PERCENT!L$100)/(PERCENT!L$100-PERCENT!L$102))</f>
        <v>0.65387664357509412</v>
      </c>
      <c r="M18" s="124">
        <f>IF(PERCENT!M18&gt;PERCENT!M$100,(PERCENT!M18-PERCENT!M$100)/(PERCENT!M$101-PERCENT!M$100),(PERCENT!M18-PERCENT!M$100)/(PERCENT!M$100-PERCENT!M$102))</f>
        <v>1</v>
      </c>
      <c r="N18" s="124">
        <f>IF(PERCENT!N18&gt;PERCENT!N$100,(PERCENT!N18-PERCENT!N$100)/(PERCENT!N$101-PERCENT!N$100),(PERCENT!N18-PERCENT!N$100)/(PERCENT!N$100-PERCENT!N$102))</f>
        <v>-0.4159711127283871</v>
      </c>
      <c r="O18" s="124">
        <f>IF(PERCENT!O18&gt;PERCENT!O$100,(PERCENT!O18-PERCENT!O$100)/(PERCENT!O$101-PERCENT!O$100),(PERCENT!O18-PERCENT!O$100)/(PERCENT!O$100-PERCENT!O$102))</f>
        <v>0.19304985013945297</v>
      </c>
      <c r="P18" s="124">
        <f>IF(PERCENT!P18&gt;PERCENT!P$100,(PERCENT!P18-PERCENT!P$100)/(PERCENT!P$101-PERCENT!P$100),(PERCENT!P18-PERCENT!P$100)/(PERCENT!P$100-PERCENT!P$102))</f>
        <v>0.43219048463324117</v>
      </c>
      <c r="Q18" s="124">
        <f>IF(PERCENT!Q18&gt;PERCENT!Q$100,(PERCENT!Q18-PERCENT!Q$100)/(PERCENT!Q$101-PERCENT!Q$100),(PERCENT!Q18-PERCENT!Q$100)/(PERCENT!Q$100-PERCENT!Q$102))</f>
        <v>-0.54103263795123546</v>
      </c>
      <c r="R18" s="127">
        <f>IF(PERCENT!R18&gt;PERCENT!R$100,(PERCENT!R18-PERCENT!R$100)/(PERCENT!R$101-PERCENT!R$100),(PERCENT!R18-PERCENT!R$100)/(PERCENT!R$100-PERCENT!R$102))</f>
        <v>-7.9140624014409938E-2</v>
      </c>
      <c r="S18" s="124">
        <f>IF(PERCENT!S18&gt;PERCENT!S$100,(PERCENT!S18-PERCENT!S$100)/(PERCENT!S$101-PERCENT!S$100),(PERCENT!S18-PERCENT!S$100)/(PERCENT!S$100-PERCENT!S$102))</f>
        <v>-0.22458746652022546</v>
      </c>
      <c r="T18" s="124">
        <f>IF(PERCENT!T18&gt;PERCENT!T$100,(PERCENT!T18-PERCENT!T$100)/(PERCENT!T$101-PERCENT!T$100),(PERCENT!T18-PERCENT!T$100)/(PERCENT!T$100-PERCENT!T$102))</f>
        <v>-0.26871296146166374</v>
      </c>
      <c r="U18" s="124">
        <f>IF(PERCENT!U18&gt;PERCENT!U$100,(PERCENT!U18-PERCENT!U$100)/(PERCENT!U$101-PERCENT!U$100),(PERCENT!U18-PERCENT!U$100)/(PERCENT!U$100-PERCENT!U$102))</f>
        <v>0.13753383358130591</v>
      </c>
      <c r="V18" s="127">
        <f>IF(PERCENT!V18&gt;PERCENT!V$100,(PERCENT!V18-PERCENT!V$100)/(PERCENT!V$101-PERCENT!V$100),(PERCENT!V18-PERCENT!V$100)/(PERCENT!V$100-PERCENT!V$102))</f>
        <v>0.50943038632591708</v>
      </c>
      <c r="W18" s="124">
        <f>IF(PERCENT!W18&gt;PERCENT!W$100,(PERCENT!W18-PERCENT!W$100)/(PERCENT!W$101-PERCENT!W$100),(PERCENT!W18-PERCENT!W$100)/(PERCENT!W$100-PERCENT!W$102))</f>
        <v>0.50943038632591708</v>
      </c>
      <c r="X18" s="127">
        <f>IF(PERCENT!X18&gt;PERCENT!X$100,(PERCENT!X18-PERCENT!X$100)/(PERCENT!X$101-PERCENT!X$100),(PERCENT!X18-PERCENT!X$100)/(PERCENT!X$100-PERCENT!X$102))</f>
        <v>0.48762727195994382</v>
      </c>
      <c r="Y18" s="124">
        <f>IF(PERCENT!Y18&gt;PERCENT!Y$100,(PERCENT!Y18-PERCENT!Y$100)/(PERCENT!Y$101-PERCENT!Y$100),(PERCENT!Y18-PERCENT!Y$100)/(PERCENT!Y$100-PERCENT!Y$102))</f>
        <v>0.99541365086629952</v>
      </c>
      <c r="Z18" s="124">
        <f>IF(PERCENT!Z18&gt;PERCENT!Z$100,(PERCENT!Z18-PERCENT!Z$100)/(PERCENT!Z$101-PERCENT!Z$100),(PERCENT!Z18-PERCENT!Z$100)/(PERCENT!Z$100-PERCENT!Z$102))</f>
        <v>0.19342173679723201</v>
      </c>
      <c r="AA18" s="124">
        <f>IF(PERCENT!AA18&gt;PERCENT!AA$100,(PERCENT!AA18-PERCENT!AA$100)/(PERCENT!AA$101-PERCENT!AA$100),(PERCENT!AA18-PERCENT!AA$100)/(PERCENT!AA$100-PERCENT!AA$102))</f>
        <v>-0.26157204784477883</v>
      </c>
      <c r="AB18" s="124">
        <f>IF(PERCENT!AB18&gt;PERCENT!AB$100,(PERCENT!AB18-PERCENT!AB$100)/(PERCENT!AB$101-PERCENT!AB$100),(PERCENT!AB18-PERCENT!AB$100)/(PERCENT!AB$100-PERCENT!AB$102))</f>
        <v>0.45941383171183725</v>
      </c>
      <c r="AC18" s="127">
        <f>IF(PERCENT!AC18&gt;PERCENT!AC$100,(PERCENT!AC18-PERCENT!AC$100)/(PERCENT!AC$101-PERCENT!AC$100),(PERCENT!AC18-PERCENT!AC$100)/(PERCENT!AC$100-PERCENT!AC$102))</f>
        <v>3.5988608530430483E-2</v>
      </c>
      <c r="AD18" s="124">
        <f>IF(PERCENT!AD18&gt;PERCENT!AD$100,(PERCENT!AD18-PERCENT!AD$100)/(PERCENT!AD$101-PERCENT!AD$100),(PERCENT!AD18-PERCENT!AD$100)/(PERCENT!AD$100-PERCENT!AD$102))</f>
        <v>3.5988608530430483E-2</v>
      </c>
      <c r="AE18" s="128">
        <f>IF(PERCENT!AE18&gt;PERCENT!AE$100,(PERCENT!AE18-PERCENT!AE$100)/(PERCENT!AE$101-PERCENT!AE$100),(PERCENT!AE18-PERCENT!AE$100)/(PERCENT!AE$100-PERCENT!AE$102))</f>
        <v>7.7490460901674385E-2</v>
      </c>
      <c r="AF18" s="124">
        <f>IF(PERCENT!AF18&gt;PERCENT!AF$100,(PERCENT!AF18-PERCENT!AF$100)/(PERCENT!AF$101-PERCENT!AF$100),(PERCENT!AF18-PERCENT!AF$100)/(PERCENT!AF$100-PERCENT!AF$102))</f>
        <v>-0.36273927287767993</v>
      </c>
      <c r="AG18" s="124">
        <f>IF(PERCENT!AG18&gt;PERCENT!AG$100,(PERCENT!AG18-PERCENT!AG$100)/(PERCENT!AG$101-PERCENT!AG$100),(PERCENT!AG18-PERCENT!AG$100)/(PERCENT!AG$100-PERCENT!AG$102))</f>
        <v>0.22866641244513078</v>
      </c>
      <c r="AH18" s="124">
        <f>IF(PERCENT!AH18&gt;PERCENT!AH$100,(PERCENT!AH18-PERCENT!AH$100)/(PERCENT!AH$101-PERCENT!AH$100),(PERCENT!AH18-PERCENT!AH$100)/(PERCENT!AH$100-PERCENT!AH$102))</f>
        <v>0.33541393407043879</v>
      </c>
      <c r="AI18" s="124">
        <f>IF(PERCENT!AI18&gt;PERCENT!AI$100,(PERCENT!AI18-PERCENT!AI$100)/(PERCENT!AI$101-PERCENT!AI$100),(PERCENT!AI18-PERCENT!AI$100)/(PERCENT!AI$100-PERCENT!AI$102))</f>
        <v>0.59989143150056634</v>
      </c>
      <c r="AJ18" s="124">
        <f>IF(PERCENT!AJ18&gt;PERCENT!AJ$100,(PERCENT!AJ18-PERCENT!AJ$100)/(PERCENT!AJ$101-PERCENT!AJ$100),(PERCENT!AJ18-PERCENT!AJ$100)/(PERCENT!AJ$100-PERCENT!AJ$102))</f>
        <v>-8.4690741985929005E-2</v>
      </c>
      <c r="AK18" s="124">
        <f>IF(PERCENT!AK18&gt;PERCENT!AK$100,(PERCENT!AK18-PERCENT!AK$100)/(PERCENT!AK$101-PERCENT!AK$100),(PERCENT!AK18-PERCENT!AK$100)/(PERCENT!AK$100-PERCENT!AK$102))</f>
        <v>0.32718278673009848</v>
      </c>
      <c r="AL18" s="124">
        <f>IF(PERCENT!AL18&gt;PERCENT!AL$100,(PERCENT!AL18-PERCENT!AL$100)/(PERCENT!AL$101-PERCENT!AL$100),(PERCENT!AL18-PERCENT!AL$100)/(PERCENT!AL$100-PERCENT!AL$102))</f>
        <v>0.23141795859390521</v>
      </c>
      <c r="AM18" s="124">
        <f>IF(PERCENT!AM18&gt;PERCENT!AM$100,(PERCENT!AM18-PERCENT!AM$100)/(PERCENT!AM$101-PERCENT!AM$100),(PERCENT!AM18-PERCENT!AM$100)/(PERCENT!AM$100-PERCENT!AM$102))</f>
        <v>3.6081393244439472E-2</v>
      </c>
      <c r="AN18" s="124">
        <f>IF(PERCENT!AN18&gt;PERCENT!AN$100,(PERCENT!AN18-PERCENT!AN$100)/(PERCENT!AN$101-PERCENT!AN$100),(PERCENT!AN18-PERCENT!AN$100)/(PERCENT!AN$100-PERCENT!AN$102))</f>
        <v>-9.2769193191336152E-3</v>
      </c>
      <c r="AO18" s="124">
        <f>IF(PERCENT!AO18&gt;PERCENT!AO$100,(PERCENT!AO18-PERCENT!AO$100)/(PERCENT!AO$101-PERCENT!AO$100),(PERCENT!AO18-PERCENT!AO$100)/(PERCENT!AO$100-PERCENT!AO$102))</f>
        <v>-0.56484342343286253</v>
      </c>
      <c r="AP18" s="124">
        <f>IF(PERCENT!AP18&gt;PERCENT!AP$100,(PERCENT!AP18-PERCENT!AP$100)/(PERCENT!AP$101-PERCENT!AP$100),(PERCENT!AP18-PERCENT!AP$100)/(PERCENT!AP$100-PERCENT!AP$102))</f>
        <v>0.59495142411776014</v>
      </c>
      <c r="AQ18" s="124">
        <f>IF(PERCENT!AQ18&gt;PERCENT!AQ$100,(PERCENT!AQ18-PERCENT!AQ$100)/(PERCENT!AQ$101-PERCENT!AQ$100),(PERCENT!AQ18-PERCENT!AQ$100)/(PERCENT!AQ$100-PERCENT!AQ$102))</f>
        <v>2.7416636942681882E-2</v>
      </c>
      <c r="AR18" s="124">
        <f>IF(PERCENT!AR18&gt;PERCENT!AR$100,(PERCENT!AR18-PERCENT!AR$100)/(PERCENT!AR$101-PERCENT!AR$100),(PERCENT!AR18-PERCENT!AR$100)/(PERCENT!AR$100-PERCENT!AR$102))</f>
        <v>-0.4942955167066046</v>
      </c>
      <c r="AS18" s="198">
        <f>IF(PERCENT!AS18&gt;PERCENT!AS$100,(PERCENT!AS18-PERCENT!AS$100)/(PERCENT!AS$101-PERCENT!AS$100),(PERCENT!AS18-PERCENT!AS$100)/(PERCENT!AS$100-PERCENT!AS$102))</f>
        <v>-0.11589927587378519</v>
      </c>
      <c r="AT18" s="198">
        <f>IF(PERCENT!AT18&gt;PERCENT!AT$100,(PERCENT!AT18-PERCENT!AT$100)/(PERCENT!AT$101-PERCENT!AT$100),(PERCENT!AT18-PERCENT!AT$100)/(PERCENT!AT$100-PERCENT!AT$102))</f>
        <v>1</v>
      </c>
      <c r="AU18" s="198">
        <f>IF(PERCENT!AU18&gt;PERCENT!AU$100,(PERCENT!AU18-PERCENT!AU$100)/(PERCENT!AU$101-PERCENT!AU$100),(PERCENT!AU18-PERCENT!AU$100)/(PERCENT!AU$100-PERCENT!AU$102))</f>
        <v>0.21290075751894569</v>
      </c>
      <c r="AV18" s="231">
        <f>IF(PERCENT!AV18&gt;PERCENT!AV$100,(PERCENT!AV18-PERCENT!AV$100)/(PERCENT!AV$101-PERCENT!AV$100),(PERCENT!AV18-PERCENT!AV$100)/(PERCENT!AV$100-PERCENT!AV$102))</f>
        <v>7.7490460901674385E-2</v>
      </c>
      <c r="AW18" s="231">
        <f>IF(PERCENT!AW18&gt;PERCENT!AW$100,(PERCENT!AW18-PERCENT!AW$100)/(PERCENT!AW$101-PERCENT!AW$100),(PERCENT!AW18-PERCENT!AW$100)/(PERCENT!AW$100-PERCENT!AW$102))</f>
        <v>0.32031505294274348</v>
      </c>
      <c r="AX18" s="231">
        <f>IF(PERCENT!AX18&gt;PERCENT!AX$100,(PERCENT!AX18-PERCENT!AX$100)/(PERCENT!AX$101-PERCENT!AX$100),(PERCENT!AX18-PERCENT!AX$100)/(PERCENT!AX$100-PERCENT!AX$102))</f>
        <v>7.7490460901674385E-2</v>
      </c>
      <c r="AY18" s="232">
        <f>IF(PERCENT!AY18&gt;PERCENT!AY$100,(PERCENT!AY18-PERCENT!AY$100)/(PERCENT!AY$101-PERCENT!AY$100),(PERCENT!AY18-PERCENT!AY$100)/(PERCENT!AY$100-PERCENT!AY$102))</f>
        <v>5.7913350986586877E-2</v>
      </c>
    </row>
    <row r="19" spans="1:51" x14ac:dyDescent="0.35">
      <c r="A19" s="197" t="s">
        <v>412</v>
      </c>
      <c r="B19" s="125">
        <f>IF(PERCENT!B19&gt;PERCENT!B$100,(PERCENT!B19-PERCENT!B$100)/(PERCENT!B$101-PERCENT!B$100),(PERCENT!B19-PERCENT!B$100)/(PERCENT!B$100-PERCENT!B$102))</f>
        <v>0.44422318616895223</v>
      </c>
      <c r="C19" s="124">
        <f>IF(PERCENT!C19&gt;PERCENT!C$100,(PERCENT!C19-PERCENT!C$100)/(PERCENT!C$101-PERCENT!C$100),(PERCENT!C19-PERCENT!C$100)/(PERCENT!C$100-PERCENT!C$102))</f>
        <v>0.67470908816264352</v>
      </c>
      <c r="D19" s="124">
        <f>IF(PERCENT!D19&gt;PERCENT!D$100,(PERCENT!D19-PERCENT!D$100)/(PERCENT!D$101-PERCENT!D$100),(PERCENT!D19-PERCENT!D$100)/(PERCENT!D$100-PERCENT!D$102))</f>
        <v>0.40896050049776989</v>
      </c>
      <c r="E19" s="124">
        <f>IF(PERCENT!E19&gt;PERCENT!E$100,(PERCENT!E19-PERCENT!E$100)/(PERCENT!E$101-PERCENT!E$100),(PERCENT!E19-PERCENT!E$100)/(PERCENT!E$100-PERCENT!E$102))</f>
        <v>0.71711541957059366</v>
      </c>
      <c r="F19" s="124">
        <f>IF(PERCENT!F19&gt;PERCENT!F$100,(PERCENT!F19-PERCENT!F$100)/(PERCENT!F$101-PERCENT!F$100),(PERCENT!F19-PERCENT!F$100)/(PERCENT!F$100-PERCENT!F$102))</f>
        <v>-0.1501731145231055</v>
      </c>
      <c r="G19" s="124">
        <f>IF(PERCENT!G19&gt;PERCENT!G$100,(PERCENT!G19-PERCENT!G$100)/(PERCENT!G$101-PERCENT!G$100),(PERCENT!G19-PERCENT!G$100)/(PERCENT!G$100-PERCENT!G$102))</f>
        <v>-0.96169814293364109</v>
      </c>
      <c r="H19" s="125">
        <f>IF(PERCENT!H19&gt;PERCENT!H$100,(PERCENT!H19-PERCENT!H$100)/(PERCENT!H$101-PERCENT!H$100),(PERCENT!H19-PERCENT!H$100)/(PERCENT!H$100-PERCENT!H$102))</f>
        <v>-0.26614835295502287</v>
      </c>
      <c r="I19" s="124">
        <f>IF(PERCENT!I19&gt;PERCENT!I$100,(PERCENT!I19-PERCENT!I$100)/(PERCENT!I$101-PERCENT!I$100),(PERCENT!I19-PERCENT!I$100)/(PERCENT!I$100-PERCENT!I$102))</f>
        <v>-0.10817008998787858</v>
      </c>
      <c r="J19" s="124">
        <f>IF(PERCENT!J19&gt;PERCENT!J$100,(PERCENT!J19-PERCENT!J$100)/(PERCENT!J$101-PERCENT!J$100),(PERCENT!J19-PERCENT!J$100)/(PERCENT!J$100-PERCENT!J$102))</f>
        <v>-0.35393525544438387</v>
      </c>
      <c r="K19" s="126">
        <f>IF(PERCENT!K19&gt;PERCENT!K$100,(PERCENT!K19-PERCENT!K$100)/(PERCENT!K$101-PERCENT!K$100),(PERCENT!K19-PERCENT!K$100)/(PERCENT!K$100-PERCENT!K$102))</f>
        <v>0.32082180334403398</v>
      </c>
      <c r="L19" s="126">
        <f>IF(PERCENT!L19&gt;PERCENT!L$100,(PERCENT!L19-PERCENT!L$100)/(PERCENT!L$101-PERCENT!L$100),(PERCENT!L19-PERCENT!L$100)/(PERCENT!L$100-PERCENT!L$102))</f>
        <v>-0.55356476334726634</v>
      </c>
      <c r="M19" s="124">
        <f>IF(PERCENT!M19&gt;PERCENT!M$100,(PERCENT!M19-PERCENT!M$100)/(PERCENT!M$101-PERCENT!M$100),(PERCENT!M19-PERCENT!M$100)/(PERCENT!M$100-PERCENT!M$102))</f>
        <v>-1</v>
      </c>
      <c r="N19" s="124">
        <f>IF(PERCENT!N19&gt;PERCENT!N$100,(PERCENT!N19-PERCENT!N$100)/(PERCENT!N$101-PERCENT!N$100),(PERCENT!N19-PERCENT!N$100)/(PERCENT!N$100-PERCENT!N$102))</f>
        <v>-0.50209679499924953</v>
      </c>
      <c r="O19" s="124">
        <f>IF(PERCENT!O19&gt;PERCENT!O$100,(PERCENT!O19-PERCENT!O$100)/(PERCENT!O$101-PERCENT!O$100),(PERCENT!O19-PERCENT!O$100)/(PERCENT!O$100-PERCENT!O$102))</f>
        <v>0.19304985013945297</v>
      </c>
      <c r="P19" s="124">
        <f>IF(PERCENT!P19&gt;PERCENT!P$100,(PERCENT!P19-PERCENT!P$100)/(PERCENT!P$101-PERCENT!P$100),(PERCENT!P19-PERCENT!P$100)/(PERCENT!P$100-PERCENT!P$102))</f>
        <v>0.16951225088880745</v>
      </c>
      <c r="Q19" s="124">
        <f>IF(PERCENT!Q19&gt;PERCENT!Q$100,(PERCENT!Q19-PERCENT!Q$100)/(PERCENT!Q$101-PERCENT!Q$100),(PERCENT!Q19-PERCENT!Q$100)/(PERCENT!Q$100-PERCENT!Q$102))</f>
        <v>-0.17514874618282253</v>
      </c>
      <c r="R19" s="127">
        <f>IF(PERCENT!R19&gt;PERCENT!R$100,(PERCENT!R19-PERCENT!R$100)/(PERCENT!R$101-PERCENT!R$100),(PERCENT!R19-PERCENT!R$100)/(PERCENT!R$100-PERCENT!R$102))</f>
        <v>-0.6028747353877344</v>
      </c>
      <c r="S19" s="124">
        <f>IF(PERCENT!S19&gt;PERCENT!S$100,(PERCENT!S19-PERCENT!S$100)/(PERCENT!S$101-PERCENT!S$100),(PERCENT!S19-PERCENT!S$100)/(PERCENT!S$100-PERCENT!S$102))</f>
        <v>-0.64842482492470943</v>
      </c>
      <c r="T19" s="124">
        <f>IF(PERCENT!T19&gt;PERCENT!T$100,(PERCENT!T19-PERCENT!T$100)/(PERCENT!T$101-PERCENT!T$100),(PERCENT!T19-PERCENT!T$100)/(PERCENT!T$100-PERCENT!T$102))</f>
        <v>-0.59351886331342263</v>
      </c>
      <c r="U19" s="124">
        <f>IF(PERCENT!U19&gt;PERCENT!U$100,(PERCENT!U19-PERCENT!U$100)/(PERCENT!U$101-PERCENT!U$100),(PERCENT!U19-PERCENT!U$100)/(PERCENT!U$100-PERCENT!U$102))</f>
        <v>-0.55762638717450652</v>
      </c>
      <c r="V19" s="127">
        <f>IF(PERCENT!V19&gt;PERCENT!V$100,(PERCENT!V19-PERCENT!V$100)/(PERCENT!V$101-PERCENT!V$100),(PERCENT!V19-PERCENT!V$100)/(PERCENT!V$100-PERCENT!V$102))</f>
        <v>-0.13210046025803329</v>
      </c>
      <c r="W19" s="124">
        <f>IF(PERCENT!W19&gt;PERCENT!W$100,(PERCENT!W19-PERCENT!W$100)/(PERCENT!W$101-PERCENT!W$100),(PERCENT!W19-PERCENT!W$100)/(PERCENT!W$100-PERCENT!W$102))</f>
        <v>-0.13210046025803329</v>
      </c>
      <c r="X19" s="127">
        <f>IF(PERCENT!X19&gt;PERCENT!X$100,(PERCENT!X19-PERCENT!X$100)/(PERCENT!X$101-PERCENT!X$100),(PERCENT!X19-PERCENT!X$100)/(PERCENT!X$100-PERCENT!X$102))</f>
        <v>0.58261898906517784</v>
      </c>
      <c r="Y19" s="124">
        <f>IF(PERCENT!Y19&gt;PERCENT!Y$100,(PERCENT!Y19-PERCENT!Y$100)/(PERCENT!Y$101-PERCENT!Y$100),(PERCENT!Y19-PERCENT!Y$100)/(PERCENT!Y$100-PERCENT!Y$102))</f>
        <v>9.4517090533586215E-2</v>
      </c>
      <c r="Z19" s="124">
        <f>IF(PERCENT!Z19&gt;PERCENT!Z$100,(PERCENT!Z19-PERCENT!Z$100)/(PERCENT!Z$101-PERCENT!Z$100),(PERCENT!Z19-PERCENT!Z$100)/(PERCENT!Z$100-PERCENT!Z$102))</f>
        <v>0.10436161408412907</v>
      </c>
      <c r="AA19" s="124">
        <f>IF(PERCENT!AA19&gt;PERCENT!AA$100,(PERCENT!AA19-PERCENT!AA$100)/(PERCENT!AA$101-PERCENT!AA$100),(PERCENT!AA19-PERCENT!AA$100)/(PERCENT!AA$100-PERCENT!AA$102))</f>
        <v>0.43978702691048127</v>
      </c>
      <c r="AB19" s="124">
        <f>IF(PERCENT!AB19&gt;PERCENT!AB$100,(PERCENT!AB19-PERCENT!AB$100)/(PERCENT!AB$101-PERCENT!AB$100),(PERCENT!AB19-PERCENT!AB$100)/(PERCENT!AB$100-PERCENT!AB$102))</f>
        <v>0.68578428968250571</v>
      </c>
      <c r="AC19" s="127">
        <f>IF(PERCENT!AC19&gt;PERCENT!AC$100,(PERCENT!AC19-PERCENT!AC$100)/(PERCENT!AC$101-PERCENT!AC$100),(PERCENT!AC19-PERCENT!AC$100)/(PERCENT!AC$100-PERCENT!AC$102))</f>
        <v>0.28580504622087438</v>
      </c>
      <c r="AD19" s="124">
        <f>IF(PERCENT!AD19&gt;PERCENT!AD$100,(PERCENT!AD19-PERCENT!AD$100)/(PERCENT!AD$101-PERCENT!AD$100),(PERCENT!AD19-PERCENT!AD$100)/(PERCENT!AD$100-PERCENT!AD$102))</f>
        <v>0.28580504622087438</v>
      </c>
      <c r="AE19" s="128">
        <f>IF(PERCENT!AE19&gt;PERCENT!AE$100,(PERCENT!AE19-PERCENT!AE$100)/(PERCENT!AE$101-PERCENT!AE$100),(PERCENT!AE19-PERCENT!AE$100)/(PERCENT!AE$100-PERCENT!AE$102))</f>
        <v>-0.5479147526427357</v>
      </c>
      <c r="AF19" s="124">
        <f>IF(PERCENT!AF19&gt;PERCENT!AF$100,(PERCENT!AF19-PERCENT!AF$100)/(PERCENT!AF$101-PERCENT!AF$100),(PERCENT!AF19-PERCENT!AF$100)/(PERCENT!AF$100-PERCENT!AF$102))</f>
        <v>-0.45781041005093631</v>
      </c>
      <c r="AG19" s="124">
        <f>IF(PERCENT!AG19&gt;PERCENT!AG$100,(PERCENT!AG19-PERCENT!AG$100)/(PERCENT!AG$101-PERCENT!AG$100),(PERCENT!AG19-PERCENT!AG$100)/(PERCENT!AG$100-PERCENT!AG$102))</f>
        <v>-0.28427413177621857</v>
      </c>
      <c r="AH19" s="124">
        <f>IF(PERCENT!AH19&gt;PERCENT!AH$100,(PERCENT!AH19-PERCENT!AH$100)/(PERCENT!AH$101-PERCENT!AH$100),(PERCENT!AH19-PERCENT!AH$100)/(PERCENT!AH$100-PERCENT!AH$102))</f>
        <v>0.22734533631902895</v>
      </c>
      <c r="AI19" s="124">
        <f>IF(PERCENT!AI19&gt;PERCENT!AI$100,(PERCENT!AI19-PERCENT!AI$100)/(PERCENT!AI$101-PERCENT!AI$100),(PERCENT!AI19-PERCENT!AI$100)/(PERCENT!AI$100-PERCENT!AI$102))</f>
        <v>2.542379234160784E-2</v>
      </c>
      <c r="AJ19" s="124">
        <f>IF(PERCENT!AJ19&gt;PERCENT!AJ$100,(PERCENT!AJ19-PERCENT!AJ$100)/(PERCENT!AJ$101-PERCENT!AJ$100),(PERCENT!AJ19-PERCENT!AJ$100)/(PERCENT!AJ$100-PERCENT!AJ$102))</f>
        <v>0.36626188301201107</v>
      </c>
      <c r="AK19" s="124">
        <f>IF(PERCENT!AK19&gt;PERCENT!AK$100,(PERCENT!AK19-PERCENT!AK$100)/(PERCENT!AK$101-PERCENT!AK$100),(PERCENT!AK19-PERCENT!AK$100)/(PERCENT!AK$100-PERCENT!AK$102))</f>
        <v>-2.7476331425207265E-2</v>
      </c>
      <c r="AL19" s="124">
        <f>IF(PERCENT!AL19&gt;PERCENT!AL$100,(PERCENT!AL19-PERCENT!AL$100)/(PERCENT!AL$101-PERCENT!AL$100),(PERCENT!AL19-PERCENT!AL$100)/(PERCENT!AL$100-PERCENT!AL$102))</f>
        <v>0.31910210009788048</v>
      </c>
      <c r="AM19" s="124">
        <f>IF(PERCENT!AM19&gt;PERCENT!AM$100,(PERCENT!AM19-PERCENT!AM$100)/(PERCENT!AM$101-PERCENT!AM$100),(PERCENT!AM19-PERCENT!AM$100)/(PERCENT!AM$100-PERCENT!AM$102))</f>
        <v>-0.33564585486311915</v>
      </c>
      <c r="AN19" s="124">
        <f>IF(PERCENT!AN19&gt;PERCENT!AN$100,(PERCENT!AN19-PERCENT!AN$100)/(PERCENT!AN$101-PERCENT!AN$100),(PERCENT!AN19-PERCENT!AN$100)/(PERCENT!AN$100-PERCENT!AN$102))</f>
        <v>-0.68155329549543542</v>
      </c>
      <c r="AO19" s="124">
        <f>IF(PERCENT!AO19&gt;PERCENT!AO$100,(PERCENT!AO19-PERCENT!AO$100)/(PERCENT!AO$101-PERCENT!AO$100),(PERCENT!AO19-PERCENT!AO$100)/(PERCENT!AO$100-PERCENT!AO$102))</f>
        <v>-0.52660790833700533</v>
      </c>
      <c r="AP19" s="124">
        <f>IF(PERCENT!AP19&gt;PERCENT!AP$100,(PERCENT!AP19-PERCENT!AP$100)/(PERCENT!AP$101-PERCENT!AP$100),(PERCENT!AP19-PERCENT!AP$100)/(PERCENT!AP$100-PERCENT!AP$102))</f>
        <v>0.35110139224657727</v>
      </c>
      <c r="AQ19" s="124">
        <f>IF(PERCENT!AQ19&gt;PERCENT!AQ$100,(PERCENT!AQ19-PERCENT!AQ$100)/(PERCENT!AQ$101-PERCENT!AQ$100),(PERCENT!AQ19-PERCENT!AQ$100)/(PERCENT!AQ$100-PERCENT!AQ$102))</f>
        <v>-2.267987004040245E-2</v>
      </c>
      <c r="AR19" s="124">
        <f>IF(PERCENT!AR19&gt;PERCENT!AR$100,(PERCENT!AR19-PERCENT!AR$100)/(PERCENT!AR$101-PERCENT!AR$100),(PERCENT!AR19-PERCENT!AR$100)/(PERCENT!AR$100-PERCENT!AR$102))</f>
        <v>0.18541498978402582</v>
      </c>
      <c r="AS19" s="198">
        <f>IF(PERCENT!AS19&gt;PERCENT!AS$100,(PERCENT!AS19-PERCENT!AS$100)/(PERCENT!AS$101-PERCENT!AS$100),(PERCENT!AS19-PERCENT!AS$100)/(PERCENT!AS$100-PERCENT!AS$102))</f>
        <v>2.1855422440795483E-2</v>
      </c>
      <c r="AT19" s="198">
        <f>IF(PERCENT!AT19&gt;PERCENT!AT$100,(PERCENT!AT19-PERCENT!AT$100)/(PERCENT!AT$101-PERCENT!AT$100),(PERCENT!AT19-PERCENT!AT$100)/(PERCENT!AT$100-PERCENT!AT$102))</f>
        <v>-2.1377868413705023E-2</v>
      </c>
      <c r="AU19" s="198">
        <f>IF(PERCENT!AU19&gt;PERCENT!AU$100,(PERCENT!AU19-PERCENT!AU$100)/(PERCENT!AU$101-PERCENT!AU$100),(PERCENT!AU19-PERCENT!AU$100)/(PERCENT!AU$100-PERCENT!AU$102))</f>
        <v>0.17727541696861993</v>
      </c>
      <c r="AV19" s="231">
        <f>IF(PERCENT!AV19&gt;PERCENT!AV$100,(PERCENT!AV19-PERCENT!AV$100)/(PERCENT!AV$101-PERCENT!AV$100),(PERCENT!AV19-PERCENT!AV$100)/(PERCENT!AV$100-PERCENT!AV$102))</f>
        <v>-0.5479147526427357</v>
      </c>
      <c r="AW19" s="231">
        <f>IF(PERCENT!AW19&gt;PERCENT!AW$100,(PERCENT!AW19-PERCENT!AW$100)/(PERCENT!AW$101-PERCENT!AW$100),(PERCENT!AW19-PERCENT!AW$100)/(PERCENT!AW$100-PERCENT!AW$102))</f>
        <v>7.1803541797183873E-2</v>
      </c>
      <c r="AX19" s="231">
        <f>IF(PERCENT!AX19&gt;PERCENT!AX$100,(PERCENT!AX19-PERCENT!AX$100)/(PERCENT!AX$101-PERCENT!AX$100),(PERCENT!AX19-PERCENT!AX$100)/(PERCENT!AX$100-PERCENT!AX$102))</f>
        <v>-0.5479147526427357</v>
      </c>
      <c r="AY19" s="232">
        <f>IF(PERCENT!AY19&gt;PERCENT!AY$100,(PERCENT!AY19-PERCENT!AY$100)/(PERCENT!AY$101-PERCENT!AY$100),(PERCENT!AY19-PERCENT!AY$100)/(PERCENT!AY$100-PERCENT!AY$102))</f>
        <v>0.3150216315383636</v>
      </c>
    </row>
    <row r="20" spans="1:51" x14ac:dyDescent="0.35">
      <c r="A20" s="197" t="s">
        <v>413</v>
      </c>
      <c r="B20" s="125">
        <f>IF(PERCENT!B20&gt;PERCENT!B$100,(PERCENT!B20-PERCENT!B$100)/(PERCENT!B$101-PERCENT!B$100),(PERCENT!B20-PERCENT!B$100)/(PERCENT!B$100-PERCENT!B$102))</f>
        <v>0.28725471593464075</v>
      </c>
      <c r="C20" s="124">
        <f>IF(PERCENT!C20&gt;PERCENT!C$100,(PERCENT!C20-PERCENT!C$100)/(PERCENT!C$101-PERCENT!C$100),(PERCENT!C20-PERCENT!C$100)/(PERCENT!C$100-PERCENT!C$102))</f>
        <v>0.10282021950154886</v>
      </c>
      <c r="D20" s="124">
        <f>IF(PERCENT!D20&gt;PERCENT!D$100,(PERCENT!D20-PERCENT!D$100)/(PERCENT!D$101-PERCENT!D$100),(PERCENT!D20-PERCENT!D$100)/(PERCENT!D$100-PERCENT!D$102))</f>
        <v>0.18795226599476611</v>
      </c>
      <c r="E20" s="124">
        <f>IF(PERCENT!E20&gt;PERCENT!E$100,(PERCENT!E20-PERCENT!E$100)/(PERCENT!E$101-PERCENT!E$100),(PERCENT!E20-PERCENT!E$100)/(PERCENT!E$100-PERCENT!E$102))</f>
        <v>0.46812986725876599</v>
      </c>
      <c r="F20" s="124">
        <f>IF(PERCENT!F20&gt;PERCENT!F$100,(PERCENT!F20-PERCENT!F$100)/(PERCENT!F$101-PERCENT!F$100),(PERCENT!F20-PERCENT!F$100)/(PERCENT!F$100-PERCENT!F$102))</f>
        <v>-0.95772493027171224</v>
      </c>
      <c r="G20" s="124">
        <f>IF(PERCENT!G20&gt;PERCENT!G$100,(PERCENT!G20-PERCENT!G$100)/(PERCENT!G$101-PERCENT!G$100),(PERCENT!G20-PERCENT!G$100)/(PERCENT!G$100-PERCENT!G$102))</f>
        <v>0.68721989507189929</v>
      </c>
      <c r="H20" s="125">
        <f>IF(PERCENT!H20&gt;PERCENT!H$100,(PERCENT!H20-PERCENT!H$100)/(PERCENT!H$101-PERCENT!H$100),(PERCENT!H20-PERCENT!H$100)/(PERCENT!H$100-PERCENT!H$102))</f>
        <v>-0.37690750979462778</v>
      </c>
      <c r="I20" s="124">
        <f>IF(PERCENT!I20&gt;PERCENT!I$100,(PERCENT!I20-PERCENT!I$100)/(PERCENT!I$101-PERCENT!I$100),(PERCENT!I20-PERCENT!I$100)/(PERCENT!I$100-PERCENT!I$102))</f>
        <v>4.9769205426043336E-2</v>
      </c>
      <c r="J20" s="124">
        <f>IF(PERCENT!J20&gt;PERCENT!J$100,(PERCENT!J20-PERCENT!J$100)/(PERCENT!J$101-PERCENT!J$100),(PERCENT!J20-PERCENT!J$100)/(PERCENT!J$100-PERCENT!J$102))</f>
        <v>-0.79060599119770769</v>
      </c>
      <c r="K20" s="126">
        <f>IF(PERCENT!K20&gt;PERCENT!K$100,(PERCENT!K20-PERCENT!K$100)/(PERCENT!K$101-PERCENT!K$100),(PERCENT!K20-PERCENT!K$100)/(PERCENT!K$100-PERCENT!K$102))</f>
        <v>-0.11716072181742934</v>
      </c>
      <c r="L20" s="126">
        <f>IF(PERCENT!L20&gt;PERCENT!L$100,(PERCENT!L20-PERCENT!L$100)/(PERCENT!L$101-PERCENT!L$100),(PERCENT!L20-PERCENT!L$100)/(PERCENT!L$100-PERCENT!L$102))</f>
        <v>-0.57420562027152022</v>
      </c>
      <c r="M20" s="124">
        <f>IF(PERCENT!M20&gt;PERCENT!M$100,(PERCENT!M20-PERCENT!M$100)/(PERCENT!M$101-PERCENT!M$100),(PERCENT!M20-PERCENT!M$100)/(PERCENT!M$100-PERCENT!M$102))</f>
        <v>-1</v>
      </c>
      <c r="N20" s="124">
        <f>IF(PERCENT!N20&gt;PERCENT!N$100,(PERCENT!N20-PERCENT!N$100)/(PERCENT!N$101-PERCENT!N$100),(PERCENT!N20-PERCENT!N$100)/(PERCENT!N$100-PERCENT!N$102))</f>
        <v>-0.86872307444093366</v>
      </c>
      <c r="O20" s="124">
        <f>IF(PERCENT!O20&gt;PERCENT!O$100,(PERCENT!O20-PERCENT!O$100)/(PERCENT!O$101-PERCENT!O$100),(PERCENT!O20-PERCENT!O$100)/(PERCENT!O$100-PERCENT!O$102))</f>
        <v>-0.51053914632914932</v>
      </c>
      <c r="P20" s="124">
        <f>IF(PERCENT!P20&gt;PERCENT!P$100,(PERCENT!P20-PERCENT!P$100)/(PERCENT!P$101-PERCENT!P$100),(PERCENT!P20-PERCENT!P$100)/(PERCENT!P$100-PERCENT!P$102))</f>
        <v>0.92305385072132728</v>
      </c>
      <c r="Q20" s="124">
        <f>IF(PERCENT!Q20&gt;PERCENT!Q$100,(PERCENT!Q20-PERCENT!Q$100)/(PERCENT!Q$101-PERCENT!Q$100),(PERCENT!Q20-PERCENT!Q$100)/(PERCENT!Q$100-PERCENT!Q$102))</f>
        <v>-3.891378403333124E-2</v>
      </c>
      <c r="R20" s="127">
        <f>IF(PERCENT!R20&gt;PERCENT!R$100,(PERCENT!R20-PERCENT!R$100)/(PERCENT!R$101-PERCENT!R$100),(PERCENT!R20-PERCENT!R$100)/(PERCENT!R$100-PERCENT!R$102))</f>
        <v>-0.68018580103650961</v>
      </c>
      <c r="S20" s="124">
        <f>IF(PERCENT!S20&gt;PERCENT!S$100,(PERCENT!S20-PERCENT!S$100)/(PERCENT!S$101-PERCENT!S$100),(PERCENT!S20-PERCENT!S$100)/(PERCENT!S$100-PERCENT!S$102))</f>
        <v>-0.77046771739485065</v>
      </c>
      <c r="T20" s="124">
        <f>IF(PERCENT!T20&gt;PERCENT!T$100,(PERCENT!T20-PERCENT!T$100)/(PERCENT!T$101-PERCENT!T$100),(PERCENT!T20-PERCENT!T$100)/(PERCENT!T$100-PERCENT!T$102))</f>
        <v>-0.65698274804052637</v>
      </c>
      <c r="U20" s="124">
        <f>IF(PERCENT!U20&gt;PERCENT!U$100,(PERCENT!U20-PERCENT!U$100)/(PERCENT!U$101-PERCENT!U$100),(PERCENT!U20-PERCENT!U$100)/(PERCENT!U$100-PERCENT!U$102))</f>
        <v>-0.60008339966151736</v>
      </c>
      <c r="V20" s="127">
        <f>IF(PERCENT!V20&gt;PERCENT!V$100,(PERCENT!V20-PERCENT!V$100)/(PERCENT!V$101-PERCENT!V$100),(PERCENT!V20-PERCENT!V$100)/(PERCENT!V$100-PERCENT!V$102))</f>
        <v>-0.36502751572279207</v>
      </c>
      <c r="W20" s="124">
        <f>IF(PERCENT!W20&gt;PERCENT!W$100,(PERCENT!W20-PERCENT!W$100)/(PERCENT!W$101-PERCENT!W$100),(PERCENT!W20-PERCENT!W$100)/(PERCENT!W$100-PERCENT!W$102))</f>
        <v>-0.36502751572279207</v>
      </c>
      <c r="X20" s="127">
        <f>IF(PERCENT!X20&gt;PERCENT!X$100,(PERCENT!X20-PERCENT!X$100)/(PERCENT!X$101-PERCENT!X$100),(PERCENT!X20-PERCENT!X$100)/(PERCENT!X$100-PERCENT!X$102))</f>
        <v>1.8253156030692035E-2</v>
      </c>
      <c r="Y20" s="124">
        <f>IF(PERCENT!Y20&gt;PERCENT!Y$100,(PERCENT!Y20-PERCENT!Y$100)/(PERCENT!Y$101-PERCENT!Y$100),(PERCENT!Y20-PERCENT!Y$100)/(PERCENT!Y$100-PERCENT!Y$102))</f>
        <v>-5.5064348869431234E-2</v>
      </c>
      <c r="Z20" s="124">
        <f>IF(PERCENT!Z20&gt;PERCENT!Z$100,(PERCENT!Z20-PERCENT!Z$100)/(PERCENT!Z$101-PERCENT!Z$100),(PERCENT!Z20-PERCENT!Z$100)/(PERCENT!Z$100-PERCENT!Z$102))</f>
        <v>-0.30542296280029818</v>
      </c>
      <c r="AA20" s="124">
        <f>IF(PERCENT!AA20&gt;PERCENT!AA$100,(PERCENT!AA20-PERCENT!AA$100)/(PERCENT!AA$101-PERCENT!AA$100),(PERCENT!AA20-PERCENT!AA$100)/(PERCENT!AA$100-PERCENT!AA$102))</f>
        <v>0.10019621195212401</v>
      </c>
      <c r="AB20" s="124">
        <f>IF(PERCENT!AB20&gt;PERCENT!AB$100,(PERCENT!AB20-PERCENT!AB$100)/(PERCENT!AB$101-PERCENT!AB$100),(PERCENT!AB20-PERCENT!AB$100)/(PERCENT!AB$100-PERCENT!AB$102))</f>
        <v>4.0459551288511364E-2</v>
      </c>
      <c r="AC20" s="127">
        <f>IF(PERCENT!AC20&gt;PERCENT!AC$100,(PERCENT!AC20-PERCENT!AC$100)/(PERCENT!AC$101-PERCENT!AC$100),(PERCENT!AC20-PERCENT!AC$100)/(PERCENT!AC$100-PERCENT!AC$102))</f>
        <v>1.0108555638618399E-2</v>
      </c>
      <c r="AD20" s="124">
        <f>IF(PERCENT!AD20&gt;PERCENT!AD$100,(PERCENT!AD20-PERCENT!AD$100)/(PERCENT!AD$101-PERCENT!AD$100),(PERCENT!AD20-PERCENT!AD$100)/(PERCENT!AD$100-PERCENT!AD$102))</f>
        <v>1.0108555638618399E-2</v>
      </c>
      <c r="AE20" s="128">
        <f>IF(PERCENT!AE20&gt;PERCENT!AE$100,(PERCENT!AE20-PERCENT!AE$100)/(PERCENT!AE$101-PERCENT!AE$100),(PERCENT!AE20-PERCENT!AE$100)/(PERCENT!AE$100-PERCENT!AE$102))</f>
        <v>-0.60194991443110057</v>
      </c>
      <c r="AF20" s="124">
        <f>IF(PERCENT!AF20&gt;PERCENT!AF$100,(PERCENT!AF20-PERCENT!AF$100)/(PERCENT!AF$101-PERCENT!AF$100),(PERCENT!AF20-PERCENT!AF$100)/(PERCENT!AF$100-PERCENT!AF$102))</f>
        <v>-0.65277309981857701</v>
      </c>
      <c r="AG20" s="124">
        <f>IF(PERCENT!AG20&gt;PERCENT!AG$100,(PERCENT!AG20-PERCENT!AG$100)/(PERCENT!AG$101-PERCENT!AG$100),(PERCENT!AG20-PERCENT!AG$100)/(PERCENT!AG$100-PERCENT!AG$102))</f>
        <v>-0.2137278645242249</v>
      </c>
      <c r="AH20" s="124">
        <f>IF(PERCENT!AH20&gt;PERCENT!AH$100,(PERCENT!AH20-PERCENT!AH$100)/(PERCENT!AH$101-PERCENT!AH$100),(PERCENT!AH20-PERCENT!AH$100)/(PERCENT!AH$100-PERCENT!AH$102))</f>
        <v>-0.4875336764060843</v>
      </c>
      <c r="AI20" s="124">
        <f>IF(PERCENT!AI20&gt;PERCENT!AI$100,(PERCENT!AI20-PERCENT!AI$100)/(PERCENT!AI$101-PERCENT!AI$100),(PERCENT!AI20-PERCENT!AI$100)/(PERCENT!AI$100-PERCENT!AI$102))</f>
        <v>-0.37345307232876135</v>
      </c>
      <c r="AJ20" s="124">
        <f>IF(PERCENT!AJ20&gt;PERCENT!AJ$100,(PERCENT!AJ20-PERCENT!AJ$100)/(PERCENT!AJ$101-PERCENT!AJ$100),(PERCENT!AJ20-PERCENT!AJ$100)/(PERCENT!AJ$100-PERCENT!AJ$102))</f>
        <v>-0.21429978852759002</v>
      </c>
      <c r="AK20" s="124">
        <f>IF(PERCENT!AK20&gt;PERCENT!AK$100,(PERCENT!AK20-PERCENT!AK$100)/(PERCENT!AK$101-PERCENT!AK$100),(PERCENT!AK20-PERCENT!AK$100)/(PERCENT!AK$100-PERCENT!AK$102))</f>
        <v>-0.13350340355394216</v>
      </c>
      <c r="AL20" s="124">
        <f>IF(PERCENT!AL20&gt;PERCENT!AL$100,(PERCENT!AL20-PERCENT!AL$100)/(PERCENT!AL$101-PERCENT!AL$100),(PERCENT!AL20-PERCENT!AL$100)/(PERCENT!AL$100-PERCENT!AL$102))</f>
        <v>-0.33361086692094444</v>
      </c>
      <c r="AM20" s="124">
        <f>IF(PERCENT!AM20&gt;PERCENT!AM$100,(PERCENT!AM20-PERCENT!AM$100)/(PERCENT!AM$101-PERCENT!AM$100),(PERCENT!AM20-PERCENT!AM$100)/(PERCENT!AM$100-PERCENT!AM$102))</f>
        <v>9.3165763306713931E-2</v>
      </c>
      <c r="AN20" s="124">
        <f>IF(PERCENT!AN20&gt;PERCENT!AN$100,(PERCENT!AN20-PERCENT!AN$100)/(PERCENT!AN$101-PERCENT!AN$100),(PERCENT!AN20-PERCENT!AN$100)/(PERCENT!AN$100-PERCENT!AN$102))</f>
        <v>-0.74959746312461573</v>
      </c>
      <c r="AO20" s="124">
        <f>IF(PERCENT!AO20&gt;PERCENT!AO$100,(PERCENT!AO20-PERCENT!AO$100)/(PERCENT!AO$101-PERCENT!AO$100),(PERCENT!AO20-PERCENT!AO$100)/(PERCENT!AO$100-PERCENT!AO$102))</f>
        <v>-0.37063128326342881</v>
      </c>
      <c r="AP20" s="124">
        <f>IF(PERCENT!AP20&gt;PERCENT!AP$100,(PERCENT!AP20-PERCENT!AP$100)/(PERCENT!AP$101-PERCENT!AP$100),(PERCENT!AP20-PERCENT!AP$100)/(PERCENT!AP$100-PERCENT!AP$102))</f>
        <v>3.8544956690664618E-3</v>
      </c>
      <c r="AQ20" s="124">
        <f>IF(PERCENT!AQ20&gt;PERCENT!AQ$100,(PERCENT!AQ20-PERCENT!AQ$100)/(PERCENT!AQ$101-PERCENT!AQ$100),(PERCENT!AQ20-PERCENT!AQ$100)/(PERCENT!AQ$100-PERCENT!AQ$102))</f>
        <v>7.792055917753718E-2</v>
      </c>
      <c r="AR20" s="124">
        <f>IF(PERCENT!AR20&gt;PERCENT!AR$100,(PERCENT!AR20-PERCENT!AR$100)/(PERCENT!AR$101-PERCENT!AR$100),(PERCENT!AR20-PERCENT!AR$100)/(PERCENT!AR$100-PERCENT!AR$102))</f>
        <v>-4.0906781343825825E-2</v>
      </c>
      <c r="AS20" s="198">
        <f>IF(PERCENT!AS20&gt;PERCENT!AS$100,(PERCENT!AS20-PERCENT!AS$100)/(PERCENT!AS$101-PERCENT!AS$100),(PERCENT!AS20-PERCENT!AS$100)/(PERCENT!AS$100-PERCENT!AS$102))</f>
        <v>-0.10730124813049578</v>
      </c>
      <c r="AT20" s="198">
        <f>IF(PERCENT!AT20&gt;PERCENT!AT$100,(PERCENT!AT20-PERCENT!AT$100)/(PERCENT!AT$101-PERCENT!AT$100),(PERCENT!AT20-PERCENT!AT$100)/(PERCENT!AT$100-PERCENT!AT$102))</f>
        <v>-0.24247292780877588</v>
      </c>
      <c r="AU20" s="198">
        <f>IF(PERCENT!AU20&gt;PERCENT!AU$100,(PERCENT!AU20-PERCENT!AU$100)/(PERCENT!AU$101-PERCENT!AU$100),(PERCENT!AU20-PERCENT!AU$100)/(PERCENT!AU$100-PERCENT!AU$102))</f>
        <v>-0.16782801644213713</v>
      </c>
      <c r="AV20" s="231">
        <f>IF(PERCENT!AV20&gt;PERCENT!AV$100,(PERCENT!AV20-PERCENT!AV$100)/(PERCENT!AV$101-PERCENT!AV$100),(PERCENT!AV20-PERCENT!AV$100)/(PERCENT!AV$100-PERCENT!AV$102))</f>
        <v>-0.60194991443110057</v>
      </c>
      <c r="AW20" s="231">
        <f>IF(PERCENT!AW20&gt;PERCENT!AW$100,(PERCENT!AW20-PERCENT!AW$100)/(PERCENT!AW$101-PERCENT!AW$100),(PERCENT!AW20-PERCENT!AW$100)/(PERCENT!AW$100-PERCENT!AW$102))</f>
        <v>-0.20761452491503371</v>
      </c>
      <c r="AX20" s="231">
        <f>IF(PERCENT!AX20&gt;PERCENT!AX$100,(PERCENT!AX20-PERCENT!AX$100)/(PERCENT!AX$101-PERCENT!AX$100),(PERCENT!AX20-PERCENT!AX$100)/(PERCENT!AX$100-PERCENT!AX$102))</f>
        <v>-0.60194991443110057</v>
      </c>
      <c r="AY20" s="232">
        <f>IF(PERCENT!AY20&gt;PERCENT!AY$100,(PERCENT!AY20-PERCENT!AY$100)/(PERCENT!AY$101-PERCENT!AY$100),(PERCENT!AY20-PERCENT!AY$100)/(PERCENT!AY$100-PERCENT!AY$102))</f>
        <v>-3.1840878453601854E-2</v>
      </c>
    </row>
    <row r="21" spans="1:51" x14ac:dyDescent="0.35">
      <c r="A21" s="197" t="s">
        <v>414</v>
      </c>
      <c r="B21" s="125">
        <f>IF(PERCENT!B21&gt;PERCENT!B$100,(PERCENT!B21-PERCENT!B$100)/(PERCENT!B$101-PERCENT!B$100),(PERCENT!B21-PERCENT!B$100)/(PERCENT!B$100-PERCENT!B$102))</f>
        <v>8.4267243005478609E-2</v>
      </c>
      <c r="C21" s="124">
        <f>IF(PERCENT!C21&gt;PERCENT!C$100,(PERCENT!C21-PERCENT!C$100)/(PERCENT!C$101-PERCENT!C$100),(PERCENT!C21-PERCENT!C$100)/(PERCENT!C$100-PERCENT!C$102))</f>
        <v>0.70638121492480843</v>
      </c>
      <c r="D21" s="124">
        <f>IF(PERCENT!D21&gt;PERCENT!D$100,(PERCENT!D21-PERCENT!D$100)/(PERCENT!D$101-PERCENT!D$100),(PERCENT!D21-PERCENT!D$100)/(PERCENT!D$100-PERCENT!D$102))</f>
        <v>0.47738731382516014</v>
      </c>
      <c r="E21" s="124">
        <f>IF(PERCENT!E21&gt;PERCENT!E$100,(PERCENT!E21-PERCENT!E$100)/(PERCENT!E$101-PERCENT!E$100),(PERCENT!E21-PERCENT!E$100)/(PERCENT!E$100-PERCENT!E$102))</f>
        <v>0.42961776647120548</v>
      </c>
      <c r="F21" s="124">
        <f>IF(PERCENT!F21&gt;PERCENT!F$100,(PERCENT!F21-PERCENT!F$100)/(PERCENT!F$101-PERCENT!F$100),(PERCENT!F21-PERCENT!F$100)/(PERCENT!F$100-PERCENT!F$102))</f>
        <v>-0.63197103182555092</v>
      </c>
      <c r="G21" s="124">
        <f>IF(PERCENT!G21&gt;PERCENT!G$100,(PERCENT!G21-PERCENT!G$100)/(PERCENT!G$101-PERCENT!G$100),(PERCENT!G21-PERCENT!G$100)/(PERCENT!G$100-PERCENT!G$102))</f>
        <v>-0.60168698855757652</v>
      </c>
      <c r="H21" s="125">
        <f>IF(PERCENT!H21&gt;PERCENT!H$100,(PERCENT!H21-PERCENT!H$100)/(PERCENT!H$101-PERCENT!H$100),(PERCENT!H21-PERCENT!H$100)/(PERCENT!H$100-PERCENT!H$102))</f>
        <v>0.13103434970008368</v>
      </c>
      <c r="I21" s="124">
        <f>IF(PERCENT!I21&gt;PERCENT!I$100,(PERCENT!I21-PERCENT!I$100)/(PERCENT!I$101-PERCENT!I$100),(PERCENT!I21-PERCENT!I$100)/(PERCENT!I$100-PERCENT!I$102))</f>
        <v>-0.18528345113538564</v>
      </c>
      <c r="J21" s="124">
        <f>IF(PERCENT!J21&gt;PERCENT!J$100,(PERCENT!J21-PERCENT!J$100)/(PERCENT!J$101-PERCENT!J$100),(PERCENT!J21-PERCENT!J$100)/(PERCENT!J$100-PERCENT!J$102))</f>
        <v>0.18376259591923438</v>
      </c>
      <c r="K21" s="126">
        <f>IF(PERCENT!K21&gt;PERCENT!K$100,(PERCENT!K21-PERCENT!K$100)/(PERCENT!K$101-PERCENT!K$100),(PERCENT!K21-PERCENT!K$100)/(PERCENT!K$100-PERCENT!K$102))</f>
        <v>0.73876200691782601</v>
      </c>
      <c r="L21" s="126">
        <f>IF(PERCENT!L21&gt;PERCENT!L$100,(PERCENT!L21-PERCENT!L$100)/(PERCENT!L$101-PERCENT!L$100),(PERCENT!L21-PERCENT!L$100)/(PERCENT!L$100-PERCENT!L$102))</f>
        <v>0.16980557963366114</v>
      </c>
      <c r="M21" s="124">
        <f>IF(PERCENT!M21&gt;PERCENT!M$100,(PERCENT!M21-PERCENT!M$100)/(PERCENT!M$101-PERCENT!M$100),(PERCENT!M21-PERCENT!M$100)/(PERCENT!M$100-PERCENT!M$102))</f>
        <v>0.40893613056377309</v>
      </c>
      <c r="N21" s="124">
        <f>IF(PERCENT!N21&gt;PERCENT!N$100,(PERCENT!N21-PERCENT!N$100)/(PERCENT!N$101-PERCENT!N$100),(PERCENT!N21-PERCENT!N$100)/(PERCENT!N$100-PERCENT!N$102))</f>
        <v>-0.48697275580741317</v>
      </c>
      <c r="O21" s="124">
        <f>IF(PERCENT!O21&gt;PERCENT!O$100,(PERCENT!O21-PERCENT!O$100)/(PERCENT!O$101-PERCENT!O$100),(PERCENT!O21-PERCENT!O$100)/(PERCENT!O$100-PERCENT!O$102))</f>
        <v>-2.107829265829872E-2</v>
      </c>
      <c r="P21" s="124">
        <f>IF(PERCENT!P21&gt;PERCENT!P$100,(PERCENT!P21-PERCENT!P$100)/(PERCENT!P$101-PERCENT!P$100),(PERCENT!P21-PERCENT!P$100)/(PERCENT!P$100-PERCENT!P$102))</f>
        <v>5.4093026970797493E-2</v>
      </c>
      <c r="Q21" s="124">
        <f>IF(PERCENT!Q21&gt;PERCENT!Q$100,(PERCENT!Q21-PERCENT!Q$100)/(PERCENT!Q$101-PERCENT!Q$100),(PERCENT!Q21-PERCENT!Q$100)/(PERCENT!Q$100-PERCENT!Q$102))</f>
        <v>-0.43185204331796301</v>
      </c>
      <c r="R21" s="127">
        <f>IF(PERCENT!R21&gt;PERCENT!R$100,(PERCENT!R21-PERCENT!R$100)/(PERCENT!R$101-PERCENT!R$100),(PERCENT!R21-PERCENT!R$100)/(PERCENT!R$100-PERCENT!R$102))</f>
        <v>0.2088790167205746</v>
      </c>
      <c r="S21" s="124">
        <f>IF(PERCENT!S21&gt;PERCENT!S$100,(PERCENT!S21-PERCENT!S$100)/(PERCENT!S$101-PERCENT!S$100),(PERCENT!S21-PERCENT!S$100)/(PERCENT!S$100-PERCENT!S$102))</f>
        <v>0.19748028289879749</v>
      </c>
      <c r="T21" s="124">
        <f>IF(PERCENT!T21&gt;PERCENT!T$100,(PERCENT!T21-PERCENT!T$100)/(PERCENT!T$101-PERCENT!T$100),(PERCENT!T21-PERCENT!T$100)/(PERCENT!T$100-PERCENT!T$102))</f>
        <v>0.18808881923105958</v>
      </c>
      <c r="U21" s="124">
        <f>IF(PERCENT!U21&gt;PERCENT!U$100,(PERCENT!U21-PERCENT!U$100)/(PERCENT!U$101-PERCENT!U$100),(PERCENT!U21-PERCENT!U$100)/(PERCENT!U$100-PERCENT!U$102))</f>
        <v>0.10091252521684382</v>
      </c>
      <c r="V21" s="127">
        <f>IF(PERCENT!V21&gt;PERCENT!V$100,(PERCENT!V21-PERCENT!V$100)/(PERCENT!V$101-PERCENT!V$100),(PERCENT!V21-PERCENT!V$100)/(PERCENT!V$100-PERCENT!V$102))</f>
        <v>9.9802478247955614E-2</v>
      </c>
      <c r="W21" s="124">
        <f>IF(PERCENT!W21&gt;PERCENT!W$100,(PERCENT!W21-PERCENT!W$100)/(PERCENT!W$101-PERCENT!W$100),(PERCENT!W21-PERCENT!W$100)/(PERCENT!W$100-PERCENT!W$102))</f>
        <v>9.9802478247955614E-2</v>
      </c>
      <c r="X21" s="127">
        <f>IF(PERCENT!X21&gt;PERCENT!X$100,(PERCENT!X21-PERCENT!X$100)/(PERCENT!X$101-PERCENT!X$100),(PERCENT!X21-PERCENT!X$100)/(PERCENT!X$100-PERCENT!X$102))</f>
        <v>0.46152805960237031</v>
      </c>
      <c r="Y21" s="124">
        <f>IF(PERCENT!Y21&gt;PERCENT!Y$100,(PERCENT!Y21-PERCENT!Y$100)/(PERCENT!Y$101-PERCENT!Y$100),(PERCENT!Y21-PERCENT!Y$100)/(PERCENT!Y$100-PERCENT!Y$102))</f>
        <v>0.5410440421906294</v>
      </c>
      <c r="Z21" s="124">
        <f>IF(PERCENT!Z21&gt;PERCENT!Z$100,(PERCENT!Z21-PERCENT!Z$100)/(PERCENT!Z$101-PERCENT!Z$100),(PERCENT!Z21-PERCENT!Z$100)/(PERCENT!Z$100-PERCENT!Z$102))</f>
        <v>7.5002333284884551E-2</v>
      </c>
      <c r="AA21" s="124">
        <f>IF(PERCENT!AA21&gt;PERCENT!AA$100,(PERCENT!AA21-PERCENT!AA$100)/(PERCENT!AA$101-PERCENT!AA$100),(PERCENT!AA21-PERCENT!AA$100)/(PERCENT!AA$100-PERCENT!AA$102))</f>
        <v>-0.19502743344823259</v>
      </c>
      <c r="AB21" s="124">
        <f>IF(PERCENT!AB21&gt;PERCENT!AB$100,(PERCENT!AB21-PERCENT!AB$100)/(PERCENT!AB$101-PERCENT!AB$100),(PERCENT!AB21-PERCENT!AB$100)/(PERCENT!AB$100-PERCENT!AB$102))</f>
        <v>0.68240562613070443</v>
      </c>
      <c r="AC21" s="127">
        <f>IF(PERCENT!AC21&gt;PERCENT!AC$100,(PERCENT!AC21-PERCENT!AC$100)/(PERCENT!AC$101-PERCENT!AC$100),(PERCENT!AC21-PERCENT!AC$100)/(PERCENT!AC$100-PERCENT!AC$102))</f>
        <v>0.70936899110095208</v>
      </c>
      <c r="AD21" s="124">
        <f>IF(PERCENT!AD21&gt;PERCENT!AD$100,(PERCENT!AD21-PERCENT!AD$100)/(PERCENT!AD$101-PERCENT!AD$100),(PERCENT!AD21-PERCENT!AD$100)/(PERCENT!AD$100-PERCENT!AD$102))</f>
        <v>0.70936899110095208</v>
      </c>
      <c r="AE21" s="128">
        <f>IF(PERCENT!AE21&gt;PERCENT!AE$100,(PERCENT!AE21-PERCENT!AE$100)/(PERCENT!AE$101-PERCENT!AE$100),(PERCENT!AE21-PERCENT!AE$100)/(PERCENT!AE$100-PERCENT!AE$102))</f>
        <v>5.171670503904905E-2</v>
      </c>
      <c r="AF21" s="124">
        <f>IF(PERCENT!AF21&gt;PERCENT!AF$100,(PERCENT!AF21-PERCENT!AF$100)/(PERCENT!AF$101-PERCENT!AF$100),(PERCENT!AF21-PERCENT!AF$100)/(PERCENT!AF$100-PERCENT!AF$102))</f>
        <v>-0.21013043434553988</v>
      </c>
      <c r="AG21" s="124">
        <f>IF(PERCENT!AG21&gt;PERCENT!AG$100,(PERCENT!AG21-PERCENT!AG$100)/(PERCENT!AG$101-PERCENT!AG$100),(PERCENT!AG21-PERCENT!AG$100)/(PERCENT!AG$100-PERCENT!AG$102))</f>
        <v>5.7287747612357172E-2</v>
      </c>
      <c r="AH21" s="124">
        <f>IF(PERCENT!AH21&gt;PERCENT!AH$100,(PERCENT!AH21-PERCENT!AH$100)/(PERCENT!AH$101-PERCENT!AH$100),(PERCENT!AH21-PERCENT!AH$100)/(PERCENT!AH$100-PERCENT!AH$102))</f>
        <v>0.68539591300499603</v>
      </c>
      <c r="AI21" s="124">
        <f>IF(PERCENT!AI21&gt;PERCENT!AI$100,(PERCENT!AI21-PERCENT!AI$100)/(PERCENT!AI$101-PERCENT!AI$100),(PERCENT!AI21-PERCENT!AI$100)/(PERCENT!AI$100-PERCENT!AI$102))</f>
        <v>0.53320371690401069</v>
      </c>
      <c r="AJ21" s="124">
        <f>IF(PERCENT!AJ21&gt;PERCENT!AJ$100,(PERCENT!AJ21-PERCENT!AJ$100)/(PERCENT!AJ$101-PERCENT!AJ$100),(PERCENT!AJ21-PERCENT!AJ$100)/(PERCENT!AJ$100-PERCENT!AJ$102))</f>
        <v>0.19316654077351983</v>
      </c>
      <c r="AK21" s="124">
        <f>IF(PERCENT!AK21&gt;PERCENT!AK$100,(PERCENT!AK21-PERCENT!AK$100)/(PERCENT!AK$101-PERCENT!AK$100),(PERCENT!AK21-PERCENT!AK$100)/(PERCENT!AK$100-PERCENT!AK$102))</f>
        <v>8.3730140597095715E-2</v>
      </c>
      <c r="AL21" s="124">
        <f>IF(PERCENT!AL21&gt;PERCENT!AL$100,(PERCENT!AL21-PERCENT!AL$100)/(PERCENT!AL$101-PERCENT!AL$100),(PERCENT!AL21-PERCENT!AL$100)/(PERCENT!AL$100-PERCENT!AL$102))</f>
        <v>0.35711445846795675</v>
      </c>
      <c r="AM21" s="124">
        <f>IF(PERCENT!AM21&gt;PERCENT!AM$100,(PERCENT!AM21-PERCENT!AM$100)/(PERCENT!AM$101-PERCENT!AM$100),(PERCENT!AM21-PERCENT!AM$100)/(PERCENT!AM$100-PERCENT!AM$102))</f>
        <v>1.7649846792094945E-2</v>
      </c>
      <c r="AN21" s="124">
        <f>IF(PERCENT!AN21&gt;PERCENT!AN$100,(PERCENT!AN21-PERCENT!AN$100)/(PERCENT!AN$101-PERCENT!AN$100),(PERCENT!AN21-PERCENT!AN$100)/(PERCENT!AN$100-PERCENT!AN$102))</f>
        <v>-6.5551526139688747E-3</v>
      </c>
      <c r="AO21" s="124">
        <f>IF(PERCENT!AO21&gt;PERCENT!AO$100,(PERCENT!AO21-PERCENT!AO$100)/(PERCENT!AO$101-PERCENT!AO$100),(PERCENT!AO21-PERCENT!AO$100)/(PERCENT!AO$100-PERCENT!AO$102))</f>
        <v>-0.19604729168378915</v>
      </c>
      <c r="AP21" s="124">
        <f>IF(PERCENT!AP21&gt;PERCENT!AP$100,(PERCENT!AP21-PERCENT!AP$100)/(PERCENT!AP$101-PERCENT!AP$100),(PERCENT!AP21-PERCENT!AP$100)/(PERCENT!AP$100-PERCENT!AP$102))</f>
        <v>-0.36867848921797564</v>
      </c>
      <c r="AQ21" s="124">
        <f>IF(PERCENT!AQ21&gt;PERCENT!AQ$100,(PERCENT!AQ21-PERCENT!AQ$100)/(PERCENT!AQ$101-PERCENT!AQ$100),(PERCENT!AQ21-PERCENT!AQ$100)/(PERCENT!AQ$100-PERCENT!AQ$102))</f>
        <v>-2.1485698276915818E-2</v>
      </c>
      <c r="AR21" s="124">
        <f>IF(PERCENT!AR21&gt;PERCENT!AR$100,(PERCENT!AR21-PERCENT!AR$100)/(PERCENT!AR$101-PERCENT!AR$100),(PERCENT!AR21-PERCENT!AR$100)/(PERCENT!AR$100-PERCENT!AR$102))</f>
        <v>-5.3749283384340499E-2</v>
      </c>
      <c r="AS21" s="198">
        <f>IF(PERCENT!AS21&gt;PERCENT!AS$100,(PERCENT!AS21-PERCENT!AS$100)/(PERCENT!AS$101-PERCENT!AS$100),(PERCENT!AS21-PERCENT!AS$100)/(PERCENT!AS$100-PERCENT!AS$102))</f>
        <v>0.12096262310992002</v>
      </c>
      <c r="AT21" s="198">
        <f>IF(PERCENT!AT21&gt;PERCENT!AT$100,(PERCENT!AT21-PERCENT!AT$100)/(PERCENT!AT$101-PERCENT!AT$100),(PERCENT!AT21-PERCENT!AT$100)/(PERCENT!AT$100-PERCENT!AT$102))</f>
        <v>0.52336369794118365</v>
      </c>
      <c r="AU21" s="198">
        <f>IF(PERCENT!AU21&gt;PERCENT!AU$100,(PERCENT!AU21-PERCENT!AU$100)/(PERCENT!AU$101-PERCENT!AU$100),(PERCENT!AU21-PERCENT!AU$100)/(PERCENT!AU$100-PERCENT!AU$102))</f>
        <v>0.53378488196932139</v>
      </c>
      <c r="AV21" s="231">
        <f>IF(PERCENT!AV21&gt;PERCENT!AV$100,(PERCENT!AV21-PERCENT!AV$100)/(PERCENT!AV$101-PERCENT!AV$100),(PERCENT!AV21-PERCENT!AV$100)/(PERCENT!AV$100-PERCENT!AV$102))</f>
        <v>5.171670503904905E-2</v>
      </c>
      <c r="AW21" s="231">
        <f>IF(PERCENT!AW21&gt;PERCENT!AW$100,(PERCENT!AW21-PERCENT!AW$100)/(PERCENT!AW$101-PERCENT!AW$100),(PERCENT!AW21-PERCENT!AW$100)/(PERCENT!AW$100-PERCENT!AW$102))</f>
        <v>0.40993963842157066</v>
      </c>
      <c r="AX21" s="231">
        <f>IF(PERCENT!AX21&gt;PERCENT!AX$100,(PERCENT!AX21-PERCENT!AX$100)/(PERCENT!AX$101-PERCENT!AX$100),(PERCENT!AX21-PERCENT!AX$100)/(PERCENT!AX$100-PERCENT!AX$102))</f>
        <v>5.171670503904905E-2</v>
      </c>
      <c r="AY21" s="232">
        <f>IF(PERCENT!AY21&gt;PERCENT!AY$100,(PERCENT!AY21-PERCENT!AY$100)/(PERCENT!AY$101-PERCENT!AY$100),(PERCENT!AY21-PERCENT!AY$100)/(PERCENT!AY$100-PERCENT!AY$102))</f>
        <v>7.2376975454648135E-2</v>
      </c>
    </row>
    <row r="22" spans="1:51" x14ac:dyDescent="0.35">
      <c r="A22" s="197" t="s">
        <v>415</v>
      </c>
      <c r="B22" s="125">
        <f>IF(PERCENT!B22&gt;PERCENT!B$100,(PERCENT!B22-PERCENT!B$100)/(PERCENT!B$101-PERCENT!B$100),(PERCENT!B22-PERCENT!B$100)/(PERCENT!B$100-PERCENT!B$102))</f>
        <v>0.46712009975537694</v>
      </c>
      <c r="C22" s="124">
        <f>IF(PERCENT!C22&gt;PERCENT!C$100,(PERCENT!C22-PERCENT!C$100)/(PERCENT!C$101-PERCENT!C$100),(PERCENT!C22-PERCENT!C$100)/(PERCENT!C$100-PERCENT!C$102))</f>
        <v>0.37597367388902292</v>
      </c>
      <c r="D22" s="124">
        <f>IF(PERCENT!D22&gt;PERCENT!D$100,(PERCENT!D22-PERCENT!D$100)/(PERCENT!D$101-PERCENT!D$100),(PERCENT!D22-PERCENT!D$100)/(PERCENT!D$100-PERCENT!D$102))</f>
        <v>0.40645728175061552</v>
      </c>
      <c r="E22" s="124">
        <f>IF(PERCENT!E22&gt;PERCENT!E$100,(PERCENT!E22-PERCENT!E$100)/(PERCENT!E$101-PERCENT!E$100),(PERCENT!E22-PERCENT!E$100)/(PERCENT!E$100-PERCENT!E$102))</f>
        <v>-0.36706400795378796</v>
      </c>
      <c r="F22" s="124">
        <f>IF(PERCENT!F22&gt;PERCENT!F$100,(PERCENT!F22-PERCENT!F$100)/(PERCENT!F$101-PERCENT!F$100),(PERCENT!F22-PERCENT!F$100)/(PERCENT!F$100-PERCENT!F$102))</f>
        <v>0.17169095545272808</v>
      </c>
      <c r="G22" s="124">
        <f>IF(PERCENT!G22&gt;PERCENT!G$100,(PERCENT!G22-PERCENT!G$100)/(PERCENT!G$101-PERCENT!G$100),(PERCENT!G22-PERCENT!G$100)/(PERCENT!G$100-PERCENT!G$102))</f>
        <v>-0.3794300774420592</v>
      </c>
      <c r="H22" s="125">
        <f>IF(PERCENT!H22&gt;PERCENT!H$100,(PERCENT!H22-PERCENT!H$100)/(PERCENT!H$101-PERCENT!H$100),(PERCENT!H22-PERCENT!H$100)/(PERCENT!H$100-PERCENT!H$102))</f>
        <v>0.38851228544115557</v>
      </c>
      <c r="I22" s="124">
        <f>IF(PERCENT!I22&gt;PERCENT!I$100,(PERCENT!I22-PERCENT!I$100)/(PERCENT!I$101-PERCENT!I$100),(PERCENT!I22-PERCENT!I$100)/(PERCENT!I$100-PERCENT!I$102))</f>
        <v>0.18348549097516453</v>
      </c>
      <c r="J22" s="124">
        <f>IF(PERCENT!J22&gt;PERCENT!J$100,(PERCENT!J22-PERCENT!J$100)/(PERCENT!J$101-PERCENT!J$100),(PERCENT!J22-PERCENT!J$100)/(PERCENT!J$100-PERCENT!J$102))</f>
        <v>0.27312759414436066</v>
      </c>
      <c r="K22" s="126">
        <f>IF(PERCENT!K22&gt;PERCENT!K$100,(PERCENT!K22-PERCENT!K$100)/(PERCENT!K$101-PERCENT!K$100),(PERCENT!K22-PERCENT!K$100)/(PERCENT!K$100-PERCENT!K$102))</f>
        <v>0.59036046742079162</v>
      </c>
      <c r="L22" s="126">
        <f>IF(PERCENT!L22&gt;PERCENT!L$100,(PERCENT!L22-PERCENT!L$100)/(PERCENT!L$101-PERCENT!L$100),(PERCENT!L22-PERCENT!L$100)/(PERCENT!L$100-PERCENT!L$102))</f>
        <v>-0.78125974903632878</v>
      </c>
      <c r="M22" s="124">
        <f>IF(PERCENT!M22&gt;PERCENT!M$100,(PERCENT!M22-PERCENT!M$100)/(PERCENT!M$101-PERCENT!M$100),(PERCENT!M22-PERCENT!M$100)/(PERCENT!M$100-PERCENT!M$102))</f>
        <v>-1</v>
      </c>
      <c r="N22" s="124">
        <f>IF(PERCENT!N22&gt;PERCENT!N$100,(PERCENT!N22-PERCENT!N$100)/(PERCENT!N$101-PERCENT!N$100),(PERCENT!N22-PERCENT!N$100)/(PERCENT!N$100-PERCENT!N$102))</f>
        <v>-1</v>
      </c>
      <c r="O22" s="124">
        <f>IF(PERCENT!O22&gt;PERCENT!O$100,(PERCENT!O22-PERCENT!O$100)/(PERCENT!O$101-PERCENT!O$100),(PERCENT!O22-PERCENT!O$100)/(PERCENT!O$100-PERCENT!O$102))</f>
        <v>-1</v>
      </c>
      <c r="P22" s="124">
        <f>IF(PERCENT!P22&gt;PERCENT!P$100,(PERCENT!P22-PERCENT!P$100)/(PERCENT!P$101-PERCENT!P$100),(PERCENT!P22-PERCENT!P$100)/(PERCENT!P$100-PERCENT!P$102))</f>
        <v>0.29687139452247213</v>
      </c>
      <c r="Q22" s="124">
        <f>IF(PERCENT!Q22&gt;PERCENT!Q$100,(PERCENT!Q22-PERCENT!Q$100)/(PERCENT!Q$101-PERCENT!Q$100),(PERCENT!Q22-PERCENT!Q$100)/(PERCENT!Q$100-PERCENT!Q$102))</f>
        <v>-0.28654721450942494</v>
      </c>
      <c r="R22" s="127">
        <f>IF(PERCENT!R22&gt;PERCENT!R$100,(PERCENT!R22-PERCENT!R$100)/(PERCENT!R$101-PERCENT!R$100),(PERCENT!R22-PERCENT!R$100)/(PERCENT!R$100-PERCENT!R$102))</f>
        <v>0.73462261905022463</v>
      </c>
      <c r="S22" s="124">
        <f>IF(PERCENT!S22&gt;PERCENT!S$100,(PERCENT!S22-PERCENT!S$100)/(PERCENT!S$101-PERCENT!S$100),(PERCENT!S22-PERCENT!S$100)/(PERCENT!S$100-PERCENT!S$102))</f>
        <v>0.66823931822509841</v>
      </c>
      <c r="T22" s="124">
        <f>IF(PERCENT!T22&gt;PERCENT!T$100,(PERCENT!T22-PERCENT!T$100)/(PERCENT!T$101-PERCENT!T$100),(PERCENT!T22-PERCENT!T$100)/(PERCENT!T$100-PERCENT!T$102))</f>
        <v>0.97552427501328942</v>
      </c>
      <c r="U22" s="124">
        <f>IF(PERCENT!U22&gt;PERCENT!U$100,(PERCENT!U22-PERCENT!U$100)/(PERCENT!U$101-PERCENT!U$100),(PERCENT!U22-PERCENT!U$100)/(PERCENT!U$100-PERCENT!U$102))</f>
        <v>-0.30043720475689306</v>
      </c>
      <c r="V22" s="127">
        <f>IF(PERCENT!V22&gt;PERCENT!V$100,(PERCENT!V22-PERCENT!V$100)/(PERCENT!V$101-PERCENT!V$100),(PERCENT!V22-PERCENT!V$100)/(PERCENT!V$100-PERCENT!V$102))</f>
        <v>0.36441911218157341</v>
      </c>
      <c r="W22" s="124">
        <f>IF(PERCENT!W22&gt;PERCENT!W$100,(PERCENT!W22-PERCENT!W$100)/(PERCENT!W$101-PERCENT!W$100),(PERCENT!W22-PERCENT!W$100)/(PERCENT!W$100-PERCENT!W$102))</f>
        <v>0.36441911218157341</v>
      </c>
      <c r="X22" s="127">
        <f>IF(PERCENT!X22&gt;PERCENT!X$100,(PERCENT!X22-PERCENT!X$100)/(PERCENT!X$101-PERCENT!X$100),(PERCENT!X22-PERCENT!X$100)/(PERCENT!X$100-PERCENT!X$102))</f>
        <v>-0.21377560604987367</v>
      </c>
      <c r="Y22" s="124">
        <f>IF(PERCENT!Y22&gt;PERCENT!Y$100,(PERCENT!Y22-PERCENT!Y$100)/(PERCENT!Y$101-PERCENT!Y$100),(PERCENT!Y22-PERCENT!Y$100)/(PERCENT!Y$100-PERCENT!Y$102))</f>
        <v>-0.97052586745340519</v>
      </c>
      <c r="Z22" s="124">
        <f>IF(PERCENT!Z22&gt;PERCENT!Z$100,(PERCENT!Z22-PERCENT!Z$100)/(PERCENT!Z$101-PERCENT!Z$100),(PERCENT!Z22-PERCENT!Z$100)/(PERCENT!Z$100-PERCENT!Z$102))</f>
        <v>0.12986646273735508</v>
      </c>
      <c r="AA22" s="124">
        <f>IF(PERCENT!AA22&gt;PERCENT!AA$100,(PERCENT!AA22-PERCENT!AA$100)/(PERCENT!AA$101-PERCENT!AA$100),(PERCENT!AA22-PERCENT!AA$100)/(PERCENT!AA$100-PERCENT!AA$102))</f>
        <v>-3.132803893160329E-2</v>
      </c>
      <c r="AB22" s="124">
        <f>IF(PERCENT!AB22&gt;PERCENT!AB$100,(PERCENT!AB22-PERCENT!AB$100)/(PERCENT!AB$101-PERCENT!AB$100),(PERCENT!AB22-PERCENT!AB$100)/(PERCENT!AB$100-PERCENT!AB$102))</f>
        <v>-0.29699889220964515</v>
      </c>
      <c r="AC22" s="127">
        <f>IF(PERCENT!AC22&gt;PERCENT!AC$100,(PERCENT!AC22-PERCENT!AC$100)/(PERCENT!AC$101-PERCENT!AC$100),(PERCENT!AC22-PERCENT!AC$100)/(PERCENT!AC$100-PERCENT!AC$102))</f>
        <v>-0.24806064080722379</v>
      </c>
      <c r="AD22" s="124">
        <f>IF(PERCENT!AD22&gt;PERCENT!AD$100,(PERCENT!AD22-PERCENT!AD$100)/(PERCENT!AD$101-PERCENT!AD$100),(PERCENT!AD22-PERCENT!AD$100)/(PERCENT!AD$100-PERCENT!AD$102))</f>
        <v>-0.24806064080722379</v>
      </c>
      <c r="AE22" s="128">
        <f>IF(PERCENT!AE22&gt;PERCENT!AE$100,(PERCENT!AE22-PERCENT!AE$100)/(PERCENT!AE$101-PERCENT!AE$100),(PERCENT!AE22-PERCENT!AE$100)/(PERCENT!AE$100-PERCENT!AE$102))</f>
        <v>2.3728648832406687E-2</v>
      </c>
      <c r="AF22" s="124">
        <f>IF(PERCENT!AF22&gt;PERCENT!AF$100,(PERCENT!AF22-PERCENT!AF$100)/(PERCENT!AF$101-PERCENT!AF$100),(PERCENT!AF22-PERCENT!AF$100)/(PERCENT!AF$100-PERCENT!AF$102))</f>
        <v>0.12324346459627061</v>
      </c>
      <c r="AG22" s="124">
        <f>IF(PERCENT!AG22&gt;PERCENT!AG$100,(PERCENT!AG22-PERCENT!AG$100)/(PERCENT!AG$101-PERCENT!AG$100),(PERCENT!AG22-PERCENT!AG$100)/(PERCENT!AG$100-PERCENT!AG$102))</f>
        <v>-9.4162824886280055E-2</v>
      </c>
      <c r="AH22" s="124">
        <f>IF(PERCENT!AH22&gt;PERCENT!AH$100,(PERCENT!AH22-PERCENT!AH$100)/(PERCENT!AH$101-PERCENT!AH$100),(PERCENT!AH22-PERCENT!AH$100)/(PERCENT!AH$100-PERCENT!AH$102))</f>
        <v>-0.27330162392676222</v>
      </c>
      <c r="AI22" s="124">
        <f>IF(PERCENT!AI22&gt;PERCENT!AI$100,(PERCENT!AI22-PERCENT!AI$100)/(PERCENT!AI$101-PERCENT!AI$100),(PERCENT!AI22-PERCENT!AI$100)/(PERCENT!AI$100-PERCENT!AI$102))</f>
        <v>-0.68685892817916139</v>
      </c>
      <c r="AJ22" s="124">
        <f>IF(PERCENT!AJ22&gt;PERCENT!AJ$100,(PERCENT!AJ22-PERCENT!AJ$100)/(PERCENT!AJ$101-PERCENT!AJ$100),(PERCENT!AJ22-PERCENT!AJ$100)/(PERCENT!AJ$100-PERCENT!AJ$102))</f>
        <v>0.67282173998854777</v>
      </c>
      <c r="AK22" s="124">
        <f>IF(PERCENT!AK22&gt;PERCENT!AK$100,(PERCENT!AK22-PERCENT!AK$100)/(PERCENT!AK$101-PERCENT!AK$100),(PERCENT!AK22-PERCENT!AK$100)/(PERCENT!AK$100-PERCENT!AK$102))</f>
        <v>-0.37638137137848371</v>
      </c>
      <c r="AL22" s="124">
        <f>IF(PERCENT!AL22&gt;PERCENT!AL$100,(PERCENT!AL22-PERCENT!AL$100)/(PERCENT!AL$101-PERCENT!AL$100),(PERCENT!AL22-PERCENT!AL$100)/(PERCENT!AL$100-PERCENT!AL$102))</f>
        <v>-0.50989017810911641</v>
      </c>
      <c r="AM22" s="124">
        <f>IF(PERCENT!AM22&gt;PERCENT!AM$100,(PERCENT!AM22-PERCENT!AM$100)/(PERCENT!AM$101-PERCENT!AM$100),(PERCENT!AM22-PERCENT!AM$100)/(PERCENT!AM$100-PERCENT!AM$102))</f>
        <v>0.37412009919244016</v>
      </c>
      <c r="AN22" s="124">
        <f>IF(PERCENT!AN22&gt;PERCENT!AN$100,(PERCENT!AN22-PERCENT!AN$100)/(PERCENT!AN$101-PERCENT!AN$100),(PERCENT!AN22-PERCENT!AN$100)/(PERCENT!AN$100-PERCENT!AN$102))</f>
        <v>-0.11270405411549041</v>
      </c>
      <c r="AO22" s="124">
        <f>IF(PERCENT!AO22&gt;PERCENT!AO$100,(PERCENT!AO22-PERCENT!AO$100)/(PERCENT!AO$101-PERCENT!AO$100),(PERCENT!AO22-PERCENT!AO$100)/(PERCENT!AO$100-PERCENT!AO$102))</f>
        <v>0.23671903454321283</v>
      </c>
      <c r="AP22" s="124">
        <f>IF(PERCENT!AP22&gt;PERCENT!AP$100,(PERCENT!AP22-PERCENT!AP$100)/(PERCENT!AP$101-PERCENT!AP$100),(PERCENT!AP22-PERCENT!AP$100)/(PERCENT!AP$100-PERCENT!AP$102))</f>
        <v>-0.27648308137791761</v>
      </c>
      <c r="AQ22" s="124">
        <f>IF(PERCENT!AQ22&gt;PERCENT!AQ$100,(PERCENT!AQ22-PERCENT!AQ$100)/(PERCENT!AQ$101-PERCENT!AQ$100),(PERCENT!AQ22-PERCENT!AQ$100)/(PERCENT!AQ$100-PERCENT!AQ$102))</f>
        <v>0.17030556765343291</v>
      </c>
      <c r="AR22" s="124">
        <f>IF(PERCENT!AR22&gt;PERCENT!AR$100,(PERCENT!AR22-PERCENT!AR$100)/(PERCENT!AR$101-PERCENT!AR$100),(PERCENT!AR22-PERCENT!AR$100)/(PERCENT!AR$100-PERCENT!AR$102))</f>
        <v>0.97601469848322009</v>
      </c>
      <c r="AS22" s="198">
        <f>IF(PERCENT!AS22&gt;PERCENT!AS$100,(PERCENT!AS22-PERCENT!AS$100)/(PERCENT!AS$101-PERCENT!AS$100),(PERCENT!AS22-PERCENT!AS$100)/(PERCENT!AS$100-PERCENT!AS$102))</f>
        <v>0.40544120128778288</v>
      </c>
      <c r="AT22" s="198">
        <f>IF(PERCENT!AT22&gt;PERCENT!AT$100,(PERCENT!AT22-PERCENT!AT$100)/(PERCENT!AT$101-PERCENT!AT$100),(PERCENT!AT22-PERCENT!AT$100)/(PERCENT!AT$100-PERCENT!AT$102))</f>
        <v>2.1505478891041797E-2</v>
      </c>
      <c r="AU22" s="198">
        <f>IF(PERCENT!AU22&gt;PERCENT!AU$100,(PERCENT!AU22-PERCENT!AU$100)/(PERCENT!AU$101-PERCENT!AU$100),(PERCENT!AU22-PERCENT!AU$100)/(PERCENT!AU$100-PERCENT!AU$102))</f>
        <v>0.18114012460764059</v>
      </c>
      <c r="AV22" s="231">
        <f>IF(PERCENT!AV22&gt;PERCENT!AV$100,(PERCENT!AV22-PERCENT!AV$100)/(PERCENT!AV$101-PERCENT!AV$100),(PERCENT!AV22-PERCENT!AV$100)/(PERCENT!AV$100-PERCENT!AV$102))</f>
        <v>2.3728648832406687E-2</v>
      </c>
      <c r="AW22" s="231">
        <f>IF(PERCENT!AW22&gt;PERCENT!AW$100,(PERCENT!AW22-PERCENT!AW$100)/(PERCENT!AW$101-PERCENT!AW$100),(PERCENT!AW22-PERCENT!AW$100)/(PERCENT!AW$100-PERCENT!AW$102))</f>
        <v>0.29005919760246152</v>
      </c>
      <c r="AX22" s="231">
        <f>IF(PERCENT!AX22&gt;PERCENT!AX$100,(PERCENT!AX22-PERCENT!AX$100)/(PERCENT!AX$101-PERCENT!AX$100),(PERCENT!AX22-PERCENT!AX$100)/(PERCENT!AX$100-PERCENT!AX$102))</f>
        <v>2.3728648832406687E-2</v>
      </c>
      <c r="AY22" s="232">
        <f>IF(PERCENT!AY22&gt;PERCENT!AY$100,(PERCENT!AY22-PERCENT!AY$100)/(PERCENT!AY$101-PERCENT!AY$100),(PERCENT!AY22-PERCENT!AY$100)/(PERCENT!AY$100-PERCENT!AY$102))</f>
        <v>0.79236155741785996</v>
      </c>
    </row>
    <row r="23" spans="1:51" x14ac:dyDescent="0.35">
      <c r="A23" s="197" t="s">
        <v>416</v>
      </c>
      <c r="B23" s="125">
        <f>IF(PERCENT!B23&gt;PERCENT!B$100,(PERCENT!B23-PERCENT!B$100)/(PERCENT!B$101-PERCENT!B$100),(PERCENT!B23-PERCENT!B$100)/(PERCENT!B$100-PERCENT!B$102))</f>
        <v>-8.0240823351143575E-2</v>
      </c>
      <c r="C23" s="124">
        <f>IF(PERCENT!C23&gt;PERCENT!C$100,(PERCENT!C23-PERCENT!C$100)/(PERCENT!C$101-PERCENT!C$100),(PERCENT!C23-PERCENT!C$100)/(PERCENT!C$100-PERCENT!C$102))</f>
        <v>6.2277620085346701E-4</v>
      </c>
      <c r="D23" s="124">
        <f>IF(PERCENT!D23&gt;PERCENT!D$100,(PERCENT!D23-PERCENT!D$100)/(PERCENT!D$101-PERCENT!D$100),(PERCENT!D23-PERCENT!D$100)/(PERCENT!D$100-PERCENT!D$102))</f>
        <v>-0.51845041537278225</v>
      </c>
      <c r="E23" s="124">
        <f>IF(PERCENT!E23&gt;PERCENT!E$100,(PERCENT!E23-PERCENT!E$100)/(PERCENT!E$101-PERCENT!E$100),(PERCENT!E23-PERCENT!E$100)/(PERCENT!E$100-PERCENT!E$102))</f>
        <v>0.14063708830060956</v>
      </c>
      <c r="F23" s="124">
        <f>IF(PERCENT!F23&gt;PERCENT!F$100,(PERCENT!F23-PERCENT!F$100)/(PERCENT!F$101-PERCENT!F$100),(PERCENT!F23-PERCENT!F$100)/(PERCENT!F$100-PERCENT!F$102))</f>
        <v>0.52072870216184752</v>
      </c>
      <c r="G23" s="124">
        <f>IF(PERCENT!G23&gt;PERCENT!G$100,(PERCENT!G23-PERCENT!G$100)/(PERCENT!G$101-PERCENT!G$100),(PERCENT!G23-PERCENT!G$100)/(PERCENT!G$100-PERCENT!G$102))</f>
        <v>-0.81434788177240336</v>
      </c>
      <c r="H23" s="125">
        <f>IF(PERCENT!H23&gt;PERCENT!H$100,(PERCENT!H23-PERCENT!H$100)/(PERCENT!H$101-PERCENT!H$100),(PERCENT!H23-PERCENT!H$100)/(PERCENT!H$100-PERCENT!H$102))</f>
        <v>-0.82379871618018574</v>
      </c>
      <c r="I23" s="124">
        <f>IF(PERCENT!I23&gt;PERCENT!I$100,(PERCENT!I23-PERCENT!I$100)/(PERCENT!I$101-PERCENT!I$100),(PERCENT!I23-PERCENT!I$100)/(PERCENT!I$100-PERCENT!I$102))</f>
        <v>-0.76522089873614896</v>
      </c>
      <c r="J23" s="124">
        <f>IF(PERCENT!J23&gt;PERCENT!J$100,(PERCENT!J23-PERCENT!J$100)/(PERCENT!J$101-PERCENT!J$100),(PERCENT!J23-PERCENT!J$100)/(PERCENT!J$100-PERCENT!J$102))</f>
        <v>-0.81158258837592223</v>
      </c>
      <c r="K23" s="126">
        <f>IF(PERCENT!K23&gt;PERCENT!K$100,(PERCENT!K23-PERCENT!K$100)/(PERCENT!K$101-PERCENT!K$100),(PERCENT!K23-PERCENT!K$100)/(PERCENT!K$100-PERCENT!K$102))</f>
        <v>-0.38278761176450721</v>
      </c>
      <c r="L23" s="126">
        <f>IF(PERCENT!L23&gt;PERCENT!L$100,(PERCENT!L23-PERCENT!L$100)/(PERCENT!L$101-PERCENT!L$100),(PERCENT!L23-PERCENT!L$100)/(PERCENT!L$100-PERCENT!L$102))</f>
        <v>3.0421104527277972E-2</v>
      </c>
      <c r="M23" s="124">
        <f>IF(PERCENT!M23&gt;PERCENT!M$100,(PERCENT!M23-PERCENT!M$100)/(PERCENT!M$101-PERCENT!M$100),(PERCENT!M23-PERCENT!M$100)/(PERCENT!M$100-PERCENT!M$102))</f>
        <v>-1</v>
      </c>
      <c r="N23" s="124">
        <f>IF(PERCENT!N23&gt;PERCENT!N$100,(PERCENT!N23-PERCENT!N$100)/(PERCENT!N$101-PERCENT!N$100),(PERCENT!N23-PERCENT!N$100)/(PERCENT!N$100-PERCENT!N$102))</f>
        <v>0.16201735176254101</v>
      </c>
      <c r="O23" s="124">
        <f>IF(PERCENT!O23&gt;PERCENT!O$100,(PERCENT!O23-PERCENT!O$100)/(PERCENT!O$101-PERCENT!O$100),(PERCENT!O23-PERCENT!O$100)/(PERCENT!O$100-PERCENT!O$102))</f>
        <v>-0.51053914632914932</v>
      </c>
      <c r="P23" s="124">
        <f>IF(PERCENT!P23&gt;PERCENT!P$100,(PERCENT!P23-PERCENT!P$100)/(PERCENT!P$101-PERCENT!P$100),(PERCENT!P23-PERCENT!P$100)/(PERCENT!P$100-PERCENT!P$102))</f>
        <v>0.38310414802443388</v>
      </c>
      <c r="Q23" s="124">
        <f>IF(PERCENT!Q23&gt;PERCENT!Q$100,(PERCENT!Q23-PERCENT!Q$100)/(PERCENT!Q$101-PERCENT!Q$100),(PERCENT!Q23-PERCENT!Q$100)/(PERCENT!Q$100-PERCENT!Q$102))</f>
        <v>-0.28578480540604301</v>
      </c>
      <c r="R23" s="127">
        <f>IF(PERCENT!R23&gt;PERCENT!R$100,(PERCENT!R23-PERCENT!R$100)/(PERCENT!R$101-PERCENT!R$100),(PERCENT!R23-PERCENT!R$100)/(PERCENT!R$100-PERCENT!R$102))</f>
        <v>-0.99004081800642629</v>
      </c>
      <c r="S23" s="124">
        <f>IF(PERCENT!S23&gt;PERCENT!S$100,(PERCENT!S23-PERCENT!S$100)/(PERCENT!S$101-PERCENT!S$100),(PERCENT!S23-PERCENT!S$100)/(PERCENT!S$100-PERCENT!S$102))</f>
        <v>-0.99650657183236435</v>
      </c>
      <c r="T23" s="124">
        <f>IF(PERCENT!T23&gt;PERCENT!T$100,(PERCENT!T23-PERCENT!T$100)/(PERCENT!T$101-PERCENT!T$100),(PERCENT!T23-PERCENT!T$100)/(PERCENT!T$100-PERCENT!T$102))</f>
        <v>-0.99133783100759298</v>
      </c>
      <c r="U23" s="124">
        <f>IF(PERCENT!U23&gt;PERCENT!U$100,(PERCENT!U23-PERCENT!U$100)/(PERCENT!U$101-PERCENT!U$100),(PERCENT!U23-PERCENT!U$100)/(PERCENT!U$100-PERCENT!U$102))</f>
        <v>-0.97821976944818911</v>
      </c>
      <c r="V23" s="127">
        <f>IF(PERCENT!V23&gt;PERCENT!V$100,(PERCENT!V23-PERCENT!V$100)/(PERCENT!V$101-PERCENT!V$100),(PERCENT!V23-PERCENT!V$100)/(PERCENT!V$100-PERCENT!V$102))</f>
        <v>-0.97613413413942263</v>
      </c>
      <c r="W23" s="124">
        <f>IF(PERCENT!W23&gt;PERCENT!W$100,(PERCENT!W23-PERCENT!W$100)/(PERCENT!W$101-PERCENT!W$100),(PERCENT!W23-PERCENT!W$100)/(PERCENT!W$100-PERCENT!W$102))</f>
        <v>-0.97613413413942263</v>
      </c>
      <c r="X23" s="127">
        <f>IF(PERCENT!X23&gt;PERCENT!X$100,(PERCENT!X23-PERCENT!X$100)/(PERCENT!X$101-PERCENT!X$100),(PERCENT!X23-PERCENT!X$100)/(PERCENT!X$100-PERCENT!X$102))</f>
        <v>-0.62356811052847172</v>
      </c>
      <c r="Y23" s="124">
        <f>IF(PERCENT!Y23&gt;PERCENT!Y$100,(PERCENT!Y23-PERCENT!Y$100)/(PERCENT!Y$101-PERCENT!Y$100),(PERCENT!Y23-PERCENT!Y$100)/(PERCENT!Y$100-PERCENT!Y$102))</f>
        <v>-0.97808333733714747</v>
      </c>
      <c r="Z23" s="124">
        <f>IF(PERCENT!Z23&gt;PERCENT!Z$100,(PERCENT!Z23-PERCENT!Z$100)/(PERCENT!Z$101-PERCENT!Z$100),(PERCENT!Z23-PERCENT!Z$100)/(PERCENT!Z$100-PERCENT!Z$102))</f>
        <v>-0.97164341171538515</v>
      </c>
      <c r="AA23" s="124">
        <f>IF(PERCENT!AA23&gt;PERCENT!AA$100,(PERCENT!AA23-PERCENT!AA$100)/(PERCENT!AA$101-PERCENT!AA$100),(PERCENT!AA23-PERCENT!AA$100)/(PERCENT!AA$100-PERCENT!AA$102))</f>
        <v>-0.55054498629494575</v>
      </c>
      <c r="AB23" s="124">
        <f>IF(PERCENT!AB23&gt;PERCENT!AB$100,(PERCENT!AB23-PERCENT!AB$100)/(PERCENT!AB$101-PERCENT!AB$100),(PERCENT!AB23-PERCENT!AB$100)/(PERCENT!AB$100-PERCENT!AB$102))</f>
        <v>-0.50510752339668163</v>
      </c>
      <c r="AC23" s="127">
        <f>IF(PERCENT!AC23&gt;PERCENT!AC$100,(PERCENT!AC23-PERCENT!AC$100)/(PERCENT!AC$101-PERCENT!AC$100),(PERCENT!AC23-PERCENT!AC$100)/(PERCENT!AC$100-PERCENT!AC$102))</f>
        <v>0.16923129477938004</v>
      </c>
      <c r="AD23" s="124">
        <f>IF(PERCENT!AD23&gt;PERCENT!AD$100,(PERCENT!AD23-PERCENT!AD$100)/(PERCENT!AD$101-PERCENT!AD$100),(PERCENT!AD23-PERCENT!AD$100)/(PERCENT!AD$100-PERCENT!AD$102))</f>
        <v>0.16923129477938004</v>
      </c>
      <c r="AE23" s="128">
        <f>IF(PERCENT!AE23&gt;PERCENT!AE$100,(PERCENT!AE23-PERCENT!AE$100)/(PERCENT!AE$101-PERCENT!AE$100),(PERCENT!AE23-PERCENT!AE$100)/(PERCENT!AE$100-PERCENT!AE$102))</f>
        <v>-0.23029008067966872</v>
      </c>
      <c r="AF23" s="124">
        <f>IF(PERCENT!AF23&gt;PERCENT!AF$100,(PERCENT!AF23-PERCENT!AF$100)/(PERCENT!AF$101-PERCENT!AF$100),(PERCENT!AF23-PERCENT!AF$100)/(PERCENT!AF$100-PERCENT!AF$102))</f>
        <v>0.74286008035394957</v>
      </c>
      <c r="AG23" s="124">
        <f>IF(PERCENT!AG23&gt;PERCENT!AG$100,(PERCENT!AG23-PERCENT!AG$100)/(PERCENT!AG$101-PERCENT!AG$100),(PERCENT!AG23-PERCENT!AG$100)/(PERCENT!AG$100-PERCENT!AG$102))</f>
        <v>0.13205403086632553</v>
      </c>
      <c r="AH23" s="124">
        <f>IF(PERCENT!AH23&gt;PERCENT!AH$100,(PERCENT!AH23-PERCENT!AH$100)/(PERCENT!AH$101-PERCENT!AH$100),(PERCENT!AH23-PERCENT!AH$100)/(PERCENT!AH$100-PERCENT!AH$102))</f>
        <v>-0.97483574102108173</v>
      </c>
      <c r="AI23" s="124">
        <f>IF(PERCENT!AI23&gt;PERCENT!AI$100,(PERCENT!AI23-PERCENT!AI$100)/(PERCENT!AI$101-PERCENT!AI$100),(PERCENT!AI23-PERCENT!AI$100)/(PERCENT!AI$100-PERCENT!AI$102))</f>
        <v>0.12148603116431962</v>
      </c>
      <c r="AJ23" s="124">
        <f>IF(PERCENT!AJ23&gt;PERCENT!AJ$100,(PERCENT!AJ23-PERCENT!AJ$100)/(PERCENT!AJ$101-PERCENT!AJ$100),(PERCENT!AJ23-PERCENT!AJ$100)/(PERCENT!AJ$100-PERCENT!AJ$102))</f>
        <v>-0.10336076560557328</v>
      </c>
      <c r="AK23" s="124">
        <f>IF(PERCENT!AK23&gt;PERCENT!AK$100,(PERCENT!AK23-PERCENT!AK$100)/(PERCENT!AK$101-PERCENT!AK$100),(PERCENT!AK23-PERCENT!AK$100)/(PERCENT!AK$100-PERCENT!AK$102))</f>
        <v>-0.69717065133964717</v>
      </c>
      <c r="AL23" s="124">
        <f>IF(PERCENT!AL23&gt;PERCENT!AL$100,(PERCENT!AL23-PERCENT!AL$100)/(PERCENT!AL$101-PERCENT!AL$100),(PERCENT!AL23-PERCENT!AL$100)/(PERCENT!AL$100-PERCENT!AL$102))</f>
        <v>-0.96826474400749751</v>
      </c>
      <c r="AM23" s="124">
        <f>IF(PERCENT!AM23&gt;PERCENT!AM$100,(PERCENT!AM23-PERCENT!AM$100)/(PERCENT!AM$101-PERCENT!AM$100),(PERCENT!AM23-PERCENT!AM$100)/(PERCENT!AM$100-PERCENT!AM$102))</f>
        <v>0.27477486882671975</v>
      </c>
      <c r="AN23" s="124">
        <f>IF(PERCENT!AN23&gt;PERCENT!AN$100,(PERCENT!AN23-PERCENT!AN$100)/(PERCENT!AN$101-PERCENT!AN$100),(PERCENT!AN23-PERCENT!AN$100)/(PERCENT!AN$100-PERCENT!AN$102))</f>
        <v>0.18029644593736416</v>
      </c>
      <c r="AO23" s="124">
        <f>IF(PERCENT!AO23&gt;PERCENT!AO$100,(PERCENT!AO23-PERCENT!AO$100)/(PERCENT!AO$101-PERCENT!AO$100),(PERCENT!AO23-PERCENT!AO$100)/(PERCENT!AO$100-PERCENT!AO$102))</f>
        <v>-0.546907602136812</v>
      </c>
      <c r="AP23" s="124">
        <f>IF(PERCENT!AP23&gt;PERCENT!AP$100,(PERCENT!AP23-PERCENT!AP$100)/(PERCENT!AP$101-PERCENT!AP$100),(PERCENT!AP23-PERCENT!AP$100)/(PERCENT!AP$100-PERCENT!AP$102))</f>
        <v>0.98912500372276146</v>
      </c>
      <c r="AQ23" s="124">
        <f>IF(PERCENT!AQ23&gt;PERCENT!AQ$100,(PERCENT!AQ23-PERCENT!AQ$100)/(PERCENT!AQ$101-PERCENT!AQ$100),(PERCENT!AQ23-PERCENT!AQ$100)/(PERCENT!AQ$100-PERCENT!AQ$102))</f>
        <v>0.12715604617608228</v>
      </c>
      <c r="AR23" s="124">
        <f>IF(PERCENT!AR23&gt;PERCENT!AR$100,(PERCENT!AR23-PERCENT!AR$100)/(PERCENT!AR$101-PERCENT!AR$100),(PERCENT!AR23-PERCENT!AR$100)/(PERCENT!AR$100-PERCENT!AR$102))</f>
        <v>0.98140038524789641</v>
      </c>
      <c r="AS23" s="198">
        <f>IF(PERCENT!AS23&gt;PERCENT!AS$100,(PERCENT!AS23-PERCENT!AS$100)/(PERCENT!AS$101-PERCENT!AS$100),(PERCENT!AS23-PERCENT!AS$100)/(PERCENT!AS$100-PERCENT!AS$102))</f>
        <v>-0.62242190083130822</v>
      </c>
      <c r="AT23" s="198">
        <f>IF(PERCENT!AT23&gt;PERCENT!AT$100,(PERCENT!AT23-PERCENT!AT$100)/(PERCENT!AT$101-PERCENT!AT$100),(PERCENT!AT23-PERCENT!AT$100)/(PERCENT!AT$100-PERCENT!AT$102))</f>
        <v>-0.36553804527753697</v>
      </c>
      <c r="AU23" s="198">
        <f>IF(PERCENT!AU23&gt;PERCENT!AU$100,(PERCENT!AU23-PERCENT!AU$100)/(PERCENT!AU$101-PERCENT!AU$100),(PERCENT!AU23-PERCENT!AU$100)/(PERCENT!AU$100-PERCENT!AU$102))</f>
        <v>-0.37488418108073568</v>
      </c>
      <c r="AV23" s="231">
        <f>IF(PERCENT!AV23&gt;PERCENT!AV$100,(PERCENT!AV23-PERCENT!AV$100)/(PERCENT!AV$101-PERCENT!AV$100),(PERCENT!AV23-PERCENT!AV$100)/(PERCENT!AV$100-PERCENT!AV$102))</f>
        <v>-0.23029008067966872</v>
      </c>
      <c r="AW23" s="231">
        <f>IF(PERCENT!AW23&gt;PERCENT!AW$100,(PERCENT!AW23-PERCENT!AW$100)/(PERCENT!AW$101-PERCENT!AW$100),(PERCENT!AW23-PERCENT!AW$100)/(PERCENT!AW$100-PERCENT!AW$102))</f>
        <v>-0.46743743404400695</v>
      </c>
      <c r="AX23" s="231">
        <f>IF(PERCENT!AX23&gt;PERCENT!AX$100,(PERCENT!AX23-PERCENT!AX$100)/(PERCENT!AX$101-PERCENT!AX$100),(PERCENT!AX23-PERCENT!AX$100)/(PERCENT!AX$100-PERCENT!AX$102))</f>
        <v>-0.23029008067966872</v>
      </c>
      <c r="AY23" s="232">
        <f>IF(PERCENT!AY23&gt;PERCENT!AY$100,(PERCENT!AY23-PERCENT!AY$100)/(PERCENT!AY$101-PERCENT!AY$100),(PERCENT!AY23-PERCENT!AY$100)/(PERCENT!AY$100-PERCENT!AY$102))</f>
        <v>-0.94589794933561666</v>
      </c>
    </row>
    <row r="24" spans="1:51" x14ac:dyDescent="0.35">
      <c r="A24" s="197" t="s">
        <v>417</v>
      </c>
      <c r="B24" s="125">
        <f>IF(PERCENT!B24&gt;PERCENT!B$100,(PERCENT!B24-PERCENT!B$100)/(PERCENT!B$101-PERCENT!B$100),(PERCENT!B24-PERCENT!B$100)/(PERCENT!B$100-PERCENT!B$102))</f>
        <v>-1</v>
      </c>
      <c r="C24" s="124">
        <f>IF(PERCENT!C24&gt;PERCENT!C$100,(PERCENT!C24-PERCENT!C$100)/(PERCENT!C$101-PERCENT!C$100),(PERCENT!C24-PERCENT!C$100)/(PERCENT!C$100-PERCENT!C$102))</f>
        <v>-0.50691924382470477</v>
      </c>
      <c r="D24" s="124">
        <f>IF(PERCENT!D24&gt;PERCENT!D$100,(PERCENT!D24-PERCENT!D$100)/(PERCENT!D$101-PERCENT!D$100),(PERCENT!D24-PERCENT!D$100)/(PERCENT!D$100-PERCENT!D$102))</f>
        <v>-0.66749071221669054</v>
      </c>
      <c r="E24" s="124">
        <f>IF(PERCENT!E24&gt;PERCENT!E$100,(PERCENT!E24-PERCENT!E$100)/(PERCENT!E$101-PERCENT!E$100),(PERCENT!E24-PERCENT!E$100)/(PERCENT!E$100-PERCENT!E$102))</f>
        <v>-0.47149283619319193</v>
      </c>
      <c r="F24" s="124">
        <f>IF(PERCENT!F24&gt;PERCENT!F$100,(PERCENT!F24-PERCENT!F$100)/(PERCENT!F$101-PERCENT!F$100),(PERCENT!F24-PERCENT!F$100)/(PERCENT!F$100-PERCENT!F$102))</f>
        <v>-0.61727509120421231</v>
      </c>
      <c r="G24" s="124">
        <f>IF(PERCENT!G24&gt;PERCENT!G$100,(PERCENT!G24-PERCENT!G$100)/(PERCENT!G$101-PERCENT!G$100),(PERCENT!G24-PERCENT!G$100)/(PERCENT!G$100-PERCENT!G$102))</f>
        <v>-0.70740858409471163</v>
      </c>
      <c r="H24" s="125">
        <f>IF(PERCENT!H24&gt;PERCENT!H$100,(PERCENT!H24-PERCENT!H$100)/(PERCENT!H$101-PERCENT!H$100),(PERCENT!H24-PERCENT!H$100)/(PERCENT!H$100-PERCENT!H$102))</f>
        <v>-0.57872674691270654</v>
      </c>
      <c r="I24" s="124">
        <f>IF(PERCENT!I24&gt;PERCENT!I$100,(PERCENT!I24-PERCENT!I$100)/(PERCENT!I$101-PERCENT!I$100),(PERCENT!I24-PERCENT!I$100)/(PERCENT!I$100-PERCENT!I$102))</f>
        <v>-0.82196469278808815</v>
      </c>
      <c r="J24" s="124">
        <f>IF(PERCENT!J24&gt;PERCENT!J$100,(PERCENT!J24-PERCENT!J$100)/(PERCENT!J$101-PERCENT!J$100),(PERCENT!J24-PERCENT!J$100)/(PERCENT!J$100-PERCENT!J$102))</f>
        <v>-0.38253270636680259</v>
      </c>
      <c r="K24" s="126">
        <f>IF(PERCENT!K24&gt;PERCENT!K$100,(PERCENT!K24-PERCENT!K$100)/(PERCENT!K$101-PERCENT!K$100),(PERCENT!K24-PERCENT!K$100)/(PERCENT!K$100-PERCENT!K$102))</f>
        <v>-0.45890231356667555</v>
      </c>
      <c r="L24" s="126">
        <f>IF(PERCENT!L24&gt;PERCENT!L$100,(PERCENT!L24-PERCENT!L$100)/(PERCENT!L$101-PERCENT!L$100),(PERCENT!L24-PERCENT!L$100)/(PERCENT!L$100-PERCENT!L$102))</f>
        <v>2.6023153382344601E-2</v>
      </c>
      <c r="M24" s="124">
        <f>IF(PERCENT!M24&gt;PERCENT!M$100,(PERCENT!M24-PERCENT!M$100)/(PERCENT!M$101-PERCENT!M$100),(PERCENT!M24-PERCENT!M$100)/(PERCENT!M$100-PERCENT!M$102))</f>
        <v>-1</v>
      </c>
      <c r="N24" s="124">
        <f>IF(PERCENT!N24&gt;PERCENT!N$100,(PERCENT!N24-PERCENT!N$100)/(PERCENT!N$101-PERCENT!N$100),(PERCENT!N24-PERCENT!N$100)/(PERCENT!N$100-PERCENT!N$102))</f>
        <v>0.11568607179182562</v>
      </c>
      <c r="O24" s="124">
        <f>IF(PERCENT!O24&gt;PERCENT!O$100,(PERCENT!O24-PERCENT!O$100)/(PERCENT!O$101-PERCENT!O$100),(PERCENT!O24-PERCENT!O$100)/(PERCENT!O$100-PERCENT!O$102))</f>
        <v>-2.107829265829872E-2</v>
      </c>
      <c r="P24" s="124">
        <f>IF(PERCENT!P24&gt;PERCENT!P$100,(PERCENT!P24-PERCENT!P$100)/(PERCENT!P$101-PERCENT!P$100),(PERCENT!P24-PERCENT!P$100)/(PERCENT!P$100-PERCENT!P$102))</f>
        <v>7.6646208655925988E-2</v>
      </c>
      <c r="Q24" s="124">
        <f>IF(PERCENT!Q24&gt;PERCENT!Q$100,(PERCENT!Q24-PERCENT!Q$100)/(PERCENT!Q$101-PERCENT!Q$100),(PERCENT!Q24-PERCENT!Q$100)/(PERCENT!Q$100-PERCENT!Q$102))</f>
        <v>0.19811751882823675</v>
      </c>
      <c r="R24" s="127">
        <f>IF(PERCENT!R24&gt;PERCENT!R$100,(PERCENT!R24-PERCENT!R$100)/(PERCENT!R$101-PERCENT!R$100),(PERCENT!R24-PERCENT!R$100)/(PERCENT!R$100-PERCENT!R$102))</f>
        <v>-0.76827330183607445</v>
      </c>
      <c r="S24" s="124">
        <f>IF(PERCENT!S24&gt;PERCENT!S$100,(PERCENT!S24-PERCENT!S$100)/(PERCENT!S$101-PERCENT!S$100),(PERCENT!S24-PERCENT!S$100)/(PERCENT!S$100-PERCENT!S$102))</f>
        <v>-0.77606111664386102</v>
      </c>
      <c r="T24" s="124">
        <f>IF(PERCENT!T24&gt;PERCENT!T$100,(PERCENT!T24-PERCENT!T$100)/(PERCENT!T$101-PERCENT!T$100),(PERCENT!T24-PERCENT!T$100)/(PERCENT!T$100-PERCENT!T$102))</f>
        <v>-0.81089470877217307</v>
      </c>
      <c r="U24" s="124">
        <f>IF(PERCENT!U24&gt;PERCENT!U$100,(PERCENT!U24-PERCENT!U$100)/(PERCENT!U$101-PERCENT!U$100),(PERCENT!U24-PERCENT!U$100)/(PERCENT!U$100-PERCENT!U$102))</f>
        <v>-0.66960187594573062</v>
      </c>
      <c r="V24" s="127">
        <f>IF(PERCENT!V24&gt;PERCENT!V$100,(PERCENT!V24-PERCENT!V$100)/(PERCENT!V$101-PERCENT!V$100),(PERCENT!V24-PERCENT!V$100)/(PERCENT!V$100-PERCENT!V$102))</f>
        <v>-0.77120496886890066</v>
      </c>
      <c r="W24" s="124">
        <f>IF(PERCENT!W24&gt;PERCENT!W$100,(PERCENT!W24-PERCENT!W$100)/(PERCENT!W$101-PERCENT!W$100),(PERCENT!W24-PERCENT!W$100)/(PERCENT!W$100-PERCENT!W$102))</f>
        <v>-0.77120496886890066</v>
      </c>
      <c r="X24" s="127">
        <f>IF(PERCENT!X24&gt;PERCENT!X$100,(PERCENT!X24-PERCENT!X$100)/(PERCENT!X$101-PERCENT!X$100),(PERCENT!X24-PERCENT!X$100)/(PERCENT!X$100-PERCENT!X$102))</f>
        <v>-0.24315842531330462</v>
      </c>
      <c r="Y24" s="124">
        <f>IF(PERCENT!Y24&gt;PERCENT!Y$100,(PERCENT!Y24-PERCENT!Y$100)/(PERCENT!Y$101-PERCENT!Y$100),(PERCENT!Y24-PERCENT!Y$100)/(PERCENT!Y$100-PERCENT!Y$102))</f>
        <v>-0.66205513836532703</v>
      </c>
      <c r="Z24" s="124">
        <f>IF(PERCENT!Z24&gt;PERCENT!Z$100,(PERCENT!Z24-PERCENT!Z$100)/(PERCENT!Z$101-PERCENT!Z$100),(PERCENT!Z24-PERCENT!Z$100)/(PERCENT!Z$100-PERCENT!Z$102))</f>
        <v>-0.88556581568309789</v>
      </c>
      <c r="AA24" s="124">
        <f>IF(PERCENT!AA24&gt;PERCENT!AA$100,(PERCENT!AA24-PERCENT!AA$100)/(PERCENT!AA$101-PERCENT!AA$100),(PERCENT!AA24-PERCENT!AA$100)/(PERCENT!AA$100-PERCENT!AA$102))</f>
        <v>-0.48489701057134621</v>
      </c>
      <c r="AB24" s="124">
        <f>IF(PERCENT!AB24&gt;PERCENT!AB$100,(PERCENT!AB24-PERCENT!AB$100)/(PERCENT!AB$101-PERCENT!AB$100),(PERCENT!AB24-PERCENT!AB$100)/(PERCENT!AB$100-PERCENT!AB$102))</f>
        <v>3.2942522187004398E-3</v>
      </c>
      <c r="AC24" s="127">
        <f>IF(PERCENT!AC24&gt;PERCENT!AC$100,(PERCENT!AC24-PERCENT!AC$100)/(PERCENT!AC$101-PERCENT!AC$100),(PERCENT!AC24-PERCENT!AC$100)/(PERCENT!AC$100-PERCENT!AC$102))</f>
        <v>-0.25913158047587692</v>
      </c>
      <c r="AD24" s="124">
        <f>IF(PERCENT!AD24&gt;PERCENT!AD$100,(PERCENT!AD24-PERCENT!AD$100)/(PERCENT!AD$101-PERCENT!AD$100),(PERCENT!AD24-PERCENT!AD$100)/(PERCENT!AD$100-PERCENT!AD$102))</f>
        <v>-0.25913158047587692</v>
      </c>
      <c r="AE24" s="128">
        <f>IF(PERCENT!AE24&gt;PERCENT!AE$100,(PERCENT!AE24-PERCENT!AE$100)/(PERCENT!AE$101-PERCENT!AE$100),(PERCENT!AE24-PERCENT!AE$100)/(PERCENT!AE$100-PERCENT!AE$102))</f>
        <v>0.27062976395820354</v>
      </c>
      <c r="AF24" s="124">
        <f>IF(PERCENT!AF24&gt;PERCENT!AF$100,(PERCENT!AF24-PERCENT!AF$100)/(PERCENT!AF$101-PERCENT!AF$100),(PERCENT!AF24-PERCENT!AF$100)/(PERCENT!AF$100-PERCENT!AF$102))</f>
        <v>0.50564105489524658</v>
      </c>
      <c r="AG24" s="124">
        <f>IF(PERCENT!AG24&gt;PERCENT!AG$100,(PERCENT!AG24-PERCENT!AG$100)/(PERCENT!AG$101-PERCENT!AG$100),(PERCENT!AG24-PERCENT!AG$100)/(PERCENT!AG$100-PERCENT!AG$102))</f>
        <v>0.24902385802043087</v>
      </c>
      <c r="AH24" s="124">
        <f>IF(PERCENT!AH24&gt;PERCENT!AH$100,(PERCENT!AH24-PERCENT!AH$100)/(PERCENT!AH$101-PERCENT!AH$100),(PERCENT!AH24-PERCENT!AH$100)/(PERCENT!AH$100-PERCENT!AH$102))</f>
        <v>-0.38688556196706564</v>
      </c>
      <c r="AI24" s="124">
        <f>IF(PERCENT!AI24&gt;PERCENT!AI$100,(PERCENT!AI24-PERCENT!AI$100)/(PERCENT!AI$101-PERCENT!AI$100),(PERCENT!AI24-PERCENT!AI$100)/(PERCENT!AI$100-PERCENT!AI$102))</f>
        <v>0.54412677846905944</v>
      </c>
      <c r="AJ24" s="124">
        <f>IF(PERCENT!AJ24&gt;PERCENT!AJ$100,(PERCENT!AJ24-PERCENT!AJ$100)/(PERCENT!AJ$101-PERCENT!AJ$100),(PERCENT!AJ24-PERCENT!AJ$100)/(PERCENT!AJ$100-PERCENT!AJ$102))</f>
        <v>-0.19874549974169803</v>
      </c>
      <c r="AK24" s="124">
        <f>IF(PERCENT!AK24&gt;PERCENT!AK$100,(PERCENT!AK24-PERCENT!AK$100)/(PERCENT!AK$101-PERCENT!AK$100),(PERCENT!AK24-PERCENT!AK$100)/(PERCENT!AK$100-PERCENT!AK$102))</f>
        <v>-0.14086304317571308</v>
      </c>
      <c r="AL24" s="124">
        <f>IF(PERCENT!AL24&gt;PERCENT!AL$100,(PERCENT!AL24-PERCENT!AL$100)/(PERCENT!AL$101-PERCENT!AL$100),(PERCENT!AL24-PERCENT!AL$100)/(PERCENT!AL$100-PERCENT!AL$102))</f>
        <v>-0.75405944270075309</v>
      </c>
      <c r="AM24" s="124">
        <f>IF(PERCENT!AM24&gt;PERCENT!AM$100,(PERCENT!AM24-PERCENT!AM$100)/(PERCENT!AM$101-PERCENT!AM$100),(PERCENT!AM24-PERCENT!AM$100)/(PERCENT!AM$100-PERCENT!AM$102))</f>
        <v>0.39129407544542893</v>
      </c>
      <c r="AN24" s="124">
        <f>IF(PERCENT!AN24&gt;PERCENT!AN$100,(PERCENT!AN24-PERCENT!AN$100)/(PERCENT!AN$101-PERCENT!AN$100),(PERCENT!AN24-PERCENT!AN$100)/(PERCENT!AN$100-PERCENT!AN$102))</f>
        <v>0.85882883235588459</v>
      </c>
      <c r="AO24" s="124">
        <f>IF(PERCENT!AO24&gt;PERCENT!AO$100,(PERCENT!AO24-PERCENT!AO$100)/(PERCENT!AO$101-PERCENT!AO$100),(PERCENT!AO24-PERCENT!AO$100)/(PERCENT!AO$100-PERCENT!AO$102))</f>
        <v>-4.7940404346092536E-2</v>
      </c>
      <c r="AP24" s="124">
        <f>IF(PERCENT!AP24&gt;PERCENT!AP$100,(PERCENT!AP24-PERCENT!AP$100)/(PERCENT!AP$101-PERCENT!AP$100),(PERCENT!AP24-PERCENT!AP$100)/(PERCENT!AP$100-PERCENT!AP$102))</f>
        <v>0.95811482958078564</v>
      </c>
      <c r="AQ24" s="124">
        <f>IF(PERCENT!AQ24&gt;PERCENT!AQ$100,(PERCENT!AQ24-PERCENT!AQ$100)/(PERCENT!AQ$101-PERCENT!AQ$100),(PERCENT!AQ24-PERCENT!AQ$100)/(PERCENT!AQ$100-PERCENT!AQ$102))</f>
        <v>2.1402852563980612E-2</v>
      </c>
      <c r="AR24" s="124">
        <f>IF(PERCENT!AR24&gt;PERCENT!AR$100,(PERCENT!AR24-PERCENT!AR$100)/(PERCENT!AR$101-PERCENT!AR$100),(PERCENT!AR24-PERCENT!AR$100)/(PERCENT!AR$100-PERCENT!AR$102))</f>
        <v>0.9010273902058199</v>
      </c>
      <c r="AS24" s="198">
        <f>IF(PERCENT!AS24&gt;PERCENT!AS$100,(PERCENT!AS24-PERCENT!AS$100)/(PERCENT!AS$101-PERCENT!AS$100),(PERCENT!AS24-PERCENT!AS$100)/(PERCENT!AS$100-PERCENT!AS$102))</f>
        <v>-1</v>
      </c>
      <c r="AT24" s="198">
        <f>IF(PERCENT!AT24&gt;PERCENT!AT$100,(PERCENT!AT24-PERCENT!AT$100)/(PERCENT!AT$101-PERCENT!AT$100),(PERCENT!AT24-PERCENT!AT$100)/(PERCENT!AT$100-PERCENT!AT$102))</f>
        <v>-0.44320666516834339</v>
      </c>
      <c r="AU24" s="198">
        <f>IF(PERCENT!AU24&gt;PERCENT!AU$100,(PERCENT!AU24-PERCENT!AU$100)/(PERCENT!AU$101-PERCENT!AU$100),(PERCENT!AU24-PERCENT!AU$100)/(PERCENT!AU$100-PERCENT!AU$102))</f>
        <v>-0.43518679782540465</v>
      </c>
      <c r="AV24" s="231">
        <f>IF(PERCENT!AV24&gt;PERCENT!AV$100,(PERCENT!AV24-PERCENT!AV$100)/(PERCENT!AV$101-PERCENT!AV$100),(PERCENT!AV24-PERCENT!AV$100)/(PERCENT!AV$100-PERCENT!AV$102))</f>
        <v>0.27062976395820354</v>
      </c>
      <c r="AW24" s="231">
        <f>IF(PERCENT!AW24&gt;PERCENT!AW$100,(PERCENT!AW24-PERCENT!AW$100)/(PERCENT!AW$101-PERCENT!AW$100),(PERCENT!AW24-PERCENT!AW$100)/(PERCENT!AW$100-PERCENT!AW$102))</f>
        <v>-0.62533302496259857</v>
      </c>
      <c r="AX24" s="231">
        <f>IF(PERCENT!AX24&gt;PERCENT!AX$100,(PERCENT!AX24-PERCENT!AX$100)/(PERCENT!AX$101-PERCENT!AX$100),(PERCENT!AX24-PERCENT!AX$100)/(PERCENT!AX$100-PERCENT!AX$102))</f>
        <v>0.27062976395820354</v>
      </c>
      <c r="AY24" s="232">
        <f>IF(PERCENT!AY24&gt;PERCENT!AY$100,(PERCENT!AY24-PERCENT!AY$100)/(PERCENT!AY$101-PERCENT!AY$100),(PERCENT!AY24-PERCENT!AY$100)/(PERCENT!AY$100-PERCENT!AY$102))</f>
        <v>-1</v>
      </c>
    </row>
    <row r="25" spans="1:51" x14ac:dyDescent="0.35">
      <c r="A25" s="197" t="s">
        <v>418</v>
      </c>
      <c r="B25" s="125">
        <f>IF(PERCENT!B25&gt;PERCENT!B$100,(PERCENT!B25-PERCENT!B$100)/(PERCENT!B$101-PERCENT!B$100),(PERCENT!B25-PERCENT!B$100)/(PERCENT!B$100-PERCENT!B$102))</f>
        <v>0.6227441515053953</v>
      </c>
      <c r="C25" s="124">
        <f>IF(PERCENT!C25&gt;PERCENT!C$100,(PERCENT!C25-PERCENT!C$100)/(PERCENT!C$101-PERCENT!C$100),(PERCENT!C25-PERCENT!C$100)/(PERCENT!C$100-PERCENT!C$102))</f>
        <v>0.6223083250621827</v>
      </c>
      <c r="D25" s="124">
        <f>IF(PERCENT!D25&gt;PERCENT!D$100,(PERCENT!D25-PERCENT!D$100)/(PERCENT!D$101-PERCENT!D$100),(PERCENT!D25-PERCENT!D$100)/(PERCENT!D$100-PERCENT!D$102))</f>
        <v>0.89715783554466633</v>
      </c>
      <c r="E25" s="124">
        <f>IF(PERCENT!E25&gt;PERCENT!E$100,(PERCENT!E25-PERCENT!E$100)/(PERCENT!E$101-PERCENT!E$100),(PERCENT!E25-PERCENT!E$100)/(PERCENT!E$100-PERCENT!E$102))</f>
        <v>0.49574086224675862</v>
      </c>
      <c r="F25" s="124">
        <f>IF(PERCENT!F25&gt;PERCENT!F$100,(PERCENT!F25-PERCENT!F$100)/(PERCENT!F$101-PERCENT!F$100),(PERCENT!F25-PERCENT!F$100)/(PERCENT!F$100-PERCENT!F$102))</f>
        <v>-0.63033264633440611</v>
      </c>
      <c r="G25" s="124">
        <f>IF(PERCENT!G25&gt;PERCENT!G$100,(PERCENT!G25-PERCENT!G$100)/(PERCENT!G$101-PERCENT!G$100),(PERCENT!G25-PERCENT!G$100)/(PERCENT!G$100-PERCENT!G$102))</f>
        <v>0.17903937734084024</v>
      </c>
      <c r="H25" s="125">
        <f>IF(PERCENT!H25&gt;PERCENT!H$100,(PERCENT!H25-PERCENT!H$100)/(PERCENT!H$101-PERCENT!H$100),(PERCENT!H25-PERCENT!H$100)/(PERCENT!H$100-PERCENT!H$102))</f>
        <v>-0.19969644751299148</v>
      </c>
      <c r="I25" s="124">
        <f>IF(PERCENT!I25&gt;PERCENT!I$100,(PERCENT!I25-PERCENT!I$100)/(PERCENT!I$101-PERCENT!I$100),(PERCENT!I25-PERCENT!I$100)/(PERCENT!I$100-PERCENT!I$102))</f>
        <v>0.10822756256444499</v>
      </c>
      <c r="J25" s="124">
        <f>IF(PERCENT!J25&gt;PERCENT!J$100,(PERCENT!J25-PERCENT!J$100)/(PERCENT!J$101-PERCENT!J$100),(PERCENT!J25-PERCENT!J$100)/(PERCENT!J$100-PERCENT!J$102))</f>
        <v>-0.7286299275245498</v>
      </c>
      <c r="K25" s="126">
        <f>IF(PERCENT!K25&gt;PERCENT!K$100,(PERCENT!K25-PERCENT!K$100)/(PERCENT!K$101-PERCENT!K$100),(PERCENT!K25-PERCENT!K$100)/(PERCENT!K$100-PERCENT!K$102))</f>
        <v>0.12672443482132356</v>
      </c>
      <c r="L25" s="126">
        <f>IF(PERCENT!L25&gt;PERCENT!L$100,(PERCENT!L25-PERCENT!L$100)/(PERCENT!L$101-PERCENT!L$100),(PERCENT!L25-PERCENT!L$100)/(PERCENT!L$100-PERCENT!L$102))</f>
        <v>-1</v>
      </c>
      <c r="M25" s="124">
        <f>IF(PERCENT!M25&gt;PERCENT!M$100,(PERCENT!M25-PERCENT!M$100)/(PERCENT!M$101-PERCENT!M$100),(PERCENT!M25-PERCENT!M$100)/(PERCENT!M$100-PERCENT!M$102))</f>
        <v>-1</v>
      </c>
      <c r="N25" s="124">
        <f>IF(PERCENT!N25&gt;PERCENT!N$100,(PERCENT!N25-PERCENT!N$100)/(PERCENT!N$101-PERCENT!N$100),(PERCENT!N25-PERCENT!N$100)/(PERCENT!N$100-PERCENT!N$102))</f>
        <v>-1</v>
      </c>
      <c r="O25" s="124">
        <f>IF(PERCENT!O25&gt;PERCENT!O$100,(PERCENT!O25-PERCENT!O$100)/(PERCENT!O$101-PERCENT!O$100),(PERCENT!O25-PERCENT!O$100)/(PERCENT!O$100-PERCENT!O$102))</f>
        <v>-0.51053914632914932</v>
      </c>
      <c r="P25" s="124">
        <f>IF(PERCENT!P25&gt;PERCENT!P$100,(PERCENT!P25-PERCENT!P$100)/(PERCENT!P$101-PERCENT!P$100),(PERCENT!P25-PERCENT!P$100)/(PERCENT!P$100-PERCENT!P$102))</f>
        <v>-0.26039717864672818</v>
      </c>
      <c r="Q25" s="124">
        <f>IF(PERCENT!Q25&gt;PERCENT!Q$100,(PERCENT!Q25-PERCENT!Q$100)/(PERCENT!Q$101-PERCENT!Q$100),(PERCENT!Q25-PERCENT!Q$100)/(PERCENT!Q$100-PERCENT!Q$102))</f>
        <v>-0.28654721450942494</v>
      </c>
      <c r="R25" s="127">
        <f>IF(PERCENT!R25&gt;PERCENT!R$100,(PERCENT!R25-PERCENT!R$100)/(PERCENT!R$101-PERCENT!R$100),(PERCENT!R25-PERCENT!R$100)/(PERCENT!R$100-PERCENT!R$102))</f>
        <v>-0.17257516606018075</v>
      </c>
      <c r="S25" s="124">
        <f>IF(PERCENT!S25&gt;PERCENT!S$100,(PERCENT!S25-PERCENT!S$100)/(PERCENT!S$101-PERCENT!S$100),(PERCENT!S25-PERCENT!S$100)/(PERCENT!S$100-PERCENT!S$102))</f>
        <v>-0.25150732877906012</v>
      </c>
      <c r="T25" s="124">
        <f>IF(PERCENT!T25&gt;PERCENT!T$100,(PERCENT!T25-PERCENT!T$100)/(PERCENT!T$101-PERCENT!T$100),(PERCENT!T25-PERCENT!T$100)/(PERCENT!T$100-PERCENT!T$102))</f>
        <v>5.5643571082878984E-3</v>
      </c>
      <c r="U25" s="124">
        <f>IF(PERCENT!U25&gt;PERCENT!U$100,(PERCENT!U25-PERCENT!U$100)/(PERCENT!U$101-PERCENT!U$100),(PERCENT!U25-PERCENT!U$100)/(PERCENT!U$100-PERCENT!U$102))</f>
        <v>-0.44655449301457312</v>
      </c>
      <c r="V25" s="127">
        <f>IF(PERCENT!V25&gt;PERCENT!V$100,(PERCENT!V25-PERCENT!V$100)/(PERCENT!V$101-PERCENT!V$100),(PERCENT!V25-PERCENT!V$100)/(PERCENT!V$100-PERCENT!V$102))</f>
        <v>0.30226255320139012</v>
      </c>
      <c r="W25" s="124">
        <f>IF(PERCENT!W25&gt;PERCENT!W$100,(PERCENT!W25-PERCENT!W$100)/(PERCENT!W$101-PERCENT!W$100),(PERCENT!W25-PERCENT!W$100)/(PERCENT!W$100-PERCENT!W$102))</f>
        <v>0.30226255320139012</v>
      </c>
      <c r="X25" s="127">
        <f>IF(PERCENT!X25&gt;PERCENT!X$100,(PERCENT!X25-PERCENT!X$100)/(PERCENT!X$101-PERCENT!X$100),(PERCENT!X25-PERCENT!X$100)/(PERCENT!X$100-PERCENT!X$102))</f>
        <v>0.56676318314174989</v>
      </c>
      <c r="Y25" s="124">
        <f>IF(PERCENT!Y25&gt;PERCENT!Y$100,(PERCENT!Y25-PERCENT!Y$100)/(PERCENT!Y$101-PERCENT!Y$100),(PERCENT!Y25-PERCENT!Y$100)/(PERCENT!Y$100-PERCENT!Y$102))</f>
        <v>-0.60046175881282793</v>
      </c>
      <c r="Z25" s="124">
        <f>IF(PERCENT!Z25&gt;PERCENT!Z$100,(PERCENT!Z25-PERCENT!Z$100)/(PERCENT!Z$101-PERCENT!Z$100),(PERCENT!Z25-PERCENT!Z$100)/(PERCENT!Z$100-PERCENT!Z$102))</f>
        <v>0.36966500700185106</v>
      </c>
      <c r="AA25" s="124">
        <f>IF(PERCENT!AA25&gt;PERCENT!AA$100,(PERCENT!AA25-PERCENT!AA$100)/(PERCENT!AA$101-PERCENT!AA$100),(PERCENT!AA25-PERCENT!AA$100)/(PERCENT!AA$100-PERCENT!AA$102))</f>
        <v>-5.8448134913668209E-2</v>
      </c>
      <c r="AB25" s="124">
        <f>IF(PERCENT!AB25&gt;PERCENT!AB$100,(PERCENT!AB25-PERCENT!AB$100)/(PERCENT!AB$101-PERCENT!AB$100),(PERCENT!AB25-PERCENT!AB$100)/(PERCENT!AB$100-PERCENT!AB$102))</f>
        <v>0.86823212147976037</v>
      </c>
      <c r="AC25" s="127">
        <f>IF(PERCENT!AC25&gt;PERCENT!AC$100,(PERCENT!AC25-PERCENT!AC$100)/(PERCENT!AC$101-PERCENT!AC$100),(PERCENT!AC25-PERCENT!AC$100)/(PERCENT!AC$100-PERCENT!AC$102))</f>
        <v>-0.79239935083155966</v>
      </c>
      <c r="AD25" s="124">
        <f>IF(PERCENT!AD25&gt;PERCENT!AD$100,(PERCENT!AD25-PERCENT!AD$100)/(PERCENT!AD$101-PERCENT!AD$100),(PERCENT!AD25-PERCENT!AD$100)/(PERCENT!AD$100-PERCENT!AD$102))</f>
        <v>-0.79239935083155966</v>
      </c>
      <c r="AE25" s="128">
        <f>IF(PERCENT!AE25&gt;PERCENT!AE$100,(PERCENT!AE25-PERCENT!AE$100)/(PERCENT!AE$101-PERCENT!AE$100),(PERCENT!AE25-PERCENT!AE$100)/(PERCENT!AE$100-PERCENT!AE$102))</f>
        <v>-1</v>
      </c>
      <c r="AF25" s="124">
        <f>IF(PERCENT!AF25&gt;PERCENT!AF$100,(PERCENT!AF25-PERCENT!AF$100)/(PERCENT!AF$101-PERCENT!AF$100),(PERCENT!AF25-PERCENT!AF$100)/(PERCENT!AF$100-PERCENT!AF$102))</f>
        <v>-1</v>
      </c>
      <c r="AG25" s="124">
        <f>IF(PERCENT!AG25&gt;PERCENT!AG$100,(PERCENT!AG25-PERCENT!AG$100)/(PERCENT!AG$101-PERCENT!AG$100),(PERCENT!AG25-PERCENT!AG$100)/(PERCENT!AG$100-PERCENT!AG$102))</f>
        <v>-0.20125871434626538</v>
      </c>
      <c r="AH25" s="124">
        <f>IF(PERCENT!AH25&gt;PERCENT!AH$100,(PERCENT!AH25-PERCENT!AH$100)/(PERCENT!AH$101-PERCENT!AH$100),(PERCENT!AH25-PERCENT!AH$100)/(PERCENT!AH$100-PERCENT!AH$102))</f>
        <v>-0.56964261384718928</v>
      </c>
      <c r="AI25" s="124">
        <f>IF(PERCENT!AI25&gt;PERCENT!AI$100,(PERCENT!AI25-PERCENT!AI$100)/(PERCENT!AI$101-PERCENT!AI$100),(PERCENT!AI25-PERCENT!AI$100)/(PERCENT!AI$100-PERCENT!AI$102))</f>
        <v>-0.54162752028709793</v>
      </c>
      <c r="AJ25" s="124">
        <f>IF(PERCENT!AJ25&gt;PERCENT!AJ$100,(PERCENT!AJ25-PERCENT!AJ$100)/(PERCENT!AJ$101-PERCENT!AJ$100),(PERCENT!AJ25-PERCENT!AJ$100)/(PERCENT!AJ$100-PERCENT!AJ$102))</f>
        <v>0.94284952510108566</v>
      </c>
      <c r="AK25" s="124">
        <f>IF(PERCENT!AK25&gt;PERCENT!AK$100,(PERCENT!AK25-PERCENT!AK$100)/(PERCENT!AK$101-PERCENT!AK$100),(PERCENT!AK25-PERCENT!AK$100)/(PERCENT!AK$100-PERCENT!AK$102))</f>
        <v>-0.67088359834061873</v>
      </c>
      <c r="AL25" s="124">
        <f>IF(PERCENT!AL25&gt;PERCENT!AL$100,(PERCENT!AL25-PERCENT!AL$100)/(PERCENT!AL$101-PERCENT!AL$100),(PERCENT!AL25-PERCENT!AL$100)/(PERCENT!AL$100-PERCENT!AL$102))</f>
        <v>-0.44318960233731491</v>
      </c>
      <c r="AM25" s="124">
        <f>IF(PERCENT!AM25&gt;PERCENT!AM$100,(PERCENT!AM25-PERCENT!AM$100)/(PERCENT!AM$101-PERCENT!AM$100),(PERCENT!AM25-PERCENT!AM$100)/(PERCENT!AM$100-PERCENT!AM$102))</f>
        <v>-0.31665823530400183</v>
      </c>
      <c r="AN25" s="124">
        <f>IF(PERCENT!AN25&gt;PERCENT!AN$100,(PERCENT!AN25-PERCENT!AN$100)/(PERCENT!AN$101-PERCENT!AN$100),(PERCENT!AN25-PERCENT!AN$100)/(PERCENT!AN$100-PERCENT!AN$102))</f>
        <v>-0.87752049826747847</v>
      </c>
      <c r="AO25" s="124">
        <f>IF(PERCENT!AO25&gt;PERCENT!AO$100,(PERCENT!AO25-PERCENT!AO$100)/(PERCENT!AO$101-PERCENT!AO$100),(PERCENT!AO25-PERCENT!AO$100)/(PERCENT!AO$100-PERCENT!AO$102))</f>
        <v>0.28867804569066308</v>
      </c>
      <c r="AP25" s="124">
        <f>IF(PERCENT!AP25&gt;PERCENT!AP$100,(PERCENT!AP25-PERCENT!AP$100)/(PERCENT!AP$101-PERCENT!AP$100),(PERCENT!AP25-PERCENT!AP$100)/(PERCENT!AP$100-PERCENT!AP$102))</f>
        <v>-0.17428458731264673</v>
      </c>
      <c r="AQ25" s="124">
        <f>IF(PERCENT!AQ25&gt;PERCENT!AQ$100,(PERCENT!AQ25-PERCENT!AQ$100)/(PERCENT!AQ$101-PERCENT!AQ$100),(PERCENT!AQ25-PERCENT!AQ$100)/(PERCENT!AQ$100-PERCENT!AQ$102))</f>
        <v>-0.27702267255019269</v>
      </c>
      <c r="AR25" s="124">
        <f>IF(PERCENT!AR25&gt;PERCENT!AR$100,(PERCENT!AR25-PERCENT!AR$100)/(PERCENT!AR$101-PERCENT!AR$100),(PERCENT!AR25-PERCENT!AR$100)/(PERCENT!AR$100-PERCENT!AR$102))</f>
        <v>0.98960647025515147</v>
      </c>
      <c r="AS25" s="198">
        <f>IF(PERCENT!AS25&gt;PERCENT!AS$100,(PERCENT!AS25-PERCENT!AS$100)/(PERCENT!AS$101-PERCENT!AS$100),(PERCENT!AS25-PERCENT!AS$100)/(PERCENT!AS$100-PERCENT!AS$102))</f>
        <v>7.8730961895610851E-2</v>
      </c>
      <c r="AT25" s="198">
        <f>IF(PERCENT!AT25&gt;PERCENT!AT$100,(PERCENT!AT25-PERCENT!AT$100)/(PERCENT!AT$101-PERCENT!AT$100),(PERCENT!AT25-PERCENT!AT$100)/(PERCENT!AT$100-PERCENT!AT$102))</f>
        <v>-0.18010088340366781</v>
      </c>
      <c r="AU25" s="198">
        <f>IF(PERCENT!AU25&gt;PERCENT!AU$100,(PERCENT!AU25-PERCENT!AU$100)/(PERCENT!AU$101-PERCENT!AU$100),(PERCENT!AU25-PERCENT!AU$100)/(PERCENT!AU$100-PERCENT!AU$102))</f>
        <v>-3.8480064337526411E-2</v>
      </c>
      <c r="AV25" s="231">
        <f>IF(PERCENT!AV25&gt;PERCENT!AV$100,(PERCENT!AV25-PERCENT!AV$100)/(PERCENT!AV$101-PERCENT!AV$100),(PERCENT!AV25-PERCENT!AV$100)/(PERCENT!AV$100-PERCENT!AV$102))</f>
        <v>-1</v>
      </c>
      <c r="AW25" s="231">
        <f>IF(PERCENT!AW25&gt;PERCENT!AW$100,(PERCENT!AW25-PERCENT!AW$100)/(PERCENT!AW$101-PERCENT!AW$100),(PERCENT!AW25-PERCENT!AW$100)/(PERCENT!AW$100-PERCENT!AW$102))</f>
        <v>-5.7531903397965073E-2</v>
      </c>
      <c r="AX25" s="231">
        <f>IF(PERCENT!AX25&gt;PERCENT!AX$100,(PERCENT!AX25-PERCENT!AX$100)/(PERCENT!AX$101-PERCENT!AX$100),(PERCENT!AX25-PERCENT!AX$100)/(PERCENT!AX$100-PERCENT!AX$102))</f>
        <v>-1</v>
      </c>
      <c r="AY25" s="232">
        <f>IF(PERCENT!AY25&gt;PERCENT!AY$100,(PERCENT!AY25-PERCENT!AY$100)/(PERCENT!AY$101-PERCENT!AY$100),(PERCENT!AY25-PERCENT!AY$100)/(PERCENT!AY$100-PERCENT!AY$102))</f>
        <v>0.48579573030449208</v>
      </c>
    </row>
    <row r="26" spans="1:51" x14ac:dyDescent="0.35">
      <c r="A26" s="197" t="s">
        <v>419</v>
      </c>
      <c r="B26" s="125">
        <f>IF(PERCENT!B26&gt;PERCENT!B$100,(PERCENT!B26-PERCENT!B$100)/(PERCENT!B$101-PERCENT!B$100),(PERCENT!B26-PERCENT!B$100)/(PERCENT!B$100-PERCENT!B$102))</f>
        <v>2.4658421733637578E-2</v>
      </c>
      <c r="C26" s="124">
        <f>IF(PERCENT!C26&gt;PERCENT!C$100,(PERCENT!C26-PERCENT!C$100)/(PERCENT!C$101-PERCENT!C$100),(PERCENT!C26-PERCENT!C$100)/(PERCENT!C$100-PERCENT!C$102))</f>
        <v>0.2219762078274351</v>
      </c>
      <c r="D26" s="124">
        <f>IF(PERCENT!D26&gt;PERCENT!D$100,(PERCENT!D26-PERCENT!D$100)/(PERCENT!D$101-PERCENT!D$100),(PERCENT!D26-PERCENT!D$100)/(PERCENT!D$100-PERCENT!D$102))</f>
        <v>-0.1309831067683748</v>
      </c>
      <c r="E26" s="124">
        <f>IF(PERCENT!E26&gt;PERCENT!E$100,(PERCENT!E26-PERCENT!E$100)/(PERCENT!E$101-PERCENT!E$100),(PERCENT!E26-PERCENT!E$100)/(PERCENT!E$100-PERCENT!E$102))</f>
        <v>-0.16242465167193984</v>
      </c>
      <c r="F26" s="124">
        <f>IF(PERCENT!F26&gt;PERCENT!F$100,(PERCENT!F26-PERCENT!F$100)/(PERCENT!F$101-PERCENT!F$100),(PERCENT!F26-PERCENT!F$100)/(PERCENT!F$100-PERCENT!F$102))</f>
        <v>0.54293604946242791</v>
      </c>
      <c r="G26" s="124">
        <f>IF(PERCENT!G26&gt;PERCENT!G$100,(PERCENT!G26-PERCENT!G$100)/(PERCENT!G$101-PERCENT!G$100),(PERCENT!G26-PERCENT!G$100)/(PERCENT!G$100-PERCENT!G$102))</f>
        <v>-0.28730412729899757</v>
      </c>
      <c r="H26" s="125">
        <f>IF(PERCENT!H26&gt;PERCENT!H$100,(PERCENT!H26-PERCENT!H$100)/(PERCENT!H$101-PERCENT!H$100),(PERCENT!H26-PERCENT!H$100)/(PERCENT!H$100-PERCENT!H$102))</f>
        <v>-0.72362417702590531</v>
      </c>
      <c r="I26" s="124">
        <f>IF(PERCENT!I26&gt;PERCENT!I$100,(PERCENT!I26-PERCENT!I$100)/(PERCENT!I$101-PERCENT!I$100),(PERCENT!I26-PERCENT!I$100)/(PERCENT!I$100-PERCENT!I$102))</f>
        <v>-0.90674970907548458</v>
      </c>
      <c r="J26" s="124">
        <f>IF(PERCENT!J26&gt;PERCENT!J$100,(PERCENT!J26-PERCENT!J$100)/(PERCENT!J$101-PERCENT!J$100),(PERCENT!J26-PERCENT!J$100)/(PERCENT!J$100-PERCENT!J$102))</f>
        <v>-0.55814064376939398</v>
      </c>
      <c r="K26" s="126">
        <f>IF(PERCENT!K26&gt;PERCENT!K$100,(PERCENT!K26-PERCENT!K$100)/(PERCENT!K$101-PERCENT!K$100),(PERCENT!K26-PERCENT!K$100)/(PERCENT!K$100-PERCENT!K$102))</f>
        <v>0.19592645315186155</v>
      </c>
      <c r="L26" s="126">
        <f>IF(PERCENT!L26&gt;PERCENT!L$100,(PERCENT!L26-PERCENT!L$100)/(PERCENT!L$101-PERCENT!L$100),(PERCENT!L26-PERCENT!L$100)/(PERCENT!L$100-PERCENT!L$102))</f>
        <v>0.8851684836660052</v>
      </c>
      <c r="M26" s="124">
        <f>IF(PERCENT!M26&gt;PERCENT!M$100,(PERCENT!M26-PERCENT!M$100)/(PERCENT!M$101-PERCENT!M$100),(PERCENT!M26-PERCENT!M$100)/(PERCENT!M$100-PERCENT!M$102))</f>
        <v>0.40893613056377309</v>
      </c>
      <c r="N26" s="124">
        <f>IF(PERCENT!N26&gt;PERCENT!N$100,(PERCENT!N26-PERCENT!N$100)/(PERCENT!N$101-PERCENT!N$100),(PERCENT!N26-PERCENT!N$100)/(PERCENT!N$100-PERCENT!N$102))</f>
        <v>0.48137403238124216</v>
      </c>
      <c r="O26" s="124">
        <f>IF(PERCENT!O26&gt;PERCENT!O$100,(PERCENT!O26-PERCENT!O$100)/(PERCENT!O$101-PERCENT!O$100),(PERCENT!O26-PERCENT!O$100)/(PERCENT!O$100-PERCENT!O$102))</f>
        <v>-0.51053914632914932</v>
      </c>
      <c r="P26" s="124">
        <f>IF(PERCENT!P26&gt;PERCENT!P$100,(PERCENT!P26-PERCENT!P$100)/(PERCENT!P$101-PERCENT!P$100),(PERCENT!P26-PERCENT!P$100)/(PERCENT!P$100-PERCENT!P$102))</f>
        <v>-0.13964089368357474</v>
      </c>
      <c r="Q26" s="124">
        <f>IF(PERCENT!Q26&gt;PERCENT!Q$100,(PERCENT!Q26-PERCENT!Q$100)/(PERCENT!Q$101-PERCENT!Q$100),(PERCENT!Q26-PERCENT!Q$100)/(PERCENT!Q$100-PERCENT!Q$102))</f>
        <v>0.29721900011951868</v>
      </c>
      <c r="R26" s="127">
        <f>IF(PERCENT!R26&gt;PERCENT!R$100,(PERCENT!R26-PERCENT!R$100)/(PERCENT!R$101-PERCENT!R$100),(PERCENT!R26-PERCENT!R$100)/(PERCENT!R$100-PERCENT!R$102))</f>
        <v>-0.92439783450968116</v>
      </c>
      <c r="S26" s="124">
        <f>IF(PERCENT!S26&gt;PERCENT!S$100,(PERCENT!S26-PERCENT!S$100)/(PERCENT!S$101-PERCENT!S$100),(PERCENT!S26-PERCENT!S$100)/(PERCENT!S$100-PERCENT!S$102))</f>
        <v>-0.95757470440447556</v>
      </c>
      <c r="T26" s="124">
        <f>IF(PERCENT!T26&gt;PERCENT!T$100,(PERCENT!T26-PERCENT!T$100)/(PERCENT!T$101-PERCENT!T$100),(PERCENT!T26-PERCENT!T$100)/(PERCENT!T$100-PERCENT!T$102))</f>
        <v>-0.94092836356390452</v>
      </c>
      <c r="U26" s="124">
        <f>IF(PERCENT!U26&gt;PERCENT!U$100,(PERCENT!U26-PERCENT!U$100)/(PERCENT!U$101-PERCENT!U$100),(PERCENT!U26-PERCENT!U$100)/(PERCENT!U$100-PERCENT!U$102))</f>
        <v>-0.84343459825221589</v>
      </c>
      <c r="V26" s="127">
        <f>IF(PERCENT!V26&gt;PERCENT!V$100,(PERCENT!V26-PERCENT!V$100)/(PERCENT!V$101-PERCENT!V$100),(PERCENT!V26-PERCENT!V$100)/(PERCENT!V$100-PERCENT!V$102))</f>
        <v>-0.75052584757494745</v>
      </c>
      <c r="W26" s="124">
        <f>IF(PERCENT!W26&gt;PERCENT!W$100,(PERCENT!W26-PERCENT!W$100)/(PERCENT!W$101-PERCENT!W$100),(PERCENT!W26-PERCENT!W$100)/(PERCENT!W$100-PERCENT!W$102))</f>
        <v>-0.75052584757494745</v>
      </c>
      <c r="X26" s="127">
        <f>IF(PERCENT!X26&gt;PERCENT!X$100,(PERCENT!X26-PERCENT!X$100)/(PERCENT!X$101-PERCENT!X$100),(PERCENT!X26-PERCENT!X$100)/(PERCENT!X$100-PERCENT!X$102))</f>
        <v>-0.18734483477350372</v>
      </c>
      <c r="Y26" s="124">
        <f>IF(PERCENT!Y26&gt;PERCENT!Y$100,(PERCENT!Y26-PERCENT!Y$100)/(PERCENT!Y$101-PERCENT!Y$100),(PERCENT!Y26-PERCENT!Y$100)/(PERCENT!Y$100-PERCENT!Y$102))</f>
        <v>-0.77844017457495729</v>
      </c>
      <c r="Z26" s="124">
        <f>IF(PERCENT!Z26&gt;PERCENT!Z$100,(PERCENT!Z26-PERCENT!Z$100)/(PERCENT!Z$101-PERCENT!Z$100),(PERCENT!Z26-PERCENT!Z$100)/(PERCENT!Z$100-PERCENT!Z$102))</f>
        <v>-0.81642555338359013</v>
      </c>
      <c r="AA26" s="124">
        <f>IF(PERCENT!AA26&gt;PERCENT!AA$100,(PERCENT!AA26-PERCENT!AA$100)/(PERCENT!AA$101-PERCENT!AA$100),(PERCENT!AA26-PERCENT!AA$100)/(PERCENT!AA$100-PERCENT!AA$102))</f>
        <v>-0.58199770787866778</v>
      </c>
      <c r="AB26" s="124">
        <f>IF(PERCENT!AB26&gt;PERCENT!AB$100,(PERCENT!AB26-PERCENT!AB$100)/(PERCENT!AB$101-PERCENT!AB$100),(PERCENT!AB26-PERCENT!AB$100)/(PERCENT!AB$100-PERCENT!AB$102))</f>
        <v>0.15871277560154698</v>
      </c>
      <c r="AC26" s="127">
        <f>IF(PERCENT!AC26&gt;PERCENT!AC$100,(PERCENT!AC26-PERCENT!AC$100)/(PERCENT!AC$101-PERCENT!AC$100),(PERCENT!AC26-PERCENT!AC$100)/(PERCENT!AC$100-PERCENT!AC$102))</f>
        <v>-0.1432195626268106</v>
      </c>
      <c r="AD26" s="124">
        <f>IF(PERCENT!AD26&gt;PERCENT!AD$100,(PERCENT!AD26-PERCENT!AD$100)/(PERCENT!AD$101-PERCENT!AD$100),(PERCENT!AD26-PERCENT!AD$100)/(PERCENT!AD$100-PERCENT!AD$102))</f>
        <v>-0.1432195626268106</v>
      </c>
      <c r="AE26" s="128">
        <f>IF(PERCENT!AE26&gt;PERCENT!AE$100,(PERCENT!AE26-PERCENT!AE$100)/(PERCENT!AE$101-PERCENT!AE$100),(PERCENT!AE26-PERCENT!AE$100)/(PERCENT!AE$100-PERCENT!AE$102))</f>
        <v>0.35236968746184133</v>
      </c>
      <c r="AF26" s="124">
        <f>IF(PERCENT!AF26&gt;PERCENT!AF$100,(PERCENT!AF26-PERCENT!AF$100)/(PERCENT!AF$101-PERCENT!AF$100),(PERCENT!AF26-PERCENT!AF$100)/(PERCENT!AF$100-PERCENT!AF$102))</f>
        <v>0.61696396973644296</v>
      </c>
      <c r="AG26" s="124">
        <f>IF(PERCENT!AG26&gt;PERCENT!AG$100,(PERCENT!AG26-PERCENT!AG$100)/(PERCENT!AG$101-PERCENT!AG$100),(PERCENT!AG26-PERCENT!AG$100)/(PERCENT!AG$100-PERCENT!AG$102))</f>
        <v>0.4142470365528777</v>
      </c>
      <c r="AH26" s="124">
        <f>IF(PERCENT!AH26&gt;PERCENT!AH$100,(PERCENT!AH26-PERCENT!AH$100)/(PERCENT!AH$101-PERCENT!AH$100),(PERCENT!AH26-PERCENT!AH$100)/(PERCENT!AH$100-PERCENT!AH$102))</f>
        <v>-0.57891150271096792</v>
      </c>
      <c r="AI26" s="124">
        <f>IF(PERCENT!AI26&gt;PERCENT!AI$100,(PERCENT!AI26-PERCENT!AI$100)/(PERCENT!AI$101-PERCENT!AI$100),(PERCENT!AI26-PERCENT!AI$100)/(PERCENT!AI$100-PERCENT!AI$102))</f>
        <v>0.41192732910149393</v>
      </c>
      <c r="AJ26" s="124">
        <f>IF(PERCENT!AJ26&gt;PERCENT!AJ$100,(PERCENT!AJ26-PERCENT!AJ$100)/(PERCENT!AJ$101-PERCENT!AJ$100),(PERCENT!AJ26-PERCENT!AJ$100)/(PERCENT!AJ$100-PERCENT!AJ$102))</f>
        <v>-0.26021270612139541</v>
      </c>
      <c r="AK26" s="124">
        <f>IF(PERCENT!AK26&gt;PERCENT!AK$100,(PERCENT!AK26-PERCENT!AK$100)/(PERCENT!AK$101-PERCENT!AK$100),(PERCENT!AK26-PERCENT!AK$100)/(PERCENT!AK$100-PERCENT!AK$102))</f>
        <v>0.11670568105759675</v>
      </c>
      <c r="AL26" s="124">
        <f>IF(PERCENT!AL26&gt;PERCENT!AL$100,(PERCENT!AL26-PERCENT!AL$100)/(PERCENT!AL$101-PERCENT!AL$100),(PERCENT!AL26-PERCENT!AL$100)/(PERCENT!AL$100-PERCENT!AL$102))</f>
        <v>-0.70658988183043314</v>
      </c>
      <c r="AM26" s="124">
        <f>IF(PERCENT!AM26&gt;PERCENT!AM$100,(PERCENT!AM26-PERCENT!AM$100)/(PERCENT!AM$101-PERCENT!AM$100),(PERCENT!AM26-PERCENT!AM$100)/(PERCENT!AM$100-PERCENT!AM$102))</f>
        <v>4.2089456078068535E-2</v>
      </c>
      <c r="AN26" s="124">
        <f>IF(PERCENT!AN26&gt;PERCENT!AN$100,(PERCENT!AN26-PERCENT!AN$100)/(PERCENT!AN$101-PERCENT!AN$100),(PERCENT!AN26-PERCENT!AN$100)/(PERCENT!AN$100-PERCENT!AN$102))</f>
        <v>0.86793664962324546</v>
      </c>
      <c r="AO26" s="124">
        <f>IF(PERCENT!AO26&gt;PERCENT!AO$100,(PERCENT!AO26-PERCENT!AO$100)/(PERCENT!AO$101-PERCENT!AO$100),(PERCENT!AO26-PERCENT!AO$100)/(PERCENT!AO$100-PERCENT!AO$102))</f>
        <v>0.2232447080502061</v>
      </c>
      <c r="AP26" s="124">
        <f>IF(PERCENT!AP26&gt;PERCENT!AP$100,(PERCENT!AP26-PERCENT!AP$100)/(PERCENT!AP$101-PERCENT!AP$100),(PERCENT!AP26-PERCENT!AP$100)/(PERCENT!AP$100-PERCENT!AP$102))</f>
        <v>0.9645910033316647</v>
      </c>
      <c r="AQ26" s="124">
        <f>IF(PERCENT!AQ26&gt;PERCENT!AQ$100,(PERCENT!AQ26-PERCENT!AQ$100)/(PERCENT!AQ$101-PERCENT!AQ$100),(PERCENT!AQ26-PERCENT!AQ$100)/(PERCENT!AQ$100-PERCENT!AQ$102))</f>
        <v>8.6309853104879597E-2</v>
      </c>
      <c r="AR26" s="124">
        <f>IF(PERCENT!AR26&gt;PERCENT!AR$100,(PERCENT!AR26-PERCENT!AR$100)/(PERCENT!AR$101-PERCENT!AR$100),(PERCENT!AR26-PERCENT!AR$100)/(PERCENT!AR$100-PERCENT!AR$102))</f>
        <v>0.92190911346670001</v>
      </c>
      <c r="AS26" s="198">
        <f>IF(PERCENT!AS26&gt;PERCENT!AS$100,(PERCENT!AS26-PERCENT!AS$100)/(PERCENT!AS$101-PERCENT!AS$100),(PERCENT!AS26-PERCENT!AS$100)/(PERCENT!AS$100-PERCENT!AS$102))</f>
        <v>-0.49134638802347791</v>
      </c>
      <c r="AT26" s="198">
        <f>IF(PERCENT!AT26&gt;PERCENT!AT$100,(PERCENT!AT26-PERCENT!AT$100)/(PERCENT!AT$101-PERCENT!AT$100),(PERCENT!AT26-PERCENT!AT$100)/(PERCENT!AT$100-PERCENT!AT$102))</f>
        <v>0.81149273015939871</v>
      </c>
      <c r="AU26" s="198">
        <f>IF(PERCENT!AU26&gt;PERCENT!AU$100,(PERCENT!AU26-PERCENT!AU$100)/(PERCENT!AU$101-PERCENT!AU$100),(PERCENT!AU26-PERCENT!AU$100)/(PERCENT!AU$100-PERCENT!AU$102))</f>
        <v>-0.39999302625631633</v>
      </c>
      <c r="AV26" s="231">
        <f>IF(PERCENT!AV26&gt;PERCENT!AV$100,(PERCENT!AV26-PERCENT!AV$100)/(PERCENT!AV$101-PERCENT!AV$100),(PERCENT!AV26-PERCENT!AV$100)/(PERCENT!AV$100-PERCENT!AV$102))</f>
        <v>0.35236968746184133</v>
      </c>
      <c r="AW26" s="231">
        <f>IF(PERCENT!AW26&gt;PERCENT!AW$100,(PERCENT!AW26-PERCENT!AW$100)/(PERCENT!AW$101-PERCENT!AW$100),(PERCENT!AW26-PERCENT!AW$100)/(PERCENT!AW$100-PERCENT!AW$102))</f>
        <v>1.8842049011025975E-2</v>
      </c>
      <c r="AX26" s="231">
        <f>IF(PERCENT!AX26&gt;PERCENT!AX$100,(PERCENT!AX26-PERCENT!AX$100)/(PERCENT!AX$101-PERCENT!AX$100),(PERCENT!AX26-PERCENT!AX$100)/(PERCENT!AX$100-PERCENT!AX$102))</f>
        <v>0.35236968746184133</v>
      </c>
      <c r="AY26" s="232">
        <f>IF(PERCENT!AY26&gt;PERCENT!AY$100,(PERCENT!AY26-PERCENT!AY$100)/(PERCENT!AY$101-PERCENT!AY$100),(PERCENT!AY26-PERCENT!AY$100)/(PERCENT!AY$100-PERCENT!AY$102))</f>
        <v>-0.61038339033443256</v>
      </c>
    </row>
    <row r="27" spans="1:51" x14ac:dyDescent="0.35">
      <c r="A27" s="197" t="s">
        <v>420</v>
      </c>
      <c r="B27" s="125">
        <f>IF(PERCENT!B27&gt;PERCENT!B$100,(PERCENT!B27-PERCENT!B$100)/(PERCENT!B$101-PERCENT!B$100),(PERCENT!B27-PERCENT!B$100)/(PERCENT!B$100-PERCENT!B$102))</f>
        <v>-0.63480676106216927</v>
      </c>
      <c r="C27" s="124">
        <f>IF(PERCENT!C27&gt;PERCENT!C$100,(PERCENT!C27-PERCENT!C$100)/(PERCENT!C$101-PERCENT!C$100),(PERCENT!C27-PERCENT!C$100)/(PERCENT!C$100-PERCENT!C$102))</f>
        <v>-0.30360015182348599</v>
      </c>
      <c r="D27" s="124">
        <f>IF(PERCENT!D27&gt;PERCENT!D$100,(PERCENT!D27-PERCENT!D$100)/(PERCENT!D$101-PERCENT!D$100),(PERCENT!D27-PERCENT!D$100)/(PERCENT!D$100-PERCENT!D$102))</f>
        <v>5.1642956890900753E-2</v>
      </c>
      <c r="E27" s="124">
        <f>IF(PERCENT!E27&gt;PERCENT!E$100,(PERCENT!E27-PERCENT!E$100)/(PERCENT!E$101-PERCENT!E$100),(PERCENT!E27-PERCENT!E$100)/(PERCENT!E$100-PERCENT!E$102))</f>
        <v>-5.9906494563561466E-2</v>
      </c>
      <c r="F27" s="124">
        <f>IF(PERCENT!F27&gt;PERCENT!F$100,(PERCENT!F27-PERCENT!F$100)/(PERCENT!F$101-PERCENT!F$100),(PERCENT!F27-PERCENT!F$100)/(PERCENT!F$100-PERCENT!F$102))</f>
        <v>-1</v>
      </c>
      <c r="G27" s="124">
        <f>IF(PERCENT!G27&gt;PERCENT!G$100,(PERCENT!G27-PERCENT!G$100)/(PERCENT!G$101-PERCENT!G$100),(PERCENT!G27-PERCENT!G$100)/(PERCENT!G$100-PERCENT!G$102))</f>
        <v>-0.46955136058305108</v>
      </c>
      <c r="H27" s="125">
        <f>IF(PERCENT!H27&gt;PERCENT!H$100,(PERCENT!H27-PERCENT!H$100)/(PERCENT!H$101-PERCENT!H$100),(PERCENT!H27-PERCENT!H$100)/(PERCENT!H$100-PERCENT!H$102))</f>
        <v>-0.18776048704301862</v>
      </c>
      <c r="I27" s="124">
        <f>IF(PERCENT!I27&gt;PERCENT!I$100,(PERCENT!I27-PERCENT!I$100)/(PERCENT!I$101-PERCENT!I$100),(PERCENT!I27-PERCENT!I$100)/(PERCENT!I$100-PERCENT!I$102))</f>
        <v>-0.18528345113538564</v>
      </c>
      <c r="J27" s="124">
        <f>IF(PERCENT!J27&gt;PERCENT!J$100,(PERCENT!J27-PERCENT!J$100)/(PERCENT!J$101-PERCENT!J$100),(PERCENT!J27-PERCENT!J$100)/(PERCENT!J$100-PERCENT!J$102))</f>
        <v>-0.17780256418819421</v>
      </c>
      <c r="K27" s="126">
        <f>IF(PERCENT!K27&gt;PERCENT!K$100,(PERCENT!K27-PERCENT!K$100)/(PERCENT!K$101-PERCENT!K$100),(PERCENT!K27-PERCENT!K$100)/(PERCENT!K$100-PERCENT!K$102))</f>
        <v>0.14824474401584983</v>
      </c>
      <c r="L27" s="126">
        <f>IF(PERCENT!L27&gt;PERCENT!L$100,(PERCENT!L27-PERCENT!L$100)/(PERCENT!L$101-PERCENT!L$100),(PERCENT!L27-PERCENT!L$100)/(PERCENT!L$100-PERCENT!L$102))</f>
        <v>-0.27593019315576417</v>
      </c>
      <c r="M27" s="124">
        <f>IF(PERCENT!M27&gt;PERCENT!M$100,(PERCENT!M27-PERCENT!M$100)/(PERCENT!M$101-PERCENT!M$100),(PERCENT!M27-PERCENT!M$100)/(PERCENT!M$100-PERCENT!M$102))</f>
        <v>-1</v>
      </c>
      <c r="N27" s="124">
        <f>IF(PERCENT!N27&gt;PERCENT!N$100,(PERCENT!N27-PERCENT!N$100)/(PERCENT!N$101-PERCENT!N$100),(PERCENT!N27-PERCENT!N$100)/(PERCENT!N$100-PERCENT!N$102))</f>
        <v>2.0133431064757693E-2</v>
      </c>
      <c r="O27" s="124">
        <f>IF(PERCENT!O27&gt;PERCENT!O$100,(PERCENT!O27-PERCENT!O$100)/(PERCENT!O$101-PERCENT!O$100),(PERCENT!O27-PERCENT!O$100)/(PERCENT!O$100-PERCENT!O$102))</f>
        <v>0.19304985013945297</v>
      </c>
      <c r="P27" s="124">
        <f>IF(PERCENT!P27&gt;PERCENT!P$100,(PERCENT!P27-PERCENT!P$100)/(PERCENT!P$101-PERCENT!P$100),(PERCENT!P27-PERCENT!P$100)/(PERCENT!P$100-PERCENT!P$102))</f>
        <v>0.10185270583342197</v>
      </c>
      <c r="Q27" s="124">
        <f>IF(PERCENT!Q27&gt;PERCENT!Q$100,(PERCENT!Q27-PERCENT!Q$100)/(PERCENT!Q$101-PERCENT!Q$100),(PERCENT!Q27-PERCENT!Q$100)/(PERCENT!Q$100-PERCENT!Q$102))</f>
        <v>-9.9583627853372575E-2</v>
      </c>
      <c r="R27" s="127">
        <f>IF(PERCENT!R27&gt;PERCENT!R$100,(PERCENT!R27-PERCENT!R$100)/(PERCENT!R$101-PERCENT!R$100),(PERCENT!R27-PERCENT!R$100)/(PERCENT!R$100-PERCENT!R$102))</f>
        <v>-0.74610855586745095</v>
      </c>
      <c r="S27" s="124">
        <f>IF(PERCENT!S27&gt;PERCENT!S$100,(PERCENT!S27-PERCENT!S$100)/(PERCENT!S$101-PERCENT!S$100),(PERCENT!S27-PERCENT!S$100)/(PERCENT!S$100-PERCENT!S$102))</f>
        <v>-0.78552267518540664</v>
      </c>
      <c r="T27" s="124">
        <f>IF(PERCENT!T27&gt;PERCENT!T$100,(PERCENT!T27-PERCENT!T$100)/(PERCENT!T$101-PERCENT!T$100),(PERCENT!T27-PERCENT!T$100)/(PERCENT!T$100-PERCENT!T$102))</f>
        <v>-0.82890332431766478</v>
      </c>
      <c r="U27" s="124">
        <f>IF(PERCENT!U27&gt;PERCENT!U$100,(PERCENT!U27-PERCENT!U$100)/(PERCENT!U$101-PERCENT!U$100),(PERCENT!U27-PERCENT!U$100)/(PERCENT!U$100-PERCENT!U$102))</f>
        <v>-0.52005045382371395</v>
      </c>
      <c r="V27" s="127">
        <f>IF(PERCENT!V27&gt;PERCENT!V$100,(PERCENT!V27-PERCENT!V$100)/(PERCENT!V$101-PERCENT!V$100),(PERCENT!V27-PERCENT!V$100)/(PERCENT!V$100-PERCENT!V$102))</f>
        <v>-0.64479562698152237</v>
      </c>
      <c r="W27" s="124">
        <f>IF(PERCENT!W27&gt;PERCENT!W$100,(PERCENT!W27-PERCENT!W$100)/(PERCENT!W$101-PERCENT!W$100),(PERCENT!W27-PERCENT!W$100)/(PERCENT!W$100-PERCENT!W$102))</f>
        <v>-0.64479562698152237</v>
      </c>
      <c r="X27" s="127">
        <f>IF(PERCENT!X27&gt;PERCENT!X$100,(PERCENT!X27-PERCENT!X$100)/(PERCENT!X$101-PERCENT!X$100),(PERCENT!X27-PERCENT!X$100)/(PERCENT!X$100-PERCENT!X$102))</f>
        <v>0.12669454626352697</v>
      </c>
      <c r="Y27" s="124">
        <f>IF(PERCENT!Y27&gt;PERCENT!Y$100,(PERCENT!Y27-PERCENT!Y$100)/(PERCENT!Y$101-PERCENT!Y$100),(PERCENT!Y27-PERCENT!Y$100)/(PERCENT!Y$100-PERCENT!Y$102))</f>
        <v>-0.23392446945133033</v>
      </c>
      <c r="Z27" s="124">
        <f>IF(PERCENT!Z27&gt;PERCENT!Z$100,(PERCENT!Z27-PERCENT!Z$100)/(PERCENT!Z$101-PERCENT!Z$100),(PERCENT!Z27-PERCENT!Z$100)/(PERCENT!Z$100-PERCENT!Z$102))</f>
        <v>-0.49119848617351258</v>
      </c>
      <c r="AA27" s="124">
        <f>IF(PERCENT!AA27&gt;PERCENT!AA$100,(PERCENT!AA27-PERCENT!AA$100)/(PERCENT!AA$101-PERCENT!AA$100),(PERCENT!AA27-PERCENT!AA$100)/(PERCENT!AA$100-PERCENT!AA$102))</f>
        <v>-0.43006405332915543</v>
      </c>
      <c r="AB27" s="124">
        <f>IF(PERCENT!AB27&gt;PERCENT!AB$100,(PERCENT!AB27-PERCENT!AB$100)/(PERCENT!AB$101-PERCENT!AB$100),(PERCENT!AB27-PERCENT!AB$100)/(PERCENT!AB$100-PERCENT!AB$102))</f>
        <v>0.56753106536947007</v>
      </c>
      <c r="AC27" s="127">
        <f>IF(PERCENT!AC27&gt;PERCENT!AC$100,(PERCENT!AC27-PERCENT!AC$100)/(PERCENT!AC$101-PERCENT!AC$100),(PERCENT!AC27-PERCENT!AC$100)/(PERCENT!AC$100-PERCENT!AC$102))</f>
        <v>4.1156346767668925E-2</v>
      </c>
      <c r="AD27" s="124">
        <f>IF(PERCENT!AD27&gt;PERCENT!AD$100,(PERCENT!AD27-PERCENT!AD$100)/(PERCENT!AD$101-PERCENT!AD$100),(PERCENT!AD27-PERCENT!AD$100)/(PERCENT!AD$100-PERCENT!AD$102))</f>
        <v>4.1156346767668925E-2</v>
      </c>
      <c r="AE27" s="128">
        <f>IF(PERCENT!AE27&gt;PERCENT!AE$100,(PERCENT!AE27-PERCENT!AE$100)/(PERCENT!AE$101-PERCENT!AE$100),(PERCENT!AE27-PERCENT!AE$100)/(PERCENT!AE$100-PERCENT!AE$102))</f>
        <v>-0.26572524088065674</v>
      </c>
      <c r="AF27" s="124">
        <f>IF(PERCENT!AF27&gt;PERCENT!AF$100,(PERCENT!AF27-PERCENT!AF$100)/(PERCENT!AF$101-PERCENT!AF$100),(PERCENT!AF27-PERCENT!AF$100)/(PERCENT!AF$100-PERCENT!AF$102))</f>
        <v>5.102207974899569E-2</v>
      </c>
      <c r="AG27" s="124">
        <f>IF(PERCENT!AG27&gt;PERCENT!AG$100,(PERCENT!AG27-PERCENT!AG$100)/(PERCENT!AG$101-PERCENT!AG$100),(PERCENT!AG27-PERCENT!AG$100)/(PERCENT!AG$100-PERCENT!AG$102))</f>
        <v>0.14602796623056127</v>
      </c>
      <c r="AH27" s="124">
        <f>IF(PERCENT!AH27&gt;PERCENT!AH$100,(PERCENT!AH27-PERCENT!AH$100)/(PERCENT!AH$101-PERCENT!AH$100),(PERCENT!AH27-PERCENT!AH$100)/(PERCENT!AH$100-PERCENT!AH$102))</f>
        <v>-5.7603718142814717E-2</v>
      </c>
      <c r="AI27" s="124">
        <f>IF(PERCENT!AI27&gt;PERCENT!AI$100,(PERCENT!AI27-PERCENT!AI$100)/(PERCENT!AI$101-PERCENT!AI$100),(PERCENT!AI27-PERCENT!AI$100)/(PERCENT!AI$100-PERCENT!AI$102))</f>
        <v>0.32887416054182578</v>
      </c>
      <c r="AJ27" s="124">
        <f>IF(PERCENT!AJ27&gt;PERCENT!AJ$100,(PERCENT!AJ27-PERCENT!AJ$100)/(PERCENT!AJ$101-PERCENT!AJ$100),(PERCENT!AJ27-PERCENT!AJ$100)/(PERCENT!AJ$100-PERCENT!AJ$102))</f>
        <v>0.37127439731351103</v>
      </c>
      <c r="AK27" s="124">
        <f>IF(PERCENT!AK27&gt;PERCENT!AK$100,(PERCENT!AK27-PERCENT!AK$100)/(PERCENT!AK$101-PERCENT!AK$100),(PERCENT!AK27-PERCENT!AK$100)/(PERCENT!AK$100-PERCENT!AK$102))</f>
        <v>-0.48468569456767135</v>
      </c>
      <c r="AL27" s="124">
        <f>IF(PERCENT!AL27&gt;PERCENT!AL$100,(PERCENT!AL27-PERCENT!AL$100)/(PERCENT!AL$101-PERCENT!AL$100),(PERCENT!AL27-PERCENT!AL$100)/(PERCENT!AL$100-PERCENT!AL$102))</f>
        <v>-0.25338122704999766</v>
      </c>
      <c r="AM27" s="124">
        <f>IF(PERCENT!AM27&gt;PERCENT!AM$100,(PERCENT!AM27-PERCENT!AM$100)/(PERCENT!AM$101-PERCENT!AM$100),(PERCENT!AM27-PERCENT!AM$100)/(PERCENT!AM$100-PERCENT!AM$102))</f>
        <v>-0.13273556862156877</v>
      </c>
      <c r="AN27" s="124">
        <f>IF(PERCENT!AN27&gt;PERCENT!AN$100,(PERCENT!AN27-PERCENT!AN$100)/(PERCENT!AN$101-PERCENT!AN$100),(PERCENT!AN27-PERCENT!AN$100)/(PERCENT!AN$100-PERCENT!AN$102))</f>
        <v>-6.5551526139688747E-3</v>
      </c>
      <c r="AO27" s="124">
        <f>IF(PERCENT!AO27&gt;PERCENT!AO$100,(PERCENT!AO27-PERCENT!AO$100)/(PERCENT!AO$101-PERCENT!AO$100),(PERCENT!AO27-PERCENT!AO$100)/(PERCENT!AO$100-PERCENT!AO$102))</f>
        <v>-0.50221330644680318</v>
      </c>
      <c r="AP27" s="124">
        <f>IF(PERCENT!AP27&gt;PERCENT!AP$100,(PERCENT!AP27-PERCENT!AP$100)/(PERCENT!AP$101-PERCENT!AP$100),(PERCENT!AP27-PERCENT!AP$100)/(PERCENT!AP$100-PERCENT!AP$102))</f>
        <v>0.50840684474821884</v>
      </c>
      <c r="AQ27" s="124">
        <f>IF(PERCENT!AQ27&gt;PERCENT!AQ$100,(PERCENT!AQ27-PERCENT!AQ$100)/(PERCENT!AQ$101-PERCENT!AQ$100),(PERCENT!AQ27-PERCENT!AQ$100)/(PERCENT!AQ$100-PERCENT!AQ$102))</f>
        <v>7.8730269382089935E-2</v>
      </c>
      <c r="AR27" s="124">
        <f>IF(PERCENT!AR27&gt;PERCENT!AR$100,(PERCENT!AR27-PERCENT!AR$100)/(PERCENT!AR$101-PERCENT!AR$100),(PERCENT!AR27-PERCENT!AR$100)/(PERCENT!AR$100-PERCENT!AR$102))</f>
        <v>0.59151338940187981</v>
      </c>
      <c r="AS27" s="198">
        <f>IF(PERCENT!AS27&gt;PERCENT!AS$100,(PERCENT!AS27-PERCENT!AS$100)/(PERCENT!AS$101-PERCENT!AS$100),(PERCENT!AS27-PERCENT!AS$100)/(PERCENT!AS$100-PERCENT!AS$102))</f>
        <v>-0.50952894739579668</v>
      </c>
      <c r="AT27" s="198">
        <f>IF(PERCENT!AT27&gt;PERCENT!AT$100,(PERCENT!AT27-PERCENT!AT$100)/(PERCENT!AT$101-PERCENT!AT$100),(PERCENT!AT27-PERCENT!AT$100)/(PERCENT!AT$100-PERCENT!AT$102))</f>
        <v>-1.4302897277925841E-2</v>
      </c>
      <c r="AU27" s="198">
        <f>IF(PERCENT!AU27&gt;PERCENT!AU$100,(PERCENT!AU27-PERCENT!AU$100)/(PERCENT!AU$101-PERCENT!AU$100),(PERCENT!AU27-PERCENT!AU$100)/(PERCENT!AU$100-PERCENT!AU$102))</f>
        <v>-0.1590762548851509</v>
      </c>
      <c r="AV27" s="231">
        <f>IF(PERCENT!AV27&gt;PERCENT!AV$100,(PERCENT!AV27-PERCENT!AV$100)/(PERCENT!AV$101-PERCENT!AV$100),(PERCENT!AV27-PERCENT!AV$100)/(PERCENT!AV$100-PERCENT!AV$102))</f>
        <v>-0.26572524088065674</v>
      </c>
      <c r="AW27" s="231">
        <f>IF(PERCENT!AW27&gt;PERCENT!AW$100,(PERCENT!AW27-PERCENT!AW$100)/(PERCENT!AW$101-PERCENT!AW$100),(PERCENT!AW27-PERCENT!AW$100)/(PERCENT!AW$100-PERCENT!AW$102))</f>
        <v>-0.18546791985798716</v>
      </c>
      <c r="AX27" s="231">
        <f>IF(PERCENT!AX27&gt;PERCENT!AX$100,(PERCENT!AX27-PERCENT!AX$100)/(PERCENT!AX$101-PERCENT!AX$100),(PERCENT!AX27-PERCENT!AX$100)/(PERCENT!AX$100-PERCENT!AX$102))</f>
        <v>-0.26572524088065674</v>
      </c>
      <c r="AY27" s="232">
        <f>IF(PERCENT!AY27&gt;PERCENT!AY$100,(PERCENT!AY27-PERCENT!AY$100)/(PERCENT!AY$101-PERCENT!AY$100),(PERCENT!AY27-PERCENT!AY$100)/(PERCENT!AY$100-PERCENT!AY$102))</f>
        <v>-0.15368104306227406</v>
      </c>
    </row>
    <row r="28" spans="1:51" x14ac:dyDescent="0.35">
      <c r="A28" s="197" t="s">
        <v>421</v>
      </c>
      <c r="B28" s="125">
        <f>IF(PERCENT!B28&gt;PERCENT!B$100,(PERCENT!B28-PERCENT!B$100)/(PERCENT!B$101-PERCENT!B$100),(PERCENT!B28-PERCENT!B$100)/(PERCENT!B$100-PERCENT!B$102))</f>
        <v>-0.15556760515834564</v>
      </c>
      <c r="C28" s="124">
        <f>IF(PERCENT!C28&gt;PERCENT!C$100,(PERCENT!C28-PERCENT!C$100)/(PERCENT!C$101-PERCENT!C$100),(PERCENT!C28-PERCENT!C$100)/(PERCENT!C$100-PERCENT!C$102))</f>
        <v>0.36414989773715567</v>
      </c>
      <c r="D28" s="124">
        <f>IF(PERCENT!D28&gt;PERCENT!D$100,(PERCENT!D28-PERCENT!D$100)/(PERCENT!D$101-PERCENT!D$100),(PERCENT!D28-PERCENT!D$100)/(PERCENT!D$100-PERCENT!D$102))</f>
        <v>0.13497151898820947</v>
      </c>
      <c r="E28" s="124">
        <f>IF(PERCENT!E28&gt;PERCENT!E$100,(PERCENT!E28-PERCENT!E$100)/(PERCENT!E$101-PERCENT!E$100),(PERCENT!E28-PERCENT!E$100)/(PERCENT!E$100-PERCENT!E$102))</f>
        <v>-0.47149283619319193</v>
      </c>
      <c r="F28" s="124">
        <f>IF(PERCENT!F28&gt;PERCENT!F$100,(PERCENT!F28-PERCENT!F$100)/(PERCENT!F$101-PERCENT!F$100),(PERCENT!F28-PERCENT!F$100)/(PERCENT!F$100-PERCENT!F$102))</f>
        <v>-0.17677911493171855</v>
      </c>
      <c r="G28" s="124">
        <f>IF(PERCENT!G28&gt;PERCENT!G$100,(PERCENT!G28-PERCENT!G$100)/(PERCENT!G$101-PERCENT!G$100),(PERCENT!G28-PERCENT!G$100)/(PERCENT!G$100-PERCENT!G$102))</f>
        <v>0.29288624509177141</v>
      </c>
      <c r="H28" s="125">
        <f>IF(PERCENT!H28&gt;PERCENT!H$100,(PERCENT!H28-PERCENT!H$100)/(PERCENT!H$101-PERCENT!H$100),(PERCENT!H28-PERCENT!H$100)/(PERCENT!H$100-PERCENT!H$102))</f>
        <v>-0.50504416187094126</v>
      </c>
      <c r="I28" s="124">
        <f>IF(PERCENT!I28&gt;PERCENT!I$100,(PERCENT!I28-PERCENT!I$100)/(PERCENT!I$101-PERCENT!I$100),(PERCENT!I28-PERCENT!I$100)/(PERCENT!I$100-PERCENT!I$102))</f>
        <v>-0.68638802867797699</v>
      </c>
      <c r="J28" s="124">
        <f>IF(PERCENT!J28&gt;PERCENT!J$100,(PERCENT!J28-PERCENT!J$100)/(PERCENT!J$101-PERCENT!J$100),(PERCENT!J28-PERCENT!J$100)/(PERCENT!J$100-PERCENT!J$102))</f>
        <v>-0.35423076971073175</v>
      </c>
      <c r="K28" s="126">
        <f>IF(PERCENT!K28&gt;PERCENT!K$100,(PERCENT!K28-PERCENT!K$100)/(PERCENT!K$101-PERCENT!K$100),(PERCENT!K28-PERCENT!K$100)/(PERCENT!K$100-PERCENT!K$102))</f>
        <v>0.72951194794601681</v>
      </c>
      <c r="L28" s="126">
        <f>IF(PERCENT!L28&gt;PERCENT!L$100,(PERCENT!L28-PERCENT!L$100)/(PERCENT!L$101-PERCENT!L$100),(PERCENT!L28-PERCENT!L$100)/(PERCENT!L$100-PERCENT!L$102))</f>
        <v>0.32875419949664547</v>
      </c>
      <c r="M28" s="124">
        <f>IF(PERCENT!M28&gt;PERCENT!M$100,(PERCENT!M28-PERCENT!M$100)/(PERCENT!M$101-PERCENT!M$100),(PERCENT!M28-PERCENT!M$100)/(PERCENT!M$100-PERCENT!M$102))</f>
        <v>0.40893613056377309</v>
      </c>
      <c r="N28" s="124">
        <f>IF(PERCENT!N28&gt;PERCENT!N$100,(PERCENT!N28-PERCENT!N$100)/(PERCENT!N$101-PERCENT!N$100),(PERCENT!N28-PERCENT!N$100)/(PERCENT!N$100-PERCENT!N$102))</f>
        <v>-0.16544243678610543</v>
      </c>
      <c r="O28" s="124">
        <f>IF(PERCENT!O28&gt;PERCENT!O$100,(PERCENT!O28-PERCENT!O$100)/(PERCENT!O$101-PERCENT!O$100),(PERCENT!O28-PERCENT!O$100)/(PERCENT!O$100-PERCENT!O$102))</f>
        <v>-2.107829265829872E-2</v>
      </c>
      <c r="P28" s="124">
        <f>IF(PERCENT!P28&gt;PERCENT!P$100,(PERCENT!P28-PERCENT!P$100)/(PERCENT!P$101-PERCENT!P$100),(PERCENT!P28-PERCENT!P$100)/(PERCENT!P$100-PERCENT!P$102))</f>
        <v>-0.11704322632204875</v>
      </c>
      <c r="Q28" s="124">
        <f>IF(PERCENT!Q28&gt;PERCENT!Q$100,(PERCENT!Q28-PERCENT!Q$100)/(PERCENT!Q$101-PERCENT!Q$100),(PERCENT!Q28-PERCENT!Q$100)/(PERCENT!Q$100-PERCENT!Q$102))</f>
        <v>0.54396892568726007</v>
      </c>
      <c r="R28" s="127">
        <f>IF(PERCENT!R28&gt;PERCENT!R$100,(PERCENT!R28-PERCENT!R$100)/(PERCENT!R$101-PERCENT!R$100),(PERCENT!R28-PERCENT!R$100)/(PERCENT!R$100-PERCENT!R$102))</f>
        <v>0.10187975870430679</v>
      </c>
      <c r="S28" s="124">
        <f>IF(PERCENT!S28&gt;PERCENT!S$100,(PERCENT!S28-PERCENT!S$100)/(PERCENT!S$101-PERCENT!S$100),(PERCENT!S28-PERCENT!S$100)/(PERCENT!S$100-PERCENT!S$102))</f>
        <v>0.21465362937087776</v>
      </c>
      <c r="T28" s="124">
        <f>IF(PERCENT!T28&gt;PERCENT!T$100,(PERCENT!T28-PERCENT!T$100)/(PERCENT!T$101-PERCENT!T$100),(PERCENT!T28-PERCENT!T$100)/(PERCENT!T$100-PERCENT!T$102))</f>
        <v>9.2596943666675327E-2</v>
      </c>
      <c r="U28" s="124">
        <f>IF(PERCENT!U28&gt;PERCENT!U$100,(PERCENT!U28-PERCENT!U$100)/(PERCENT!U$101-PERCENT!U$100),(PERCENT!U28-PERCENT!U$100)/(PERCENT!U$100-PERCENT!U$102))</f>
        <v>-0.30277385930366957</v>
      </c>
      <c r="V28" s="127">
        <f>IF(PERCENT!V28&gt;PERCENT!V$100,(PERCENT!V28-PERCENT!V$100)/(PERCENT!V$101-PERCENT!V$100),(PERCENT!V28-PERCENT!V$100)/(PERCENT!V$100-PERCENT!V$102))</f>
        <v>-0.52943366719119522</v>
      </c>
      <c r="W28" s="124">
        <f>IF(PERCENT!W28&gt;PERCENT!W$100,(PERCENT!W28-PERCENT!W$100)/(PERCENT!W$101-PERCENT!W$100),(PERCENT!W28-PERCENT!W$100)/(PERCENT!W$100-PERCENT!W$102))</f>
        <v>-0.52943366719119522</v>
      </c>
      <c r="X28" s="127">
        <f>IF(PERCENT!X28&gt;PERCENT!X$100,(PERCENT!X28-PERCENT!X$100)/(PERCENT!X$101-PERCENT!X$100),(PERCENT!X28-PERCENT!X$100)/(PERCENT!X$100-PERCENT!X$102))</f>
        <v>-8.9956787633373614E-2</v>
      </c>
      <c r="Y28" s="124">
        <f>IF(PERCENT!Y28&gt;PERCENT!Y$100,(PERCENT!Y28-PERCENT!Y$100)/(PERCENT!Y$101-PERCENT!Y$100),(PERCENT!Y28-PERCENT!Y$100)/(PERCENT!Y$100-PERCENT!Y$102))</f>
        <v>-0.42160163823092889</v>
      </c>
      <c r="Z28" s="124">
        <f>IF(PERCENT!Z28&gt;PERCENT!Z$100,(PERCENT!Z28-PERCENT!Z$100)/(PERCENT!Z$101-PERCENT!Z$100),(PERCENT!Z28-PERCENT!Z$100)/(PERCENT!Z$100-PERCENT!Z$102))</f>
        <v>-0.44149418899370996</v>
      </c>
      <c r="AA28" s="124">
        <f>IF(PERCENT!AA28&gt;PERCENT!AA$100,(PERCENT!AA28-PERCENT!AA$100)/(PERCENT!AA$101-PERCENT!AA$100),(PERCENT!AA28-PERCENT!AA$100)/(PERCENT!AA$100-PERCENT!AA$102))</f>
        <v>-0.19799339229559135</v>
      </c>
      <c r="AB28" s="124">
        <f>IF(PERCENT!AB28&gt;PERCENT!AB$100,(PERCENT!AB28-PERCENT!AB$100)/(PERCENT!AB$101-PERCENT!AB$100),(PERCENT!AB28-PERCENT!AB$100)/(PERCENT!AB$100-PERCENT!AB$102))</f>
        <v>6.0731532599317642E-2</v>
      </c>
      <c r="AC28" s="127">
        <f>IF(PERCENT!AC28&gt;PERCENT!AC$100,(PERCENT!AC28-PERCENT!AC$100)/(PERCENT!AC$101-PERCENT!AC$100),(PERCENT!AC28-PERCENT!AC$100)/(PERCENT!AC$100-PERCENT!AC$102))</f>
        <v>-0.6514477678808035</v>
      </c>
      <c r="AD28" s="124">
        <f>IF(PERCENT!AD28&gt;PERCENT!AD$100,(PERCENT!AD28-PERCENT!AD$100)/(PERCENT!AD$101-PERCENT!AD$100),(PERCENT!AD28-PERCENT!AD$100)/(PERCENT!AD$100-PERCENT!AD$102))</f>
        <v>-0.6514477678808035</v>
      </c>
      <c r="AE28" s="128">
        <f>IF(PERCENT!AE28&gt;PERCENT!AE$100,(PERCENT!AE28-PERCENT!AE$100)/(PERCENT!AE$101-PERCENT!AE$100),(PERCENT!AE28-PERCENT!AE$100)/(PERCENT!AE$100-PERCENT!AE$102))</f>
        <v>-3.0888041489236694E-2</v>
      </c>
      <c r="AF28" s="124">
        <f>IF(PERCENT!AF28&gt;PERCENT!AF$100,(PERCENT!AF28-PERCENT!AF$100)/(PERCENT!AF$101-PERCENT!AF$100),(PERCENT!AF28-PERCENT!AF$100)/(PERCENT!AF$100-PERCENT!AF$102))</f>
        <v>0.49273033238068159</v>
      </c>
      <c r="AG28" s="124">
        <f>IF(PERCENT!AG28&gt;PERCENT!AG$100,(PERCENT!AG28-PERCENT!AG$100)/(PERCENT!AG$101-PERCENT!AG$100),(PERCENT!AG28-PERCENT!AG$100)/(PERCENT!AG$100-PERCENT!AG$102))</f>
        <v>-0.12462280039628996</v>
      </c>
      <c r="AH28" s="124">
        <f>IF(PERCENT!AH28&gt;PERCENT!AH$100,(PERCENT!AH28-PERCENT!AH$100)/(PERCENT!AH$101-PERCENT!AH$100),(PERCENT!AH28-PERCENT!AH$100)/(PERCENT!AH$100-PERCENT!AH$102))</f>
        <v>-0.24474210179475256</v>
      </c>
      <c r="AI28" s="124">
        <f>IF(PERCENT!AI28&gt;PERCENT!AI$100,(PERCENT!AI28-PERCENT!AI$100)/(PERCENT!AI$101-PERCENT!AI$100),(PERCENT!AI28-PERCENT!AI$100)/(PERCENT!AI$100-PERCENT!AI$102))</f>
        <v>0.11155156066209557</v>
      </c>
      <c r="AJ28" s="124">
        <f>IF(PERCENT!AJ28&gt;PERCENT!AJ$100,(PERCENT!AJ28-PERCENT!AJ$100)/(PERCENT!AJ$101-PERCENT!AJ$100),(PERCENT!AJ28-PERCENT!AJ$100)/(PERCENT!AJ$100-PERCENT!AJ$102))</f>
        <v>-5.7699163153457758E-2</v>
      </c>
      <c r="AK28" s="124">
        <f>IF(PERCENT!AK28&gt;PERCENT!AK$100,(PERCENT!AK28-PERCENT!AK$100)/(PERCENT!AK$101-PERCENT!AK$100),(PERCENT!AK28-PERCENT!AK$100)/(PERCENT!AK$100-PERCENT!AK$102))</f>
        <v>-8.2883095504223958E-2</v>
      </c>
      <c r="AL28" s="124">
        <f>IF(PERCENT!AL28&gt;PERCENT!AL$100,(PERCENT!AL28-PERCENT!AL$100)/(PERCENT!AL$101-PERCENT!AL$100),(PERCENT!AL28-PERCENT!AL$100)/(PERCENT!AL$100-PERCENT!AL$102))</f>
        <v>-0.37727176410749236</v>
      </c>
      <c r="AM28" s="124">
        <f>IF(PERCENT!AM28&gt;PERCENT!AM$100,(PERCENT!AM28-PERCENT!AM$100)/(PERCENT!AM$101-PERCENT!AM$100),(PERCENT!AM28-PERCENT!AM$100)/(PERCENT!AM$100-PERCENT!AM$102))</f>
        <v>0.15639770965169172</v>
      </c>
      <c r="AN28" s="124">
        <f>IF(PERCENT!AN28&gt;PERCENT!AN$100,(PERCENT!AN28-PERCENT!AN$100)/(PERCENT!AN$101-PERCENT!AN$100),(PERCENT!AN28-PERCENT!AN$100)/(PERCENT!AN$100-PERCENT!AN$102))</f>
        <v>0.76319675104857332</v>
      </c>
      <c r="AO28" s="124">
        <f>IF(PERCENT!AO28&gt;PERCENT!AO$100,(PERCENT!AO28-PERCENT!AO$100)/(PERCENT!AO$101-PERCENT!AO$100),(PERCENT!AO28-PERCENT!AO$100)/(PERCENT!AO$100-PERCENT!AO$102))</f>
        <v>-0.46530970159602769</v>
      </c>
      <c r="AP28" s="124">
        <f>IF(PERCENT!AP28&gt;PERCENT!AP$100,(PERCENT!AP28-PERCENT!AP$100)/(PERCENT!AP$101-PERCENT!AP$100),(PERCENT!AP28-PERCENT!AP$100)/(PERCENT!AP$100-PERCENT!AP$102))</f>
        <v>1.5768103883000623E-2</v>
      </c>
      <c r="AQ28" s="124">
        <f>IF(PERCENT!AQ28&gt;PERCENT!AQ$100,(PERCENT!AQ28-PERCENT!AQ$100)/(PERCENT!AQ$101-PERCENT!AQ$100),(PERCENT!AQ28-PERCENT!AQ$100)/(PERCENT!AQ$100-PERCENT!AQ$102))</f>
        <v>0.24354219007278155</v>
      </c>
      <c r="AR28" s="124">
        <f>IF(PERCENT!AR28&gt;PERCENT!AR$100,(PERCENT!AR28-PERCENT!AR$100)/(PERCENT!AR$101-PERCENT!AR$100),(PERCENT!AR28-PERCENT!AR$100)/(PERCENT!AR$100-PERCENT!AR$102))</f>
        <v>0.54946970852643551</v>
      </c>
      <c r="AS28" s="198">
        <f>IF(PERCENT!AS28&gt;PERCENT!AS$100,(PERCENT!AS28-PERCENT!AS$100)/(PERCENT!AS$101-PERCENT!AS$100),(PERCENT!AS28-PERCENT!AS$100)/(PERCENT!AS$100-PERCENT!AS$102))</f>
        <v>-0.44502404959127667</v>
      </c>
      <c r="AT28" s="198">
        <f>IF(PERCENT!AT28&gt;PERCENT!AT$100,(PERCENT!AT28-PERCENT!AT$100)/(PERCENT!AT$101-PERCENT!AT$100),(PERCENT!AT28-PERCENT!AT$100)/(PERCENT!AT$100-PERCENT!AT$102))</f>
        <v>0.6457824783708056</v>
      </c>
      <c r="AU28" s="198">
        <f>IF(PERCENT!AU28&gt;PERCENT!AU$100,(PERCENT!AU28-PERCENT!AU$100)/(PERCENT!AU$101-PERCENT!AU$100),(PERCENT!AU28-PERCENT!AU$100)/(PERCENT!AU$100-PERCENT!AU$102))</f>
        <v>-0.30712366905426824</v>
      </c>
      <c r="AV28" s="231">
        <f>IF(PERCENT!AV28&gt;PERCENT!AV$100,(PERCENT!AV28-PERCENT!AV$100)/(PERCENT!AV$101-PERCENT!AV$100),(PERCENT!AV28-PERCENT!AV$100)/(PERCENT!AV$100-PERCENT!AV$102))</f>
        <v>-3.0888041489236694E-2</v>
      </c>
      <c r="AW28" s="231">
        <f>IF(PERCENT!AW28&gt;PERCENT!AW$100,(PERCENT!AW28-PERCENT!AW$100)/(PERCENT!AW$101-PERCENT!AW$100),(PERCENT!AW28-PERCENT!AW$100)/(PERCENT!AW$100-PERCENT!AW$102))</f>
        <v>6.2177755045414642E-3</v>
      </c>
      <c r="AX28" s="231">
        <f>IF(PERCENT!AX28&gt;PERCENT!AX$100,(PERCENT!AX28-PERCENT!AX$100)/(PERCENT!AX$101-PERCENT!AX$100),(PERCENT!AX28-PERCENT!AX$100)/(PERCENT!AX$100-PERCENT!AX$102))</f>
        <v>-3.0888041489236694E-2</v>
      </c>
      <c r="AY28" s="232">
        <f>IF(PERCENT!AY28&gt;PERCENT!AY$100,(PERCENT!AY28-PERCENT!AY$100)/(PERCENT!AY$101-PERCENT!AY$100),(PERCENT!AY28-PERCENT!AY$100)/(PERCENT!AY$100-PERCENT!AY$102))</f>
        <v>-4.2371170934994609E-2</v>
      </c>
    </row>
    <row r="29" spans="1:51" x14ac:dyDescent="0.35">
      <c r="A29" s="197" t="s">
        <v>827</v>
      </c>
      <c r="B29" s="125">
        <f>IF(PERCENT!B29&gt;PERCENT!B$100,(PERCENT!B29-PERCENT!B$100)/(PERCENT!B$101-PERCENT!B$100),(PERCENT!B29-PERCENT!B$100)/(PERCENT!B$100-PERCENT!B$102))</f>
        <v>-0.21958729683873382</v>
      </c>
      <c r="C29" s="124">
        <f>IF(PERCENT!C29&gt;PERCENT!C$100,(PERCENT!C29-PERCENT!C$100)/(PERCENT!C$101-PERCENT!C$100),(PERCENT!C29-PERCENT!C$100)/(PERCENT!C$100-PERCENT!C$102))</f>
        <v>-0.82722314677274356</v>
      </c>
      <c r="D29" s="124">
        <f>IF(PERCENT!D29&gt;PERCENT!D$100,(PERCENT!D29-PERCENT!D$100)/(PERCENT!D$101-PERCENT!D$100),(PERCENT!D29-PERCENT!D$100)/(PERCENT!D$100-PERCENT!D$102))</f>
        <v>-0.75648468635738164</v>
      </c>
      <c r="E29" s="124">
        <f>IF(PERCENT!E29&gt;PERCENT!E$100,(PERCENT!E29-PERCENT!E$100)/(PERCENT!E$101-PERCENT!E$100),(PERCENT!E29-PERCENT!E$100)/(PERCENT!E$100-PERCENT!E$102))</f>
        <v>-0.6719480568359002</v>
      </c>
      <c r="F29" s="124">
        <f>IF(PERCENT!F29&gt;PERCENT!F$100,(PERCENT!F29-PERCENT!F$100)/(PERCENT!F$101-PERCENT!F$100),(PERCENT!F29-PERCENT!F$100)/(PERCENT!F$100-PERCENT!F$102))</f>
        <v>0.70907210671522714</v>
      </c>
      <c r="G29" s="124">
        <f>IF(PERCENT!G29&gt;PERCENT!G$100,(PERCENT!G29-PERCENT!G$100)/(PERCENT!G$101-PERCENT!G$100),(PERCENT!G29-PERCENT!G$100)/(PERCENT!G$100-PERCENT!G$102))</f>
        <v>0.24121596485815558</v>
      </c>
      <c r="H29" s="125">
        <f>IF(PERCENT!H29&gt;PERCENT!H$100,(PERCENT!H29-PERCENT!H$100)/(PERCENT!H$101-PERCENT!H$100),(PERCENT!H29-PERCENT!H$100)/(PERCENT!H$100-PERCENT!H$102))</f>
        <v>-0.83287369337652861</v>
      </c>
      <c r="I29" s="124">
        <f>IF(PERCENT!I29&gt;PERCENT!I$100,(PERCENT!I29-PERCENT!I$100)/(PERCENT!I$101-PERCENT!I$100),(PERCENT!I29-PERCENT!I$100)/(PERCENT!I$100-PERCENT!I$102))</f>
        <v>-1</v>
      </c>
      <c r="J29" s="124">
        <f>IF(PERCENT!J29&gt;PERCENT!J$100,(PERCENT!J29-PERCENT!J$100)/(PERCENT!J$101-PERCENT!J$100),(PERCENT!J29-PERCENT!J$100)/(PERCENT!J$100-PERCENT!J$102))</f>
        <v>-0.67119998299923989</v>
      </c>
      <c r="K29" s="126">
        <f>IF(PERCENT!K29&gt;PERCENT!K$100,(PERCENT!K29-PERCENT!K$100)/(PERCENT!K$101-PERCENT!K$100),(PERCENT!K29-PERCENT!K$100)/(PERCENT!K$100-PERCENT!K$102))</f>
        <v>-0.7887418775876438</v>
      </c>
      <c r="L29" s="126">
        <f>IF(PERCENT!L29&gt;PERCENT!L$100,(PERCENT!L29-PERCENT!L$100)/(PERCENT!L$101-PERCENT!L$100),(PERCENT!L29-PERCENT!L$100)/(PERCENT!L$100-PERCENT!L$102))</f>
        <v>-3.2543110847590075E-2</v>
      </c>
      <c r="M29" s="124">
        <f>IF(PERCENT!M29&gt;PERCENT!M$100,(PERCENT!M29-PERCENT!M$100)/(PERCENT!M$101-PERCENT!M$100),(PERCENT!M29-PERCENT!M$100)/(PERCENT!M$100-PERCENT!M$102))</f>
        <v>-1</v>
      </c>
      <c r="N29" s="124">
        <f>IF(PERCENT!N29&gt;PERCENT!N$100,(PERCENT!N29-PERCENT!N$100)/(PERCENT!N$101-PERCENT!N$100),(PERCENT!N29-PERCENT!N$100)/(PERCENT!N$100-PERCENT!N$102))</f>
        <v>5.7445162690153276E-2</v>
      </c>
      <c r="O29" s="124">
        <f>IF(PERCENT!O29&gt;PERCENT!O$100,(PERCENT!O29-PERCENT!O$100)/(PERCENT!O$101-PERCENT!O$100),(PERCENT!O29-PERCENT!O$100)/(PERCENT!O$100-PERCENT!O$102))</f>
        <v>-1</v>
      </c>
      <c r="P29" s="124">
        <f>IF(PERCENT!P29&gt;PERCENT!P$100,(PERCENT!P29-PERCENT!P$100)/(PERCENT!P$101-PERCENT!P$100),(PERCENT!P29-PERCENT!P$100)/(PERCENT!P$100-PERCENT!P$102))</f>
        <v>-4.5256742511181067E-3</v>
      </c>
      <c r="Q29" s="124">
        <f>IF(PERCENT!Q29&gt;PERCENT!Q$100,(PERCENT!Q29-PERCENT!Q$100)/(PERCENT!Q$101-PERCENT!Q$100),(PERCENT!Q29-PERCENT!Q$100)/(PERCENT!Q$100-PERCENT!Q$102))</f>
        <v>0.43177034449767382</v>
      </c>
      <c r="R29" s="127">
        <f>IF(PERCENT!R29&gt;PERCENT!R$100,(PERCENT!R29-PERCENT!R$100)/(PERCENT!R$101-PERCENT!R$100),(PERCENT!R29-PERCENT!R$100)/(PERCENT!R$100-PERCENT!R$102))</f>
        <v>-1</v>
      </c>
      <c r="S29" s="124">
        <f>IF(PERCENT!S29&gt;PERCENT!S$100,(PERCENT!S29-PERCENT!S$100)/(PERCENT!S$101-PERCENT!S$100),(PERCENT!S29-PERCENT!S$100)/(PERCENT!S$100-PERCENT!S$102))</f>
        <v>-1</v>
      </c>
      <c r="T29" s="124">
        <f>IF(PERCENT!T29&gt;PERCENT!T$100,(PERCENT!T29-PERCENT!T$100)/(PERCENT!T$101-PERCENT!T$100),(PERCENT!T29-PERCENT!T$100)/(PERCENT!T$100-PERCENT!T$102))</f>
        <v>-1</v>
      </c>
      <c r="U29" s="124">
        <f>IF(PERCENT!U29&gt;PERCENT!U$100,(PERCENT!U29-PERCENT!U$100)/(PERCENT!U$101-PERCENT!U$100),(PERCENT!U29-PERCENT!U$100)/(PERCENT!U$100-PERCENT!U$102))</f>
        <v>-1</v>
      </c>
      <c r="V29" s="127">
        <f>IF(PERCENT!V29&gt;PERCENT!V$100,(PERCENT!V29-PERCENT!V$100)/(PERCENT!V$101-PERCENT!V$100),(PERCENT!V29-PERCENT!V$100)/(PERCENT!V$100-PERCENT!V$102))</f>
        <v>-0.96042249868520924</v>
      </c>
      <c r="W29" s="124">
        <f>IF(PERCENT!W29&gt;PERCENT!W$100,(PERCENT!W29-PERCENT!W$100)/(PERCENT!W$101-PERCENT!W$100),(PERCENT!W29-PERCENT!W$100)/(PERCENT!W$100-PERCENT!W$102))</f>
        <v>-0.96042249868520924</v>
      </c>
      <c r="X29" s="127">
        <f>IF(PERCENT!X29&gt;PERCENT!X$100,(PERCENT!X29-PERCENT!X$100)/(PERCENT!X$101-PERCENT!X$100),(PERCENT!X29-PERCENT!X$100)/(PERCENT!X$100-PERCENT!X$102))</f>
        <v>-1</v>
      </c>
      <c r="Y29" s="124">
        <f>IF(PERCENT!Y29&gt;PERCENT!Y$100,(PERCENT!Y29-PERCENT!Y$100)/(PERCENT!Y$101-PERCENT!Y$100),(PERCENT!Y29-PERCENT!Y$100)/(PERCENT!Y$100-PERCENT!Y$102))</f>
        <v>-0.98060249396506149</v>
      </c>
      <c r="Z29" s="124">
        <f>IF(PERCENT!Z29&gt;PERCENT!Z$100,(PERCENT!Z29-PERCENT!Z$100)/(PERCENT!Z$101-PERCENT!Z$100),(PERCENT!Z29-PERCENT!Z$100)/(PERCENT!Z$100-PERCENT!Z$102))</f>
        <v>-0.96272973106777271</v>
      </c>
      <c r="AA29" s="124">
        <f>IF(PERCENT!AA29&gt;PERCENT!AA$100,(PERCENT!AA29-PERCENT!AA$100)/(PERCENT!AA$101-PERCENT!AA$100),(PERCENT!AA29-PERCENT!AA$100)/(PERCENT!AA$100-PERCENT!AA$102))</f>
        <v>-1</v>
      </c>
      <c r="AB29" s="124">
        <f>IF(PERCENT!AB29&gt;PERCENT!AB$100,(PERCENT!AB29-PERCENT!AB$100)/(PERCENT!AB$101-PERCENT!AB$100),(PERCENT!AB29-PERCENT!AB$100)/(PERCENT!AB$100-PERCENT!AB$102))</f>
        <v>-0.93909015672574536</v>
      </c>
      <c r="AC29" s="127">
        <f>IF(PERCENT!AC29&gt;PERCENT!AC$100,(PERCENT!AC29-PERCENT!AC$100)/(PERCENT!AC$101-PERCENT!AC$100),(PERCENT!AC29-PERCENT!AC$100)/(PERCENT!AC$100-PERCENT!AC$102))</f>
        <v>-0.91826746095730694</v>
      </c>
      <c r="AD29" s="124">
        <f>IF(PERCENT!AD29&gt;PERCENT!AD$100,(PERCENT!AD29-PERCENT!AD$100)/(PERCENT!AD$101-PERCENT!AD$100),(PERCENT!AD29-PERCENT!AD$100)/(PERCENT!AD$100-PERCENT!AD$102))</f>
        <v>-0.91826746095730694</v>
      </c>
      <c r="AE29" s="128">
        <f>IF(PERCENT!AE29&gt;PERCENT!AE$100,(PERCENT!AE29-PERCENT!AE$100)/(PERCENT!AE$101-PERCENT!AE$100),(PERCENT!AE29-PERCENT!AE$100)/(PERCENT!AE$100-PERCENT!AE$102))</f>
        <v>-0.96447414186539249</v>
      </c>
      <c r="AF29" s="124">
        <f>IF(PERCENT!AF29&gt;PERCENT!AF$100,(PERCENT!AF29-PERCENT!AF$100)/(PERCENT!AF$101-PERCENT!AF$100),(PERCENT!AF29-PERCENT!AF$100)/(PERCENT!AF$100-PERCENT!AF$102))</f>
        <v>0.8099121412820347</v>
      </c>
      <c r="AG29" s="124">
        <f>IF(PERCENT!AG29&gt;PERCENT!AG$100,(PERCENT!AG29-PERCENT!AG$100)/(PERCENT!AG$101-PERCENT!AG$100),(PERCENT!AG29-PERCENT!AG$100)/(PERCENT!AG$100-PERCENT!AG$102))</f>
        <v>0.1402111530128787</v>
      </c>
      <c r="AH29" s="124">
        <f>IF(PERCENT!AH29&gt;PERCENT!AH$100,(PERCENT!AH29-PERCENT!AH$100)/(PERCENT!AH$101-PERCENT!AH$100),(PERCENT!AH29-PERCENT!AH$100)/(PERCENT!AH$100-PERCENT!AH$102))</f>
        <v>-0.60691730961401502</v>
      </c>
      <c r="AI29" s="124">
        <f>IF(PERCENT!AI29&gt;PERCENT!AI$100,(PERCENT!AI29-PERCENT!AI$100)/(PERCENT!AI$101-PERCENT!AI$100),(PERCENT!AI29-PERCENT!AI$100)/(PERCENT!AI$100-PERCENT!AI$102))</f>
        <v>-8.6333980693308748E-2</v>
      </c>
      <c r="AJ29" s="124">
        <f>IF(PERCENT!AJ29&gt;PERCENT!AJ$100,(PERCENT!AJ29-PERCENT!AJ$100)/(PERCENT!AJ$101-PERCENT!AJ$100),(PERCENT!AJ29-PERCENT!AJ$100)/(PERCENT!AJ$100-PERCENT!AJ$102))</f>
        <v>-0.20675375899753196</v>
      </c>
      <c r="AK29" s="124">
        <f>IF(PERCENT!AK29&gt;PERCENT!AK$100,(PERCENT!AK29-PERCENT!AK$100)/(PERCENT!AK$101-PERCENT!AK$100),(PERCENT!AK29-PERCENT!AK$100)/(PERCENT!AK$100-PERCENT!AK$102))</f>
        <v>-0.18582940906934037</v>
      </c>
      <c r="AL29" s="124">
        <f>IF(PERCENT!AL29&gt;PERCENT!AL$100,(PERCENT!AL29-PERCENT!AL$100)/(PERCENT!AL$101-PERCENT!AL$100),(PERCENT!AL29-PERCENT!AL$100)/(PERCENT!AL$100-PERCENT!AL$102))</f>
        <v>-0.72464572033632701</v>
      </c>
      <c r="AM29" s="124">
        <f>IF(PERCENT!AM29&gt;PERCENT!AM$100,(PERCENT!AM29-PERCENT!AM$100)/(PERCENT!AM$101-PERCENT!AM$100),(PERCENT!AM29-PERCENT!AM$100)/(PERCENT!AM$100-PERCENT!AM$102))</f>
        <v>-0.98126146640706957</v>
      </c>
      <c r="AN29" s="124">
        <f>IF(PERCENT!AN29&gt;PERCENT!AN$100,(PERCENT!AN29-PERCENT!AN$100)/(PERCENT!AN$101-PERCENT!AN$100),(PERCENT!AN29-PERCENT!AN$100)/(PERCENT!AN$100-PERCENT!AN$102))</f>
        <v>1</v>
      </c>
      <c r="AO29" s="124">
        <f>IF(PERCENT!AO29&gt;PERCENT!AO$100,(PERCENT!AO29-PERCENT!AO$100)/(PERCENT!AO$101-PERCENT!AO$100),(PERCENT!AO29-PERCENT!AO$100)/(PERCENT!AO$100-PERCENT!AO$102))</f>
        <v>-0.17399149134187714</v>
      </c>
      <c r="AP29" s="124">
        <f>IF(PERCENT!AP29&gt;PERCENT!AP$100,(PERCENT!AP29-PERCENT!AP$100)/(PERCENT!AP$101-PERCENT!AP$100),(PERCENT!AP29-PERCENT!AP$100)/(PERCENT!AP$100-PERCENT!AP$102))</f>
        <v>0.94619836819708691</v>
      </c>
      <c r="AQ29" s="124">
        <f>IF(PERCENT!AQ29&gt;PERCENT!AQ$100,(PERCENT!AQ29-PERCENT!AQ$100)/(PERCENT!AQ$101-PERCENT!AQ$100),(PERCENT!AQ29-PERCENT!AQ$100)/(PERCENT!AQ$100-PERCENT!AQ$102))</f>
        <v>9.6691356820754901E-2</v>
      </c>
      <c r="AR29" s="124">
        <f>IF(PERCENT!AR29&gt;PERCENT!AR$100,(PERCENT!AR29-PERCENT!AR$100)/(PERCENT!AR$101-PERCENT!AR$100),(PERCENT!AR29-PERCENT!AR$100)/(PERCENT!AR$100-PERCENT!AR$102))</f>
        <v>0.66112519753073828</v>
      </c>
      <c r="AS29" s="198">
        <f>IF(PERCENT!AS29&gt;PERCENT!AS$100,(PERCENT!AS29-PERCENT!AS$100)/(PERCENT!AS$101-PERCENT!AS$100),(PERCENT!AS29-PERCENT!AS$100)/(PERCENT!AS$100-PERCENT!AS$102))</f>
        <v>-0.71185191913710644</v>
      </c>
      <c r="AT29" s="198">
        <f>IF(PERCENT!AT29&gt;PERCENT!AT$100,(PERCENT!AT29-PERCENT!AT$100)/(PERCENT!AT$101-PERCENT!AT$100),(PERCENT!AT29-PERCENT!AT$100)/(PERCENT!AT$100-PERCENT!AT$102))</f>
        <v>-0.79025227692584921</v>
      </c>
      <c r="AU29" s="198">
        <f>IF(PERCENT!AU29&gt;PERCENT!AU$100,(PERCENT!AU29-PERCENT!AU$100)/(PERCENT!AU$101-PERCENT!AU$100),(PERCENT!AU29-PERCENT!AU$100)/(PERCENT!AU$100-PERCENT!AU$102))</f>
        <v>-1</v>
      </c>
      <c r="AV29" s="231">
        <f>IF(PERCENT!AV29&gt;PERCENT!AV$100,(PERCENT!AV29-PERCENT!AV$100)/(PERCENT!AV$101-PERCENT!AV$100),(PERCENT!AV29-PERCENT!AV$100)/(PERCENT!AV$100-PERCENT!AV$102))</f>
        <v>-0.96447414186539249</v>
      </c>
      <c r="AW29" s="231">
        <f>IF(PERCENT!AW29&gt;PERCENT!AW$100,(PERCENT!AW29-PERCENT!AW$100)/(PERCENT!AW$101-PERCENT!AW$100),(PERCENT!AW29-PERCENT!AW$100)/(PERCENT!AW$100-PERCENT!AW$102))</f>
        <v>-0.89844435781287724</v>
      </c>
      <c r="AX29" s="231">
        <f>IF(PERCENT!AX29&gt;PERCENT!AX$100,(PERCENT!AX29-PERCENT!AX$100)/(PERCENT!AX$101-PERCENT!AX$100),(PERCENT!AX29-PERCENT!AX$100)/(PERCENT!AX$100-PERCENT!AX$102))</f>
        <v>-0.96447414186539249</v>
      </c>
      <c r="AY29" s="232">
        <f>IF(PERCENT!AY29&gt;PERCENT!AY$100,(PERCENT!AY29-PERCENT!AY$100)/(PERCENT!AY$101-PERCENT!AY$100),(PERCENT!AY29-PERCENT!AY$100)/(PERCENT!AY$100-PERCENT!AY$102))</f>
        <v>-0.99219454346191627</v>
      </c>
    </row>
    <row r="30" spans="1:51" x14ac:dyDescent="0.35">
      <c r="A30" s="197" t="s">
        <v>422</v>
      </c>
      <c r="B30" s="125">
        <f>IF(PERCENT!B30&gt;PERCENT!B$100,(PERCENT!B30-PERCENT!B$100)/(PERCENT!B$101-PERCENT!B$100),(PERCENT!B30-PERCENT!B$100)/(PERCENT!B$100-PERCENT!B$102))</f>
        <v>-0.40257613080357579</v>
      </c>
      <c r="C30" s="124">
        <f>IF(PERCENT!C30&gt;PERCENT!C$100,(PERCENT!C30-PERCENT!C$100)/(PERCENT!C$101-PERCENT!C$100),(PERCENT!C30-PERCENT!C$100)/(PERCENT!C$100-PERCENT!C$102))</f>
        <v>0.40075884479665141</v>
      </c>
      <c r="D30" s="124">
        <f>IF(PERCENT!D30&gt;PERCENT!D$100,(PERCENT!D30-PERCENT!D$100)/(PERCENT!D$101-PERCENT!D$100),(PERCENT!D30-PERCENT!D$100)/(PERCENT!D$100-PERCENT!D$102))</f>
        <v>3.9166990853267303E-2</v>
      </c>
      <c r="E30" s="124">
        <f>IF(PERCENT!E30&gt;PERCENT!E$100,(PERCENT!E30-PERCENT!E$100)/(PERCENT!E$101-PERCENT!E$100),(PERCENT!E30-PERCENT!E$100)/(PERCENT!E$100-PERCENT!E$102))</f>
        <v>-0.60696079410430581</v>
      </c>
      <c r="F30" s="124">
        <f>IF(PERCENT!F30&gt;PERCENT!F$100,(PERCENT!F30-PERCENT!F$100)/(PERCENT!F$101-PERCENT!F$100),(PERCENT!F30-PERCENT!F$100)/(PERCENT!F$100-PERCENT!F$102))</f>
        <v>-0.20522946123485039</v>
      </c>
      <c r="G30" s="124">
        <f>IF(PERCENT!G30&gt;PERCENT!G$100,(PERCENT!G30-PERCENT!G$100)/(PERCENT!G$101-PERCENT!G$100),(PERCENT!G30-PERCENT!G$100)/(PERCENT!G$100-PERCENT!G$102))</f>
        <v>2.9456663664311426E-2</v>
      </c>
      <c r="H30" s="125">
        <f>IF(PERCENT!H30&gt;PERCENT!H$100,(PERCENT!H30-PERCENT!H$100)/(PERCENT!H$101-PERCENT!H$100),(PERCENT!H30-PERCENT!H$100)/(PERCENT!H$100-PERCENT!H$102))</f>
        <v>-0.59051581328236447</v>
      </c>
      <c r="I30" s="124">
        <f>IF(PERCENT!I30&gt;PERCENT!I$100,(PERCENT!I30-PERCENT!I$100)/(PERCENT!I$101-PERCENT!I$100),(PERCENT!I30-PERCENT!I$100)/(PERCENT!I$100-PERCENT!I$102))</f>
        <v>-0.68638802867797699</v>
      </c>
      <c r="J30" s="124">
        <f>IF(PERCENT!J30&gt;PERCENT!J$100,(PERCENT!J30-PERCENT!J$100)/(PERCENT!J$101-PERCENT!J$100),(PERCENT!J30-PERCENT!J$100)/(PERCENT!J$100-PERCENT!J$102))</f>
        <v>-0.49081130168973924</v>
      </c>
      <c r="K30" s="126">
        <f>IF(PERCENT!K30&gt;PERCENT!K$100,(PERCENT!K30-PERCENT!K$100)/(PERCENT!K$101-PERCENT!K$100),(PERCENT!K30-PERCENT!K$100)/(PERCENT!K$100-PERCENT!K$102))</f>
        <v>0.72009190558428471</v>
      </c>
      <c r="L30" s="126">
        <f>IF(PERCENT!L30&gt;PERCENT!L$100,(PERCENT!L30-PERCENT!L$100)/(PERCENT!L$101-PERCENT!L$100),(PERCENT!L30-PERCENT!L$100)/(PERCENT!L$100-PERCENT!L$102))</f>
        <v>-0.33901475530369962</v>
      </c>
      <c r="M30" s="124">
        <f>IF(PERCENT!M30&gt;PERCENT!M$100,(PERCENT!M30-PERCENT!M$100)/(PERCENT!M$101-PERCENT!M$100),(PERCENT!M30-PERCENT!M$100)/(PERCENT!M$100-PERCENT!M$102))</f>
        <v>-1</v>
      </c>
      <c r="N30" s="124">
        <f>IF(PERCENT!N30&gt;PERCENT!N$100,(PERCENT!N30-PERCENT!N$100)/(PERCENT!N$101-PERCENT!N$100),(PERCENT!N30-PERCENT!N$100)/(PERCENT!N$100-PERCENT!N$102))</f>
        <v>-0.6104872167154809</v>
      </c>
      <c r="O30" s="124">
        <f>IF(PERCENT!O30&gt;PERCENT!O$100,(PERCENT!O30-PERCENT!O$100)/(PERCENT!O$101-PERCENT!O$100),(PERCENT!O30-PERCENT!O$100)/(PERCENT!O$100-PERCENT!O$102))</f>
        <v>-0.51053914632914932</v>
      </c>
      <c r="P30" s="124">
        <f>IF(PERCENT!P30&gt;PERCENT!P$100,(PERCENT!P30-PERCENT!P$100)/(PERCENT!P$101-PERCENT!P$100),(PERCENT!P30-PERCENT!P$100)/(PERCENT!P$100-PERCENT!P$102))</f>
        <v>8.3279497386845688E-2</v>
      </c>
      <c r="Q30" s="124">
        <f>IF(PERCENT!Q30&gt;PERCENT!Q$100,(PERCENT!Q30-PERCENT!Q$100)/(PERCENT!Q$101-PERCENT!Q$100),(PERCENT!Q30-PERCENT!Q$100)/(PERCENT!Q$100-PERCENT!Q$102))</f>
        <v>0.70445495989885609</v>
      </c>
      <c r="R30" s="127">
        <f>IF(PERCENT!R30&gt;PERCENT!R$100,(PERCENT!R30-PERCENT!R$100)/(PERCENT!R$101-PERCENT!R$100),(PERCENT!R30-PERCENT!R$100)/(PERCENT!R$100-PERCENT!R$102))</f>
        <v>-0.39803498727364295</v>
      </c>
      <c r="S30" s="124">
        <f>IF(PERCENT!S30&gt;PERCENT!S$100,(PERCENT!S30-PERCENT!S$100)/(PERCENT!S$101-PERCENT!S$100),(PERCENT!S30-PERCENT!S$100)/(PERCENT!S$100-PERCENT!S$102))</f>
        <v>-0.30718990568642685</v>
      </c>
      <c r="T30" s="124">
        <f>IF(PERCENT!T30&gt;PERCENT!T$100,(PERCENT!T30-PERCENT!T$100)/(PERCENT!T$101-PERCENT!T$100),(PERCENT!T30-PERCENT!T$100)/(PERCENT!T$100-PERCENT!T$102))</f>
        <v>-0.25506284473344154</v>
      </c>
      <c r="U30" s="124">
        <f>IF(PERCENT!U30&gt;PERCENT!U$100,(PERCENT!U30-PERCENT!U$100)/(PERCENT!U$101-PERCENT!U$100),(PERCENT!U30-PERCENT!U$100)/(PERCENT!U$100-PERCENT!U$102))</f>
        <v>-0.8206540837260955</v>
      </c>
      <c r="V30" s="127">
        <f>IF(PERCENT!V30&gt;PERCENT!V$100,(PERCENT!V30-PERCENT!V$100)/(PERCENT!V$101-PERCENT!V$100),(PERCENT!V30-PERCENT!V$100)/(PERCENT!V$100-PERCENT!V$102))</f>
        <v>-0.71826348150828301</v>
      </c>
      <c r="W30" s="124">
        <f>IF(PERCENT!W30&gt;PERCENT!W$100,(PERCENT!W30-PERCENT!W$100)/(PERCENT!W$101-PERCENT!W$100),(PERCENT!W30-PERCENT!W$100)/(PERCENT!W$100-PERCENT!W$102))</f>
        <v>-0.71826348150828301</v>
      </c>
      <c r="X30" s="127">
        <f>IF(PERCENT!X30&gt;PERCENT!X$100,(PERCENT!X30-PERCENT!X$100)/(PERCENT!X$101-PERCENT!X$100),(PERCENT!X30-PERCENT!X$100)/(PERCENT!X$100-PERCENT!X$102))</f>
        <v>-0.27174218029317471</v>
      </c>
      <c r="Y30" s="124">
        <f>IF(PERCENT!Y30&gt;PERCENT!Y$100,(PERCENT!Y30-PERCENT!Y$100)/(PERCENT!Y$101-PERCENT!Y$100),(PERCENT!Y30-PERCENT!Y$100)/(PERCENT!Y$100-PERCENT!Y$102))</f>
        <v>-0.71042294562127717</v>
      </c>
      <c r="Z30" s="124">
        <f>IF(PERCENT!Z30&gt;PERCENT!Z$100,(PERCENT!Z30-PERCENT!Z$100)/(PERCENT!Z$101-PERCENT!Z$100),(PERCENT!Z30-PERCENT!Z$100)/(PERCENT!Z$100-PERCENT!Z$102))</f>
        <v>-0.80851574507121748</v>
      </c>
      <c r="AA30" s="124">
        <f>IF(PERCENT!AA30&gt;PERCENT!AA$100,(PERCENT!AA30-PERCENT!AA$100)/(PERCENT!AA$101-PERCENT!AA$100),(PERCENT!AA30-PERCENT!AA$100)/(PERCENT!AA$100-PERCENT!AA$102))</f>
        <v>-0.43547098300396003</v>
      </c>
      <c r="AB30" s="124">
        <f>IF(PERCENT!AB30&gt;PERCENT!AB$100,(PERCENT!AB30-PERCENT!AB$100)/(PERCENT!AB$101-PERCENT!AB$100),(PERCENT!AB30-PERCENT!AB$100)/(PERCENT!AB$100-PERCENT!AB$102))</f>
        <v>-6.3511159658335994E-2</v>
      </c>
      <c r="AC30" s="127">
        <f>IF(PERCENT!AC30&gt;PERCENT!AC$100,(PERCENT!AC30-PERCENT!AC$100)/(PERCENT!AC$101-PERCENT!AC$100),(PERCENT!AC30-PERCENT!AC$100)/(PERCENT!AC$100-PERCENT!AC$102))</f>
        <v>-0.49325825793530298</v>
      </c>
      <c r="AD30" s="124">
        <f>IF(PERCENT!AD30&gt;PERCENT!AD$100,(PERCENT!AD30-PERCENT!AD$100)/(PERCENT!AD$101-PERCENT!AD$100),(PERCENT!AD30-PERCENT!AD$100)/(PERCENT!AD$100-PERCENT!AD$102))</f>
        <v>-0.49325825793530298</v>
      </c>
      <c r="AE30" s="128">
        <f>IF(PERCENT!AE30&gt;PERCENT!AE$100,(PERCENT!AE30-PERCENT!AE$100)/(PERCENT!AE$101-PERCENT!AE$100),(PERCENT!AE30-PERCENT!AE$100)/(PERCENT!AE$100-PERCENT!AE$102))</f>
        <v>-0.1506081494140207</v>
      </c>
      <c r="AF30" s="124">
        <f>IF(PERCENT!AF30&gt;PERCENT!AF$100,(PERCENT!AF30-PERCENT!AF$100)/(PERCENT!AF$101-PERCENT!AF$100),(PERCENT!AF30-PERCENT!AF$100)/(PERCENT!AF$100-PERCENT!AF$102))</f>
        <v>0.69143684527742622</v>
      </c>
      <c r="AG30" s="124">
        <f>IF(PERCENT!AG30&gt;PERCENT!AG$100,(PERCENT!AG30-PERCENT!AG$100)/(PERCENT!AG$101-PERCENT!AG$100),(PERCENT!AG30-PERCENT!AG$100)/(PERCENT!AG$100-PERCENT!AG$102))</f>
        <v>0.18999868179423174</v>
      </c>
      <c r="AH30" s="124">
        <f>IF(PERCENT!AH30&gt;PERCENT!AH$100,(PERCENT!AH30-PERCENT!AH$100)/(PERCENT!AH$101-PERCENT!AH$100),(PERCENT!AH30-PERCENT!AH$100)/(PERCENT!AH$100-PERCENT!AH$102))</f>
        <v>-0.76053639239313009</v>
      </c>
      <c r="AI30" s="124">
        <f>IF(PERCENT!AI30&gt;PERCENT!AI$100,(PERCENT!AI30-PERCENT!AI$100)/(PERCENT!AI$101-PERCENT!AI$100),(PERCENT!AI30-PERCENT!AI$100)/(PERCENT!AI$100-PERCENT!AI$102))</f>
        <v>-0.787048526739624</v>
      </c>
      <c r="AJ30" s="124">
        <f>IF(PERCENT!AJ30&gt;PERCENT!AJ$100,(PERCENT!AJ30-PERCENT!AJ$100)/(PERCENT!AJ$101-PERCENT!AJ$100),(PERCENT!AJ30-PERCENT!AJ$100)/(PERCENT!AJ$100-PERCENT!AJ$102))</f>
        <v>0.26663646162640126</v>
      </c>
      <c r="AK30" s="124">
        <f>IF(PERCENT!AK30&gt;PERCENT!AK$100,(PERCENT!AK30-PERCENT!AK$100)/(PERCENT!AK$101-PERCENT!AK$100),(PERCENT!AK30-PERCENT!AK$100)/(PERCENT!AK$100-PERCENT!AK$102))</f>
        <v>-0.60910378204383198</v>
      </c>
      <c r="AL30" s="124">
        <f>IF(PERCENT!AL30&gt;PERCENT!AL$100,(PERCENT!AL30-PERCENT!AL$100)/(PERCENT!AL$101-PERCENT!AL$100),(PERCENT!AL30-PERCENT!AL$100)/(PERCENT!AL$100-PERCENT!AL$102))</f>
        <v>-0.80142722886372986</v>
      </c>
      <c r="AM30" s="124">
        <f>IF(PERCENT!AM30&gt;PERCENT!AM$100,(PERCENT!AM30-PERCENT!AM$100)/(PERCENT!AM$101-PERCENT!AM$100),(PERCENT!AM30-PERCENT!AM$100)/(PERCENT!AM$100-PERCENT!AM$102))</f>
        <v>0.3923603642611142</v>
      </c>
      <c r="AN30" s="124">
        <f>IF(PERCENT!AN30&gt;PERCENT!AN$100,(PERCENT!AN30-PERCENT!AN$100)/(PERCENT!AN$101-PERCENT!AN$100),(PERCENT!AN30-PERCENT!AN$100)/(PERCENT!AN$100-PERCENT!AN$102))</f>
        <v>0.76319675104857332</v>
      </c>
      <c r="AO30" s="124">
        <f>IF(PERCENT!AO30&gt;PERCENT!AO$100,(PERCENT!AO30-PERCENT!AO$100)/(PERCENT!AO$101-PERCENT!AO$100),(PERCENT!AO30-PERCENT!AO$100)/(PERCENT!AO$100-PERCENT!AO$102))</f>
        <v>-0.46530970159602769</v>
      </c>
      <c r="AP30" s="124">
        <f>IF(PERCENT!AP30&gt;PERCENT!AP$100,(PERCENT!AP30-PERCENT!AP$100)/(PERCENT!AP$101-PERCENT!AP$100),(PERCENT!AP30-PERCENT!AP$100)/(PERCENT!AP$100-PERCENT!AP$102))</f>
        <v>0.12013075188571348</v>
      </c>
      <c r="AQ30" s="124">
        <f>IF(PERCENT!AQ30&gt;PERCENT!AQ$100,(PERCENT!AQ30-PERCENT!AQ$100)/(PERCENT!AQ$101-PERCENT!AQ$100),(PERCENT!AQ30-PERCENT!AQ$100)/(PERCENT!AQ$100-PERCENT!AQ$102))</f>
        <v>0.53346866947678218</v>
      </c>
      <c r="AR30" s="124">
        <f>IF(PERCENT!AR30&gt;PERCENT!AR$100,(PERCENT!AR30-PERCENT!AR$100)/(PERCENT!AR$101-PERCENT!AR$100),(PERCENT!AR30-PERCENT!AR$100)/(PERCENT!AR$100-PERCENT!AR$102))</f>
        <v>0.7674775506224133</v>
      </c>
      <c r="AS30" s="198">
        <f>IF(PERCENT!AS30&gt;PERCENT!AS$100,(PERCENT!AS30-PERCENT!AS$100)/(PERCENT!AS$101-PERCENT!AS$100),(PERCENT!AS30-PERCENT!AS$100)/(PERCENT!AS$100-PERCENT!AS$102))</f>
        <v>-0.65194321705557856</v>
      </c>
      <c r="AT30" s="198">
        <f>IF(PERCENT!AT30&gt;PERCENT!AT$100,(PERCENT!AT30-PERCENT!AT$100)/(PERCENT!AT$101-PERCENT!AT$100),(PERCENT!AT30-PERCENT!AT$100)/(PERCENT!AT$100-PERCENT!AT$102))</f>
        <v>0.25260528316536801</v>
      </c>
      <c r="AU30" s="198">
        <f>IF(PERCENT!AU30&gt;PERCENT!AU$100,(PERCENT!AU30-PERCENT!AU$100)/(PERCENT!AU$101-PERCENT!AU$100),(PERCENT!AU30-PERCENT!AU$100)/(PERCENT!AU$100-PERCENT!AU$102))</f>
        <v>-0.45501084935329822</v>
      </c>
      <c r="AV30" s="231">
        <f>IF(PERCENT!AV30&gt;PERCENT!AV$100,(PERCENT!AV30-PERCENT!AV$100)/(PERCENT!AV$101-PERCENT!AV$100),(PERCENT!AV30-PERCENT!AV$100)/(PERCENT!AV$100-PERCENT!AV$102))</f>
        <v>-0.1506081494140207</v>
      </c>
      <c r="AW30" s="231">
        <f>IF(PERCENT!AW30&gt;PERCENT!AW$100,(PERCENT!AW30-PERCENT!AW$100)/(PERCENT!AW$101-PERCENT!AW$100),(PERCENT!AW30-PERCENT!AW$100)/(PERCENT!AW$100-PERCENT!AW$102))</f>
        <v>-0.21576073868784756</v>
      </c>
      <c r="AX30" s="231">
        <f>IF(PERCENT!AX30&gt;PERCENT!AX$100,(PERCENT!AX30-PERCENT!AX$100)/(PERCENT!AX$101-PERCENT!AX$100),(PERCENT!AX30-PERCENT!AX$100)/(PERCENT!AX$100-PERCENT!AX$102))</f>
        <v>-0.1506081494140207</v>
      </c>
      <c r="AY30" s="232">
        <f>IF(PERCENT!AY30&gt;PERCENT!AY$100,(PERCENT!AY30-PERCENT!AY$100)/(PERCENT!AY$101-PERCENT!AY$100),(PERCENT!AY30-PERCENT!AY$100)/(PERCENT!AY$100-PERCENT!AY$102))</f>
        <v>-3.8689930890159895E-2</v>
      </c>
    </row>
    <row r="31" spans="1:51" x14ac:dyDescent="0.35">
      <c r="A31" s="197" t="s">
        <v>423</v>
      </c>
      <c r="B31" s="125">
        <f>IF(PERCENT!B31&gt;PERCENT!B$100,(PERCENT!B31-PERCENT!B$100)/(PERCENT!B$101-PERCENT!B$100),(PERCENT!B31-PERCENT!B$100)/(PERCENT!B$100-PERCENT!B$102))</f>
        <v>-0.57739459244552138</v>
      </c>
      <c r="C31" s="124">
        <f>IF(PERCENT!C31&gt;PERCENT!C$100,(PERCENT!C31-PERCENT!C$100)/(PERCENT!C$101-PERCENT!C$100),(PERCENT!C31-PERCENT!C$100)/(PERCENT!C$100-PERCENT!C$102))</f>
        <v>-0.51564942223292276</v>
      </c>
      <c r="D31" s="124">
        <f>IF(PERCENT!D31&gt;PERCENT!D$100,(PERCENT!D31-PERCENT!D$100)/(PERCENT!D$101-PERCENT!D$100),(PERCENT!D31-PERCENT!D$100)/(PERCENT!D$100-PERCENT!D$102))</f>
        <v>7.8654142157284737E-2</v>
      </c>
      <c r="E31" s="124">
        <f>IF(PERCENT!E31&gt;PERCENT!E$100,(PERCENT!E31-PERCENT!E$100)/(PERCENT!E$101-PERCENT!E$100),(PERCENT!E31-PERCENT!E$100)/(PERCENT!E$100-PERCENT!E$102))</f>
        <v>-0.97078701964452285</v>
      </c>
      <c r="F31" s="124">
        <f>IF(PERCENT!F31&gt;PERCENT!F$100,(PERCENT!F31-PERCENT!F$100)/(PERCENT!F$101-PERCENT!F$100),(PERCENT!F31-PERCENT!F$100)/(PERCENT!F$100-PERCENT!F$102))</f>
        <v>-0.34185924124492928</v>
      </c>
      <c r="G31" s="124">
        <f>IF(PERCENT!G31&gt;PERCENT!G$100,(PERCENT!G31-PERCENT!G$100)/(PERCENT!G$101-PERCENT!G$100),(PERCENT!G31-PERCENT!G$100)/(PERCENT!G$100-PERCENT!G$102))</f>
        <v>0.15724371863610254</v>
      </c>
      <c r="H31" s="125">
        <f>IF(PERCENT!H31&gt;PERCENT!H$100,(PERCENT!H31-PERCENT!H$100)/(PERCENT!H$101-PERCENT!H$100),(PERCENT!H31-PERCENT!H$100)/(PERCENT!H$100-PERCENT!H$102))</f>
        <v>-0.24625486470541363</v>
      </c>
      <c r="I31" s="124">
        <f>IF(PERCENT!I31&gt;PERCENT!I$100,(PERCENT!I31-PERCENT!I$100)/(PERCENT!I$101-PERCENT!I$100),(PERCENT!I31-PERCENT!I$100)/(PERCENT!I$100-PERCENT!I$102))</f>
        <v>-0.11875168328427751</v>
      </c>
      <c r="J31" s="124">
        <f>IF(PERCENT!J31&gt;PERCENT!J$100,(PERCENT!J31-PERCENT!J$100)/(PERCENT!J$101-PERCENT!J$100),(PERCENT!J31-PERCENT!J$100)/(PERCENT!J$100-PERCENT!J$102))</f>
        <v>-0.31516550728339821</v>
      </c>
      <c r="K31" s="126">
        <f>IF(PERCENT!K31&gt;PERCENT!K$100,(PERCENT!K31-PERCENT!K$100)/(PERCENT!K$101-PERCENT!K$100),(PERCENT!K31-PERCENT!K$100)/(PERCENT!K$100-PERCENT!K$102))</f>
        <v>0.72550758997922238</v>
      </c>
      <c r="L31" s="126">
        <f>IF(PERCENT!L31&gt;PERCENT!L$100,(PERCENT!L31-PERCENT!L$100)/(PERCENT!L$101-PERCENT!L$100),(PERCENT!L31-PERCENT!L$100)/(PERCENT!L$100-PERCENT!L$102))</f>
        <v>-0.31906369780444138</v>
      </c>
      <c r="M31" s="124">
        <f>IF(PERCENT!M31&gt;PERCENT!M$100,(PERCENT!M31-PERCENT!M$100)/(PERCENT!M$101-PERCENT!M$100),(PERCENT!M31-PERCENT!M$100)/(PERCENT!M$100-PERCENT!M$102))</f>
        <v>-1</v>
      </c>
      <c r="N31" s="124">
        <f>IF(PERCENT!N31&gt;PERCENT!N$100,(PERCENT!N31-PERCENT!N$100)/(PERCENT!N$101-PERCENT!N$100),(PERCENT!N31-PERCENT!N$100)/(PERCENT!N$100-PERCENT!N$102))</f>
        <v>0.11840042960829178</v>
      </c>
      <c r="O31" s="124">
        <f>IF(PERCENT!O31&gt;PERCENT!O$100,(PERCENT!O31-PERCENT!O$100)/(PERCENT!O$101-PERCENT!O$100),(PERCENT!O31-PERCENT!O$100)/(PERCENT!O$100-PERCENT!O$102))</f>
        <v>-0.51053914632914932</v>
      </c>
      <c r="P31" s="124">
        <f>IF(PERCENT!P31&gt;PERCENT!P$100,(PERCENT!P31-PERCENT!P$100)/(PERCENT!P$101-PERCENT!P$100),(PERCENT!P31-PERCENT!P$100)/(PERCENT!P$100-PERCENT!P$102))</f>
        <v>-0.52521359303960879</v>
      </c>
      <c r="Q31" s="124">
        <f>IF(PERCENT!Q31&gt;PERCENT!Q$100,(PERCENT!Q31-PERCENT!Q$100)/(PERCENT!Q$101-PERCENT!Q$100),(PERCENT!Q31-PERCENT!Q$100)/(PERCENT!Q$100-PERCENT!Q$102))</f>
        <v>0.1786281351837373</v>
      </c>
      <c r="R31" s="127">
        <f>IF(PERCENT!R31&gt;PERCENT!R$100,(PERCENT!R31-PERCENT!R$100)/(PERCENT!R$101-PERCENT!R$100),(PERCENT!R31-PERCENT!R$100)/(PERCENT!R$100-PERCENT!R$102))</f>
        <v>-0.69988691560881888</v>
      </c>
      <c r="S31" s="124">
        <f>IF(PERCENT!S31&gt;PERCENT!S$100,(PERCENT!S31-PERCENT!S$100)/(PERCENT!S$101-PERCENT!S$100),(PERCENT!S31-PERCENT!S$100)/(PERCENT!S$100-PERCENT!S$102))</f>
        <v>-0.77723527769452661</v>
      </c>
      <c r="T31" s="124">
        <f>IF(PERCENT!T31&gt;PERCENT!T$100,(PERCENT!T31-PERCENT!T$100)/(PERCENT!T$101-PERCENT!T$100),(PERCENT!T31-PERCENT!T$100)/(PERCENT!T$100-PERCENT!T$102))</f>
        <v>-0.81975463066720766</v>
      </c>
      <c r="U31" s="124">
        <f>IF(PERCENT!U31&gt;PERCENT!U$100,(PERCENT!U31-PERCENT!U$100)/(PERCENT!U$101-PERCENT!U$100),(PERCENT!U31-PERCENT!U$100)/(PERCENT!U$100-PERCENT!U$102))</f>
        <v>-0.34388730036746329</v>
      </c>
      <c r="V31" s="127">
        <f>IF(PERCENT!V31&gt;PERCENT!V$100,(PERCENT!V31-PERCENT!V$100)/(PERCENT!V$101-PERCENT!V$100),(PERCENT!V31-PERCENT!V$100)/(PERCENT!V$100-PERCENT!V$102))</f>
        <v>-0.71598996955983452</v>
      </c>
      <c r="W31" s="124">
        <f>IF(PERCENT!W31&gt;PERCENT!W$100,(PERCENT!W31-PERCENT!W$100)/(PERCENT!W$101-PERCENT!W$100),(PERCENT!W31-PERCENT!W$100)/(PERCENT!W$100-PERCENT!W$102))</f>
        <v>-0.71598996955983452</v>
      </c>
      <c r="X31" s="127">
        <f>IF(PERCENT!X31&gt;PERCENT!X$100,(PERCENT!X31-PERCENT!X$100)/(PERCENT!X$101-PERCENT!X$100),(PERCENT!X31-PERCENT!X$100)/(PERCENT!X$100-PERCENT!X$102))</f>
        <v>5.7344888490124889E-2</v>
      </c>
      <c r="Y31" s="124">
        <f>IF(PERCENT!Y31&gt;PERCENT!Y$100,(PERCENT!Y31-PERCENT!Y$100)/(PERCENT!Y$101-PERCENT!Y$100),(PERCENT!Y31-PERCENT!Y$100)/(PERCENT!Y$100-PERCENT!Y$102))</f>
        <v>-0.89243201198806898</v>
      </c>
      <c r="Z31" s="124">
        <f>IF(PERCENT!Z31&gt;PERCENT!Z$100,(PERCENT!Z31-PERCENT!Z$100)/(PERCENT!Z$101-PERCENT!Z$100),(PERCENT!Z31-PERCENT!Z$100)/(PERCENT!Z$100-PERCENT!Z$102))</f>
        <v>-0.70098703287770658</v>
      </c>
      <c r="AA31" s="124">
        <f>IF(PERCENT!AA31&gt;PERCENT!AA$100,(PERCENT!AA31-PERCENT!AA$100)/(PERCENT!AA$101-PERCENT!AA$100),(PERCENT!AA31-PERCENT!AA$100)/(PERCENT!AA$100-PERCENT!AA$102))</f>
        <v>-0.4688689021100827</v>
      </c>
      <c r="AB31" s="124">
        <f>IF(PERCENT!AB31&gt;PERCENT!AB$100,(PERCENT!AB31-PERCENT!AB$100)/(PERCENT!AB$101-PERCENT!AB$100),(PERCENT!AB31-PERCENT!AB$100)/(PERCENT!AB$100-PERCENT!AB$102))</f>
        <v>0.59456037378387816</v>
      </c>
      <c r="AC31" s="127">
        <f>IF(PERCENT!AC31&gt;PERCENT!AC$100,(PERCENT!AC31-PERCENT!AC$100)/(PERCENT!AC$101-PERCENT!AC$100),(PERCENT!AC31-PERCENT!AC$100)/(PERCENT!AC$100-PERCENT!AC$102))</f>
        <v>-0.76213214141384</v>
      </c>
      <c r="AD31" s="124">
        <f>IF(PERCENT!AD31&gt;PERCENT!AD$100,(PERCENT!AD31-PERCENT!AD$100)/(PERCENT!AD$101-PERCENT!AD$100),(PERCENT!AD31-PERCENT!AD$100)/(PERCENT!AD$100-PERCENT!AD$102))</f>
        <v>-0.76213214141384</v>
      </c>
      <c r="AE31" s="128">
        <f>IF(PERCENT!AE31&gt;PERCENT!AE$100,(PERCENT!AE31-PERCENT!AE$100)/(PERCENT!AE$101-PERCENT!AE$100),(PERCENT!AE31-PERCENT!AE$100)/(PERCENT!AE$100-PERCENT!AE$102))</f>
        <v>4.343368703746471E-2</v>
      </c>
      <c r="AF31" s="124">
        <f>IF(PERCENT!AF31&gt;PERCENT!AF$100,(PERCENT!AF31-PERCENT!AF$100)/(PERCENT!AF$101-PERCENT!AF$100),(PERCENT!AF31-PERCENT!AF$100)/(PERCENT!AF$100-PERCENT!AF$102))</f>
        <v>-0.35413914723875856</v>
      </c>
      <c r="AG31" s="124">
        <f>IF(PERCENT!AG31&gt;PERCENT!AG$100,(PERCENT!AG31-PERCENT!AG$100)/(PERCENT!AG$101-PERCENT!AG$100),(PERCENT!AG31-PERCENT!AG$100)/(PERCENT!AG$100-PERCENT!AG$102))</f>
        <v>0.37975260817397571</v>
      </c>
      <c r="AH31" s="124">
        <f>IF(PERCENT!AH31&gt;PERCENT!AH$100,(PERCENT!AH31-PERCENT!AH$100)/(PERCENT!AH$101-PERCENT!AH$100),(PERCENT!AH31-PERCENT!AH$100)/(PERCENT!AH$100-PERCENT!AH$102))</f>
        <v>-0.30137179840016887</v>
      </c>
      <c r="AI31" s="124">
        <f>IF(PERCENT!AI31&gt;PERCENT!AI$100,(PERCENT!AI31-PERCENT!AI$100)/(PERCENT!AI$101-PERCENT!AI$100),(PERCENT!AI31-PERCENT!AI$100)/(PERCENT!AI$100-PERCENT!AI$102))</f>
        <v>0.26863725085571633</v>
      </c>
      <c r="AJ31" s="124">
        <f>IF(PERCENT!AJ31&gt;PERCENT!AJ$100,(PERCENT!AJ31-PERCENT!AJ$100)/(PERCENT!AJ$101-PERCENT!AJ$100),(PERCENT!AJ31-PERCENT!AJ$100)/(PERCENT!AJ$100-PERCENT!AJ$102))</f>
        <v>-0.11269460038491584</v>
      </c>
      <c r="AK31" s="124">
        <f>IF(PERCENT!AK31&gt;PERCENT!AK$100,(PERCENT!AK31-PERCENT!AK$100)/(PERCENT!AK$101-PERCENT!AK$100),(PERCENT!AK31-PERCENT!AK$100)/(PERCENT!AK$100-PERCENT!AK$102))</f>
        <v>-0.13282074854453316</v>
      </c>
      <c r="AL31" s="124">
        <f>IF(PERCENT!AL31&gt;PERCENT!AL$100,(PERCENT!AL31-PERCENT!AL$100)/(PERCENT!AL$101-PERCENT!AL$100),(PERCENT!AL31-PERCENT!AL$100)/(PERCENT!AL$100-PERCENT!AL$102))</f>
        <v>-0.33646998363559094</v>
      </c>
      <c r="AM31" s="124">
        <f>IF(PERCENT!AM31&gt;PERCENT!AM$100,(PERCENT!AM31-PERCENT!AM$100)/(PERCENT!AM$101-PERCENT!AM$100),(PERCENT!AM31-PERCENT!AM$100)/(PERCENT!AM$100-PERCENT!AM$102))</f>
        <v>-7.3901544330732894E-3</v>
      </c>
      <c r="AN31" s="124">
        <f>IF(PERCENT!AN31&gt;PERCENT!AN$100,(PERCENT!AN31-PERCENT!AN$100)/(PERCENT!AN$101-PERCENT!AN$100),(PERCENT!AN31-PERCENT!AN$100)/(PERCENT!AN$100-PERCENT!AN$102))</f>
        <v>-9.2769193191336152E-3</v>
      </c>
      <c r="AO31" s="124">
        <f>IF(PERCENT!AO31&gt;PERCENT!AO$100,(PERCENT!AO31-PERCENT!AO$100)/(PERCENT!AO$101-PERCENT!AO$100),(PERCENT!AO31-PERCENT!AO$100)/(PERCENT!AO$100-PERCENT!AO$102))</f>
        <v>-1.0213040034752073E-3</v>
      </c>
      <c r="AP31" s="124">
        <f>IF(PERCENT!AP31&gt;PERCENT!AP$100,(PERCENT!AP31-PERCENT!AP$100)/(PERCENT!AP$101-PERCENT!AP$100),(PERCENT!AP31-PERCENT!AP$100)/(PERCENT!AP$100-PERCENT!AP$102))</f>
        <v>0.95819840012892554</v>
      </c>
      <c r="AQ31" s="124">
        <f>IF(PERCENT!AQ31&gt;PERCENT!AQ$100,(PERCENT!AQ31-PERCENT!AQ$100)/(PERCENT!AQ$101-PERCENT!AQ$100),(PERCENT!AQ31-PERCENT!AQ$100)/(PERCENT!AQ$100-PERCENT!AQ$102))</f>
        <v>4.2256375817198662E-2</v>
      </c>
      <c r="AR31" s="124">
        <f>IF(PERCENT!AR31&gt;PERCENT!AR$100,(PERCENT!AR31-PERCENT!AR$100)/(PERCENT!AR$101-PERCENT!AR$100),(PERCENT!AR31-PERCENT!AR$100)/(PERCENT!AR$100-PERCENT!AR$102))</f>
        <v>0.86173738397282085</v>
      </c>
      <c r="AS31" s="198">
        <f>IF(PERCENT!AS31&gt;PERCENT!AS$100,(PERCENT!AS31-PERCENT!AS$100)/(PERCENT!AS$101-PERCENT!AS$100),(PERCENT!AS31-PERCENT!AS$100)/(PERCENT!AS$100-PERCENT!AS$102))</f>
        <v>-0.5160883660337412</v>
      </c>
      <c r="AT31" s="198">
        <f>IF(PERCENT!AT31&gt;PERCENT!AT$100,(PERCENT!AT31-PERCENT!AT$100)/(PERCENT!AT$101-PERCENT!AT$100),(PERCENT!AT31-PERCENT!AT$100)/(PERCENT!AT$100-PERCENT!AT$102))</f>
        <v>0.26280180866943192</v>
      </c>
      <c r="AU31" s="198">
        <f>IF(PERCENT!AU31&gt;PERCENT!AU$100,(PERCENT!AU31-PERCENT!AU$100)/(PERCENT!AU$101-PERCENT!AU$100),(PERCENT!AU31-PERCENT!AU$100)/(PERCENT!AU$100-PERCENT!AU$102))</f>
        <v>-0.50938569060123229</v>
      </c>
      <c r="AV31" s="231">
        <f>IF(PERCENT!AV31&gt;PERCENT!AV$100,(PERCENT!AV31-PERCENT!AV$100)/(PERCENT!AV$101-PERCENT!AV$100),(PERCENT!AV31-PERCENT!AV$100)/(PERCENT!AV$100-PERCENT!AV$102))</f>
        <v>4.343368703746471E-2</v>
      </c>
      <c r="AW31" s="231">
        <f>IF(PERCENT!AW31&gt;PERCENT!AW$100,(PERCENT!AW31-PERCENT!AW$100)/(PERCENT!AW$101-PERCENT!AW$100),(PERCENT!AW31-PERCENT!AW$100)/(PERCENT!AW$100-PERCENT!AW$102))</f>
        <v>-0.19227320605758494</v>
      </c>
      <c r="AX31" s="231">
        <f>IF(PERCENT!AX31&gt;PERCENT!AX$100,(PERCENT!AX31-PERCENT!AX$100)/(PERCENT!AX$101-PERCENT!AX$100),(PERCENT!AX31-PERCENT!AX$100)/(PERCENT!AX$100-PERCENT!AX$102))</f>
        <v>4.343368703746471E-2</v>
      </c>
      <c r="AY31" s="232">
        <f>IF(PERCENT!AY31&gt;PERCENT!AY$100,(PERCENT!AY31-PERCENT!AY$100)/(PERCENT!AY$101-PERCENT!AY$100),(PERCENT!AY31-PERCENT!AY$100)/(PERCENT!AY$100-PERCENT!AY$102))</f>
        <v>-0.49968511306272395</v>
      </c>
    </row>
    <row r="32" spans="1:51" x14ac:dyDescent="0.35">
      <c r="A32" s="197" t="s">
        <v>826</v>
      </c>
      <c r="B32" s="125">
        <f>IF(PERCENT!B32&gt;PERCENT!B$100,(PERCENT!B32-PERCENT!B$100)/(PERCENT!B$101-PERCENT!B$100),(PERCENT!B32-PERCENT!B$100)/(PERCENT!B$100-PERCENT!B$102))</f>
        <v>0.33706372020311642</v>
      </c>
      <c r="C32" s="124">
        <f>IF(PERCENT!C32&gt;PERCENT!C$100,(PERCENT!C32-PERCENT!C$100)/(PERCENT!C$101-PERCENT!C$100),(PERCENT!C32-PERCENT!C$100)/(PERCENT!C$100-PERCENT!C$102))</f>
        <v>0.66411232014463784</v>
      </c>
      <c r="D32" s="124">
        <f>IF(PERCENT!D32&gt;PERCENT!D$100,(PERCENT!D32-PERCENT!D$100)/(PERCENT!D$101-PERCENT!D$100),(PERCENT!D32-PERCENT!D$100)/(PERCENT!D$100-PERCENT!D$102))</f>
        <v>0.88970900152490784</v>
      </c>
      <c r="E32" s="124">
        <f>IF(PERCENT!E32&gt;PERCENT!E$100,(PERCENT!E32-PERCENT!E$100)/(PERCENT!E$101-PERCENT!E$100),(PERCENT!E32-PERCENT!E$100)/(PERCENT!E$100-PERCENT!E$102))</f>
        <v>0.2590045841771545</v>
      </c>
      <c r="F32" s="124">
        <f>IF(PERCENT!F32&gt;PERCENT!F$100,(PERCENT!F32-PERCENT!F$100)/(PERCENT!F$101-PERCENT!F$100),(PERCENT!F32-PERCENT!F$100)/(PERCENT!F$100-PERCENT!F$102))</f>
        <v>-0.63245210918974293</v>
      </c>
      <c r="G32" s="124">
        <f>IF(PERCENT!G32&gt;PERCENT!G$100,(PERCENT!G32-PERCENT!G$100)/(PERCENT!G$101-PERCENT!G$100),(PERCENT!G32-PERCENT!G$100)/(PERCENT!G$100-PERCENT!G$102))</f>
        <v>8.793896024027947E-3</v>
      </c>
      <c r="H32" s="125">
        <f>IF(PERCENT!H32&gt;PERCENT!H$100,(PERCENT!H32-PERCENT!H$100)/(PERCENT!H$101-PERCENT!H$100),(PERCENT!H32-PERCENT!H$100)/(PERCENT!H$100-PERCENT!H$102))</f>
        <v>-1.5088293018550296E-3</v>
      </c>
      <c r="I32" s="124">
        <f>IF(PERCENT!I32&gt;PERCENT!I$100,(PERCENT!I32-PERCENT!I$100)/(PERCENT!I$101-PERCENT!I$100),(PERCENT!I32-PERCENT!I$100)/(PERCENT!I$100-PERCENT!I$102))</f>
        <v>4.7159141630336979E-2</v>
      </c>
      <c r="J32" s="124">
        <f>IF(PERCENT!J32&gt;PERCENT!J$100,(PERCENT!J32-PERCENT!J$100)/(PERCENT!J$101-PERCENT!J$100),(PERCENT!J32-PERCENT!J$100)/(PERCENT!J$100-PERCENT!J$102))</f>
        <v>-0.18085658587138106</v>
      </c>
      <c r="K32" s="126">
        <f>IF(PERCENT!K32&gt;PERCENT!K$100,(PERCENT!K32-PERCENT!K$100)/(PERCENT!K$101-PERCENT!K$100),(PERCENT!K32-PERCENT!K$100)/(PERCENT!K$100-PERCENT!K$102))</f>
        <v>0.54529793432962759</v>
      </c>
      <c r="L32" s="126">
        <f>IF(PERCENT!L32&gt;PERCENT!L$100,(PERCENT!L32-PERCENT!L$100)/(PERCENT!L$101-PERCENT!L$100),(PERCENT!L32-PERCENT!L$100)/(PERCENT!L$100-PERCENT!L$102))</f>
        <v>0.19017092728799778</v>
      </c>
      <c r="M32" s="124">
        <f>IF(PERCENT!M32&gt;PERCENT!M$100,(PERCENT!M32-PERCENT!M$100)/(PERCENT!M$101-PERCENT!M$100),(PERCENT!M32-PERCENT!M$100)/(PERCENT!M$100-PERCENT!M$102))</f>
        <v>0.40893613056377309</v>
      </c>
      <c r="N32" s="124">
        <f>IF(PERCENT!N32&gt;PERCENT!N$100,(PERCENT!N32-PERCENT!N$100)/(PERCENT!N$101-PERCENT!N$100),(PERCENT!N32-PERCENT!N$100)/(PERCENT!N$100-PERCENT!N$102))</f>
        <v>-0.68648310296427095</v>
      </c>
      <c r="O32" s="124">
        <f>IF(PERCENT!O32&gt;PERCENT!O$100,(PERCENT!O32-PERCENT!O$100)/(PERCENT!O$101-PERCENT!O$100),(PERCENT!O32-PERCENT!O$100)/(PERCENT!O$100-PERCENT!O$102))</f>
        <v>5.748222496288112E-2</v>
      </c>
      <c r="P32" s="124">
        <f>IF(PERCENT!P32&gt;PERCENT!P$100,(PERCENT!P32-PERCENT!P$100)/(PERCENT!P$101-PERCENT!P$100),(PERCENT!P32-PERCENT!P$100)/(PERCENT!P$100-PERCENT!P$102))</f>
        <v>0.87794748735107031</v>
      </c>
      <c r="Q32" s="124">
        <f>IF(PERCENT!Q32&gt;PERCENT!Q$100,(PERCENT!Q32-PERCENT!Q$100)/(PERCENT!Q$101-PERCENT!Q$100),(PERCENT!Q32-PERCENT!Q$100)/(PERCENT!Q$100-PERCENT!Q$102))</f>
        <v>-0.34380510920424995</v>
      </c>
      <c r="R32" s="127">
        <f>IF(PERCENT!R32&gt;PERCENT!R$100,(PERCENT!R32-PERCENT!R$100)/(PERCENT!R$101-PERCENT!R$100),(PERCENT!R32-PERCENT!R$100)/(PERCENT!R$100-PERCENT!R$102))</f>
        <v>0.22638406219110627</v>
      </c>
      <c r="S32" s="124">
        <f>IF(PERCENT!S32&gt;PERCENT!S$100,(PERCENT!S32-PERCENT!S$100)/(PERCENT!S$101-PERCENT!S$100),(PERCENT!S32-PERCENT!S$100)/(PERCENT!S$100-PERCENT!S$102))</f>
        <v>0.45213783728145218</v>
      </c>
      <c r="T32" s="124">
        <f>IF(PERCENT!T32&gt;PERCENT!T$100,(PERCENT!T32-PERCENT!T$100)/(PERCENT!T$101-PERCENT!T$100),(PERCENT!T32-PERCENT!T$100)/(PERCENT!T$100-PERCENT!T$102))</f>
        <v>0.11798761619406543</v>
      </c>
      <c r="U32" s="124">
        <f>IF(PERCENT!U32&gt;PERCENT!U$100,(PERCENT!U32-PERCENT!U$100)/(PERCENT!U$101-PERCENT!U$100),(PERCENT!U32-PERCENT!U$100)/(PERCENT!U$100-PERCENT!U$102))</f>
        <v>-8.485405526415743E-2</v>
      </c>
      <c r="V32" s="127">
        <f>IF(PERCENT!V32&gt;PERCENT!V$100,(PERCENT!V32-PERCENT!V$100)/(PERCENT!V$101-PERCENT!V$100),(PERCENT!V32-PERCENT!V$100)/(PERCENT!V$100-PERCENT!V$102))</f>
        <v>0.53807839788387879</v>
      </c>
      <c r="W32" s="124">
        <f>IF(PERCENT!W32&gt;PERCENT!W$100,(PERCENT!W32-PERCENT!W$100)/(PERCENT!W$101-PERCENT!W$100),(PERCENT!W32-PERCENT!W$100)/(PERCENT!W$100-PERCENT!W$102))</f>
        <v>0.53807839788387879</v>
      </c>
      <c r="X32" s="127">
        <f>IF(PERCENT!X32&gt;PERCENT!X$100,(PERCENT!X32-PERCENT!X$100)/(PERCENT!X$101-PERCENT!X$100),(PERCENT!X32-PERCENT!X$100)/(PERCENT!X$100-PERCENT!X$102))</f>
        <v>0.42499369109292345</v>
      </c>
      <c r="Y32" s="124">
        <f>IF(PERCENT!Y32&gt;PERCENT!Y$100,(PERCENT!Y32-PERCENT!Y$100)/(PERCENT!Y$101-PERCENT!Y$100),(PERCENT!Y32-PERCENT!Y$100)/(PERCENT!Y$100-PERCENT!Y$102))</f>
        <v>9.9974846002689369E-2</v>
      </c>
      <c r="Z32" s="124">
        <f>IF(PERCENT!Z32&gt;PERCENT!Z$100,(PERCENT!Z32-PERCENT!Z$100)/(PERCENT!Z$101-PERCENT!Z$100),(PERCENT!Z32-PERCENT!Z$100)/(PERCENT!Z$100-PERCENT!Z$102))</f>
        <v>0.19746830508639807</v>
      </c>
      <c r="AA32" s="124">
        <f>IF(PERCENT!AA32&gt;PERCENT!AA$100,(PERCENT!AA32-PERCENT!AA$100)/(PERCENT!AA$101-PERCENT!AA$100),(PERCENT!AA32-PERCENT!AA$100)/(PERCENT!AA$100-PERCENT!AA$102))</f>
        <v>-0.43284206891471888</v>
      </c>
      <c r="AB32" s="124">
        <f>IF(PERCENT!AB32&gt;PERCENT!AB$100,(PERCENT!AB32-PERCENT!AB$100)/(PERCENT!AB$101-PERCENT!AB$100),(PERCENT!AB32-PERCENT!AB$100)/(PERCENT!AB$100-PERCENT!AB$102))</f>
        <v>0.77714335212320529</v>
      </c>
      <c r="AC32" s="127">
        <f>IF(PERCENT!AC32&gt;PERCENT!AC$100,(PERCENT!AC32-PERCENT!AC$100)/(PERCENT!AC$101-PERCENT!AC$100),(PERCENT!AC32-PERCENT!AC$100)/(PERCENT!AC$100-PERCENT!AC$102))</f>
        <v>0.36848740409810488</v>
      </c>
      <c r="AD32" s="124">
        <f>IF(PERCENT!AD32&gt;PERCENT!AD$100,(PERCENT!AD32-PERCENT!AD$100)/(PERCENT!AD$101-PERCENT!AD$100),(PERCENT!AD32-PERCENT!AD$100)/(PERCENT!AD$100-PERCENT!AD$102))</f>
        <v>0.36848740409810488</v>
      </c>
      <c r="AE32" s="128">
        <f>IF(PERCENT!AE32&gt;PERCENT!AE$100,(PERCENT!AE32-PERCENT!AE$100)/(PERCENT!AE$101-PERCENT!AE$100),(PERCENT!AE32-PERCENT!AE$100)/(PERCENT!AE$100-PERCENT!AE$102))</f>
        <v>-0.90350064918303252</v>
      </c>
      <c r="AF32" s="124">
        <f>IF(PERCENT!AF32&gt;PERCENT!AF$100,(PERCENT!AF32-PERCENT!AF$100)/(PERCENT!AF$101-PERCENT!AF$100),(PERCENT!AF32-PERCENT!AF$100)/(PERCENT!AF$100-PERCENT!AF$102))</f>
        <v>-0.91615925191714076</v>
      </c>
      <c r="AG32" s="124">
        <f>IF(PERCENT!AG32&gt;PERCENT!AG$100,(PERCENT!AG32-PERCENT!AG$100)/(PERCENT!AG$101-PERCENT!AG$100),(PERCENT!AG32-PERCENT!AG$100)/(PERCENT!AG$100-PERCENT!AG$102))</f>
        <v>-0.15379404060971508</v>
      </c>
      <c r="AH32" s="124">
        <f>IF(PERCENT!AH32&gt;PERCENT!AH$100,(PERCENT!AH32-PERCENT!AH$100)/(PERCENT!AH$101-PERCENT!AH$100),(PERCENT!AH32-PERCENT!AH$100)/(PERCENT!AH$100-PERCENT!AH$102))</f>
        <v>0.36300204031333116</v>
      </c>
      <c r="AI32" s="124">
        <f>IF(PERCENT!AI32&gt;PERCENT!AI$100,(PERCENT!AI32-PERCENT!AI$100)/(PERCENT!AI$101-PERCENT!AI$100),(PERCENT!AI32-PERCENT!AI$100)/(PERCENT!AI$100-PERCENT!AI$102))</f>
        <v>0.61005679358109832</v>
      </c>
      <c r="AJ32" s="124">
        <f>IF(PERCENT!AJ32&gt;PERCENT!AJ$100,(PERCENT!AJ32-PERCENT!AJ$100)/(PERCENT!AJ$101-PERCENT!AJ$100),(PERCENT!AJ32-PERCENT!AJ$100)/(PERCENT!AJ$100-PERCENT!AJ$102))</f>
        <v>0.48300335531591393</v>
      </c>
      <c r="AK32" s="124">
        <f>IF(PERCENT!AK32&gt;PERCENT!AK$100,(PERCENT!AK32-PERCENT!AK$100)/(PERCENT!AK$101-PERCENT!AK$100),(PERCENT!AK32-PERCENT!AK$100)/(PERCENT!AK$100-PERCENT!AK$102))</f>
        <v>-7.5146285134271559E-2</v>
      </c>
      <c r="AL32" s="124">
        <f>IF(PERCENT!AL32&gt;PERCENT!AL$100,(PERCENT!AL32-PERCENT!AL$100)/(PERCENT!AL$101-PERCENT!AL$100),(PERCENT!AL32-PERCENT!AL$100)/(PERCENT!AL$100-PERCENT!AL$102))</f>
        <v>0.47844727795527436</v>
      </c>
      <c r="AM32" s="124">
        <f>IF(PERCENT!AM32&gt;PERCENT!AM$100,(PERCENT!AM32-PERCENT!AM$100)/(PERCENT!AM$101-PERCENT!AM$100),(PERCENT!AM32-PERCENT!AM$100)/(PERCENT!AM$100-PERCENT!AM$102))</f>
        <v>-0.65208148534531984</v>
      </c>
      <c r="AN32" s="124">
        <f>IF(PERCENT!AN32&gt;PERCENT!AN$100,(PERCENT!AN32-PERCENT!AN$100)/(PERCENT!AN$101-PERCENT!AN$100),(PERCENT!AN32-PERCENT!AN$100)/(PERCENT!AN$100-PERCENT!AN$102))</f>
        <v>-0.6053438277507569</v>
      </c>
      <c r="AO32" s="124">
        <f>IF(PERCENT!AO32&gt;PERCENT!AO$100,(PERCENT!AO32-PERCENT!AO$100)/(PERCENT!AO$101-PERCENT!AO$100),(PERCENT!AO32-PERCENT!AO$100)/(PERCENT!AO$100-PERCENT!AO$102))</f>
        <v>0.15533769748255752</v>
      </c>
      <c r="AP32" s="124">
        <f>IF(PERCENT!AP32&gt;PERCENT!AP$100,(PERCENT!AP32-PERCENT!AP$100)/(PERCENT!AP$101-PERCENT!AP$100),(PERCENT!AP32-PERCENT!AP$100)/(PERCENT!AP$100-PERCENT!AP$102))</f>
        <v>-0.36713106107108601</v>
      </c>
      <c r="AQ32" s="124">
        <f>IF(PERCENT!AQ32&gt;PERCENT!AQ$100,(PERCENT!AQ32-PERCENT!AQ$100)/(PERCENT!AQ$101-PERCENT!AQ$100),(PERCENT!AQ32-PERCENT!AQ$100)/(PERCENT!AQ$100-PERCENT!AQ$102))</f>
        <v>-0.30352009058096346</v>
      </c>
      <c r="AR32" s="124">
        <f>IF(PERCENT!AR32&gt;PERCENT!AR$100,(PERCENT!AR32-PERCENT!AR$100)/(PERCENT!AR$101-PERCENT!AR$100),(PERCENT!AR32-PERCENT!AR$100)/(PERCENT!AR$100-PERCENT!AR$102))</f>
        <v>0.84347272443911547</v>
      </c>
      <c r="AS32" s="198">
        <f>IF(PERCENT!AS32&gt;PERCENT!AS$100,(PERCENT!AS32-PERCENT!AS$100)/(PERCENT!AS$101-PERCENT!AS$100),(PERCENT!AS32-PERCENT!AS$100)/(PERCENT!AS$100-PERCENT!AS$102))</f>
        <v>7.2171321999638938E-2</v>
      </c>
      <c r="AT32" s="198">
        <f>IF(PERCENT!AT32&gt;PERCENT!AT$100,(PERCENT!AT32-PERCENT!AT$100)/(PERCENT!AT$101-PERCENT!AT$100),(PERCENT!AT32-PERCENT!AT$100)/(PERCENT!AT$100-PERCENT!AT$102))</f>
        <v>0.43821906154565204</v>
      </c>
      <c r="AU32" s="198">
        <f>IF(PERCENT!AU32&gt;PERCENT!AU$100,(PERCENT!AU32-PERCENT!AU$100)/(PERCENT!AU$101-PERCENT!AU$100),(PERCENT!AU32-PERCENT!AU$100)/(PERCENT!AU$100-PERCENT!AU$102))</f>
        <v>0.45170936064220618</v>
      </c>
      <c r="AV32" s="231">
        <f>IF(PERCENT!AV32&gt;PERCENT!AV$100,(PERCENT!AV32-PERCENT!AV$100)/(PERCENT!AV$101-PERCENT!AV$100),(PERCENT!AV32-PERCENT!AV$100)/(PERCENT!AV$100-PERCENT!AV$102))</f>
        <v>-0.90350064918303252</v>
      </c>
      <c r="AW32" s="231">
        <f>IF(PERCENT!AW32&gt;PERCENT!AW$100,(PERCENT!AW32-PERCENT!AW$100)/(PERCENT!AW$101-PERCENT!AW$100),(PERCENT!AW32-PERCENT!AW$100)/(PERCENT!AW$100-PERCENT!AW$102))</f>
        <v>0.32980709442246292</v>
      </c>
      <c r="AX32" s="231">
        <f>IF(PERCENT!AX32&gt;PERCENT!AX$100,(PERCENT!AX32-PERCENT!AX$100)/(PERCENT!AX$101-PERCENT!AX$100),(PERCENT!AX32-PERCENT!AX$100)/(PERCENT!AX$100-PERCENT!AX$102))</f>
        <v>-0.90350064918303252</v>
      </c>
      <c r="AY32" s="232">
        <f>IF(PERCENT!AY32&gt;PERCENT!AY$100,(PERCENT!AY32-PERCENT!AY$100)/(PERCENT!AY$101-PERCENT!AY$100),(PERCENT!AY32-PERCENT!AY$100)/(PERCENT!AY$100-PERCENT!AY$102))</f>
        <v>0.71579685197108867</v>
      </c>
    </row>
    <row r="33" spans="1:51" x14ac:dyDescent="0.35">
      <c r="A33" s="197" t="s">
        <v>424</v>
      </c>
      <c r="B33" s="125">
        <f>IF(PERCENT!B33&gt;PERCENT!B$100,(PERCENT!B33-PERCENT!B$100)/(PERCENT!B$101-PERCENT!B$100),(PERCENT!B33-PERCENT!B$100)/(PERCENT!B$100-PERCENT!B$102))</f>
        <v>-0.20246195597884215</v>
      </c>
      <c r="C33" s="124">
        <f>IF(PERCENT!C33&gt;PERCENT!C$100,(PERCENT!C33-PERCENT!C$100)/(PERCENT!C$101-PERCENT!C$100),(PERCENT!C33-PERCENT!C$100)/(PERCENT!C$100-PERCENT!C$102))</f>
        <v>-0.67848865556553017</v>
      </c>
      <c r="D33" s="124">
        <f>IF(PERCENT!D33&gt;PERCENT!D$100,(PERCENT!D33-PERCENT!D$100)/(PERCENT!D$101-PERCENT!D$100),(PERCENT!D33-PERCENT!D$100)/(PERCENT!D$100-PERCENT!D$102))</f>
        <v>-0.33980758416671442</v>
      </c>
      <c r="E33" s="124">
        <f>IF(PERCENT!E33&gt;PERCENT!E$100,(PERCENT!E33-PERCENT!E$100)/(PERCENT!E$101-PERCENT!E$100),(PERCENT!E33-PERCENT!E$100)/(PERCENT!E$100-PERCENT!E$102))</f>
        <v>-0.21369000146645398</v>
      </c>
      <c r="F33" s="124">
        <f>IF(PERCENT!F33&gt;PERCENT!F$100,(PERCENT!F33-PERCENT!F$100)/(PERCENT!F$101-PERCENT!F$100),(PERCENT!F33-PERCENT!F$100)/(PERCENT!F$100-PERCENT!F$102))</f>
        <v>0.65733849331315053</v>
      </c>
      <c r="G33" s="124">
        <f>IF(PERCENT!G33&gt;PERCENT!G$100,(PERCENT!G33-PERCENT!G$100)/(PERCENT!G$101-PERCENT!G$100),(PERCENT!G33-PERCENT!G$100)/(PERCENT!G$100-PERCENT!G$102))</f>
        <v>-0.97320347106353455</v>
      </c>
      <c r="H33" s="125">
        <f>IF(PERCENT!H33&gt;PERCENT!H$100,(PERCENT!H33-PERCENT!H$100)/(PERCENT!H$101-PERCENT!H$100),(PERCENT!H33-PERCENT!H$100)/(PERCENT!H$100-PERCENT!H$102))</f>
        <v>-0.79975826211259526</v>
      </c>
      <c r="I33" s="124">
        <f>IF(PERCENT!I33&gt;PERCENT!I$100,(PERCENT!I33-PERCENT!I$100)/(PERCENT!I$101-PERCENT!I$100),(PERCENT!I33-PERCENT!I$100)/(PERCENT!I$100-PERCENT!I$102))</f>
        <v>-0.90674970907548458</v>
      </c>
      <c r="J33" s="124">
        <f>IF(PERCENT!J33&gt;PERCENT!J$100,(PERCENT!J33-PERCENT!J$100)/(PERCENT!J$101-PERCENT!J$100),(PERCENT!J33-PERCENT!J$100)/(PERCENT!J$100-PERCENT!J$102))</f>
        <v>-0.67980009074581416</v>
      </c>
      <c r="K33" s="126">
        <f>IF(PERCENT!K33&gt;PERCENT!K$100,(PERCENT!K33-PERCENT!K$100)/(PERCENT!K$101-PERCENT!K$100),(PERCENT!K33-PERCENT!K$100)/(PERCENT!K$100-PERCENT!K$102))</f>
        <v>-0.18931154914791226</v>
      </c>
      <c r="L33" s="126">
        <f>IF(PERCENT!L33&gt;PERCENT!L$100,(PERCENT!L33-PERCENT!L$100)/(PERCENT!L$101-PERCENT!L$100),(PERCENT!L33-PERCENT!L$100)/(PERCENT!L$100-PERCENT!L$102))</f>
        <v>1.9776222679708598E-2</v>
      </c>
      <c r="M33" s="124">
        <f>IF(PERCENT!M33&gt;PERCENT!M$100,(PERCENT!M33-PERCENT!M$100)/(PERCENT!M$101-PERCENT!M$100),(PERCENT!M33-PERCENT!M$100)/(PERCENT!M$100-PERCENT!M$102))</f>
        <v>-1</v>
      </c>
      <c r="N33" s="124">
        <f>IF(PERCENT!N33&gt;PERCENT!N$100,(PERCENT!N33-PERCENT!N$100)/(PERCENT!N$101-PERCENT!N$100),(PERCENT!N33-PERCENT!N$100)/(PERCENT!N$100-PERCENT!N$102))</f>
        <v>0.14990154005302733</v>
      </c>
      <c r="O33" s="124">
        <f>IF(PERCENT!O33&gt;PERCENT!O$100,(PERCENT!O33-PERCENT!O$100)/(PERCENT!O$101-PERCENT!O$100),(PERCENT!O33-PERCENT!O$100)/(PERCENT!O$100-PERCENT!O$102))</f>
        <v>-0.51053914632914932</v>
      </c>
      <c r="P33" s="124">
        <f>IF(PERCENT!P33&gt;PERCENT!P$100,(PERCENT!P33-PERCENT!P$100)/(PERCENT!P$101-PERCENT!P$100),(PERCENT!P33-PERCENT!P$100)/(PERCENT!P$100-PERCENT!P$102))</f>
        <v>-0.1259881363193196</v>
      </c>
      <c r="Q33" s="124">
        <f>IF(PERCENT!Q33&gt;PERCENT!Q$100,(PERCENT!Q33-PERCENT!Q$100)/(PERCENT!Q$101-PERCENT!Q$100),(PERCENT!Q33-PERCENT!Q$100)/(PERCENT!Q$100-PERCENT!Q$102))</f>
        <v>0.18678019228293949</v>
      </c>
      <c r="R33" s="127">
        <f>IF(PERCENT!R33&gt;PERCENT!R$100,(PERCENT!R33-PERCENT!R$100)/(PERCENT!R$101-PERCENT!R$100),(PERCENT!R33-PERCENT!R$100)/(PERCENT!R$100-PERCENT!R$102))</f>
        <v>-0.86554140230209597</v>
      </c>
      <c r="S33" s="124">
        <f>IF(PERCENT!S33&gt;PERCENT!S$100,(PERCENT!S33-PERCENT!S$100)/(PERCENT!S$101-PERCENT!S$100),(PERCENT!S33-PERCENT!S$100)/(PERCENT!S$100-PERCENT!S$102))</f>
        <v>-0.85760804732237872</v>
      </c>
      <c r="T33" s="124">
        <f>IF(PERCENT!T33&gt;PERCENT!T$100,(PERCENT!T33-PERCENT!T$100)/(PERCENT!T$101-PERCENT!T$100),(PERCENT!T33-PERCENT!T$100)/(PERCENT!T$100-PERCENT!T$102))</f>
        <v>-0.90065487831411006</v>
      </c>
      <c r="U33" s="124">
        <f>IF(PERCENT!U33&gt;PERCENT!U$100,(PERCENT!U33-PERCENT!U$100)/(PERCENT!U$101-PERCENT!U$100),(PERCENT!U33-PERCENT!U$100)/(PERCENT!U$100-PERCENT!U$102))</f>
        <v>-0.80456639725581769</v>
      </c>
      <c r="V33" s="127">
        <f>IF(PERCENT!V33&gt;PERCENT!V$100,(PERCENT!V33-PERCENT!V$100)/(PERCENT!V$101-PERCENT!V$100),(PERCENT!V33-PERCENT!V$100)/(PERCENT!V$100-PERCENT!V$102))</f>
        <v>-0.21351045465980706</v>
      </c>
      <c r="W33" s="124">
        <f>IF(PERCENT!W33&gt;PERCENT!W$100,(PERCENT!W33-PERCENT!W$100)/(PERCENT!W$101-PERCENT!W$100),(PERCENT!W33-PERCENT!W$100)/(PERCENT!W$100-PERCENT!W$102))</f>
        <v>-0.21351045465980706</v>
      </c>
      <c r="X33" s="127">
        <f>IF(PERCENT!X33&gt;PERCENT!X$100,(PERCENT!X33-PERCENT!X$100)/(PERCENT!X$101-PERCENT!X$100),(PERCENT!X33-PERCENT!X$100)/(PERCENT!X$100-PERCENT!X$102))</f>
        <v>-0.13387845776598634</v>
      </c>
      <c r="Y33" s="124">
        <f>IF(PERCENT!Y33&gt;PERCENT!Y$100,(PERCENT!Y33-PERCENT!Y$100)/(PERCENT!Y$101-PERCENT!Y$100),(PERCENT!Y33-PERCENT!Y$100)/(PERCENT!Y$100-PERCENT!Y$102))</f>
        <v>-0.97556418070923345</v>
      </c>
      <c r="Z33" s="124">
        <f>IF(PERCENT!Z33&gt;PERCENT!Z$100,(PERCENT!Z33-PERCENT!Z$100)/(PERCENT!Z$101-PERCENT!Z$100),(PERCENT!Z33-PERCENT!Z$100)/(PERCENT!Z$100-PERCENT!Z$102))</f>
        <v>-0.91200294238747637</v>
      </c>
      <c r="AA33" s="124">
        <f>IF(PERCENT!AA33&gt;PERCENT!AA$100,(PERCENT!AA33-PERCENT!AA$100)/(PERCENT!AA$101-PERCENT!AA$100),(PERCENT!AA33-PERCENT!AA$100)/(PERCENT!AA$100-PERCENT!AA$102))</f>
        <v>0.35006321209056218</v>
      </c>
      <c r="AB33" s="124">
        <f>IF(PERCENT!AB33&gt;PERCENT!AB$100,(PERCENT!AB33-PERCENT!AB$100)/(PERCENT!AB$101-PERCENT!AB$100),(PERCENT!AB33-PERCENT!AB$100)/(PERCENT!AB$100-PERCENT!AB$102))</f>
        <v>-0.12695891306901805</v>
      </c>
      <c r="AC33" s="127">
        <f>IF(PERCENT!AC33&gt;PERCENT!AC$100,(PERCENT!AC33-PERCENT!AC$100)/(PERCENT!AC$101-PERCENT!AC$100),(PERCENT!AC33-PERCENT!AC$100)/(PERCENT!AC$100-PERCENT!AC$102))</f>
        <v>0.17357498245912081</v>
      </c>
      <c r="AD33" s="124">
        <f>IF(PERCENT!AD33&gt;PERCENT!AD$100,(PERCENT!AD33-PERCENT!AD$100)/(PERCENT!AD$101-PERCENT!AD$100),(PERCENT!AD33-PERCENT!AD$100)/(PERCENT!AD$100-PERCENT!AD$102))</f>
        <v>0.17357498245912081</v>
      </c>
      <c r="AE33" s="128">
        <f>IF(PERCENT!AE33&gt;PERCENT!AE$100,(PERCENT!AE33-PERCENT!AE$100)/(PERCENT!AE$101-PERCENT!AE$100),(PERCENT!AE33-PERCENT!AE$100)/(PERCENT!AE$100-PERCENT!AE$102))</f>
        <v>-0.15401517969410342</v>
      </c>
      <c r="AF33" s="124">
        <f>IF(PERCENT!AF33&gt;PERCENT!AF$100,(PERCENT!AF33-PERCENT!AF$100)/(PERCENT!AF$101-PERCENT!AF$100),(PERCENT!AF33-PERCENT!AF$100)/(PERCENT!AF$100-PERCENT!AF$102))</f>
        <v>0.50661061562322784</v>
      </c>
      <c r="AG33" s="124">
        <f>IF(PERCENT!AG33&gt;PERCENT!AG$100,(PERCENT!AG33-PERCENT!AG$100)/(PERCENT!AG$101-PERCENT!AG$100),(PERCENT!AG33-PERCENT!AG$100)/(PERCENT!AG$100-PERCENT!AG$102))</f>
        <v>-2.9510028732864573E-3</v>
      </c>
      <c r="AH33" s="124">
        <f>IF(PERCENT!AH33&gt;PERCENT!AH$100,(PERCENT!AH33-PERCENT!AH$100)/(PERCENT!AH$101-PERCENT!AH$100),(PERCENT!AH33-PERCENT!AH$100)/(PERCENT!AH$100-PERCENT!AH$102))</f>
        <v>-0.87148287456360263</v>
      </c>
      <c r="AI33" s="124">
        <f>IF(PERCENT!AI33&gt;PERCENT!AI$100,(PERCENT!AI33-PERCENT!AI$100)/(PERCENT!AI$101-PERCENT!AI$100),(PERCENT!AI33-PERCENT!AI$100)/(PERCENT!AI$100-PERCENT!AI$102))</f>
        <v>0.6500532459916839</v>
      </c>
      <c r="AJ33" s="124">
        <f>IF(PERCENT!AJ33&gt;PERCENT!AJ$100,(PERCENT!AJ33-PERCENT!AJ$100)/(PERCENT!AJ$101-PERCENT!AJ$100),(PERCENT!AJ33-PERCENT!AJ$100)/(PERCENT!AJ$100-PERCENT!AJ$102))</f>
        <v>-7.0785166040639863E-3</v>
      </c>
      <c r="AK33" s="124">
        <f>IF(PERCENT!AK33&gt;PERCENT!AK$100,(PERCENT!AK33-PERCENT!AK$100)/(PERCENT!AK$101-PERCENT!AK$100),(PERCENT!AK33-PERCENT!AK$100)/(PERCENT!AK$100-PERCENT!AK$102))</f>
        <v>-2.2267740285019023E-2</v>
      </c>
      <c r="AL33" s="124">
        <f>IF(PERCENT!AL33&gt;PERCENT!AL$100,(PERCENT!AL33-PERCENT!AL$100)/(PERCENT!AL$101-PERCENT!AL$100),(PERCENT!AL33-PERCENT!AL$100)/(PERCENT!AL$100-PERCENT!AL$102))</f>
        <v>-0.910499853637877</v>
      </c>
      <c r="AM33" s="124">
        <f>IF(PERCENT!AM33&gt;PERCENT!AM$100,(PERCENT!AM33-PERCENT!AM$100)/(PERCENT!AM$101-PERCENT!AM$100),(PERCENT!AM33-PERCENT!AM$100)/(PERCENT!AM$100-PERCENT!AM$102))</f>
        <v>-0.40537391413637686</v>
      </c>
      <c r="AN33" s="124">
        <f>IF(PERCENT!AN33&gt;PERCENT!AN$100,(PERCENT!AN33-PERCENT!AN$100)/(PERCENT!AN$101-PERCENT!AN$100),(PERCENT!AN33-PERCENT!AN$100)/(PERCENT!AN$100-PERCENT!AN$102))</f>
        <v>0.86793664962324546</v>
      </c>
      <c r="AO33" s="124">
        <f>IF(PERCENT!AO33&gt;PERCENT!AO$100,(PERCENT!AO33-PERCENT!AO$100)/(PERCENT!AO$101-PERCENT!AO$100),(PERCENT!AO33-PERCENT!AO$100)/(PERCENT!AO$100-PERCENT!AO$102))</f>
        <v>-5.9891858992334887E-2</v>
      </c>
      <c r="AP33" s="124">
        <f>IF(PERCENT!AP33&gt;PERCENT!AP$100,(PERCENT!AP33-PERCENT!AP$100)/(PERCENT!AP$101-PERCENT!AP$100),(PERCENT!AP33-PERCENT!AP$100)/(PERCENT!AP$100-PERCENT!AP$102))</f>
        <v>0.98789470872353757</v>
      </c>
      <c r="AQ33" s="124">
        <f>IF(PERCENT!AQ33&gt;PERCENT!AQ$100,(PERCENT!AQ33-PERCENT!AQ$100)/(PERCENT!AQ$101-PERCENT!AQ$100),(PERCENT!AQ33-PERCENT!AQ$100)/(PERCENT!AQ$100-PERCENT!AQ$102))</f>
        <v>6.0969698108044035E-2</v>
      </c>
      <c r="AR33" s="124">
        <f>IF(PERCENT!AR33&gt;PERCENT!AR$100,(PERCENT!AR33-PERCENT!AR$100)/(PERCENT!AR$101-PERCENT!AR$100),(PERCENT!AR33-PERCENT!AR$100)/(PERCENT!AR$100-PERCENT!AR$102))</f>
        <v>0.53650392993647589</v>
      </c>
      <c r="AS33" s="198">
        <f>IF(PERCENT!AS33&gt;PERCENT!AS$100,(PERCENT!AS33-PERCENT!AS$100)/(PERCENT!AS$101-PERCENT!AS$100),(PERCENT!AS33-PERCENT!AS$100)/(PERCENT!AS$100-PERCENT!AS$102))</f>
        <v>-0.67854225936016188</v>
      </c>
      <c r="AT33" s="198">
        <f>IF(PERCENT!AT33&gt;PERCENT!AT$100,(PERCENT!AT33-PERCENT!AT$100)/(PERCENT!AT$101-PERCENT!AT$100),(PERCENT!AT33-PERCENT!AT$100)/(PERCENT!AT$100-PERCENT!AT$102))</f>
        <v>-0.17852353675621058</v>
      </c>
      <c r="AU33" s="198">
        <f>IF(PERCENT!AU33&gt;PERCENT!AU$100,(PERCENT!AU33-PERCENT!AU$100)/(PERCENT!AU$101-PERCENT!AU$100),(PERCENT!AU33-PERCENT!AU$100)/(PERCENT!AU$100-PERCENT!AU$102))</f>
        <v>-7.8863802143545908E-2</v>
      </c>
      <c r="AV33" s="231">
        <f>IF(PERCENT!AV33&gt;PERCENT!AV$100,(PERCENT!AV33-PERCENT!AV$100)/(PERCENT!AV$101-PERCENT!AV$100),(PERCENT!AV33-PERCENT!AV$100)/(PERCENT!AV$100-PERCENT!AV$102))</f>
        <v>-0.15401517969410342</v>
      </c>
      <c r="AW33" s="231">
        <f>IF(PERCENT!AW33&gt;PERCENT!AW$100,(PERCENT!AW33-PERCENT!AW$100)/(PERCENT!AW$101-PERCENT!AW$100),(PERCENT!AW33-PERCENT!AW$100)/(PERCENT!AW$100-PERCENT!AW$102))</f>
        <v>-0.29673616329546049</v>
      </c>
      <c r="AX33" s="231">
        <f>IF(PERCENT!AX33&gt;PERCENT!AX$100,(PERCENT!AX33-PERCENT!AX$100)/(PERCENT!AX$101-PERCENT!AX$100),(PERCENT!AX33-PERCENT!AX$100)/(PERCENT!AX$100-PERCENT!AX$102))</f>
        <v>-0.15401517969410342</v>
      </c>
      <c r="AY33" s="232">
        <f>IF(PERCENT!AY33&gt;PERCENT!AY$100,(PERCENT!AY33-PERCENT!AY$100)/(PERCENT!AY$101-PERCENT!AY$100),(PERCENT!AY33-PERCENT!AY$100)/(PERCENT!AY$100-PERCENT!AY$102))</f>
        <v>-0.56908981851643481</v>
      </c>
    </row>
    <row r="34" spans="1:51" x14ac:dyDescent="0.35">
      <c r="A34" s="197" t="s">
        <v>425</v>
      </c>
      <c r="B34" s="125">
        <f>IF(PERCENT!B34&gt;PERCENT!B$100,(PERCENT!B34-PERCENT!B$100)/(PERCENT!B$101-PERCENT!B$100),(PERCENT!B34-PERCENT!B$100)/(PERCENT!B$100-PERCENT!B$102))</f>
        <v>0.88523300306795061</v>
      </c>
      <c r="C34" s="124">
        <f>IF(PERCENT!C34&gt;PERCENT!C$100,(PERCENT!C34-PERCENT!C$100)/(PERCENT!C$101-PERCENT!C$100),(PERCENT!C34-PERCENT!C$100)/(PERCENT!C$100-PERCENT!C$102))</f>
        <v>0.66584050815679763</v>
      </c>
      <c r="D34" s="124">
        <f>IF(PERCENT!D34&gt;PERCENT!D$100,(PERCENT!D34-PERCENT!D$100)/(PERCENT!D$101-PERCENT!D$100),(PERCENT!D34-PERCENT!D$100)/(PERCENT!D$100-PERCENT!D$102))</f>
        <v>0.35389283927220766</v>
      </c>
      <c r="E34" s="124">
        <f>IF(PERCENT!E34&gt;PERCENT!E$100,(PERCENT!E34-PERCENT!E$100)/(PERCENT!E$101-PERCENT!E$100),(PERCENT!E34-PERCENT!E$100)/(PERCENT!E$100-PERCENT!E$102))</f>
        <v>0.39499844888808827</v>
      </c>
      <c r="F34" s="124">
        <f>IF(PERCENT!F34&gt;PERCENT!F$100,(PERCENT!F34-PERCENT!F$100)/(PERCENT!F$101-PERCENT!F$100),(PERCENT!F34-PERCENT!F$100)/(PERCENT!F$100-PERCENT!F$102))</f>
        <v>0.68570328534003555</v>
      </c>
      <c r="G34" s="124">
        <f>IF(PERCENT!G34&gt;PERCENT!G$100,(PERCENT!G34-PERCENT!G$100)/(PERCENT!G$101-PERCENT!G$100),(PERCENT!G34-PERCENT!G$100)/(PERCENT!G$100-PERCENT!G$102))</f>
        <v>8.0516590612676561E-2</v>
      </c>
      <c r="H34" s="125">
        <f>IF(PERCENT!H34&gt;PERCENT!H$100,(PERCENT!H34-PERCENT!H$100)/(PERCENT!H$101-PERCENT!H$100),(PERCENT!H34-PERCENT!H$100)/(PERCENT!H$100-PERCENT!H$102))</f>
        <v>-0.3328894730717134</v>
      </c>
      <c r="I34" s="124">
        <f>IF(PERCENT!I34&gt;PERCENT!I$100,(PERCENT!I34-PERCENT!I$100)/(PERCENT!I$101-PERCENT!I$100),(PERCENT!I34-PERCENT!I$100)/(PERCENT!I$100-PERCENT!I$102))</f>
        <v>-0.70510422182098254</v>
      </c>
      <c r="J34" s="124">
        <f>IF(PERCENT!J34&gt;PERCENT!J$100,(PERCENT!J34-PERCENT!J$100)/(PERCENT!J$101-PERCENT!J$100),(PERCENT!J34-PERCENT!J$100)/(PERCENT!J$100-PERCENT!J$102))</f>
        <v>-6.6786858552399575E-2</v>
      </c>
      <c r="K34" s="126">
        <f>IF(PERCENT!K34&gt;PERCENT!K$100,(PERCENT!K34-PERCENT!K$100)/(PERCENT!K$101-PERCENT!K$100),(PERCENT!K34-PERCENT!K$100)/(PERCENT!K$100-PERCENT!K$102))</f>
        <v>0.86726752715688538</v>
      </c>
      <c r="L34" s="126">
        <f>IF(PERCENT!L34&gt;PERCENT!L$100,(PERCENT!L34-PERCENT!L$100)/(PERCENT!L$101-PERCENT!L$100),(PERCENT!L34-PERCENT!L$100)/(PERCENT!L$100-PERCENT!L$102))</f>
        <v>0.21727084433343544</v>
      </c>
      <c r="M34" s="124">
        <f>IF(PERCENT!M34&gt;PERCENT!M$100,(PERCENT!M34-PERCENT!M$100)/(PERCENT!M$101-PERCENT!M$100),(PERCENT!M34-PERCENT!M$100)/(PERCENT!M$100-PERCENT!M$102))</f>
        <v>0.40893613056377309</v>
      </c>
      <c r="N34" s="124">
        <f>IF(PERCENT!N34&gt;PERCENT!N$100,(PERCENT!N34-PERCENT!N$100)/(PERCENT!N$101-PERCENT!N$100),(PERCENT!N34-PERCENT!N$100)/(PERCENT!N$100-PERCENT!N$102))</f>
        <v>-0.49792333733550065</v>
      </c>
      <c r="O34" s="124">
        <f>IF(PERCENT!O34&gt;PERCENT!O$100,(PERCENT!O34-PERCENT!O$100)/(PERCENT!O$101-PERCENT!O$100),(PERCENT!O34-PERCENT!O$100)/(PERCENT!O$100-PERCENT!O$102))</f>
        <v>-2.107829265829872E-2</v>
      </c>
      <c r="P34" s="124">
        <f>IF(PERCENT!P34&gt;PERCENT!P$100,(PERCENT!P34-PERCENT!P$100)/(PERCENT!P$101-PERCENT!P$100),(PERCENT!P34-PERCENT!P$100)/(PERCENT!P$100-PERCENT!P$102))</f>
        <v>-5.3722679236106678E-2</v>
      </c>
      <c r="Q34" s="124">
        <f>IF(PERCENT!Q34&gt;PERCENT!Q$100,(PERCENT!Q34-PERCENT!Q$100)/(PERCENT!Q$101-PERCENT!Q$100),(PERCENT!Q34-PERCENT!Q$100)/(PERCENT!Q$100-PERCENT!Q$102))</f>
        <v>7.3690157401841982E-2</v>
      </c>
      <c r="R34" s="127">
        <f>IF(PERCENT!R34&gt;PERCENT!R$100,(PERCENT!R34-PERCENT!R$100)/(PERCENT!R$101-PERCENT!R$100),(PERCENT!R34-PERCENT!R$100)/(PERCENT!R$100-PERCENT!R$102))</f>
        <v>-0.30558887152304093</v>
      </c>
      <c r="S34" s="124">
        <f>IF(PERCENT!S34&gt;PERCENT!S$100,(PERCENT!S34-PERCENT!S$100)/(PERCENT!S$101-PERCENT!S$100),(PERCENT!S34-PERCENT!S$100)/(PERCENT!S$100-PERCENT!S$102))</f>
        <v>-0.3235360274053648</v>
      </c>
      <c r="T34" s="124">
        <f>IF(PERCENT!T34&gt;PERCENT!T$100,(PERCENT!T34-PERCENT!T$100)/(PERCENT!T$101-PERCENT!T$100),(PERCENT!T34-PERCENT!T$100)/(PERCENT!T$100-PERCENT!T$102))</f>
        <v>-0.37475473257447672</v>
      </c>
      <c r="U34" s="124">
        <f>IF(PERCENT!U34&gt;PERCENT!U$100,(PERCENT!U34-PERCENT!U$100)/(PERCENT!U$101-PERCENT!U$100),(PERCENT!U34-PERCENT!U$100)/(PERCENT!U$100-PERCENT!U$102))</f>
        <v>-0.1379488579412318</v>
      </c>
      <c r="V34" s="127">
        <f>IF(PERCENT!V34&gt;PERCENT!V$100,(PERCENT!V34-PERCENT!V$100)/(PERCENT!V$101-PERCENT!V$100),(PERCENT!V34-PERCENT!V$100)/(PERCENT!V$100-PERCENT!V$102))</f>
        <v>-1.1175705733594858E-3</v>
      </c>
      <c r="W34" s="124">
        <f>IF(PERCENT!W34&gt;PERCENT!W$100,(PERCENT!W34-PERCENT!W$100)/(PERCENT!W$101-PERCENT!W$100),(PERCENT!W34-PERCENT!W$100)/(PERCENT!W$100-PERCENT!W$102))</f>
        <v>-1.1175705733594858E-3</v>
      </c>
      <c r="X34" s="127">
        <f>IF(PERCENT!X34&gt;PERCENT!X$100,(PERCENT!X34-PERCENT!X$100)/(PERCENT!X$101-PERCENT!X$100),(PERCENT!X34-PERCENT!X$100)/(PERCENT!X$100-PERCENT!X$102))</f>
        <v>0.30499847700175192</v>
      </c>
      <c r="Y34" s="124">
        <f>IF(PERCENT!Y34&gt;PERCENT!Y$100,(PERCENT!Y34-PERCENT!Y$100)/(PERCENT!Y$101-PERCENT!Y$100),(PERCENT!Y34-PERCENT!Y$100)/(PERCENT!Y$100-PERCENT!Y$102))</f>
        <v>9.0572830278604022E-2</v>
      </c>
      <c r="Z34" s="124">
        <f>IF(PERCENT!Z34&gt;PERCENT!Z$100,(PERCENT!Z34-PERCENT!Z$100)/(PERCENT!Z$101-PERCENT!Z$100),(PERCENT!Z34-PERCENT!Z$100)/(PERCENT!Z$100-PERCENT!Z$102))</f>
        <v>-7.1280667707548359E-2</v>
      </c>
      <c r="AA34" s="124">
        <f>IF(PERCENT!AA34&gt;PERCENT!AA$100,(PERCENT!AA34-PERCENT!AA$100)/(PERCENT!AA$101-PERCENT!AA$100),(PERCENT!AA34-PERCENT!AA$100)/(PERCENT!AA$100-PERCENT!AA$102))</f>
        <v>-0.39975734425874782</v>
      </c>
      <c r="AB34" s="124">
        <f>IF(PERCENT!AB34&gt;PERCENT!AB$100,(PERCENT!AB34-PERCENT!AB$100)/(PERCENT!AB$101-PERCENT!AB$100),(PERCENT!AB34-PERCENT!AB$100)/(PERCENT!AB$100-PERCENT!AB$102))</f>
        <v>0.73646424295952062</v>
      </c>
      <c r="AC34" s="127">
        <f>IF(PERCENT!AC34&gt;PERCENT!AC$100,(PERCENT!AC34-PERCENT!AC$100)/(PERCENT!AC$101-PERCENT!AC$100),(PERCENT!AC34-PERCENT!AC$100)/(PERCENT!AC$100-PERCENT!AC$102))</f>
        <v>0.1978932496116052</v>
      </c>
      <c r="AD34" s="124">
        <f>IF(PERCENT!AD34&gt;PERCENT!AD$100,(PERCENT!AD34-PERCENT!AD$100)/(PERCENT!AD$101-PERCENT!AD$100),(PERCENT!AD34-PERCENT!AD$100)/(PERCENT!AD$100-PERCENT!AD$102))</f>
        <v>0.1978932496116052</v>
      </c>
      <c r="AE34" s="128">
        <f>IF(PERCENT!AE34&gt;PERCENT!AE$100,(PERCENT!AE34-PERCENT!AE$100)/(PERCENT!AE$101-PERCENT!AE$100),(PERCENT!AE34-PERCENT!AE$100)/(PERCENT!AE$100-PERCENT!AE$102))</f>
        <v>-2.7607176683830111E-2</v>
      </c>
      <c r="AF34" s="124">
        <f>IF(PERCENT!AF34&gt;PERCENT!AF$100,(PERCENT!AF34-PERCENT!AF$100)/(PERCENT!AF$101-PERCENT!AF$100),(PERCENT!AF34-PERCENT!AF$100)/(PERCENT!AF$100-PERCENT!AF$102))</f>
        <v>0.2764096463306841</v>
      </c>
      <c r="AG34" s="124">
        <f>IF(PERCENT!AG34&gt;PERCENT!AG$100,(PERCENT!AG34-PERCENT!AG$100)/(PERCENT!AG$101-PERCENT!AG$100),(PERCENT!AG34-PERCENT!AG$100)/(PERCENT!AG$100-PERCENT!AG$102))</f>
        <v>5.2017637832923729E-2</v>
      </c>
      <c r="AH34" s="124">
        <f>IF(PERCENT!AH34&gt;PERCENT!AH$100,(PERCENT!AH34-PERCENT!AH$100)/(PERCENT!AH$101-PERCENT!AH$100),(PERCENT!AH34-PERCENT!AH$100)/(PERCENT!AH$100-PERCENT!AH$102))</f>
        <v>0.28154925204790437</v>
      </c>
      <c r="AI34" s="124">
        <f>IF(PERCENT!AI34&gt;PERCENT!AI$100,(PERCENT!AI34-PERCENT!AI$100)/(PERCENT!AI$101-PERCENT!AI$100),(PERCENT!AI34-PERCENT!AI$100)/(PERCENT!AI$100-PERCENT!AI$102))</f>
        <v>0.76663290556603814</v>
      </c>
      <c r="AJ34" s="124">
        <f>IF(PERCENT!AJ34&gt;PERCENT!AJ$100,(PERCENT!AJ34-PERCENT!AJ$100)/(PERCENT!AJ$101-PERCENT!AJ$100),(PERCENT!AJ34-PERCENT!AJ$100)/(PERCENT!AJ$100-PERCENT!AJ$102))</f>
        <v>1.9235451278716117E-2</v>
      </c>
      <c r="AK34" s="124">
        <f>IF(PERCENT!AK34&gt;PERCENT!AK$100,(PERCENT!AK34-PERCENT!AK$100)/(PERCENT!AK$101-PERCENT!AK$100),(PERCENT!AK34-PERCENT!AK$100)/(PERCENT!AK$100-PERCENT!AK$102))</f>
        <v>-0.1943351858749737</v>
      </c>
      <c r="AL34" s="124">
        <f>IF(PERCENT!AL34&gt;PERCENT!AL$100,(PERCENT!AL34-PERCENT!AL$100)/(PERCENT!AL$101-PERCENT!AL$100),(PERCENT!AL34-PERCENT!AL$100)/(PERCENT!AL$100-PERCENT!AL$102))</f>
        <v>0.12710592936652687</v>
      </c>
      <c r="AM34" s="124">
        <f>IF(PERCENT!AM34&gt;PERCENT!AM$100,(PERCENT!AM34-PERCENT!AM$100)/(PERCENT!AM$101-PERCENT!AM$100),(PERCENT!AM34-PERCENT!AM$100)/(PERCENT!AM$100-PERCENT!AM$102))</f>
        <v>-7.4182944998495412E-2</v>
      </c>
      <c r="AN34" s="124">
        <f>IF(PERCENT!AN34&gt;PERCENT!AN$100,(PERCENT!AN34-PERCENT!AN$100)/(PERCENT!AN$101-PERCENT!AN$100),(PERCENT!AN34-PERCENT!AN$100)/(PERCENT!AN$100-PERCENT!AN$102))</f>
        <v>0.56282477116659635</v>
      </c>
      <c r="AO34" s="124">
        <f>IF(PERCENT!AO34&gt;PERCENT!AO$100,(PERCENT!AO34-PERCENT!AO$100)/(PERCENT!AO$101-PERCENT!AO$100),(PERCENT!AO34-PERCENT!AO$100)/(PERCENT!AO$100-PERCENT!AO$102))</f>
        <v>-0.33226556925349837</v>
      </c>
      <c r="AP34" s="124">
        <f>IF(PERCENT!AP34&gt;PERCENT!AP$100,(PERCENT!AP34-PERCENT!AP$100)/(PERCENT!AP$101-PERCENT!AP$100),(PERCENT!AP34-PERCENT!AP$100)/(PERCENT!AP$100-PERCENT!AP$102))</f>
        <v>-0.10441263006716969</v>
      </c>
      <c r="AQ34" s="124">
        <f>IF(PERCENT!AQ34&gt;PERCENT!AQ$100,(PERCENT!AQ34-PERCENT!AQ$100)/(PERCENT!AQ$101-PERCENT!AQ$100),(PERCENT!AQ34-PERCENT!AQ$100)/(PERCENT!AQ$100-PERCENT!AQ$102))</f>
        <v>-3.0101248141779544E-2</v>
      </c>
      <c r="AR34" s="124">
        <f>IF(PERCENT!AR34&gt;PERCENT!AR$100,(PERCENT!AR34-PERCENT!AR$100)/(PERCENT!AR$101-PERCENT!AR$100),(PERCENT!AR34-PERCENT!AR$100)/(PERCENT!AR$100-PERCENT!AR$102))</f>
        <v>0.55773731342503563</v>
      </c>
      <c r="AS34" s="198">
        <f>IF(PERCENT!AS34&gt;PERCENT!AS$100,(PERCENT!AS34-PERCENT!AS$100)/(PERCENT!AS$101-PERCENT!AS$100),(PERCENT!AS34-PERCENT!AS$100)/(PERCENT!AS$100-PERCENT!AS$102))</f>
        <v>9.8321326165657127E-2</v>
      </c>
      <c r="AT34" s="198">
        <f>IF(PERCENT!AT34&gt;PERCENT!AT$100,(PERCENT!AT34-PERCENT!AT$100)/(PERCENT!AT$101-PERCENT!AT$100),(PERCENT!AT34-PERCENT!AT$100)/(PERCENT!AT$100-PERCENT!AT$102))</f>
        <v>0.62875623125501068</v>
      </c>
      <c r="AU34" s="198">
        <f>IF(PERCENT!AU34&gt;PERCENT!AU$100,(PERCENT!AU34-PERCENT!AU$100)/(PERCENT!AU$101-PERCENT!AU$100),(PERCENT!AU34-PERCENT!AU$100)/(PERCENT!AU$100-PERCENT!AU$102))</f>
        <v>0.12510158567201782</v>
      </c>
      <c r="AV34" s="231">
        <f>IF(PERCENT!AV34&gt;PERCENT!AV$100,(PERCENT!AV34-PERCENT!AV$100)/(PERCENT!AV$101-PERCENT!AV$100),(PERCENT!AV34-PERCENT!AV$100)/(PERCENT!AV$100-PERCENT!AV$102))</f>
        <v>-2.7607176683830111E-2</v>
      </c>
      <c r="AW34" s="231">
        <f>IF(PERCENT!AW34&gt;PERCENT!AW$100,(PERCENT!AW34-PERCENT!AW$100)/(PERCENT!AW$101-PERCENT!AW$100),(PERCENT!AW34-PERCENT!AW$100)/(PERCENT!AW$100-PERCENT!AW$102))</f>
        <v>0.26491550965518834</v>
      </c>
      <c r="AX34" s="231">
        <f>IF(PERCENT!AX34&gt;PERCENT!AX$100,(PERCENT!AX34-PERCENT!AX$100)/(PERCENT!AX$101-PERCENT!AX$100),(PERCENT!AX34-PERCENT!AX$100)/(PERCENT!AX$100-PERCENT!AX$102))</f>
        <v>-2.7607176683830111E-2</v>
      </c>
      <c r="AY34" s="232">
        <f>IF(PERCENT!AY34&gt;PERCENT!AY$100,(PERCENT!AY34-PERCENT!AY$100)/(PERCENT!AY$101-PERCENT!AY$100),(PERCENT!AY34-PERCENT!AY$100)/(PERCENT!AY$100-PERCENT!AY$102))</f>
        <v>0.11035956444712602</v>
      </c>
    </row>
    <row r="35" spans="1:51" x14ac:dyDescent="0.35">
      <c r="A35" s="197" t="s">
        <v>426</v>
      </c>
      <c r="B35" s="125">
        <f>IF(PERCENT!B35&gt;PERCENT!B$100,(PERCENT!B35-PERCENT!B$100)/(PERCENT!B$101-PERCENT!B$100),(PERCENT!B35-PERCENT!B$100)/(PERCENT!B$100-PERCENT!B$102))</f>
        <v>0.95484312524768289</v>
      </c>
      <c r="C35" s="124">
        <f>IF(PERCENT!C35&gt;PERCENT!C$100,(PERCENT!C35-PERCENT!C$100)/(PERCENT!C$101-PERCENT!C$100),(PERCENT!C35-PERCENT!C$100)/(PERCENT!C$100-PERCENT!C$102))</f>
        <v>-0.26222892596888336</v>
      </c>
      <c r="D35" s="124">
        <f>IF(PERCENT!D35&gt;PERCENT!D$100,(PERCENT!D35-PERCENT!D$100)/(PERCENT!D$101-PERCENT!D$100),(PERCENT!D35-PERCENT!D$100)/(PERCENT!D$100-PERCENT!D$102))</f>
        <v>1.79328332324711E-2</v>
      </c>
      <c r="E35" s="124">
        <f>IF(PERCENT!E35&gt;PERCENT!E$100,(PERCENT!E35-PERCENT!E$100)/(PERCENT!E$101-PERCENT!E$100),(PERCENT!E35-PERCENT!E$100)/(PERCENT!E$100-PERCENT!E$102))</f>
        <v>1</v>
      </c>
      <c r="F35" s="124">
        <f>IF(PERCENT!F35&gt;PERCENT!F$100,(PERCENT!F35-PERCENT!F$100)/(PERCENT!F$101-PERCENT!F$100),(PERCENT!F35-PERCENT!F$100)/(PERCENT!F$100-PERCENT!F$102))</f>
        <v>-0.63823826573689291</v>
      </c>
      <c r="G35" s="124">
        <f>IF(PERCENT!G35&gt;PERCENT!G$100,(PERCENT!G35-PERCENT!G$100)/(PERCENT!G$101-PERCENT!G$100),(PERCENT!G35-PERCENT!G$100)/(PERCENT!G$100-PERCENT!G$102))</f>
        <v>0.98674495444486066</v>
      </c>
      <c r="H35" s="125">
        <f>IF(PERCENT!H35&gt;PERCENT!H$100,(PERCENT!H35-PERCENT!H$100)/(PERCENT!H$101-PERCENT!H$100),(PERCENT!H35-PERCENT!H$100)/(PERCENT!H$100-PERCENT!H$102))</f>
        <v>-4.8622566829063414E-3</v>
      </c>
      <c r="I35" s="124">
        <f>IF(PERCENT!I35&gt;PERCENT!I$100,(PERCENT!I35-PERCENT!I$100)/(PERCENT!I$101-PERCENT!I$100),(PERCENT!I35-PERCENT!I$100)/(PERCENT!I$100-PERCENT!I$102))</f>
        <v>4.0171815354756862E-3</v>
      </c>
      <c r="J35" s="124">
        <f>IF(PERCENT!J35&gt;PERCENT!J$100,(PERCENT!J35-PERCENT!J$100)/(PERCENT!J$101-PERCENT!J$100),(PERCENT!J35-PERCENT!J$100)/(PERCENT!J$100-PERCENT!J$102))</f>
        <v>-2.2970324046591342E-2</v>
      </c>
      <c r="K35" s="126">
        <f>IF(PERCENT!K35&gt;PERCENT!K$100,(PERCENT!K35-PERCENT!K$100)/(PERCENT!K$101-PERCENT!K$100),(PERCENT!K35-PERCENT!K$100)/(PERCENT!K$100-PERCENT!K$102))</f>
        <v>-5.4637083591139663E-3</v>
      </c>
      <c r="L35" s="126">
        <f>IF(PERCENT!L35&gt;PERCENT!L$100,(PERCENT!L35-PERCENT!L$100)/(PERCENT!L$101-PERCENT!L$100),(PERCENT!L35-PERCENT!L$100)/(PERCENT!L$100-PERCENT!L$102))</f>
        <v>-0.41687673196859482</v>
      </c>
      <c r="M35" s="124">
        <f>IF(PERCENT!M35&gt;PERCENT!M$100,(PERCENT!M35-PERCENT!M$100)/(PERCENT!M$101-PERCENT!M$100),(PERCENT!M35-PERCENT!M$100)/(PERCENT!M$100-PERCENT!M$102))</f>
        <v>-1</v>
      </c>
      <c r="N35" s="124">
        <f>IF(PERCENT!N35&gt;PERCENT!N$100,(PERCENT!N35-PERCENT!N$100)/(PERCENT!N$101-PERCENT!N$100),(PERCENT!N35-PERCENT!N$100)/(PERCENT!N$100-PERCENT!N$102))</f>
        <v>2.8633028318168392E-2</v>
      </c>
      <c r="O35" s="124">
        <f>IF(PERCENT!O35&gt;PERCENT!O$100,(PERCENT!O35-PERCENT!O$100)/(PERCENT!O$101-PERCENT!O$100),(PERCENT!O35-PERCENT!O$100)/(PERCENT!O$100-PERCENT!O$102))</f>
        <v>-2.107829265829872E-2</v>
      </c>
      <c r="P35" s="124">
        <f>IF(PERCENT!P35&gt;PERCENT!P$100,(PERCENT!P35-PERCENT!P$100)/(PERCENT!P$101-PERCENT!P$100),(PERCENT!P35-PERCENT!P$100)/(PERCENT!P$100-PERCENT!P$102))</f>
        <v>-7.3495638177441841E-2</v>
      </c>
      <c r="Q35" s="124">
        <f>IF(PERCENT!Q35&gt;PERCENT!Q$100,(PERCENT!Q35-PERCENT!Q$100)/(PERCENT!Q$101-PERCENT!Q$100),(PERCENT!Q35-PERCENT!Q$100)/(PERCENT!Q$100-PERCENT!Q$102))</f>
        <v>-0.42984502338535147</v>
      </c>
      <c r="R35" s="127">
        <f>IF(PERCENT!R35&gt;PERCENT!R$100,(PERCENT!R35-PERCENT!R$100)/(PERCENT!R$101-PERCENT!R$100),(PERCENT!R35-PERCENT!R$100)/(PERCENT!R$100-PERCENT!R$102))</f>
        <v>0.27463144376444981</v>
      </c>
      <c r="S35" s="124">
        <f>IF(PERCENT!S35&gt;PERCENT!S$100,(PERCENT!S35-PERCENT!S$100)/(PERCENT!S$101-PERCENT!S$100),(PERCENT!S35-PERCENT!S$100)/(PERCENT!S$100-PERCENT!S$102))</f>
        <v>-0.34371182056913946</v>
      </c>
      <c r="T35" s="124">
        <f>IF(PERCENT!T35&gt;PERCENT!T$100,(PERCENT!T35-PERCENT!T$100)/(PERCENT!T$101-PERCENT!T$100),(PERCENT!T35-PERCENT!T$100)/(PERCENT!T$100-PERCENT!T$102))</f>
        <v>0.69367458748590938</v>
      </c>
      <c r="U35" s="124">
        <f>IF(PERCENT!U35&gt;PERCENT!U$100,(PERCENT!U35-PERCENT!U$100)/(PERCENT!U$101-PERCENT!U$100),(PERCENT!U35-PERCENT!U$100)/(PERCENT!U$100-PERCENT!U$102))</f>
        <v>-0.43006092333853019</v>
      </c>
      <c r="V35" s="127">
        <f>IF(PERCENT!V35&gt;PERCENT!V$100,(PERCENT!V35-PERCENT!V$100)/(PERCENT!V$101-PERCENT!V$100),(PERCENT!V35-PERCENT!V$100)/(PERCENT!V$100-PERCENT!V$102))</f>
        <v>2.3986865072080504E-2</v>
      </c>
      <c r="W35" s="124">
        <f>IF(PERCENT!W35&gt;PERCENT!W$100,(PERCENT!W35-PERCENT!W$100)/(PERCENT!W$101-PERCENT!W$100),(PERCENT!W35-PERCENT!W$100)/(PERCENT!W$100-PERCENT!W$102))</f>
        <v>2.3986865072080504E-2</v>
      </c>
      <c r="X35" s="127">
        <f>IF(PERCENT!X35&gt;PERCENT!X$100,(PERCENT!X35-PERCENT!X$100)/(PERCENT!X$101-PERCENT!X$100),(PERCENT!X35-PERCENT!X$100)/(PERCENT!X$100-PERCENT!X$102))</f>
        <v>5.8742539390859605E-2</v>
      </c>
      <c r="Y35" s="124">
        <f>IF(PERCENT!Y35&gt;PERCENT!Y$100,(PERCENT!Y35-PERCENT!Y$100)/(PERCENT!Y$101-PERCENT!Y$100),(PERCENT!Y35-PERCENT!Y$100)/(PERCENT!Y$100-PERCENT!Y$102))</f>
        <v>-0.82239945773205791</v>
      </c>
      <c r="Z35" s="124">
        <f>IF(PERCENT!Z35&gt;PERCENT!Z$100,(PERCENT!Z35-PERCENT!Z$100)/(PERCENT!Z$101-PERCENT!Z$100),(PERCENT!Z35-PERCENT!Z$100)/(PERCENT!Z$100-PERCENT!Z$102))</f>
        <v>-0.59185242016198436</v>
      </c>
      <c r="AA35" s="124">
        <f>IF(PERCENT!AA35&gt;PERCENT!AA$100,(PERCENT!AA35-PERCENT!AA$100)/(PERCENT!AA$101-PERCENT!AA$100),(PERCENT!AA35-PERCENT!AA$100)/(PERCENT!AA$100-PERCENT!AA$102))</f>
        <v>0.48568004424186317</v>
      </c>
      <c r="AB35" s="124">
        <f>IF(PERCENT!AB35&gt;PERCENT!AB$100,(PERCENT!AB35-PERCENT!AB$100)/(PERCENT!AB$101-PERCENT!AB$100),(PERCENT!AB35-PERCENT!AB$100)/(PERCENT!AB$100-PERCENT!AB$102))</f>
        <v>2.6944897081307314E-2</v>
      </c>
      <c r="AC35" s="127">
        <f>IF(PERCENT!AC35&gt;PERCENT!AC$100,(PERCENT!AC35-PERCENT!AC$100)/(PERCENT!AC$101-PERCENT!AC$100),(PERCENT!AC35-PERCENT!AC$100)/(PERCENT!AC$100-PERCENT!AC$102))</f>
        <v>-0.52699088033014396</v>
      </c>
      <c r="AD35" s="124">
        <f>IF(PERCENT!AD35&gt;PERCENT!AD$100,(PERCENT!AD35-PERCENT!AD$100)/(PERCENT!AD$101-PERCENT!AD$100),(PERCENT!AD35-PERCENT!AD$100)/(PERCENT!AD$100-PERCENT!AD$102))</f>
        <v>-0.52699088033014396</v>
      </c>
      <c r="AE35" s="128">
        <f>IF(PERCENT!AE35&gt;PERCENT!AE$100,(PERCENT!AE35-PERCENT!AE$100)/(PERCENT!AE$101-PERCENT!AE$100),(PERCENT!AE35-PERCENT!AE$100)/(PERCENT!AE$100-PERCENT!AE$102))</f>
        <v>-0.21440784073914049</v>
      </c>
      <c r="AF35" s="124">
        <f>IF(PERCENT!AF35&gt;PERCENT!AF$100,(PERCENT!AF35-PERCENT!AF$100)/(PERCENT!AF$101-PERCENT!AF$100),(PERCENT!AF35-PERCENT!AF$100)/(PERCENT!AF$100-PERCENT!AF$102))</f>
        <v>-0.98090415369472894</v>
      </c>
      <c r="AG35" s="124">
        <f>IF(PERCENT!AG35&gt;PERCENT!AG$100,(PERCENT!AG35-PERCENT!AG$100)/(PERCENT!AG$101-PERCENT!AG$100),(PERCENT!AG35-PERCENT!AG$100)/(PERCENT!AG$100-PERCENT!AG$102))</f>
        <v>-0.48340995229977457</v>
      </c>
      <c r="AH35" s="124">
        <f>IF(PERCENT!AH35&gt;PERCENT!AH$100,(PERCENT!AH35-PERCENT!AH$100)/(PERCENT!AH$101-PERCENT!AH$100),(PERCENT!AH35-PERCENT!AH$100)/(PERCENT!AH$100-PERCENT!AH$102))</f>
        <v>-0.64022951571944831</v>
      </c>
      <c r="AI35" s="124">
        <f>IF(PERCENT!AI35&gt;PERCENT!AI$100,(PERCENT!AI35-PERCENT!AI$100)/(PERCENT!AI$101-PERCENT!AI$100),(PERCENT!AI35-PERCENT!AI$100)/(PERCENT!AI$100-PERCENT!AI$102))</f>
        <v>-1</v>
      </c>
      <c r="AJ35" s="124">
        <f>IF(PERCENT!AJ35&gt;PERCENT!AJ$100,(PERCENT!AJ35-PERCENT!AJ$100)/(PERCENT!AJ$101-PERCENT!AJ$100),(PERCENT!AJ35-PERCENT!AJ$100)/(PERCENT!AJ$100-PERCENT!AJ$102))</f>
        <v>-0.43919966582623243</v>
      </c>
      <c r="AK35" s="124">
        <f>IF(PERCENT!AK35&gt;PERCENT!AK$100,(PERCENT!AK35-PERCENT!AK$100)/(PERCENT!AK$101-PERCENT!AK$100),(PERCENT!AK35-PERCENT!AK$100)/(PERCENT!AK$100-PERCENT!AK$102))</f>
        <v>0.55886023504998261</v>
      </c>
      <c r="AL35" s="124">
        <f>IF(PERCENT!AL35&gt;PERCENT!AL$100,(PERCENT!AL35-PERCENT!AL$100)/(PERCENT!AL$101-PERCENT!AL$100),(PERCENT!AL35-PERCENT!AL$100)/(PERCENT!AL$100-PERCENT!AL$102))</f>
        <v>-0.80349677551881082</v>
      </c>
      <c r="AM35" s="124">
        <f>IF(PERCENT!AM35&gt;PERCENT!AM$100,(PERCENT!AM35-PERCENT!AM$100)/(PERCENT!AM$101-PERCENT!AM$100),(PERCENT!AM35-PERCENT!AM$100)/(PERCENT!AM$100-PERCENT!AM$102))</f>
        <v>0.398984028960362</v>
      </c>
      <c r="AN35" s="124">
        <f>IF(PERCENT!AN35&gt;PERCENT!AN$100,(PERCENT!AN35-PERCENT!AN$100)/(PERCENT!AN$101-PERCENT!AN$100),(PERCENT!AN35-PERCENT!AN$100)/(PERCENT!AN$100-PERCENT!AN$102))</f>
        <v>-0.71149272925227458</v>
      </c>
      <c r="AO35" s="124">
        <f>IF(PERCENT!AO35&gt;PERCENT!AO$100,(PERCENT!AO35-PERCENT!AO$100)/(PERCENT!AO$101-PERCENT!AO$100),(PERCENT!AO35-PERCENT!AO$100)/(PERCENT!AO$100-PERCENT!AO$102))</f>
        <v>-0.10055502584031016</v>
      </c>
      <c r="AP35" s="124">
        <f>IF(PERCENT!AP35&gt;PERCENT!AP$100,(PERCENT!AP35-PERCENT!AP$100)/(PERCENT!AP$101-PERCENT!AP$100),(PERCENT!AP35-PERCENT!AP$100)/(PERCENT!AP$100-PERCENT!AP$102))</f>
        <v>0.51420415323065238</v>
      </c>
      <c r="AQ35" s="124">
        <f>IF(PERCENT!AQ35&gt;PERCENT!AQ$100,(PERCENT!AQ35-PERCENT!AQ$100)/(PERCENT!AQ$101-PERCENT!AQ$100),(PERCENT!AQ35-PERCENT!AQ$100)/(PERCENT!AQ$100-PERCENT!AQ$102))</f>
        <v>0.18720605524959438</v>
      </c>
      <c r="AR35" s="124">
        <f>IF(PERCENT!AR35&gt;PERCENT!AR$100,(PERCENT!AR35-PERCENT!AR$100)/(PERCENT!AR$101-PERCENT!AR$100),(PERCENT!AR35-PERCENT!AR$100)/(PERCENT!AR$100-PERCENT!AR$102))</f>
        <v>0.10332865354496526</v>
      </c>
      <c r="AS35" s="198">
        <f>IF(PERCENT!AS35&gt;PERCENT!AS$100,(PERCENT!AS35-PERCENT!AS$100)/(PERCENT!AS$101-PERCENT!AS$100),(PERCENT!AS35-PERCENT!AS$100)/(PERCENT!AS$100-PERCENT!AS$102))</f>
        <v>0.20428577802110504</v>
      </c>
      <c r="AT35" s="198">
        <f>IF(PERCENT!AT35&gt;PERCENT!AT$100,(PERCENT!AT35-PERCENT!AT$100)/(PERCENT!AT$101-PERCENT!AT$100),(PERCENT!AT35-PERCENT!AT$100)/(PERCENT!AT$100-PERCENT!AT$102))</f>
        <v>-9.7010196035111351E-2</v>
      </c>
      <c r="AU35" s="198">
        <f>IF(PERCENT!AU35&gt;PERCENT!AU$100,(PERCENT!AU35-PERCENT!AU$100)/(PERCENT!AU$101-PERCENT!AU$100),(PERCENT!AU35-PERCENT!AU$100)/(PERCENT!AU$100-PERCENT!AU$102))</f>
        <v>-4.7664792167163961E-2</v>
      </c>
      <c r="AV35" s="231">
        <f>IF(PERCENT!AV35&gt;PERCENT!AV$100,(PERCENT!AV35-PERCENT!AV$100)/(PERCENT!AV$101-PERCENT!AV$100),(PERCENT!AV35-PERCENT!AV$100)/(PERCENT!AV$100-PERCENT!AV$102))</f>
        <v>-0.21440784073914049</v>
      </c>
      <c r="AW35" s="231">
        <f>IF(PERCENT!AW35&gt;PERCENT!AW$100,(PERCENT!AW35-PERCENT!AW$100)/(PERCENT!AW$101-PERCENT!AW$100),(PERCENT!AW35-PERCENT!AW$100)/(PERCENT!AW$100-PERCENT!AW$102))</f>
        <v>5.4239886497927915E-2</v>
      </c>
      <c r="AX35" s="231">
        <f>IF(PERCENT!AX35&gt;PERCENT!AX$100,(PERCENT!AX35-PERCENT!AX$100)/(PERCENT!AX$101-PERCENT!AX$100),(PERCENT!AX35-PERCENT!AX$100)/(PERCENT!AX$100-PERCENT!AX$102))</f>
        <v>-0.21440784073914049</v>
      </c>
      <c r="AY35" s="232">
        <f>IF(PERCENT!AY35&gt;PERCENT!AY$100,(PERCENT!AY35-PERCENT!AY$100)/(PERCENT!AY$101-PERCENT!AY$100),(PERCENT!AY35-PERCENT!AY$100)/(PERCENT!AY$100-PERCENT!AY$102))</f>
        <v>4.1039688442135007E-2</v>
      </c>
    </row>
    <row r="36" spans="1:51" x14ac:dyDescent="0.35">
      <c r="A36" s="197" t="s">
        <v>427</v>
      </c>
      <c r="B36" s="125">
        <f>IF(PERCENT!B36&gt;PERCENT!B$100,(PERCENT!B36-PERCENT!B$100)/(PERCENT!B$101-PERCENT!B$100),(PERCENT!B36-PERCENT!B$100)/(PERCENT!B$100-PERCENT!B$102))</f>
        <v>0.33706372020311642</v>
      </c>
      <c r="C36" s="124">
        <f>IF(PERCENT!C36&gt;PERCENT!C$100,(PERCENT!C36-PERCENT!C$100)/(PERCENT!C$101-PERCENT!C$100),(PERCENT!C36-PERCENT!C$100)/(PERCENT!C$100-PERCENT!C$102))</f>
        <v>0.65803810400515039</v>
      </c>
      <c r="D36" s="124">
        <f>IF(PERCENT!D36&gt;PERCENT!D$100,(PERCENT!D36-PERCENT!D$100)/(PERCENT!D$101-PERCENT!D$100),(PERCENT!D36-PERCENT!D$100)/(PERCENT!D$100-PERCENT!D$102))</f>
        <v>0.88970900152490784</v>
      </c>
      <c r="E36" s="124">
        <f>IF(PERCENT!E36&gt;PERCENT!E$100,(PERCENT!E36-PERCENT!E$100)/(PERCENT!E$101-PERCENT!E$100),(PERCENT!E36-PERCENT!E$100)/(PERCENT!E$100-PERCENT!E$102))</f>
        <v>0.2590045841771545</v>
      </c>
      <c r="F36" s="124">
        <f>IF(PERCENT!F36&gt;PERCENT!F$100,(PERCENT!F36-PERCENT!F$100)/(PERCENT!F$101-PERCENT!F$100),(PERCENT!F36-PERCENT!F$100)/(PERCENT!F$100-PERCENT!F$102))</f>
        <v>-0.63245210918974293</v>
      </c>
      <c r="G36" s="124">
        <f>IF(PERCENT!G36&gt;PERCENT!G$100,(PERCENT!G36-PERCENT!G$100)/(PERCENT!G$101-PERCENT!G$100),(PERCENT!G36-PERCENT!G$100)/(PERCENT!G$100-PERCENT!G$102))</f>
        <v>8.793896024027947E-3</v>
      </c>
      <c r="H36" s="125">
        <f>IF(PERCENT!H36&gt;PERCENT!H$100,(PERCENT!H36-PERCENT!H$100)/(PERCENT!H$101-PERCENT!H$100),(PERCENT!H36-PERCENT!H$100)/(PERCENT!H$100-PERCENT!H$102))</f>
        <v>5.6712130933910421E-2</v>
      </c>
      <c r="I36" s="124">
        <f>IF(PERCENT!I36&gt;PERCENT!I$100,(PERCENT!I36-PERCENT!I$100)/(PERCENT!I$101-PERCENT!I$100),(PERCENT!I36-PERCENT!I$100)/(PERCENT!I$100-PERCENT!I$102))</f>
        <v>0.10822756256444499</v>
      </c>
      <c r="J36" s="124">
        <f>IF(PERCENT!J36&gt;PERCENT!J$100,(PERCENT!J36-PERCENT!J$100)/(PERCENT!J$101-PERCENT!J$100),(PERCENT!J36-PERCENT!J$100)/(PERCENT!J$100-PERCENT!J$102))</f>
        <v>-0.15312736132896512</v>
      </c>
      <c r="K36" s="126">
        <f>IF(PERCENT!K36&gt;PERCENT!K$100,(PERCENT!K36-PERCENT!K$100)/(PERCENT!K$101-PERCENT!K$100),(PERCENT!K36-PERCENT!K$100)/(PERCENT!K$100-PERCENT!K$102))</f>
        <v>0.83441311625078218</v>
      </c>
      <c r="L36" s="126">
        <f>IF(PERCENT!L36&gt;PERCENT!L$100,(PERCENT!L36-PERCENT!L$100)/(PERCENT!L$101-PERCENT!L$100),(PERCENT!L36-PERCENT!L$100)/(PERCENT!L$100-PERCENT!L$102))</f>
        <v>-0.59398318913132209</v>
      </c>
      <c r="M36" s="124">
        <f>IF(PERCENT!M36&gt;PERCENT!M$100,(PERCENT!M36-PERCENT!M$100)/(PERCENT!M$101-PERCENT!M$100),(PERCENT!M36-PERCENT!M$100)/(PERCENT!M$100-PERCENT!M$102))</f>
        <v>-1</v>
      </c>
      <c r="N36" s="124">
        <f>IF(PERCENT!N36&gt;PERCENT!N$100,(PERCENT!N36-PERCENT!N$100)/(PERCENT!N$101-PERCENT!N$100),(PERCENT!N36-PERCENT!N$100)/(PERCENT!N$100-PERCENT!N$102))</f>
        <v>-0.68648310296427117</v>
      </c>
      <c r="O36" s="124">
        <f>IF(PERCENT!O36&gt;PERCENT!O$100,(PERCENT!O36-PERCENT!O$100)/(PERCENT!O$101-PERCENT!O$100),(PERCENT!O36-PERCENT!O$100)/(PERCENT!O$100-PERCENT!O$102))</f>
        <v>0.19304985013945297</v>
      </c>
      <c r="P36" s="124">
        <f>IF(PERCENT!P36&gt;PERCENT!P$100,(PERCENT!P36-PERCENT!P$100)/(PERCENT!P$101-PERCENT!P$100),(PERCENT!P36-PERCENT!P$100)/(PERCENT!P$100-PERCENT!P$102))</f>
        <v>0.87794748735107031</v>
      </c>
      <c r="Q36" s="124">
        <f>IF(PERCENT!Q36&gt;PERCENT!Q$100,(PERCENT!Q36-PERCENT!Q$100)/(PERCENT!Q$101-PERCENT!Q$100),(PERCENT!Q36-PERCENT!Q$100)/(PERCENT!Q$100-PERCENT!Q$102))</f>
        <v>-0.34380510920424995</v>
      </c>
      <c r="R36" s="127">
        <f>IF(PERCENT!R36&gt;PERCENT!R$100,(PERCENT!R36-PERCENT!R$100)/(PERCENT!R$101-PERCENT!R$100),(PERCENT!R36-PERCENT!R$100)/(PERCENT!R$100-PERCENT!R$102))</f>
        <v>0.73373396864711671</v>
      </c>
      <c r="S36" s="124">
        <f>IF(PERCENT!S36&gt;PERCENT!S$100,(PERCENT!S36-PERCENT!S$100)/(PERCENT!S$101-PERCENT!S$100),(PERCENT!S36-PERCENT!S$100)/(PERCENT!S$100-PERCENT!S$102))</f>
        <v>0.70158399121011594</v>
      </c>
      <c r="T36" s="124">
        <f>IF(PERCENT!T36&gt;PERCENT!T$100,(PERCENT!T36-PERCENT!T$100)/(PERCENT!T$101-PERCENT!T$100),(PERCENT!T36-PERCENT!T$100)/(PERCENT!T$100-PERCENT!T$102))</f>
        <v>0.70862054735193147</v>
      </c>
      <c r="U36" s="124">
        <f>IF(PERCENT!U36&gt;PERCENT!U$100,(PERCENT!U36-PERCENT!U$100)/(PERCENT!U$101-PERCENT!U$100),(PERCENT!U36-PERCENT!U$100)/(PERCENT!U$100-PERCENT!U$102))</f>
        <v>0.27518561716498913</v>
      </c>
      <c r="V36" s="127">
        <f>IF(PERCENT!V36&gt;PERCENT!V$100,(PERCENT!V36-PERCENT!V$100)/(PERCENT!V$101-PERCENT!V$100),(PERCENT!V36-PERCENT!V$100)/(PERCENT!V$100-PERCENT!V$102))</f>
        <v>0.55611846207669202</v>
      </c>
      <c r="W36" s="124">
        <f>IF(PERCENT!W36&gt;PERCENT!W$100,(PERCENT!W36-PERCENT!W$100)/(PERCENT!W$101-PERCENT!W$100),(PERCENT!W36-PERCENT!W$100)/(PERCENT!W$100-PERCENT!W$102))</f>
        <v>0.55611846207669202</v>
      </c>
      <c r="X36" s="127">
        <f>IF(PERCENT!X36&gt;PERCENT!X$100,(PERCENT!X36-PERCENT!X$100)/(PERCENT!X$101-PERCENT!X$100),(PERCENT!X36-PERCENT!X$100)/(PERCENT!X$100-PERCENT!X$102))</f>
        <v>0.88556236058600224</v>
      </c>
      <c r="Y36" s="124">
        <f>IF(PERCENT!Y36&gt;PERCENT!Y$100,(PERCENT!Y36-PERCENT!Y$100)/(PERCENT!Y$101-PERCENT!Y$100),(PERCENT!Y36-PERCENT!Y$100)/(PERCENT!Y$100-PERCENT!Y$102))</f>
        <v>0.67501130038600954</v>
      </c>
      <c r="Z36" s="124">
        <f>IF(PERCENT!Z36&gt;PERCENT!Z$100,(PERCENT!Z36-PERCENT!Z$100)/(PERCENT!Z$101-PERCENT!Z$100),(PERCENT!Z36-PERCENT!Z$100)/(PERCENT!Z$100-PERCENT!Z$102))</f>
        <v>0.50865580825886292</v>
      </c>
      <c r="AA36" s="124">
        <f>IF(PERCENT!AA36&gt;PERCENT!AA$100,(PERCENT!AA36-PERCENT!AA$100)/(PERCENT!AA$101-PERCENT!AA$100),(PERCENT!AA36-PERCENT!AA$100)/(PERCENT!AA$100-PERCENT!AA$102))</f>
        <v>9.3197190992825835E-2</v>
      </c>
      <c r="AB36" s="124">
        <f>IF(PERCENT!AB36&gt;PERCENT!AB$100,(PERCENT!AB36-PERCENT!AB$100)/(PERCENT!AB$101-PERCENT!AB$100),(PERCENT!AB36-PERCENT!AB$100)/(PERCENT!AB$100-PERCENT!AB$102))</f>
        <v>0.89526142989416846</v>
      </c>
      <c r="AC36" s="127">
        <f>IF(PERCENT!AC36&gt;PERCENT!AC$100,(PERCENT!AC36-PERCENT!AC$100)/(PERCENT!AC$101-PERCENT!AC$100),(PERCENT!AC36-PERCENT!AC$100)/(PERCENT!AC$100-PERCENT!AC$102))</f>
        <v>0.47316175527995141</v>
      </c>
      <c r="AD36" s="124">
        <f>IF(PERCENT!AD36&gt;PERCENT!AD$100,(PERCENT!AD36-PERCENT!AD$100)/(PERCENT!AD$101-PERCENT!AD$100),(PERCENT!AD36-PERCENT!AD$100)/(PERCENT!AD$100-PERCENT!AD$102))</f>
        <v>0.47316175527995141</v>
      </c>
      <c r="AE36" s="128">
        <f>IF(PERCENT!AE36&gt;PERCENT!AE$100,(PERCENT!AE36-PERCENT!AE$100)/(PERCENT!AE$101-PERCENT!AE$100),(PERCENT!AE36-PERCENT!AE$100)/(PERCENT!AE$100-PERCENT!AE$102))</f>
        <v>-0.22371057720344156</v>
      </c>
      <c r="AF36" s="124">
        <f>IF(PERCENT!AF36&gt;PERCENT!AF$100,(PERCENT!AF36-PERCENT!AF$100)/(PERCENT!AF$101-PERCENT!AF$100),(PERCENT!AF36-PERCENT!AF$100)/(PERCENT!AF$100-PERCENT!AF$102))</f>
        <v>-0.91615925191714076</v>
      </c>
      <c r="AG36" s="124">
        <f>IF(PERCENT!AG36&gt;PERCENT!AG$100,(PERCENT!AG36-PERCENT!AG$100)/(PERCENT!AG$101-PERCENT!AG$100),(PERCENT!AG36-PERCENT!AG$100)/(PERCENT!AG$100-PERCENT!AG$102))</f>
        <v>-0.15379404060971508</v>
      </c>
      <c r="AH36" s="124">
        <f>IF(PERCENT!AH36&gt;PERCENT!AH$100,(PERCENT!AH36-PERCENT!AH$100)/(PERCENT!AH$101-PERCENT!AH$100),(PERCENT!AH36-PERCENT!AH$100)/(PERCENT!AH$100-PERCENT!AH$102))</f>
        <v>0.36300204031333116</v>
      </c>
      <c r="AI36" s="124">
        <f>IF(PERCENT!AI36&gt;PERCENT!AI$100,(PERCENT!AI36-PERCENT!AI$100)/(PERCENT!AI$101-PERCENT!AI$100),(PERCENT!AI36-PERCENT!AI$100)/(PERCENT!AI$100-PERCENT!AI$102))</f>
        <v>0.58075605629693627</v>
      </c>
      <c r="AJ36" s="124">
        <f>IF(PERCENT!AJ36&gt;PERCENT!AJ$100,(PERCENT!AJ36-PERCENT!AJ$100)/(PERCENT!AJ$101-PERCENT!AJ$100),(PERCENT!AJ36-PERCENT!AJ$100)/(PERCENT!AJ$100-PERCENT!AJ$102))</f>
        <v>0.66994248133580592</v>
      </c>
      <c r="AK36" s="124">
        <f>IF(PERCENT!AK36&gt;PERCENT!AK$100,(PERCENT!AK36-PERCENT!AK$100)/(PERCENT!AK$101-PERCENT!AK$100),(PERCENT!AK36-PERCENT!AK$100)/(PERCENT!AK$100-PERCENT!AK$102))</f>
        <v>-7.5146285134271559E-2</v>
      </c>
      <c r="AL36" s="124">
        <f>IF(PERCENT!AL36&gt;PERCENT!AL$100,(PERCENT!AL36-PERCENT!AL$100)/(PERCENT!AL$101-PERCENT!AL$100),(PERCENT!AL36-PERCENT!AL$100)/(PERCENT!AL$100-PERCENT!AL$102))</f>
        <v>0.47844727795527436</v>
      </c>
      <c r="AM36" s="124">
        <f>IF(PERCENT!AM36&gt;PERCENT!AM$100,(PERCENT!AM36-PERCENT!AM$100)/(PERCENT!AM$101-PERCENT!AM$100),(PERCENT!AM36-PERCENT!AM$100)/(PERCENT!AM$100-PERCENT!AM$102))</f>
        <v>-6.1776568214472236E-2</v>
      </c>
      <c r="AN36" s="124">
        <f>IF(PERCENT!AN36&gt;PERCENT!AN$100,(PERCENT!AN36-PERCENT!AN$100)/(PERCENT!AN$101-PERCENT!AN$100),(PERCENT!AN36-PERCENT!AN$100)/(PERCENT!AN$100-PERCENT!AN$102))</f>
        <v>-0.87752049826747847</v>
      </c>
      <c r="AO36" s="124">
        <f>IF(PERCENT!AO36&gt;PERCENT!AO$100,(PERCENT!AO36-PERCENT!AO$100)/(PERCENT!AO$101-PERCENT!AO$100),(PERCENT!AO36-PERCENT!AO$100)/(PERCENT!AO$100-PERCENT!AO$102))</f>
        <v>0.28867804569066308</v>
      </c>
      <c r="AP36" s="124">
        <f>IF(PERCENT!AP36&gt;PERCENT!AP$100,(PERCENT!AP36-PERCENT!AP$100)/(PERCENT!AP$101-PERCENT!AP$100),(PERCENT!AP36-PERCENT!AP$100)/(PERCENT!AP$100-PERCENT!AP$102))</f>
        <v>-0.36713106107108601</v>
      </c>
      <c r="AQ36" s="124">
        <f>IF(PERCENT!AQ36&gt;PERCENT!AQ$100,(PERCENT!AQ36-PERCENT!AQ$100)/(PERCENT!AQ$101-PERCENT!AQ$100),(PERCENT!AQ36-PERCENT!AQ$100)/(PERCENT!AQ$100-PERCENT!AQ$102))</f>
        <v>-0.30352009058096346</v>
      </c>
      <c r="AR36" s="124">
        <f>IF(PERCENT!AR36&gt;PERCENT!AR$100,(PERCENT!AR36-PERCENT!AR$100)/(PERCENT!AR$101-PERCENT!AR$100),(PERCENT!AR36-PERCENT!AR$100)/(PERCENT!AR$100-PERCENT!AR$102))</f>
        <v>0.82707201834635435</v>
      </c>
      <c r="AS36" s="198">
        <f>IF(PERCENT!AS36&gt;PERCENT!AS$100,(PERCENT!AS36-PERCENT!AS$100)/(PERCENT!AS$101-PERCENT!AS$100),(PERCENT!AS36-PERCENT!AS$100)/(PERCENT!AS$100-PERCENT!AS$102))</f>
        <v>0.11708842435475378</v>
      </c>
      <c r="AT36" s="198">
        <f>IF(PERCENT!AT36&gt;PERCENT!AT$100,(PERCENT!AT36-PERCENT!AT$100)/(PERCENT!AT$101-PERCENT!AT$100),(PERCENT!AT36-PERCENT!AT$100)/(PERCENT!AT$100-PERCENT!AT$102))</f>
        <v>0.21853957380876118</v>
      </c>
      <c r="AU36" s="198">
        <f>IF(PERCENT!AU36&gt;PERCENT!AU$100,(PERCENT!AU36-PERCENT!AU$100)/(PERCENT!AU$101-PERCENT!AU$100),(PERCENT!AU36-PERCENT!AU$100)/(PERCENT!AU$100-PERCENT!AU$102))</f>
        <v>0.72471482110337304</v>
      </c>
      <c r="AV36" s="231">
        <f>IF(PERCENT!AV36&gt;PERCENT!AV$100,(PERCENT!AV36-PERCENT!AV$100)/(PERCENT!AV$101-PERCENT!AV$100),(PERCENT!AV36-PERCENT!AV$100)/(PERCENT!AV$100-PERCENT!AV$102))</f>
        <v>-0.22371057720344156</v>
      </c>
      <c r="AW36" s="231">
        <f>IF(PERCENT!AW36&gt;PERCENT!AW$100,(PERCENT!AW36-PERCENT!AW$100)/(PERCENT!AW$101-PERCENT!AW$100),(PERCENT!AW36-PERCENT!AW$100)/(PERCENT!AW$100-PERCENT!AW$102))</f>
        <v>0.40341161202111708</v>
      </c>
      <c r="AX36" s="231">
        <f>IF(PERCENT!AX36&gt;PERCENT!AX$100,(PERCENT!AX36-PERCENT!AX$100)/(PERCENT!AX$101-PERCENT!AX$100),(PERCENT!AX36-PERCENT!AX$100)/(PERCENT!AX$100-PERCENT!AX$102))</f>
        <v>-0.22371057720344156</v>
      </c>
      <c r="AY36" s="232">
        <f>IF(PERCENT!AY36&gt;PERCENT!AY$100,(PERCENT!AY36-PERCENT!AY$100)/(PERCENT!AY$101-PERCENT!AY$100),(PERCENT!AY36-PERCENT!AY$100)/(PERCENT!AY$100-PERCENT!AY$102))</f>
        <v>0.71579685197108867</v>
      </c>
    </row>
    <row r="37" spans="1:51" x14ac:dyDescent="0.35">
      <c r="A37" s="197" t="s">
        <v>428</v>
      </c>
      <c r="B37" s="125">
        <f>IF(PERCENT!B37&gt;PERCENT!B$100,(PERCENT!B37-PERCENT!B$100)/(PERCENT!B$101-PERCENT!B$100),(PERCENT!B37-PERCENT!B$100)/(PERCENT!B$100-PERCENT!B$102))</f>
        <v>-0.25208356363934736</v>
      </c>
      <c r="C37" s="124">
        <f>IF(PERCENT!C37&gt;PERCENT!C$100,(PERCENT!C37-PERCENT!C$100)/(PERCENT!C$101-PERCENT!C$100),(PERCENT!C37-PERCENT!C$100)/(PERCENT!C$100-PERCENT!C$102))</f>
        <v>0.35474021223518332</v>
      </c>
      <c r="D37" s="124">
        <f>IF(PERCENT!D37&gt;PERCENT!D$100,(PERCENT!D37-PERCENT!D$100)/(PERCENT!D$101-PERCENT!D$100),(PERCENT!D37-PERCENT!D$100)/(PERCENT!D$100-PERCENT!D$102))</f>
        <v>8.0197335139734455E-2</v>
      </c>
      <c r="E37" s="124">
        <f>IF(PERCENT!E37&gt;PERCENT!E$100,(PERCENT!E37-PERCENT!E$100)/(PERCENT!E$101-PERCENT!E$100),(PERCENT!E37-PERCENT!E$100)/(PERCENT!E$100-PERCENT!E$102))</f>
        <v>-0.63840424618160052</v>
      </c>
      <c r="F37" s="124">
        <f>IF(PERCENT!F37&gt;PERCENT!F$100,(PERCENT!F37-PERCENT!F$100)/(PERCENT!F$101-PERCENT!F$100),(PERCENT!F37-PERCENT!F$100)/(PERCENT!F$100-PERCENT!F$102))</f>
        <v>0.22622267976827623</v>
      </c>
      <c r="G37" s="124">
        <f>IF(PERCENT!G37&gt;PERCENT!G$100,(PERCENT!G37-PERCENT!G$100)/(PERCENT!G$101-PERCENT!G$100),(PERCENT!G37-PERCENT!G$100)/(PERCENT!G$100-PERCENT!G$102))</f>
        <v>-0.18436763701584238</v>
      </c>
      <c r="H37" s="125">
        <f>IF(PERCENT!H37&gt;PERCENT!H$100,(PERCENT!H37-PERCENT!H$100)/(PERCENT!H$101-PERCENT!H$100),(PERCENT!H37-PERCENT!H$100)/(PERCENT!H$100-PERCENT!H$102))</f>
        <v>0.19361616855910274</v>
      </c>
      <c r="I37" s="124">
        <f>IF(PERCENT!I37&gt;PERCENT!I$100,(PERCENT!I37-PERCENT!I$100)/(PERCENT!I$101-PERCENT!I$100),(PERCENT!I37-PERCENT!I$100)/(PERCENT!I$100-PERCENT!I$102))</f>
        <v>0.18348549097516453</v>
      </c>
      <c r="J37" s="124">
        <f>IF(PERCENT!J37&gt;PERCENT!J$100,(PERCENT!J37-PERCENT!J$100)/(PERCENT!J$101-PERCENT!J$100),(PERCENT!J37-PERCENT!J$100)/(PERCENT!J$100-PERCENT!J$102))</f>
        <v>4.6554393177523086E-2</v>
      </c>
      <c r="K37" s="126">
        <f>IF(PERCENT!K37&gt;PERCENT!K$100,(PERCENT!K37-PERCENT!K$100)/(PERCENT!K$101-PERCENT!K$100),(PERCENT!K37-PERCENT!K$100)/(PERCENT!K$100-PERCENT!K$102))</f>
        <v>0.86177843125318399</v>
      </c>
      <c r="L37" s="126">
        <f>IF(PERCENT!L37&gt;PERCENT!L$100,(PERCENT!L37-PERCENT!L$100)/(PERCENT!L$101-PERCENT!L$100),(PERCENT!L37-PERCENT!L$100)/(PERCENT!L$100-PERCENT!L$102))</f>
        <v>0.42288066506642463</v>
      </c>
      <c r="M37" s="124">
        <f>IF(PERCENT!M37&gt;PERCENT!M$100,(PERCENT!M37-PERCENT!M$100)/(PERCENT!M$101-PERCENT!M$100),(PERCENT!M37-PERCENT!M$100)/(PERCENT!M$100-PERCENT!M$102))</f>
        <v>0.40893613056377309</v>
      </c>
      <c r="N37" s="124">
        <f>IF(PERCENT!N37&gt;PERCENT!N$100,(PERCENT!N37-PERCENT!N$100)/(PERCENT!N$101-PERCENT!N$100),(PERCENT!N37-PERCENT!N$100)/(PERCENT!N$100-PERCENT!N$102))</f>
        <v>1.3217300477851255E-2</v>
      </c>
      <c r="O37" s="124">
        <f>IF(PERCENT!O37&gt;PERCENT!O$100,(PERCENT!O37-PERCENT!O$100)/(PERCENT!O$101-PERCENT!O$100),(PERCENT!O37-PERCENT!O$100)/(PERCENT!O$100-PERCENT!O$102))</f>
        <v>0.19304985013945297</v>
      </c>
      <c r="P37" s="124">
        <f>IF(PERCENT!P37&gt;PERCENT!P$100,(PERCENT!P37-PERCENT!P$100)/(PERCENT!P$101-PERCENT!P$100),(PERCENT!P37-PERCENT!P$100)/(PERCENT!P$100-PERCENT!P$102))</f>
        <v>-0.1754205336726572</v>
      </c>
      <c r="Q37" s="124">
        <f>IF(PERCENT!Q37&gt;PERCENT!Q$100,(PERCENT!Q37-PERCENT!Q$100)/(PERCENT!Q$101-PERCENT!Q$100),(PERCENT!Q37-PERCENT!Q$100)/(PERCENT!Q$100-PERCENT!Q$102))</f>
        <v>1</v>
      </c>
      <c r="R37" s="127">
        <f>IF(PERCENT!R37&gt;PERCENT!R$100,(PERCENT!R37-PERCENT!R$100)/(PERCENT!R$101-PERCENT!R$100),(PERCENT!R37-PERCENT!R$100)/(PERCENT!R$100-PERCENT!R$102))</f>
        <v>1</v>
      </c>
      <c r="S37" s="124">
        <f>IF(PERCENT!S37&gt;PERCENT!S$100,(PERCENT!S37-PERCENT!S$100)/(PERCENT!S$101-PERCENT!S$100),(PERCENT!S37-PERCENT!S$100)/(PERCENT!S$100-PERCENT!S$102))</f>
        <v>1</v>
      </c>
      <c r="T37" s="124">
        <f>IF(PERCENT!T37&gt;PERCENT!T$100,(PERCENT!T37-PERCENT!T$100)/(PERCENT!T$101-PERCENT!T$100),(PERCENT!T37-PERCENT!T$100)/(PERCENT!T$100-PERCENT!T$102))</f>
        <v>1</v>
      </c>
      <c r="U37" s="124">
        <f>IF(PERCENT!U37&gt;PERCENT!U$100,(PERCENT!U37-PERCENT!U$100)/(PERCENT!U$101-PERCENT!U$100),(PERCENT!U37-PERCENT!U$100)/(PERCENT!U$100-PERCENT!U$102))</f>
        <v>0.27692979333812651</v>
      </c>
      <c r="V37" s="127">
        <f>IF(PERCENT!V37&gt;PERCENT!V$100,(PERCENT!V37-PERCENT!V$100)/(PERCENT!V$101-PERCENT!V$100),(PERCENT!V37-PERCENT!V$100)/(PERCENT!V$100-PERCENT!V$102))</f>
        <v>0.11590890354048718</v>
      </c>
      <c r="W37" s="124">
        <f>IF(PERCENT!W37&gt;PERCENT!W$100,(PERCENT!W37-PERCENT!W$100)/(PERCENT!W$101-PERCENT!W$100),(PERCENT!W37-PERCENT!W$100)/(PERCENT!W$100-PERCENT!W$102))</f>
        <v>0.11590890354048718</v>
      </c>
      <c r="X37" s="127">
        <f>IF(PERCENT!X37&gt;PERCENT!X$100,(PERCENT!X37-PERCENT!X$100)/(PERCENT!X$101-PERCENT!X$100),(PERCENT!X37-PERCENT!X$100)/(PERCENT!X$100-PERCENT!X$102))</f>
        <v>-0.30060982045067608</v>
      </c>
      <c r="Y37" s="124">
        <f>IF(PERCENT!Y37&gt;PERCENT!Y$100,(PERCENT!Y37-PERCENT!Y$100)/(PERCENT!Y$101-PERCENT!Y$100),(PERCENT!Y37-PERCENT!Y$100)/(PERCENT!Y$100-PERCENT!Y$102))</f>
        <v>5.7505253024626266E-2</v>
      </c>
      <c r="Z37" s="124">
        <f>IF(PERCENT!Z37&gt;PERCENT!Z$100,(PERCENT!Z37-PERCENT!Z$100)/(PERCENT!Z$101-PERCENT!Z$100),(PERCENT!Z37-PERCENT!Z$100)/(PERCENT!Z$100-PERCENT!Z$102))</f>
        <v>-0.2272105323750431</v>
      </c>
      <c r="AA37" s="124">
        <f>IF(PERCENT!AA37&gt;PERCENT!AA$100,(PERCENT!AA37-PERCENT!AA$100)/(PERCENT!AA$101-PERCENT!AA$100),(PERCENT!AA37-PERCENT!AA$100)/(PERCENT!AA$100-PERCENT!AA$102))</f>
        <v>4.1811204339147014E-2</v>
      </c>
      <c r="AB37" s="124">
        <f>IF(PERCENT!AB37&gt;PERCENT!AB$100,(PERCENT!AB37-PERCENT!AB$100)/(PERCENT!AB$101-PERCENT!AB$100),(PERCENT!AB37-PERCENT!AB$100)/(PERCENT!AB$100-PERCENT!AB$102))</f>
        <v>-0.45942514094099063</v>
      </c>
      <c r="AC37" s="127">
        <f>IF(PERCENT!AC37&gt;PERCENT!AC$100,(PERCENT!AC37-PERCENT!AC$100)/(PERCENT!AC$101-PERCENT!AC$100),(PERCENT!AC37-PERCENT!AC$100)/(PERCENT!AC$100-PERCENT!AC$102))</f>
        <v>0.42192539222120251</v>
      </c>
      <c r="AD37" s="124">
        <f>IF(PERCENT!AD37&gt;PERCENT!AD$100,(PERCENT!AD37-PERCENT!AD$100)/(PERCENT!AD$101-PERCENT!AD$100),(PERCENT!AD37-PERCENT!AD$100)/(PERCENT!AD$100-PERCENT!AD$102))</f>
        <v>0.42192539222120251</v>
      </c>
      <c r="AE37" s="128">
        <f>IF(PERCENT!AE37&gt;PERCENT!AE$100,(PERCENT!AE37-PERCENT!AE$100)/(PERCENT!AE$101-PERCENT!AE$100),(PERCENT!AE37-PERCENT!AE$100)/(PERCENT!AE$100-PERCENT!AE$102))</f>
        <v>0.53035456304076412</v>
      </c>
      <c r="AF37" s="124">
        <f>IF(PERCENT!AF37&gt;PERCENT!AF$100,(PERCENT!AF37-PERCENT!AF$100)/(PERCENT!AF$101-PERCENT!AF$100),(PERCENT!AF37-PERCENT!AF$100)/(PERCENT!AF$100-PERCENT!AF$102))</f>
        <v>0.32230045114670763</v>
      </c>
      <c r="AG37" s="124">
        <f>IF(PERCENT!AG37&gt;PERCENT!AG$100,(PERCENT!AG37-PERCENT!AG$100)/(PERCENT!AG$101-PERCENT!AG$100),(PERCENT!AG37-PERCENT!AG$100)/(PERCENT!AG$100-PERCENT!AG$102))</f>
        <v>0.15533660174259248</v>
      </c>
      <c r="AH37" s="124">
        <f>IF(PERCENT!AH37&gt;PERCENT!AH$100,(PERCENT!AH37-PERCENT!AH$100)/(PERCENT!AH$101-PERCENT!AH$100),(PERCENT!AH37-PERCENT!AH$100)/(PERCENT!AH$100-PERCENT!AH$102))</f>
        <v>0.35016951548504549</v>
      </c>
      <c r="AI37" s="124">
        <f>IF(PERCENT!AI37&gt;PERCENT!AI$100,(PERCENT!AI37-PERCENT!AI$100)/(PERCENT!AI$101-PERCENT!AI$100),(PERCENT!AI37-PERCENT!AI$100)/(PERCENT!AI$100-PERCENT!AI$102))</f>
        <v>0.66864878786758952</v>
      </c>
      <c r="AJ37" s="124">
        <f>IF(PERCENT!AJ37&gt;PERCENT!AJ$100,(PERCENT!AJ37-PERCENT!AJ$100)/(PERCENT!AJ$101-PERCENT!AJ$100),(PERCENT!AJ37-PERCENT!AJ$100)/(PERCENT!AJ$100-PERCENT!AJ$102))</f>
        <v>-8.0643404963066573E-2</v>
      </c>
      <c r="AK37" s="124">
        <f>IF(PERCENT!AK37&gt;PERCENT!AK$100,(PERCENT!AK37-PERCENT!AK$100)/(PERCENT!AK$101-PERCENT!AK$100),(PERCENT!AK37-PERCENT!AK$100)/(PERCENT!AK$100-PERCENT!AK$102))</f>
        <v>3.0516789594414246E-2</v>
      </c>
      <c r="AL37" s="124">
        <f>IF(PERCENT!AL37&gt;PERCENT!AL$100,(PERCENT!AL37-PERCENT!AL$100)/(PERCENT!AL$101-PERCENT!AL$100),(PERCENT!AL37-PERCENT!AL$100)/(PERCENT!AL$100-PERCENT!AL$102))</f>
        <v>9.177247086781826E-3</v>
      </c>
      <c r="AM37" s="124">
        <f>IF(PERCENT!AM37&gt;PERCENT!AM$100,(PERCENT!AM37-PERCENT!AM$100)/(PERCENT!AM$101-PERCENT!AM$100),(PERCENT!AM37-PERCENT!AM$100)/(PERCENT!AM$100-PERCENT!AM$102))</f>
        <v>0.37276584117412603</v>
      </c>
      <c r="AN37" s="124">
        <f>IF(PERCENT!AN37&gt;PERCENT!AN$100,(PERCENT!AN37-PERCENT!AN$100)/(PERCENT!AN$101-PERCENT!AN$100),(PERCENT!AN37-PERCENT!AN$100)/(PERCENT!AN$100-PERCENT!AN$102))</f>
        <v>-0.11270405411549041</v>
      </c>
      <c r="AO37" s="124">
        <f>IF(PERCENT!AO37&gt;PERCENT!AO$100,(PERCENT!AO37-PERCENT!AO$100)/(PERCENT!AO$101-PERCENT!AO$100),(PERCENT!AO37-PERCENT!AO$100)/(PERCENT!AO$100-PERCENT!AO$102))</f>
        <v>0.25613791684195752</v>
      </c>
      <c r="AP37" s="124">
        <f>IF(PERCENT!AP37&gt;PERCENT!AP$100,(PERCENT!AP37-PERCENT!AP$100)/(PERCENT!AP$101-PERCENT!AP$100),(PERCENT!AP37-PERCENT!AP$100)/(PERCENT!AP$100-PERCENT!AP$102))</f>
        <v>0.44088817862577073</v>
      </c>
      <c r="AQ37" s="124">
        <f>IF(PERCENT!AQ37&gt;PERCENT!AQ$100,(PERCENT!AQ37-PERCENT!AQ$100)/(PERCENT!AQ$101-PERCENT!AQ$100),(PERCENT!AQ37-PERCENT!AQ$100)/(PERCENT!AQ$100-PERCENT!AQ$102))</f>
        <v>0.12428163452725548</v>
      </c>
      <c r="AR37" s="124">
        <f>IF(PERCENT!AR37&gt;PERCENT!AR$100,(PERCENT!AR37-PERCENT!AR$100)/(PERCENT!AR$101-PERCENT!AR$100),(PERCENT!AR37-PERCENT!AR$100)/(PERCENT!AR$100-PERCENT!AR$102))</f>
        <v>0.3127825954282939</v>
      </c>
      <c r="AS37" s="198">
        <f>IF(PERCENT!AS37&gt;PERCENT!AS$100,(PERCENT!AS37-PERCENT!AS$100)/(PERCENT!AS$101-PERCENT!AS$100),(PERCENT!AS37-PERCENT!AS$100)/(PERCENT!AS$100-PERCENT!AS$102))</f>
        <v>9.2142037430290286E-2</v>
      </c>
      <c r="AT37" s="198">
        <f>IF(PERCENT!AT37&gt;PERCENT!AT$100,(PERCENT!AT37-PERCENT!AT$100)/(PERCENT!AT$101-PERCENT!AT$100),(PERCENT!AT37-PERCENT!AT$100)/(PERCENT!AT$100-PERCENT!AT$102))</f>
        <v>0.79050864426155409</v>
      </c>
      <c r="AU37" s="198">
        <f>IF(PERCENT!AU37&gt;PERCENT!AU$100,(PERCENT!AU37-PERCENT!AU$100)/(PERCENT!AU$101-PERCENT!AU$100),(PERCENT!AU37-PERCENT!AU$100)/(PERCENT!AU$100-PERCENT!AU$102))</f>
        <v>0.4545724659813557</v>
      </c>
      <c r="AV37" s="231">
        <f>IF(PERCENT!AV37&gt;PERCENT!AV$100,(PERCENT!AV37-PERCENT!AV$100)/(PERCENT!AV$101-PERCENT!AV$100),(PERCENT!AV37-PERCENT!AV$100)/(PERCENT!AV$100-PERCENT!AV$102))</f>
        <v>0.53035456304076412</v>
      </c>
      <c r="AW37" s="231">
        <f>IF(PERCENT!AW37&gt;PERCENT!AW$100,(PERCENT!AW37-PERCENT!AW$100)/(PERCENT!AW$101-PERCENT!AW$100),(PERCENT!AW37-PERCENT!AW$100)/(PERCENT!AW$100-PERCENT!AW$102))</f>
        <v>0.43334463581663202</v>
      </c>
      <c r="AX37" s="231">
        <f>IF(PERCENT!AX37&gt;PERCENT!AX$100,(PERCENT!AX37-PERCENT!AX$100)/(PERCENT!AX$101-PERCENT!AX$100),(PERCENT!AX37-PERCENT!AX$100)/(PERCENT!AX$100-PERCENT!AX$102))</f>
        <v>0.53035456304076412</v>
      </c>
      <c r="AY37" s="232">
        <f>IF(PERCENT!AY37&gt;PERCENT!AY$100,(PERCENT!AY37-PERCENT!AY$100)/(PERCENT!AY$101-PERCENT!AY$100),(PERCENT!AY37-PERCENT!AY$100)/(PERCENT!AY$100-PERCENT!AY$102))</f>
        <v>0.3638146748557487</v>
      </c>
    </row>
    <row r="38" spans="1:51" x14ac:dyDescent="0.35">
      <c r="A38" s="197" t="s">
        <v>429</v>
      </c>
      <c r="B38" s="125">
        <f>IF(PERCENT!B38&gt;PERCENT!B$100,(PERCENT!B38-PERCENT!B$100)/(PERCENT!B$101-PERCENT!B$100),(PERCENT!B38-PERCENT!B$100)/(PERCENT!B$100-PERCENT!B$102))</f>
        <v>-0.11790652003794161</v>
      </c>
      <c r="C38" s="124">
        <f>IF(PERCENT!C38&gt;PERCENT!C$100,(PERCENT!C38-PERCENT!C$100)/(PERCENT!C$101-PERCENT!C$100),(PERCENT!C38-PERCENT!C$100)/(PERCENT!C$100-PERCENT!C$102))</f>
        <v>0.31122024553964772</v>
      </c>
      <c r="D38" s="124">
        <f>IF(PERCENT!D38&gt;PERCENT!D$100,(PERCENT!D38-PERCENT!D$100)/(PERCENT!D$101-PERCENT!D$100),(PERCENT!D38-PERCENT!D$100)/(PERCENT!D$100-PERCENT!D$102))</f>
        <v>0.37838120479357462</v>
      </c>
      <c r="E38" s="124">
        <f>IF(PERCENT!E38&gt;PERCENT!E$100,(PERCENT!E38-PERCENT!E$100)/(PERCENT!E$101-PERCENT!E$100),(PERCENT!E38-PERCENT!E$100)/(PERCENT!E$100-PERCENT!E$102))</f>
        <v>-0.38798105628907581</v>
      </c>
      <c r="F38" s="124">
        <f>IF(PERCENT!F38&gt;PERCENT!F$100,(PERCENT!F38-PERCENT!F$100)/(PERCENT!F$101-PERCENT!F$100),(PERCENT!F38-PERCENT!F$100)/(PERCENT!F$100-PERCENT!F$102))</f>
        <v>-0.15244586740312052</v>
      </c>
      <c r="G38" s="124">
        <f>IF(PERCENT!G38&gt;PERCENT!G$100,(PERCENT!G38-PERCENT!G$100)/(PERCENT!G$101-PERCENT!G$100),(PERCENT!G38-PERCENT!G$100)/(PERCENT!G$100-PERCENT!G$102))</f>
        <v>-2.7354836707739839E-2</v>
      </c>
      <c r="H38" s="125">
        <f>IF(PERCENT!H38&gt;PERCENT!H$100,(PERCENT!H38-PERCENT!H$100)/(PERCENT!H$101-PERCENT!H$100),(PERCENT!H38-PERCENT!H$100)/(PERCENT!H$100-PERCENT!H$102))</f>
        <v>0.47489669589664285</v>
      </c>
      <c r="I38" s="124">
        <f>IF(PERCENT!I38&gt;PERCENT!I$100,(PERCENT!I38-PERCENT!I$100)/(PERCENT!I$101-PERCENT!I$100),(PERCENT!I38-PERCENT!I$100)/(PERCENT!I$100-PERCENT!I$102))</f>
        <v>0.23231609107006213</v>
      </c>
      <c r="J38" s="124">
        <f>IF(PERCENT!J38&gt;PERCENT!J$100,(PERCENT!J38-PERCENT!J$100)/(PERCENT!J$101-PERCENT!J$100),(PERCENT!J38-PERCENT!J$100)/(PERCENT!J$100-PERCENT!J$102))</f>
        <v>0.32604031126568189</v>
      </c>
      <c r="K38" s="126">
        <f>IF(PERCENT!K38&gt;PERCENT!K$100,(PERCENT!K38-PERCENT!K$100)/(PERCENT!K$101-PERCENT!K$100),(PERCENT!K38-PERCENT!K$100)/(PERCENT!K$100-PERCENT!K$102))</f>
        <v>0.54400792468525039</v>
      </c>
      <c r="L38" s="126">
        <f>IF(PERCENT!L38&gt;PERCENT!L$100,(PERCENT!L38-PERCENT!L$100)/(PERCENT!L$101-PERCENT!L$100),(PERCENT!L38-PERCENT!L$100)/(PERCENT!L$100-PERCENT!L$102))</f>
        <v>-0.74927219760670971</v>
      </c>
      <c r="M38" s="124">
        <f>IF(PERCENT!M38&gt;PERCENT!M$100,(PERCENT!M38-PERCENT!M$100)/(PERCENT!M$101-PERCENT!M$100),(PERCENT!M38-PERCENT!M$100)/(PERCENT!M$100-PERCENT!M$102))</f>
        <v>-1</v>
      </c>
      <c r="N38" s="124">
        <f>IF(PERCENT!N38&gt;PERCENT!N$100,(PERCENT!N38-PERCENT!N$100)/(PERCENT!N$101-PERCENT!N$100),(PERCENT!N38-PERCENT!N$100)/(PERCENT!N$100-PERCENT!N$102))</f>
        <v>-0.62563179077487163</v>
      </c>
      <c r="O38" s="124">
        <f>IF(PERCENT!O38&gt;PERCENT!O$100,(PERCENT!O38-PERCENT!O$100)/(PERCENT!O$101-PERCENT!O$100),(PERCENT!O38-PERCENT!O$100)/(PERCENT!O$100-PERCENT!O$102))</f>
        <v>-1</v>
      </c>
      <c r="P38" s="124">
        <f>IF(PERCENT!P38&gt;PERCENT!P$100,(PERCENT!P38-PERCENT!P$100)/(PERCENT!P$101-PERCENT!P$100),(PERCENT!P38-PERCENT!P$100)/(PERCENT!P$100-PERCENT!P$102))</f>
        <v>1</v>
      </c>
      <c r="Q38" s="124">
        <f>IF(PERCENT!Q38&gt;PERCENT!Q$100,(PERCENT!Q38-PERCENT!Q$100)/(PERCENT!Q$101-PERCENT!Q$100),(PERCENT!Q38-PERCENT!Q$100)/(PERCENT!Q$100-PERCENT!Q$102))</f>
        <v>-1</v>
      </c>
      <c r="R38" s="127">
        <f>IF(PERCENT!R38&gt;PERCENT!R$100,(PERCENT!R38-PERCENT!R$100)/(PERCENT!R$101-PERCENT!R$100),(PERCENT!R38-PERCENT!R$100)/(PERCENT!R$100-PERCENT!R$102))</f>
        <v>0.61968587414217335</v>
      </c>
      <c r="S38" s="124">
        <f>IF(PERCENT!S38&gt;PERCENT!S$100,(PERCENT!S38-PERCENT!S$100)/(PERCENT!S$101-PERCENT!S$100),(PERCENT!S38-PERCENT!S$100)/(PERCENT!S$100-PERCENT!S$102))</f>
        <v>0.45943064959072816</v>
      </c>
      <c r="T38" s="124">
        <f>IF(PERCENT!T38&gt;PERCENT!T$100,(PERCENT!T38-PERCENT!T$100)/(PERCENT!T$101-PERCENT!T$100),(PERCENT!T38-PERCENT!T$100)/(PERCENT!T$100-PERCENT!T$102))</f>
        <v>0.77589618315564179</v>
      </c>
      <c r="U38" s="124">
        <f>IF(PERCENT!U38&gt;PERCENT!U$100,(PERCENT!U38-PERCENT!U$100)/(PERCENT!U$101-PERCENT!U$100),(PERCENT!U38-PERCENT!U$100)/(PERCENT!U$100-PERCENT!U$102))</f>
        <v>0.11516564892971626</v>
      </c>
      <c r="V38" s="127">
        <f>IF(PERCENT!V38&gt;PERCENT!V$100,(PERCENT!V38-PERCENT!V$100)/(PERCENT!V$101-PERCENT!V$100),(PERCENT!V38-PERCENT!V$100)/(PERCENT!V$100-PERCENT!V$102))</f>
        <v>0.57698308948890309</v>
      </c>
      <c r="W38" s="124">
        <f>IF(PERCENT!W38&gt;PERCENT!W$100,(PERCENT!W38-PERCENT!W$100)/(PERCENT!W$101-PERCENT!W$100),(PERCENT!W38-PERCENT!W$100)/(PERCENT!W$100-PERCENT!W$102))</f>
        <v>0.57698308948890309</v>
      </c>
      <c r="X38" s="127">
        <f>IF(PERCENT!X38&gt;PERCENT!X$100,(PERCENT!X38-PERCENT!X$100)/(PERCENT!X$101-PERCENT!X$100),(PERCENT!X38-PERCENT!X$100)/(PERCENT!X$100-PERCENT!X$102))</f>
        <v>5.034554958450576E-2</v>
      </c>
      <c r="Y38" s="124">
        <f>IF(PERCENT!Y38&gt;PERCENT!Y$100,(PERCENT!Y38-PERCENT!Y$100)/(PERCENT!Y$101-PERCENT!Y$100),(PERCENT!Y38-PERCENT!Y$100)/(PERCENT!Y$100-PERCENT!Y$102))</f>
        <v>-0.69694545766193694</v>
      </c>
      <c r="Z38" s="124">
        <f>IF(PERCENT!Z38&gt;PERCENT!Z$100,(PERCENT!Z38-PERCENT!Z$100)/(PERCENT!Z$101-PERCENT!Z$100),(PERCENT!Z38-PERCENT!Z$100)/(PERCENT!Z$100-PERCENT!Z$102))</f>
        <v>0.52559742853632219</v>
      </c>
      <c r="AA38" s="124">
        <f>IF(PERCENT!AA38&gt;PERCENT!AA$100,(PERCENT!AA38-PERCENT!AA$100)/(PERCENT!AA$101-PERCENT!AA$100),(PERCENT!AA38-PERCENT!AA$100)/(PERCENT!AA$100-PERCENT!AA$102))</f>
        <v>0.18727018462767411</v>
      </c>
      <c r="AB38" s="124">
        <f>IF(PERCENT!AB38&gt;PERCENT!AB$100,(PERCENT!AB38-PERCENT!AB$100)/(PERCENT!AB$101-PERCENT!AB$100),(PERCENT!AB38-PERCENT!AB$100)/(PERCENT!AB$100-PERCENT!AB$102))</f>
        <v>-0.31984008343749071</v>
      </c>
      <c r="AC38" s="127">
        <f>IF(PERCENT!AC38&gt;PERCENT!AC$100,(PERCENT!AC38-PERCENT!AC$100)/(PERCENT!AC$101-PERCENT!AC$100),(PERCENT!AC38-PERCENT!AC$100)/(PERCENT!AC$100-PERCENT!AC$102))</f>
        <v>-0.8966453850088828</v>
      </c>
      <c r="AD38" s="124">
        <f>IF(PERCENT!AD38&gt;PERCENT!AD$100,(PERCENT!AD38-PERCENT!AD$100)/(PERCENT!AD$101-PERCENT!AD$100),(PERCENT!AD38-PERCENT!AD$100)/(PERCENT!AD$100-PERCENT!AD$102))</f>
        <v>-0.8966453850088828</v>
      </c>
      <c r="AE38" s="128">
        <f>IF(PERCENT!AE38&gt;PERCENT!AE$100,(PERCENT!AE38-PERCENT!AE$100)/(PERCENT!AE$101-PERCENT!AE$100),(PERCENT!AE38-PERCENT!AE$100)/(PERCENT!AE$100-PERCENT!AE$102))</f>
        <v>-0.4451877791279148</v>
      </c>
      <c r="AF38" s="124">
        <f>IF(PERCENT!AF38&gt;PERCENT!AF$100,(PERCENT!AF38-PERCENT!AF$100)/(PERCENT!AF$101-PERCENT!AF$100),(PERCENT!AF38-PERCENT!AF$100)/(PERCENT!AF$100-PERCENT!AF$102))</f>
        <v>0.14838962255329502</v>
      </c>
      <c r="AG38" s="124">
        <f>IF(PERCENT!AG38&gt;PERCENT!AG$100,(PERCENT!AG38-PERCENT!AG$100)/(PERCENT!AG$101-PERCENT!AG$100),(PERCENT!AG38-PERCENT!AG$100)/(PERCENT!AG$100-PERCENT!AG$102))</f>
        <v>0.18531069392310007</v>
      </c>
      <c r="AH38" s="124">
        <f>IF(PERCENT!AH38&gt;PERCENT!AH$100,(PERCENT!AH38-PERCENT!AH$100)/(PERCENT!AH$101-PERCENT!AH$100),(PERCENT!AH38-PERCENT!AH$100)/(PERCENT!AH$100-PERCENT!AH$102))</f>
        <v>0.11009650335939929</v>
      </c>
      <c r="AI38" s="124">
        <f>IF(PERCENT!AI38&gt;PERCENT!AI$100,(PERCENT!AI38-PERCENT!AI$100)/(PERCENT!AI$101-PERCENT!AI$100),(PERCENT!AI38-PERCENT!AI$100)/(PERCENT!AI$100-PERCENT!AI$102))</f>
        <v>-0.40700213000090057</v>
      </c>
      <c r="AJ38" s="124">
        <f>IF(PERCENT!AJ38&gt;PERCENT!AJ$100,(PERCENT!AJ38-PERCENT!AJ$100)/(PERCENT!AJ$101-PERCENT!AJ$100),(PERCENT!AJ38-PERCENT!AJ$100)/(PERCENT!AJ$100-PERCENT!AJ$102))</f>
        <v>0.68356717570578662</v>
      </c>
      <c r="AK38" s="124">
        <f>IF(PERCENT!AK38&gt;PERCENT!AK$100,(PERCENT!AK38-PERCENT!AK$100)/(PERCENT!AK$101-PERCENT!AK$100),(PERCENT!AK38-PERCENT!AK$100)/(PERCENT!AK$100-PERCENT!AK$102))</f>
        <v>2.8154163846837017E-2</v>
      </c>
      <c r="AL38" s="124">
        <f>IF(PERCENT!AL38&gt;PERCENT!AL$100,(PERCENT!AL38-PERCENT!AL$100)/(PERCENT!AL$101-PERCENT!AL$100),(PERCENT!AL38-PERCENT!AL$100)/(PERCENT!AL$100-PERCENT!AL$102))</f>
        <v>4.6657149723317312E-3</v>
      </c>
      <c r="AM38" s="124">
        <f>IF(PERCENT!AM38&gt;PERCENT!AM$100,(PERCENT!AM38-PERCENT!AM$100)/(PERCENT!AM$101-PERCENT!AM$100),(PERCENT!AM38-PERCENT!AM$100)/(PERCENT!AM$100-PERCENT!AM$102))</f>
        <v>0.20196470222421242</v>
      </c>
      <c r="AN38" s="124">
        <f>IF(PERCENT!AN38&gt;PERCENT!AN$100,(PERCENT!AN38-PERCENT!AN$100)/(PERCENT!AN$101-PERCENT!AN$100),(PERCENT!AN38-PERCENT!AN$100)/(PERCENT!AN$100-PERCENT!AN$102))</f>
        <v>0.14386517686791442</v>
      </c>
      <c r="AO38" s="124">
        <f>IF(PERCENT!AO38&gt;PERCENT!AO$100,(PERCENT!AO38-PERCENT!AO$100)/(PERCENT!AO$101-PERCENT!AO$100),(PERCENT!AO38-PERCENT!AO$100)/(PERCENT!AO$100-PERCENT!AO$102))</f>
        <v>-0.28020125549703628</v>
      </c>
      <c r="AP38" s="124">
        <f>IF(PERCENT!AP38&gt;PERCENT!AP$100,(PERCENT!AP38-PERCENT!AP$100)/(PERCENT!AP$101-PERCENT!AP$100),(PERCENT!AP38-PERCENT!AP$100)/(PERCENT!AP$100-PERCENT!AP$102))</f>
        <v>-0.74458183370995046</v>
      </c>
      <c r="AQ38" s="124">
        <f>IF(PERCENT!AQ38&gt;PERCENT!AQ$100,(PERCENT!AQ38-PERCENT!AQ$100)/(PERCENT!AQ$101-PERCENT!AQ$100),(PERCENT!AQ38-PERCENT!AQ$100)/(PERCENT!AQ$100-PERCENT!AQ$102))</f>
        <v>-0.15880053694956595</v>
      </c>
      <c r="AR38" s="124">
        <f>IF(PERCENT!AR38&gt;PERCENT!AR$100,(PERCENT!AR38-PERCENT!AR$100)/(PERCENT!AR$101-PERCENT!AR$100),(PERCENT!AR38-PERCENT!AR$100)/(PERCENT!AR$100-PERCENT!AR$102))</f>
        <v>0.58949743116007303</v>
      </c>
      <c r="AS38" s="198">
        <f>IF(PERCENT!AS38&gt;PERCENT!AS$100,(PERCENT!AS38-PERCENT!AS$100)/(PERCENT!AS$101-PERCENT!AS$100),(PERCENT!AS38-PERCENT!AS$100)/(PERCENT!AS$100-PERCENT!AS$102))</f>
        <v>0.34466390198862951</v>
      </c>
      <c r="AT38" s="198">
        <f>IF(PERCENT!AT38&gt;PERCENT!AT$100,(PERCENT!AT38-PERCENT!AT$100)/(PERCENT!AT$101-PERCENT!AT$100),(PERCENT!AT38-PERCENT!AT$100)/(PERCENT!AT$100-PERCENT!AT$102))</f>
        <v>8.9933762282395444E-3</v>
      </c>
      <c r="AU38" s="198">
        <f>IF(PERCENT!AU38&gt;PERCENT!AU$100,(PERCENT!AU38-PERCENT!AU$100)/(PERCENT!AU$101-PERCENT!AU$100),(PERCENT!AU38-PERCENT!AU$100)/(PERCENT!AU$100-PERCENT!AU$102))</f>
        <v>0.10679683262433559</v>
      </c>
      <c r="AV38" s="231">
        <f>IF(PERCENT!AV38&gt;PERCENT!AV$100,(PERCENT!AV38-PERCENT!AV$100)/(PERCENT!AV$101-PERCENT!AV$100),(PERCENT!AV38-PERCENT!AV$100)/(PERCENT!AV$100-PERCENT!AV$102))</f>
        <v>-0.4451877791279148</v>
      </c>
      <c r="AW38" s="231">
        <f>IF(PERCENT!AW38&gt;PERCENT!AW$100,(PERCENT!AW38-PERCENT!AW$100)/(PERCENT!AW$101-PERCENT!AW$100),(PERCENT!AW38-PERCENT!AW$100)/(PERCENT!AW$100-PERCENT!AW$102))</f>
        <v>0.22560964450954263</v>
      </c>
      <c r="AX38" s="231">
        <f>IF(PERCENT!AX38&gt;PERCENT!AX$100,(PERCENT!AX38-PERCENT!AX$100)/(PERCENT!AX$101-PERCENT!AX$100),(PERCENT!AX38-PERCENT!AX$100)/(PERCENT!AX$100-PERCENT!AX$102))</f>
        <v>-0.4451877791279148</v>
      </c>
      <c r="AY38" s="232">
        <f>IF(PERCENT!AY38&gt;PERCENT!AY$100,(PERCENT!AY38-PERCENT!AY$100)/(PERCENT!AY$101-PERCENT!AY$100),(PERCENT!AY38-PERCENT!AY$100)/(PERCENT!AY$100-PERCENT!AY$102))</f>
        <v>0.99604599682192374</v>
      </c>
    </row>
    <row r="39" spans="1:51" x14ac:dyDescent="0.35">
      <c r="A39" s="197" t="s">
        <v>430</v>
      </c>
      <c r="B39" s="125">
        <f>IF(PERCENT!B39&gt;PERCENT!B$100,(PERCENT!B39-PERCENT!B$100)/(PERCENT!B$101-PERCENT!B$100),(PERCENT!B39-PERCENT!B$100)/(PERCENT!B$100-PERCENT!B$102))</f>
        <v>-4.8084055669990682E-2</v>
      </c>
      <c r="C39" s="124">
        <f>IF(PERCENT!C39&gt;PERCENT!C$100,(PERCENT!C39-PERCENT!C$100)/(PERCENT!C$101-PERCENT!C$100),(PERCENT!C39-PERCENT!C$100)/(PERCENT!C$100-PERCENT!C$102))</f>
        <v>-5.6028075498163646E-2</v>
      </c>
      <c r="D39" s="124">
        <f>IF(PERCENT!D39&gt;PERCENT!D$100,(PERCENT!D39-PERCENT!D$100)/(PERCENT!D$101-PERCENT!D$100),(PERCENT!D39-PERCENT!D$100)/(PERCENT!D$100-PERCENT!D$102))</f>
        <v>8.2163332885717172E-2</v>
      </c>
      <c r="E39" s="124">
        <f>IF(PERCENT!E39&gt;PERCENT!E$100,(PERCENT!E39-PERCENT!E$100)/(PERCENT!E$101-PERCENT!E$100),(PERCENT!E39-PERCENT!E$100)/(PERCENT!E$100-PERCENT!E$102))</f>
        <v>-0.14338916040504876</v>
      </c>
      <c r="F39" s="124">
        <f>IF(PERCENT!F39&gt;PERCENT!F$100,(PERCENT!F39-PERCENT!F$100)/(PERCENT!F$101-PERCENT!F$100),(PERCENT!F39-PERCENT!F$100)/(PERCENT!F$100-PERCENT!F$102))</f>
        <v>0.52420678324443093</v>
      </c>
      <c r="G39" s="124">
        <f>IF(PERCENT!G39&gt;PERCENT!G$100,(PERCENT!G39-PERCENT!G$100)/(PERCENT!G$101-PERCENT!G$100),(PERCENT!G39-PERCENT!G$100)/(PERCENT!G$100-PERCENT!G$102))</f>
        <v>-0.9337362916235431</v>
      </c>
      <c r="H39" s="125">
        <f>IF(PERCENT!H39&gt;PERCENT!H$100,(PERCENT!H39-PERCENT!H$100)/(PERCENT!H$101-PERCENT!H$100),(PERCENT!H39-PERCENT!H$100)/(PERCENT!H$100-PERCENT!H$102))</f>
        <v>-1</v>
      </c>
      <c r="I39" s="124">
        <f>IF(PERCENT!I39&gt;PERCENT!I$100,(PERCENT!I39-PERCENT!I$100)/(PERCENT!I$101-PERCENT!I$100),(PERCENT!I39-PERCENT!I$100)/(PERCENT!I$100-PERCENT!I$102))</f>
        <v>-0.90674970907548458</v>
      </c>
      <c r="J39" s="124">
        <f>IF(PERCENT!J39&gt;PERCENT!J$100,(PERCENT!J39-PERCENT!J$100)/(PERCENT!J$101-PERCENT!J$100),(PERCENT!J39-PERCENT!J$100)/(PERCENT!J$100-PERCENT!J$102))</f>
        <v>-0.99977896834367352</v>
      </c>
      <c r="K39" s="126">
        <f>IF(PERCENT!K39&gt;PERCENT!K$100,(PERCENT!K39-PERCENT!K$100)/(PERCENT!K$101-PERCENT!K$100),(PERCENT!K39-PERCENT!K$100)/(PERCENT!K$100-PERCENT!K$102))</f>
        <v>-2.6323417395135468E-2</v>
      </c>
      <c r="L39" s="126">
        <f>IF(PERCENT!L39&gt;PERCENT!L$100,(PERCENT!L39-PERCENT!L$100)/(PERCENT!L$101-PERCENT!L$100),(PERCENT!L39-PERCENT!L$100)/(PERCENT!L$100-PERCENT!L$102))</f>
        <v>0.18575859228208796</v>
      </c>
      <c r="M39" s="124">
        <f>IF(PERCENT!M39&gt;PERCENT!M$100,(PERCENT!M39-PERCENT!M$100)/(PERCENT!M$101-PERCENT!M$100),(PERCENT!M39-PERCENT!M$100)/(PERCENT!M$100-PERCENT!M$102))</f>
        <v>-1</v>
      </c>
      <c r="N39" s="124">
        <f>IF(PERCENT!N39&gt;PERCENT!N$100,(PERCENT!N39-PERCENT!N$100)/(PERCENT!N$101-PERCENT!N$100),(PERCENT!N39-PERCENT!N$100)/(PERCENT!N$100-PERCENT!N$102))</f>
        <v>0.21586691130908051</v>
      </c>
      <c r="O39" s="124">
        <f>IF(PERCENT!O39&gt;PERCENT!O$100,(PERCENT!O39-PERCENT!O$100)/(PERCENT!O$101-PERCENT!O$100),(PERCENT!O39-PERCENT!O$100)/(PERCENT!O$100-PERCENT!O$102))</f>
        <v>-2.107829265829872E-2</v>
      </c>
      <c r="P39" s="124">
        <f>IF(PERCENT!P39&gt;PERCENT!P$100,(PERCENT!P39-PERCENT!P$100)/(PERCENT!P$101-PERCENT!P$100),(PERCENT!P39-PERCENT!P$100)/(PERCENT!P$100-PERCENT!P$102))</f>
        <v>0.83682109721936748</v>
      </c>
      <c r="Q39" s="124">
        <f>IF(PERCENT!Q39&gt;PERCENT!Q$100,(PERCENT!Q39-PERCENT!Q$100)/(PERCENT!Q$101-PERCENT!Q$100),(PERCENT!Q39-PERCENT!Q$100)/(PERCENT!Q$100-PERCENT!Q$102))</f>
        <v>0.18678019228293949</v>
      </c>
      <c r="R39" s="127">
        <f>IF(PERCENT!R39&gt;PERCENT!R$100,(PERCENT!R39-PERCENT!R$100)/(PERCENT!R$101-PERCENT!R$100),(PERCENT!R39-PERCENT!R$100)/(PERCENT!R$100-PERCENT!R$102))</f>
        <v>-0.9258533801791029</v>
      </c>
      <c r="S39" s="124">
        <f>IF(PERCENT!S39&gt;PERCENT!S$100,(PERCENT!S39-PERCENT!S$100)/(PERCENT!S$101-PERCENT!S$100),(PERCENT!S39-PERCENT!S$100)/(PERCENT!S$100-PERCENT!S$102))</f>
        <v>-0.94220779140131183</v>
      </c>
      <c r="T39" s="124">
        <f>IF(PERCENT!T39&gt;PERCENT!T$100,(PERCENT!T39-PERCENT!T$100)/(PERCENT!T$101-PERCENT!T$100),(PERCENT!T39-PERCENT!T$100)/(PERCENT!T$100-PERCENT!T$102))</f>
        <v>-0.93956392830441993</v>
      </c>
      <c r="U39" s="124">
        <f>IF(PERCENT!U39&gt;PERCENT!U$100,(PERCENT!U39-PERCENT!U$100)/(PERCENT!U$101-PERCENT!U$100),(PERCENT!U39-PERCENT!U$100)/(PERCENT!U$100-PERCENT!U$102))</f>
        <v>-0.87450550758896117</v>
      </c>
      <c r="V39" s="127">
        <f>IF(PERCENT!V39&gt;PERCENT!V$100,(PERCENT!V39-PERCENT!V$100)/(PERCENT!V$101-PERCENT!V$100),(PERCENT!V39-PERCENT!V$100)/(PERCENT!V$100-PERCENT!V$102))</f>
        <v>-0.62132424839093581</v>
      </c>
      <c r="W39" s="124">
        <f>IF(PERCENT!W39&gt;PERCENT!W$100,(PERCENT!W39-PERCENT!W$100)/(PERCENT!W$101-PERCENT!W$100),(PERCENT!W39-PERCENT!W$100)/(PERCENT!W$100-PERCENT!W$102))</f>
        <v>-0.62132424839093581</v>
      </c>
      <c r="X39" s="127">
        <f>IF(PERCENT!X39&gt;PERCENT!X$100,(PERCENT!X39-PERCENT!X$100)/(PERCENT!X$101-PERCENT!X$100),(PERCENT!X39-PERCENT!X$100)/(PERCENT!X$100-PERCENT!X$102))</f>
        <v>-0.29339349240020957</v>
      </c>
      <c r="Y39" s="124">
        <f>IF(PERCENT!Y39&gt;PERCENT!Y$100,(PERCENT!Y39-PERCENT!Y$100)/(PERCENT!Y$101-PERCENT!Y$100),(PERCENT!Y39-PERCENT!Y$100)/(PERCENT!Y$100-PERCENT!Y$102))</f>
        <v>-0.93110106622654998</v>
      </c>
      <c r="Z39" s="124">
        <f>IF(PERCENT!Z39&gt;PERCENT!Z$100,(PERCENT!Z39-PERCENT!Z$100)/(PERCENT!Z$101-PERCENT!Z$100),(PERCENT!Z39-PERCENT!Z$100)/(PERCENT!Z$100-PERCENT!Z$102))</f>
        <v>-0.88177056487131977</v>
      </c>
      <c r="AA39" s="124">
        <f>IF(PERCENT!AA39&gt;PERCENT!AA$100,(PERCENT!AA39-PERCENT!AA$100)/(PERCENT!AA$101-PERCENT!AA$100),(PERCENT!AA39-PERCENT!AA$100)/(PERCENT!AA$100-PERCENT!AA$102))</f>
        <v>-0.51157952359322489</v>
      </c>
      <c r="AB39" s="124">
        <f>IF(PERCENT!AB39&gt;PERCENT!AB$100,(PERCENT!AB39-PERCENT!AB$100)/(PERCENT!AB$101-PERCENT!AB$100),(PERCENT!AB39-PERCENT!AB$100)/(PERCENT!AB$100-PERCENT!AB$102))</f>
        <v>-3.5594148157636014E-2</v>
      </c>
      <c r="AC39" s="127">
        <f>IF(PERCENT!AC39&gt;PERCENT!AC$100,(PERCENT!AC39-PERCENT!AC$100)/(PERCENT!AC$101-PERCENT!AC$100),(PERCENT!AC39-PERCENT!AC$100)/(PERCENT!AC$100-PERCENT!AC$102))</f>
        <v>0.10845158653333006</v>
      </c>
      <c r="AD39" s="124">
        <f>IF(PERCENT!AD39&gt;PERCENT!AD$100,(PERCENT!AD39-PERCENT!AD$100)/(PERCENT!AD$101-PERCENT!AD$100),(PERCENT!AD39-PERCENT!AD$100)/(PERCENT!AD$100-PERCENT!AD$102))</f>
        <v>0.10845158653333006</v>
      </c>
      <c r="AE39" s="128">
        <f>IF(PERCENT!AE39&gt;PERCENT!AE$100,(PERCENT!AE39-PERCENT!AE$100)/(PERCENT!AE$101-PERCENT!AE$100),(PERCENT!AE39-PERCENT!AE$100)/(PERCENT!AE$100-PERCENT!AE$102))</f>
        <v>-0.39365699786668812</v>
      </c>
      <c r="AF39" s="124">
        <f>IF(PERCENT!AF39&gt;PERCENT!AF$100,(PERCENT!AF39-PERCENT!AF$100)/(PERCENT!AF$101-PERCENT!AF$100),(PERCENT!AF39-PERCENT!AF$100)/(PERCENT!AF$100-PERCENT!AF$102))</f>
        <v>0.58782729049092919</v>
      </c>
      <c r="AG39" s="124">
        <f>IF(PERCENT!AG39&gt;PERCENT!AG$100,(PERCENT!AG39-PERCENT!AG$100)/(PERCENT!AG$101-PERCENT!AG$100),(PERCENT!AG39-PERCENT!AG$100)/(PERCENT!AG$100-PERCENT!AG$102))</f>
        <v>0.64922280084567341</v>
      </c>
      <c r="AH39" s="124">
        <f>IF(PERCENT!AH39&gt;PERCENT!AH$100,(PERCENT!AH39-PERCENT!AH$100)/(PERCENT!AH$101-PERCENT!AH$100),(PERCENT!AH39-PERCENT!AH$100)/(PERCENT!AH$100-PERCENT!AH$102))</f>
        <v>-0.8535799314005853</v>
      </c>
      <c r="AI39" s="124">
        <f>IF(PERCENT!AI39&gt;PERCENT!AI$100,(PERCENT!AI39-PERCENT!AI$100)/(PERCENT!AI$101-PERCENT!AI$100),(PERCENT!AI39-PERCENT!AI$100)/(PERCENT!AI$100-PERCENT!AI$102))</f>
        <v>-0.80429169080745588</v>
      </c>
      <c r="AJ39" s="124">
        <f>IF(PERCENT!AJ39&gt;PERCENT!AJ$100,(PERCENT!AJ39-PERCENT!AJ$100)/(PERCENT!AJ$101-PERCENT!AJ$100),(PERCENT!AJ39-PERCENT!AJ$100)/(PERCENT!AJ$100-PERCENT!AJ$102))</f>
        <v>-9.1994821142907884E-2</v>
      </c>
      <c r="AK39" s="124">
        <f>IF(PERCENT!AK39&gt;PERCENT!AK$100,(PERCENT!AK39-PERCENT!AK$100)/(PERCENT!AK$101-PERCENT!AK$100),(PERCENT!AK39-PERCENT!AK$100)/(PERCENT!AK$100-PERCENT!AK$102))</f>
        <v>-0.13711106563293649</v>
      </c>
      <c r="AL39" s="124">
        <f>IF(PERCENT!AL39&gt;PERCENT!AL$100,(PERCENT!AL39-PERCENT!AL$100)/(PERCENT!AL$101-PERCENT!AL$100),(PERCENT!AL39-PERCENT!AL$100)/(PERCENT!AL$100-PERCENT!AL$102))</f>
        <v>-0.89802225336050556</v>
      </c>
      <c r="AM39" s="124">
        <f>IF(PERCENT!AM39&gt;PERCENT!AM$100,(PERCENT!AM39-PERCENT!AM$100)/(PERCENT!AM$101-PERCENT!AM$100),(PERCENT!AM39-PERCENT!AM$100)/(PERCENT!AM$100-PERCENT!AM$102))</f>
        <v>-0.24569351886380902</v>
      </c>
      <c r="AN39" s="124">
        <f>IF(PERCENT!AN39&gt;PERCENT!AN$100,(PERCENT!AN39-PERCENT!AN$100)/(PERCENT!AN$101-PERCENT!AN$100),(PERCENT!AN39-PERCENT!AN$100)/(PERCENT!AN$100-PERCENT!AN$102))</f>
        <v>0.86793664962324546</v>
      </c>
      <c r="AO39" s="124">
        <f>IF(PERCENT!AO39&gt;PERCENT!AO$100,(PERCENT!AO39-PERCENT!AO$100)/(PERCENT!AO$101-PERCENT!AO$100),(PERCENT!AO39-PERCENT!AO$100)/(PERCENT!AO$100-PERCENT!AO$102))</f>
        <v>-0.33725107167180729</v>
      </c>
      <c r="AP39" s="124">
        <f>IF(PERCENT!AP39&gt;PERCENT!AP$100,(PERCENT!AP39-PERCENT!AP$100)/(PERCENT!AP$101-PERCENT!AP$100),(PERCENT!AP39-PERCENT!AP$100)/(PERCENT!AP$100-PERCENT!AP$102))</f>
        <v>0.99246559948821433</v>
      </c>
      <c r="AQ39" s="124">
        <f>IF(PERCENT!AQ39&gt;PERCENT!AQ$100,(PERCENT!AQ39-PERCENT!AQ$100)/(PERCENT!AQ$101-PERCENT!AQ$100),(PERCENT!AQ39-PERCENT!AQ$100)/(PERCENT!AQ$100-PERCENT!AQ$102))</f>
        <v>0.12164665274386077</v>
      </c>
      <c r="AR39" s="124">
        <f>IF(PERCENT!AR39&gt;PERCENT!AR$100,(PERCENT!AR39-PERCENT!AR$100)/(PERCENT!AR$101-PERCENT!AR$100),(PERCENT!AR39-PERCENT!AR$100)/(PERCENT!AR$100-PERCENT!AR$102))</f>
        <v>0.54932003532181262</v>
      </c>
      <c r="AS39" s="198">
        <f>IF(PERCENT!AS39&gt;PERCENT!AS$100,(PERCENT!AS39-PERCENT!AS$100)/(PERCENT!AS$101-PERCENT!AS$100),(PERCENT!AS39-PERCENT!AS$100)/(PERCENT!AS$100-PERCENT!AS$102))</f>
        <v>-0.72613888272138716</v>
      </c>
      <c r="AT39" s="198">
        <f>IF(PERCENT!AT39&gt;PERCENT!AT$100,(PERCENT!AT39-PERCENT!AT$100)/(PERCENT!AT$101-PERCENT!AT$100),(PERCENT!AT39-PERCENT!AT$100)/(PERCENT!AT$100-PERCENT!AT$102))</f>
        <v>0.10487118175106908</v>
      </c>
      <c r="AU39" s="198">
        <f>IF(PERCENT!AU39&gt;PERCENT!AU$100,(PERCENT!AU39-PERCENT!AU$100)/(PERCENT!AU$101-PERCENT!AU$100),(PERCENT!AU39-PERCENT!AU$100)/(PERCENT!AU$100-PERCENT!AU$102))</f>
        <v>-0.26105249592900076</v>
      </c>
      <c r="AV39" s="231">
        <f>IF(PERCENT!AV39&gt;PERCENT!AV$100,(PERCENT!AV39-PERCENT!AV$100)/(PERCENT!AV$101-PERCENT!AV$100),(PERCENT!AV39-PERCENT!AV$100)/(PERCENT!AV$100-PERCENT!AV$102))</f>
        <v>-0.39365699786668812</v>
      </c>
      <c r="AW39" s="231">
        <f>IF(PERCENT!AW39&gt;PERCENT!AW$100,(PERCENT!AW39-PERCENT!AW$100)/(PERCENT!AW$101-PERCENT!AW$100),(PERCENT!AW39-PERCENT!AW$100)/(PERCENT!AW$100-PERCENT!AW$102))</f>
        <v>-0.22869923498654321</v>
      </c>
      <c r="AX39" s="231">
        <f>IF(PERCENT!AX39&gt;PERCENT!AX$100,(PERCENT!AX39-PERCENT!AX$100)/(PERCENT!AX$101-PERCENT!AX$100),(PERCENT!AX39-PERCENT!AX$100)/(PERCENT!AX$100-PERCENT!AX$102))</f>
        <v>-0.39365699786668812</v>
      </c>
      <c r="AY39" s="232">
        <f>IF(PERCENT!AY39&gt;PERCENT!AY$100,(PERCENT!AY39-PERCENT!AY$100)/(PERCENT!AY$101-PERCENT!AY$100),(PERCENT!AY39-PERCENT!AY$100)/(PERCENT!AY$100-PERCENT!AY$102))</f>
        <v>-0.6500278404629819</v>
      </c>
    </row>
    <row r="40" spans="1:51" x14ac:dyDescent="0.35">
      <c r="A40" s="197" t="s">
        <v>431</v>
      </c>
      <c r="B40" s="125">
        <f>IF(PERCENT!B40&gt;PERCENT!B$100,(PERCENT!B40-PERCENT!B$100)/(PERCENT!B$101-PERCENT!B$100),(PERCENT!B40-PERCENT!B$100)/(PERCENT!B$100-PERCENT!B$102))</f>
        <v>0.24415724219988871</v>
      </c>
      <c r="C40" s="124">
        <f>IF(PERCENT!C40&gt;PERCENT!C$100,(PERCENT!C40-PERCENT!C$100)/(PERCENT!C$101-PERCENT!C$100),(PERCENT!C40-PERCENT!C$100)/(PERCENT!C$100-PERCENT!C$102))</f>
        <v>0.40082850271512449</v>
      </c>
      <c r="D40" s="124">
        <f>IF(PERCENT!D40&gt;PERCENT!D$100,(PERCENT!D40-PERCENT!D$100)/(PERCENT!D$101-PERCENT!D$100),(PERCENT!D40-PERCENT!D$100)/(PERCENT!D$100-PERCENT!D$102))</f>
        <v>0.35935950057007682</v>
      </c>
      <c r="E40" s="124">
        <f>IF(PERCENT!E40&gt;PERCENT!E$100,(PERCENT!E40-PERCENT!E$100)/(PERCENT!E$101-PERCENT!E$100),(PERCENT!E40-PERCENT!E$100)/(PERCENT!E$100-PERCENT!E$102))</f>
        <v>-0.32603171779013329</v>
      </c>
      <c r="F40" s="124">
        <f>IF(PERCENT!F40&gt;PERCENT!F$100,(PERCENT!F40-PERCENT!F$100)/(PERCENT!F$101-PERCENT!F$100),(PERCENT!F40-PERCENT!F$100)/(PERCENT!F$100-PERCENT!F$102))</f>
        <v>0.68206936496953663</v>
      </c>
      <c r="G40" s="124">
        <f>IF(PERCENT!G40&gt;PERCENT!G$100,(PERCENT!G40-PERCENT!G$100)/(PERCENT!G$101-PERCENT!G$100),(PERCENT!G40-PERCENT!G$100)/(PERCENT!G$100-PERCENT!G$102))</f>
        <v>-0.33026605509490647</v>
      </c>
      <c r="H40" s="125">
        <f>IF(PERCENT!H40&gt;PERCENT!H$100,(PERCENT!H40-PERCENT!H$100)/(PERCENT!H$101-PERCENT!H$100),(PERCENT!H40-PERCENT!H$100)/(PERCENT!H$100-PERCENT!H$102))</f>
        <v>8.4311359939869494E-3</v>
      </c>
      <c r="I40" s="124">
        <f>IF(PERCENT!I40&gt;PERCENT!I$100,(PERCENT!I40-PERCENT!I$100)/(PERCENT!I$101-PERCENT!I$100),(PERCENT!I40-PERCENT!I$100)/(PERCENT!I$100-PERCENT!I$102))</f>
        <v>0.18348549097516453</v>
      </c>
      <c r="J40" s="124">
        <f>IF(PERCENT!J40&gt;PERCENT!J$100,(PERCENT!J40-PERCENT!J$100)/(PERCENT!J$101-PERCENT!J$100),(PERCENT!J40-PERCENT!J$100)/(PERCENT!J$100-PERCENT!J$102))</f>
        <v>-0.65617387801256333</v>
      </c>
      <c r="K40" s="126">
        <f>IF(PERCENT!K40&gt;PERCENT!K$100,(PERCENT!K40-PERCENT!K$100)/(PERCENT!K$101-PERCENT!K$100),(PERCENT!K40-PERCENT!K$100)/(PERCENT!K$100-PERCENT!K$102))</f>
        <v>0.55330407415854532</v>
      </c>
      <c r="L40" s="126">
        <f>IF(PERCENT!L40&gt;PERCENT!L$100,(PERCENT!L40-PERCENT!L$100)/(PERCENT!L$101-PERCENT!L$100),(PERCENT!L40-PERCENT!L$100)/(PERCENT!L$100-PERCENT!L$102))</f>
        <v>-0.13291538565519562</v>
      </c>
      <c r="M40" s="124">
        <f>IF(PERCENT!M40&gt;PERCENT!M$100,(PERCENT!M40-PERCENT!M$100)/(PERCENT!M$101-PERCENT!M$100),(PERCENT!M40-PERCENT!M$100)/(PERCENT!M$100-PERCENT!M$102))</f>
        <v>-1</v>
      </c>
      <c r="N40" s="124">
        <f>IF(PERCENT!N40&gt;PERCENT!N$100,(PERCENT!N40-PERCENT!N$100)/(PERCENT!N$101-PERCENT!N$100),(PERCENT!N40-PERCENT!N$100)/(PERCENT!N$100-PERCENT!N$102))</f>
        <v>-8.4619003298487053E-2</v>
      </c>
      <c r="O40" s="124">
        <f>IF(PERCENT!O40&gt;PERCENT!O$100,(PERCENT!O40-PERCENT!O$100)/(PERCENT!O$101-PERCENT!O$100),(PERCENT!O40-PERCENT!O$100)/(PERCENT!O$100-PERCENT!O$102))</f>
        <v>-0.51053914632914932</v>
      </c>
      <c r="P40" s="124">
        <f>IF(PERCENT!P40&gt;PERCENT!P$100,(PERCENT!P40-PERCENT!P$100)/(PERCENT!P$101-PERCENT!P$100),(PERCENT!P40-PERCENT!P$100)/(PERCENT!P$100-PERCENT!P$102))</f>
        <v>0.77844815638726916</v>
      </c>
      <c r="Q40" s="124">
        <f>IF(PERCENT!Q40&gt;PERCENT!Q$100,(PERCENT!Q40-PERCENT!Q$100)/(PERCENT!Q$101-PERCENT!Q$100),(PERCENT!Q40-PERCENT!Q$100)/(PERCENT!Q$100-PERCENT!Q$102))</f>
        <v>0.37558086613026342</v>
      </c>
      <c r="R40" s="127">
        <f>IF(PERCENT!R40&gt;PERCENT!R$100,(PERCENT!R40-PERCENT!R$100)/(PERCENT!R$101-PERCENT!R$100),(PERCENT!R40-PERCENT!R$100)/(PERCENT!R$100-PERCENT!R$102))</f>
        <v>0.46754483363088656</v>
      </c>
      <c r="S40" s="124">
        <f>IF(PERCENT!S40&gt;PERCENT!S$100,(PERCENT!S40-PERCENT!S$100)/(PERCENT!S$101-PERCENT!S$100),(PERCENT!S40-PERCENT!S$100)/(PERCENT!S$100-PERCENT!S$102))</f>
        <v>0.46719248969369193</v>
      </c>
      <c r="T40" s="124">
        <f>IF(PERCENT!T40&gt;PERCENT!T$100,(PERCENT!T40-PERCENT!T$100)/(PERCENT!T$101-PERCENT!T$100),(PERCENT!T40-PERCENT!T$100)/(PERCENT!T$100-PERCENT!T$102))</f>
        <v>0.62591365607806637</v>
      </c>
      <c r="U40" s="124">
        <f>IF(PERCENT!U40&gt;PERCENT!U$100,(PERCENT!U40-PERCENT!U$100)/(PERCENT!U$101-PERCENT!U$100),(PERCENT!U40-PERCENT!U$100)/(PERCENT!U$100-PERCENT!U$102))</f>
        <v>-0.39017454434149851</v>
      </c>
      <c r="V40" s="127">
        <f>IF(PERCENT!V40&gt;PERCENT!V$100,(PERCENT!V40-PERCENT!V$100)/(PERCENT!V$101-PERCENT!V$100),(PERCENT!V40-PERCENT!V$100)/(PERCENT!V$100-PERCENT!V$102))</f>
        <v>5.6320071473513943E-2</v>
      </c>
      <c r="W40" s="124">
        <f>IF(PERCENT!W40&gt;PERCENT!W$100,(PERCENT!W40-PERCENT!W$100)/(PERCENT!W$101-PERCENT!W$100),(PERCENT!W40-PERCENT!W$100)/(PERCENT!W$100-PERCENT!W$102))</f>
        <v>5.6320071473513943E-2</v>
      </c>
      <c r="X40" s="127">
        <f>IF(PERCENT!X40&gt;PERCENT!X$100,(PERCENT!X40-PERCENT!X$100)/(PERCENT!X$101-PERCENT!X$100),(PERCENT!X40-PERCENT!X$100)/(PERCENT!X$100-PERCENT!X$102))</f>
        <v>-0.27893188918028811</v>
      </c>
      <c r="Y40" s="124">
        <f>IF(PERCENT!Y40&gt;PERCENT!Y$100,(PERCENT!Y40-PERCENT!Y$100)/(PERCENT!Y$101-PERCENT!Y$100),(PERCENT!Y40-PERCENT!Y$100)/(PERCENT!Y$100-PERCENT!Y$102))</f>
        <v>-0.76005033119118448</v>
      </c>
      <c r="Z40" s="124">
        <f>IF(PERCENT!Z40&gt;PERCENT!Z$100,(PERCENT!Z40-PERCENT!Z$100)/(PERCENT!Z$101-PERCENT!Z$100),(PERCENT!Z40-PERCENT!Z$100)/(PERCENT!Z$100-PERCENT!Z$102))</f>
        <v>-0.27944837938274442</v>
      </c>
      <c r="AA40" s="124">
        <f>IF(PERCENT!AA40&gt;PERCENT!AA$100,(PERCENT!AA40-PERCENT!AA$100)/(PERCENT!AA$101-PERCENT!AA$100),(PERCENT!AA40-PERCENT!AA$100)/(PERCENT!AA$100-PERCENT!AA$102))</f>
        <v>-0.13683562283420206</v>
      </c>
      <c r="AB40" s="124">
        <f>IF(PERCENT!AB40&gt;PERCENT!AB$100,(PERCENT!AB40-PERCENT!AB$100)/(PERCENT!AB$101-PERCENT!AB$100),(PERCENT!AB40-PERCENT!AB$100)/(PERCENT!AB$100-PERCENT!AB$102))</f>
        <v>-0.24877859961752705</v>
      </c>
      <c r="AC40" s="127">
        <f>IF(PERCENT!AC40&gt;PERCENT!AC$100,(PERCENT!AC40-PERCENT!AC$100)/(PERCENT!AC$101-PERCENT!AC$100),(PERCENT!AC40-PERCENT!AC$100)/(PERCENT!AC$100-PERCENT!AC$102))</f>
        <v>-0.32503741509891326</v>
      </c>
      <c r="AD40" s="124">
        <f>IF(PERCENT!AD40&gt;PERCENT!AD$100,(PERCENT!AD40-PERCENT!AD$100)/(PERCENT!AD$101-PERCENT!AD$100),(PERCENT!AD40-PERCENT!AD$100)/(PERCENT!AD$100-PERCENT!AD$102))</f>
        <v>-0.32503741509891326</v>
      </c>
      <c r="AE40" s="128">
        <f>IF(PERCENT!AE40&gt;PERCENT!AE$100,(PERCENT!AE40-PERCENT!AE$100)/(PERCENT!AE$101-PERCENT!AE$100),(PERCENT!AE40-PERCENT!AE$100)/(PERCENT!AE$100-PERCENT!AE$102))</f>
        <v>0.40687418650841606</v>
      </c>
      <c r="AF40" s="124">
        <f>IF(PERCENT!AF40&gt;PERCENT!AF$100,(PERCENT!AF40-PERCENT!AF$100)/(PERCENT!AF$101-PERCENT!AF$100),(PERCENT!AF40-PERCENT!AF$100)/(PERCENT!AF$100-PERCENT!AF$102))</f>
        <v>0.2622944832414455</v>
      </c>
      <c r="AG40" s="124">
        <f>IF(PERCENT!AG40&gt;PERCENT!AG$100,(PERCENT!AG40-PERCENT!AG$100)/(PERCENT!AG$101-PERCENT!AG$100),(PERCENT!AG40-PERCENT!AG$100)/(PERCENT!AG$100-PERCENT!AG$102))</f>
        <v>-0.31436429351508044</v>
      </c>
      <c r="AH40" s="124">
        <f>IF(PERCENT!AH40&gt;PERCENT!AH$100,(PERCENT!AH40-PERCENT!AH$100)/(PERCENT!AH$101-PERCENT!AH$100),(PERCENT!AH40-PERCENT!AH$100)/(PERCENT!AH$100-PERCENT!AH$102))</f>
        <v>-0.36624615270581662</v>
      </c>
      <c r="AI40" s="124">
        <f>IF(PERCENT!AI40&gt;PERCENT!AI$100,(PERCENT!AI40-PERCENT!AI$100)/(PERCENT!AI$101-PERCENT!AI$100),(PERCENT!AI40-PERCENT!AI$100)/(PERCENT!AI$100-PERCENT!AI$102))</f>
        <v>0.67389770526574999</v>
      </c>
      <c r="AJ40" s="124">
        <f>IF(PERCENT!AJ40&gt;PERCENT!AJ$100,(PERCENT!AJ40-PERCENT!AJ$100)/(PERCENT!AJ$101-PERCENT!AJ$100),(PERCENT!AJ40-PERCENT!AJ$100)/(PERCENT!AJ$100-PERCENT!AJ$102))</f>
        <v>0.44108467601621332</v>
      </c>
      <c r="AK40" s="124">
        <f>IF(PERCENT!AK40&gt;PERCENT!AK$100,(PERCENT!AK40-PERCENT!AK$100)/(PERCENT!AK$101-PERCENT!AK$100),(PERCENT!AK40-PERCENT!AK$100)/(PERCENT!AK$100-PERCENT!AK$102))</f>
        <v>-0.26707329968084292</v>
      </c>
      <c r="AL40" s="124">
        <f>IF(PERCENT!AL40&gt;PERCENT!AL$100,(PERCENT!AL40-PERCENT!AL$100)/(PERCENT!AL$101-PERCENT!AL$100),(PERCENT!AL40-PERCENT!AL$100)/(PERCENT!AL$100-PERCENT!AL$102))</f>
        <v>-0.6447245783737553</v>
      </c>
      <c r="AM40" s="124">
        <f>IF(PERCENT!AM40&gt;PERCENT!AM$100,(PERCENT!AM40-PERCENT!AM$100)/(PERCENT!AM$101-PERCENT!AM$100),(PERCENT!AM40-PERCENT!AM$100)/(PERCENT!AM$100-PERCENT!AM$102))</f>
        <v>0.52951355752006724</v>
      </c>
      <c r="AN40" s="124">
        <f>IF(PERCENT!AN40&gt;PERCENT!AN$100,(PERCENT!AN40-PERCENT!AN$100)/(PERCENT!AN$101-PERCENT!AN$100),(PERCENT!AN40-PERCENT!AN$100)/(PERCENT!AN$100-PERCENT!AN$102))</f>
        <v>-0.11270405411549041</v>
      </c>
      <c r="AO40" s="124">
        <f>IF(PERCENT!AO40&gt;PERCENT!AO$100,(PERCENT!AO40-PERCENT!AO$100)/(PERCENT!AO$101-PERCENT!AO$100),(PERCENT!AO40-PERCENT!AO$100)/(PERCENT!AO$100-PERCENT!AO$102))</f>
        <v>-9.8127374088192068E-2</v>
      </c>
      <c r="AP40" s="124">
        <f>IF(PERCENT!AP40&gt;PERCENT!AP$100,(PERCENT!AP40-PERCENT!AP$100)/(PERCENT!AP$101-PERCENT!AP$100),(PERCENT!AP40-PERCENT!AP$100)/(PERCENT!AP$100-PERCENT!AP$102))</f>
        <v>2.0821095533755711E-2</v>
      </c>
      <c r="AQ40" s="124">
        <f>IF(PERCENT!AQ40&gt;PERCENT!AQ$100,(PERCENT!AQ40-PERCENT!AQ$100)/(PERCENT!AQ$101-PERCENT!AQ$100),(PERCENT!AQ40-PERCENT!AQ$100)/(PERCENT!AQ$100-PERCENT!AQ$102))</f>
        <v>1</v>
      </c>
      <c r="AR40" s="124">
        <f>IF(PERCENT!AR40&gt;PERCENT!AR$100,(PERCENT!AR40-PERCENT!AR$100)/(PERCENT!AR$101-PERCENT!AR$100),(PERCENT!AR40-PERCENT!AR$100)/(PERCENT!AR$100-PERCENT!AR$102))</f>
        <v>0.85231106591208827</v>
      </c>
      <c r="AS40" s="198">
        <f>IF(PERCENT!AS40&gt;PERCENT!AS$100,(PERCENT!AS40-PERCENT!AS$100)/(PERCENT!AS$101-PERCENT!AS$100),(PERCENT!AS40-PERCENT!AS$100)/(PERCENT!AS$100-PERCENT!AS$102))</f>
        <v>5.9196921172304462E-2</v>
      </c>
      <c r="AT40" s="198">
        <f>IF(PERCENT!AT40&gt;PERCENT!AT$100,(PERCENT!AT40-PERCENT!AT$100)/(PERCENT!AT$101-PERCENT!AT$100),(PERCENT!AT40-PERCENT!AT$100)/(PERCENT!AT$100-PERCENT!AT$102))</f>
        <v>0.24113833818227251</v>
      </c>
      <c r="AU40" s="198">
        <f>IF(PERCENT!AU40&gt;PERCENT!AU$100,(PERCENT!AU40-PERCENT!AU$100)/(PERCENT!AU$101-PERCENT!AU$100),(PERCENT!AU40-PERCENT!AU$100)/(PERCENT!AU$100-PERCENT!AU$102))</f>
        <v>1.2553559616986882E-2</v>
      </c>
      <c r="AV40" s="231">
        <f>IF(PERCENT!AV40&gt;PERCENT!AV$100,(PERCENT!AV40-PERCENT!AV$100)/(PERCENT!AV$101-PERCENT!AV$100),(PERCENT!AV40-PERCENT!AV$100)/(PERCENT!AV$100-PERCENT!AV$102))</f>
        <v>0.40687418650841606</v>
      </c>
      <c r="AW40" s="231">
        <f>IF(PERCENT!AW40&gt;PERCENT!AW$100,(PERCENT!AW40-PERCENT!AW$100)/(PERCENT!AW$101-PERCENT!AW$100),(PERCENT!AW40-PERCENT!AW$100)/(PERCENT!AW$100-PERCENT!AW$102))</f>
        <v>9.8980857447244552E-2</v>
      </c>
      <c r="AX40" s="231">
        <f>IF(PERCENT!AX40&gt;PERCENT!AX$100,(PERCENT!AX40-PERCENT!AX$100)/(PERCENT!AX$101-PERCENT!AX$100),(PERCENT!AX40-PERCENT!AX$100)/(PERCENT!AX$100-PERCENT!AX$102))</f>
        <v>0.40687418650841606</v>
      </c>
      <c r="AY40" s="232">
        <f>IF(PERCENT!AY40&gt;PERCENT!AY$100,(PERCENT!AY40-PERCENT!AY$100)/(PERCENT!AY$101-PERCENT!AY$100),(PERCENT!AY40-PERCENT!AY$100)/(PERCENT!AY$100-PERCENT!AY$102))</f>
        <v>0.59205739114944356</v>
      </c>
    </row>
    <row r="41" spans="1:51" x14ac:dyDescent="0.35">
      <c r="A41" s="197" t="s">
        <v>432</v>
      </c>
      <c r="B41" s="125">
        <f>IF(PERCENT!B41&gt;PERCENT!B$100,(PERCENT!B41-PERCENT!B$100)/(PERCENT!B$101-PERCENT!B$100),(PERCENT!B41-PERCENT!B$100)/(PERCENT!B$100-PERCENT!B$102))</f>
        <v>0.73630438001855669</v>
      </c>
      <c r="C41" s="124">
        <f>IF(PERCENT!C41&gt;PERCENT!C$100,(PERCENT!C41-PERCENT!C$100)/(PERCENT!C$101-PERCENT!C$100),(PERCENT!C41-PERCENT!C$100)/(PERCENT!C$100-PERCENT!C$102))</f>
        <v>1</v>
      </c>
      <c r="D41" s="124">
        <f>IF(PERCENT!D41&gt;PERCENT!D$100,(PERCENT!D41-PERCENT!D$100)/(PERCENT!D$101-PERCENT!D$100),(PERCENT!D41-PERCENT!D$100)/(PERCENT!D$100-PERCENT!D$102))</f>
        <v>0.16085509857484584</v>
      </c>
      <c r="E41" s="124">
        <f>IF(PERCENT!E41&gt;PERCENT!E$100,(PERCENT!E41-PERCENT!E$100)/(PERCENT!E$101-PERCENT!E$100),(PERCENT!E41-PERCENT!E$100)/(PERCENT!E$100-PERCENT!E$102))</f>
        <v>0.97775949910447224</v>
      </c>
      <c r="F41" s="124">
        <f>IF(PERCENT!F41&gt;PERCENT!F$100,(PERCENT!F41-PERCENT!F$100)/(PERCENT!F$101-PERCENT!F$100),(PERCENT!F41-PERCENT!F$100)/(PERCENT!F$100-PERCENT!F$102))</f>
        <v>-0.63098810732625965</v>
      </c>
      <c r="G41" s="124">
        <f>IF(PERCENT!G41&gt;PERCENT!G$100,(PERCENT!G41-PERCENT!G$100)/(PERCENT!G$101-PERCENT!G$100),(PERCENT!G41-PERCENT!G$100)/(PERCENT!G$100-PERCENT!G$102))</f>
        <v>0.4107055495275882</v>
      </c>
      <c r="H41" s="125">
        <f>IF(PERCENT!H41&gt;PERCENT!H$100,(PERCENT!H41-PERCENT!H$100)/(PERCENT!H$101-PERCENT!H$100),(PERCENT!H41-PERCENT!H$100)/(PERCENT!H$100-PERCENT!H$102))</f>
        <v>0.69625406791337563</v>
      </c>
      <c r="I41" s="124">
        <f>IF(PERCENT!I41&gt;PERCENT!I$100,(PERCENT!I41-PERCENT!I$100)/(PERCENT!I$101-PERCENT!I$100),(PERCENT!I41-PERCENT!I$100)/(PERCENT!I$100-PERCENT!I$102))</f>
        <v>4.9769205426043336E-2</v>
      </c>
      <c r="J41" s="124">
        <f>IF(PERCENT!J41&gt;PERCENT!J$100,(PERCENT!J41-PERCENT!J$100)/(PERCENT!J$101-PERCENT!J$100),(PERCENT!J41-PERCENT!J$100)/(PERCENT!J$100-PERCENT!J$102))</f>
        <v>0.76099316436813891</v>
      </c>
      <c r="K41" s="126">
        <f>IF(PERCENT!K41&gt;PERCENT!K$100,(PERCENT!K41-PERCENT!K$100)/(PERCENT!K$101-PERCENT!K$100),(PERCENT!K41-PERCENT!K$100)/(PERCENT!K$100-PERCENT!K$102))</f>
        <v>0.35032934994337417</v>
      </c>
      <c r="L41" s="126">
        <f>IF(PERCENT!L41&gt;PERCENT!L$100,(PERCENT!L41-PERCENT!L$100)/(PERCENT!L$101-PERCENT!L$100),(PERCENT!L41-PERCENT!L$100)/(PERCENT!L$100-PERCENT!L$102))</f>
        <v>6.4209623102327973E-2</v>
      </c>
      <c r="M41" s="124">
        <f>IF(PERCENT!M41&gt;PERCENT!M$100,(PERCENT!M41-PERCENT!M$100)/(PERCENT!M$101-PERCENT!M$100),(PERCENT!M41-PERCENT!M$100)/(PERCENT!M$100-PERCENT!M$102))</f>
        <v>0.40893613056377309</v>
      </c>
      <c r="N41" s="124">
        <f>IF(PERCENT!N41&gt;PERCENT!N$100,(PERCENT!N41-PERCENT!N$100)/(PERCENT!N$101-PERCENT!N$100),(PERCENT!N41-PERCENT!N$100)/(PERCENT!N$100-PERCENT!N$102))</f>
        <v>-0.46293936831230953</v>
      </c>
      <c r="O41" s="124">
        <f>IF(PERCENT!O41&gt;PERCENT!O$100,(PERCENT!O41-PERCENT!O$100)/(PERCENT!O$101-PERCENT!O$100),(PERCENT!O41-PERCENT!O$100)/(PERCENT!O$100-PERCENT!O$102))</f>
        <v>0.19304985013945297</v>
      </c>
      <c r="P41" s="124">
        <f>IF(PERCENT!P41&gt;PERCENT!P$100,(PERCENT!P41-PERCENT!P$100)/(PERCENT!P$101-PERCENT!P$100),(PERCENT!P41-PERCENT!P$100)/(PERCENT!P$100-PERCENT!P$102))</f>
        <v>-0.29688299574085836</v>
      </c>
      <c r="Q41" s="124">
        <f>IF(PERCENT!Q41&gt;PERCENT!Q$100,(PERCENT!Q41-PERCENT!Q$100)/(PERCENT!Q$101-PERCENT!Q$100),(PERCENT!Q41-PERCENT!Q$100)/(PERCENT!Q$100-PERCENT!Q$102))</f>
        <v>-0.51654408203166913</v>
      </c>
      <c r="R41" s="127">
        <f>IF(PERCENT!R41&gt;PERCENT!R$100,(PERCENT!R41-PERCENT!R$100)/(PERCENT!R$101-PERCENT!R$100),(PERCENT!R41-PERCENT!R$100)/(PERCENT!R$100-PERCENT!R$102))</f>
        <v>0.73491992167131137</v>
      </c>
      <c r="S41" s="124">
        <f>IF(PERCENT!S41&gt;PERCENT!S$100,(PERCENT!S41-PERCENT!S$100)/(PERCENT!S$101-PERCENT!S$100),(PERCENT!S41-PERCENT!S$100)/(PERCENT!S$100-PERCENT!S$102))</f>
        <v>0.54027105621272542</v>
      </c>
      <c r="T41" s="124">
        <f>IF(PERCENT!T41&gt;PERCENT!T$100,(PERCENT!T41-PERCENT!T$100)/(PERCENT!T$101-PERCENT!T$100),(PERCENT!T41-PERCENT!T$100)/(PERCENT!T$100-PERCENT!T$102))</f>
        <v>0.33854127257060096</v>
      </c>
      <c r="U41" s="124">
        <f>IF(PERCENT!U41&gt;PERCENT!U$100,(PERCENT!U41-PERCENT!U$100)/(PERCENT!U$101-PERCENT!U$100),(PERCENT!U41-PERCENT!U$100)/(PERCENT!U$100-PERCENT!U$102))</f>
        <v>1</v>
      </c>
      <c r="V41" s="127">
        <f>IF(PERCENT!V41&gt;PERCENT!V$100,(PERCENT!V41-PERCENT!V$100)/(PERCENT!V$101-PERCENT!V$100),(PERCENT!V41-PERCENT!V$100)/(PERCENT!V$100-PERCENT!V$102))</f>
        <v>0.35158290313189428</v>
      </c>
      <c r="W41" s="124">
        <f>IF(PERCENT!W41&gt;PERCENT!W$100,(PERCENT!W41-PERCENT!W$100)/(PERCENT!W$101-PERCENT!W$100),(PERCENT!W41-PERCENT!W$100)/(PERCENT!W$100-PERCENT!W$102))</f>
        <v>0.35158290313189428</v>
      </c>
      <c r="X41" s="127">
        <f>IF(PERCENT!X41&gt;PERCENT!X$100,(PERCENT!X41-PERCENT!X$100)/(PERCENT!X$101-PERCENT!X$100),(PERCENT!X41-PERCENT!X$100)/(PERCENT!X$100-PERCENT!X$102))</f>
        <v>0.49234164800502106</v>
      </c>
      <c r="Y41" s="124">
        <f>IF(PERCENT!Y41&gt;PERCENT!Y$100,(PERCENT!Y41-PERCENT!Y$100)/(PERCENT!Y$101-PERCENT!Y$100),(PERCENT!Y41-PERCENT!Y$100)/(PERCENT!Y$100-PERCENT!Y$102))</f>
        <v>0.14790219444985545</v>
      </c>
      <c r="Z41" s="124">
        <f>IF(PERCENT!Z41&gt;PERCENT!Z$100,(PERCENT!Z41-PERCENT!Z$100)/(PERCENT!Z$101-PERCENT!Z$100),(PERCENT!Z41-PERCENT!Z$100)/(PERCENT!Z$100-PERCENT!Z$102))</f>
        <v>3.5031178127384842E-2</v>
      </c>
      <c r="AA41" s="124">
        <f>IF(PERCENT!AA41&gt;PERCENT!AA$100,(PERCENT!AA41-PERCENT!AA$100)/(PERCENT!AA$101-PERCENT!AA$100),(PERCENT!AA41-PERCENT!AA$100)/(PERCENT!AA$100-PERCENT!AA$102))</f>
        <v>1</v>
      </c>
      <c r="AB41" s="124">
        <f>IF(PERCENT!AB41&gt;PERCENT!AB$100,(PERCENT!AB41-PERCENT!AB$100)/(PERCENT!AB$101-PERCENT!AB$100),(PERCENT!AB41-PERCENT!AB$100)/(PERCENT!AB$100-PERCENT!AB$102))</f>
        <v>0.15871277560154698</v>
      </c>
      <c r="AC41" s="127">
        <f>IF(PERCENT!AC41&gt;PERCENT!AC$100,(PERCENT!AC41-PERCENT!AC$100)/(PERCENT!AC$101-PERCENT!AC$100),(PERCENT!AC41-PERCENT!AC$100)/(PERCENT!AC$100-PERCENT!AC$102))</f>
        <v>1</v>
      </c>
      <c r="AD41" s="124">
        <f>IF(PERCENT!AD41&gt;PERCENT!AD$100,(PERCENT!AD41-PERCENT!AD$100)/(PERCENT!AD$101-PERCENT!AD$100),(PERCENT!AD41-PERCENT!AD$100)/(PERCENT!AD$100-PERCENT!AD$102))</f>
        <v>1</v>
      </c>
      <c r="AE41" s="128">
        <f>IF(PERCENT!AE41&gt;PERCENT!AE$100,(PERCENT!AE41-PERCENT!AE$100)/(PERCENT!AE$101-PERCENT!AE$100),(PERCENT!AE41-PERCENT!AE$100)/(PERCENT!AE$100-PERCENT!AE$102))</f>
        <v>0.51619524031527386</v>
      </c>
      <c r="AF41" s="124">
        <f>IF(PERCENT!AF41&gt;PERCENT!AF$100,(PERCENT!AF41-PERCENT!AF$100)/(PERCENT!AF$101-PERCENT!AF$100),(PERCENT!AF41-PERCENT!AF$100)/(PERCENT!AF$100-PERCENT!AF$102))</f>
        <v>-0.87090430091281579</v>
      </c>
      <c r="AG41" s="124">
        <f>IF(PERCENT!AG41&gt;PERCENT!AG$100,(PERCENT!AG41-PERCENT!AG$100)/(PERCENT!AG$101-PERCENT!AG$100),(PERCENT!AG41-PERCENT!AG$100)/(PERCENT!AG$100-PERCENT!AG$102))</f>
        <v>-0.74217515178150206</v>
      </c>
      <c r="AH41" s="124">
        <f>IF(PERCENT!AH41&gt;PERCENT!AH$100,(PERCENT!AH41-PERCENT!AH$100)/(PERCENT!AH$101-PERCENT!AH$100),(PERCENT!AH41-PERCENT!AH$100)/(PERCENT!AH$100-PERCENT!AH$102))</f>
        <v>0.27889318373865279</v>
      </c>
      <c r="AI41" s="124">
        <f>IF(PERCENT!AI41&gt;PERCENT!AI$100,(PERCENT!AI41-PERCENT!AI$100)/(PERCENT!AI$101-PERCENT!AI$100),(PERCENT!AI41-PERCENT!AI$100)/(PERCENT!AI$100-PERCENT!AI$102))</f>
        <v>0.5404213521211314</v>
      </c>
      <c r="AJ41" s="124">
        <f>IF(PERCENT!AJ41&gt;PERCENT!AJ$100,(PERCENT!AJ41-PERCENT!AJ$100)/(PERCENT!AJ$101-PERCENT!AJ$100),(PERCENT!AJ41-PERCENT!AJ$100)/(PERCENT!AJ$100-PERCENT!AJ$102))</f>
        <v>-0.63039688265585347</v>
      </c>
      <c r="AK41" s="124">
        <f>IF(PERCENT!AK41&gt;PERCENT!AK$100,(PERCENT!AK41-PERCENT!AK$100)/(PERCENT!AK$101-PERCENT!AK$100),(PERCENT!AK41-PERCENT!AK$100)/(PERCENT!AK$100-PERCENT!AK$102))</f>
        <v>0.90453277869579962</v>
      </c>
      <c r="AL41" s="124">
        <f>IF(PERCENT!AL41&gt;PERCENT!AL$100,(PERCENT!AL41-PERCENT!AL$100)/(PERCENT!AL$101-PERCENT!AL$100),(PERCENT!AL41-PERCENT!AL$100)/(PERCENT!AL$100-PERCENT!AL$102))</f>
        <v>0.37572653924124871</v>
      </c>
      <c r="AM41" s="124">
        <f>IF(PERCENT!AM41&gt;PERCENT!AM$100,(PERCENT!AM41-PERCENT!AM$100)/(PERCENT!AM$101-PERCENT!AM$100),(PERCENT!AM41-PERCENT!AM$100)/(PERCENT!AM$100-PERCENT!AM$102))</f>
        <v>0.72369852421128666</v>
      </c>
      <c r="AN41" s="124">
        <f>IF(PERCENT!AN41&gt;PERCENT!AN$100,(PERCENT!AN41-PERCENT!AN$100)/(PERCENT!AN$101-PERCENT!AN$100),(PERCENT!AN41-PERCENT!AN$100)/(PERCENT!AN$100-PERCENT!AN$102))</f>
        <v>-0.74959746312461573</v>
      </c>
      <c r="AO41" s="124">
        <f>IF(PERCENT!AO41&gt;PERCENT!AO$100,(PERCENT!AO41-PERCENT!AO$100)/(PERCENT!AO$101-PERCENT!AO$100),(PERCENT!AO41-PERCENT!AO$100)/(PERCENT!AO$100-PERCENT!AO$102))</f>
        <v>0.78441077611189414</v>
      </c>
      <c r="AP41" s="124">
        <f>IF(PERCENT!AP41&gt;PERCENT!AP$100,(PERCENT!AP41-PERCENT!AP$100)/(PERCENT!AP$101-PERCENT!AP$100),(PERCENT!AP41-PERCENT!AP$100)/(PERCENT!AP$100-PERCENT!AP$102))</f>
        <v>-0.46441305051701037</v>
      </c>
      <c r="AQ41" s="124">
        <f>IF(PERCENT!AQ41&gt;PERCENT!AQ$100,(PERCENT!AQ41-PERCENT!AQ$100)/(PERCENT!AQ$101-PERCENT!AQ$100),(PERCENT!AQ41-PERCENT!AQ$100)/(PERCENT!AQ$100-PERCENT!AQ$102))</f>
        <v>0.13055826557980824</v>
      </c>
      <c r="AR41" s="124">
        <f>IF(PERCENT!AR41&gt;PERCENT!AR$100,(PERCENT!AR41-PERCENT!AR$100)/(PERCENT!AR$101-PERCENT!AR$100),(PERCENT!AR41-PERCENT!AR$100)/(PERCENT!AR$100-PERCENT!AR$102))</f>
        <v>-0.14075728301064805</v>
      </c>
      <c r="AS41" s="198">
        <f>IF(PERCENT!AS41&gt;PERCENT!AS$100,(PERCENT!AS41-PERCENT!AS$100)/(PERCENT!AS$101-PERCENT!AS$100),(PERCENT!AS41-PERCENT!AS$100)/(PERCENT!AS$100-PERCENT!AS$102))</f>
        <v>0.70487927100768311</v>
      </c>
      <c r="AT41" s="198">
        <f>IF(PERCENT!AT41&gt;PERCENT!AT$100,(PERCENT!AT41-PERCENT!AT$100)/(PERCENT!AT$101-PERCENT!AT$100),(PERCENT!AT41-PERCENT!AT$100)/(PERCENT!AT$100-PERCENT!AT$102))</f>
        <v>0.23512238283735626</v>
      </c>
      <c r="AU41" s="198">
        <f>IF(PERCENT!AU41&gt;PERCENT!AU$100,(PERCENT!AU41-PERCENT!AU$100)/(PERCENT!AU$101-PERCENT!AU$100),(PERCENT!AU41-PERCENT!AU$100)/(PERCENT!AU$100-PERCENT!AU$102))</f>
        <v>0.88729235105958248</v>
      </c>
      <c r="AV41" s="231">
        <f>IF(PERCENT!AV41&gt;PERCENT!AV$100,(PERCENT!AV41-PERCENT!AV$100)/(PERCENT!AV$101-PERCENT!AV$100),(PERCENT!AV41-PERCENT!AV$100)/(PERCENT!AV$100-PERCENT!AV$102))</f>
        <v>0.51619524031527386</v>
      </c>
      <c r="AW41" s="231">
        <f>IF(PERCENT!AW41&gt;PERCENT!AW$100,(PERCENT!AW41-PERCENT!AW$100)/(PERCENT!AW$101-PERCENT!AW$100),(PERCENT!AW41-PERCENT!AW$100)/(PERCENT!AW$100-PERCENT!AW$102))</f>
        <v>0.78080724108898125</v>
      </c>
      <c r="AX41" s="231">
        <f>IF(PERCENT!AX41&gt;PERCENT!AX$100,(PERCENT!AX41-PERCENT!AX$100)/(PERCENT!AX$101-PERCENT!AX$100),(PERCENT!AX41-PERCENT!AX$100)/(PERCENT!AX$100-PERCENT!AX$102))</f>
        <v>0.51619524031527386</v>
      </c>
      <c r="AY41" s="232">
        <f>IF(PERCENT!AY41&gt;PERCENT!AY$100,(PERCENT!AY41-PERCENT!AY$100)/(PERCENT!AY$101-PERCENT!AY$100),(PERCENT!AY41-PERCENT!AY$100)/(PERCENT!AY$100-PERCENT!AY$102))</f>
        <v>0.32084677443530146</v>
      </c>
    </row>
    <row r="42" spans="1:51" x14ac:dyDescent="0.35">
      <c r="A42" s="197" t="s">
        <v>433</v>
      </c>
      <c r="B42" s="125">
        <f>IF(PERCENT!B42&gt;PERCENT!B$100,(PERCENT!B42-PERCENT!B$100)/(PERCENT!B$101-PERCENT!B$100),(PERCENT!B42-PERCENT!B$100)/(PERCENT!B$100-PERCENT!B$102))</f>
        <v>0.219252654760827</v>
      </c>
      <c r="C42" s="124">
        <f>IF(PERCENT!C42&gt;PERCENT!C$100,(PERCENT!C42-PERCENT!C$100)/(PERCENT!C$101-PERCENT!C$100),(PERCENT!C42-PERCENT!C$100)/(PERCENT!C$100-PERCENT!C$102))</f>
        <v>0.38009930051133733</v>
      </c>
      <c r="D42" s="124">
        <f>IF(PERCENT!D42&gt;PERCENT!D$100,(PERCENT!D42-PERCENT!D$100)/(PERCENT!D$101-PERCENT!D$100),(PERCENT!D42-PERCENT!D$100)/(PERCENT!D$100-PERCENT!D$102))</f>
        <v>0.35166920042632527</v>
      </c>
      <c r="E42" s="124">
        <f>IF(PERCENT!E42&gt;PERCENT!E$100,(PERCENT!E42-PERCENT!E$100)/(PERCENT!E$101-PERCENT!E$100),(PERCENT!E42-PERCENT!E$100)/(PERCENT!E$100-PERCENT!E$102))</f>
        <v>-0.29988733420678554</v>
      </c>
      <c r="F42" s="124">
        <f>IF(PERCENT!F42&gt;PERCENT!F$100,(PERCENT!F42-PERCENT!F$100)/(PERCENT!F$101-PERCENT!F$100),(PERCENT!F42-PERCENT!F$100)/(PERCENT!F$100-PERCENT!F$102))</f>
        <v>0.68215005608434864</v>
      </c>
      <c r="G42" s="124">
        <f>IF(PERCENT!G42&gt;PERCENT!G$100,(PERCENT!G42-PERCENT!G$100)/(PERCENT!G$101-PERCENT!G$100),(PERCENT!G42-PERCENT!G$100)/(PERCENT!G$100-PERCENT!G$102))</f>
        <v>-0.45824852893271323</v>
      </c>
      <c r="H42" s="125">
        <f>IF(PERCENT!H42&gt;PERCENT!H$100,(PERCENT!H42-PERCENT!H$100)/(PERCENT!H$101-PERCENT!H$100),(PERCENT!H42-PERCENT!H$100)/(PERCENT!H$100-PERCENT!H$102))</f>
        <v>0.36298203562326309</v>
      </c>
      <c r="I42" s="124">
        <f>IF(PERCENT!I42&gt;PERCENT!I$100,(PERCENT!I42-PERCENT!I$100)/(PERCENT!I$101-PERCENT!I$100),(PERCENT!I42-PERCENT!I$100)/(PERCENT!I$100-PERCENT!I$102))</f>
        <v>0.18348549097516453</v>
      </c>
      <c r="J42" s="124">
        <f>IF(PERCENT!J42&gt;PERCENT!J$100,(PERCENT!J42-PERCENT!J$100)/(PERCENT!J$101-PERCENT!J$100),(PERCENT!J42-PERCENT!J$100)/(PERCENT!J$100-PERCENT!J$102))</f>
        <v>0.24344783184194616</v>
      </c>
      <c r="K42" s="126">
        <f>IF(PERCENT!K42&gt;PERCENT!K$100,(PERCENT!K42-PERCENT!K$100)/(PERCENT!K$101-PERCENT!K$100),(PERCENT!K42-PERCENT!K$100)/(PERCENT!K$100-PERCENT!K$102))</f>
        <v>0.8512125577121622</v>
      </c>
      <c r="L42" s="126">
        <f>IF(PERCENT!L42&gt;PERCENT!L$100,(PERCENT!L42-PERCENT!L$100)/(PERCENT!L$101-PERCENT!L$100),(PERCENT!L42-PERCENT!L$100)/(PERCENT!L$100-PERCENT!L$102))</f>
        <v>-0.81685266970445158</v>
      </c>
      <c r="M42" s="124">
        <f>IF(PERCENT!M42&gt;PERCENT!M$100,(PERCENT!M42-PERCENT!M$100)/(PERCENT!M$101-PERCENT!M$100),(PERCENT!M42-PERCENT!M$100)/(PERCENT!M$100-PERCENT!M$102))</f>
        <v>-1</v>
      </c>
      <c r="N42" s="124">
        <f>IF(PERCENT!N42&gt;PERCENT!N$100,(PERCENT!N42-PERCENT!N$100)/(PERCENT!N$101-PERCENT!N$100),(PERCENT!N42-PERCENT!N$100)/(PERCENT!N$100-PERCENT!N$102))</f>
        <v>-0.34937713180451352</v>
      </c>
      <c r="O42" s="124">
        <f>IF(PERCENT!O42&gt;PERCENT!O$100,(PERCENT!O42-PERCENT!O$100)/(PERCENT!O$101-PERCENT!O$100),(PERCENT!O42-PERCENT!O$100)/(PERCENT!O$100-PERCENT!O$102))</f>
        <v>-0.51053914632914932</v>
      </c>
      <c r="P42" s="124">
        <f>IF(PERCENT!P42&gt;PERCENT!P$100,(PERCENT!P42-PERCENT!P$100)/(PERCENT!P$101-PERCENT!P$100),(PERCENT!P42-PERCENT!P$100)/(PERCENT!P$100-PERCENT!P$102))</f>
        <v>-8.6206826068300255E-2</v>
      </c>
      <c r="Q42" s="124">
        <f>IF(PERCENT!Q42&gt;PERCENT!Q$100,(PERCENT!Q42-PERCENT!Q$100)/(PERCENT!Q$101-PERCENT!Q$100),(PERCENT!Q42-PERCENT!Q$100)/(PERCENT!Q$100-PERCENT!Q$102))</f>
        <v>-1</v>
      </c>
      <c r="R42" s="127">
        <f>IF(PERCENT!R42&gt;PERCENT!R$100,(PERCENT!R42-PERCENT!R$100)/(PERCENT!R$101-PERCENT!R$100),(PERCENT!R42-PERCENT!R$100)/(PERCENT!R$100-PERCENT!R$102))</f>
        <v>0.82978018521295793</v>
      </c>
      <c r="S42" s="124">
        <f>IF(PERCENT!S42&gt;PERCENT!S$100,(PERCENT!S42-PERCENT!S$100)/(PERCENT!S$101-PERCENT!S$100),(PERCENT!S42-PERCENT!S$100)/(PERCENT!S$100-PERCENT!S$102))</f>
        <v>0.79174133151374793</v>
      </c>
      <c r="T42" s="124">
        <f>IF(PERCENT!T42&gt;PERCENT!T$100,(PERCENT!T42-PERCENT!T$100)/(PERCENT!T$101-PERCENT!T$100),(PERCENT!T42-PERCENT!T$100)/(PERCENT!T$100-PERCENT!T$102))</f>
        <v>0.86550389448074727</v>
      </c>
      <c r="U42" s="124">
        <f>IF(PERCENT!U42&gt;PERCENT!U$100,(PERCENT!U42-PERCENT!U$100)/(PERCENT!U$101-PERCENT!U$100),(PERCENT!U42-PERCENT!U$100)/(PERCENT!U$100-PERCENT!U$102))</f>
        <v>0.21839297034565422</v>
      </c>
      <c r="V42" s="127">
        <f>IF(PERCENT!V42&gt;PERCENT!V$100,(PERCENT!V42-PERCENT!V$100)/(PERCENT!V$101-PERCENT!V$100),(PERCENT!V42-PERCENT!V$100)/(PERCENT!V$100-PERCENT!V$102))</f>
        <v>2.2605514954034178E-2</v>
      </c>
      <c r="W42" s="124">
        <f>IF(PERCENT!W42&gt;PERCENT!W$100,(PERCENT!W42-PERCENT!W$100)/(PERCENT!W$101-PERCENT!W$100),(PERCENT!W42-PERCENT!W$100)/(PERCENT!W$100-PERCENT!W$102))</f>
        <v>2.2605514954034178E-2</v>
      </c>
      <c r="X42" s="127">
        <f>IF(PERCENT!X42&gt;PERCENT!X$100,(PERCENT!X42-PERCENT!X$100)/(PERCENT!X$101-PERCENT!X$100),(PERCENT!X42-PERCENT!X$100)/(PERCENT!X$100-PERCENT!X$102))</f>
        <v>-0.61406672454017142</v>
      </c>
      <c r="Y42" s="124">
        <f>IF(PERCENT!Y42&gt;PERCENT!Y$100,(PERCENT!Y42-PERCENT!Y$100)/(PERCENT!Y$101-PERCENT!Y$100),(PERCENT!Y42-PERCENT!Y$100)/(PERCENT!Y$100-PERCENT!Y$102))</f>
        <v>5.5762440353820233E-2</v>
      </c>
      <c r="Z42" s="124">
        <f>IF(PERCENT!Z42&gt;PERCENT!Z$100,(PERCENT!Z42-PERCENT!Z$100)/(PERCENT!Z$101-PERCENT!Z$100),(PERCENT!Z42-PERCENT!Z$100)/(PERCENT!Z$100-PERCENT!Z$102))</f>
        <v>-0.25675559852626118</v>
      </c>
      <c r="AA42" s="124">
        <f>IF(PERCENT!AA42&gt;PERCENT!AA$100,(PERCENT!AA42-PERCENT!AA$100)/(PERCENT!AA$101-PERCENT!AA$100),(PERCENT!AA42-PERCENT!AA$100)/(PERCENT!AA$100-PERCENT!AA$102))</f>
        <v>-0.21985609574279599</v>
      </c>
      <c r="AB42" s="124">
        <f>IF(PERCENT!AB42&gt;PERCENT!AB$100,(PERCENT!AB42-PERCENT!AB$100)/(PERCENT!AB$101-PERCENT!AB$100),(PERCENT!AB42-PERCENT!AB$100)/(PERCENT!AB$100-PERCENT!AB$102))</f>
        <v>-0.84011166140508164</v>
      </c>
      <c r="AC42" s="127">
        <f>IF(PERCENT!AC42&gt;PERCENT!AC$100,(PERCENT!AC42-PERCENT!AC$100)/(PERCENT!AC$101-PERCENT!AC$100),(PERCENT!AC42-PERCENT!AC$100)/(PERCENT!AC$100-PERCENT!AC$102))</f>
        <v>-0.12672257358985559</v>
      </c>
      <c r="AD42" s="124">
        <f>IF(PERCENT!AD42&gt;PERCENT!AD$100,(PERCENT!AD42-PERCENT!AD$100)/(PERCENT!AD$101-PERCENT!AD$100),(PERCENT!AD42-PERCENT!AD$100)/(PERCENT!AD$100-PERCENT!AD$102))</f>
        <v>-0.12672257358985559</v>
      </c>
      <c r="AE42" s="128">
        <f>IF(PERCENT!AE42&gt;PERCENT!AE$100,(PERCENT!AE42-PERCENT!AE$100)/(PERCENT!AE$101-PERCENT!AE$100),(PERCENT!AE42-PERCENT!AE$100)/(PERCENT!AE$100-PERCENT!AE$102))</f>
        <v>0.22641657196878229</v>
      </c>
      <c r="AF42" s="124">
        <f>IF(PERCENT!AF42&gt;PERCENT!AF$100,(PERCENT!AF42-PERCENT!AF$100)/(PERCENT!AF$101-PERCENT!AF$100),(PERCENT!AF42-PERCENT!AF$100)/(PERCENT!AF$100-PERCENT!AF$102))</f>
        <v>0.65184338744337245</v>
      </c>
      <c r="AG42" s="124">
        <f>IF(PERCENT!AG42&gt;PERCENT!AG$100,(PERCENT!AG42-PERCENT!AG$100)/(PERCENT!AG$101-PERCENT!AG$100),(PERCENT!AG42-PERCENT!AG$100)/(PERCENT!AG$100-PERCENT!AG$102))</f>
        <v>0.21805029604490153</v>
      </c>
      <c r="AH42" s="124">
        <f>IF(PERCENT!AH42&gt;PERCENT!AH$100,(PERCENT!AH42-PERCENT!AH$100)/(PERCENT!AH$101-PERCENT!AH$100),(PERCENT!AH42-PERCENT!AH$100)/(PERCENT!AH$100-PERCENT!AH$102))</f>
        <v>0.336458701867831</v>
      </c>
      <c r="AI42" s="124">
        <f>IF(PERCENT!AI42&gt;PERCENT!AI$100,(PERCENT!AI42-PERCENT!AI$100)/(PERCENT!AI$101-PERCENT!AI$100),(PERCENT!AI42-PERCENT!AI$100)/(PERCENT!AI$100-PERCENT!AI$102))</f>
        <v>1.8268300571133887E-4</v>
      </c>
      <c r="AJ42" s="124">
        <f>IF(PERCENT!AJ42&gt;PERCENT!AJ$100,(PERCENT!AJ42-PERCENT!AJ$100)/(PERCENT!AJ$101-PERCENT!AJ$100),(PERCENT!AJ42-PERCENT!AJ$100)/(PERCENT!AJ$100-PERCENT!AJ$102))</f>
        <v>-1.3877691724268509E-2</v>
      </c>
      <c r="AK42" s="124">
        <f>IF(PERCENT!AK42&gt;PERCENT!AK$100,(PERCENT!AK42-PERCENT!AK$100)/(PERCENT!AK$101-PERCENT!AK$100),(PERCENT!AK42-PERCENT!AK$100)/(PERCENT!AK$100-PERCENT!AK$102))</f>
        <v>0.12022938994031594</v>
      </c>
      <c r="AL42" s="124">
        <f>IF(PERCENT!AL42&gt;PERCENT!AL$100,(PERCENT!AL42-PERCENT!AL$100)/(PERCENT!AL$101-PERCENT!AL$100),(PERCENT!AL42-PERCENT!AL$100)/(PERCENT!AL$100-PERCENT!AL$102))</f>
        <v>3.1718403929275217E-3</v>
      </c>
      <c r="AM42" s="124">
        <f>IF(PERCENT!AM42&gt;PERCENT!AM$100,(PERCENT!AM42-PERCENT!AM$100)/(PERCENT!AM$101-PERCENT!AM$100),(PERCENT!AM42-PERCENT!AM$100)/(PERCENT!AM$100-PERCENT!AM$102))</f>
        <v>0.18336492971596316</v>
      </c>
      <c r="AN42" s="124">
        <f>IF(PERCENT!AN42&gt;PERCENT!AN$100,(PERCENT!AN42-PERCENT!AN$100)/(PERCENT!AN$101-PERCENT!AN$100),(PERCENT!AN42-PERCENT!AN$100)/(PERCENT!AN$100-PERCENT!AN$102))</f>
        <v>-0.11270405411549041</v>
      </c>
      <c r="AO42" s="124">
        <f>IF(PERCENT!AO42&gt;PERCENT!AO$100,(PERCENT!AO42-PERCENT!AO$100)/(PERCENT!AO$101-PERCENT!AO$100),(PERCENT!AO42-PERCENT!AO$100)/(PERCENT!AO$100-PERCENT!AO$102))</f>
        <v>-9.518085135887892E-3</v>
      </c>
      <c r="AP42" s="124">
        <f>IF(PERCENT!AP42&gt;PERCENT!AP$100,(PERCENT!AP42-PERCENT!AP$100)/(PERCENT!AP$101-PERCENT!AP$100),(PERCENT!AP42-PERCENT!AP$100)/(PERCENT!AP$100-PERCENT!AP$102))</f>
        <v>4.3160334245379697E-2</v>
      </c>
      <c r="AQ42" s="124">
        <f>IF(PERCENT!AQ42&gt;PERCENT!AQ$100,(PERCENT!AQ42-PERCENT!AQ$100)/(PERCENT!AQ$101-PERCENT!AQ$100),(PERCENT!AQ42-PERCENT!AQ$100)/(PERCENT!AQ$100-PERCENT!AQ$102))</f>
        <v>-6.8884766818206905E-2</v>
      </c>
      <c r="AR42" s="124">
        <f>IF(PERCENT!AR42&gt;PERCENT!AR$100,(PERCENT!AR42-PERCENT!AR$100)/(PERCENT!AR$101-PERCENT!AR$100),(PERCENT!AR42-PERCENT!AR$100)/(PERCENT!AR$100-PERCENT!AR$102))</f>
        <v>0.31559572411632758</v>
      </c>
      <c r="AS42" s="198">
        <f>IF(PERCENT!AS42&gt;PERCENT!AS$100,(PERCENT!AS42-PERCENT!AS$100)/(PERCENT!AS$101-PERCENT!AS$100),(PERCENT!AS42-PERCENT!AS$100)/(PERCENT!AS$100-PERCENT!AS$102))</f>
        <v>0.33202859143281954</v>
      </c>
      <c r="AT42" s="198">
        <f>IF(PERCENT!AT42&gt;PERCENT!AT$100,(PERCENT!AT42-PERCENT!AT$100)/(PERCENT!AT$101-PERCENT!AT$100),(PERCENT!AT42-PERCENT!AT$100)/(PERCENT!AT$100-PERCENT!AT$102))</f>
        <v>0.14517008864529174</v>
      </c>
      <c r="AU42" s="198">
        <f>IF(PERCENT!AU42&gt;PERCENT!AU$100,(PERCENT!AU42-PERCENT!AU$100)/(PERCENT!AU$101-PERCENT!AU$100),(PERCENT!AU42-PERCENT!AU$100)/(PERCENT!AU$100-PERCENT!AU$102))</f>
        <v>8.0699861341920379E-2</v>
      </c>
      <c r="AV42" s="231">
        <f>IF(PERCENT!AV42&gt;PERCENT!AV$100,(PERCENT!AV42-PERCENT!AV$100)/(PERCENT!AV$101-PERCENT!AV$100),(PERCENT!AV42-PERCENT!AV$100)/(PERCENT!AV$100-PERCENT!AV$102))</f>
        <v>0.22641657196878229</v>
      </c>
      <c r="AW42" s="231">
        <f>IF(PERCENT!AW42&gt;PERCENT!AW$100,(PERCENT!AW42-PERCENT!AW$100)/(PERCENT!AW$101-PERCENT!AW$100),(PERCENT!AW42-PERCENT!AW$100)/(PERCENT!AW$100-PERCENT!AW$102))</f>
        <v>0.24423425275192495</v>
      </c>
      <c r="AX42" s="231">
        <f>IF(PERCENT!AX42&gt;PERCENT!AX$100,(PERCENT!AX42-PERCENT!AX$100)/(PERCENT!AX$101-PERCENT!AX$100),(PERCENT!AX42-PERCENT!AX$100)/(PERCENT!AX$100-PERCENT!AX$102))</f>
        <v>0.22641657196878229</v>
      </c>
      <c r="AY42" s="232">
        <f>IF(PERCENT!AY42&gt;PERCENT!AY$100,(PERCENT!AY42-PERCENT!AY$100)/(PERCENT!AY$101-PERCENT!AY$100),(PERCENT!AY42-PERCENT!AY$100)/(PERCENT!AY$100-PERCENT!AY$102))</f>
        <v>0.53419289425366612</v>
      </c>
    </row>
    <row r="43" spans="1:51" x14ac:dyDescent="0.35">
      <c r="A43" s="197" t="s">
        <v>434</v>
      </c>
      <c r="B43" s="125">
        <f>IF(PERCENT!B43&gt;PERCENT!B$100,(PERCENT!B43-PERCENT!B$100)/(PERCENT!B$101-PERCENT!B$100),(PERCENT!B43-PERCENT!B$100)/(PERCENT!B$100-PERCENT!B$102))</f>
        <v>-6.9926052846055728E-2</v>
      </c>
      <c r="C43" s="124">
        <f>IF(PERCENT!C43&gt;PERCENT!C$100,(PERCENT!C43-PERCENT!C$100)/(PERCENT!C$101-PERCENT!C$100),(PERCENT!C43-PERCENT!C$100)/(PERCENT!C$100-PERCENT!C$102))</f>
        <v>3.375656501638076E-2</v>
      </c>
      <c r="D43" s="124">
        <f>IF(PERCENT!D43&gt;PERCENT!D$100,(PERCENT!D43-PERCENT!D$100)/(PERCENT!D$101-PERCENT!D$100),(PERCENT!D43-PERCENT!D$100)/(PERCENT!D$100-PERCENT!D$102))</f>
        <v>-0.37603320729431317</v>
      </c>
      <c r="E43" s="124">
        <f>IF(PERCENT!E43&gt;PERCENT!E$100,(PERCENT!E43-PERCENT!E$100)/(PERCENT!E$101-PERCENT!E$100),(PERCENT!E43-PERCENT!E$100)/(PERCENT!E$100-PERCENT!E$102))</f>
        <v>-0.31590491602276577</v>
      </c>
      <c r="F43" s="124">
        <f>IF(PERCENT!F43&gt;PERCENT!F$100,(PERCENT!F43-PERCENT!F$100)/(PERCENT!F$101-PERCENT!F$100),(PERCENT!F43-PERCENT!F$100)/(PERCENT!F$100-PERCENT!F$102))</f>
        <v>0.20025755913683335</v>
      </c>
      <c r="G43" s="124">
        <f>IF(PERCENT!G43&gt;PERCENT!G$100,(PERCENT!G43-PERCENT!G$100)/(PERCENT!G$101-PERCENT!G$100),(PERCENT!G43-PERCENT!G$100)/(PERCENT!G$100-PERCENT!G$102))</f>
        <v>0.37886784250122296</v>
      </c>
      <c r="H43" s="125">
        <f>IF(PERCENT!H43&gt;PERCENT!H$100,(PERCENT!H43-PERCENT!H$100)/(PERCENT!H$101-PERCENT!H$100),(PERCENT!H43-PERCENT!H$100)/(PERCENT!H$100-PERCENT!H$102))</f>
        <v>-1.3779703589136424E-2</v>
      </c>
      <c r="I43" s="124">
        <f>IF(PERCENT!I43&gt;PERCENT!I$100,(PERCENT!I43-PERCENT!I$100)/(PERCENT!I$101-PERCENT!I$100),(PERCENT!I43-PERCENT!I$100)/(PERCENT!I$100-PERCENT!I$102))</f>
        <v>0.18348549097516453</v>
      </c>
      <c r="J43" s="124">
        <f>IF(PERCENT!J43&gt;PERCENT!J$100,(PERCENT!J43-PERCENT!J$100)/(PERCENT!J$101-PERCENT!J$100),(PERCENT!J43-PERCENT!J$100)/(PERCENT!J$100-PERCENT!J$102))</f>
        <v>-0.71631042503641107</v>
      </c>
      <c r="K43" s="126">
        <f>IF(PERCENT!K43&gt;PERCENT!K$100,(PERCENT!K43-PERCENT!K$100)/(PERCENT!K$101-PERCENT!K$100),(PERCENT!K43-PERCENT!K$100)/(PERCENT!K$100-PERCENT!K$102))</f>
        <v>0.47093052091034249</v>
      </c>
      <c r="L43" s="126">
        <f>IF(PERCENT!L43&gt;PERCENT!L$100,(PERCENT!L43-PERCENT!L$100)/(PERCENT!L$101-PERCENT!L$100),(PERCENT!L43-PERCENT!L$100)/(PERCENT!L$100-PERCENT!L$102))</f>
        <v>-0.20562318347065961</v>
      </c>
      <c r="M43" s="124">
        <f>IF(PERCENT!M43&gt;PERCENT!M$100,(PERCENT!M43-PERCENT!M$100)/(PERCENT!M$101-PERCENT!M$100),(PERCENT!M43-PERCENT!M$100)/(PERCENT!M$100-PERCENT!M$102))</f>
        <v>-1</v>
      </c>
      <c r="N43" s="124">
        <f>IF(PERCENT!N43&gt;PERCENT!N$100,(PERCENT!N43-PERCENT!N$100)/(PERCENT!N$101-PERCENT!N$100),(PERCENT!N43-PERCENT!N$100)/(PERCENT!N$100-PERCENT!N$102))</f>
        <v>1.0547185297505732E-2</v>
      </c>
      <c r="O43" s="124">
        <f>IF(PERCENT!O43&gt;PERCENT!O$100,(PERCENT!O43-PERCENT!O$100)/(PERCENT!O$101-PERCENT!O$100),(PERCENT!O43-PERCENT!O$100)/(PERCENT!O$100-PERCENT!O$102))</f>
        <v>-2.107829265829872E-2</v>
      </c>
      <c r="P43" s="124">
        <f>IF(PERCENT!P43&gt;PERCENT!P$100,(PERCENT!P43-PERCENT!P$100)/(PERCENT!P$101-PERCENT!P$100),(PERCENT!P43-PERCENT!P$100)/(PERCENT!P$100-PERCENT!P$102))</f>
        <v>0.15757233117315086</v>
      </c>
      <c r="Q43" s="124">
        <f>IF(PERCENT!Q43&gt;PERCENT!Q$100,(PERCENT!Q43-PERCENT!Q$100)/(PERCENT!Q$101-PERCENT!Q$100),(PERCENT!Q43-PERCENT!Q$100)/(PERCENT!Q$100-PERCENT!Q$102))</f>
        <v>0.18734174520078467</v>
      </c>
      <c r="R43" s="127">
        <f>IF(PERCENT!R43&gt;PERCENT!R$100,(PERCENT!R43-PERCENT!R$100)/(PERCENT!R$101-PERCENT!R$100),(PERCENT!R43-PERCENT!R$100)/(PERCENT!R$100-PERCENT!R$102))</f>
        <v>-0.20810437567185516</v>
      </c>
      <c r="S43" s="124">
        <f>IF(PERCENT!S43&gt;PERCENT!S$100,(PERCENT!S43-PERCENT!S$100)/(PERCENT!S$101-PERCENT!S$100),(PERCENT!S43-PERCENT!S$100)/(PERCENT!S$100-PERCENT!S$102))</f>
        <v>-6.4386663046609963E-2</v>
      </c>
      <c r="T43" s="124">
        <f>IF(PERCENT!T43&gt;PERCENT!T$100,(PERCENT!T43-PERCENT!T$100)/(PERCENT!T$101-PERCENT!T$100),(PERCENT!T43-PERCENT!T$100)/(PERCENT!T$100-PERCENT!T$102))</f>
        <v>-0.36300004704711886</v>
      </c>
      <c r="U43" s="124">
        <f>IF(PERCENT!U43&gt;PERCENT!U$100,(PERCENT!U43-PERCENT!U$100)/(PERCENT!U$101-PERCENT!U$100),(PERCENT!U43-PERCENT!U$100)/(PERCENT!U$100-PERCENT!U$102))</f>
        <v>-9.304845007359247E-2</v>
      </c>
      <c r="V43" s="127">
        <f>IF(PERCENT!V43&gt;PERCENT!V$100,(PERCENT!V43-PERCENT!V$100)/(PERCENT!V$101-PERCENT!V$100),(PERCENT!V43-PERCENT!V$100)/(PERCENT!V$100-PERCENT!V$102))</f>
        <v>-0.51232988845877814</v>
      </c>
      <c r="W43" s="124">
        <f>IF(PERCENT!W43&gt;PERCENT!W$100,(PERCENT!W43-PERCENT!W$100)/(PERCENT!W$101-PERCENT!W$100),(PERCENT!W43-PERCENT!W$100)/(PERCENT!W$100-PERCENT!W$102))</f>
        <v>-0.51232988845877814</v>
      </c>
      <c r="X43" s="127">
        <f>IF(PERCENT!X43&gt;PERCENT!X$100,(PERCENT!X43-PERCENT!X$100)/(PERCENT!X$101-PERCENT!X$100),(PERCENT!X43-PERCENT!X$100)/(PERCENT!X$100-PERCENT!X$102))</f>
        <v>-0.37224322892293887</v>
      </c>
      <c r="Y43" s="124">
        <f>IF(PERCENT!Y43&gt;PERCENT!Y$100,(PERCENT!Y43-PERCENT!Y$100)/(PERCENT!Y$101-PERCENT!Y$100),(PERCENT!Y43-PERCENT!Y$100)/(PERCENT!Y$100-PERCENT!Y$102))</f>
        <v>-0.43369359004491637</v>
      </c>
      <c r="Z43" s="124">
        <f>IF(PERCENT!Z43&gt;PERCENT!Z$100,(PERCENT!Z43-PERCENT!Z$100)/(PERCENT!Z$101-PERCENT!Z$100),(PERCENT!Z43-PERCENT!Z$100)/(PERCENT!Z$100-PERCENT!Z$102))</f>
        <v>-0.58311271891130767</v>
      </c>
      <c r="AA43" s="124">
        <f>IF(PERCENT!AA43&gt;PERCENT!AA$100,(PERCENT!AA43-PERCENT!AA$100)/(PERCENT!AA$101-PERCENT!AA$100),(PERCENT!AA43-PERCENT!AA$100)/(PERCENT!AA$100-PERCENT!AA$102))</f>
        <v>-0.52781604439884611</v>
      </c>
      <c r="AB43" s="124">
        <f>IF(PERCENT!AB43&gt;PERCENT!AB$100,(PERCENT!AB43-PERCENT!AB$100)/(PERCENT!AB$101-PERCENT!AB$100),(PERCENT!AB43-PERCENT!AB$100)/(PERCENT!AB$100-PERCENT!AB$102))</f>
        <v>-0.25639233002680883</v>
      </c>
      <c r="AC43" s="127">
        <f>IF(PERCENT!AC43&gt;PERCENT!AC$100,(PERCENT!AC43-PERCENT!AC$100)/(PERCENT!AC$101-PERCENT!AC$100),(PERCENT!AC43-PERCENT!AC$100)/(PERCENT!AC$100-PERCENT!AC$102))</f>
        <v>-0.55388852441845371</v>
      </c>
      <c r="AD43" s="124">
        <f>IF(PERCENT!AD43&gt;PERCENT!AD$100,(PERCENT!AD43-PERCENT!AD$100)/(PERCENT!AD$101-PERCENT!AD$100),(PERCENT!AD43-PERCENT!AD$100)/(PERCENT!AD$100-PERCENT!AD$102))</f>
        <v>-0.55388852441845371</v>
      </c>
      <c r="AE43" s="128">
        <f>IF(PERCENT!AE43&gt;PERCENT!AE$100,(PERCENT!AE43-PERCENT!AE$100)/(PERCENT!AE$101-PERCENT!AE$100),(PERCENT!AE43-PERCENT!AE$100)/(PERCENT!AE$100-PERCENT!AE$102))</f>
        <v>0.19888482664537302</v>
      </c>
      <c r="AF43" s="124">
        <f>IF(PERCENT!AF43&gt;PERCENT!AF$100,(PERCENT!AF43-PERCENT!AF$100)/(PERCENT!AF$101-PERCENT!AF$100),(PERCENT!AF43-PERCENT!AF$100)/(PERCENT!AF$100-PERCENT!AF$102))</f>
        <v>0.89767581673776353</v>
      </c>
      <c r="AG43" s="124">
        <f>IF(PERCENT!AG43&gt;PERCENT!AG$100,(PERCENT!AG43-PERCENT!AG$100)/(PERCENT!AG$101-PERCENT!AG$100),(PERCENT!AG43-PERCENT!AG$100)/(PERCENT!AG$100-PERCENT!AG$102))</f>
        <v>0.59873306918300884</v>
      </c>
      <c r="AH43" s="124">
        <f>IF(PERCENT!AH43&gt;PERCENT!AH$100,(PERCENT!AH43-PERCENT!AH$100)/(PERCENT!AH$101-PERCENT!AH$100),(PERCENT!AH43-PERCENT!AH$100)/(PERCENT!AH$100-PERCENT!AH$102))</f>
        <v>-0.30169382466620448</v>
      </c>
      <c r="AI43" s="124">
        <f>IF(PERCENT!AI43&gt;PERCENT!AI$100,(PERCENT!AI43-PERCENT!AI$100)/(PERCENT!AI$101-PERCENT!AI$100),(PERCENT!AI43-PERCENT!AI$100)/(PERCENT!AI$100-PERCENT!AI$102))</f>
        <v>0.45678074796848733</v>
      </c>
      <c r="AJ43" s="124">
        <f>IF(PERCENT!AJ43&gt;PERCENT!AJ$100,(PERCENT!AJ43-PERCENT!AJ$100)/(PERCENT!AJ$101-PERCENT!AJ$100),(PERCENT!AJ43-PERCENT!AJ$100)/(PERCENT!AJ$100-PERCENT!AJ$102))</f>
        <v>-3.9367218994964433E-2</v>
      </c>
      <c r="AK43" s="124">
        <f>IF(PERCENT!AK43&gt;PERCENT!AK$100,(PERCENT!AK43-PERCENT!AK$100)/(PERCENT!AK$101-PERCENT!AK$100),(PERCENT!AK43-PERCENT!AK$100)/(PERCENT!AK$100-PERCENT!AK$102))</f>
        <v>-0.23128156424203006</v>
      </c>
      <c r="AL43" s="124">
        <f>IF(PERCENT!AL43&gt;PERCENT!AL$100,(PERCENT!AL43-PERCENT!AL$100)/(PERCENT!AL$101-PERCENT!AL$100),(PERCENT!AL43-PERCENT!AL$100)/(PERCENT!AL$100-PERCENT!AL$102))</f>
        <v>-0.61174976022439742</v>
      </c>
      <c r="AM43" s="124">
        <f>IF(PERCENT!AM43&gt;PERCENT!AM$100,(PERCENT!AM43-PERCENT!AM$100)/(PERCENT!AM$101-PERCENT!AM$100),(PERCENT!AM43-PERCENT!AM$100)/(PERCENT!AM$100-PERCENT!AM$102))</f>
        <v>-0.10909891321125574</v>
      </c>
      <c r="AN43" s="124">
        <f>IF(PERCENT!AN43&gt;PERCENT!AN$100,(PERCENT!AN43-PERCENT!AN$100)/(PERCENT!AN$101-PERCENT!AN$100),(PERCENT!AN43-PERCENT!AN$100)/(PERCENT!AN$100-PERCENT!AN$102))</f>
        <v>-0.11270405411549041</v>
      </c>
      <c r="AO43" s="124">
        <f>IF(PERCENT!AO43&gt;PERCENT!AO$100,(PERCENT!AO43-PERCENT!AO$100)/(PERCENT!AO$101-PERCENT!AO$100),(PERCENT!AO43-PERCENT!AO$100)/(PERCENT!AO$100-PERCENT!AO$102))</f>
        <v>-3.9256819099332596E-2</v>
      </c>
      <c r="AP43" s="124">
        <f>IF(PERCENT!AP43&gt;PERCENT!AP$100,(PERCENT!AP43-PERCENT!AP$100)/(PERCENT!AP$101-PERCENT!AP$100),(PERCENT!AP43-PERCENT!AP$100)/(PERCENT!AP$100-PERCENT!AP$102))</f>
        <v>0.84596305598203247</v>
      </c>
      <c r="AQ43" s="124">
        <f>IF(PERCENT!AQ43&gt;PERCENT!AQ$100,(PERCENT!AQ43-PERCENT!AQ$100)/(PERCENT!AQ$101-PERCENT!AQ$100),(PERCENT!AQ43-PERCENT!AQ$100)/(PERCENT!AQ$100-PERCENT!AQ$102))</f>
        <v>0.45248419035877147</v>
      </c>
      <c r="AR43" s="124">
        <f>IF(PERCENT!AR43&gt;PERCENT!AR$100,(PERCENT!AR43-PERCENT!AR$100)/(PERCENT!AR$101-PERCENT!AR$100),(PERCENT!AR43-PERCENT!AR$100)/(PERCENT!AR$100-PERCENT!AR$102))</f>
        <v>0.66050010720962959</v>
      </c>
      <c r="AS43" s="198">
        <f>IF(PERCENT!AS43&gt;PERCENT!AS$100,(PERCENT!AS43-PERCENT!AS$100)/(PERCENT!AS$101-PERCENT!AS$100),(PERCENT!AS43-PERCENT!AS$100)/(PERCENT!AS$100-PERCENT!AS$102))</f>
        <v>-5.1311886101923158E-2</v>
      </c>
      <c r="AT43" s="198">
        <f>IF(PERCENT!AT43&gt;PERCENT!AT$100,(PERCENT!AT43-PERCENT!AT$100)/(PERCENT!AT$101-PERCENT!AT$100),(PERCENT!AT43-PERCENT!AT$100)/(PERCENT!AT$100-PERCENT!AT$102))</f>
        <v>0.17113262699096171</v>
      </c>
      <c r="AU43" s="198">
        <f>IF(PERCENT!AU43&gt;PERCENT!AU$100,(PERCENT!AU43-PERCENT!AU$100)/(PERCENT!AU$101-PERCENT!AU$100),(PERCENT!AU43-PERCENT!AU$100)/(PERCENT!AU$100-PERCENT!AU$102))</f>
        <v>-0.44407176332316295</v>
      </c>
      <c r="AV43" s="231">
        <f>IF(PERCENT!AV43&gt;PERCENT!AV$100,(PERCENT!AV43-PERCENT!AV$100)/(PERCENT!AV$101-PERCENT!AV$100),(PERCENT!AV43-PERCENT!AV$100)/(PERCENT!AV$100-PERCENT!AV$102))</f>
        <v>0.19888482664537302</v>
      </c>
      <c r="AW43" s="231">
        <f>IF(PERCENT!AW43&gt;PERCENT!AW$100,(PERCENT!AW43-PERCENT!AW$100)/(PERCENT!AW$101-PERCENT!AW$100),(PERCENT!AW43-PERCENT!AW$100)/(PERCENT!AW$100-PERCENT!AW$102))</f>
        <v>-8.2479850253471265E-2</v>
      </c>
      <c r="AX43" s="231">
        <f>IF(PERCENT!AX43&gt;PERCENT!AX$100,(PERCENT!AX43-PERCENT!AX$100)/(PERCENT!AX$101-PERCENT!AX$100),(PERCENT!AX43-PERCENT!AX$100)/(PERCENT!AX$100-PERCENT!AX$102))</f>
        <v>0.19888482664537302</v>
      </c>
      <c r="AY43" s="232">
        <f>IF(PERCENT!AY43&gt;PERCENT!AY$100,(PERCENT!AY43-PERCENT!AY$100)/(PERCENT!AY$101-PERCENT!AY$100),(PERCENT!AY43-PERCENT!AY$100)/(PERCENT!AY$100-PERCENT!AY$102))</f>
        <v>-0.24275974143517637</v>
      </c>
    </row>
    <row r="44" spans="1:51" x14ac:dyDescent="0.35">
      <c r="A44" s="197" t="s">
        <v>435</v>
      </c>
      <c r="B44" s="125">
        <f>IF(PERCENT!B44&gt;PERCENT!B$100,(PERCENT!B44-PERCENT!B$100)/(PERCENT!B$101-PERCENT!B$100),(PERCENT!B44-PERCENT!B$100)/(PERCENT!B$100-PERCENT!B$102))</f>
        <v>1.7995916612635816</v>
      </c>
      <c r="C44" s="124">
        <f>IF(PERCENT!C44&gt;PERCENT!C$100,(PERCENT!C44-PERCENT!C$100)/(PERCENT!C$101-PERCENT!C$100),(PERCENT!C44-PERCENT!C$100)/(PERCENT!C$100-PERCENT!C$102))</f>
        <v>0.37296492211304294</v>
      </c>
      <c r="D44" s="124">
        <f>IF(PERCENT!D44&gt;PERCENT!D$100,(PERCENT!D44-PERCENT!D$100)/(PERCENT!D$101-PERCENT!D$100),(PERCENT!D44-PERCENT!D$100)/(PERCENT!D$100-PERCENT!D$102))</f>
        <v>0.35855182075749675</v>
      </c>
      <c r="E44" s="124">
        <f>IF(PERCENT!E44&gt;PERCENT!E$100,(PERCENT!E44-PERCENT!E$100)/(PERCENT!E$101-PERCENT!E$100),(PERCENT!E44-PERCENT!E$100)/(PERCENT!E$100-PERCENT!E$102))</f>
        <v>0.63736908924872215</v>
      </c>
      <c r="F44" s="124">
        <f>IF(PERCENT!F44&gt;PERCENT!F$100,(PERCENT!F44-PERCENT!F$100)/(PERCENT!F$101-PERCENT!F$100),(PERCENT!F44-PERCENT!F$100)/(PERCENT!F$100-PERCENT!F$102))</f>
        <v>2.0853995937662484</v>
      </c>
      <c r="G44" s="124">
        <f>IF(PERCENT!G44&gt;PERCENT!G$100,(PERCENT!G44-PERCENT!G$100)/(PERCENT!G$101-PERCENT!G$100),(PERCENT!G44-PERCENT!G$100)/(PERCENT!G$100-PERCENT!G$102))</f>
        <v>5.4860591438403494E-2</v>
      </c>
      <c r="H44" s="125">
        <f>IF(PERCENT!H44&gt;PERCENT!H$100,(PERCENT!H44-PERCENT!H$100)/(PERCENT!H$101-PERCENT!H$100),(PERCENT!H44-PERCENT!H$100)/(PERCENT!H$100-PERCENT!H$102))</f>
        <v>1.9242106132301018</v>
      </c>
      <c r="I44" s="124">
        <f>IF(PERCENT!I44&gt;PERCENT!I$100,(PERCENT!I44-PERCENT!I$100)/(PERCENT!I$101-PERCENT!I$100),(PERCENT!I44-PERCENT!I$100)/(PERCENT!I$100-PERCENT!I$102))</f>
        <v>1</v>
      </c>
      <c r="J44" s="124">
        <f>IF(PERCENT!J44&gt;PERCENT!J$100,(PERCENT!J44-PERCENT!J$100)/(PERCENT!J$101-PERCENT!J$100),(PERCENT!J44-PERCENT!J$100)/(PERCENT!J$100-PERCENT!J$102))</f>
        <v>1.2639617051396888</v>
      </c>
      <c r="K44" s="126">
        <f>IF(PERCENT!K44&gt;PERCENT!K$100,(PERCENT!K44-PERCENT!K$100)/(PERCENT!K$101-PERCENT!K$100),(PERCENT!K44-PERCENT!K$100)/(PERCENT!K$100-PERCENT!K$102))</f>
        <v>1.1849226279156877</v>
      </c>
      <c r="L44" s="126">
        <f>IF(PERCENT!L44&gt;PERCENT!L$100,(PERCENT!L44-PERCENT!L$100)/(PERCENT!L$101-PERCENT!L$100),(PERCENT!L44-PERCENT!L$100)/(PERCENT!L$100-PERCENT!L$102))</f>
        <v>0.64329617956034801</v>
      </c>
      <c r="M44" s="124">
        <f>IF(PERCENT!M44&gt;PERCENT!M$100,(PERCENT!M44-PERCENT!M$100)/(PERCENT!M$101-PERCENT!M$100),(PERCENT!M44-PERCENT!M$100)/(PERCENT!M$100-PERCENT!M$102))</f>
        <v>1</v>
      </c>
      <c r="N44" s="124">
        <f>IF(PERCENT!N44&gt;PERCENT!N$100,(PERCENT!N44-PERCENT!N$100)/(PERCENT!N$101-PERCENT!N$100),(PERCENT!N44-PERCENT!N$100)/(PERCENT!N$100-PERCENT!N$102))</f>
        <v>-0.81239273485692232</v>
      </c>
      <c r="O44" s="124">
        <f>IF(PERCENT!O44&gt;PERCENT!O$100,(PERCENT!O44-PERCENT!O$100)/(PERCENT!O$101-PERCENT!O$100),(PERCENT!O44-PERCENT!O$100)/(PERCENT!O$100-PERCENT!O$102))</f>
        <v>6.0434384366284188</v>
      </c>
      <c r="P44" s="124">
        <f>IF(PERCENT!P44&gt;PERCENT!P$100,(PERCENT!P44-PERCENT!P$100)/(PERCENT!P$101-PERCENT!P$100),(PERCENT!P44-PERCENT!P$100)/(PERCENT!P$100-PERCENT!P$102))</f>
        <v>0.18675880158919905</v>
      </c>
      <c r="Q44" s="124">
        <f>IF(PERCENT!Q44&gt;PERCENT!Q$100,(PERCENT!Q44-PERCENT!Q$100)/(PERCENT!Q$101-PERCENT!Q$100),(PERCENT!Q44-PERCENT!Q$100)/(PERCENT!Q$100-PERCENT!Q$102))</f>
        <v>4.2238408952118403E-2</v>
      </c>
      <c r="R44" s="127">
        <f>IF(PERCENT!R44&gt;PERCENT!R$100,(PERCENT!R44-PERCENT!R$100)/(PERCENT!R$101-PERCENT!R$100),(PERCENT!R44-PERCENT!R$100)/(PERCENT!R$100-PERCENT!R$102))</f>
        <v>3.5038455739123937</v>
      </c>
      <c r="S44" s="124">
        <f>IF(PERCENT!S44&gt;PERCENT!S$100,(PERCENT!S44-PERCENT!S$100)/(PERCENT!S$101-PERCENT!S$100),(PERCENT!S44-PERCENT!S$100)/(PERCENT!S$100-PERCENT!S$102))</f>
        <v>2.4068145424452667</v>
      </c>
      <c r="T44" s="124">
        <f>IF(PERCENT!T44&gt;PERCENT!T$100,(PERCENT!T44-PERCENT!T$100)/(PERCENT!T$101-PERCENT!T$100),(PERCENT!T44-PERCENT!T$100)/(PERCENT!T$100-PERCENT!T$102))</f>
        <v>2.0905508233994001</v>
      </c>
      <c r="U44" s="124">
        <f>IF(PERCENT!U44&gt;PERCENT!U$100,(PERCENT!U44-PERCENT!U$100)/(PERCENT!U$101-PERCENT!U$100),(PERCENT!U44-PERCENT!U$100)/(PERCENT!U$100-PERCENT!U$102))</f>
        <v>4.248012440027189</v>
      </c>
      <c r="V44" s="127">
        <f>IF(PERCENT!V44&gt;PERCENT!V$100,(PERCENT!V44-PERCENT!V$100)/(PERCENT!V$101-PERCENT!V$100),(PERCENT!V44-PERCENT!V$100)/(PERCENT!V$100-PERCENT!V$102))</f>
        <v>4.1841646455414487</v>
      </c>
      <c r="W44" s="124">
        <f>IF(PERCENT!W44&gt;PERCENT!W$100,(PERCENT!W44-PERCENT!W$100)/(PERCENT!W$101-PERCENT!W$100),(PERCENT!W44-PERCENT!W$100)/(PERCENT!W$100-PERCENT!W$102))</f>
        <v>4.1841646455414487</v>
      </c>
      <c r="X44" s="127">
        <f>IF(PERCENT!X44&gt;PERCENT!X$100,(PERCENT!X44-PERCENT!X$100)/(PERCENT!X$101-PERCENT!X$100),(PERCENT!X44-PERCENT!X$100)/(PERCENT!X$100-PERCENT!X$102))</f>
        <v>5.4106467127379458</v>
      </c>
      <c r="Y44" s="124">
        <f>IF(PERCENT!Y44&gt;PERCENT!Y$100,(PERCENT!Y44-PERCENT!Y$100)/(PERCENT!Y$101-PERCENT!Y$100),(PERCENT!Y44-PERCENT!Y$100)/(PERCENT!Y$100-PERCENT!Y$102))</f>
        <v>9.9464078011434651</v>
      </c>
      <c r="Z44" s="124">
        <f>IF(PERCENT!Z44&gt;PERCENT!Z$100,(PERCENT!Z44-PERCENT!Z$100)/(PERCENT!Z$101-PERCENT!Z$100),(PERCENT!Z44-PERCENT!Z$100)/(PERCENT!Z$100-PERCENT!Z$102))</f>
        <v>3.5738655897233222</v>
      </c>
      <c r="AA44" s="124">
        <f>IF(PERCENT!AA44&gt;PERCENT!AA$100,(PERCENT!AA44-PERCENT!AA$100)/(PERCENT!AA$101-PERCENT!AA$100),(PERCENT!AA44-PERCENT!AA$100)/(PERCENT!AA$100-PERCENT!AA$102))</f>
        <v>2.7030907262172494</v>
      </c>
      <c r="AB44" s="124">
        <f>IF(PERCENT!AB44&gt;PERCENT!AB$100,(PERCENT!AB44-PERCENT!AB$100)/(PERCENT!AB$101-PERCENT!AB$100),(PERCENT!AB44-PERCENT!AB$100)/(PERCENT!AB$100-PERCENT!AB$102))</f>
        <v>1.1013599065540307</v>
      </c>
      <c r="AC44" s="127">
        <f>IF(PERCENT!AC44&gt;PERCENT!AC$100,(PERCENT!AC44-PERCENT!AC$100)/(PERCENT!AC$101-PERCENT!AC$100),(PERCENT!AC44-PERCENT!AC$100)/(PERCENT!AC$100-PERCENT!AC$102))</f>
        <v>2.0236986605958216</v>
      </c>
      <c r="AD44" s="124">
        <f>IF(PERCENT!AD44&gt;PERCENT!AD$100,(PERCENT!AD44-PERCENT!AD$100)/(PERCENT!AD$101-PERCENT!AD$100),(PERCENT!AD44-PERCENT!AD$100)/(PERCENT!AD$100-PERCENT!AD$102))</f>
        <v>2.0236986605958216</v>
      </c>
      <c r="AE44" s="128">
        <f>IF(PERCENT!AE44&gt;PERCENT!AE$100,(PERCENT!AE44-PERCENT!AE$100)/(PERCENT!AE$101-PERCENT!AE$100),(PERCENT!AE44-PERCENT!AE$100)/(PERCENT!AE$100-PERCENT!AE$102))</f>
        <v>0.2706282651681583</v>
      </c>
      <c r="AF44" s="124">
        <f>IF(PERCENT!AF44&gt;PERCENT!AF$100,(PERCENT!AF44-PERCENT!AF$100)/(PERCENT!AF$101-PERCENT!AF$100),(PERCENT!AF44-PERCENT!AF$100)/(PERCENT!AF$100-PERCENT!AF$102))</f>
        <v>-0.51826238200220709</v>
      </c>
      <c r="AG44" s="124">
        <f>IF(PERCENT!AG44&gt;PERCENT!AG$100,(PERCENT!AG44-PERCENT!AG$100)/(PERCENT!AG$101-PERCENT!AG$100),(PERCENT!AG44-PERCENT!AG$100)/(PERCENT!AG$100-PERCENT!AG$102))</f>
        <v>-0.12100050792732284</v>
      </c>
      <c r="AH44" s="124">
        <f>IF(PERCENT!AH44&gt;PERCENT!AH$100,(PERCENT!AH44-PERCENT!AH$100)/(PERCENT!AH$101-PERCENT!AH$100),(PERCENT!AH44-PERCENT!AH$100)/(PERCENT!AH$100-PERCENT!AH$102))</f>
        <v>4.1370112159980303</v>
      </c>
      <c r="AI44" s="124">
        <f>IF(PERCENT!AI44&gt;PERCENT!AI$100,(PERCENT!AI44-PERCENT!AI$100)/(PERCENT!AI$101-PERCENT!AI$100),(PERCENT!AI44-PERCENT!AI$100)/(PERCENT!AI$100-PERCENT!AI$102))</f>
        <v>2.5334440202245219</v>
      </c>
      <c r="AJ44" s="124">
        <f>IF(PERCENT!AJ44&gt;PERCENT!AJ$100,(PERCENT!AJ44-PERCENT!AJ$100)/(PERCENT!AJ$101-PERCENT!AJ$100),(PERCENT!AJ44-PERCENT!AJ$100)/(PERCENT!AJ$100-PERCENT!AJ$102))</f>
        <v>3.9425646865573807</v>
      </c>
      <c r="AK44" s="124">
        <f>IF(PERCENT!AK44&gt;PERCENT!AK$100,(PERCENT!AK44-PERCENT!AK$100)/(PERCENT!AK$101-PERCENT!AK$100),(PERCENT!AK44-PERCENT!AK$100)/(PERCENT!AK$100-PERCENT!AK$102))</f>
        <v>0.58756699103021193</v>
      </c>
      <c r="AL44" s="124">
        <f>IF(PERCENT!AL44&gt;PERCENT!AL$100,(PERCENT!AL44-PERCENT!AL$100)/(PERCENT!AL$101-PERCENT!AL$100),(PERCENT!AL44-PERCENT!AL$100)/(PERCENT!AL$100-PERCENT!AL$102))</f>
        <v>4.7777671831071311</v>
      </c>
      <c r="AM44" s="124">
        <f>IF(PERCENT!AM44&gt;PERCENT!AM$100,(PERCENT!AM44-PERCENT!AM$100)/(PERCENT!AM$101-PERCENT!AM$100),(PERCENT!AM44-PERCENT!AM$100)/(PERCENT!AM$100-PERCENT!AM$102))</f>
        <v>0.20632689764799336</v>
      </c>
      <c r="AN44" s="124">
        <f>IF(PERCENT!AN44&gt;PERCENT!AN$100,(PERCENT!AN44-PERCENT!AN$100)/(PERCENT!AN$101-PERCENT!AN$100),(PERCENT!AN44-PERCENT!AN$100)/(PERCENT!AN$100-PERCENT!AN$102))</f>
        <v>-0.72782332948327855</v>
      </c>
      <c r="AO44" s="124">
        <f>IF(PERCENT!AO44&gt;PERCENT!AO$100,(PERCENT!AO44-PERCENT!AO$100)/(PERCENT!AO$101-PERCENT!AO$100),(PERCENT!AO44-PERCENT!AO$100)/(PERCENT!AO$100-PERCENT!AO$102))</f>
        <v>2.4573128612117249E-2</v>
      </c>
      <c r="AP44" s="124">
        <f>IF(PERCENT!AP44&gt;PERCENT!AP$100,(PERCENT!AP44-PERCENT!AP$100)/(PERCENT!AP$101-PERCENT!AP$100),(PERCENT!AP44-PERCENT!AP$100)/(PERCENT!AP$100-PERCENT!AP$102))</f>
        <v>-2.0817419729053981</v>
      </c>
      <c r="AQ44" s="124">
        <f>IF(PERCENT!AQ44&gt;PERCENT!AQ$100,(PERCENT!AQ44-PERCENT!AQ$100)/(PERCENT!AQ$101-PERCENT!AQ$100),(PERCENT!AQ44-PERCENT!AQ$100)/(PERCENT!AQ$100-PERCENT!AQ$102))</f>
        <v>-0.39969907443247527</v>
      </c>
      <c r="AR44" s="124">
        <f>IF(PERCENT!AR44&gt;PERCENT!AR$100,(PERCENT!AR44-PERCENT!AR$100)/(PERCENT!AR$101-PERCENT!AR$100),(PERCENT!AR44-PERCENT!AR$100)/(PERCENT!AR$100-PERCENT!AR$102))</f>
        <v>-4.7455143758256613</v>
      </c>
      <c r="AS44" s="198">
        <f>IF(PERCENT!AS44&gt;PERCENT!AS$100,(PERCENT!AS44-PERCENT!AS$100)/(PERCENT!AS$101-PERCENT!AS$100),(PERCENT!AS44-PERCENT!AS$100)/(PERCENT!AS$100-PERCENT!AS$102))</f>
        <v>1.8973727756799685</v>
      </c>
      <c r="AT44" s="198">
        <f>IF(PERCENT!AT44&gt;PERCENT!AT$100,(PERCENT!AT44-PERCENT!AT$100)/(PERCENT!AT$101-PERCENT!AT$100),(PERCENT!AT44-PERCENT!AT$100)/(PERCENT!AT$100-PERCENT!AT$102))</f>
        <v>1.1364486911492091</v>
      </c>
      <c r="AU44" s="198">
        <f>IF(PERCENT!AU44&gt;PERCENT!AU$100,(PERCENT!AU44-PERCENT!AU$100)/(PERCENT!AU$101-PERCENT!AU$100),(PERCENT!AU44-PERCENT!AU$100)/(PERCENT!AU$100-PERCENT!AU$102))</f>
        <v>3.8939893663373297</v>
      </c>
      <c r="AV44" s="231">
        <f>IF(PERCENT!AV44&gt;PERCENT!AV$100,(PERCENT!AV44-PERCENT!AV$100)/(PERCENT!AV$101-PERCENT!AV$100),(PERCENT!AV44-PERCENT!AV$100)/(PERCENT!AV$100-PERCENT!AV$102))</f>
        <v>0.2706282651681583</v>
      </c>
      <c r="AW44" s="231">
        <f>IF(PERCENT!AW44&gt;PERCENT!AW$100,(PERCENT!AW44-PERCENT!AW$100)/(PERCENT!AW$101-PERCENT!AW$100),(PERCENT!AW44-PERCENT!AW$100)/(PERCENT!AW$100-PERCENT!AW$102))</f>
        <v>2.8248177976382944</v>
      </c>
      <c r="AX44" s="231">
        <f>IF(PERCENT!AX44&gt;PERCENT!AX$100,(PERCENT!AX44-PERCENT!AX$100)/(PERCENT!AX$101-PERCENT!AX$100),(PERCENT!AX44-PERCENT!AX$100)/(PERCENT!AX$100-PERCENT!AX$102))</f>
        <v>0.2706282651681583</v>
      </c>
      <c r="AY44" s="232">
        <f>IF(PERCENT!AY44&gt;PERCENT!AY$100,(PERCENT!AY44-PERCENT!AY$100)/(PERCENT!AY$101-PERCENT!AY$100),(PERCENT!AY44-PERCENT!AY$100)/(PERCENT!AY$100-PERCENT!AY$102))</f>
        <v>2.1581865120813983</v>
      </c>
    </row>
    <row r="45" spans="1:51" x14ac:dyDescent="0.35">
      <c r="A45" s="197" t="s">
        <v>828</v>
      </c>
      <c r="B45" s="125">
        <f>IF(PERCENT!B45&gt;PERCENT!B$100,(PERCENT!B45-PERCENT!B$100)/(PERCENT!B$101-PERCENT!B$100),(PERCENT!B45-PERCENT!B$100)/(PERCENT!B$100-PERCENT!B$102))</f>
        <v>-0.21958729683873382</v>
      </c>
      <c r="C45" s="124">
        <f>IF(PERCENT!C45&gt;PERCENT!C$100,(PERCENT!C45-PERCENT!C$100)/(PERCENT!C$101-PERCENT!C$100),(PERCENT!C45-PERCENT!C$100)/(PERCENT!C$100-PERCENT!C$102))</f>
        <v>-0.82722314677274356</v>
      </c>
      <c r="D45" s="124">
        <f>IF(PERCENT!D45&gt;PERCENT!D$100,(PERCENT!D45-PERCENT!D$100)/(PERCENT!D$101-PERCENT!D$100),(PERCENT!D45-PERCENT!D$100)/(PERCENT!D$100-PERCENT!D$102))</f>
        <v>-0.75648468635738164</v>
      </c>
      <c r="E45" s="124">
        <f>IF(PERCENT!E45&gt;PERCENT!E$100,(PERCENT!E45-PERCENT!E$100)/(PERCENT!E$101-PERCENT!E$100),(PERCENT!E45-PERCENT!E$100)/(PERCENT!E$100-PERCENT!E$102))</f>
        <v>-0.6719480568359002</v>
      </c>
      <c r="F45" s="124">
        <f>IF(PERCENT!F45&gt;PERCENT!F$100,(PERCENT!F45-PERCENT!F$100)/(PERCENT!F$101-PERCENT!F$100),(PERCENT!F45-PERCENT!F$100)/(PERCENT!F$100-PERCENT!F$102))</f>
        <v>0.70907210671522714</v>
      </c>
      <c r="G45" s="124">
        <f>IF(PERCENT!G45&gt;PERCENT!G$100,(PERCENT!G45-PERCENT!G$100)/(PERCENT!G$101-PERCENT!G$100),(PERCENT!G45-PERCENT!G$100)/(PERCENT!G$100-PERCENT!G$102))</f>
        <v>0.24121596485815558</v>
      </c>
      <c r="H45" s="125">
        <f>IF(PERCENT!H45&gt;PERCENT!H$100,(PERCENT!H45-PERCENT!H$100)/(PERCENT!H$101-PERCENT!H$100),(PERCENT!H45-PERCENT!H$100)/(PERCENT!H$100-PERCENT!H$102))</f>
        <v>-0.83287369337652861</v>
      </c>
      <c r="I45" s="124">
        <f>IF(PERCENT!I45&gt;PERCENT!I$100,(PERCENT!I45-PERCENT!I$100)/(PERCENT!I$101-PERCENT!I$100),(PERCENT!I45-PERCENT!I$100)/(PERCENT!I$100-PERCENT!I$102))</f>
        <v>-1</v>
      </c>
      <c r="J45" s="124">
        <f>IF(PERCENT!J45&gt;PERCENT!J$100,(PERCENT!J45-PERCENT!J$100)/(PERCENT!J$101-PERCENT!J$100),(PERCENT!J45-PERCENT!J$100)/(PERCENT!J$100-PERCENT!J$102))</f>
        <v>-0.67119998299923989</v>
      </c>
      <c r="K45" s="126">
        <f>IF(PERCENT!K45&gt;PERCENT!K$100,(PERCENT!K45-PERCENT!K$100)/(PERCENT!K$101-PERCENT!K$100),(PERCENT!K45-PERCENT!K$100)/(PERCENT!K$100-PERCENT!K$102))</f>
        <v>-0.7887418775876438</v>
      </c>
      <c r="L45" s="126">
        <f>IF(PERCENT!L45&gt;PERCENT!L$100,(PERCENT!L45-PERCENT!L$100)/(PERCENT!L$101-PERCENT!L$100),(PERCENT!L45-PERCENT!L$100)/(PERCENT!L$100-PERCENT!L$102))</f>
        <v>-3.2543110847590075E-2</v>
      </c>
      <c r="M45" s="124">
        <f>IF(PERCENT!M45&gt;PERCENT!M$100,(PERCENT!M45-PERCENT!M$100)/(PERCENT!M$101-PERCENT!M$100),(PERCENT!M45-PERCENT!M$100)/(PERCENT!M$100-PERCENT!M$102))</f>
        <v>-1</v>
      </c>
      <c r="N45" s="124">
        <f>IF(PERCENT!N45&gt;PERCENT!N$100,(PERCENT!N45-PERCENT!N$100)/(PERCENT!N$101-PERCENT!N$100),(PERCENT!N45-PERCENT!N$100)/(PERCENT!N$100-PERCENT!N$102))</f>
        <v>5.7445162690153276E-2</v>
      </c>
      <c r="O45" s="124">
        <f>IF(PERCENT!O45&gt;PERCENT!O$100,(PERCENT!O45-PERCENT!O$100)/(PERCENT!O$101-PERCENT!O$100),(PERCENT!O45-PERCENT!O$100)/(PERCENT!O$100-PERCENT!O$102))</f>
        <v>-1</v>
      </c>
      <c r="P45" s="124">
        <f>IF(PERCENT!P45&gt;PERCENT!P$100,(PERCENT!P45-PERCENT!P$100)/(PERCENT!P$101-PERCENT!P$100),(PERCENT!P45-PERCENT!P$100)/(PERCENT!P$100-PERCENT!P$102))</f>
        <v>-4.5256742511181067E-3</v>
      </c>
      <c r="Q45" s="124">
        <f>IF(PERCENT!Q45&gt;PERCENT!Q$100,(PERCENT!Q45-PERCENT!Q$100)/(PERCENT!Q$101-PERCENT!Q$100),(PERCENT!Q45-PERCENT!Q$100)/(PERCENT!Q$100-PERCENT!Q$102))</f>
        <v>0.43177034449767382</v>
      </c>
      <c r="R45" s="127">
        <f>IF(PERCENT!R45&gt;PERCENT!R$100,(PERCENT!R45-PERCENT!R$100)/(PERCENT!R$101-PERCENT!R$100),(PERCENT!R45-PERCENT!R$100)/(PERCENT!R$100-PERCENT!R$102))</f>
        <v>-0.98267933811451347</v>
      </c>
      <c r="S45" s="124">
        <f>IF(PERCENT!S45&gt;PERCENT!S$100,(PERCENT!S45-PERCENT!S$100)/(PERCENT!S$101-PERCENT!S$100),(PERCENT!S45-PERCENT!S$100)/(PERCENT!S$100-PERCENT!S$102))</f>
        <v>-0.97733036415765107</v>
      </c>
      <c r="T45" s="124">
        <f>IF(PERCENT!T45&gt;PERCENT!T$100,(PERCENT!T45-PERCENT!T$100)/(PERCENT!T$101-PERCENT!T$100),(PERCENT!T45-PERCENT!T$100)/(PERCENT!T$100-PERCENT!T$102))</f>
        <v>-0.98933883070991746</v>
      </c>
      <c r="U45" s="124">
        <f>IF(PERCENT!U45&gt;PERCENT!U$100,(PERCENT!U45-PERCENT!U$100)/(PERCENT!U$101-PERCENT!U$100),(PERCENT!U45-PERCENT!U$100)/(PERCENT!U$100-PERCENT!U$102))</f>
        <v>-0.97655770347544912</v>
      </c>
      <c r="V45" s="127">
        <f>IF(PERCENT!V45&gt;PERCENT!V$100,(PERCENT!V45-PERCENT!V$100)/(PERCENT!V$101-PERCENT!V$100),(PERCENT!V45-PERCENT!V$100)/(PERCENT!V$100-PERCENT!V$102))</f>
        <v>-0.916359765524982</v>
      </c>
      <c r="W45" s="124">
        <f>IF(PERCENT!W45&gt;PERCENT!W$100,(PERCENT!W45-PERCENT!W$100)/(PERCENT!W$101-PERCENT!W$100),(PERCENT!W45-PERCENT!W$100)/(PERCENT!W$100-PERCENT!W$102))</f>
        <v>-0.916359765524982</v>
      </c>
      <c r="X45" s="127">
        <f>IF(PERCENT!X45&gt;PERCENT!X$100,(PERCENT!X45-PERCENT!X$100)/(PERCENT!X$101-PERCENT!X$100),(PERCENT!X45-PERCENT!X$100)/(PERCENT!X$100-PERCENT!X$102))</f>
        <v>-0.94826119167088363</v>
      </c>
      <c r="Y45" s="124">
        <f>IF(PERCENT!Y45&gt;PERCENT!Y$100,(PERCENT!Y45-PERCENT!Y$100)/(PERCENT!Y$101-PERCENT!Y$100),(PERCENT!Y45-PERCENT!Y$100)/(PERCENT!Y$100-PERCENT!Y$102))</f>
        <v>-0.98702634336624251</v>
      </c>
      <c r="Z45" s="124">
        <f>IF(PERCENT!Z45&gt;PERCENT!Z$100,(PERCENT!Z45-PERCENT!Z$100)/(PERCENT!Z$101-PERCENT!Z$100),(PERCENT!Z45-PERCENT!Z$100)/(PERCENT!Z$100-PERCENT!Z$102))</f>
        <v>-0.98806137188814336</v>
      </c>
      <c r="AA45" s="124">
        <f>IF(PERCENT!AA45&gt;PERCENT!AA$100,(PERCENT!AA45-PERCENT!AA$100)/(PERCENT!AA$101-PERCENT!AA$100),(PERCENT!AA45-PERCENT!AA$100)/(PERCENT!AA$100-PERCENT!AA$102))</f>
        <v>-0.73041940148440287</v>
      </c>
      <c r="AB45" s="124">
        <f>IF(PERCENT!AB45&gt;PERCENT!AB$100,(PERCENT!AB45-PERCENT!AB$100)/(PERCENT!AB$101-PERCENT!AB$100),(PERCENT!AB45-PERCENT!AB$100)/(PERCENT!AB$100-PERCENT!AB$102))</f>
        <v>-0.93909015672574536</v>
      </c>
      <c r="AC45" s="127">
        <f>IF(PERCENT!AC45&gt;PERCENT!AC$100,(PERCENT!AC45-PERCENT!AC$100)/(PERCENT!AC$101-PERCENT!AC$100),(PERCENT!AC45-PERCENT!AC$100)/(PERCENT!AC$100-PERCENT!AC$102))</f>
        <v>-0.91826746095730694</v>
      </c>
      <c r="AD45" s="124">
        <f>IF(PERCENT!AD45&gt;PERCENT!AD$100,(PERCENT!AD45-PERCENT!AD$100)/(PERCENT!AD$101-PERCENT!AD$100),(PERCENT!AD45-PERCENT!AD$100)/(PERCENT!AD$100-PERCENT!AD$102))</f>
        <v>-0.91826746095730694</v>
      </c>
      <c r="AE45" s="128">
        <f>IF(PERCENT!AE45&gt;PERCENT!AE$100,(PERCENT!AE45-PERCENT!AE$100)/(PERCENT!AE$101-PERCENT!AE$100),(PERCENT!AE45-PERCENT!AE$100)/(PERCENT!AE$100-PERCENT!AE$102))</f>
        <v>-0.99130787009969612</v>
      </c>
      <c r="AF45" s="124">
        <f>IF(PERCENT!AF45&gt;PERCENT!AF$100,(PERCENT!AF45-PERCENT!AF$100)/(PERCENT!AF$101-PERCENT!AF$100),(PERCENT!AF45-PERCENT!AF$100)/(PERCENT!AF$100-PERCENT!AF$102))</f>
        <v>0.8099121412820347</v>
      </c>
      <c r="AG45" s="124">
        <f>IF(PERCENT!AG45&gt;PERCENT!AG$100,(PERCENT!AG45-PERCENT!AG$100)/(PERCENT!AG$101-PERCENT!AG$100),(PERCENT!AG45-PERCENT!AG$100)/(PERCENT!AG$100-PERCENT!AG$102))</f>
        <v>0.1402111530128787</v>
      </c>
      <c r="AH45" s="124">
        <f>IF(PERCENT!AH45&gt;PERCENT!AH$100,(PERCENT!AH45-PERCENT!AH$100)/(PERCENT!AH$101-PERCENT!AH$100),(PERCENT!AH45-PERCENT!AH$100)/(PERCENT!AH$100-PERCENT!AH$102))</f>
        <v>-0.60691730961401502</v>
      </c>
      <c r="AI45" s="124">
        <f>IF(PERCENT!AI45&gt;PERCENT!AI$100,(PERCENT!AI45-PERCENT!AI$100)/(PERCENT!AI$101-PERCENT!AI$100),(PERCENT!AI45-PERCENT!AI$100)/(PERCENT!AI$100-PERCENT!AI$102))</f>
        <v>-8.6333980693308748E-2</v>
      </c>
      <c r="AJ45" s="124">
        <f>IF(PERCENT!AJ45&gt;PERCENT!AJ$100,(PERCENT!AJ45-PERCENT!AJ$100)/(PERCENT!AJ$101-PERCENT!AJ$100),(PERCENT!AJ45-PERCENT!AJ$100)/(PERCENT!AJ$100-PERCENT!AJ$102))</f>
        <v>-0.22861326858660516</v>
      </c>
      <c r="AK45" s="124">
        <f>IF(PERCENT!AK45&gt;PERCENT!AK$100,(PERCENT!AK45-PERCENT!AK$100)/(PERCENT!AK$101-PERCENT!AK$100),(PERCENT!AK45-PERCENT!AK$100)/(PERCENT!AK$100-PERCENT!AK$102))</f>
        <v>-0.18582940906934037</v>
      </c>
      <c r="AL45" s="124">
        <f>IF(PERCENT!AL45&gt;PERCENT!AL$100,(PERCENT!AL45-PERCENT!AL$100)/(PERCENT!AL$101-PERCENT!AL$100),(PERCENT!AL45-PERCENT!AL$100)/(PERCENT!AL$100-PERCENT!AL$102))</f>
        <v>-0.72464572033632701</v>
      </c>
      <c r="AM45" s="124">
        <f>IF(PERCENT!AM45&gt;PERCENT!AM$100,(PERCENT!AM45-PERCENT!AM$100)/(PERCENT!AM$101-PERCENT!AM$100),(PERCENT!AM45-PERCENT!AM$100)/(PERCENT!AM$100-PERCENT!AM$102))</f>
        <v>-1</v>
      </c>
      <c r="AN45" s="124">
        <f>IF(PERCENT!AN45&gt;PERCENT!AN$100,(PERCENT!AN45-PERCENT!AN$100)/(PERCENT!AN$101-PERCENT!AN$100),(PERCENT!AN45-PERCENT!AN$100)/(PERCENT!AN$100-PERCENT!AN$102))</f>
        <v>1</v>
      </c>
      <c r="AO45" s="124">
        <f>IF(PERCENT!AO45&gt;PERCENT!AO$100,(PERCENT!AO45-PERCENT!AO$100)/(PERCENT!AO$101-PERCENT!AO$100),(PERCENT!AO45-PERCENT!AO$100)/(PERCENT!AO$100-PERCENT!AO$102))</f>
        <v>-0.17399149134187714</v>
      </c>
      <c r="AP45" s="124">
        <f>IF(PERCENT!AP45&gt;PERCENT!AP$100,(PERCENT!AP45-PERCENT!AP$100)/(PERCENT!AP$101-PERCENT!AP$100),(PERCENT!AP45-PERCENT!AP$100)/(PERCENT!AP$100-PERCENT!AP$102))</f>
        <v>0.94619836819708691</v>
      </c>
      <c r="AQ45" s="124">
        <f>IF(PERCENT!AQ45&gt;PERCENT!AQ$100,(PERCENT!AQ45-PERCENT!AQ$100)/(PERCENT!AQ$101-PERCENT!AQ$100),(PERCENT!AQ45-PERCENT!AQ$100)/(PERCENT!AQ$100-PERCENT!AQ$102))</f>
        <v>9.6691356820754901E-2</v>
      </c>
      <c r="AR45" s="124">
        <f>IF(PERCENT!AR45&gt;PERCENT!AR$100,(PERCENT!AR45-PERCENT!AR$100)/(PERCENT!AR$101-PERCENT!AR$100),(PERCENT!AR45-PERCENT!AR$100)/(PERCENT!AR$100-PERCENT!AR$102))</f>
        <v>0.66112519753073828</v>
      </c>
      <c r="AS45" s="198">
        <f>IF(PERCENT!AS45&gt;PERCENT!AS$100,(PERCENT!AS45-PERCENT!AS$100)/(PERCENT!AS$101-PERCENT!AS$100),(PERCENT!AS45-PERCENT!AS$100)/(PERCENT!AS$100-PERCENT!AS$102))</f>
        <v>-0.71185191913710644</v>
      </c>
      <c r="AT45" s="198">
        <f>IF(PERCENT!AT45&gt;PERCENT!AT$100,(PERCENT!AT45-PERCENT!AT$100)/(PERCENT!AT$101-PERCENT!AT$100),(PERCENT!AT45-PERCENT!AT$100)/(PERCENT!AT$100-PERCENT!AT$102))</f>
        <v>-0.79025227692584921</v>
      </c>
      <c r="AU45" s="198">
        <f>IF(PERCENT!AU45&gt;PERCENT!AU$100,(PERCENT!AU45-PERCENT!AU$100)/(PERCENT!AU$101-PERCENT!AU$100),(PERCENT!AU45-PERCENT!AU$100)/(PERCENT!AU$100-PERCENT!AU$102))</f>
        <v>-0.97367692511393056</v>
      </c>
      <c r="AV45" s="231">
        <f>IF(PERCENT!AV45&gt;PERCENT!AV$100,(PERCENT!AV45-PERCENT!AV$100)/(PERCENT!AV$101-PERCENT!AV$100),(PERCENT!AV45-PERCENT!AV$100)/(PERCENT!AV$100-PERCENT!AV$102))</f>
        <v>-0.99130787009969612</v>
      </c>
      <c r="AW45" s="231">
        <f>IF(PERCENT!AW45&gt;PERCENT!AW$100,(PERCENT!AW45-PERCENT!AW$100)/(PERCENT!AW$101-PERCENT!AW$100),(PERCENT!AW45-PERCENT!AW$100)/(PERCENT!AW$100-PERCENT!AW$102))</f>
        <v>-0.89104724746817809</v>
      </c>
      <c r="AX45" s="231">
        <f>IF(PERCENT!AX45&gt;PERCENT!AX$100,(PERCENT!AX45-PERCENT!AX$100)/(PERCENT!AX$101-PERCENT!AX$100),(PERCENT!AX45-PERCENT!AX$100)/(PERCENT!AX$100-PERCENT!AX$102))</f>
        <v>-0.99130787009969612</v>
      </c>
      <c r="AY45" s="232">
        <f>IF(PERCENT!AY45&gt;PERCENT!AY$100,(PERCENT!AY45-PERCENT!AY$100)/(PERCENT!AY$101-PERCENT!AY$100),(PERCENT!AY45-PERCENT!AY$100)/(PERCENT!AY$100-PERCENT!AY$102))</f>
        <v>-0.99219454346191627</v>
      </c>
    </row>
    <row r="46" spans="1:51" x14ac:dyDescent="0.35">
      <c r="A46" s="197" t="s">
        <v>436</v>
      </c>
      <c r="B46" s="125">
        <f>IF(PERCENT!B46&gt;PERCENT!B$100,(PERCENT!B46-PERCENT!B$100)/(PERCENT!B$101-PERCENT!B$100),(PERCENT!B46-PERCENT!B$100)/(PERCENT!B$100-PERCENT!B$102))</f>
        <v>0.36473238106431594</v>
      </c>
      <c r="C46" s="124">
        <f>IF(PERCENT!C46&gt;PERCENT!C$100,(PERCENT!C46-PERCENT!C$100)/(PERCENT!C$101-PERCENT!C$100),(PERCENT!C46-PERCENT!C$100)/(PERCENT!C$100-PERCENT!C$102))</f>
        <v>-1</v>
      </c>
      <c r="D46" s="124">
        <f>IF(PERCENT!D46&gt;PERCENT!D$100,(PERCENT!D46-PERCENT!D$100)/(PERCENT!D$101-PERCENT!D$100),(PERCENT!D46-PERCENT!D$100)/(PERCENT!D$100-PERCENT!D$102))</f>
        <v>-0.48498107874765023</v>
      </c>
      <c r="E46" s="124">
        <f>IF(PERCENT!E46&gt;PERCENT!E$100,(PERCENT!E46-PERCENT!E$100)/(PERCENT!E$101-PERCENT!E$100),(PERCENT!E46-PERCENT!E$100)/(PERCENT!E$100-PERCENT!E$102))</f>
        <v>0.46852609665939582</v>
      </c>
      <c r="F46" s="124">
        <f>IF(PERCENT!F46&gt;PERCENT!F$100,(PERCENT!F46-PERCENT!F$100)/(PERCENT!F$101-PERCENT!F$100),(PERCENT!F46-PERCENT!F$100)/(PERCENT!F$100-PERCENT!F$102))</f>
        <v>0.63066233186720266</v>
      </c>
      <c r="G46" s="124">
        <f>IF(PERCENT!G46&gt;PERCENT!G$100,(PERCENT!G46-PERCENT!G$100)/(PERCENT!G$101-PERCENT!G$100),(PERCENT!G46-PERCENT!G$100)/(PERCENT!G$100-PERCENT!G$102))</f>
        <v>-0.42006273676910671</v>
      </c>
      <c r="H46" s="125">
        <f>IF(PERCENT!H46&gt;PERCENT!H$100,(PERCENT!H46-PERCENT!H$100)/(PERCENT!H$101-PERCENT!H$100),(PERCENT!H46-PERCENT!H$100)/(PERCENT!H$100-PERCENT!H$102))</f>
        <v>-0.41871988953431849</v>
      </c>
      <c r="I46" s="124">
        <f>IF(PERCENT!I46&gt;PERCENT!I$100,(PERCENT!I46-PERCENT!I$100)/(PERCENT!I$101-PERCENT!I$100),(PERCENT!I46-PERCENT!I$100)/(PERCENT!I$100-PERCENT!I$102))</f>
        <v>2.3676254300953995E-2</v>
      </c>
      <c r="J46" s="124">
        <f>IF(PERCENT!J46&gt;PERCENT!J$100,(PERCENT!J46-PERCENT!J$100)/(PERCENT!J$101-PERCENT!J$100),(PERCENT!J46-PERCENT!J$100)/(PERCENT!J$100-PERCENT!J$102))</f>
        <v>-0.7586874757051375</v>
      </c>
      <c r="K46" s="126">
        <f>IF(PERCENT!K46&gt;PERCENT!K$100,(PERCENT!K46-PERCENT!K$100)/(PERCENT!K$101-PERCENT!K$100),(PERCENT!K46-PERCENT!K$100)/(PERCENT!K$100-PERCENT!K$102))</f>
        <v>-0.21285075255335706</v>
      </c>
      <c r="L46" s="126">
        <f>IF(PERCENT!L46&gt;PERCENT!L$100,(PERCENT!L46-PERCENT!L$100)/(PERCENT!L$101-PERCENT!L$100),(PERCENT!L46-PERCENT!L$100)/(PERCENT!L$100-PERCENT!L$102))</f>
        <v>-0.37505748279008339</v>
      </c>
      <c r="M46" s="124">
        <f>IF(PERCENT!M46&gt;PERCENT!M$100,(PERCENT!M46-PERCENT!M$100)/(PERCENT!M$101-PERCENT!M$100),(PERCENT!M46-PERCENT!M$100)/(PERCENT!M$100-PERCENT!M$102))</f>
        <v>-1</v>
      </c>
      <c r="N46" s="124">
        <f>IF(PERCENT!N46&gt;PERCENT!N$100,(PERCENT!N46-PERCENT!N$100)/(PERCENT!N$101-PERCENT!N$100),(PERCENT!N46-PERCENT!N$100)/(PERCENT!N$100-PERCENT!N$102))</f>
        <v>9.7167422876574296E-3</v>
      </c>
      <c r="O46" s="124">
        <f>IF(PERCENT!O46&gt;PERCENT!O$100,(PERCENT!O46-PERCENT!O$100)/(PERCENT!O$101-PERCENT!O$100),(PERCENT!O46-PERCENT!O$100)/(PERCENT!O$100-PERCENT!O$102))</f>
        <v>-2.107829265829872E-2</v>
      </c>
      <c r="P46" s="124">
        <f>IF(PERCENT!P46&gt;PERCENT!P$100,(PERCENT!P46-PERCENT!P$100)/(PERCENT!P$101-PERCENT!P$100),(PERCENT!P46-PERCENT!P$100)/(PERCENT!P$100-PERCENT!P$102))</f>
        <v>0.79038807610292572</v>
      </c>
      <c r="Q46" s="124">
        <f>IF(PERCENT!Q46&gt;PERCENT!Q$100,(PERCENT!Q46-PERCENT!Q$100)/(PERCENT!Q$101-PERCENT!Q$100),(PERCENT!Q46-PERCENT!Q$100)/(PERCENT!Q$100-PERCENT!Q$102))</f>
        <v>-0.62776869650164335</v>
      </c>
      <c r="R46" s="127">
        <f>IF(PERCENT!R46&gt;PERCENT!R$100,(PERCENT!R46-PERCENT!R$100)/(PERCENT!R$101-PERCENT!R$100),(PERCENT!R46-PERCENT!R$100)/(PERCENT!R$100-PERCENT!R$102))</f>
        <v>0.19358856343346834</v>
      </c>
      <c r="S46" s="124">
        <f>IF(PERCENT!S46&gt;PERCENT!S$100,(PERCENT!S46-PERCENT!S$100)/(PERCENT!S$101-PERCENT!S$100),(PERCENT!S46-PERCENT!S$100)/(PERCENT!S$100-PERCENT!S$102))</f>
        <v>0.29209529425655245</v>
      </c>
      <c r="T46" s="124">
        <f>IF(PERCENT!T46&gt;PERCENT!T$100,(PERCENT!T46-PERCENT!T$100)/(PERCENT!T$101-PERCENT!T$100),(PERCENT!T46-PERCENT!T$100)/(PERCENT!T$100-PERCENT!T$102))</f>
        <v>-6.1038230907023538E-2</v>
      </c>
      <c r="U46" s="124">
        <f>IF(PERCENT!U46&gt;PERCENT!U$100,(PERCENT!U46-PERCENT!U$100)/(PERCENT!U$101-PERCENT!U$100),(PERCENT!U46-PERCENT!U$100)/(PERCENT!U$100-PERCENT!U$102))</f>
        <v>0.26572084848570454</v>
      </c>
      <c r="V46" s="127">
        <f>IF(PERCENT!V46&gt;PERCENT!V$100,(PERCENT!V46-PERCENT!V$100)/(PERCENT!V$101-PERCENT!V$100),(PERCENT!V46-PERCENT!V$100)/(PERCENT!V$100-PERCENT!V$102))</f>
        <v>-0.82368943129033934</v>
      </c>
      <c r="W46" s="124">
        <f>IF(PERCENT!W46&gt;PERCENT!W$100,(PERCENT!W46-PERCENT!W$100)/(PERCENT!W$101-PERCENT!W$100),(PERCENT!W46-PERCENT!W$100)/(PERCENT!W$100-PERCENT!W$102))</f>
        <v>-0.82368943129033934</v>
      </c>
      <c r="X46" s="127">
        <f>IF(PERCENT!X46&gt;PERCENT!X$100,(PERCENT!X46-PERCENT!X$100)/(PERCENT!X$101-PERCENT!X$100),(PERCENT!X46-PERCENT!X$100)/(PERCENT!X$100-PERCENT!X$102))</f>
        <v>-0.37612915059429181</v>
      </c>
      <c r="Y46" s="124">
        <f>IF(PERCENT!Y46&gt;PERCENT!Y$100,(PERCENT!Y46-PERCENT!Y$100)/(PERCENT!Y$101-PERCENT!Y$100),(PERCENT!Y46-PERCENT!Y$100)/(PERCENT!Y$100-PERCENT!Y$102))</f>
        <v>-0.79846746976687399</v>
      </c>
      <c r="Z46" s="124">
        <f>IF(PERCENT!Z46&gt;PERCENT!Z$100,(PERCENT!Z46-PERCENT!Z$100)/(PERCENT!Z$101-PERCENT!Z$100),(PERCENT!Z46-PERCENT!Z$100)/(PERCENT!Z$100-PERCENT!Z$102))</f>
        <v>-0.97684063513594255</v>
      </c>
      <c r="AA46" s="124">
        <f>IF(PERCENT!AA46&gt;PERCENT!AA$100,(PERCENT!AA46-PERCENT!AA$100)/(PERCENT!AA$101-PERCENT!AA$100),(PERCENT!AA46-PERCENT!AA$100)/(PERCENT!AA$100-PERCENT!AA$102))</f>
        <v>1.545045112778499E-2</v>
      </c>
      <c r="AB46" s="124">
        <f>IF(PERCENT!AB46&gt;PERCENT!AB$100,(PERCENT!AB46-PERCENT!AB$100)/(PERCENT!AB$101-PERCENT!AB$100),(PERCENT!AB46-PERCENT!AB$100)/(PERCENT!AB$100-PERCENT!AB$102))</f>
        <v>-0.32745381384677258</v>
      </c>
      <c r="AC46" s="127">
        <f>IF(PERCENT!AC46&gt;PERCENT!AC$100,(PERCENT!AC46-PERCENT!AC$100)/(PERCENT!AC$101-PERCENT!AC$100),(PERCENT!AC46-PERCENT!AC$100)/(PERCENT!AC$100-PERCENT!AC$102))</f>
        <v>0.56865904569360615</v>
      </c>
      <c r="AD46" s="124">
        <f>IF(PERCENT!AD46&gt;PERCENT!AD$100,(PERCENT!AD46-PERCENT!AD$100)/(PERCENT!AD$101-PERCENT!AD$100),(PERCENT!AD46-PERCENT!AD$100)/(PERCENT!AD$100-PERCENT!AD$102))</f>
        <v>0.56865904569360615</v>
      </c>
      <c r="AE46" s="128">
        <f>IF(PERCENT!AE46&gt;PERCENT!AE$100,(PERCENT!AE46-PERCENT!AE$100)/(PERCENT!AE$101-PERCENT!AE$100),(PERCENT!AE46-PERCENT!AE$100)/(PERCENT!AE$100-PERCENT!AE$102))</f>
        <v>8.3404714438733846E-2</v>
      </c>
      <c r="AF46" s="124">
        <f>IF(PERCENT!AF46&gt;PERCENT!AF$100,(PERCENT!AF46-PERCENT!AF$100)/(PERCENT!AF$101-PERCENT!AF$100),(PERCENT!AF46-PERCENT!AF$100)/(PERCENT!AF$100-PERCENT!AF$102))</f>
        <v>4.9952482555740925E-2</v>
      </c>
      <c r="AG46" s="124">
        <f>IF(PERCENT!AG46&gt;PERCENT!AG$100,(PERCENT!AG46-PERCENT!AG$100)/(PERCENT!AG$101-PERCENT!AG$100),(PERCENT!AG46-PERCENT!AG$100)/(PERCENT!AG$100-PERCENT!AG$102))</f>
        <v>-0.3862530873692348</v>
      </c>
      <c r="AH46" s="124">
        <f>IF(PERCENT!AH46&gt;PERCENT!AH$100,(PERCENT!AH46-PERCENT!AH$100)/(PERCENT!AH$101-PERCENT!AH$100),(PERCENT!AH46-PERCENT!AH$100)/(PERCENT!AH$100-PERCENT!AH$102))</f>
        <v>-0.85129727781450859</v>
      </c>
      <c r="AI46" s="124">
        <f>IF(PERCENT!AI46&gt;PERCENT!AI$100,(PERCENT!AI46-PERCENT!AI$100)/(PERCENT!AI$101-PERCENT!AI$100),(PERCENT!AI46-PERCENT!AI$100)/(PERCENT!AI$100-PERCENT!AI$102))</f>
        <v>-0.80490403327822546</v>
      </c>
      <c r="AJ46" s="124">
        <f>IF(PERCENT!AJ46&gt;PERCENT!AJ$100,(PERCENT!AJ46-PERCENT!AJ$100)/(PERCENT!AJ$101-PERCENT!AJ$100),(PERCENT!AJ46-PERCENT!AJ$100)/(PERCENT!AJ$100-PERCENT!AJ$102))</f>
        <v>-0.62975856493699089</v>
      </c>
      <c r="AK46" s="124">
        <f>IF(PERCENT!AK46&gt;PERCENT!AK$100,(PERCENT!AK46-PERCENT!AK$100)/(PERCENT!AK$101-PERCENT!AK$100),(PERCENT!AK46-PERCENT!AK$100)/(PERCENT!AK$100-PERCENT!AK$102))</f>
        <v>0.71145354222412627</v>
      </c>
      <c r="AL46" s="124">
        <f>IF(PERCENT!AL46&gt;PERCENT!AL$100,(PERCENT!AL46-PERCENT!AL$100)/(PERCENT!AL$101-PERCENT!AL$100),(PERCENT!AL46-PERCENT!AL$100)/(PERCENT!AL$100-PERCENT!AL$102))</f>
        <v>-0.89551650565379814</v>
      </c>
      <c r="AM46" s="124">
        <f>IF(PERCENT!AM46&gt;PERCENT!AM$100,(PERCENT!AM46-PERCENT!AM$100)/(PERCENT!AM$101-PERCENT!AM$100),(PERCENT!AM46-PERCENT!AM$100)/(PERCENT!AM$100-PERCENT!AM$102))</f>
        <v>0.70637299365702344</v>
      </c>
      <c r="AN46" s="124">
        <f>IF(PERCENT!AN46&gt;PERCENT!AN$100,(PERCENT!AN46-PERCENT!AN$100)/(PERCENT!AN$101-PERCENT!AN$100),(PERCENT!AN46-PERCENT!AN$100)/(PERCENT!AN$100-PERCENT!AN$102))</f>
        <v>0.64024121793917954</v>
      </c>
      <c r="AO46" s="124">
        <f>IF(PERCENT!AO46&gt;PERCENT!AO$100,(PERCENT!AO46-PERCENT!AO$100)/(PERCENT!AO$101-PERCENT!AO$100),(PERCENT!AO46-PERCENT!AO$100)/(PERCENT!AO$100-PERCENT!AO$102))</f>
        <v>-0.52213354554410452</v>
      </c>
      <c r="AP46" s="124">
        <f>IF(PERCENT!AP46&gt;PERCENT!AP$100,(PERCENT!AP46-PERCENT!AP$100)/(PERCENT!AP$101-PERCENT!AP$100),(PERCENT!AP46-PERCENT!AP$100)/(PERCENT!AP$100-PERCENT!AP$102))</f>
        <v>1</v>
      </c>
      <c r="AQ46" s="124">
        <f>IF(PERCENT!AQ46&gt;PERCENT!AQ$100,(PERCENT!AQ46-PERCENT!AQ$100)/(PERCENT!AQ$101-PERCENT!AQ$100),(PERCENT!AQ46-PERCENT!AQ$100)/(PERCENT!AQ$100-PERCENT!AQ$102))</f>
        <v>0.11641975587189797</v>
      </c>
      <c r="AR46" s="124">
        <f>IF(PERCENT!AR46&gt;PERCENT!AR$100,(PERCENT!AR46-PERCENT!AR$100)/(PERCENT!AR$101-PERCENT!AR$100),(PERCENT!AR46-PERCENT!AR$100)/(PERCENT!AR$100-PERCENT!AR$102))</f>
        <v>0.67087161632232939</v>
      </c>
      <c r="AS46" s="198">
        <f>IF(PERCENT!AS46&gt;PERCENT!AS$100,(PERCENT!AS46-PERCENT!AS$100)/(PERCENT!AS$101-PERCENT!AS$100),(PERCENT!AS46-PERCENT!AS$100)/(PERCENT!AS$100-PERCENT!AS$102))</f>
        <v>-9.4501729109610536E-2</v>
      </c>
      <c r="AT46" s="198">
        <f>IF(PERCENT!AT46&gt;PERCENT!AT$100,(PERCENT!AT46-PERCENT!AT$100)/(PERCENT!AT$101-PERCENT!AT$100),(PERCENT!AT46-PERCENT!AT$100)/(PERCENT!AT$100-PERCENT!AT$102))</f>
        <v>-0.29372705573923419</v>
      </c>
      <c r="AU46" s="198">
        <f>IF(PERCENT!AU46&gt;PERCENT!AU$100,(PERCENT!AU46-PERCENT!AU$100)/(PERCENT!AU$101-PERCENT!AU$100),(PERCENT!AU46-PERCENT!AU$100)/(PERCENT!AU$100-PERCENT!AU$102))</f>
        <v>0.21301005702594161</v>
      </c>
      <c r="AV46" s="231">
        <f>IF(PERCENT!AV46&gt;PERCENT!AV$100,(PERCENT!AV46-PERCENT!AV$100)/(PERCENT!AV$101-PERCENT!AV$100),(PERCENT!AV46-PERCENT!AV$100)/(PERCENT!AV$100-PERCENT!AV$102))</f>
        <v>8.3404714438733846E-2</v>
      </c>
      <c r="AW46" s="231">
        <f>IF(PERCENT!AW46&gt;PERCENT!AW$100,(PERCENT!AW46-PERCENT!AW$100)/(PERCENT!AW$101-PERCENT!AW$100),(PERCENT!AW46-PERCENT!AW$100)/(PERCENT!AW$100-PERCENT!AW$102))</f>
        <v>-8.0676128738421421E-2</v>
      </c>
      <c r="AX46" s="231">
        <f>IF(PERCENT!AX46&gt;PERCENT!AX$100,(PERCENT!AX46-PERCENT!AX$100)/(PERCENT!AX$101-PERCENT!AX$100),(PERCENT!AX46-PERCENT!AX$100)/(PERCENT!AX$100-PERCENT!AX$102))</f>
        <v>8.3404714438733846E-2</v>
      </c>
      <c r="AY46" s="232">
        <f>IF(PERCENT!AY46&gt;PERCENT!AY$100,(PERCENT!AY46-PERCENT!AY$100)/(PERCENT!AY$101-PERCENT!AY$100),(PERCENT!AY46-PERCENT!AY$100)/(PERCENT!AY$100-PERCENT!AY$102))</f>
        <v>-0.33985480356179726</v>
      </c>
    </row>
    <row r="47" spans="1:51" x14ac:dyDescent="0.35">
      <c r="A47" s="197" t="s">
        <v>437</v>
      </c>
      <c r="B47" s="125">
        <f>IF(PERCENT!B47&gt;PERCENT!B$100,(PERCENT!B47-PERCENT!B$100)/(PERCENT!B$101-PERCENT!B$100),(PERCENT!B47-PERCENT!B$100)/(PERCENT!B$100-PERCENT!B$102))</f>
        <v>-9.7710662583254337E-2</v>
      </c>
      <c r="C47" s="124">
        <f>IF(PERCENT!C47&gt;PERCENT!C$100,(PERCENT!C47-PERCENT!C$100)/(PERCENT!C$101-PERCENT!C$100),(PERCENT!C47-PERCENT!C$100)/(PERCENT!C$100-PERCENT!C$102))</f>
        <v>-0.78706716626744955</v>
      </c>
      <c r="D47" s="124">
        <f>IF(PERCENT!D47&gt;PERCENT!D$100,(PERCENT!D47-PERCENT!D$100)/(PERCENT!D$101-PERCENT!D$100),(PERCENT!D47-PERCENT!D$100)/(PERCENT!D$100-PERCENT!D$102))</f>
        <v>-0.23512144166711096</v>
      </c>
      <c r="E47" s="124">
        <f>IF(PERCENT!E47&gt;PERCENT!E$100,(PERCENT!E47-PERCENT!E$100)/(PERCENT!E$101-PERCENT!E$100),(PERCENT!E47-PERCENT!E$100)/(PERCENT!E$100-PERCENT!E$102))</f>
        <v>0.31076725961995766</v>
      </c>
      <c r="F47" s="124">
        <f>IF(PERCENT!F47&gt;PERCENT!F$100,(PERCENT!F47-PERCENT!F$100)/(PERCENT!F$101-PERCENT!F$100),(PERCENT!F47-PERCENT!F$100)/(PERCENT!F$100-PERCENT!F$102))</f>
        <v>2.3515524930730319E-2</v>
      </c>
      <c r="G47" s="124">
        <f>IF(PERCENT!G47&gt;PERCENT!G$100,(PERCENT!G47-PERCENT!G$100)/(PERCENT!G$101-PERCENT!G$100),(PERCENT!G47-PERCENT!G$100)/(PERCENT!G$100-PERCENT!G$102))</f>
        <v>-0.90177925604968368</v>
      </c>
      <c r="H47" s="125">
        <f>IF(PERCENT!H47&gt;PERCENT!H$100,(PERCENT!H47-PERCENT!H$100)/(PERCENT!H$101-PERCENT!H$100),(PERCENT!H47-PERCENT!H$100)/(PERCENT!H$100-PERCENT!H$102))</f>
        <v>-0.36977866880490151</v>
      </c>
      <c r="I47" s="124">
        <f>IF(PERCENT!I47&gt;PERCENT!I$100,(PERCENT!I47-PERCENT!I$100)/(PERCENT!I$101-PERCENT!I$100),(PERCENT!I47-PERCENT!I$100)/(PERCENT!I$100-PERCENT!I$102))</f>
        <v>2.3676254300953995E-2</v>
      </c>
      <c r="J47" s="124">
        <f>IF(PERCENT!J47&gt;PERCENT!J$100,(PERCENT!J47-PERCENT!J$100)/(PERCENT!J$101-PERCENT!J$100),(PERCENT!J47-PERCENT!J$100)/(PERCENT!J$100-PERCENT!J$102))</f>
        <v>-0.68048121839591647</v>
      </c>
      <c r="K47" s="126">
        <f>IF(PERCENT!K47&gt;PERCENT!K$100,(PERCENT!K47-PERCENT!K$100)/(PERCENT!K$101-PERCENT!K$100),(PERCENT!K47-PERCENT!K$100)/(PERCENT!K$100-PERCENT!K$102))</f>
        <v>-0.18932980382127981</v>
      </c>
      <c r="L47" s="126">
        <f>IF(PERCENT!L47&gt;PERCENT!L$100,(PERCENT!L47-PERCENT!L$100)/(PERCENT!L$101-PERCENT!L$100),(PERCENT!L47-PERCENT!L$100)/(PERCENT!L$100-PERCENT!L$102))</f>
        <v>-0.62891253118893198</v>
      </c>
      <c r="M47" s="124">
        <f>IF(PERCENT!M47&gt;PERCENT!M$100,(PERCENT!M47-PERCENT!M$100)/(PERCENT!M$101-PERCENT!M$100),(PERCENT!M47-PERCENT!M$100)/(PERCENT!M$100-PERCENT!M$102))</f>
        <v>-1</v>
      </c>
      <c r="N47" s="124">
        <f>IF(PERCENT!N47&gt;PERCENT!N$100,(PERCENT!N47-PERCENT!N$100)/(PERCENT!N$101-PERCENT!N$100),(PERCENT!N47-PERCENT!N$100)/(PERCENT!N$100-PERCENT!N$102))</f>
        <v>-0.33872829795407394</v>
      </c>
      <c r="O47" s="124">
        <f>IF(PERCENT!O47&gt;PERCENT!O$100,(PERCENT!O47-PERCENT!O$100)/(PERCENT!O$101-PERCENT!O$100),(PERCENT!O47-PERCENT!O$100)/(PERCENT!O$100-PERCENT!O$102))</f>
        <v>-0.51053914632914932</v>
      </c>
      <c r="P47" s="124">
        <f>IF(PERCENT!P47&gt;PERCENT!P$100,(PERCENT!P47-PERCENT!P$100)/(PERCENT!P$101-PERCENT!P$100),(PERCENT!P47-PERCENT!P$100)/(PERCENT!P$100-PERCENT!P$102))</f>
        <v>9.6546074848686977E-2</v>
      </c>
      <c r="Q47" s="124">
        <f>IF(PERCENT!Q47&gt;PERCENT!Q$100,(PERCENT!Q47-PERCENT!Q$100)/(PERCENT!Q$101-PERCENT!Q$100),(PERCENT!Q47-PERCENT!Q$100)/(PERCENT!Q$100-PERCENT!Q$102))</f>
        <v>-0.62776869650164335</v>
      </c>
      <c r="R47" s="127">
        <f>IF(PERCENT!R47&gt;PERCENT!R$100,(PERCENT!R47-PERCENT!R$100)/(PERCENT!R$101-PERCENT!R$100),(PERCENT!R47-PERCENT!R$100)/(PERCENT!R$100-PERCENT!R$102))</f>
        <v>-0.9203858933194774</v>
      </c>
      <c r="S47" s="124">
        <f>IF(PERCENT!S47&gt;PERCENT!S$100,(PERCENT!S47-PERCENT!S$100)/(PERCENT!S$101-PERCENT!S$100),(PERCENT!S47-PERCENT!S$100)/(PERCENT!S$100-PERCENT!S$102))</f>
        <v>-0.94899753470768344</v>
      </c>
      <c r="T47" s="124">
        <f>IF(PERCENT!T47&gt;PERCENT!T$100,(PERCENT!T47-PERCENT!T$100)/(PERCENT!T$101-PERCENT!T$100),(PERCENT!T47-PERCENT!T$100)/(PERCENT!T$100-PERCENT!T$102))</f>
        <v>-0.90387803889276497</v>
      </c>
      <c r="U47" s="124">
        <f>IF(PERCENT!U47&gt;PERCENT!U$100,(PERCENT!U47-PERCENT!U$100)/(PERCENT!U$101-PERCENT!U$100),(PERCENT!U47-PERCENT!U$100)/(PERCENT!U$100-PERCENT!U$102))</f>
        <v>-0.91382536323113028</v>
      </c>
      <c r="V47" s="127">
        <f>IF(PERCENT!V47&gt;PERCENT!V$100,(PERCENT!V47-PERCENT!V$100)/(PERCENT!V$101-PERCENT!V$100),(PERCENT!V47-PERCENT!V$100)/(PERCENT!V$100-PERCENT!V$102))</f>
        <v>-0.89663934968460191</v>
      </c>
      <c r="W47" s="124">
        <f>IF(PERCENT!W47&gt;PERCENT!W$100,(PERCENT!W47-PERCENT!W$100)/(PERCENT!W$101-PERCENT!W$100),(PERCENT!W47-PERCENT!W$100)/(PERCENT!W$100-PERCENT!W$102))</f>
        <v>-0.89663934968460191</v>
      </c>
      <c r="X47" s="127">
        <f>IF(PERCENT!X47&gt;PERCENT!X$100,(PERCENT!X47-PERCENT!X$100)/(PERCENT!X$101-PERCENT!X$100),(PERCENT!X47-PERCENT!X$100)/(PERCENT!X$100-PERCENT!X$102))</f>
        <v>-0.41083226052560118</v>
      </c>
      <c r="Y47" s="124">
        <f>IF(PERCENT!Y47&gt;PERCENT!Y$100,(PERCENT!Y47-PERCENT!Y$100)/(PERCENT!Y$101-PERCENT!Y$100),(PERCENT!Y47-PERCENT!Y$100)/(PERCENT!Y$100-PERCENT!Y$102))</f>
        <v>-0.65109680703390094</v>
      </c>
      <c r="Z47" s="124">
        <f>IF(PERCENT!Z47&gt;PERCENT!Z$100,(PERCENT!Z47-PERCENT!Z$100)/(PERCENT!Z$101-PERCENT!Z$100),(PERCENT!Z47-PERCENT!Z$100)/(PERCENT!Z$100-PERCENT!Z$102))</f>
        <v>-0.58591942397422592</v>
      </c>
      <c r="AA47" s="124">
        <f>IF(PERCENT!AA47&gt;PERCENT!AA$100,(PERCENT!AA47-PERCENT!AA$100)/(PERCENT!AA$101-PERCENT!AA$100),(PERCENT!AA47-PERCENT!AA$100)/(PERCENT!AA$100-PERCENT!AA$102))</f>
        <v>-0.2671782987435965</v>
      </c>
      <c r="AB47" s="124">
        <f>IF(PERCENT!AB47&gt;PERCENT!AB$100,(PERCENT!AB47-PERCENT!AB$100)/(PERCENT!AB$101-PERCENT!AB$100),(PERCENT!AB47-PERCENT!AB$100)/(PERCENT!AB$100-PERCENT!AB$102))</f>
        <v>-0.37059828616603618</v>
      </c>
      <c r="AC47" s="127">
        <f>IF(PERCENT!AC47&gt;PERCENT!AC$100,(PERCENT!AC47-PERCENT!AC$100)/(PERCENT!AC$101-PERCENT!AC$100),(PERCENT!AC47-PERCENT!AC$100)/(PERCENT!AC$100-PERCENT!AC$102))</f>
        <v>-0.82018841410607535</v>
      </c>
      <c r="AD47" s="124">
        <f>IF(PERCENT!AD47&gt;PERCENT!AD$100,(PERCENT!AD47-PERCENT!AD$100)/(PERCENT!AD$101-PERCENT!AD$100),(PERCENT!AD47-PERCENT!AD$100)/(PERCENT!AD$100-PERCENT!AD$102))</f>
        <v>-0.82018841410607535</v>
      </c>
      <c r="AE47" s="128">
        <f>IF(PERCENT!AE47&gt;PERCENT!AE$100,(PERCENT!AE47-PERCENT!AE$100)/(PERCENT!AE$101-PERCENT!AE$100),(PERCENT!AE47-PERCENT!AE$100)/(PERCENT!AE$100-PERCENT!AE$102))</f>
        <v>-0.57475197032820591</v>
      </c>
      <c r="AF47" s="124">
        <f>IF(PERCENT!AF47&gt;PERCENT!AF$100,(PERCENT!AF47-PERCENT!AF$100)/(PERCENT!AF$101-PERCENT!AF$100),(PERCENT!AF47-PERCENT!AF$100)/(PERCENT!AF$100-PERCENT!AF$102))</f>
        <v>0.94602195058848315</v>
      </c>
      <c r="AG47" s="124">
        <f>IF(PERCENT!AG47&gt;PERCENT!AG$100,(PERCENT!AG47-PERCENT!AG$100)/(PERCENT!AG$101-PERCENT!AG$100),(PERCENT!AG47-PERCENT!AG$100)/(PERCENT!AG$100-PERCENT!AG$102))</f>
        <v>0.21359773673864854</v>
      </c>
      <c r="AH47" s="124">
        <f>IF(PERCENT!AH47&gt;PERCENT!AH$100,(PERCENT!AH47-PERCENT!AH$100)/(PERCENT!AH$101-PERCENT!AH$100),(PERCENT!AH47-PERCENT!AH$100)/(PERCENT!AH$100-PERCENT!AH$102))</f>
        <v>-0.59233875819219439</v>
      </c>
      <c r="AI47" s="124">
        <f>IF(PERCENT!AI47&gt;PERCENT!AI$100,(PERCENT!AI47-PERCENT!AI$100)/(PERCENT!AI$101-PERCENT!AI$100),(PERCENT!AI47-PERCENT!AI$100)/(PERCENT!AI$100-PERCENT!AI$102))</f>
        <v>-0.77179161277880326</v>
      </c>
      <c r="AJ47" s="124">
        <f>IF(PERCENT!AJ47&gt;PERCENT!AJ$100,(PERCENT!AJ47-PERCENT!AJ$100)/(PERCENT!AJ$101-PERCENT!AJ$100),(PERCENT!AJ47-PERCENT!AJ$100)/(PERCENT!AJ$100-PERCENT!AJ$102))</f>
        <v>0.13990835864085666</v>
      </c>
      <c r="AK47" s="124">
        <f>IF(PERCENT!AK47&gt;PERCENT!AK$100,(PERCENT!AK47-PERCENT!AK$100)/(PERCENT!AK$101-PERCENT!AK$100),(PERCENT!AK47-PERCENT!AK$100)/(PERCENT!AK$100-PERCENT!AK$102))</f>
        <v>-0.28229846937239811</v>
      </c>
      <c r="AL47" s="124">
        <f>IF(PERCENT!AL47&gt;PERCENT!AL$100,(PERCENT!AL47-PERCENT!AL$100)/(PERCENT!AL$101-PERCENT!AL$100),(PERCENT!AL47-PERCENT!AL$100)/(PERCENT!AL$100-PERCENT!AL$102))</f>
        <v>-0.71358403762090639</v>
      </c>
      <c r="AM47" s="124">
        <f>IF(PERCENT!AM47&gt;PERCENT!AM$100,(PERCENT!AM47-PERCENT!AM$100)/(PERCENT!AM$101-PERCENT!AM$100),(PERCENT!AM47-PERCENT!AM$100)/(PERCENT!AM$100-PERCENT!AM$102))</f>
        <v>-0.33936884901295805</v>
      </c>
      <c r="AN47" s="124">
        <f>IF(PERCENT!AN47&gt;PERCENT!AN$100,(PERCENT!AN47-PERCENT!AN$100)/(PERCENT!AN$101-PERCENT!AN$100),(PERCENT!AN47-PERCENT!AN$100)/(PERCENT!AN$100-PERCENT!AN$102))</f>
        <v>0.64024121793917954</v>
      </c>
      <c r="AO47" s="124">
        <f>IF(PERCENT!AO47&gt;PERCENT!AO$100,(PERCENT!AO47-PERCENT!AO$100)/(PERCENT!AO$101-PERCENT!AO$100),(PERCENT!AO47-PERCENT!AO$100)/(PERCENT!AO$100-PERCENT!AO$102))</f>
        <v>-0.52213354554410452</v>
      </c>
      <c r="AP47" s="124">
        <f>IF(PERCENT!AP47&gt;PERCENT!AP$100,(PERCENT!AP47-PERCENT!AP$100)/(PERCENT!AP$101-PERCENT!AP$100),(PERCENT!AP47-PERCENT!AP$100)/(PERCENT!AP$100-PERCENT!AP$102))</f>
        <v>0.89433650343598803</v>
      </c>
      <c r="AQ47" s="124">
        <f>IF(PERCENT!AQ47&gt;PERCENT!AQ$100,(PERCENT!AQ47-PERCENT!AQ$100)/(PERCENT!AQ$101-PERCENT!AQ$100),(PERCENT!AQ47-PERCENT!AQ$100)/(PERCENT!AQ$100-PERCENT!AQ$102))</f>
        <v>5.547612050320825E-2</v>
      </c>
      <c r="AR47" s="124">
        <f>IF(PERCENT!AR47&gt;PERCENT!AR$100,(PERCENT!AR47-PERCENT!AR$100)/(PERCENT!AR$101-PERCENT!AR$100),(PERCENT!AR47-PERCENT!AR$100)/(PERCENT!AR$100-PERCENT!AR$102))</f>
        <v>0.46159414349585265</v>
      </c>
      <c r="AS47" s="198">
        <f>IF(PERCENT!AS47&gt;PERCENT!AS$100,(PERCENT!AS47-PERCENT!AS$100)/(PERCENT!AS$101-PERCENT!AS$100),(PERCENT!AS47-PERCENT!AS$100)/(PERCENT!AS$100-PERCENT!AS$102))</f>
        <v>-0.31617778301291055</v>
      </c>
      <c r="AT47" s="198">
        <f>IF(PERCENT!AT47&gt;PERCENT!AT$100,(PERCENT!AT47-PERCENT!AT$100)/(PERCENT!AT$101-PERCENT!AT$100),(PERCENT!AT47-PERCENT!AT$100)/(PERCENT!AT$100-PERCENT!AT$102))</f>
        <v>-0.32614484454065734</v>
      </c>
      <c r="AU47" s="198">
        <f>IF(PERCENT!AU47&gt;PERCENT!AU$100,(PERCENT!AU47-PERCENT!AU$100)/(PERCENT!AU$101-PERCENT!AU$100),(PERCENT!AU47-PERCENT!AU$100)/(PERCENT!AU$100-PERCENT!AU$102))</f>
        <v>-0.74927268292185867</v>
      </c>
      <c r="AV47" s="231">
        <f>IF(PERCENT!AV47&gt;PERCENT!AV$100,(PERCENT!AV47-PERCENT!AV$100)/(PERCENT!AV$101-PERCENT!AV$100),(PERCENT!AV47-PERCENT!AV$100)/(PERCENT!AV$100-PERCENT!AV$102))</f>
        <v>-0.57475197032820591</v>
      </c>
      <c r="AW47" s="231">
        <f>IF(PERCENT!AW47&gt;PERCENT!AW$100,(PERCENT!AW47-PERCENT!AW$100)/(PERCENT!AW$101-PERCENT!AW$100),(PERCENT!AW47-PERCENT!AW$100)/(PERCENT!AW$100-PERCENT!AW$102))</f>
        <v>-0.47121726502364891</v>
      </c>
      <c r="AX47" s="231">
        <f>IF(PERCENT!AX47&gt;PERCENT!AX$100,(PERCENT!AX47-PERCENT!AX$100)/(PERCENT!AX$101-PERCENT!AX$100),(PERCENT!AX47-PERCENT!AX$100)/(PERCENT!AX$100-PERCENT!AX$102))</f>
        <v>-0.57475197032820591</v>
      </c>
      <c r="AY47" s="232">
        <f>IF(PERCENT!AY47&gt;PERCENT!AY$100,(PERCENT!AY47-PERCENT!AY$100)/(PERCENT!AY$101-PERCENT!AY$100),(PERCENT!AY47-PERCENT!AY$100)/(PERCENT!AY$100-PERCENT!AY$102))</f>
        <v>-0.40028050699113105</v>
      </c>
    </row>
    <row r="48" spans="1:51" x14ac:dyDescent="0.35">
      <c r="A48" s="197" t="s">
        <v>438</v>
      </c>
      <c r="B48" s="125">
        <f>IF(PERCENT!B48&gt;PERCENT!B$100,(PERCENT!B48-PERCENT!B$100)/(PERCENT!B$101-PERCENT!B$100),(PERCENT!B48-PERCENT!B$100)/(PERCENT!B$100-PERCENT!B$102))</f>
        <v>0.46189421355934857</v>
      </c>
      <c r="C48" s="124">
        <f>IF(PERCENT!C48&gt;PERCENT!C$100,(PERCENT!C48-PERCENT!C$100)/(PERCENT!C$101-PERCENT!C$100),(PERCENT!C48-PERCENT!C$100)/(PERCENT!C$100-PERCENT!C$102))</f>
        <v>0.30018157170862447</v>
      </c>
      <c r="D48" s="124">
        <f>IF(PERCENT!D48&gt;PERCENT!D$100,(PERCENT!D48-PERCENT!D$100)/(PERCENT!D$101-PERCENT!D$100),(PERCENT!D48-PERCENT!D$100)/(PERCENT!D$100-PERCENT!D$102))</f>
        <v>0.29558780746758789</v>
      </c>
      <c r="E48" s="124">
        <f>IF(PERCENT!E48&gt;PERCENT!E$100,(PERCENT!E48-PERCENT!E$100)/(PERCENT!E$101-PERCENT!E$100),(PERCENT!E48-PERCENT!E$100)/(PERCENT!E$100-PERCENT!E$102))</f>
        <v>0.67320837320463978</v>
      </c>
      <c r="F48" s="124">
        <f>IF(PERCENT!F48&gt;PERCENT!F$100,(PERCENT!F48-PERCENT!F$100)/(PERCENT!F$101-PERCENT!F$100),(PERCENT!F48-PERCENT!F$100)/(PERCENT!F$100-PERCENT!F$102))</f>
        <v>-0.6103795954592427</v>
      </c>
      <c r="G48" s="124">
        <f>IF(PERCENT!G48&gt;PERCENT!G$100,(PERCENT!G48-PERCENT!G$100)/(PERCENT!G$101-PERCENT!G$100),(PERCENT!G48-PERCENT!G$100)/(PERCENT!G$100-PERCENT!G$102))</f>
        <v>0.19589622002460438</v>
      </c>
      <c r="H48" s="125">
        <f>IF(PERCENT!H48&gt;PERCENT!H$100,(PERCENT!H48-PERCENT!H$100)/(PERCENT!H$101-PERCENT!H$100),(PERCENT!H48-PERCENT!H$100)/(PERCENT!H$100-PERCENT!H$102))</f>
        <v>0.9782862031231091</v>
      </c>
      <c r="I48" s="124">
        <f>IF(PERCENT!I48&gt;PERCENT!I$100,(PERCENT!I48-PERCENT!I$100)/(PERCENT!I$101-PERCENT!I$100),(PERCENT!I48-PERCENT!I$100)/(PERCENT!I$100-PERCENT!I$102))</f>
        <v>0.1411002994878342</v>
      </c>
      <c r="J48" s="124">
        <f>IF(PERCENT!J48&gt;PERCENT!J$100,(PERCENT!J48-PERCENT!J$100)/(PERCENT!J$101-PERCENT!J$100),(PERCENT!J48-PERCENT!J$100)/(PERCENT!J$100-PERCENT!J$102))</f>
        <v>1</v>
      </c>
      <c r="K48" s="126">
        <f>IF(PERCENT!K48&gt;PERCENT!K$100,(PERCENT!K48-PERCENT!K$100)/(PERCENT!K$101-PERCENT!K$100),(PERCENT!K48-PERCENT!K$100)/(PERCENT!K$100-PERCENT!K$102))</f>
        <v>0.3117464841581371</v>
      </c>
      <c r="L48" s="126">
        <f>IF(PERCENT!L48&gt;PERCENT!L$100,(PERCENT!L48-PERCENT!L$100)/(PERCENT!L$101-PERCENT!L$100),(PERCENT!L48-PERCENT!L$100)/(PERCENT!L$100-PERCENT!L$102))</f>
        <v>0.51833218024068362</v>
      </c>
      <c r="M48" s="124">
        <f>IF(PERCENT!M48&gt;PERCENT!M$100,(PERCENT!M48-PERCENT!M$100)/(PERCENT!M$101-PERCENT!M$100),(PERCENT!M48-PERCENT!M$100)/(PERCENT!M$100-PERCENT!M$102))</f>
        <v>1</v>
      </c>
      <c r="N48" s="124">
        <f>IF(PERCENT!N48&gt;PERCENT!N$100,(PERCENT!N48-PERCENT!N$100)/(PERCENT!N$101-PERCENT!N$100),(PERCENT!N48-PERCENT!N$100)/(PERCENT!N$100-PERCENT!N$102))</f>
        <v>-0.68438039004746787</v>
      </c>
      <c r="O48" s="124">
        <f>IF(PERCENT!O48&gt;PERCENT!O$100,(PERCENT!O48-PERCENT!O$100)/(PERCENT!O$101-PERCENT!O$100),(PERCENT!O48-PERCENT!O$100)/(PERCENT!O$100-PERCENT!O$102))</f>
        <v>1</v>
      </c>
      <c r="P48" s="124">
        <f>IF(PERCENT!P48&gt;PERCENT!P$100,(PERCENT!P48-PERCENT!P$100)/(PERCENT!P$101-PERCENT!P$100),(PERCENT!P48-PERCENT!P$100)/(PERCENT!P$100-PERCENT!P$102))</f>
        <v>-0.34608000072584694</v>
      </c>
      <c r="Q48" s="124">
        <f>IF(PERCENT!Q48&gt;PERCENT!Q$100,(PERCENT!Q48-PERCENT!Q$100)/(PERCENT!Q$101-PERCENT!Q$100),(PERCENT!Q48-PERCENT!Q$100)/(PERCENT!Q$100-PERCENT!Q$102))</f>
        <v>-0.15838006253554737</v>
      </c>
      <c r="R48" s="127">
        <f>IF(PERCENT!R48&gt;PERCENT!R$100,(PERCENT!R48-PERCENT!R$100)/(PERCENT!R$101-PERCENT!R$100),(PERCENT!R48-PERCENT!R$100)/(PERCENT!R$100-PERCENT!R$102))</f>
        <v>0.47340540842904694</v>
      </c>
      <c r="S48" s="124">
        <f>IF(PERCENT!S48&gt;PERCENT!S$100,(PERCENT!S48-PERCENT!S$100)/(PERCENT!S$101-PERCENT!S$100),(PERCENT!S48-PERCENT!S$100)/(PERCENT!S$100-PERCENT!S$102))</f>
        <v>0.31693526236378083</v>
      </c>
      <c r="T48" s="124">
        <f>IF(PERCENT!T48&gt;PERCENT!T$100,(PERCENT!T48-PERCENT!T$100)/(PERCENT!T$101-PERCENT!T$100),(PERCENT!T48-PERCENT!T$100)/(PERCENT!T$100-PERCENT!T$102))</f>
        <v>0.36620031738032893</v>
      </c>
      <c r="U48" s="124">
        <f>IF(PERCENT!U48&gt;PERCENT!U$100,(PERCENT!U48-PERCENT!U$100)/(PERCENT!U$101-PERCENT!U$100),(PERCENT!U48-PERCENT!U$100)/(PERCENT!U$100-PERCENT!U$102))</f>
        <v>0.4593143858508244</v>
      </c>
      <c r="V48" s="127">
        <f>IF(PERCENT!V48&gt;PERCENT!V$100,(PERCENT!V48-PERCENT!V$100)/(PERCENT!V$101-PERCENT!V$100),(PERCENT!V48-PERCENT!V$100)/(PERCENT!V$100-PERCENT!V$102))</f>
        <v>1</v>
      </c>
      <c r="W48" s="124">
        <f>IF(PERCENT!W48&gt;PERCENT!W$100,(PERCENT!W48-PERCENT!W$100)/(PERCENT!W$101-PERCENT!W$100),(PERCENT!W48-PERCENT!W$100)/(PERCENT!W$100-PERCENT!W$102))</f>
        <v>1</v>
      </c>
      <c r="X48" s="127">
        <f>IF(PERCENT!X48&gt;PERCENT!X$100,(PERCENT!X48-PERCENT!X$100)/(PERCENT!X$101-PERCENT!X$100),(PERCENT!X48-PERCENT!X$100)/(PERCENT!X$100-PERCENT!X$102))</f>
        <v>1</v>
      </c>
      <c r="Y48" s="124">
        <f>IF(PERCENT!Y48&gt;PERCENT!Y$100,(PERCENT!Y48-PERCENT!Y$100)/(PERCENT!Y$101-PERCENT!Y$100),(PERCENT!Y48-PERCENT!Y$100)/(PERCENT!Y$100-PERCENT!Y$102))</f>
        <v>0.21885301554819631</v>
      </c>
      <c r="Z48" s="124">
        <f>IF(PERCENT!Z48&gt;PERCENT!Z$100,(PERCENT!Z48-PERCENT!Z$100)/(PERCENT!Z$101-PERCENT!Z$100),(PERCENT!Z48-PERCENT!Z$100)/(PERCENT!Z$100-PERCENT!Z$102))</f>
        <v>1</v>
      </c>
      <c r="AA48" s="124">
        <f>IF(PERCENT!AA48&gt;PERCENT!AA$100,(PERCENT!AA48-PERCENT!AA$100)/(PERCENT!AA$101-PERCENT!AA$100),(PERCENT!AA48-PERCENT!AA$100)/(PERCENT!AA$100-PERCENT!AA$102))</f>
        <v>0.95853081069976276</v>
      </c>
      <c r="AB48" s="124">
        <f>IF(PERCENT!AB48&gt;PERCENT!AB$100,(PERCENT!AB48-PERCENT!AB$100)/(PERCENT!AB$101-PERCENT!AB$100),(PERCENT!AB48-PERCENT!AB$100)/(PERCENT!AB$100-PERCENT!AB$102))</f>
        <v>0.23304337374116946</v>
      </c>
      <c r="AC48" s="127">
        <f>IF(PERCENT!AC48&gt;PERCENT!AC$100,(PERCENT!AC48-PERCENT!AC$100)/(PERCENT!AC$101-PERCENT!AC$100),(PERCENT!AC48-PERCENT!AC$100)/(PERCENT!AC$100-PERCENT!AC$102))</f>
        <v>0.89219993929365493</v>
      </c>
      <c r="AD48" s="124">
        <f>IF(PERCENT!AD48&gt;PERCENT!AD$100,(PERCENT!AD48-PERCENT!AD$100)/(PERCENT!AD$101-PERCENT!AD$100),(PERCENT!AD48-PERCENT!AD$100)/(PERCENT!AD$100-PERCENT!AD$102))</f>
        <v>0.89219993929365493</v>
      </c>
      <c r="AE48" s="128">
        <f>IF(PERCENT!AE48&gt;PERCENT!AE$100,(PERCENT!AE48-PERCENT!AE$100)/(PERCENT!AE$101-PERCENT!AE$100),(PERCENT!AE48-PERCENT!AE$100)/(PERCENT!AE$100-PERCENT!AE$102))</f>
        <v>-0.44377921152786731</v>
      </c>
      <c r="AF48" s="124">
        <f>IF(PERCENT!AF48&gt;PERCENT!AF$100,(PERCENT!AF48-PERCENT!AF$100)/(PERCENT!AF$101-PERCENT!AF$100),(PERCENT!AF48-PERCENT!AF$100)/(PERCENT!AF$100-PERCENT!AF$102))</f>
        <v>-0.98465336914694002</v>
      </c>
      <c r="AG48" s="124">
        <f>IF(PERCENT!AG48&gt;PERCENT!AG$100,(PERCENT!AG48-PERCENT!AG$100)/(PERCENT!AG$101-PERCENT!AG$100),(PERCENT!AG48-PERCENT!AG$100)/(PERCENT!AG$100-PERCENT!AG$102))</f>
        <v>0.12269488344122477</v>
      </c>
      <c r="AH48" s="124">
        <f>IF(PERCENT!AH48&gt;PERCENT!AH$100,(PERCENT!AH48-PERCENT!AH$100)/(PERCENT!AH$101-PERCENT!AH$100),(PERCENT!AH48-PERCENT!AH$100)/(PERCENT!AH$100-PERCENT!AH$102))</f>
        <v>0.80890546149992792</v>
      </c>
      <c r="AI48" s="124">
        <f>IF(PERCENT!AI48&gt;PERCENT!AI$100,(PERCENT!AI48-PERCENT!AI$100)/(PERCENT!AI$101-PERCENT!AI$100),(PERCENT!AI48-PERCENT!AI$100)/(PERCENT!AI$100-PERCENT!AI$102))</f>
        <v>1</v>
      </c>
      <c r="AJ48" s="124">
        <f>IF(PERCENT!AJ48&gt;PERCENT!AJ$100,(PERCENT!AJ48-PERCENT!AJ$100)/(PERCENT!AJ$101-PERCENT!AJ$100),(PERCENT!AJ48-PERCENT!AJ$100)/(PERCENT!AJ$100-PERCENT!AJ$102))</f>
        <v>0.90898587329475844</v>
      </c>
      <c r="AK48" s="124">
        <f>IF(PERCENT!AK48&gt;PERCENT!AK$100,(PERCENT!AK48-PERCENT!AK$100)/(PERCENT!AK$101-PERCENT!AK$100),(PERCENT!AK48-PERCENT!AK$100)/(PERCENT!AK$100-PERCENT!AK$102))</f>
        <v>0.20747305479040365</v>
      </c>
      <c r="AL48" s="124">
        <f>IF(PERCENT!AL48&gt;PERCENT!AL$100,(PERCENT!AL48-PERCENT!AL$100)/(PERCENT!AL$101-PERCENT!AL$100),(PERCENT!AL48-PERCENT!AL$100)/(PERCENT!AL$100-PERCENT!AL$102))</f>
        <v>1</v>
      </c>
      <c r="AM48" s="124">
        <f>IF(PERCENT!AM48&gt;PERCENT!AM$100,(PERCENT!AM48-PERCENT!AM$100)/(PERCENT!AM$101-PERCENT!AM$100),(PERCENT!AM48-PERCENT!AM$100)/(PERCENT!AM$100-PERCENT!AM$102))</f>
        <v>-7.7392986618887327E-2</v>
      </c>
      <c r="AN48" s="124">
        <f>IF(PERCENT!AN48&gt;PERCENT!AN$100,(PERCENT!AN48-PERCENT!AN$100)/(PERCENT!AN$101-PERCENT!AN$100),(PERCENT!AN48-PERCENT!AN$100)/(PERCENT!AN$100-PERCENT!AN$102))</f>
        <v>-1</v>
      </c>
      <c r="AO48" s="124">
        <f>IF(PERCENT!AO48&gt;PERCENT!AO$100,(PERCENT!AO48-PERCENT!AO$100)/(PERCENT!AO$101-PERCENT!AO$100),(PERCENT!AO48-PERCENT!AO$100)/(PERCENT!AO$100-PERCENT!AO$102))</f>
        <v>0.98612936978661092</v>
      </c>
      <c r="AP48" s="124">
        <f>IF(PERCENT!AP48&gt;PERCENT!AP$100,(PERCENT!AP48-PERCENT!AP$100)/(PERCENT!AP$101-PERCENT!AP$100),(PERCENT!AP48-PERCENT!AP$100)/(PERCENT!AP$100-PERCENT!AP$102))</f>
        <v>-0.71466211099866328</v>
      </c>
      <c r="AQ48" s="124">
        <f>IF(PERCENT!AQ48&gt;PERCENT!AQ$100,(PERCENT!AQ48-PERCENT!AQ$100)/(PERCENT!AQ$101-PERCENT!AQ$100),(PERCENT!AQ48-PERCENT!AQ$100)/(PERCENT!AQ$100-PERCENT!AQ$102))</f>
        <v>-1</v>
      </c>
      <c r="AR48" s="124">
        <f>IF(PERCENT!AR48&gt;PERCENT!AR$100,(PERCENT!AR48-PERCENT!AR$100)/(PERCENT!AR$101-PERCENT!AR$100),(PERCENT!AR48-PERCENT!AR$100)/(PERCENT!AR$100-PERCENT!AR$102))</f>
        <v>-1</v>
      </c>
      <c r="AS48" s="198">
        <f>IF(PERCENT!AS48&gt;PERCENT!AS$100,(PERCENT!AS48-PERCENT!AS$100)/(PERCENT!AS$101-PERCENT!AS$100),(PERCENT!AS48-PERCENT!AS$100)/(PERCENT!AS$100-PERCENT!AS$102))</f>
        <v>0.86707643840108273</v>
      </c>
      <c r="AT48" s="198">
        <f>IF(PERCENT!AT48&gt;PERCENT!AT$100,(PERCENT!AT48-PERCENT!AT$100)/(PERCENT!AT$101-PERCENT!AT$100),(PERCENT!AT48-PERCENT!AT$100)/(PERCENT!AT$100-PERCENT!AT$102))</f>
        <v>0.5785036996157138</v>
      </c>
      <c r="AU48" s="198">
        <f>IF(PERCENT!AU48&gt;PERCENT!AU$100,(PERCENT!AU48-PERCENT!AU$100)/(PERCENT!AU$101-PERCENT!AU$100),(PERCENT!AU48-PERCENT!AU$100)/(PERCENT!AU$100-PERCENT!AU$102))</f>
        <v>1</v>
      </c>
      <c r="AV48" s="231">
        <f>IF(PERCENT!AV48&gt;PERCENT!AV$100,(PERCENT!AV48-PERCENT!AV$100)/(PERCENT!AV$101-PERCENT!AV$100),(PERCENT!AV48-PERCENT!AV$100)/(PERCENT!AV$100-PERCENT!AV$102))</f>
        <v>-0.44377921152786731</v>
      </c>
      <c r="AW48" s="231">
        <f>IF(PERCENT!AW48&gt;PERCENT!AW$100,(PERCENT!AW48-PERCENT!AW$100)/(PERCENT!AW$101-PERCENT!AW$100),(PERCENT!AW48-PERCENT!AW$100)/(PERCENT!AW$100-PERCENT!AW$102))</f>
        <v>1</v>
      </c>
      <c r="AX48" s="231">
        <f>IF(PERCENT!AX48&gt;PERCENT!AX$100,(PERCENT!AX48-PERCENT!AX$100)/(PERCENT!AX$101-PERCENT!AX$100),(PERCENT!AX48-PERCENT!AX$100)/(PERCENT!AX$100-PERCENT!AX$102))</f>
        <v>-0.44377921152786731</v>
      </c>
      <c r="AY48" s="232">
        <f>IF(PERCENT!AY48&gt;PERCENT!AY$100,(PERCENT!AY48-PERCENT!AY$100)/(PERCENT!AY$101-PERCENT!AY$100),(PERCENT!AY48-PERCENT!AY$100)/(PERCENT!AY$100-PERCENT!AY$102))</f>
        <v>0.85480341987837394</v>
      </c>
    </row>
    <row r="49" spans="1:51" x14ac:dyDescent="0.35">
      <c r="A49" s="197" t="s">
        <v>439</v>
      </c>
      <c r="B49" s="125">
        <f>IF(PERCENT!B49&gt;PERCENT!B$100,(PERCENT!B49-PERCENT!B$100)/(PERCENT!B$101-PERCENT!B$100),(PERCENT!B49-PERCENT!B$100)/(PERCENT!B$100-PERCENT!B$102))</f>
        <v>-0.49892148335891545</v>
      </c>
      <c r="C49" s="124">
        <f>IF(PERCENT!C49&gt;PERCENT!C$100,(PERCENT!C49-PERCENT!C$100)/(PERCENT!C$101-PERCENT!C$100),(PERCENT!C49-PERCENT!C$100)/(PERCENT!C$100-PERCENT!C$102))</f>
        <v>0.40383492653788777</v>
      </c>
      <c r="D49" s="124">
        <f>IF(PERCENT!D49&gt;PERCENT!D$100,(PERCENT!D49-PERCENT!D$100)/(PERCENT!D$101-PERCENT!D$100),(PERCENT!D49-PERCENT!D$100)/(PERCENT!D$100-PERCENT!D$102))</f>
        <v>-6.8613358930899732E-2</v>
      </c>
      <c r="E49" s="124">
        <f>IF(PERCENT!E49&gt;PERCENT!E$100,(PERCENT!E49-PERCENT!E$100)/(PERCENT!E$101-PERCENT!E$100),(PERCENT!E49-PERCENT!E$100)/(PERCENT!E$100-PERCENT!E$102))</f>
        <v>-0.58804774005150129</v>
      </c>
      <c r="F49" s="124">
        <f>IF(PERCENT!F49&gt;PERCENT!F$100,(PERCENT!F49-PERCENT!F$100)/(PERCENT!F$101-PERCENT!F$100),(PERCENT!F49-PERCENT!F$100)/(PERCENT!F$100-PERCENT!F$102))</f>
        <v>-0.1996016578169226</v>
      </c>
      <c r="G49" s="124">
        <f>IF(PERCENT!G49&gt;PERCENT!G$100,(PERCENT!G49-PERCENT!G$100)/(PERCENT!G$101-PERCENT!G$100),(PERCENT!G49-PERCENT!G$100)/(PERCENT!G$100-PERCENT!G$102))</f>
        <v>-0.19863077676367644</v>
      </c>
      <c r="H49" s="125">
        <f>IF(PERCENT!H49&gt;PERCENT!H$100,(PERCENT!H49-PERCENT!H$100)/(PERCENT!H$101-PERCENT!H$100),(PERCENT!H49-PERCENT!H$100)/(PERCENT!H$100-PERCENT!H$102))</f>
        <v>3.8788833448815688E-2</v>
      </c>
      <c r="I49" s="124">
        <f>IF(PERCENT!I49&gt;PERCENT!I$100,(PERCENT!I49-PERCENT!I$100)/(PERCENT!I$101-PERCENT!I$100),(PERCENT!I49-PERCENT!I$100)/(PERCENT!I$100-PERCENT!I$102))</f>
        <v>0.23231609107006213</v>
      </c>
      <c r="J49" s="124">
        <f>IF(PERCENT!J49&gt;PERCENT!J$100,(PERCENT!J49-PERCENT!J$100)/(PERCENT!J$101-PERCENT!J$100),(PERCENT!J49-PERCENT!J$100)/(PERCENT!J$100-PERCENT!J$102))</f>
        <v>-0.70369716253288672</v>
      </c>
      <c r="K49" s="126">
        <f>IF(PERCENT!K49&gt;PERCENT!K$100,(PERCENT!K49-PERCENT!K$100)/(PERCENT!K$101-PERCENT!K$100),(PERCENT!K49-PERCENT!K$100)/(PERCENT!K$100-PERCENT!K$102))</f>
        <v>0.43147784370371656</v>
      </c>
      <c r="L49" s="126">
        <f>IF(PERCENT!L49&gt;PERCENT!L$100,(PERCENT!L49-PERCENT!L$100)/(PERCENT!L$101-PERCENT!L$100),(PERCENT!L49-PERCENT!L$100)/(PERCENT!L$100-PERCENT!L$102))</f>
        <v>-0.20700285883475453</v>
      </c>
      <c r="M49" s="124">
        <f>IF(PERCENT!M49&gt;PERCENT!M$100,(PERCENT!M49-PERCENT!M$100)/(PERCENT!M$101-PERCENT!M$100),(PERCENT!M49-PERCENT!M$100)/(PERCENT!M$100-PERCENT!M$102))</f>
        <v>-1</v>
      </c>
      <c r="N49" s="124">
        <f>IF(PERCENT!N49&gt;PERCENT!N$100,(PERCENT!N49-PERCENT!N$100)/(PERCENT!N$101-PERCENT!N$100),(PERCENT!N49-PERCENT!N$100)/(PERCENT!N$100-PERCENT!N$102))</f>
        <v>-0.25505328142620909</v>
      </c>
      <c r="O49" s="124">
        <f>IF(PERCENT!O49&gt;PERCENT!O$100,(PERCENT!O49-PERCENT!O$100)/(PERCENT!O$101-PERCENT!O$100),(PERCENT!O49-PERCENT!O$100)/(PERCENT!O$100-PERCENT!O$102))</f>
        <v>-0.51053914632914932</v>
      </c>
      <c r="P49" s="124">
        <f>IF(PERCENT!P49&gt;PERCENT!P$100,(PERCENT!P49-PERCENT!P$100)/(PERCENT!P$101-PERCENT!P$100),(PERCENT!P49-PERCENT!P$100)/(PERCENT!P$100-PERCENT!P$102))</f>
        <v>0.76120160568687756</v>
      </c>
      <c r="Q49" s="124">
        <f>IF(PERCENT!Q49&gt;PERCENT!Q$100,(PERCENT!Q49-PERCENT!Q$100)/(PERCENT!Q$101-PERCENT!Q$100),(PERCENT!Q49-PERCENT!Q$100)/(PERCENT!Q$100-PERCENT!Q$102))</f>
        <v>0.37558086613026342</v>
      </c>
      <c r="R49" s="127">
        <f>IF(PERCENT!R49&gt;PERCENT!R$100,(PERCENT!R49-PERCENT!R$100)/(PERCENT!R$101-PERCENT!R$100),(PERCENT!R49-PERCENT!R$100)/(PERCENT!R$100-PERCENT!R$102))</f>
        <v>2.7724823119660871E-2</v>
      </c>
      <c r="S49" s="124">
        <f>IF(PERCENT!S49&gt;PERCENT!S$100,(PERCENT!S49-PERCENT!S$100)/(PERCENT!S$101-PERCENT!S$100),(PERCENT!S49-PERCENT!S$100)/(PERCENT!S$100-PERCENT!S$102))</f>
        <v>-3.305981247147293E-3</v>
      </c>
      <c r="T49" s="124">
        <f>IF(PERCENT!T49&gt;PERCENT!T$100,(PERCENT!T49-PERCENT!T$100)/(PERCENT!T$101-PERCENT!T$100),(PERCENT!T49-PERCENT!T$100)/(PERCENT!T$100-PERCENT!T$102))</f>
        <v>1.5601133364725022E-2</v>
      </c>
      <c r="U49" s="124">
        <f>IF(PERCENT!U49&gt;PERCENT!U$100,(PERCENT!U49-PERCENT!U$100)/(PERCENT!U$101-PERCENT!U$100),(PERCENT!U49-PERCENT!U$100)/(PERCENT!U$100-PERCENT!U$102))</f>
        <v>5.6937802204355105E-2</v>
      </c>
      <c r="V49" s="127">
        <f>IF(PERCENT!V49&gt;PERCENT!V$100,(PERCENT!V49-PERCENT!V$100)/(PERCENT!V$101-PERCENT!V$100),(PERCENT!V49-PERCENT!V$100)/(PERCENT!V$100-PERCENT!V$102))</f>
        <v>-0.24700424455610853</v>
      </c>
      <c r="W49" s="124">
        <f>IF(PERCENT!W49&gt;PERCENT!W$100,(PERCENT!W49-PERCENT!W$100)/(PERCENT!W$101-PERCENT!W$100),(PERCENT!W49-PERCENT!W$100)/(PERCENT!W$100-PERCENT!W$102))</f>
        <v>-0.24700424455610853</v>
      </c>
      <c r="X49" s="127">
        <f>IF(PERCENT!X49&gt;PERCENT!X$100,(PERCENT!X49-PERCENT!X$100)/(PERCENT!X$101-PERCENT!X$100),(PERCENT!X49-PERCENT!X$100)/(PERCENT!X$100-PERCENT!X$102))</f>
        <v>-0.30219427941437199</v>
      </c>
      <c r="Y49" s="124">
        <f>IF(PERCENT!Y49&gt;PERCENT!Y$100,(PERCENT!Y49-PERCENT!Y$100)/(PERCENT!Y$101-PERCENT!Y$100),(PERCENT!Y49-PERCENT!Y$100)/(PERCENT!Y$100-PERCENT!Y$102))</f>
        <v>-0.86938172884265519</v>
      </c>
      <c r="Z49" s="124">
        <f>IF(PERCENT!Z49&gt;PERCENT!Z$100,(PERCENT!Z49-PERCENT!Z$100)/(PERCENT!Z$101-PERCENT!Z$100),(PERCENT!Z49-PERCENT!Z$100)/(PERCENT!Z$100-PERCENT!Z$102))</f>
        <v>-0.80509947050181863</v>
      </c>
      <c r="AA49" s="124">
        <f>IF(PERCENT!AA49&gt;PERCENT!AA$100,(PERCENT!AA49-PERCENT!AA$100)/(PERCENT!AA$101-PERCENT!AA$100),(PERCENT!AA49-PERCENT!AA$100)/(PERCENT!AA$100-PERCENT!AA$102))</f>
        <v>-0.15153412172283257</v>
      </c>
      <c r="AB49" s="124">
        <f>IF(PERCENT!AB49&gt;PERCENT!AB$100,(PERCENT!AB49-PERCENT!AB$100)/(PERCENT!AB$101-PERCENT!AB$100),(PERCENT!AB49-PERCENT!AB$100)/(PERCENT!AB$100-PERCENT!AB$102))</f>
        <v>-0.18025502593399073</v>
      </c>
      <c r="AC49" s="127">
        <f>IF(PERCENT!AC49&gt;PERCENT!AC$100,(PERCENT!AC49-PERCENT!AC$100)/(PERCENT!AC$101-PERCENT!AC$100),(PERCENT!AC49-PERCENT!AC$100)/(PERCENT!AC$100-PERCENT!AC$102))</f>
        <v>-0.56443966069822493</v>
      </c>
      <c r="AD49" s="124">
        <f>IF(PERCENT!AD49&gt;PERCENT!AD$100,(PERCENT!AD49-PERCENT!AD$100)/(PERCENT!AD$101-PERCENT!AD$100),(PERCENT!AD49-PERCENT!AD$100)/(PERCENT!AD$100-PERCENT!AD$102))</f>
        <v>-0.56443966069822493</v>
      </c>
      <c r="AE49" s="128">
        <f>IF(PERCENT!AE49&gt;PERCENT!AE$100,(PERCENT!AE49-PERCENT!AE$100)/(PERCENT!AE$101-PERCENT!AE$100),(PERCENT!AE49-PERCENT!AE$100)/(PERCENT!AE$100-PERCENT!AE$102))</f>
        <v>-0.25349739472507204</v>
      </c>
      <c r="AF49" s="124">
        <f>IF(PERCENT!AF49&gt;PERCENT!AF$100,(PERCENT!AF49-PERCENT!AF$100)/(PERCENT!AF$101-PERCENT!AF$100),(PERCENT!AF49-PERCENT!AF$100)/(PERCENT!AF$100-PERCENT!AF$102))</f>
        <v>0.50143929932074094</v>
      </c>
      <c r="AG49" s="124">
        <f>IF(PERCENT!AG49&gt;PERCENT!AG$100,(PERCENT!AG49-PERCENT!AG$100)/(PERCENT!AG$101-PERCENT!AG$100),(PERCENT!AG49-PERCENT!AG$100)/(PERCENT!AG$100-PERCENT!AG$102))</f>
        <v>-0.30111725235951459</v>
      </c>
      <c r="AH49" s="124">
        <f>IF(PERCENT!AH49&gt;PERCENT!AH$100,(PERCENT!AH49-PERCENT!AH$100)/(PERCENT!AH$101-PERCENT!AH$100),(PERCENT!AH49-PERCENT!AH$100)/(PERCENT!AH$100-PERCENT!AH$102))</f>
        <v>-0.77146005880159374</v>
      </c>
      <c r="AI49" s="124">
        <f>IF(PERCENT!AI49&gt;PERCENT!AI$100,(PERCENT!AI49-PERCENT!AI$100)/(PERCENT!AI$101-PERCENT!AI$100),(PERCENT!AI49-PERCENT!AI$100)/(PERCENT!AI$100-PERCENT!AI$102))</f>
        <v>-0.78953819587736096</v>
      </c>
      <c r="AJ49" s="124">
        <f>IF(PERCENT!AJ49&gt;PERCENT!AJ$100,(PERCENT!AJ49-PERCENT!AJ$100)/(PERCENT!AJ$101-PERCENT!AJ$100),(PERCENT!AJ49-PERCENT!AJ$100)/(PERCENT!AJ$100-PERCENT!AJ$102))</f>
        <v>0.14424484987712521</v>
      </c>
      <c r="AK49" s="124">
        <f>IF(PERCENT!AK49&gt;PERCENT!AK$100,(PERCENT!AK49-PERCENT!AK$100)/(PERCENT!AK$101-PERCENT!AK$100),(PERCENT!AK49-PERCENT!AK$100)/(PERCENT!AK$100-PERCENT!AK$102))</f>
        <v>-0.36154912683809182</v>
      </c>
      <c r="AL49" s="124">
        <f>IF(PERCENT!AL49&gt;PERCENT!AL$100,(PERCENT!AL49-PERCENT!AL$100)/(PERCENT!AL$101-PERCENT!AL$100),(PERCENT!AL49-PERCENT!AL$100)/(PERCENT!AL$100-PERCENT!AL$102))</f>
        <v>-0.81344941006840354</v>
      </c>
      <c r="AM49" s="124">
        <f>IF(PERCENT!AM49&gt;PERCENT!AM$100,(PERCENT!AM49-PERCENT!AM$100)/(PERCENT!AM$101-PERCENT!AM$100),(PERCENT!AM49-PERCENT!AM$100)/(PERCENT!AM$100-PERCENT!AM$102))</f>
        <v>-1.0418578539318572E-2</v>
      </c>
      <c r="AN49" s="124">
        <f>IF(PERCENT!AN49&gt;PERCENT!AN$100,(PERCENT!AN49-PERCENT!AN$100)/(PERCENT!AN$101-PERCENT!AN$100),(PERCENT!AN49-PERCENT!AN$100)/(PERCENT!AN$100-PERCENT!AN$102))</f>
        <v>0.14386517686791442</v>
      </c>
      <c r="AO49" s="124">
        <f>IF(PERCENT!AO49&gt;PERCENT!AO$100,(PERCENT!AO49-PERCENT!AO$100)/(PERCENT!AO$101-PERCENT!AO$100),(PERCENT!AO49-PERCENT!AO$100)/(PERCENT!AO$100-PERCENT!AO$102))</f>
        <v>-0.38519719377613632</v>
      </c>
      <c r="AP49" s="124">
        <f>IF(PERCENT!AP49&gt;PERCENT!AP$100,(PERCENT!AP49-PERCENT!AP$100)/(PERCENT!AP$101-PERCENT!AP$100),(PERCENT!AP49-PERCENT!AP$100)/(PERCENT!AP$100-PERCENT!AP$102))</f>
        <v>0.68815115543887984</v>
      </c>
      <c r="AQ49" s="124">
        <f>IF(PERCENT!AQ49&gt;PERCENT!AQ$100,(PERCENT!AQ49-PERCENT!AQ$100)/(PERCENT!AQ$101-PERCENT!AQ$100),(PERCENT!AQ49-PERCENT!AQ$100)/(PERCENT!AQ$100-PERCENT!AQ$102))</f>
        <v>0.70009255520735647</v>
      </c>
      <c r="AR49" s="124">
        <f>IF(PERCENT!AR49&gt;PERCENT!AR$100,(PERCENT!AR49-PERCENT!AR$100)/(PERCENT!AR$101-PERCENT!AR$100),(PERCENT!AR49-PERCENT!AR$100)/(PERCENT!AR$100-PERCENT!AR$102))</f>
        <v>0.8031323160433802</v>
      </c>
      <c r="AS49" s="198">
        <f>IF(PERCENT!AS49&gt;PERCENT!AS$100,(PERCENT!AS49-PERCENT!AS$100)/(PERCENT!AS$101-PERCENT!AS$100),(PERCENT!AS49-PERCENT!AS$100)/(PERCENT!AS$100-PERCENT!AS$102))</f>
        <v>-0.22099523964028137</v>
      </c>
      <c r="AT49" s="198">
        <f>IF(PERCENT!AT49&gt;PERCENT!AT$100,(PERCENT!AT49-PERCENT!AT$100)/(PERCENT!AT$101-PERCENT!AT$100),(PERCENT!AT49-PERCENT!AT$100)/(PERCENT!AT$100-PERCENT!AT$102))</f>
        <v>0.14993521552019357</v>
      </c>
      <c r="AU49" s="198">
        <f>IF(PERCENT!AU49&gt;PERCENT!AU$100,(PERCENT!AU49-PERCENT!AU$100)/(PERCENT!AU$101-PERCENT!AU$100),(PERCENT!AU49-PERCENT!AU$100)/(PERCENT!AU$100-PERCENT!AU$102))</f>
        <v>-0.33468540501181632</v>
      </c>
      <c r="AV49" s="231">
        <f>IF(PERCENT!AV49&gt;PERCENT!AV$100,(PERCENT!AV49-PERCENT!AV$100)/(PERCENT!AV$101-PERCENT!AV$100),(PERCENT!AV49-PERCENT!AV$100)/(PERCENT!AV$100-PERCENT!AV$102))</f>
        <v>-0.25349739472507204</v>
      </c>
      <c r="AW49" s="231">
        <f>IF(PERCENT!AW49&gt;PERCENT!AW$100,(PERCENT!AW49-PERCENT!AW$100)/(PERCENT!AW$101-PERCENT!AW$100),(PERCENT!AW49-PERCENT!AW$100)/(PERCENT!AW$100-PERCENT!AW$102))</f>
        <v>-0.10291587026858033</v>
      </c>
      <c r="AX49" s="231">
        <f>IF(PERCENT!AX49&gt;PERCENT!AX$100,(PERCENT!AX49-PERCENT!AX$100)/(PERCENT!AX$101-PERCENT!AX$100),(PERCENT!AX49-PERCENT!AX$100)/(PERCENT!AX$100-PERCENT!AX$102))</f>
        <v>-0.25349739472507204</v>
      </c>
      <c r="AY49" s="232">
        <f>IF(PERCENT!AY49&gt;PERCENT!AY$100,(PERCENT!AY49-PERCENT!AY$100)/(PERCENT!AY$101-PERCENT!AY$100),(PERCENT!AY49-PERCENT!AY$100)/(PERCENT!AY$100-PERCENT!AY$102))</f>
        <v>0.20740285223245669</v>
      </c>
    </row>
    <row r="50" spans="1:51" x14ac:dyDescent="0.35">
      <c r="A50" s="197" t="s">
        <v>440</v>
      </c>
      <c r="B50" s="125">
        <f>IF(PERCENT!B50&gt;PERCENT!B$100,(PERCENT!B50-PERCENT!B$100)/(PERCENT!B$101-PERCENT!B$100),(PERCENT!B50-PERCENT!B$100)/(PERCENT!B$100-PERCENT!B$102))</f>
        <v>0.33307553996650974</v>
      </c>
      <c r="C50" s="124">
        <f>IF(PERCENT!C50&gt;PERCENT!C$100,(PERCENT!C50-PERCENT!C$100)/(PERCENT!C$101-PERCENT!C$100),(PERCENT!C50-PERCENT!C$100)/(PERCENT!C$100-PERCENT!C$102))</f>
        <v>0.3871785301941581</v>
      </c>
      <c r="D50" s="124">
        <f>IF(PERCENT!D50&gt;PERCENT!D$100,(PERCENT!D50-PERCENT!D$100)/(PERCENT!D$101-PERCENT!D$100),(PERCENT!D50-PERCENT!D$100)/(PERCENT!D$100-PERCENT!D$102))</f>
        <v>0.10173218014945126</v>
      </c>
      <c r="E50" s="124">
        <f>IF(PERCENT!E50&gt;PERCENT!E$100,(PERCENT!E50-PERCENT!E$100)/(PERCENT!E$101-PERCENT!E$100),(PERCENT!E50-PERCENT!E$100)/(PERCENT!E$100-PERCENT!E$102))</f>
        <v>0.70574006759305175</v>
      </c>
      <c r="F50" s="124">
        <f>IF(PERCENT!F50&gt;PERCENT!F$100,(PERCENT!F50-PERCENT!F$100)/(PERCENT!F$101-PERCENT!F$100),(PERCENT!F50-PERCENT!F$100)/(PERCENT!F$100-PERCENT!F$102))</f>
        <v>-0.68004711770746029</v>
      </c>
      <c r="G50" s="124">
        <f>IF(PERCENT!G50&gt;PERCENT!G$100,(PERCENT!G50-PERCENT!G$100)/(PERCENT!G$101-PERCENT!G$100),(PERCENT!G50-PERCENT!G$100)/(PERCENT!G$100-PERCENT!G$102))</f>
        <v>0.1689926264966071</v>
      </c>
      <c r="H50" s="125">
        <f>IF(PERCENT!H50&gt;PERCENT!H$100,(PERCENT!H50-PERCENT!H$100)/(PERCENT!H$101-PERCENT!H$100),(PERCENT!H50-PERCENT!H$100)/(PERCENT!H$100-PERCENT!H$102))</f>
        <v>0.11250714783488137</v>
      </c>
      <c r="I50" s="124">
        <f>IF(PERCENT!I50&gt;PERCENT!I$100,(PERCENT!I50-PERCENT!I$100)/(PERCENT!I$101-PERCENT!I$100),(PERCENT!I50-PERCENT!I$100)/(PERCENT!I$100-PERCENT!I$102))</f>
        <v>-0.72170409630470844</v>
      </c>
      <c r="J50" s="124">
        <f>IF(PERCENT!J50&gt;PERCENT!J$100,(PERCENT!J50-PERCENT!J$100)/(PERCENT!J$101-PERCENT!J$100),(PERCENT!J50-PERCENT!J$100)/(PERCENT!J$100-PERCENT!J$102))</f>
        <v>0.25322057656817804</v>
      </c>
      <c r="K50" s="126">
        <f>IF(PERCENT!K50&gt;PERCENT!K$100,(PERCENT!K50-PERCENT!K$100)/(PERCENT!K$101-PERCENT!K$100),(PERCENT!K50-PERCENT!K$100)/(PERCENT!K$100-PERCENT!K$102))</f>
        <v>-5.9108206717587992E-2</v>
      </c>
      <c r="L50" s="126">
        <f>IF(PERCENT!L50&gt;PERCENT!L$100,(PERCENT!L50-PERCENT!L$100)/(PERCENT!L$101-PERCENT!L$100),(PERCENT!L50-PERCENT!L$100)/(PERCENT!L$100-PERCENT!L$102))</f>
        <v>-0.53367165527462079</v>
      </c>
      <c r="M50" s="124">
        <f>IF(PERCENT!M50&gt;PERCENT!M$100,(PERCENT!M50-PERCENT!M$100)/(PERCENT!M$101-PERCENT!M$100),(PERCENT!M50-PERCENT!M$100)/(PERCENT!M$100-PERCENT!M$102))</f>
        <v>-1</v>
      </c>
      <c r="N50" s="124">
        <f>IF(PERCENT!N50&gt;PERCENT!N$100,(PERCENT!N50-PERCENT!N$100)/(PERCENT!N$101-PERCENT!N$100),(PERCENT!N50-PERCENT!N$100)/(PERCENT!N$100-PERCENT!N$102))</f>
        <v>-6.5098628141966472E-2</v>
      </c>
      <c r="O50" s="124">
        <f>IF(PERCENT!O50&gt;PERCENT!O$100,(PERCENT!O50-PERCENT!O$100)/(PERCENT!O$101-PERCENT!O$100),(PERCENT!O50-PERCENT!O$100)/(PERCENT!O$100-PERCENT!O$102))</f>
        <v>-2.107829265829872E-2</v>
      </c>
      <c r="P50" s="124">
        <f>IF(PERCENT!P50&gt;PERCENT!P$100,(PERCENT!P50-PERCENT!P$100)/(PERCENT!P$101-PERCENT!P$100),(PERCENT!P50-PERCENT!P$100)/(PERCENT!P$100-PERCENT!P$102))</f>
        <v>0.3990240409786408</v>
      </c>
      <c r="Q50" s="124">
        <f>IF(PERCENT!Q50&gt;PERCENT!Q$100,(PERCENT!Q50-PERCENT!Q$100)/(PERCENT!Q$101-PERCENT!Q$100),(PERCENT!Q50-PERCENT!Q$100)/(PERCENT!Q$100-PERCENT!Q$102))</f>
        <v>-0.82107562936538026</v>
      </c>
      <c r="R50" s="127">
        <f>IF(PERCENT!R50&gt;PERCENT!R$100,(PERCENT!R50-PERCENT!R$100)/(PERCENT!R$101-PERCENT!R$100),(PERCENT!R50-PERCENT!R$100)/(PERCENT!R$100-PERCENT!R$102))</f>
        <v>-0.27672308346991964</v>
      </c>
      <c r="S50" s="124">
        <f>IF(PERCENT!S50&gt;PERCENT!S$100,(PERCENT!S50-PERCENT!S$100)/(PERCENT!S$101-PERCENT!S$100),(PERCENT!S50-PERCENT!S$100)/(PERCENT!S$100-PERCENT!S$102))</f>
        <v>-0.16429045414500643</v>
      </c>
      <c r="T50" s="124">
        <f>IF(PERCENT!T50&gt;PERCENT!T$100,(PERCENT!T50-PERCENT!T$100)/(PERCENT!T$101-PERCENT!T$100),(PERCENT!T50-PERCENT!T$100)/(PERCENT!T$100-PERCENT!T$102))</f>
        <v>-0.29180856018363088</v>
      </c>
      <c r="U50" s="124">
        <f>IF(PERCENT!U50&gt;PERCENT!U$100,(PERCENT!U50-PERCENT!U$100)/(PERCENT!U$101-PERCENT!U$100),(PERCENT!U50-PERCENT!U$100)/(PERCENT!U$100-PERCENT!U$102))</f>
        <v>-0.4048781997333003</v>
      </c>
      <c r="V50" s="127">
        <f>IF(PERCENT!V50&gt;PERCENT!V$100,(PERCENT!V50-PERCENT!V$100)/(PERCENT!V$101-PERCENT!V$100),(PERCENT!V50-PERCENT!V$100)/(PERCENT!V$100-PERCENT!V$102))</f>
        <v>-0.29075700667068655</v>
      </c>
      <c r="W50" s="124">
        <f>IF(PERCENT!W50&gt;PERCENT!W$100,(PERCENT!W50-PERCENT!W$100)/(PERCENT!W$101-PERCENT!W$100),(PERCENT!W50-PERCENT!W$100)/(PERCENT!W$100-PERCENT!W$102))</f>
        <v>-0.29075700667068655</v>
      </c>
      <c r="X50" s="127">
        <f>IF(PERCENT!X50&gt;PERCENT!X$100,(PERCENT!X50-PERCENT!X$100)/(PERCENT!X$101-PERCENT!X$100),(PERCENT!X50-PERCENT!X$100)/(PERCENT!X$100-PERCENT!X$102))</f>
        <v>0.42167645230296846</v>
      </c>
      <c r="Y50" s="124">
        <f>IF(PERCENT!Y50&gt;PERCENT!Y$100,(PERCENT!Y50-PERCENT!Y$100)/(PERCENT!Y$101-PERCENT!Y$100),(PERCENT!Y50-PERCENT!Y$100)/(PERCENT!Y$100-PERCENT!Y$102))</f>
        <v>-0.48835928887065178</v>
      </c>
      <c r="Z50" s="124">
        <f>IF(PERCENT!Z50&gt;PERCENT!Z$100,(PERCENT!Z50-PERCENT!Z$100)/(PERCENT!Z$101-PERCENT!Z$100),(PERCENT!Z50-PERCENT!Z$100)/(PERCENT!Z$100-PERCENT!Z$102))</f>
        <v>-0.62487972247710577</v>
      </c>
      <c r="AA50" s="124">
        <f>IF(PERCENT!AA50&gt;PERCENT!AA$100,(PERCENT!AA50-PERCENT!AA$100)/(PERCENT!AA$101-PERCENT!AA$100),(PERCENT!AA50-PERCENT!AA$100)/(PERCENT!AA$100-PERCENT!AA$102))</f>
        <v>0.75517971372770765</v>
      </c>
      <c r="AB50" s="124">
        <f>IF(PERCENT!AB50&gt;PERCENT!AB$100,(PERCENT!AB50-PERCENT!AB$100)/(PERCENT!AB$101-PERCENT!AB$100),(PERCENT!AB50-PERCENT!AB$100)/(PERCENT!AB$100-PERCENT!AB$102))</f>
        <v>0.49995779433344961</v>
      </c>
      <c r="AC50" s="127">
        <f>IF(PERCENT!AC50&gt;PERCENT!AC$100,(PERCENT!AC50-PERCENT!AC$100)/(PERCENT!AC$101-PERCENT!AC$100),(PERCENT!AC50-PERCENT!AC$100)/(PERCENT!AC$100-PERCENT!AC$102))</f>
        <v>-0.58026636511788154</v>
      </c>
      <c r="AD50" s="124">
        <f>IF(PERCENT!AD50&gt;PERCENT!AD$100,(PERCENT!AD50-PERCENT!AD$100)/(PERCENT!AD$101-PERCENT!AD$100),(PERCENT!AD50-PERCENT!AD$100)/(PERCENT!AD$100-PERCENT!AD$102))</f>
        <v>-0.58026636511788154</v>
      </c>
      <c r="AE50" s="128">
        <f>IF(PERCENT!AE50&gt;PERCENT!AE$100,(PERCENT!AE50-PERCENT!AE$100)/(PERCENT!AE$101-PERCENT!AE$100),(PERCENT!AE50-PERCENT!AE$100)/(PERCENT!AE$100-PERCENT!AE$102))</f>
        <v>0.39951017415705159</v>
      </c>
      <c r="AF50" s="124">
        <f>IF(PERCENT!AF50&gt;PERCENT!AF$100,(PERCENT!AF50-PERCENT!AF$100)/(PERCENT!AF$101-PERCENT!AF$100),(PERCENT!AF50-PERCENT!AF$100)/(PERCENT!AF$100-PERCENT!AF$102))</f>
        <v>-0.7460398511361005</v>
      </c>
      <c r="AG50" s="124">
        <f>IF(PERCENT!AG50&gt;PERCENT!AG$100,(PERCENT!AG50-PERCENT!AG$100)/(PERCENT!AG$101-PERCENT!AG$100),(PERCENT!AG50-PERCENT!AG$100)/(PERCENT!AG$100-PERCENT!AG$102))</f>
        <v>-0.44643723195824647</v>
      </c>
      <c r="AH50" s="124">
        <f>IF(PERCENT!AH50&gt;PERCENT!AH$100,(PERCENT!AH50-PERCENT!AH$100)/(PERCENT!AH$101-PERCENT!AH$100),(PERCENT!AH50-PERCENT!AH$100)/(PERCENT!AH$100-PERCENT!AH$102))</f>
        <v>-0.49019063026335408</v>
      </c>
      <c r="AI50" s="124">
        <f>IF(PERCENT!AI50&gt;PERCENT!AI$100,(PERCENT!AI50-PERCENT!AI$100)/(PERCENT!AI$101-PERCENT!AI$100),(PERCENT!AI50-PERCENT!AI$100)/(PERCENT!AI$100-PERCENT!AI$102))</f>
        <v>-0.72846431453185179</v>
      </c>
      <c r="AJ50" s="124">
        <f>IF(PERCENT!AJ50&gt;PERCENT!AJ$100,(PERCENT!AJ50-PERCENT!AJ$100)/(PERCENT!AJ$101-PERCENT!AJ$100),(PERCENT!AJ50-PERCENT!AJ$100)/(PERCENT!AJ$100-PERCENT!AJ$102))</f>
        <v>-0.58475493731780415</v>
      </c>
      <c r="AK50" s="124">
        <f>IF(PERCENT!AK50&gt;PERCENT!AK$100,(PERCENT!AK50-PERCENT!AK$100)/(PERCENT!AK$101-PERCENT!AK$100),(PERCENT!AK50-PERCENT!AK$100)/(PERCENT!AK$100-PERCENT!AK$102))</f>
        <v>0.61296008102598221</v>
      </c>
      <c r="AL50" s="124">
        <f>IF(PERCENT!AL50&gt;PERCENT!AL$100,(PERCENT!AL50-PERCENT!AL$100)/(PERCENT!AL$101-PERCENT!AL$100),(PERCENT!AL50-PERCENT!AL$100)/(PERCENT!AL$100-PERCENT!AL$102))</f>
        <v>-0.41830077647531722</v>
      </c>
      <c r="AM50" s="124">
        <f>IF(PERCENT!AM50&gt;PERCENT!AM$100,(PERCENT!AM50-PERCENT!AM$100)/(PERCENT!AM$101-PERCENT!AM$100),(PERCENT!AM50-PERCENT!AM$100)/(PERCENT!AM$100-PERCENT!AM$102))</f>
        <v>0.57920902581837141</v>
      </c>
      <c r="AN50" s="124">
        <f>IF(PERCENT!AN50&gt;PERCENT!AN$100,(PERCENT!AN50-PERCENT!AN$100)/(PERCENT!AN$101-PERCENT!AN$100),(PERCENT!AN50-PERCENT!AN$100)/(PERCENT!AN$100-PERCENT!AN$102))</f>
        <v>-0.41482015838905112</v>
      </c>
      <c r="AO50" s="124">
        <f>IF(PERCENT!AO50&gt;PERCENT!AO$100,(PERCENT!AO50-PERCENT!AO$100)/(PERCENT!AO$101-PERCENT!AO$100),(PERCENT!AO50-PERCENT!AO$100)/(PERCENT!AO$100-PERCENT!AO$102))</f>
        <v>0.76025451848900172</v>
      </c>
      <c r="AP50" s="124">
        <f>IF(PERCENT!AP50&gt;PERCENT!AP$100,(PERCENT!AP50-PERCENT!AP$100)/(PERCENT!AP$101-PERCENT!AP$100),(PERCENT!AP50-PERCENT!AP$100)/(PERCENT!AP$100-PERCENT!AP$102))</f>
        <v>0.91231738193390577</v>
      </c>
      <c r="AQ50" s="124">
        <f>IF(PERCENT!AQ50&gt;PERCENT!AQ$100,(PERCENT!AQ50-PERCENT!AQ$100)/(PERCENT!AQ$101-PERCENT!AQ$100),(PERCENT!AQ50-PERCENT!AQ$100)/(PERCENT!AQ$100-PERCENT!AQ$102))</f>
        <v>8.4865860857258849E-2</v>
      </c>
      <c r="AR50" s="124">
        <f>IF(PERCENT!AR50&gt;PERCENT!AR$100,(PERCENT!AR50-PERCENT!AR$100)/(PERCENT!AR$101-PERCENT!AR$100),(PERCENT!AR50-PERCENT!AR$100)/(PERCENT!AR$100-PERCENT!AR$102))</f>
        <v>0.2994177558915096</v>
      </c>
      <c r="AS50" s="198">
        <f>IF(PERCENT!AS50&gt;PERCENT!AS$100,(PERCENT!AS50-PERCENT!AS$100)/(PERCENT!AS$101-PERCENT!AS$100),(PERCENT!AS50-PERCENT!AS$100)/(PERCENT!AS$100-PERCENT!AS$102))</f>
        <v>0.16000857986676892</v>
      </c>
      <c r="AT50" s="198">
        <f>IF(PERCENT!AT50&gt;PERCENT!AT$100,(PERCENT!AT50-PERCENT!AT$100)/(PERCENT!AT$101-PERCENT!AT$100),(PERCENT!AT50-PERCENT!AT$100)/(PERCENT!AT$100-PERCENT!AT$102))</f>
        <v>-0.17593037009306842</v>
      </c>
      <c r="AU50" s="198">
        <f>IF(PERCENT!AU50&gt;PERCENT!AU$100,(PERCENT!AU50-PERCENT!AU$100)/(PERCENT!AU$101-PERCENT!AU$100),(PERCENT!AU50-PERCENT!AU$100)/(PERCENT!AU$100-PERCENT!AU$102))</f>
        <v>-0.18529842725357232</v>
      </c>
      <c r="AV50" s="231">
        <f>IF(PERCENT!AV50&gt;PERCENT!AV$100,(PERCENT!AV50-PERCENT!AV$100)/(PERCENT!AV$101-PERCENT!AV$100),(PERCENT!AV50-PERCENT!AV$100)/(PERCENT!AV$100-PERCENT!AV$102))</f>
        <v>0.39951017415705159</v>
      </c>
      <c r="AW50" s="231">
        <f>IF(PERCENT!AW50&gt;PERCENT!AW$100,(PERCENT!AW50-PERCENT!AW$100)/(PERCENT!AW$101-PERCENT!AW$100),(PERCENT!AW50-PERCENT!AW$100)/(PERCENT!AW$100-PERCENT!AW$102))</f>
        <v>-4.3176063262306649E-2</v>
      </c>
      <c r="AX50" s="231">
        <f>IF(PERCENT!AX50&gt;PERCENT!AX$100,(PERCENT!AX50-PERCENT!AX$100)/(PERCENT!AX$101-PERCENT!AX$100),(PERCENT!AX50-PERCENT!AX$100)/(PERCENT!AX$100-PERCENT!AX$102))</f>
        <v>0.39951017415705159</v>
      </c>
      <c r="AY50" s="232">
        <f>IF(PERCENT!AY50&gt;PERCENT!AY$100,(PERCENT!AY50-PERCENT!AY$100)/(PERCENT!AY$101-PERCENT!AY$100),(PERCENT!AY50-PERCENT!AY$100)/(PERCENT!AY$100-PERCENT!AY$102))</f>
        <v>8.4228752202251678E-2</v>
      </c>
    </row>
    <row r="51" spans="1:51" x14ac:dyDescent="0.35">
      <c r="A51" s="197" t="s">
        <v>441</v>
      </c>
      <c r="B51" s="125">
        <f>IF(PERCENT!B51&gt;PERCENT!B$100,(PERCENT!B51-PERCENT!B$100)/(PERCENT!B$101-PERCENT!B$100),(PERCENT!B51-PERCENT!B$100)/(PERCENT!B$100-PERCENT!B$102))</f>
        <v>-0.14877604124894137</v>
      </c>
      <c r="C51" s="124">
        <f>IF(PERCENT!C51&gt;PERCENT!C$100,(PERCENT!C51-PERCENT!C$100)/(PERCENT!C$101-PERCENT!C$100),(PERCENT!C51-PERCENT!C$100)/(PERCENT!C$100-PERCENT!C$102))</f>
        <v>-0.52699940646604837</v>
      </c>
      <c r="D51" s="124">
        <f>IF(PERCENT!D51&gt;PERCENT!D$100,(PERCENT!D51-PERCENT!D$100)/(PERCENT!D$101-PERCENT!D$100),(PERCENT!D51-PERCENT!D$100)/(PERCENT!D$100-PERCENT!D$102))</f>
        <v>-0.38737775287286774</v>
      </c>
      <c r="E51" s="124">
        <f>IF(PERCENT!E51&gt;PERCENT!E$100,(PERCENT!E51-PERCENT!E$100)/(PERCENT!E$101-PERCENT!E$100),(PERCENT!E51-PERCENT!E$100)/(PERCENT!E$100-PERCENT!E$102))</f>
        <v>-0.47270392558655577</v>
      </c>
      <c r="F51" s="124">
        <f>IF(PERCENT!F51&gt;PERCENT!F$100,(PERCENT!F51-PERCENT!F$100)/(PERCENT!F$101-PERCENT!F$100),(PERCENT!F51-PERCENT!F$100)/(PERCENT!F$100-PERCENT!F$102))</f>
        <v>0.11925728769359976</v>
      </c>
      <c r="G51" s="124">
        <f>IF(PERCENT!G51&gt;PERCENT!G$100,(PERCENT!G51-PERCENT!G$100)/(PERCENT!G$101-PERCENT!G$100),(PERCENT!G51-PERCENT!G$100)/(PERCENT!G$100-PERCENT!G$102))</f>
        <v>0.47600641921656073</v>
      </c>
      <c r="H51" s="125">
        <f>IF(PERCENT!H51&gt;PERCENT!H$100,(PERCENT!H51-PERCENT!H$100)/(PERCENT!H$101-PERCENT!H$100),(PERCENT!H51-PERCENT!H$100)/(PERCENT!H$100-PERCENT!H$102))</f>
        <v>-0.47897545912315953</v>
      </c>
      <c r="I51" s="124">
        <f>IF(PERCENT!I51&gt;PERCENT!I$100,(PERCENT!I51-PERCENT!I$100)/(PERCENT!I$101-PERCENT!I$100),(PERCENT!I51-PERCENT!I$100)/(PERCENT!I$100-PERCENT!I$102))</f>
        <v>-0.61026669190200733</v>
      </c>
      <c r="J51" s="124">
        <f>IF(PERCENT!J51&gt;PERCENT!J$100,(PERCENT!J51-PERCENT!J$100)/(PERCENT!J$101-PERCENT!J$100),(PERCENT!J51-PERCENT!J$100)/(PERCENT!J$100-PERCENT!J$102))</f>
        <v>-0.36279129488615675</v>
      </c>
      <c r="K51" s="126">
        <f>IF(PERCENT!K51&gt;PERCENT!K$100,(PERCENT!K51-PERCENT!K$100)/(PERCENT!K$101-PERCENT!K$100),(PERCENT!K51-PERCENT!K$100)/(PERCENT!K$100-PERCENT!K$102))</f>
        <v>-9.5709762682133076E-2</v>
      </c>
      <c r="L51" s="126">
        <f>IF(PERCENT!L51&gt;PERCENT!L$100,(PERCENT!L51-PERCENT!L$100)/(PERCENT!L$101-PERCENT!L$100),(PERCENT!L51-PERCENT!L$100)/(PERCENT!L$100-PERCENT!L$102))</f>
        <v>-0.18984992036458931</v>
      </c>
      <c r="M51" s="124">
        <f>IF(PERCENT!M51&gt;PERCENT!M$100,(PERCENT!M51-PERCENT!M$100)/(PERCENT!M$101-PERCENT!M$100),(PERCENT!M51-PERCENT!M$100)/(PERCENT!M$100-PERCENT!M$102))</f>
        <v>-1</v>
      </c>
      <c r="N51" s="124">
        <f>IF(PERCENT!N51&gt;PERCENT!N$100,(PERCENT!N51-PERCENT!N$100)/(PERCENT!N$101-PERCENT!N$100),(PERCENT!N51-PERCENT!N$100)/(PERCENT!N$100-PERCENT!N$102))</f>
        <v>2.0866379193396307E-2</v>
      </c>
      <c r="O51" s="124">
        <f>IF(PERCENT!O51&gt;PERCENT!O$100,(PERCENT!O51-PERCENT!O$100)/(PERCENT!O$101-PERCENT!O$100),(PERCENT!O51-PERCENT!O$100)/(PERCENT!O$100-PERCENT!O$102))</f>
        <v>-2.107829265829872E-2</v>
      </c>
      <c r="P51" s="124">
        <f>IF(PERCENT!P51&gt;PERCENT!P$100,(PERCENT!P51-PERCENT!P$100)/(PERCENT!P$101-PERCENT!P$100),(PERCENT!P51-PERCENT!P$100)/(PERCENT!P$100-PERCENT!P$102))</f>
        <v>-1.7236862141976523E-2</v>
      </c>
      <c r="Q51" s="124">
        <f>IF(PERCENT!Q51&gt;PERCENT!Q$100,(PERCENT!Q51-PERCENT!Q$100)/(PERCENT!Q$101-PERCENT!Q$100),(PERCENT!Q51-PERCENT!Q$100)/(PERCENT!Q$100-PERCENT!Q$102))</f>
        <v>0.25489176277454823</v>
      </c>
      <c r="R51" s="127">
        <f>IF(PERCENT!R51&gt;PERCENT!R$100,(PERCENT!R51-PERCENT!R$100)/(PERCENT!R$101-PERCENT!R$100),(PERCENT!R51-PERCENT!R$100)/(PERCENT!R$100-PERCENT!R$102))</f>
        <v>-0.76106234487241442</v>
      </c>
      <c r="S51" s="124">
        <f>IF(PERCENT!S51&gt;PERCENT!S$100,(PERCENT!S51-PERCENT!S$100)/(PERCENT!S$101-PERCENT!S$100),(PERCENT!S51-PERCENT!S$100)/(PERCENT!S$100-PERCENT!S$102))</f>
        <v>-0.74389919000687832</v>
      </c>
      <c r="T51" s="124">
        <f>IF(PERCENT!T51&gt;PERCENT!T$100,(PERCENT!T51-PERCENT!T$100)/(PERCENT!T$101-PERCENT!T$100),(PERCENT!T51-PERCENT!T$100)/(PERCENT!T$100-PERCENT!T$102))</f>
        <v>-0.82246931062820161</v>
      </c>
      <c r="U51" s="124">
        <f>IF(PERCENT!U51&gt;PERCENT!U$100,(PERCENT!U51-PERCENT!U$100)/(PERCENT!U$101-PERCENT!U$100),(PERCENT!U51-PERCENT!U$100)/(PERCENT!U$100-PERCENT!U$102))</f>
        <v>-0.65908502352637199</v>
      </c>
      <c r="V51" s="127">
        <f>IF(PERCENT!V51&gt;PERCENT!V$100,(PERCENT!V51-PERCENT!V$100)/(PERCENT!V$101-PERCENT!V$100),(PERCENT!V51-PERCENT!V$100)/(PERCENT!V$100-PERCENT!V$102))</f>
        <v>-0.73577168366767698</v>
      </c>
      <c r="W51" s="124">
        <f>IF(PERCENT!W51&gt;PERCENT!W$100,(PERCENT!W51-PERCENT!W$100)/(PERCENT!W$101-PERCENT!W$100),(PERCENT!W51-PERCENT!W$100)/(PERCENT!W$100-PERCENT!W$102))</f>
        <v>-0.73577168366767698</v>
      </c>
      <c r="X51" s="127">
        <f>IF(PERCENT!X51&gt;PERCENT!X$100,(PERCENT!X51-PERCENT!X$100)/(PERCENT!X$101-PERCENT!X$100),(PERCENT!X51-PERCENT!X$100)/(PERCENT!X$100-PERCENT!X$102))</f>
        <v>-0.1529530073648413</v>
      </c>
      <c r="Y51" s="124">
        <f>IF(PERCENT!Y51&gt;PERCENT!Y$100,(PERCENT!Y51-PERCENT!Y$100)/(PERCENT!Y$101-PERCENT!Y$100),(PERCENT!Y51-PERCENT!Y$100)/(PERCENT!Y$100-PERCENT!Y$102))</f>
        <v>-0.69795312031310253</v>
      </c>
      <c r="Z51" s="124">
        <f>IF(PERCENT!Z51&gt;PERCENT!Z$100,(PERCENT!Z51-PERCENT!Z$100)/(PERCENT!Z$101-PERCENT!Z$100),(PERCENT!Z51-PERCENT!Z$100)/(PERCENT!Z$100-PERCENT!Z$102))</f>
        <v>-0.94428577578300621</v>
      </c>
      <c r="AA51" s="124">
        <f>IF(PERCENT!AA51&gt;PERCENT!AA$100,(PERCENT!AA51-PERCENT!AA$100)/(PERCENT!AA$101-PERCENT!AA$100),(PERCENT!AA51-PERCENT!AA$100)/(PERCENT!AA$100-PERCENT!AA$102))</f>
        <v>-0.48119411949100183</v>
      </c>
      <c r="AB51" s="124">
        <f>IF(PERCENT!AB51&gt;PERCENT!AB$100,(PERCENT!AB51-PERCENT!AB$100)/(PERCENT!AB$101-PERCENT!AB$100),(PERCENT!AB51-PERCENT!AB$100)/(PERCENT!AB$100-PERCENT!AB$102))</f>
        <v>0.20263540177496014</v>
      </c>
      <c r="AC51" s="127">
        <f>IF(PERCENT!AC51&gt;PERCENT!AC$100,(PERCENT!AC51-PERCENT!AC$100)/(PERCENT!AC$101-PERCENT!AC$100),(PERCENT!AC51-PERCENT!AC$100)/(PERCENT!AC$100-PERCENT!AC$102))</f>
        <v>0.44492778536163602</v>
      </c>
      <c r="AD51" s="124">
        <f>IF(PERCENT!AD51&gt;PERCENT!AD$100,(PERCENT!AD51-PERCENT!AD$100)/(PERCENT!AD$101-PERCENT!AD$100),(PERCENT!AD51-PERCENT!AD$100)/(PERCENT!AD$100-PERCENT!AD$102))</f>
        <v>0.44492778536163602</v>
      </c>
      <c r="AE51" s="128">
        <f>IF(PERCENT!AE51&gt;PERCENT!AE$100,(PERCENT!AE51-PERCENT!AE$100)/(PERCENT!AE$101-PERCENT!AE$100),(PERCENT!AE51-PERCENT!AE$100)/(PERCENT!AE$100-PERCENT!AE$102))</f>
        <v>0.36517681767455301</v>
      </c>
      <c r="AF51" s="124">
        <f>IF(PERCENT!AF51&gt;PERCENT!AF$100,(PERCENT!AF51-PERCENT!AF$100)/(PERCENT!AF$101-PERCENT!AF$100),(PERCENT!AF51-PERCENT!AF$100)/(PERCENT!AF$100-PERCENT!AF$102))</f>
        <v>0.70843785009888327</v>
      </c>
      <c r="AG51" s="124">
        <f>IF(PERCENT!AG51&gt;PERCENT!AG$100,(PERCENT!AG51-PERCENT!AG$100)/(PERCENT!AG$101-PERCENT!AG$100),(PERCENT!AG51-PERCENT!AG$100)/(PERCENT!AG$100-PERCENT!AG$102))</f>
        <v>1</v>
      </c>
      <c r="AH51" s="124">
        <f>IF(PERCENT!AH51&gt;PERCENT!AH$100,(PERCENT!AH51-PERCENT!AH$100)/(PERCENT!AH$101-PERCENT!AH$100),(PERCENT!AH51-PERCENT!AH$100)/(PERCENT!AH$100-PERCENT!AH$102))</f>
        <v>-0.66369847764824785</v>
      </c>
      <c r="AI51" s="124">
        <f>IF(PERCENT!AI51&gt;PERCENT!AI$100,(PERCENT!AI51-PERCENT!AI$100)/(PERCENT!AI$101-PERCENT!AI$100),(PERCENT!AI51-PERCENT!AI$100)/(PERCENT!AI$100-PERCENT!AI$102))</f>
        <v>0.5392383373088655</v>
      </c>
      <c r="AJ51" s="124">
        <f>IF(PERCENT!AJ51&gt;PERCENT!AJ$100,(PERCENT!AJ51-PERCENT!AJ$100)/(PERCENT!AJ$101-PERCENT!AJ$100),(PERCENT!AJ51-PERCENT!AJ$100)/(PERCENT!AJ$100-PERCENT!AJ$102))</f>
        <v>-0.10355261578541003</v>
      </c>
      <c r="AK51" s="124">
        <f>IF(PERCENT!AK51&gt;PERCENT!AK$100,(PERCENT!AK51-PERCENT!AK$100)/(PERCENT!AK$101-PERCENT!AK$100),(PERCENT!AK51-PERCENT!AK$100)/(PERCENT!AK$100-PERCENT!AK$102))</f>
        <v>-0.2533467289754866</v>
      </c>
      <c r="AL51" s="124">
        <f>IF(PERCENT!AL51&gt;PERCENT!AL$100,(PERCENT!AL51-PERCENT!AL$100)/(PERCENT!AL$101-PERCENT!AL$100),(PERCENT!AL51-PERCENT!AL$100)/(PERCENT!AL$100-PERCENT!AL$102))</f>
        <v>-0.89428313375982682</v>
      </c>
      <c r="AM51" s="124">
        <f>IF(PERCENT!AM51&gt;PERCENT!AM$100,(PERCENT!AM51-PERCENT!AM$100)/(PERCENT!AM$101-PERCENT!AM$100),(PERCENT!AM51-PERCENT!AM$100)/(PERCENT!AM$100-PERCENT!AM$102))</f>
        <v>0.69874222343894965</v>
      </c>
      <c r="AN51" s="124">
        <f>IF(PERCENT!AN51&gt;PERCENT!AN$100,(PERCENT!AN51-PERCENT!AN$100)/(PERCENT!AN$101-PERCENT!AN$100),(PERCENT!AN51-PERCENT!AN$100)/(PERCENT!AN$100-PERCENT!AN$102))</f>
        <v>0.88159837552428988</v>
      </c>
      <c r="AO51" s="124">
        <f>IF(PERCENT!AO51&gt;PERCENT!AO$100,(PERCENT!AO51-PERCENT!AO$100)/(PERCENT!AO$101-PERCENT!AO$100),(PERCENT!AO51-PERCENT!AO$100)/(PERCENT!AO$100-PERCENT!AO$102))</f>
        <v>-0.26260078029418121</v>
      </c>
      <c r="AP51" s="124">
        <f>IF(PERCENT!AP51&gt;PERCENT!AP$100,(PERCENT!AP51-PERCENT!AP$100)/(PERCENT!AP$101-PERCENT!AP$100),(PERCENT!AP51-PERCENT!AP$100)/(PERCENT!AP$100-PERCENT!AP$102))</f>
        <v>0.94209206134720402</v>
      </c>
      <c r="AQ51" s="124">
        <f>IF(PERCENT!AQ51&gt;PERCENT!AQ$100,(PERCENT!AQ51-PERCENT!AQ$100)/(PERCENT!AQ$101-PERCENT!AQ$100),(PERCENT!AQ51-PERCENT!AQ$100)/(PERCENT!AQ$100-PERCENT!AQ$102))</f>
        <v>3.28089794715117E-2</v>
      </c>
      <c r="AR51" s="124">
        <f>IF(PERCENT!AR51&gt;PERCENT!AR$100,(PERCENT!AR51-PERCENT!AR$100)/(PERCENT!AR$101-PERCENT!AR$100),(PERCENT!AR51-PERCENT!AR$100)/(PERCENT!AR$100-PERCENT!AR$102))</f>
        <v>0.59748996571810331</v>
      </c>
      <c r="AS51" s="198">
        <f>IF(PERCENT!AS51&gt;PERCENT!AS$100,(PERCENT!AS51-PERCENT!AS$100)/(PERCENT!AS$101-PERCENT!AS$100),(PERCENT!AS51-PERCENT!AS$100)/(PERCENT!AS$100-PERCENT!AS$102))</f>
        <v>-0.42279186889948883</v>
      </c>
      <c r="AT51" s="198">
        <f>IF(PERCENT!AT51&gt;PERCENT!AT$100,(PERCENT!AT51-PERCENT!AT$100)/(PERCENT!AT$101-PERCENT!AT$100),(PERCENT!AT51-PERCENT!AT$100)/(PERCENT!AT$100-PERCENT!AT$102))</f>
        <v>-0.13673447642602354</v>
      </c>
      <c r="AU51" s="198">
        <f>IF(PERCENT!AU51&gt;PERCENT!AU$100,(PERCENT!AU51-PERCENT!AU$100)/(PERCENT!AU$101-PERCENT!AU$100),(PERCENT!AU51-PERCENT!AU$100)/(PERCENT!AU$100-PERCENT!AU$102))</f>
        <v>6.2496958095650479E-2</v>
      </c>
      <c r="AV51" s="231">
        <f>IF(PERCENT!AV51&gt;PERCENT!AV$100,(PERCENT!AV51-PERCENT!AV$100)/(PERCENT!AV$101-PERCENT!AV$100),(PERCENT!AV51-PERCENT!AV$100)/(PERCENT!AV$100-PERCENT!AV$102))</f>
        <v>0.36517681767455301</v>
      </c>
      <c r="AW51" s="231">
        <f>IF(PERCENT!AW51&gt;PERCENT!AW$100,(PERCENT!AW51-PERCENT!AW$100)/(PERCENT!AW$101-PERCENT!AW$100),(PERCENT!AW51-PERCENT!AW$100)/(PERCENT!AW$100-PERCENT!AW$102))</f>
        <v>-0.15437194257014927</v>
      </c>
      <c r="AX51" s="231">
        <f>IF(PERCENT!AX51&gt;PERCENT!AX$100,(PERCENT!AX51-PERCENT!AX$100)/(PERCENT!AX$101-PERCENT!AX$100),(PERCENT!AX51-PERCENT!AX$100)/(PERCENT!AX$100-PERCENT!AX$102))</f>
        <v>0.36517681767455301</v>
      </c>
      <c r="AY51" s="232">
        <f>IF(PERCENT!AY51&gt;PERCENT!AY$100,(PERCENT!AY51-PERCENT!AY$100)/(PERCENT!AY$101-PERCENT!AY$100),(PERCENT!AY51-PERCENT!AY$100)/(PERCENT!AY$100-PERCENT!AY$102))</f>
        <v>-0.64888866881459595</v>
      </c>
    </row>
    <row r="52" spans="1:51" x14ac:dyDescent="0.35">
      <c r="A52" s="197" t="s">
        <v>442</v>
      </c>
      <c r="B52" s="125">
        <f>IF(PERCENT!B52&gt;PERCENT!B$100,(PERCENT!B52-PERCENT!B$100)/(PERCENT!B$101-PERCENT!B$100),(PERCENT!B52-PERCENT!B$100)/(PERCENT!B$100-PERCENT!B$102))</f>
        <v>0.45759008073260782</v>
      </c>
      <c r="C52" s="124">
        <f>IF(PERCENT!C52&gt;PERCENT!C$100,(PERCENT!C52-PERCENT!C$100)/(PERCENT!C$101-PERCENT!C$100),(PERCENT!C52-PERCENT!C$100)/(PERCENT!C$100-PERCENT!C$102))</f>
        <v>0.91456130595386687</v>
      </c>
      <c r="D52" s="124">
        <f>IF(PERCENT!D52&gt;PERCENT!D$100,(PERCENT!D52-PERCENT!D$100)/(PERCENT!D$101-PERCENT!D$100),(PERCENT!D52-PERCENT!D$100)/(PERCENT!D$100-PERCENT!D$102))</f>
        <v>0.36779098997762061</v>
      </c>
      <c r="E52" s="124">
        <f>IF(PERCENT!E52&gt;PERCENT!E$100,(PERCENT!E52-PERCENT!E$100)/(PERCENT!E$101-PERCENT!E$100),(PERCENT!E52-PERCENT!E$100)/(PERCENT!E$100-PERCENT!E$102))</f>
        <v>0.74470588826790451</v>
      </c>
      <c r="F52" s="124">
        <f>IF(PERCENT!F52&gt;PERCENT!F$100,(PERCENT!F52-PERCENT!F$100)/(PERCENT!F$101-PERCENT!F$100),(PERCENT!F52-PERCENT!F$100)/(PERCENT!F$100-PERCENT!F$102))</f>
        <v>-0.15659879213221212</v>
      </c>
      <c r="G52" s="124">
        <f>IF(PERCENT!G52&gt;PERCENT!G$100,(PERCENT!G52-PERCENT!G$100)/(PERCENT!G$101-PERCENT!G$100),(PERCENT!G52-PERCENT!G$100)/(PERCENT!G$100-PERCENT!G$102))</f>
        <v>-0.90299307806028895</v>
      </c>
      <c r="H52" s="125">
        <f>IF(PERCENT!H52&gt;PERCENT!H$100,(PERCENT!H52-PERCENT!H$100)/(PERCENT!H$101-PERCENT!H$100),(PERCENT!H52-PERCENT!H$100)/(PERCENT!H$100-PERCENT!H$102))</f>
        <v>-0.44372135641843757</v>
      </c>
      <c r="I52" s="124">
        <f>IF(PERCENT!I52&gt;PERCENT!I$100,(PERCENT!I52-PERCENT!I$100)/(PERCENT!I$101-PERCENT!I$100),(PERCENT!I52-PERCENT!I$100)/(PERCENT!I$100-PERCENT!I$102))</f>
        <v>-0.10817008998787858</v>
      </c>
      <c r="J52" s="124">
        <f>IF(PERCENT!J52&gt;PERCENT!J$100,(PERCENT!J52-PERCENT!J$100)/(PERCENT!J$101-PERCENT!J$100),(PERCENT!J52-PERCENT!J$100)/(PERCENT!J$100-PERCENT!J$102))</f>
        <v>-0.63769033537608977</v>
      </c>
      <c r="K52" s="126">
        <f>IF(PERCENT!K52&gt;PERCENT!K$100,(PERCENT!K52-PERCENT!K$100)/(PERCENT!K$101-PERCENT!K$100),(PERCENT!K52-PERCENT!K$100)/(PERCENT!K$100-PERCENT!K$102))</f>
        <v>0.3550298512239688</v>
      </c>
      <c r="L52" s="126">
        <f>IF(PERCENT!L52&gt;PERCENT!L$100,(PERCENT!L52-PERCENT!L$100)/(PERCENT!L$101-PERCENT!L$100),(PERCENT!L52-PERCENT!L$100)/(PERCENT!L$100-PERCENT!L$102))</f>
        <v>-0.75116757411859369</v>
      </c>
      <c r="M52" s="124">
        <f>IF(PERCENT!M52&gt;PERCENT!M$100,(PERCENT!M52-PERCENT!M$100)/(PERCENT!M$101-PERCENT!M$100),(PERCENT!M52-PERCENT!M$100)/(PERCENT!M$100-PERCENT!M$102))</f>
        <v>-1</v>
      </c>
      <c r="N52" s="124">
        <f>IF(PERCENT!N52&gt;PERCENT!N$100,(PERCENT!N52-PERCENT!N$100)/(PERCENT!N$101-PERCENT!N$100),(PERCENT!N52-PERCENT!N$100)/(PERCENT!N$100-PERCENT!N$102))</f>
        <v>-1</v>
      </c>
      <c r="O52" s="124">
        <f>IF(PERCENT!O52&gt;PERCENT!O$100,(PERCENT!O52-PERCENT!O$100)/(PERCENT!O$101-PERCENT!O$100),(PERCENT!O52-PERCENT!O$100)/(PERCENT!O$100-PERCENT!O$102))</f>
        <v>-0.51053914632914932</v>
      </c>
      <c r="P52" s="124">
        <f>IF(PERCENT!P52&gt;PERCENT!P$100,(PERCENT!P52-PERCENT!P$100)/(PERCENT!P$101-PERCENT!P$100),(PERCENT!P52-PERCENT!P$100)/(PERCENT!P$100-PERCENT!P$102))</f>
        <v>0.36453093957785759</v>
      </c>
      <c r="Q52" s="124">
        <f>IF(PERCENT!Q52&gt;PERCENT!Q$100,(PERCENT!Q52-PERCENT!Q$100)/(PERCENT!Q$101-PERCENT!Q$100),(PERCENT!Q52-PERCENT!Q$100)/(PERCENT!Q$100-PERCENT!Q$102))</f>
        <v>-0.21392256910694149</v>
      </c>
      <c r="R52" s="127">
        <f>IF(PERCENT!R52&gt;PERCENT!R$100,(PERCENT!R52-PERCENT!R$100)/(PERCENT!R$101-PERCENT!R$100),(PERCENT!R52-PERCENT!R$100)/(PERCENT!R$100-PERCENT!R$102))</f>
        <v>-0.6691688057014582</v>
      </c>
      <c r="S52" s="124">
        <f>IF(PERCENT!S52&gt;PERCENT!S$100,(PERCENT!S52-PERCENT!S$100)/(PERCENT!S$101-PERCENT!S$100),(PERCENT!S52-PERCENT!S$100)/(PERCENT!S$100-PERCENT!S$102))</f>
        <v>-0.7237303534538575</v>
      </c>
      <c r="T52" s="124">
        <f>IF(PERCENT!T52&gt;PERCENT!T$100,(PERCENT!T52-PERCENT!T$100)/(PERCENT!T$101-PERCENT!T$100),(PERCENT!T52-PERCENT!T$100)/(PERCENT!T$100-PERCENT!T$102))</f>
        <v>-0.58568100754315144</v>
      </c>
      <c r="U52" s="124">
        <f>IF(PERCENT!U52&gt;PERCENT!U$100,(PERCENT!U52-PERCENT!U$100)/(PERCENT!U$101-PERCENT!U$100),(PERCENT!U52-PERCENT!U$100)/(PERCENT!U$100-PERCENT!U$102))</f>
        <v>-0.76360590782138815</v>
      </c>
      <c r="V52" s="127">
        <f>IF(PERCENT!V52&gt;PERCENT!V$100,(PERCENT!V52-PERCENT!V$100)/(PERCENT!V$101-PERCENT!V$100),(PERCENT!V52-PERCENT!V$100)/(PERCENT!V$100-PERCENT!V$102))</f>
        <v>8.3151117956554457E-2</v>
      </c>
      <c r="W52" s="124">
        <f>IF(PERCENT!W52&gt;PERCENT!W$100,(PERCENT!W52-PERCENT!W$100)/(PERCENT!W$101-PERCENT!W$100),(PERCENT!W52-PERCENT!W$100)/(PERCENT!W$100-PERCENT!W$102))</f>
        <v>8.3151117956554457E-2</v>
      </c>
      <c r="X52" s="127">
        <f>IF(PERCENT!X52&gt;PERCENT!X$100,(PERCENT!X52-PERCENT!X$100)/(PERCENT!X$101-PERCENT!X$100),(PERCENT!X52-PERCENT!X$100)/(PERCENT!X$100-PERCENT!X$102))</f>
        <v>0.54798177985090968</v>
      </c>
      <c r="Y52" s="124">
        <f>IF(PERCENT!Y52&gt;PERCENT!Y$100,(PERCENT!Y52-PERCENT!Y$100)/(PERCENT!Y$101-PERCENT!Y$100),(PERCENT!Y52-PERCENT!Y$100)/(PERCENT!Y$100-PERCENT!Y$102))</f>
        <v>-0.97972078914529159</v>
      </c>
      <c r="Z52" s="124">
        <f>IF(PERCENT!Z52&gt;PERCENT!Z$100,(PERCENT!Z52-PERCENT!Z$100)/(PERCENT!Z$101-PERCENT!Z$100),(PERCENT!Z52-PERCENT!Z$100)/(PERCENT!Z$100-PERCENT!Z$102))</f>
        <v>0.25421147318369602</v>
      </c>
      <c r="AA52" s="124">
        <f>IF(PERCENT!AA52&gt;PERCENT!AA$100,(PERCENT!AA52-PERCENT!AA$100)/(PERCENT!AA$101-PERCENT!AA$100),(PERCENT!AA52-PERCENT!AA$100)/(PERCENT!AA$100-PERCENT!AA$102))</f>
        <v>0.13137931340039213</v>
      </c>
      <c r="AB52" s="124">
        <f>IF(PERCENT!AB52&gt;PERCENT!AB$100,(PERCENT!AB52-PERCENT!AB$100)/(PERCENT!AB$101-PERCENT!AB$100),(PERCENT!AB52-PERCENT!AB$100)/(PERCENT!AB$100-PERCENT!AB$102))</f>
        <v>0.88174677568696436</v>
      </c>
      <c r="AC52" s="127">
        <f>IF(PERCENT!AC52&gt;PERCENT!AC$100,(PERCENT!AC52-PERCENT!AC$100)/(PERCENT!AC$101-PERCENT!AC$100),(PERCENT!AC52-PERCENT!AC$100)/(PERCENT!AC$100-PERCENT!AC$102))</f>
        <v>-0.33506874798980241</v>
      </c>
      <c r="AD52" s="124">
        <f>IF(PERCENT!AD52&gt;PERCENT!AD$100,(PERCENT!AD52-PERCENT!AD$100)/(PERCENT!AD$101-PERCENT!AD$100),(PERCENT!AD52-PERCENT!AD$100)/(PERCENT!AD$100-PERCENT!AD$102))</f>
        <v>-0.33506874798980241</v>
      </c>
      <c r="AE52" s="128">
        <f>IF(PERCENT!AE52&gt;PERCENT!AE$100,(PERCENT!AE52-PERCENT!AE$100)/(PERCENT!AE$101-PERCENT!AE$100),(PERCENT!AE52-PERCENT!AE$100)/(PERCENT!AE$100-PERCENT!AE$102))</f>
        <v>-0.71335393705970407</v>
      </c>
      <c r="AF52" s="124">
        <f>IF(PERCENT!AF52&gt;PERCENT!AF$100,(PERCENT!AF52-PERCENT!AF$100)/(PERCENT!AF$101-PERCENT!AF$100),(PERCENT!AF52-PERCENT!AF$100)/(PERCENT!AF$100-PERCENT!AF$102))</f>
        <v>-0.14728871704798846</v>
      </c>
      <c r="AG52" s="124">
        <f>IF(PERCENT!AG52&gt;PERCENT!AG$100,(PERCENT!AG52-PERCENT!AG$100)/(PERCENT!AG$101-PERCENT!AG$100),(PERCENT!AG52-PERCENT!AG$100)/(PERCENT!AG$100-PERCENT!AG$102))</f>
        <v>-1.2711026003847645E-2</v>
      </c>
      <c r="AH52" s="124">
        <f>IF(PERCENT!AH52&gt;PERCENT!AH$100,(PERCENT!AH52-PERCENT!AH$100)/(PERCENT!AH$101-PERCENT!AH$100),(PERCENT!AH52-PERCENT!AH$100)/(PERCENT!AH$100-PERCENT!AH$102))</f>
        <v>-0.12737267942279029</v>
      </c>
      <c r="AI52" s="124">
        <f>IF(PERCENT!AI52&gt;PERCENT!AI$100,(PERCENT!AI52-PERCENT!AI$100)/(PERCENT!AI$101-PERCENT!AI$100),(PERCENT!AI52-PERCENT!AI$100)/(PERCENT!AI$100-PERCENT!AI$102))</f>
        <v>3.2585400705868739E-2</v>
      </c>
      <c r="AJ52" s="124">
        <f>IF(PERCENT!AJ52&gt;PERCENT!AJ$100,(PERCENT!AJ52-PERCENT!AJ$100)/(PERCENT!AJ$101-PERCENT!AJ$100),(PERCENT!AJ52-PERCENT!AJ$100)/(PERCENT!AJ$100-PERCENT!AJ$102))</f>
        <v>0.77825377103503945</v>
      </c>
      <c r="AK52" s="124">
        <f>IF(PERCENT!AK52&gt;PERCENT!AK$100,(PERCENT!AK52-PERCENT!AK$100)/(PERCENT!AK$101-PERCENT!AK$100),(PERCENT!AK52-PERCENT!AK$100)/(PERCENT!AK$100-PERCENT!AK$102))</f>
        <v>-0.28144904566670187</v>
      </c>
      <c r="AL52" s="124">
        <f>IF(PERCENT!AL52&gt;PERCENT!AL$100,(PERCENT!AL52-PERCENT!AL$100)/(PERCENT!AL$101-PERCENT!AL$100),(PERCENT!AL52-PERCENT!AL$100)/(PERCENT!AL$100-PERCENT!AL$102))</f>
        <v>3.9241079023938703E-2</v>
      </c>
      <c r="AM52" s="124">
        <f>IF(PERCENT!AM52&gt;PERCENT!AM$100,(PERCENT!AM52-PERCENT!AM$100)/(PERCENT!AM$101-PERCENT!AM$100),(PERCENT!AM52-PERCENT!AM$100)/(PERCENT!AM$100-PERCENT!AM$102))</f>
        <v>-0.52233508416413788</v>
      </c>
      <c r="AN52" s="124">
        <f>IF(PERCENT!AN52&gt;PERCENT!AN$100,(PERCENT!AN52-PERCENT!AN$100)/(PERCENT!AN$101-PERCENT!AN$100),(PERCENT!AN52-PERCENT!AN$100)/(PERCENT!AN$100-PERCENT!AN$102))</f>
        <v>-0.68155329549543542</v>
      </c>
      <c r="AO52" s="124">
        <f>IF(PERCENT!AO52&gt;PERCENT!AO$100,(PERCENT!AO52-PERCENT!AO$100)/(PERCENT!AO$101-PERCENT!AO$100),(PERCENT!AO52-PERCENT!AO$100)/(PERCENT!AO$100-PERCENT!AO$102))</f>
        <v>-0.31054690239851024</v>
      </c>
      <c r="AP52" s="124">
        <f>IF(PERCENT!AP52&gt;PERCENT!AP$100,(PERCENT!AP52-PERCENT!AP$100)/(PERCENT!AP$101-PERCENT!AP$100),(PERCENT!AP52-PERCENT!AP$100)/(PERCENT!AP$100-PERCENT!AP$102))</f>
        <v>-2.6389592268959879E-2</v>
      </c>
      <c r="AQ52" s="124">
        <f>IF(PERCENT!AQ52&gt;PERCENT!AQ$100,(PERCENT!AQ52-PERCENT!AQ$100)/(PERCENT!AQ$101-PERCENT!AQ$100),(PERCENT!AQ52-PERCENT!AQ$100)/(PERCENT!AQ$100-PERCENT!AQ$102))</f>
        <v>-7.5735815696079428E-2</v>
      </c>
      <c r="AR52" s="124">
        <f>IF(PERCENT!AR52&gt;PERCENT!AR$100,(PERCENT!AR52-PERCENT!AR$100)/(PERCENT!AR$101-PERCENT!AR$100),(PERCENT!AR52-PERCENT!AR$100)/(PERCENT!AR$100-PERCENT!AR$102))</f>
        <v>0.97810490991988952</v>
      </c>
      <c r="AS52" s="198">
        <f>IF(PERCENT!AS52&gt;PERCENT!AS$100,(PERCENT!AS52-PERCENT!AS$100)/(PERCENT!AS$101-PERCENT!AS$100),(PERCENT!AS52-PERCENT!AS$100)/(PERCENT!AS$100-PERCENT!AS$102))</f>
        <v>-6.1647340404560581E-2</v>
      </c>
      <c r="AT52" s="198">
        <f>IF(PERCENT!AT52&gt;PERCENT!AT$100,(PERCENT!AT52-PERCENT!AT$100)/(PERCENT!AT$101-PERCENT!AT$100),(PERCENT!AT52-PERCENT!AT$100)/(PERCENT!AT$100-PERCENT!AT$102))</f>
        <v>-5.4102196979790691E-2</v>
      </c>
      <c r="AU52" s="198">
        <f>IF(PERCENT!AU52&gt;PERCENT!AU$100,(PERCENT!AU52-PERCENT!AU$100)/(PERCENT!AU$101-PERCENT!AU$100),(PERCENT!AU52-PERCENT!AU$100)/(PERCENT!AU$100-PERCENT!AU$102))</f>
        <v>-5.2472209317803643E-2</v>
      </c>
      <c r="AV52" s="231">
        <f>IF(PERCENT!AV52&gt;PERCENT!AV$100,(PERCENT!AV52-PERCENT!AV$100)/(PERCENT!AV$101-PERCENT!AV$100),(PERCENT!AV52-PERCENT!AV$100)/(PERCENT!AV$100-PERCENT!AV$102))</f>
        <v>-0.71335393705970407</v>
      </c>
      <c r="AW52" s="231">
        <f>IF(PERCENT!AW52&gt;PERCENT!AW$100,(PERCENT!AW52-PERCENT!AW$100)/(PERCENT!AW$101-PERCENT!AW$100),(PERCENT!AW52-PERCENT!AW$100)/(PERCENT!AW$100-PERCENT!AW$102))</f>
        <v>-6.0385230447901797E-2</v>
      </c>
      <c r="AX52" s="231">
        <f>IF(PERCENT!AX52&gt;PERCENT!AX$100,(PERCENT!AX52-PERCENT!AX$100)/(PERCENT!AX$101-PERCENT!AX$100),(PERCENT!AX52-PERCENT!AX$100)/(PERCENT!AX$100-PERCENT!AX$102))</f>
        <v>-0.71335393705970407</v>
      </c>
      <c r="AY52" s="232">
        <f>IF(PERCENT!AY52&gt;PERCENT!AY$100,(PERCENT!AY52-PERCENT!AY$100)/(PERCENT!AY$101-PERCENT!AY$100),(PERCENT!AY52-PERCENT!AY$100)/(PERCENT!AY$100-PERCENT!AY$102))</f>
        <v>0.38182240171716098</v>
      </c>
    </row>
    <row r="53" spans="1:51" x14ac:dyDescent="0.35">
      <c r="A53" s="197" t="s">
        <v>443</v>
      </c>
      <c r="B53" s="125">
        <f>IF(PERCENT!B53&gt;PERCENT!B$100,(PERCENT!B53-PERCENT!B$100)/(PERCENT!B$101-PERCENT!B$100),(PERCENT!B53-PERCENT!B$100)/(PERCENT!B$100-PERCENT!B$102))</f>
        <v>-0.6270862331176057</v>
      </c>
      <c r="C53" s="124">
        <f>IF(PERCENT!C53&gt;PERCENT!C$100,(PERCENT!C53-PERCENT!C$100)/(PERCENT!C$101-PERCENT!C$100),(PERCENT!C53-PERCENT!C$100)/(PERCENT!C$100-PERCENT!C$102))</f>
        <v>0.35547371475480627</v>
      </c>
      <c r="D53" s="124">
        <f>IF(PERCENT!D53&gt;PERCENT!D$100,(PERCENT!D53-PERCENT!D$100)/(PERCENT!D$101-PERCENT!D$100),(PERCENT!D53-PERCENT!D$100)/(PERCENT!D$100-PERCENT!D$102))</f>
        <v>-0.33703708885098177</v>
      </c>
      <c r="E53" s="124">
        <f>IF(PERCENT!E53&gt;PERCENT!E$100,(PERCENT!E53-PERCENT!E$100)/(PERCENT!E$101-PERCENT!E$100),(PERCENT!E53-PERCENT!E$100)/(PERCENT!E$100-PERCENT!E$102))</f>
        <v>-0.39968394616474645</v>
      </c>
      <c r="F53" s="124">
        <f>IF(PERCENT!F53&gt;PERCENT!F$100,(PERCENT!F53-PERCENT!F$100)/(PERCENT!F$101-PERCENT!F$100),(PERCENT!F53-PERCENT!F$100)/(PERCENT!F$100-PERCENT!F$102))</f>
        <v>-0.64840155856096893</v>
      </c>
      <c r="G53" s="124">
        <f>IF(PERCENT!G53&gt;PERCENT!G$100,(PERCENT!G53-PERCENT!G$100)/(PERCENT!G$101-PERCENT!G$100),(PERCENT!G53-PERCENT!G$100)/(PERCENT!G$100-PERCENT!G$102))</f>
        <v>0.10574846148939401</v>
      </c>
      <c r="H53" s="125">
        <f>IF(PERCENT!H53&gt;PERCENT!H$100,(PERCENT!H53-PERCENT!H$100)/(PERCENT!H$101-PERCENT!H$100),(PERCENT!H53-PERCENT!H$100)/(PERCENT!H$100-PERCENT!H$102))</f>
        <v>7.5895266880112056E-2</v>
      </c>
      <c r="I53" s="124">
        <f>IF(PERCENT!I53&gt;PERCENT!I$100,(PERCENT!I53-PERCENT!I$100)/(PERCENT!I$101-PERCENT!I$100),(PERCENT!I53-PERCENT!I$100)/(PERCENT!I$100-PERCENT!I$102))</f>
        <v>0.23231609107006213</v>
      </c>
      <c r="J53" s="124">
        <f>IF(PERCENT!J53&gt;PERCENT!J$100,(PERCENT!J53-PERCENT!J$100)/(PERCENT!J$101-PERCENT!J$100),(PERCENT!J53-PERCENT!J$100)/(PERCENT!J$100-PERCENT!J$102))</f>
        <v>-0.53593930514535626</v>
      </c>
      <c r="K53" s="126">
        <f>IF(PERCENT!K53&gt;PERCENT!K$100,(PERCENT!K53-PERCENT!K$100)/(PERCENT!K$101-PERCENT!K$100),(PERCENT!K53-PERCENT!K$100)/(PERCENT!K$100-PERCENT!K$102))</f>
        <v>0.53873209035361314</v>
      </c>
      <c r="L53" s="126">
        <f>IF(PERCENT!L53&gt;PERCENT!L$100,(PERCENT!L53-PERCENT!L$100)/(PERCENT!L$101-PERCENT!L$100),(PERCENT!L53-PERCENT!L$100)/(PERCENT!L$100-PERCENT!L$102))</f>
        <v>-1.7642162519701261E-2</v>
      </c>
      <c r="M53" s="124">
        <f>IF(PERCENT!M53&gt;PERCENT!M$100,(PERCENT!M53-PERCENT!M$100)/(PERCENT!M$101-PERCENT!M$100),(PERCENT!M53-PERCENT!M$100)/(PERCENT!M$100-PERCENT!M$102))</f>
        <v>-1</v>
      </c>
      <c r="N53" s="124">
        <f>IF(PERCENT!N53&gt;PERCENT!N$100,(PERCENT!N53-PERCENT!N$100)/(PERCENT!N$101-PERCENT!N$100),(PERCENT!N53-PERCENT!N$100)/(PERCENT!N$100-PERCENT!N$102))</f>
        <v>4.2716943121337031E-2</v>
      </c>
      <c r="O53" s="124">
        <f>IF(PERCENT!O53&gt;PERCENT!O$100,(PERCENT!O53-PERCENT!O$100)/(PERCENT!O$101-PERCENT!O$100),(PERCENT!O53-PERCENT!O$100)/(PERCENT!O$100-PERCENT!O$102))</f>
        <v>-2.107829265829872E-2</v>
      </c>
      <c r="P53" s="124">
        <f>IF(PERCENT!P53&gt;PERCENT!P$100,(PERCENT!P53-PERCENT!P$100)/(PERCENT!P$101-PERCENT!P$100),(PERCENT!P53-PERCENT!P$100)/(PERCENT!P$100-PERCENT!P$102))</f>
        <v>0.86998754087396779</v>
      </c>
      <c r="Q53" s="124">
        <f>IF(PERCENT!Q53&gt;PERCENT!Q$100,(PERCENT!Q53-PERCENT!Q$100)/(PERCENT!Q$101-PERCENT!Q$100),(PERCENT!Q53-PERCENT!Q$100)/(PERCENT!Q$100-PERCENT!Q$102))</f>
        <v>0.24343538526940164</v>
      </c>
      <c r="R53" s="127">
        <f>IF(PERCENT!R53&gt;PERCENT!R$100,(PERCENT!R53-PERCENT!R$100)/(PERCENT!R$101-PERCENT!R$100),(PERCENT!R53-PERCENT!R$100)/(PERCENT!R$100-PERCENT!R$102))</f>
        <v>0.44127655317945752</v>
      </c>
      <c r="S53" s="124">
        <f>IF(PERCENT!S53&gt;PERCENT!S$100,(PERCENT!S53-PERCENT!S$100)/(PERCENT!S$101-PERCENT!S$100),(PERCENT!S53-PERCENT!S$100)/(PERCENT!S$100-PERCENT!S$102))</f>
        <v>0.34894033103236538</v>
      </c>
      <c r="T53" s="124">
        <f>IF(PERCENT!T53&gt;PERCENT!T$100,(PERCENT!T53-PERCENT!T$100)/(PERCENT!T$101-PERCENT!T$100),(PERCENT!T53-PERCENT!T$100)/(PERCENT!T$100-PERCENT!T$102))</f>
        <v>0.64266297784518212</v>
      </c>
      <c r="U53" s="124">
        <f>IF(PERCENT!U53&gt;PERCENT!U$100,(PERCENT!U53-PERCENT!U$100)/(PERCENT!U$101-PERCENT!U$100),(PERCENT!U53-PERCENT!U$100)/(PERCENT!U$100-PERCENT!U$102))</f>
        <v>-0.28060677599548456</v>
      </c>
      <c r="V53" s="127">
        <f>IF(PERCENT!V53&gt;PERCENT!V$100,(PERCENT!V53-PERCENT!V$100)/(PERCENT!V$101-PERCENT!V$100),(PERCENT!V53-PERCENT!V$100)/(PERCENT!V$100-PERCENT!V$102))</f>
        <v>0.44817281337306331</v>
      </c>
      <c r="W53" s="124">
        <f>IF(PERCENT!W53&gt;PERCENT!W$100,(PERCENT!W53-PERCENT!W$100)/(PERCENT!W$101-PERCENT!W$100),(PERCENT!W53-PERCENT!W$100)/(PERCENT!W$100-PERCENT!W$102))</f>
        <v>0.44817281337306331</v>
      </c>
      <c r="X53" s="127">
        <f>IF(PERCENT!X53&gt;PERCENT!X$100,(PERCENT!X53-PERCENT!X$100)/(PERCENT!X$101-PERCENT!X$100),(PERCENT!X53-PERCENT!X$100)/(PERCENT!X$100-PERCENT!X$102))</f>
        <v>-4.8985626761002279E-2</v>
      </c>
      <c r="Y53" s="124">
        <f>IF(PERCENT!Y53&gt;PERCENT!Y$100,(PERCENT!Y53-PERCENT!Y$100)/(PERCENT!Y$101-PERCENT!Y$100),(PERCENT!Y53-PERCENT!Y$100)/(PERCENT!Y$100-PERCENT!Y$102))</f>
        <v>-0.83738843966814658</v>
      </c>
      <c r="Z53" s="124">
        <f>IF(PERCENT!Z53&gt;PERCENT!Z$100,(PERCENT!Z53-PERCENT!Z$100)/(PERCENT!Z$101-PERCENT!Z$100),(PERCENT!Z53-PERCENT!Z$100)/(PERCENT!Z$100-PERCENT!Z$102))</f>
        <v>0.26972902858268549</v>
      </c>
      <c r="AA53" s="124">
        <f>IF(PERCENT!AA53&gt;PERCENT!AA$100,(PERCENT!AA53-PERCENT!AA$100)/(PERCENT!AA$101-PERCENT!AA$100),(PERCENT!AA53-PERCENT!AA$100)/(PERCENT!AA$100-PERCENT!AA$102))</f>
        <v>0.21433000852612225</v>
      </c>
      <c r="AB53" s="124">
        <f>IF(PERCENT!AB53&gt;PERCENT!AB$100,(PERCENT!AB53-PERCENT!AB$100)/(PERCENT!AB$101-PERCENT!AB$100),(PERCENT!AB53-PERCENT!AB$100)/(PERCENT!AB$100-PERCENT!AB$102))</f>
        <v>-0.28430934152750897</v>
      </c>
      <c r="AC53" s="127">
        <f>IF(PERCENT!AC53&gt;PERCENT!AC$100,(PERCENT!AC53-PERCENT!AC$100)/(PERCENT!AC$101-PERCENT!AC$100),(PERCENT!AC53-PERCENT!AC$100)/(PERCENT!AC$100-PERCENT!AC$102))</f>
        <v>0.29947808663096159</v>
      </c>
      <c r="AD53" s="124">
        <f>IF(PERCENT!AD53&gt;PERCENT!AD$100,(PERCENT!AD53-PERCENT!AD$100)/(PERCENT!AD$101-PERCENT!AD$100),(PERCENT!AD53-PERCENT!AD$100)/(PERCENT!AD$100-PERCENT!AD$102))</f>
        <v>0.29947808663096159</v>
      </c>
      <c r="AE53" s="128">
        <f>IF(PERCENT!AE53&gt;PERCENT!AE$100,(PERCENT!AE53-PERCENT!AE$100)/(PERCENT!AE$101-PERCENT!AE$100),(PERCENT!AE53-PERCENT!AE$100)/(PERCENT!AE$100-PERCENT!AE$102))</f>
        <v>-0.33933916888009613</v>
      </c>
      <c r="AF53" s="124">
        <f>IF(PERCENT!AF53&gt;PERCENT!AF$100,(PERCENT!AF53-PERCENT!AF$100)/(PERCENT!AF$101-PERCENT!AF$100),(PERCENT!AF53-PERCENT!AF$100)/(PERCENT!AF$100-PERCENT!AF$102))</f>
        <v>0.21230016380924649</v>
      </c>
      <c r="AG53" s="124">
        <f>IF(PERCENT!AG53&gt;PERCENT!AG$100,(PERCENT!AG53-PERCENT!AG$100)/(PERCENT!AG$101-PERCENT!AG$100),(PERCENT!AG53-PERCENT!AG$100)/(PERCENT!AG$100-PERCENT!AG$102))</f>
        <v>0.3210897091131249</v>
      </c>
      <c r="AH53" s="124">
        <f>IF(PERCENT!AH53&gt;PERCENT!AH$100,(PERCENT!AH53-PERCENT!AH$100)/(PERCENT!AH$101-PERCENT!AH$100),(PERCENT!AH53-PERCENT!AH$100)/(PERCENT!AH$100-PERCENT!AH$102))</f>
        <v>4.777957646830757E-2</v>
      </c>
      <c r="AI53" s="124">
        <f>IF(PERCENT!AI53&gt;PERCENT!AI$100,(PERCENT!AI53-PERCENT!AI$100)/(PERCENT!AI$101-PERCENT!AI$100),(PERCENT!AI53-PERCENT!AI$100)/(PERCENT!AI$100-PERCENT!AI$102))</f>
        <v>-0.63110831772321896</v>
      </c>
      <c r="AJ53" s="124">
        <f>IF(PERCENT!AJ53&gt;PERCENT!AJ$100,(PERCENT!AJ53-PERCENT!AJ$100)/(PERCENT!AJ$101-PERCENT!AJ$100),(PERCENT!AJ53-PERCENT!AJ$100)/(PERCENT!AJ$100-PERCENT!AJ$102))</f>
        <v>0.51710740881132566</v>
      </c>
      <c r="AK53" s="124">
        <f>IF(PERCENT!AK53&gt;PERCENT!AK$100,(PERCENT!AK53-PERCENT!AK$100)/(PERCENT!AK$101-PERCENT!AK$100),(PERCENT!AK53-PERCENT!AK$100)/(PERCENT!AK$100-PERCENT!AK$102))</f>
        <v>-0.29292013318801141</v>
      </c>
      <c r="AL53" s="124">
        <f>IF(PERCENT!AL53&gt;PERCENT!AL$100,(PERCENT!AL53-PERCENT!AL$100)/(PERCENT!AL$101-PERCENT!AL$100),(PERCENT!AL53-PERCENT!AL$100)/(PERCENT!AL$100-PERCENT!AL$102))</f>
        <v>-0.11132861422349263</v>
      </c>
      <c r="AM53" s="124">
        <f>IF(PERCENT!AM53&gt;PERCENT!AM$100,(PERCENT!AM53-PERCENT!AM$100)/(PERCENT!AM$101-PERCENT!AM$100),(PERCENT!AM53-PERCENT!AM$100)/(PERCENT!AM$100-PERCENT!AM$102))</f>
        <v>0.35002283382746269</v>
      </c>
      <c r="AN53" s="124">
        <f>IF(PERCENT!AN53&gt;PERCENT!AN$100,(PERCENT!AN53-PERCENT!AN$100)/(PERCENT!AN$101-PERCENT!AN$100),(PERCENT!AN53-PERCENT!AN$100)/(PERCENT!AN$100-PERCENT!AN$102))</f>
        <v>0.14386517686791442</v>
      </c>
      <c r="AO53" s="124">
        <f>IF(PERCENT!AO53&gt;PERCENT!AO$100,(PERCENT!AO53-PERCENT!AO$100)/(PERCENT!AO$101-PERCENT!AO$100),(PERCENT!AO53-PERCENT!AO$100)/(PERCENT!AO$100-PERCENT!AO$102))</f>
        <v>-0.35060315630845607</v>
      </c>
      <c r="AP53" s="124">
        <f>IF(PERCENT!AP53&gt;PERCENT!AP$100,(PERCENT!AP53-PERCENT!AP$100)/(PERCENT!AP$101-PERCENT!AP$100),(PERCENT!AP53-PERCENT!AP$100)/(PERCENT!AP$100-PERCENT!AP$102))</f>
        <v>-0.40248146402625729</v>
      </c>
      <c r="AQ53" s="124">
        <f>IF(PERCENT!AQ53&gt;PERCENT!AQ$100,(PERCENT!AQ53-PERCENT!AQ$100)/(PERCENT!AQ$101-PERCENT!AQ$100),(PERCENT!AQ53-PERCENT!AQ$100)/(PERCENT!AQ$100-PERCENT!AQ$102))</f>
        <v>-8.8069993805707694E-2</v>
      </c>
      <c r="AR53" s="124">
        <f>IF(PERCENT!AR53&gt;PERCENT!AR$100,(PERCENT!AR53-PERCENT!AR$100)/(PERCENT!AR$101-PERCENT!AR$100),(PERCENT!AR53-PERCENT!AR$100)/(PERCENT!AR$100-PERCENT!AR$102))</f>
        <v>0.76349516428271047</v>
      </c>
      <c r="AS53" s="198">
        <f>IF(PERCENT!AS53&gt;PERCENT!AS$100,(PERCENT!AS53-PERCENT!AS$100)/(PERCENT!AS$101-PERCENT!AS$100),(PERCENT!AS53-PERCENT!AS$100)/(PERCENT!AS$100-PERCENT!AS$102))</f>
        <v>-0.22420613083074162</v>
      </c>
      <c r="AT53" s="198">
        <f>IF(PERCENT!AT53&gt;PERCENT!AT$100,(PERCENT!AT53-PERCENT!AT$100)/(PERCENT!AT$101-PERCENT!AT$100),(PERCENT!AT53-PERCENT!AT$100)/(PERCENT!AT$100-PERCENT!AT$102))</f>
        <v>0.27600176256896619</v>
      </c>
      <c r="AU53" s="198">
        <f>IF(PERCENT!AU53&gt;PERCENT!AU$100,(PERCENT!AU53-PERCENT!AU$100)/(PERCENT!AU$101-PERCENT!AU$100),(PERCENT!AU53-PERCENT!AU$100)/(PERCENT!AU$100-PERCENT!AU$102))</f>
        <v>0.36648011062198949</v>
      </c>
      <c r="AV53" s="231">
        <f>IF(PERCENT!AV53&gt;PERCENT!AV$100,(PERCENT!AV53-PERCENT!AV$100)/(PERCENT!AV$101-PERCENT!AV$100),(PERCENT!AV53-PERCENT!AV$100)/(PERCENT!AV$100-PERCENT!AV$102))</f>
        <v>-0.33933916888009613</v>
      </c>
      <c r="AW53" s="231">
        <f>IF(PERCENT!AW53&gt;PERCENT!AW$100,(PERCENT!AW53-PERCENT!AW$100)/(PERCENT!AW$101-PERCENT!AW$100),(PERCENT!AW53-PERCENT!AW$100)/(PERCENT!AW$100-PERCENT!AW$102))</f>
        <v>0.16913631162339443</v>
      </c>
      <c r="AX53" s="231">
        <f>IF(PERCENT!AX53&gt;PERCENT!AX$100,(PERCENT!AX53-PERCENT!AX$100)/(PERCENT!AX$101-PERCENT!AX$100),(PERCENT!AX53-PERCENT!AX$100)/(PERCENT!AX$100-PERCENT!AX$102))</f>
        <v>-0.33933916888009613</v>
      </c>
      <c r="AY53" s="232">
        <f>IF(PERCENT!AY53&gt;PERCENT!AY$100,(PERCENT!AY53-PERCENT!AY$100)/(PERCENT!AY$101-PERCENT!AY$100),(PERCENT!AY53-PERCENT!AY$100)/(PERCENT!AY$100-PERCENT!AY$102))</f>
        <v>0.72510602737279117</v>
      </c>
    </row>
    <row r="54" spans="1:51" x14ac:dyDescent="0.35">
      <c r="A54" s="197" t="s">
        <v>444</v>
      </c>
      <c r="B54" s="125">
        <f>IF(PERCENT!B54&gt;PERCENT!B$100,(PERCENT!B54-PERCENT!B$100)/(PERCENT!B$101-PERCENT!B$100),(PERCENT!B54-PERCENT!B$100)/(PERCENT!B$100-PERCENT!B$102))</f>
        <v>-0.73444365577492621</v>
      </c>
      <c r="C54" s="124">
        <f>IF(PERCENT!C54&gt;PERCENT!C$100,(PERCENT!C54-PERCENT!C$100)/(PERCENT!C$101-PERCENT!C$100),(PERCENT!C54-PERCENT!C$100)/(PERCENT!C$100-PERCENT!C$102))</f>
        <v>-0.42666387627236346</v>
      </c>
      <c r="D54" s="124">
        <f>IF(PERCENT!D54&gt;PERCENT!D$100,(PERCENT!D54-PERCENT!D$100)/(PERCENT!D$101-PERCENT!D$100),(PERCENT!D54-PERCENT!D$100)/(PERCENT!D$100-PERCENT!D$102))</f>
        <v>-0.47354475732699308</v>
      </c>
      <c r="E54" s="124">
        <f>IF(PERCENT!E54&gt;PERCENT!E$100,(PERCENT!E54-PERCENT!E$100)/(PERCENT!E$101-PERCENT!E$100),(PERCENT!E54-PERCENT!E$100)/(PERCENT!E$100-PERCENT!E$102))</f>
        <v>-0.89897812961607737</v>
      </c>
      <c r="F54" s="124">
        <f>IF(PERCENT!F54&gt;PERCENT!F$100,(PERCENT!F54-PERCENT!F$100)/(PERCENT!F$101-PERCENT!F$100),(PERCENT!F54-PERCENT!F$100)/(PERCENT!F$100-PERCENT!F$102))</f>
        <v>0.15486755994609175</v>
      </c>
      <c r="G54" s="124">
        <f>IF(PERCENT!G54&gt;PERCENT!G$100,(PERCENT!G54-PERCENT!G$100)/(PERCENT!G$101-PERCENT!G$100),(PERCENT!G54-PERCENT!G$100)/(PERCENT!G$100-PERCENT!G$102))</f>
        <v>-0.56258239884932193</v>
      </c>
      <c r="H54" s="125">
        <f>IF(PERCENT!H54&gt;PERCENT!H$100,(PERCENT!H54-PERCENT!H$100)/(PERCENT!H$101-PERCENT!H$100),(PERCENT!H54-PERCENT!H$100)/(PERCENT!H$100-PERCENT!H$102))</f>
        <v>-0.40829000424157563</v>
      </c>
      <c r="I54" s="124">
        <f>IF(PERCENT!I54&gt;PERCENT!I$100,(PERCENT!I54-PERCENT!I$100)/(PERCENT!I$101-PERCENT!I$100),(PERCENT!I54-PERCENT!I$100)/(PERCENT!I$100-PERCENT!I$102))</f>
        <v>-0.62243552419286619</v>
      </c>
      <c r="J54" s="124">
        <f>IF(PERCENT!J54&gt;PERCENT!J$100,(PERCENT!J54-PERCENT!J$100)/(PERCENT!J$101-PERCENT!J$100),(PERCENT!J54-PERCENT!J$100)/(PERCENT!J$100-PERCENT!J$102))</f>
        <v>-0.24181076238168289</v>
      </c>
      <c r="K54" s="126">
        <f>IF(PERCENT!K54&gt;PERCENT!K$100,(PERCENT!K54-PERCENT!K$100)/(PERCENT!K$101-PERCENT!K$100),(PERCENT!K54-PERCENT!K$100)/(PERCENT!K$100-PERCENT!K$102))</f>
        <v>-3.1907314048719153E-2</v>
      </c>
      <c r="L54" s="126">
        <f>IF(PERCENT!L54&gt;PERCENT!L$100,(PERCENT!L54-PERCENT!L$100)/(PERCENT!L$101-PERCENT!L$100),(PERCENT!L54-PERCENT!L$100)/(PERCENT!L$100-PERCENT!L$102))</f>
        <v>-0.428324152921229</v>
      </c>
      <c r="M54" s="124">
        <f>IF(PERCENT!M54&gt;PERCENT!M$100,(PERCENT!M54-PERCENT!M$100)/(PERCENT!M$101-PERCENT!M$100),(PERCENT!M54-PERCENT!M$100)/(PERCENT!M$100-PERCENT!M$102))</f>
        <v>-1</v>
      </c>
      <c r="N54" s="124">
        <f>IF(PERCENT!N54&gt;PERCENT!N$100,(PERCENT!N54-PERCENT!N$100)/(PERCENT!N$101-PERCENT!N$100),(PERCENT!N54-PERCENT!N$100)/(PERCENT!N$100-PERCENT!N$102))</f>
        <v>-3.0798389663637803E-2</v>
      </c>
      <c r="O54" s="124">
        <f>IF(PERCENT!O54&gt;PERCENT!O$100,(PERCENT!O54-PERCENT!O$100)/(PERCENT!O$101-PERCENT!O$100),(PERCENT!O54-PERCENT!O$100)/(PERCENT!O$100-PERCENT!O$102))</f>
        <v>-0.51053914632914932</v>
      </c>
      <c r="P54" s="124">
        <f>IF(PERCENT!P54&gt;PERCENT!P$100,(PERCENT!P54-PERCENT!P$100)/(PERCENT!P$101-PERCENT!P$100),(PERCENT!P54-PERCENT!P$100)/(PERCENT!P$100-PERCENT!P$102))</f>
        <v>-0.11092302474496905</v>
      </c>
      <c r="Q54" s="124">
        <f>IF(PERCENT!Q54&gt;PERCENT!Q$100,(PERCENT!Q54-PERCENT!Q$100)/(PERCENT!Q$101-PERCENT!Q$100),(PERCENT!Q54-PERCENT!Q$100)/(PERCENT!Q$100-PERCENT!Q$102))</f>
        <v>-9.2180227961436753E-2</v>
      </c>
      <c r="R54" s="127">
        <f>IF(PERCENT!R54&gt;PERCENT!R$100,(PERCENT!R54-PERCENT!R$100)/(PERCENT!R$101-PERCENT!R$100),(PERCENT!R54-PERCENT!R$100)/(PERCENT!R$100-PERCENT!R$102))</f>
        <v>-0.86108391059505884</v>
      </c>
      <c r="S54" s="124">
        <f>IF(PERCENT!S54&gt;PERCENT!S$100,(PERCENT!S54-PERCENT!S$100)/(PERCENT!S$101-PERCENT!S$100),(PERCENT!S54-PERCENT!S$100)/(PERCENT!S$100-PERCENT!S$102))</f>
        <v>-0.88621847698159995</v>
      </c>
      <c r="T54" s="124">
        <f>IF(PERCENT!T54&gt;PERCENT!T$100,(PERCENT!T54-PERCENT!T$100)/(PERCENT!T$101-PERCENT!T$100),(PERCENT!T54-PERCENT!T$100)/(PERCENT!T$100-PERCENT!T$102))</f>
        <v>-0.9223519898913517</v>
      </c>
      <c r="U54" s="124">
        <f>IF(PERCENT!U54&gt;PERCENT!U$100,(PERCENT!U54-PERCENT!U$100)/(PERCENT!U$101-PERCENT!U$100),(PERCENT!U54-PERCENT!U$100)/(PERCENT!U$100-PERCENT!U$102))</f>
        <v>-0.69950915690472071</v>
      </c>
      <c r="V54" s="127">
        <f>IF(PERCENT!V54&gt;PERCENT!V$100,(PERCENT!V54-PERCENT!V$100)/(PERCENT!V$101-PERCENT!V$100),(PERCENT!V54-PERCENT!V$100)/(PERCENT!V$100-PERCENT!V$102))</f>
        <v>-0.85183131784044419</v>
      </c>
      <c r="W54" s="124">
        <f>IF(PERCENT!W54&gt;PERCENT!W$100,(PERCENT!W54-PERCENT!W$100)/(PERCENT!W$101-PERCENT!W$100),(PERCENT!W54-PERCENT!W$100)/(PERCENT!W$100-PERCENT!W$102))</f>
        <v>-0.85183131784044419</v>
      </c>
      <c r="X54" s="127">
        <f>IF(PERCENT!X54&gt;PERCENT!X$100,(PERCENT!X54-PERCENT!X$100)/(PERCENT!X$101-PERCENT!X$100),(PERCENT!X54-PERCENT!X$100)/(PERCENT!X$100-PERCENT!X$102))</f>
        <v>-0.32582099061573688</v>
      </c>
      <c r="Y54" s="124">
        <f>IF(PERCENT!Y54&gt;PERCENT!Y$100,(PERCENT!Y54-PERCENT!Y$100)/(PERCENT!Y$101-PERCENT!Y$100),(PERCENT!Y54-PERCENT!Y$100)/(PERCENT!Y$100-PERCENT!Y$102))</f>
        <v>-0.90968823488928052</v>
      </c>
      <c r="Z54" s="124">
        <f>IF(PERCENT!Z54&gt;PERCENT!Z$100,(PERCENT!Z54-PERCENT!Z$100)/(PERCENT!Z$101-PERCENT!Z$100),(PERCENT!Z54-PERCENT!Z$100)/(PERCENT!Z$100-PERCENT!Z$102))</f>
        <v>-0.99445617514445728</v>
      </c>
      <c r="AA54" s="124">
        <f>IF(PERCENT!AA54&gt;PERCENT!AA$100,(PERCENT!AA54-PERCENT!AA$100)/(PERCENT!AA$101-PERCENT!AA$100),(PERCENT!AA54-PERCENT!AA$100)/(PERCENT!AA$100-PERCENT!AA$102))</f>
        <v>-0.17617620985586513</v>
      </c>
      <c r="AB54" s="124">
        <f>IF(PERCENT!AB54&gt;PERCENT!AB$100,(PERCENT!AB54-PERCENT!AB$100)/(PERCENT!AB$101-PERCENT!AB$100),(PERCENT!AB54-PERCENT!AB$100)/(PERCENT!AB$100-PERCENT!AB$102))</f>
        <v>-0.17264129552470878</v>
      </c>
      <c r="AC54" s="127">
        <f>IF(PERCENT!AC54&gt;PERCENT!AC$100,(PERCENT!AC54-PERCENT!AC$100)/(PERCENT!AC$101-PERCENT!AC$100),(PERCENT!AC54-PERCENT!AC$100)/(PERCENT!AC$100-PERCENT!AC$102))</f>
        <v>-0.66014082517395467</v>
      </c>
      <c r="AD54" s="124">
        <f>IF(PERCENT!AD54&gt;PERCENT!AD$100,(PERCENT!AD54-PERCENT!AD$100)/(PERCENT!AD$101-PERCENT!AD$100),(PERCENT!AD54-PERCENT!AD$100)/(PERCENT!AD$100-PERCENT!AD$102))</f>
        <v>-0.66014082517395467</v>
      </c>
      <c r="AE54" s="128">
        <f>IF(PERCENT!AE54&gt;PERCENT!AE$100,(PERCENT!AE54-PERCENT!AE$100)/(PERCENT!AE$101-PERCENT!AE$100),(PERCENT!AE54-PERCENT!AE$100)/(PERCENT!AE$100-PERCENT!AE$102))</f>
        <v>0.29730201371507897</v>
      </c>
      <c r="AF54" s="124">
        <f>IF(PERCENT!AF54&gt;PERCENT!AF$100,(PERCENT!AF54-PERCENT!AF$100)/(PERCENT!AF$101-PERCENT!AF$100),(PERCENT!AF54-PERCENT!AF$100)/(PERCENT!AF$100-PERCENT!AF$102))</f>
        <v>0.55964808182593784</v>
      </c>
      <c r="AG54" s="124">
        <f>IF(PERCENT!AG54&gt;PERCENT!AG$100,(PERCENT!AG54-PERCENT!AG$100)/(PERCENT!AG$101-PERCENT!AG$100),(PERCENT!AG54-PERCENT!AG$100)/(PERCENT!AG$100-PERCENT!AG$102))</f>
        <v>0.11519577706600342</v>
      </c>
      <c r="AH54" s="124">
        <f>IF(PERCENT!AH54&gt;PERCENT!AH$100,(PERCENT!AH54-PERCENT!AH$100)/(PERCENT!AH$101-PERCENT!AH$100),(PERCENT!AH54-PERCENT!AH$100)/(PERCENT!AH$100-PERCENT!AH$102))</f>
        <v>-0.85622192982956014</v>
      </c>
      <c r="AI54" s="124">
        <f>IF(PERCENT!AI54&gt;PERCENT!AI$100,(PERCENT!AI54-PERCENT!AI$100)/(PERCENT!AI$101-PERCENT!AI$100),(PERCENT!AI54-PERCENT!AI$100)/(PERCENT!AI$100-PERCENT!AI$102))</f>
        <v>-0.79853748302947436</v>
      </c>
      <c r="AJ54" s="124">
        <f>IF(PERCENT!AJ54&gt;PERCENT!AJ$100,(PERCENT!AJ54-PERCENT!AJ$100)/(PERCENT!AJ$101-PERCENT!AJ$100),(PERCENT!AJ54-PERCENT!AJ$100)/(PERCENT!AJ$100-PERCENT!AJ$102))</f>
        <v>-1.1867203476274603E-2</v>
      </c>
      <c r="AK54" s="124">
        <f>IF(PERCENT!AK54&gt;PERCENT!AK$100,(PERCENT!AK54-PERCENT!AK$100)/(PERCENT!AK$101-PERCENT!AK$100),(PERCENT!AK54-PERCENT!AK$100)/(PERCENT!AK$100-PERCENT!AK$102))</f>
        <v>-0.23411937694529131</v>
      </c>
      <c r="AL54" s="124">
        <f>IF(PERCENT!AL54&gt;PERCENT!AL$100,(PERCENT!AL54-PERCENT!AL$100)/(PERCENT!AL$101-PERCENT!AL$100),(PERCENT!AL54-PERCENT!AL$100)/(PERCENT!AL$100-PERCENT!AL$102))</f>
        <v>-0.84457780562585061</v>
      </c>
      <c r="AM54" s="124">
        <f>IF(PERCENT!AM54&gt;PERCENT!AM$100,(PERCENT!AM54-PERCENT!AM$100)/(PERCENT!AM$101-PERCENT!AM$100),(PERCENT!AM54-PERCENT!AM$100)/(PERCENT!AM$100-PERCENT!AM$102))</f>
        <v>1</v>
      </c>
      <c r="AN54" s="124">
        <f>IF(PERCENT!AN54&gt;PERCENT!AN$100,(PERCENT!AN54-PERCENT!AN$100)/(PERCENT!AN$101-PERCENT!AN$100),(PERCENT!AN54-PERCENT!AN$100)/(PERCENT!AN$100-PERCENT!AN$102))</f>
        <v>0.3988840603540692</v>
      </c>
      <c r="AO54" s="124">
        <f>IF(PERCENT!AO54&gt;PERCENT!AO$100,(PERCENT!AO54-PERCENT!AO$100)/(PERCENT!AO$101-PERCENT!AO$100),(PERCENT!AO54-PERCENT!AO$100)/(PERCENT!AO$100-PERCENT!AO$102))</f>
        <v>0.14046513995379922</v>
      </c>
      <c r="AP54" s="124">
        <f>IF(PERCENT!AP54&gt;PERCENT!AP$100,(PERCENT!AP54-PERCENT!AP$100)/(PERCENT!AP$101-PERCENT!AP$100),(PERCENT!AP54-PERCENT!AP$100)/(PERCENT!AP$100-PERCENT!AP$102))</f>
        <v>0.87458875773829281</v>
      </c>
      <c r="AQ54" s="124">
        <f>IF(PERCENT!AQ54&gt;PERCENT!AQ$100,(PERCENT!AQ54-PERCENT!AQ$100)/(PERCENT!AQ$101-PERCENT!AQ$100),(PERCENT!AQ54-PERCENT!AQ$100)/(PERCENT!AQ$100-PERCENT!AQ$102))</f>
        <v>6.1553040785832278E-2</v>
      </c>
      <c r="AR54" s="124">
        <f>IF(PERCENT!AR54&gt;PERCENT!AR$100,(PERCENT!AR54-PERCENT!AR$100)/(PERCENT!AR$101-PERCENT!AR$100),(PERCENT!AR54-PERCENT!AR$100)/(PERCENT!AR$100-PERCENT!AR$102))</f>
        <v>0.90775123757649301</v>
      </c>
      <c r="AS54" s="198">
        <f>IF(PERCENT!AS54&gt;PERCENT!AS$100,(PERCENT!AS54-PERCENT!AS$100)/(PERCENT!AS$101-PERCENT!AS$100),(PERCENT!AS54-PERCENT!AS$100)/(PERCENT!AS$100-PERCENT!AS$102))</f>
        <v>-0.72275961904687724</v>
      </c>
      <c r="AT54" s="198">
        <f>IF(PERCENT!AT54&gt;PERCENT!AT$100,(PERCENT!AT54-PERCENT!AT$100)/(PERCENT!AT$101-PERCENT!AT$100),(PERCENT!AT54-PERCENT!AT$100)/(PERCENT!AT$100-PERCENT!AT$102))</f>
        <v>-0.12577967811321225</v>
      </c>
      <c r="AU54" s="198">
        <f>IF(PERCENT!AU54&gt;PERCENT!AU$100,(PERCENT!AU54-PERCENT!AU$100)/(PERCENT!AU$101-PERCENT!AU$100),(PERCENT!AU54-PERCENT!AU$100)/(PERCENT!AU$100-PERCENT!AU$102))</f>
        <v>-0.64340095568339728</v>
      </c>
      <c r="AV54" s="231">
        <f>IF(PERCENT!AV54&gt;PERCENT!AV$100,(PERCENT!AV54-PERCENT!AV$100)/(PERCENT!AV$101-PERCENT!AV$100),(PERCENT!AV54-PERCENT!AV$100)/(PERCENT!AV$100-PERCENT!AV$102))</f>
        <v>0.29730201371507897</v>
      </c>
      <c r="AW54" s="231">
        <f>IF(PERCENT!AW54&gt;PERCENT!AW$100,(PERCENT!AW54-PERCENT!AW$100)/(PERCENT!AW$101-PERCENT!AW$100),(PERCENT!AW54-PERCENT!AW$100)/(PERCENT!AW$100-PERCENT!AW$102))</f>
        <v>-0.43810370072962895</v>
      </c>
      <c r="AX54" s="231">
        <f>IF(PERCENT!AX54&gt;PERCENT!AX$100,(PERCENT!AX54-PERCENT!AX$100)/(PERCENT!AX$101-PERCENT!AX$100),(PERCENT!AX54-PERCENT!AX$100)/(PERCENT!AX$100-PERCENT!AX$102))</f>
        <v>0.29730201371507897</v>
      </c>
      <c r="AY54" s="232">
        <f>IF(PERCENT!AY54&gt;PERCENT!AY$100,(PERCENT!AY54-PERCENT!AY$100)/(PERCENT!AY$101-PERCENT!AY$100),(PERCENT!AY54-PERCENT!AY$100)/(PERCENT!AY$100-PERCENT!AY$102))</f>
        <v>-0.95264111801198914</v>
      </c>
    </row>
    <row r="55" spans="1:51" x14ac:dyDescent="0.35">
      <c r="A55" s="197" t="s">
        <v>445</v>
      </c>
      <c r="B55" s="125">
        <f>IF(PERCENT!B55&gt;PERCENT!B$100,(PERCENT!B55-PERCENT!B$100)/(PERCENT!B$101-PERCENT!B$100),(PERCENT!B55-PERCENT!B$100)/(PERCENT!B$100-PERCENT!B$102))</f>
        <v>-0.26054403029748846</v>
      </c>
      <c r="C55" s="124">
        <f>IF(PERCENT!C55&gt;PERCENT!C$100,(PERCENT!C55-PERCENT!C$100)/(PERCENT!C$101-PERCENT!C$100),(PERCENT!C55-PERCENT!C$100)/(PERCENT!C$100-PERCENT!C$102))</f>
        <v>0.35124927842900028</v>
      </c>
      <c r="D55" s="124">
        <f>IF(PERCENT!D55&gt;PERCENT!D$100,(PERCENT!D55-PERCENT!D$100)/(PERCENT!D$101-PERCENT!D$100),(PERCENT!D55-PERCENT!D$100)/(PERCENT!D$100-PERCENT!D$102))</f>
        <v>4.1986621329268593E-2</v>
      </c>
      <c r="E55" s="124">
        <f>IF(PERCENT!E55&gt;PERCENT!E$100,(PERCENT!E55-PERCENT!E$100)/(PERCENT!E$101-PERCENT!E$100),(PERCENT!E55-PERCENT!E$100)/(PERCENT!E$100-PERCENT!E$102))</f>
        <v>-0.69620448966977988</v>
      </c>
      <c r="F55" s="124">
        <f>IF(PERCENT!F55&gt;PERCENT!F$100,(PERCENT!F55-PERCENT!F$100)/(PERCENT!F$101-PERCENT!F$100),(PERCENT!F55-PERCENT!F$100)/(PERCENT!F$100-PERCENT!F$102))</f>
        <v>0.68080540341518958</v>
      </c>
      <c r="G55" s="124">
        <f>IF(PERCENT!G55&gt;PERCENT!G$100,(PERCENT!G55-PERCENT!G$100)/(PERCENT!G$101-PERCENT!G$100),(PERCENT!G55-PERCENT!G$100)/(PERCENT!G$100-PERCENT!G$102))</f>
        <v>-0.87446377636954498</v>
      </c>
      <c r="H55" s="125">
        <f>IF(PERCENT!H55&gt;PERCENT!H$100,(PERCENT!H55-PERCENT!H$100)/(PERCENT!H$101-PERCENT!H$100),(PERCENT!H55-PERCENT!H$100)/(PERCENT!H$100-PERCENT!H$102))</f>
        <v>4.129155810463131E-2</v>
      </c>
      <c r="I55" s="124">
        <f>IF(PERCENT!I55&gt;PERCENT!I$100,(PERCENT!I55-PERCENT!I$100)/(PERCENT!I$101-PERCENT!I$100),(PERCENT!I55-PERCENT!I$100)/(PERCENT!I$100-PERCENT!I$102))</f>
        <v>0.18348549097516453</v>
      </c>
      <c r="J55" s="124">
        <f>IF(PERCENT!J55&gt;PERCENT!J$100,(PERCENT!J55-PERCENT!J$100)/(PERCENT!J$101-PERCENT!J$100),(PERCENT!J55-PERCENT!J$100)/(PERCENT!J$100-PERCENT!J$102))</f>
        <v>-0.50761220025557097</v>
      </c>
      <c r="K55" s="126">
        <f>IF(PERCENT!K55&gt;PERCENT!K$100,(PERCENT!K55-PERCENT!K$100)/(PERCENT!K$101-PERCENT!K$100),(PERCENT!K55-PERCENT!K$100)/(PERCENT!K$100-PERCENT!K$102))</f>
        <v>0.34012064816956122</v>
      </c>
      <c r="L55" s="126">
        <f>IF(PERCENT!L55&gt;PERCENT!L$100,(PERCENT!L55-PERCENT!L$100)/(PERCENT!L$101-PERCENT!L$100),(PERCENT!L55-PERCENT!L$100)/(PERCENT!L$100-PERCENT!L$102))</f>
        <v>-0.19638650124906609</v>
      </c>
      <c r="M55" s="124">
        <f>IF(PERCENT!M55&gt;PERCENT!M$100,(PERCENT!M55-PERCENT!M$100)/(PERCENT!M$101-PERCENT!M$100),(PERCENT!M55-PERCENT!M$100)/(PERCENT!M$100-PERCENT!M$102))</f>
        <v>-1</v>
      </c>
      <c r="N55" s="124">
        <f>IF(PERCENT!N55&gt;PERCENT!N$100,(PERCENT!N55-PERCENT!N$100)/(PERCENT!N$101-PERCENT!N$100),(PERCENT!N55-PERCENT!N$100)/(PERCENT!N$100-PERCENT!N$102))</f>
        <v>-0.36068177984017818</v>
      </c>
      <c r="O55" s="124">
        <f>IF(PERCENT!O55&gt;PERCENT!O$100,(PERCENT!O55-PERCENT!O$100)/(PERCENT!O$101-PERCENT!O$100),(PERCENT!O55-PERCENT!O$100)/(PERCENT!O$100-PERCENT!O$102))</f>
        <v>-1</v>
      </c>
      <c r="P55" s="124">
        <f>IF(PERCENT!P55&gt;PERCENT!P$100,(PERCENT!P55-PERCENT!P$100)/(PERCENT!P$101-PERCENT!P$100),(PERCENT!P55-PERCENT!P$100)/(PERCENT!P$100-PERCENT!P$102))</f>
        <v>0.97346684507631931</v>
      </c>
      <c r="Q55" s="124">
        <f>IF(PERCENT!Q55&gt;PERCENT!Q$100,(PERCENT!Q55-PERCENT!Q$100)/(PERCENT!Q$101-PERCENT!Q$100),(PERCENT!Q55-PERCENT!Q$100)/(PERCENT!Q$100-PERCENT!Q$102))</f>
        <v>0.46866860521908482</v>
      </c>
      <c r="R55" s="127">
        <f>IF(PERCENT!R55&gt;PERCENT!R$100,(PERCENT!R55-PERCENT!R$100)/(PERCENT!R$101-PERCENT!R$100),(PERCENT!R55-PERCENT!R$100)/(PERCENT!R$100-PERCENT!R$102))</f>
        <v>0.68321895972209779</v>
      </c>
      <c r="S55" s="124">
        <f>IF(PERCENT!S55&gt;PERCENT!S$100,(PERCENT!S55-PERCENT!S$100)/(PERCENT!S$101-PERCENT!S$100),(PERCENT!S55-PERCENT!S$100)/(PERCENT!S$100-PERCENT!S$102))</f>
        <v>0.62796917215438597</v>
      </c>
      <c r="T55" s="124">
        <f>IF(PERCENT!T55&gt;PERCENT!T$100,(PERCENT!T55-PERCENT!T$100)/(PERCENT!T$101-PERCENT!T$100),(PERCENT!T55-PERCENT!T$100)/(PERCENT!T$100-PERCENT!T$102))</f>
        <v>0.79175961429680819</v>
      </c>
      <c r="U55" s="124">
        <f>IF(PERCENT!U55&gt;PERCENT!U$100,(PERCENT!U55-PERCENT!U$100)/(PERCENT!U$101-PERCENT!U$100),(PERCENT!U55-PERCENT!U$100)/(PERCENT!U$100-PERCENT!U$102))</f>
        <v>8.9034787270305379E-2</v>
      </c>
      <c r="V55" s="127">
        <f>IF(PERCENT!V55&gt;PERCENT!V$100,(PERCENT!V55-PERCENT!V$100)/(PERCENT!V$101-PERCENT!V$100),(PERCENT!V55-PERCENT!V$100)/(PERCENT!V$100-PERCENT!V$102))</f>
        <v>-0.19517535089933158</v>
      </c>
      <c r="W55" s="124">
        <f>IF(PERCENT!W55&gt;PERCENT!W$100,(PERCENT!W55-PERCENT!W$100)/(PERCENT!W$101-PERCENT!W$100),(PERCENT!W55-PERCENT!W$100)/(PERCENT!W$100-PERCENT!W$102))</f>
        <v>-0.19517535089933158</v>
      </c>
      <c r="X55" s="127">
        <f>IF(PERCENT!X55&gt;PERCENT!X$100,(PERCENT!X55-PERCENT!X$100)/(PERCENT!X$101-PERCENT!X$100),(PERCENT!X55-PERCENT!X$100)/(PERCENT!X$100-PERCENT!X$102))</f>
        <v>-0.42841079204851912</v>
      </c>
      <c r="Y55" s="124">
        <f>IF(PERCENT!Y55&gt;PERCENT!Y$100,(PERCENT!Y55-PERCENT!Y$100)/(PERCENT!Y$101-PERCENT!Y$100),(PERCENT!Y55-PERCENT!Y$100)/(PERCENT!Y$100-PERCENT!Y$102))</f>
        <v>-0.63761931907456049</v>
      </c>
      <c r="Z55" s="124">
        <f>IF(PERCENT!Z55&gt;PERCENT!Z$100,(PERCENT!Z55-PERCENT!Z$100)/(PERCENT!Z$101-PERCENT!Z$100),(PERCENT!Z55-PERCENT!Z$100)/(PERCENT!Z$100-PERCENT!Z$102))</f>
        <v>-0.41468726194558203</v>
      </c>
      <c r="AA55" s="124">
        <f>IF(PERCENT!AA55&gt;PERCENT!AA$100,(PERCENT!AA55-PERCENT!AA$100)/(PERCENT!AA$101-PERCENT!AA$100),(PERCENT!AA55-PERCENT!AA$100)/(PERCENT!AA$100-PERCENT!AA$102))</f>
        <v>-0.21216388837707836</v>
      </c>
      <c r="AB55" s="124">
        <f>IF(PERCENT!AB55&gt;PERCENT!AB$100,(PERCENT!AB55-PERCENT!AB$100)/(PERCENT!AB$101-PERCENT!AB$100),(PERCENT!AB55-PERCENT!AB$100)/(PERCENT!AB$100-PERCENT!AB$102))</f>
        <v>-0.444197680122427</v>
      </c>
      <c r="AC55" s="127">
        <f>IF(PERCENT!AC55&gt;PERCENT!AC$100,(PERCENT!AC55-PERCENT!AC$100)/(PERCENT!AC$101-PERCENT!AC$100),(PERCENT!AC55-PERCENT!AC$100)/(PERCENT!AC$100-PERCENT!AC$102))</f>
        <v>3.2468971408187185E-2</v>
      </c>
      <c r="AD55" s="124">
        <f>IF(PERCENT!AD55&gt;PERCENT!AD$100,(PERCENT!AD55-PERCENT!AD$100)/(PERCENT!AD$101-PERCENT!AD$100),(PERCENT!AD55-PERCENT!AD$100)/(PERCENT!AD$100-PERCENT!AD$102))</f>
        <v>3.2468971408187185E-2</v>
      </c>
      <c r="AE55" s="128">
        <f>IF(PERCENT!AE55&gt;PERCENT!AE$100,(PERCENT!AE55-PERCENT!AE$100)/(PERCENT!AE$101-PERCENT!AE$100),(PERCENT!AE55-PERCENT!AE$100)/(PERCENT!AE$100-PERCENT!AE$102))</f>
        <v>0.36770625444252486</v>
      </c>
      <c r="AF55" s="124">
        <f>IF(PERCENT!AF55&gt;PERCENT!AF$100,(PERCENT!AF55-PERCENT!AF$100)/(PERCENT!AF$101-PERCENT!AF$100),(PERCENT!AF55-PERCENT!AF$100)/(PERCENT!AF$100-PERCENT!AF$102))</f>
        <v>-0.13482210328182614</v>
      </c>
      <c r="AG55" s="124">
        <f>IF(PERCENT!AG55&gt;PERCENT!AG$100,(PERCENT!AG55-PERCENT!AG$100)/(PERCENT!AG$101-PERCENT!AG$100),(PERCENT!AG55-PERCENT!AG$100)/(PERCENT!AG$100-PERCENT!AG$102))</f>
        <v>-0.24671194603061952</v>
      </c>
      <c r="AH55" s="124">
        <f>IF(PERCENT!AH55&gt;PERCENT!AH$100,(PERCENT!AH55-PERCENT!AH$100)/(PERCENT!AH$101-PERCENT!AH$100),(PERCENT!AH55-PERCENT!AH$100)/(PERCENT!AH$100-PERCENT!AH$102))</f>
        <v>-7.5258354397333582E-2</v>
      </c>
      <c r="AI55" s="124">
        <f>IF(PERCENT!AI55&gt;PERCENT!AI$100,(PERCENT!AI55-PERCENT!AI$100)/(PERCENT!AI$101-PERCENT!AI$100),(PERCENT!AI55-PERCENT!AI$100)/(PERCENT!AI$100-PERCENT!AI$102))</f>
        <v>-0.50722116224389502</v>
      </c>
      <c r="AJ55" s="124">
        <f>IF(PERCENT!AJ55&gt;PERCENT!AJ$100,(PERCENT!AJ55-PERCENT!AJ$100)/(PERCENT!AJ$101-PERCENT!AJ$100),(PERCENT!AJ55-PERCENT!AJ$100)/(PERCENT!AJ$100-PERCENT!AJ$102))</f>
        <v>0.11820049118525258</v>
      </c>
      <c r="AK55" s="124">
        <f>IF(PERCENT!AK55&gt;PERCENT!AK$100,(PERCENT!AK55-PERCENT!AK$100)/(PERCENT!AK$101-PERCENT!AK$100),(PERCENT!AK55-PERCENT!AK$100)/(PERCENT!AK$100-PERCENT!AK$102))</f>
        <v>-0.33567856867339302</v>
      </c>
      <c r="AL55" s="124">
        <f>IF(PERCENT!AL55&gt;PERCENT!AL$100,(PERCENT!AL55-PERCENT!AL$100)/(PERCENT!AL$101-PERCENT!AL$100),(PERCENT!AL55-PERCENT!AL$100)/(PERCENT!AL$100-PERCENT!AL$102))</f>
        <v>-0.48519415079374223</v>
      </c>
      <c r="AM55" s="124">
        <f>IF(PERCENT!AM55&gt;PERCENT!AM$100,(PERCENT!AM55-PERCENT!AM$100)/(PERCENT!AM$101-PERCENT!AM$100),(PERCENT!AM55-PERCENT!AM$100)/(PERCENT!AM$100-PERCENT!AM$102))</f>
        <v>0.93472066068994253</v>
      </c>
      <c r="AN55" s="124">
        <f>IF(PERCENT!AN55&gt;PERCENT!AN$100,(PERCENT!AN55-PERCENT!AN$100)/(PERCENT!AN$101-PERCENT!AN$100),(PERCENT!AN55-PERCENT!AN$100)/(PERCENT!AN$100-PERCENT!AN$102))</f>
        <v>-0.11270405411549041</v>
      </c>
      <c r="AO55" s="124">
        <f>IF(PERCENT!AO55&gt;PERCENT!AO$100,(PERCENT!AO55-PERCENT!AO$100)/(PERCENT!AO$101-PERCENT!AO$100),(PERCENT!AO55-PERCENT!AO$100)/(PERCENT!AO$100-PERCENT!AO$102))</f>
        <v>0.23671903454321283</v>
      </c>
      <c r="AP55" s="124">
        <f>IF(PERCENT!AP55&gt;PERCENT!AP$100,(PERCENT!AP55-PERCENT!AP$100)/(PERCENT!AP$101-PERCENT!AP$100),(PERCENT!AP55-PERCENT!AP$100)/(PERCENT!AP$100-PERCENT!AP$102))</f>
        <v>0.59990358388633636</v>
      </c>
      <c r="AQ55" s="124">
        <f>IF(PERCENT!AQ55&gt;PERCENT!AQ$100,(PERCENT!AQ55-PERCENT!AQ$100)/(PERCENT!AQ$101-PERCENT!AQ$100),(PERCENT!AQ55-PERCENT!AQ$100)/(PERCENT!AQ$100-PERCENT!AQ$102))</f>
        <v>0.53857818772166266</v>
      </c>
      <c r="AR55" s="124">
        <f>IF(PERCENT!AR55&gt;PERCENT!AR$100,(PERCENT!AR55-PERCENT!AR$100)/(PERCENT!AR$101-PERCENT!AR$100),(PERCENT!AR55-PERCENT!AR$100)/(PERCENT!AR$100-PERCENT!AR$102))</f>
        <v>0.78035419526029537</v>
      </c>
      <c r="AS55" s="198">
        <f>IF(PERCENT!AS55&gt;PERCENT!AS$100,(PERCENT!AS55-PERCENT!AS$100)/(PERCENT!AS$101-PERCENT!AS$100),(PERCENT!AS55-PERCENT!AS$100)/(PERCENT!AS$100-PERCENT!AS$102))</f>
        <v>-7.3898076624503484E-2</v>
      </c>
      <c r="AT55" s="198">
        <f>IF(PERCENT!AT55&gt;PERCENT!AT$100,(PERCENT!AT55-PERCENT!AT$100)/(PERCENT!AT$101-PERCENT!AT$100),(PERCENT!AT55-PERCENT!AT$100)/(PERCENT!AT$100-PERCENT!AT$102))</f>
        <v>0.10594278658709462</v>
      </c>
      <c r="AU55" s="198">
        <f>IF(PERCENT!AU55&gt;PERCENT!AU$100,(PERCENT!AU55-PERCENT!AU$100)/(PERCENT!AU$101-PERCENT!AU$100),(PERCENT!AU55-PERCENT!AU$100)/(PERCENT!AU$100-PERCENT!AU$102))</f>
        <v>9.9953896956605059E-2</v>
      </c>
      <c r="AV55" s="231">
        <f>IF(PERCENT!AV55&gt;PERCENT!AV$100,(PERCENT!AV55-PERCENT!AV$100)/(PERCENT!AV$101-PERCENT!AV$100),(PERCENT!AV55-PERCENT!AV$100)/(PERCENT!AV$100-PERCENT!AV$102))</f>
        <v>0.36770625444252486</v>
      </c>
      <c r="AW55" s="231">
        <f>IF(PERCENT!AW55&gt;PERCENT!AW$100,(PERCENT!AW55-PERCENT!AW$100)/(PERCENT!AW$101-PERCENT!AW$100),(PERCENT!AW55-PERCENT!AW$100)/(PERCENT!AW$100-PERCENT!AW$102))</f>
        <v>5.1464338782728991E-2</v>
      </c>
      <c r="AX55" s="231">
        <f>IF(PERCENT!AX55&gt;PERCENT!AX$100,(PERCENT!AX55-PERCENT!AX$100)/(PERCENT!AX$101-PERCENT!AX$100),(PERCENT!AX55-PERCENT!AX$100)/(PERCENT!AX$100-PERCENT!AX$102))</f>
        <v>0.36770625444252486</v>
      </c>
      <c r="AY55" s="232">
        <f>IF(PERCENT!AY55&gt;PERCENT!AY$100,(PERCENT!AY55-PERCENT!AY$100)/(PERCENT!AY$101-PERCENT!AY$100),(PERCENT!AY55-PERCENT!AY$100)/(PERCENT!AY$100-PERCENT!AY$102))</f>
        <v>0.30162022004500472</v>
      </c>
    </row>
    <row r="56" spans="1:51" x14ac:dyDescent="0.35">
      <c r="A56" s="197" t="s">
        <v>446</v>
      </c>
      <c r="B56" s="125">
        <f>IF(PERCENT!B56&gt;PERCENT!B$100,(PERCENT!B56-PERCENT!B$100)/(PERCENT!B$101-PERCENT!B$100),(PERCENT!B56-PERCENT!B$100)/(PERCENT!B$100-PERCENT!B$102))</f>
        <v>-0.19557654879854092</v>
      </c>
      <c r="C56" s="124">
        <f>IF(PERCENT!C56&gt;PERCENT!C$100,(PERCENT!C56-PERCENT!C$100)/(PERCENT!C$101-PERCENT!C$100),(PERCENT!C56-PERCENT!C$100)/(PERCENT!C$100-PERCENT!C$102))</f>
        <v>-0.29756388255013011</v>
      </c>
      <c r="D56" s="124">
        <f>IF(PERCENT!D56&gt;PERCENT!D$100,(PERCENT!D56-PERCENT!D$100)/(PERCENT!D$101-PERCENT!D$100),(PERCENT!D56-PERCENT!D$100)/(PERCENT!D$100-PERCENT!D$102))</f>
        <v>-0.17139362670573011</v>
      </c>
      <c r="E56" s="124">
        <f>IF(PERCENT!E56&gt;PERCENT!E$100,(PERCENT!E56-PERCENT!E$100)/(PERCENT!E$101-PERCENT!E$100),(PERCENT!E56-PERCENT!E$100)/(PERCENT!E$100-PERCENT!E$102))</f>
        <v>-0.33122882369091033</v>
      </c>
      <c r="F56" s="124">
        <f>IF(PERCENT!F56&gt;PERCENT!F$100,(PERCENT!F56-PERCENT!F$100)/(PERCENT!F$101-PERCENT!F$100),(PERCENT!F56-PERCENT!F$100)/(PERCENT!F$100-PERCENT!F$102))</f>
        <v>-0.67079999700097814</v>
      </c>
      <c r="G56" s="124">
        <f>IF(PERCENT!G56&gt;PERCENT!G$100,(PERCENT!G56-PERCENT!G$100)/(PERCENT!G$101-PERCENT!G$100),(PERCENT!G56-PERCENT!G$100)/(PERCENT!G$100-PERCENT!G$102))</f>
        <v>0.88019038145356554</v>
      </c>
      <c r="H56" s="125">
        <f>IF(PERCENT!H56&gt;PERCENT!H$100,(PERCENT!H56-PERCENT!H$100)/(PERCENT!H$101-PERCENT!H$100),(PERCENT!H56-PERCENT!H$100)/(PERCENT!H$100-PERCENT!H$102))</f>
        <v>-0.37164249298627933</v>
      </c>
      <c r="I56" s="124">
        <f>IF(PERCENT!I56&gt;PERCENT!I$100,(PERCENT!I56-PERCENT!I$100)/(PERCENT!I$101-PERCENT!I$100),(PERCENT!I56-PERCENT!I$100)/(PERCENT!I$100-PERCENT!I$102))</f>
        <v>-0.63639000035249205</v>
      </c>
      <c r="J56" s="124">
        <f>IF(PERCENT!J56&gt;PERCENT!J$100,(PERCENT!J56-PERCENT!J$100)/(PERCENT!J$101-PERCENT!J$100),(PERCENT!J56-PERCENT!J$100)/(PERCENT!J$100-PERCENT!J$102))</f>
        <v>-0.17404361097118146</v>
      </c>
      <c r="K56" s="126">
        <f>IF(PERCENT!K56&gt;PERCENT!K$100,(PERCENT!K56-PERCENT!K$100)/(PERCENT!K$101-PERCENT!K$100),(PERCENT!K56-PERCENT!K$100)/(PERCENT!K$100-PERCENT!K$102))</f>
        <v>0.51269839967754083</v>
      </c>
      <c r="L56" s="126">
        <f>IF(PERCENT!L56&gt;PERCENT!L$100,(PERCENT!L56-PERCENT!L$100)/(PERCENT!L$101-PERCENT!L$100),(PERCENT!L56-PERCENT!L$100)/(PERCENT!L$100-PERCENT!L$102))</f>
        <v>-0.14495244427064888</v>
      </c>
      <c r="M56" s="124">
        <f>IF(PERCENT!M56&gt;PERCENT!M$100,(PERCENT!M56-PERCENT!M$100)/(PERCENT!M$101-PERCENT!M$100),(PERCENT!M56-PERCENT!M$100)/(PERCENT!M$100-PERCENT!M$102))</f>
        <v>-1</v>
      </c>
      <c r="N56" s="124">
        <f>IF(PERCENT!N56&gt;PERCENT!N$100,(PERCENT!N56-PERCENT!N$100)/(PERCENT!N$101-PERCENT!N$100),(PERCENT!N56-PERCENT!N$100)/(PERCENT!N$100-PERCENT!N$102))</f>
        <v>9.4198356949531506E-2</v>
      </c>
      <c r="O56" s="124">
        <f>IF(PERCENT!O56&gt;PERCENT!O$100,(PERCENT!O56-PERCENT!O$100)/(PERCENT!O$101-PERCENT!O$100),(PERCENT!O56-PERCENT!O$100)/(PERCENT!O$100-PERCENT!O$102))</f>
        <v>-2.107829265829872E-2</v>
      </c>
      <c r="P56" s="124">
        <f>IF(PERCENT!P56&gt;PERCENT!P$100,(PERCENT!P56-PERCENT!P$100)/(PERCENT!P$101-PERCENT!P$100),(PERCENT!P56-PERCENT!P$100)/(PERCENT!P$100-PERCENT!P$102))</f>
        <v>-0.10856910106147658</v>
      </c>
      <c r="Q56" s="124">
        <f>IF(PERCENT!Q56&gt;PERCENT!Q$100,(PERCENT!Q56-PERCENT!Q$100)/(PERCENT!Q$101-PERCENT!Q$100),(PERCENT!Q56-PERCENT!Q$100)/(PERCENT!Q$100-PERCENT!Q$102))</f>
        <v>1.0619066033030519E-3</v>
      </c>
      <c r="R56" s="127">
        <f>IF(PERCENT!R56&gt;PERCENT!R$100,(PERCENT!R56-PERCENT!R$100)/(PERCENT!R$101-PERCENT!R$100),(PERCENT!R56-PERCENT!R$100)/(PERCENT!R$100-PERCENT!R$102))</f>
        <v>-0.86140202056546977</v>
      </c>
      <c r="S56" s="124">
        <f>IF(PERCENT!S56&gt;PERCENT!S$100,(PERCENT!S56-PERCENT!S$100)/(PERCENT!S$101-PERCENT!S$100),(PERCENT!S56-PERCENT!S$100)/(PERCENT!S$100-PERCENT!S$102))</f>
        <v>-0.85493035230012193</v>
      </c>
      <c r="T56" s="124">
        <f>IF(PERCENT!T56&gt;PERCENT!T$100,(PERCENT!T56-PERCENT!T$100)/(PERCENT!T$101-PERCENT!T$100),(PERCENT!T56-PERCENT!T$100)/(PERCENT!T$100-PERCENT!T$102))</f>
        <v>-0.89470906666422256</v>
      </c>
      <c r="U56" s="124">
        <f>IF(PERCENT!U56&gt;PERCENT!U$100,(PERCENT!U56-PERCENT!U$100)/(PERCENT!U$101-PERCENT!U$100),(PERCENT!U56-PERCENT!U$100)/(PERCENT!U$100-PERCENT!U$102))</f>
        <v>-0.8020723381118865</v>
      </c>
      <c r="V56" s="127">
        <f>IF(PERCENT!V56&gt;PERCENT!V$100,(PERCENT!V56-PERCENT!V$100)/(PERCENT!V$101-PERCENT!V$100),(PERCENT!V56-PERCENT!V$100)/(PERCENT!V$100-PERCENT!V$102))</f>
        <v>-0.71070751393315457</v>
      </c>
      <c r="W56" s="124">
        <f>IF(PERCENT!W56&gt;PERCENT!W$100,(PERCENT!W56-PERCENT!W$100)/(PERCENT!W$101-PERCENT!W$100),(PERCENT!W56-PERCENT!W$100)/(PERCENT!W$100-PERCENT!W$102))</f>
        <v>-0.71070751393315457</v>
      </c>
      <c r="X56" s="127">
        <f>IF(PERCENT!X56&gt;PERCENT!X$100,(PERCENT!X56-PERCENT!X$100)/(PERCENT!X$101-PERCENT!X$100),(PERCENT!X56-PERCENT!X$100)/(PERCENT!X$100-PERCENT!X$102))</f>
        <v>-0.24718556346237566</v>
      </c>
      <c r="Y56" s="124">
        <f>IF(PERCENT!Y56&gt;PERCENT!Y$100,(PERCENT!Y56-PERCENT!Y$100)/(PERCENT!Y$101-PERCENT!Y$100),(PERCENT!Y56-PERCENT!Y$100)/(PERCENT!Y$100-PERCENT!Y$102))</f>
        <v>-0.7130680600805871</v>
      </c>
      <c r="Z56" s="124">
        <f>IF(PERCENT!Z56&gt;PERCENT!Z$100,(PERCENT!Z56-PERCENT!Z$100)/(PERCENT!Z$101-PERCENT!Z$100),(PERCENT!Z56-PERCENT!Z$100)/(PERCENT!Z$100-PERCENT!Z$102))</f>
        <v>-0.82056849372018437</v>
      </c>
      <c r="AA56" s="124">
        <f>IF(PERCENT!AA56&gt;PERCENT!AA$100,(PERCENT!AA56-PERCENT!AA$100)/(PERCENT!AA$101-PERCENT!AA$100),(PERCENT!AA56-PERCENT!AA$100)/(PERCENT!AA$100-PERCENT!AA$102))</f>
        <v>-0.47961851406605127</v>
      </c>
      <c r="AB56" s="124">
        <f>IF(PERCENT!AB56&gt;PERCENT!AB$100,(PERCENT!AB56-PERCENT!AB$100)/(PERCENT!AB$101-PERCENT!AB$100),(PERCENT!AB56-PERCENT!AB$100)/(PERCENT!AB$100-PERCENT!AB$102))</f>
        <v>-1.0215046793363311E-2</v>
      </c>
      <c r="AC56" s="127">
        <f>IF(PERCENT!AC56&gt;PERCENT!AC$100,(PERCENT!AC56-PERCENT!AC$100)/(PERCENT!AC$101-PERCENT!AC$100),(PERCENT!AC56-PERCENT!AC$100)/(PERCENT!AC$100-PERCENT!AC$102))</f>
        <v>-1</v>
      </c>
      <c r="AD56" s="124">
        <f>IF(PERCENT!AD56&gt;PERCENT!AD$100,(PERCENT!AD56-PERCENT!AD$100)/(PERCENT!AD$101-PERCENT!AD$100),(PERCENT!AD56-PERCENT!AD$100)/(PERCENT!AD$100-PERCENT!AD$102))</f>
        <v>-1</v>
      </c>
      <c r="AE56" s="128">
        <f>IF(PERCENT!AE56&gt;PERCENT!AE$100,(PERCENT!AE56-PERCENT!AE$100)/(PERCENT!AE$101-PERCENT!AE$100),(PERCENT!AE56-PERCENT!AE$100)/(PERCENT!AE$100-PERCENT!AE$102))</f>
        <v>-0.39519555075503282</v>
      </c>
      <c r="AF56" s="124">
        <f>IF(PERCENT!AF56&gt;PERCENT!AF$100,(PERCENT!AF56-PERCENT!AF$100)/(PERCENT!AF$101-PERCENT!AF$100),(PERCENT!AF56-PERCENT!AF$100)/(PERCENT!AF$100-PERCENT!AF$102))</f>
        <v>0.70300575799449672</v>
      </c>
      <c r="AG56" s="124">
        <f>IF(PERCENT!AG56&gt;PERCENT!AG$100,(PERCENT!AG56-PERCENT!AG$100)/(PERCENT!AG$101-PERCENT!AG$100),(PERCENT!AG56-PERCENT!AG$100)/(PERCENT!AG$100-PERCENT!AG$102))</f>
        <v>0.2385522338464105</v>
      </c>
      <c r="AH56" s="124">
        <f>IF(PERCENT!AH56&gt;PERCENT!AH$100,(PERCENT!AH56-PERCENT!AH$100)/(PERCENT!AH$101-PERCENT!AH$100),(PERCENT!AH56-PERCENT!AH$100)/(PERCENT!AH$100-PERCENT!AH$102))</f>
        <v>-0.65409807829124855</v>
      </c>
      <c r="AI56" s="124">
        <f>IF(PERCENT!AI56&gt;PERCENT!AI$100,(PERCENT!AI56-PERCENT!AI$100)/(PERCENT!AI$101-PERCENT!AI$100),(PERCENT!AI56-PERCENT!AI$100)/(PERCENT!AI$100-PERCENT!AI$102))</f>
        <v>-0.78393352579359565</v>
      </c>
      <c r="AJ56" s="124">
        <f>IF(PERCENT!AJ56&gt;PERCENT!AJ$100,(PERCENT!AJ56-PERCENT!AJ$100)/(PERCENT!AJ$101-PERCENT!AJ$100),(PERCENT!AJ56-PERCENT!AJ$100)/(PERCENT!AJ$100-PERCENT!AJ$102))</f>
        <v>0.14544869161935661</v>
      </c>
      <c r="AK56" s="124">
        <f>IF(PERCENT!AK56&gt;PERCENT!AK$100,(PERCENT!AK56-PERCENT!AK$100)/(PERCENT!AK$101-PERCENT!AK$100),(PERCENT!AK56-PERCENT!AK$100)/(PERCENT!AK$100-PERCENT!AK$102))</f>
        <v>-0.42820333954250028</v>
      </c>
      <c r="AL56" s="124">
        <f>IF(PERCENT!AL56&gt;PERCENT!AL$100,(PERCENT!AL56-PERCENT!AL$100)/(PERCENT!AL$101-PERCENT!AL$100),(PERCENT!AL56-PERCENT!AL$100)/(PERCENT!AL$100-PERCENT!AL$102))</f>
        <v>-0.7125202801646513</v>
      </c>
      <c r="AM56" s="124">
        <f>IF(PERCENT!AM56&gt;PERCENT!AM$100,(PERCENT!AM56-PERCENT!AM$100)/(PERCENT!AM$101-PERCENT!AM$100),(PERCENT!AM56-PERCENT!AM$100)/(PERCENT!AM$100-PERCENT!AM$102))</f>
        <v>-0.15109092208449695</v>
      </c>
      <c r="AN56" s="124">
        <f>IF(PERCENT!AN56&gt;PERCENT!AN$100,(PERCENT!AN56-PERCENT!AN$100)/(PERCENT!AN$101-PERCENT!AN$100),(PERCENT!AN56-PERCENT!AN$100)/(PERCENT!AN$100-PERCENT!AN$102))</f>
        <v>0.42620751215615815</v>
      </c>
      <c r="AO56" s="124">
        <f>IF(PERCENT!AO56&gt;PERCENT!AO$100,(PERCENT!AO56-PERCENT!AO$100)/(PERCENT!AO$101-PERCENT!AO$100),(PERCENT!AO56-PERCENT!AO$100)/(PERCENT!AO$100-PERCENT!AO$102))</f>
        <v>-0.24766003137232562</v>
      </c>
      <c r="AP56" s="124">
        <f>IF(PERCENT!AP56&gt;PERCENT!AP$100,(PERCENT!AP56-PERCENT!AP$100)/(PERCENT!AP$101-PERCENT!AP$100),(PERCENT!AP56-PERCENT!AP$100)/(PERCENT!AP$100-PERCENT!AP$102))</f>
        <v>0.81026893556597301</v>
      </c>
      <c r="AQ56" s="124">
        <f>IF(PERCENT!AQ56&gt;PERCENT!AQ$100,(PERCENT!AQ56-PERCENT!AQ$100)/(PERCENT!AQ$101-PERCENT!AQ$100),(PERCENT!AQ56-PERCENT!AQ$100)/(PERCENT!AQ$100-PERCENT!AQ$102))</f>
        <v>-1.617720892734275E-3</v>
      </c>
      <c r="AR56" s="124">
        <f>IF(PERCENT!AR56&gt;PERCENT!AR$100,(PERCENT!AR56-PERCENT!AR$100)/(PERCENT!AR$101-PERCENT!AR$100),(PERCENT!AR56-PERCENT!AR$100)/(PERCENT!AR$100-PERCENT!AR$102))</f>
        <v>0.7787302101955299</v>
      </c>
      <c r="AS56" s="198">
        <f>IF(PERCENT!AS56&gt;PERCENT!AS$100,(PERCENT!AS56-PERCENT!AS$100)/(PERCENT!AS$101-PERCENT!AS$100),(PERCENT!AS56-PERCENT!AS$100)/(PERCENT!AS$100-PERCENT!AS$102))</f>
        <v>-0.37584095495138087</v>
      </c>
      <c r="AT56" s="198">
        <f>IF(PERCENT!AT56&gt;PERCENT!AT$100,(PERCENT!AT56-PERCENT!AT$100)/(PERCENT!AT$101-PERCENT!AT$100),(PERCENT!AT56-PERCENT!AT$100)/(PERCENT!AT$100-PERCENT!AT$102))</f>
        <v>0.21540659154033343</v>
      </c>
      <c r="AU56" s="198">
        <f>IF(PERCENT!AU56&gt;PERCENT!AU$100,(PERCENT!AU56-PERCENT!AU$100)/(PERCENT!AU$101-PERCENT!AU$100),(PERCENT!AU56-PERCENT!AU$100)/(PERCENT!AU$100-PERCENT!AU$102))</f>
        <v>-0.72669804695439255</v>
      </c>
      <c r="AV56" s="231">
        <f>IF(PERCENT!AV56&gt;PERCENT!AV$100,(PERCENT!AV56-PERCENT!AV$100)/(PERCENT!AV$101-PERCENT!AV$100),(PERCENT!AV56-PERCENT!AV$100)/(PERCENT!AV$100-PERCENT!AV$102))</f>
        <v>-0.39519555075503282</v>
      </c>
      <c r="AW56" s="231">
        <f>IF(PERCENT!AW56&gt;PERCENT!AW$100,(PERCENT!AW56-PERCENT!AW$100)/(PERCENT!AW$101-PERCENT!AW$100),(PERCENT!AW56-PERCENT!AW$100)/(PERCENT!AW$100-PERCENT!AW$102))</f>
        <v>-0.23217142474943939</v>
      </c>
      <c r="AX56" s="231">
        <f>IF(PERCENT!AX56&gt;PERCENT!AX$100,(PERCENT!AX56-PERCENT!AX$100)/(PERCENT!AX$101-PERCENT!AX$100),(PERCENT!AX56-PERCENT!AX$100)/(PERCENT!AX$100-PERCENT!AX$102))</f>
        <v>-0.39519555075503282</v>
      </c>
      <c r="AY56" s="232">
        <f>IF(PERCENT!AY56&gt;PERCENT!AY$100,(PERCENT!AY56-PERCENT!AY$100)/(PERCENT!AY$101-PERCENT!AY$100),(PERCENT!AY56-PERCENT!AY$100)/(PERCENT!AY$100-PERCENT!AY$102))</f>
        <v>-0.38590697762945886</v>
      </c>
    </row>
    <row r="57" spans="1:51" x14ac:dyDescent="0.35">
      <c r="A57" s="197" t="s">
        <v>447</v>
      </c>
      <c r="B57" s="125">
        <f>IF(PERCENT!B57&gt;PERCENT!B$100,(PERCENT!B57-PERCENT!B$100)/(PERCENT!B$101-PERCENT!B$100),(PERCENT!B57-PERCENT!B$100)/(PERCENT!B$100-PERCENT!B$102))</f>
        <v>0.29254214502847242</v>
      </c>
      <c r="C57" s="124">
        <f>IF(PERCENT!C57&gt;PERCENT!C$100,(PERCENT!C57-PERCENT!C$100)/(PERCENT!C$101-PERCENT!C$100),(PERCENT!C57-PERCENT!C$100)/(PERCENT!C$100-PERCENT!C$102))</f>
        <v>0.33272961020562519</v>
      </c>
      <c r="D57" s="124">
        <f>IF(PERCENT!D57&gt;PERCENT!D$100,(PERCENT!D57-PERCENT!D$100)/(PERCENT!D$101-PERCENT!D$100),(PERCENT!D57-PERCENT!D$100)/(PERCENT!D$100-PERCENT!D$102))</f>
        <v>0.22010530229586464</v>
      </c>
      <c r="E57" s="124">
        <f>IF(PERCENT!E57&gt;PERCENT!E$100,(PERCENT!E57-PERCENT!E$100)/(PERCENT!E$101-PERCENT!E$100),(PERCENT!E57-PERCENT!E$100)/(PERCENT!E$100-PERCENT!E$102))</f>
        <v>-0.33900743723834154</v>
      </c>
      <c r="F57" s="124">
        <f>IF(PERCENT!F57&gt;PERCENT!F$100,(PERCENT!F57-PERCENT!F$100)/(PERCENT!F$101-PERCENT!F$100),(PERCENT!F57-PERCENT!F$100)/(PERCENT!F$100-PERCENT!F$102))</f>
        <v>0.68956628685528087</v>
      </c>
      <c r="G57" s="124">
        <f>IF(PERCENT!G57&gt;PERCENT!G$100,(PERCENT!G57-PERCENT!G$100)/(PERCENT!G$101-PERCENT!G$100),(PERCENT!G57-PERCENT!G$100)/(PERCENT!G$100-PERCENT!G$102))</f>
        <v>7.4218832856497469E-2</v>
      </c>
      <c r="H57" s="125">
        <f>IF(PERCENT!H57&gt;PERCENT!H$100,(PERCENT!H57-PERCENT!H$100)/(PERCENT!H$101-PERCENT!H$100),(PERCENT!H57-PERCENT!H$100)/(PERCENT!H$100-PERCENT!H$102))</f>
        <v>0.16299392396742693</v>
      </c>
      <c r="I57" s="124">
        <f>IF(PERCENT!I57&gt;PERCENT!I$100,(PERCENT!I57-PERCENT!I$100)/(PERCENT!I$101-PERCENT!I$100),(PERCENT!I57-PERCENT!I$100)/(PERCENT!I$100-PERCENT!I$102))</f>
        <v>0.23231609107006213</v>
      </c>
      <c r="J57" s="124">
        <f>IF(PERCENT!J57&gt;PERCENT!J$100,(PERCENT!J57-PERCENT!J$100)/(PERCENT!J$101-PERCENT!J$100),(PERCENT!J57-PERCENT!J$100)/(PERCENT!J$100-PERCENT!J$102))</f>
        <v>-0.14216704672141561</v>
      </c>
      <c r="K57" s="126">
        <f>IF(PERCENT!K57&gt;PERCENT!K$100,(PERCENT!K57-PERCENT!K$100)/(PERCENT!K$101-PERCENT!K$100),(PERCENT!K57-PERCENT!K$100)/(PERCENT!K$100-PERCENT!K$102))</f>
        <v>-0.16460115158017408</v>
      </c>
      <c r="L57" s="126">
        <f>IF(PERCENT!L57&gt;PERCENT!L$100,(PERCENT!L57-PERCENT!L$100)/(PERCENT!L$101-PERCENT!L$100),(PERCENT!L57-PERCENT!L$100)/(PERCENT!L$100-PERCENT!L$102))</f>
        <v>-0.73664430154848959</v>
      </c>
      <c r="M57" s="124">
        <f>IF(PERCENT!M57&gt;PERCENT!M$100,(PERCENT!M57-PERCENT!M$100)/(PERCENT!M$101-PERCENT!M$100),(PERCENT!M57-PERCENT!M$100)/(PERCENT!M$100-PERCENT!M$102))</f>
        <v>-1</v>
      </c>
      <c r="N57" s="124">
        <f>IF(PERCENT!N57&gt;PERCENT!N$100,(PERCENT!N57-PERCENT!N$100)/(PERCENT!N$101-PERCENT!N$100),(PERCENT!N57-PERCENT!N$100)/(PERCENT!N$100-PERCENT!N$102))</f>
        <v>-1</v>
      </c>
      <c r="O57" s="124">
        <f>IF(PERCENT!O57&gt;PERCENT!O$100,(PERCENT!O57-PERCENT!O$100)/(PERCENT!O$101-PERCENT!O$100),(PERCENT!O57-PERCENT!O$100)/(PERCENT!O$100-PERCENT!O$102))</f>
        <v>-2.107829265829872E-2</v>
      </c>
      <c r="P57" s="124">
        <f>IF(PERCENT!P57&gt;PERCENT!P$100,(PERCENT!P57-PERCENT!P$100)/(PERCENT!P$101-PERCENT!P$100),(PERCENT!P57-PERCENT!P$100)/(PERCENT!P$100-PERCENT!P$102))</f>
        <v>0.79834802258003013</v>
      </c>
      <c r="Q57" s="124">
        <f>IF(PERCENT!Q57&gt;PERCENT!Q$100,(PERCENT!Q57-PERCENT!Q$100)/(PERCENT!Q$101-PERCENT!Q$100),(PERCENT!Q57-PERCENT!Q$100)/(PERCENT!Q$100-PERCENT!Q$102))</f>
        <v>-0.34528041646349189</v>
      </c>
      <c r="R57" s="127">
        <f>IF(PERCENT!R57&gt;PERCENT!R$100,(PERCENT!R57-PERCENT!R$100)/(PERCENT!R$101-PERCENT!R$100),(PERCENT!R57-PERCENT!R$100)/(PERCENT!R$100-PERCENT!R$102))</f>
        <v>0.1959133576199685</v>
      </c>
      <c r="S57" s="124">
        <f>IF(PERCENT!S57&gt;PERCENT!S$100,(PERCENT!S57-PERCENT!S$100)/(PERCENT!S$101-PERCENT!S$100),(PERCENT!S57-PERCENT!S$100)/(PERCENT!S$100-PERCENT!S$102))</f>
        <v>0.19245347098211946</v>
      </c>
      <c r="T57" s="124">
        <f>IF(PERCENT!T57&gt;PERCENT!T$100,(PERCENT!T57-PERCENT!T$100)/(PERCENT!T$101-PERCENT!T$100),(PERCENT!T57-PERCENT!T$100)/(PERCENT!T$100-PERCENT!T$102))</f>
        <v>0.33911859405952183</v>
      </c>
      <c r="U57" s="124">
        <f>IF(PERCENT!U57&gt;PERCENT!U$100,(PERCENT!U57-PERCENT!U$100)/(PERCENT!U$101-PERCENT!U$100),(PERCENT!U57-PERCENT!U$100)/(PERCENT!U$100-PERCENT!U$102))</f>
        <v>-0.57598424456432873</v>
      </c>
      <c r="V57" s="127">
        <f>IF(PERCENT!V57&gt;PERCENT!V$100,(PERCENT!V57-PERCENT!V$100)/(PERCENT!V$101-PERCENT!V$100),(PERCENT!V57-PERCENT!V$100)/(PERCENT!V$100-PERCENT!V$102))</f>
        <v>0.18057031184267691</v>
      </c>
      <c r="W57" s="124">
        <f>IF(PERCENT!W57&gt;PERCENT!W$100,(PERCENT!W57-PERCENT!W$100)/(PERCENT!W$101-PERCENT!W$100),(PERCENT!W57-PERCENT!W$100)/(PERCENT!W$100-PERCENT!W$102))</f>
        <v>0.18057031184267691</v>
      </c>
      <c r="X57" s="127">
        <f>IF(PERCENT!X57&gt;PERCENT!X$100,(PERCENT!X57-PERCENT!X$100)/(PERCENT!X$101-PERCENT!X$100),(PERCENT!X57-PERCENT!X$100)/(PERCENT!X$100-PERCENT!X$102))</f>
        <v>-0.84031077425257827</v>
      </c>
      <c r="Y57" s="124">
        <f>IF(PERCENT!Y57&gt;PERCENT!Y$100,(PERCENT!Y57-PERCENT!Y$100)/(PERCENT!Y$101-PERCENT!Y$100),(PERCENT!Y57-PERCENT!Y$100)/(PERCENT!Y$100-PERCENT!Y$102))</f>
        <v>-0.79166574687150615</v>
      </c>
      <c r="Z57" s="124">
        <f>IF(PERCENT!Z57&gt;PERCENT!Z$100,(PERCENT!Z57-PERCENT!Z$100)/(PERCENT!Z$101-PERCENT!Z$100),(PERCENT!Z57-PERCENT!Z$100)/(PERCENT!Z$100-PERCENT!Z$102))</f>
        <v>-0.18386251599323022</v>
      </c>
      <c r="AA57" s="124">
        <f>IF(PERCENT!AA57&gt;PERCENT!AA$100,(PERCENT!AA57-PERCENT!AA$100)/(PERCENT!AA$101-PERCENT!AA$100),(PERCENT!AA57-PERCENT!AA$100)/(PERCENT!AA$100-PERCENT!AA$102))</f>
        <v>-0.505144032804271</v>
      </c>
      <c r="AB57" s="124">
        <f>IF(PERCENT!AB57&gt;PERCENT!AB$100,(PERCENT!AB57-PERCENT!AB$100)/(PERCENT!AB$101-PERCENT!AB$100),(PERCENT!AB57-PERCENT!AB$100)/(PERCENT!AB$100-PERCENT!AB$102))</f>
        <v>-1</v>
      </c>
      <c r="AC57" s="127">
        <f>IF(PERCENT!AC57&gt;PERCENT!AC$100,(PERCENT!AC57-PERCENT!AC$100)/(PERCENT!AC$101-PERCENT!AC$100),(PERCENT!AC57-PERCENT!AC$100)/(PERCENT!AC$100-PERCENT!AC$102))</f>
        <v>-0.80911747443742221</v>
      </c>
      <c r="AD57" s="124">
        <f>IF(PERCENT!AD57&gt;PERCENT!AD$100,(PERCENT!AD57-PERCENT!AD$100)/(PERCENT!AD$101-PERCENT!AD$100),(PERCENT!AD57-PERCENT!AD$100)/(PERCENT!AD$100-PERCENT!AD$102))</f>
        <v>-0.80911747443742221</v>
      </c>
      <c r="AE57" s="128">
        <f>IF(PERCENT!AE57&gt;PERCENT!AE$100,(PERCENT!AE57-PERCENT!AE$100)/(PERCENT!AE$101-PERCENT!AE$100),(PERCENT!AE57-PERCENT!AE$100)/(PERCENT!AE$100-PERCENT!AE$102))</f>
        <v>-0.32407781216724113</v>
      </c>
      <c r="AF57" s="124">
        <f>IF(PERCENT!AF57&gt;PERCENT!AF$100,(PERCENT!AF57-PERCENT!AF$100)/(PERCENT!AF$101-PERCENT!AF$100),(PERCENT!AF57-PERCENT!AF$100)/(PERCENT!AF$100-PERCENT!AF$102))</f>
        <v>0.16794672615596995</v>
      </c>
      <c r="AG57" s="124">
        <f>IF(PERCENT!AG57&gt;PERCENT!AG$100,(PERCENT!AG57-PERCENT!AG$100)/(PERCENT!AG$101-PERCENT!AG$100),(PERCENT!AG57-PERCENT!AG$100)/(PERCENT!AG$100-PERCENT!AG$102))</f>
        <v>-0.40003262648333687</v>
      </c>
      <c r="AH57" s="124">
        <f>IF(PERCENT!AH57&gt;PERCENT!AH$100,(PERCENT!AH57-PERCENT!AH$100)/(PERCENT!AH$101-PERCENT!AH$100),(PERCENT!AH57-PERCENT!AH$100)/(PERCENT!AH$100-PERCENT!AH$102))</f>
        <v>-0.6253432926424336</v>
      </c>
      <c r="AI57" s="124">
        <f>IF(PERCENT!AI57&gt;PERCENT!AI$100,(PERCENT!AI57-PERCENT!AI$100)/(PERCENT!AI$101-PERCENT!AI$100),(PERCENT!AI57-PERCENT!AI$100)/(PERCENT!AI$100-PERCENT!AI$102))</f>
        <v>-0.74064183462883704</v>
      </c>
      <c r="AJ57" s="124">
        <f>IF(PERCENT!AJ57&gt;PERCENT!AJ$100,(PERCENT!AJ57-PERCENT!AJ$100)/(PERCENT!AJ$101-PERCENT!AJ$100),(PERCENT!AJ57-PERCENT!AJ$100)/(PERCENT!AJ$100-PERCENT!AJ$102))</f>
        <v>0.4688532055765196</v>
      </c>
      <c r="AK57" s="124">
        <f>IF(PERCENT!AK57&gt;PERCENT!AK$100,(PERCENT!AK57-PERCENT!AK$100)/(PERCENT!AK$101-PERCENT!AK$100),(PERCENT!AK57-PERCENT!AK$100)/(PERCENT!AK$100-PERCENT!AK$102))</f>
        <v>-0.39267251961850164</v>
      </c>
      <c r="AL57" s="124">
        <f>IF(PERCENT!AL57&gt;PERCENT!AL$100,(PERCENT!AL57-PERCENT!AL$100)/(PERCENT!AL$101-PERCENT!AL$100),(PERCENT!AL57-PERCENT!AL$100)/(PERCENT!AL$100-PERCENT!AL$102))</f>
        <v>-0.78245572361215854</v>
      </c>
      <c r="AM57" s="124">
        <f>IF(PERCENT!AM57&gt;PERCENT!AM$100,(PERCENT!AM57-PERCENT!AM$100)/(PERCENT!AM$101-PERCENT!AM$100),(PERCENT!AM57-PERCENT!AM$100)/(PERCENT!AM$100-PERCENT!AM$102))</f>
        <v>0.50971831349253438</v>
      </c>
      <c r="AN57" s="124">
        <f>IF(PERCENT!AN57&gt;PERCENT!AN$100,(PERCENT!AN57-PERCENT!AN$100)/(PERCENT!AN$101-PERCENT!AN$100),(PERCENT!AN57-PERCENT!AN$100)/(PERCENT!AN$100-PERCENT!AN$102))</f>
        <v>0.14386517686791442</v>
      </c>
      <c r="AO57" s="124">
        <f>IF(PERCENT!AO57&gt;PERCENT!AO$100,(PERCENT!AO57-PERCENT!AO$100)/(PERCENT!AO$101-PERCENT!AO$100),(PERCENT!AO57-PERCENT!AO$100)/(PERCENT!AO$100-PERCENT!AO$102))</f>
        <v>-1</v>
      </c>
      <c r="AP57" s="124">
        <f>IF(PERCENT!AP57&gt;PERCENT!AP$100,(PERCENT!AP57-PERCENT!AP$100)/(PERCENT!AP$101-PERCENT!AP$100),(PERCENT!AP57-PERCENT!AP$100)/(PERCENT!AP$100-PERCENT!AP$102))</f>
        <v>-1.3836188848719004E-2</v>
      </c>
      <c r="AQ57" s="124">
        <f>IF(PERCENT!AQ57&gt;PERCENT!AQ$100,(PERCENT!AQ57-PERCENT!AQ$100)/(PERCENT!AQ$101-PERCENT!AQ$100),(PERCENT!AQ57-PERCENT!AQ$100)/(PERCENT!AQ$100-PERCENT!AQ$102))</f>
        <v>0.74861666401684557</v>
      </c>
      <c r="AR57" s="124">
        <f>IF(PERCENT!AR57&gt;PERCENT!AR$100,(PERCENT!AR57-PERCENT!AR$100)/(PERCENT!AR$101-PERCENT!AR$100),(PERCENT!AR57-PERCENT!AR$100)/(PERCENT!AR$100-PERCENT!AR$102))</f>
        <v>0.70684836865623624</v>
      </c>
      <c r="AS57" s="198">
        <f>IF(PERCENT!AS57&gt;PERCENT!AS$100,(PERCENT!AS57-PERCENT!AS$100)/(PERCENT!AS$101-PERCENT!AS$100),(PERCENT!AS57-PERCENT!AS$100)/(PERCENT!AS$100-PERCENT!AS$102))</f>
        <v>0.19089332495644468</v>
      </c>
      <c r="AT57" s="198">
        <f>IF(PERCENT!AT57&gt;PERCENT!AT$100,(PERCENT!AT57-PERCENT!AT$100)/(PERCENT!AT$101-PERCENT!AT$100),(PERCENT!AT57-PERCENT!AT$100)/(PERCENT!AT$100-PERCENT!AT$102))</f>
        <v>-0.32526107491391637</v>
      </c>
      <c r="AU57" s="198">
        <f>IF(PERCENT!AU57&gt;PERCENT!AU$100,(PERCENT!AU57-PERCENT!AU$100)/(PERCENT!AU$101-PERCENT!AU$100),(PERCENT!AU57-PERCENT!AU$100)/(PERCENT!AU$100-PERCENT!AU$102))</f>
        <v>-0.4159169696548829</v>
      </c>
      <c r="AV57" s="231">
        <f>IF(PERCENT!AV57&gt;PERCENT!AV$100,(PERCENT!AV57-PERCENT!AV$100)/(PERCENT!AV$101-PERCENT!AV$100),(PERCENT!AV57-PERCENT!AV$100)/(PERCENT!AV$100-PERCENT!AV$102))</f>
        <v>-0.32407781216724113</v>
      </c>
      <c r="AW57" s="231">
        <f>IF(PERCENT!AW57&gt;PERCENT!AW$100,(PERCENT!AW57-PERCENT!AW$100)/(PERCENT!AW$101-PERCENT!AW$100),(PERCENT!AW57-PERCENT!AW$100)/(PERCENT!AW$100-PERCENT!AW$102))</f>
        <v>-0.16928989246149889</v>
      </c>
      <c r="AX57" s="231">
        <f>IF(PERCENT!AX57&gt;PERCENT!AX$100,(PERCENT!AX57-PERCENT!AX$100)/(PERCENT!AX$101-PERCENT!AX$100),(PERCENT!AX57-PERCENT!AX$100)/(PERCENT!AX$100-PERCENT!AX$102))</f>
        <v>-0.32407781216724113</v>
      </c>
      <c r="AY57" s="232">
        <f>IF(PERCENT!AY57&gt;PERCENT!AY$100,(PERCENT!AY57-PERCENT!AY$100)/(PERCENT!AY$101-PERCENT!AY$100),(PERCENT!AY57-PERCENT!AY$100)/(PERCENT!AY$100-PERCENT!AY$102))</f>
        <v>0.66707184634749372</v>
      </c>
    </row>
    <row r="58" spans="1:51" x14ac:dyDescent="0.35">
      <c r="A58" s="197" t="s">
        <v>448</v>
      </c>
      <c r="B58" s="125">
        <f>IF(PERCENT!B58&gt;PERCENT!B$100,(PERCENT!B58-PERCENT!B$100)/(PERCENT!B$101-PERCENT!B$100),(PERCENT!B58-PERCENT!B$100)/(PERCENT!B$100-PERCENT!B$102))</f>
        <v>-0.14335721979161412</v>
      </c>
      <c r="C58" s="124">
        <f>IF(PERCENT!C58&gt;PERCENT!C$100,(PERCENT!C58-PERCENT!C$100)/(PERCENT!C$101-PERCENT!C$100),(PERCENT!C58-PERCENT!C$100)/(PERCENT!C$100-PERCENT!C$102))</f>
        <v>-7.2201752083742424E-2</v>
      </c>
      <c r="D58" s="124">
        <f>IF(PERCENT!D58&gt;PERCENT!D$100,(PERCENT!D58-PERCENT!D$100)/(PERCENT!D$101-PERCENT!D$100),(PERCENT!D58-PERCENT!D$100)/(PERCENT!D$100-PERCENT!D$102))</f>
        <v>-0.32916845783589976</v>
      </c>
      <c r="E58" s="124">
        <f>IF(PERCENT!E58&gt;PERCENT!E$100,(PERCENT!E58-PERCENT!E$100)/(PERCENT!E$101-PERCENT!E$100),(PERCENT!E58-PERCENT!E$100)/(PERCENT!E$100-PERCENT!E$102))</f>
        <v>8.2294389512629657E-2</v>
      </c>
      <c r="F58" s="124">
        <f>IF(PERCENT!F58&gt;PERCENT!F$100,(PERCENT!F58-PERCENT!F$100)/(PERCENT!F$101-PERCENT!F$100),(PERCENT!F58-PERCENT!F$100)/(PERCENT!F$100-PERCENT!F$102))</f>
        <v>1.446918540137891E-2</v>
      </c>
      <c r="G58" s="124">
        <f>IF(PERCENT!G58&gt;PERCENT!G$100,(PERCENT!G58-PERCENT!G$100)/(PERCENT!G$101-PERCENT!G$100),(PERCENT!G58-PERCENT!G$100)/(PERCENT!G$100-PERCENT!G$102))</f>
        <v>-0.23435121387610341</v>
      </c>
      <c r="H58" s="125">
        <f>IF(PERCENT!H58&gt;PERCENT!H$100,(PERCENT!H58-PERCENT!H$100)/(PERCENT!H$101-PERCENT!H$100),(PERCENT!H58-PERCENT!H$100)/(PERCENT!H$100-PERCENT!H$102))</f>
        <v>-0.21828272287520883</v>
      </c>
      <c r="I58" s="124">
        <f>IF(PERCENT!I58&gt;PERCENT!I$100,(PERCENT!I58-PERCENT!I$100)/(PERCENT!I$101-PERCENT!I$100),(PERCENT!I58-PERCENT!I$100)/(PERCENT!I$100-PERCENT!I$102))</f>
        <v>2.3676254300953995E-2</v>
      </c>
      <c r="J58" s="124">
        <f>IF(PERCENT!J58&gt;PERCENT!J$100,(PERCENT!J58-PERCENT!J$100)/(PERCENT!J$101-PERCENT!J$100),(PERCENT!J58-PERCENT!J$100)/(PERCENT!J$100-PERCENT!J$102))</f>
        <v>-0.43839631017130548</v>
      </c>
      <c r="K58" s="126">
        <f>IF(PERCENT!K58&gt;PERCENT!K$100,(PERCENT!K58-PERCENT!K$100)/(PERCENT!K$101-PERCENT!K$100),(PERCENT!K58-PERCENT!K$100)/(PERCENT!K$100-PERCENT!K$102))</f>
        <v>-0.11393018352733542</v>
      </c>
      <c r="L58" s="126">
        <f>IF(PERCENT!L58&gt;PERCENT!L$100,(PERCENT!L58-PERCENT!L$100)/(PERCENT!L$101-PERCENT!L$100),(PERCENT!L58-PERCENT!L$100)/(PERCENT!L$100-PERCENT!L$102))</f>
        <v>-0.9772295626396077</v>
      </c>
      <c r="M58" s="124">
        <f>IF(PERCENT!M58&gt;PERCENT!M$100,(PERCENT!M58-PERCENT!M$100)/(PERCENT!M$101-PERCENT!M$100),(PERCENT!M58-PERCENT!M$100)/(PERCENT!M$100-PERCENT!M$102))</f>
        <v>-1</v>
      </c>
      <c r="N58" s="124">
        <f>IF(PERCENT!N58&gt;PERCENT!N$100,(PERCENT!N58-PERCENT!N$100)/(PERCENT!N$101-PERCENT!N$100),(PERCENT!N58-PERCENT!N$100)/(PERCENT!N$100-PERCENT!N$102))</f>
        <v>-0.61657561898490776</v>
      </c>
      <c r="O58" s="124">
        <f>IF(PERCENT!O58&gt;PERCENT!O$100,(PERCENT!O58-PERCENT!O$100)/(PERCENT!O$101-PERCENT!O$100),(PERCENT!O58-PERCENT!O$100)/(PERCENT!O$100-PERCENT!O$102))</f>
        <v>-0.51053914632914932</v>
      </c>
      <c r="P58" s="124">
        <f>IF(PERCENT!P58&gt;PERCENT!P$100,(PERCENT!P58-PERCENT!P$100)/(PERCENT!P$101-PERCENT!P$100),(PERCENT!P58-PERCENT!P$100)/(PERCENT!P$100-PERCENT!P$102))</f>
        <v>-0.43435213885680712</v>
      </c>
      <c r="Q58" s="124">
        <f>IF(PERCENT!Q58&gt;PERCENT!Q$100,(PERCENT!Q58-PERCENT!Q$100)/(PERCENT!Q$101-PERCENT!Q$100),(PERCENT!Q58-PERCENT!Q$100)/(PERCENT!Q$100-PERCENT!Q$102))</f>
        <v>-0.34528041646349189</v>
      </c>
      <c r="R58" s="127">
        <f>IF(PERCENT!R58&gt;PERCENT!R$100,(PERCENT!R58-PERCENT!R$100)/(PERCENT!R$101-PERCENT!R$100),(PERCENT!R58-PERCENT!R$100)/(PERCENT!R$100-PERCENT!R$102))</f>
        <v>-0.52730629460300604</v>
      </c>
      <c r="S58" s="124">
        <f>IF(PERCENT!S58&gt;PERCENT!S$100,(PERCENT!S58-PERCENT!S$100)/(PERCENT!S$101-PERCENT!S$100),(PERCENT!S58-PERCENT!S$100)/(PERCENT!S$100-PERCENT!S$102))</f>
        <v>-0.75037190360737038</v>
      </c>
      <c r="T58" s="124">
        <f>IF(PERCENT!T58&gt;PERCENT!T$100,(PERCENT!T58-PERCENT!T$100)/(PERCENT!T$101-PERCENT!T$100),(PERCENT!T58-PERCENT!T$100)/(PERCENT!T$100-PERCENT!T$102))</f>
        <v>-0.47672199771739954</v>
      </c>
      <c r="U58" s="124">
        <f>IF(PERCENT!U58&gt;PERCENT!U$100,(PERCENT!U58-PERCENT!U$100)/(PERCENT!U$101-PERCENT!U$100),(PERCENT!U58-PERCENT!U$100)/(PERCENT!U$100-PERCENT!U$102))</f>
        <v>-0.31552151435594694</v>
      </c>
      <c r="V58" s="127">
        <f>IF(PERCENT!V58&gt;PERCENT!V$100,(PERCENT!V58-PERCENT!V$100)/(PERCENT!V$101-PERCENT!V$100),(PERCENT!V58-PERCENT!V$100)/(PERCENT!V$100-PERCENT!V$102))</f>
        <v>0.17681345752732153</v>
      </c>
      <c r="W58" s="124">
        <f>IF(PERCENT!W58&gt;PERCENT!W$100,(PERCENT!W58-PERCENT!W$100)/(PERCENT!W$101-PERCENT!W$100),(PERCENT!W58-PERCENT!W$100)/(PERCENT!W$100-PERCENT!W$102))</f>
        <v>0.17681345752732153</v>
      </c>
      <c r="X58" s="127">
        <f>IF(PERCENT!X58&gt;PERCENT!X$100,(PERCENT!X58-PERCENT!X$100)/(PERCENT!X$101-PERCENT!X$100),(PERCENT!X58-PERCENT!X$100)/(PERCENT!X$100-PERCENT!X$102))</f>
        <v>-0.20691501623354705</v>
      </c>
      <c r="Y58" s="124">
        <f>IF(PERCENT!Y58&gt;PERCENT!Y$100,(PERCENT!Y58-PERCENT!Y$100)/(PERCENT!Y$101-PERCENT!Y$100),(PERCENT!Y58-PERCENT!Y$100)/(PERCENT!Y$100-PERCENT!Y$102))</f>
        <v>-0.366684023742402</v>
      </c>
      <c r="Z58" s="124">
        <f>IF(PERCENT!Z58&gt;PERCENT!Z$100,(PERCENT!Z58-PERCENT!Z$100)/(PERCENT!Z$101-PERCENT!Z$100),(PERCENT!Z58-PERCENT!Z$100)/(PERCENT!Z$100-PERCENT!Z$102))</f>
        <v>6.1401295975653997E-2</v>
      </c>
      <c r="AA58" s="124">
        <f>IF(PERCENT!AA58&gt;PERCENT!AA$100,(PERCENT!AA58-PERCENT!AA$100)/(PERCENT!AA$101-PERCENT!AA$100),(PERCENT!AA58-PERCENT!AA$100)/(PERCENT!AA$100-PERCENT!AA$102))</f>
        <v>-0.24263893879061679</v>
      </c>
      <c r="AB58" s="124">
        <f>IF(PERCENT!AB58&gt;PERCENT!AB$100,(PERCENT!AB58-PERCENT!AB$100)/(PERCENT!AB$101-PERCENT!AB$100),(PERCENT!AB58-PERCENT!AB$100)/(PERCENT!AB$100-PERCENT!AB$102))</f>
        <v>-0.2411648692082454</v>
      </c>
      <c r="AC58" s="127">
        <f>IF(PERCENT!AC58&gt;PERCENT!AC$100,(PERCENT!AC58-PERCENT!AC$100)/(PERCENT!AC$101-PERCENT!AC$100),(PERCENT!AC58-PERCENT!AC$100)/(PERCENT!AC$100-PERCENT!AC$102))</f>
        <v>-0.95339717525913759</v>
      </c>
      <c r="AD58" s="124">
        <f>IF(PERCENT!AD58&gt;PERCENT!AD$100,(PERCENT!AD58-PERCENT!AD$100)/(PERCENT!AD$101-PERCENT!AD$100),(PERCENT!AD58-PERCENT!AD$100)/(PERCENT!AD$100-PERCENT!AD$102))</f>
        <v>-0.95339717525913759</v>
      </c>
      <c r="AE58" s="128">
        <f>IF(PERCENT!AE58&gt;PERCENT!AE$100,(PERCENT!AE58-PERCENT!AE$100)/(PERCENT!AE$101-PERCENT!AE$100),(PERCENT!AE58-PERCENT!AE$100)/(PERCENT!AE$100-PERCENT!AE$102))</f>
        <v>0.13357212794545642</v>
      </c>
      <c r="AF58" s="124">
        <f>IF(PERCENT!AF58&gt;PERCENT!AF$100,(PERCENT!AF58-PERCENT!AF$100)/(PERCENT!AF$101-PERCENT!AF$100),(PERCENT!AF58-PERCENT!AF$100)/(PERCENT!AF$100-PERCENT!AF$102))</f>
        <v>0.83596358129827963</v>
      </c>
      <c r="AG58" s="124">
        <f>IF(PERCENT!AG58&gt;PERCENT!AG$100,(PERCENT!AG58-PERCENT!AG$100)/(PERCENT!AG$101-PERCENT!AG$100),(PERCENT!AG58-PERCENT!AG$100)/(PERCENT!AG$100-PERCENT!AG$102))</f>
        <v>-8.3380853275464659E-3</v>
      </c>
      <c r="AH58" s="124">
        <f>IF(PERCENT!AH58&gt;PERCENT!AH$100,(PERCENT!AH58-PERCENT!AH$100)/(PERCENT!AH$101-PERCENT!AH$100),(PERCENT!AH58-PERCENT!AH$100)/(PERCENT!AH$100-PERCENT!AH$102))</f>
        <v>2.6619616828239604E-2</v>
      </c>
      <c r="AI58" s="124">
        <f>IF(PERCENT!AI58&gt;PERCENT!AI$100,(PERCENT!AI58-PERCENT!AI$100)/(PERCENT!AI$101-PERCENT!AI$100),(PERCENT!AI58-PERCENT!AI$100)/(PERCENT!AI$100-PERCENT!AI$102))</f>
        <v>0.35156628888729718</v>
      </c>
      <c r="AJ58" s="124">
        <f>IF(PERCENT!AJ58&gt;PERCENT!AJ$100,(PERCENT!AJ58-PERCENT!AJ$100)/(PERCENT!AJ$101-PERCENT!AJ$100),(PERCENT!AJ58-PERCENT!AJ$100)/(PERCENT!AJ$100-PERCENT!AJ$102))</f>
        <v>8.0810481590898944E-3</v>
      </c>
      <c r="AK58" s="124">
        <f>IF(PERCENT!AK58&gt;PERCENT!AK$100,(PERCENT!AK58-PERCENT!AK$100)/(PERCENT!AK$101-PERCENT!AK$100),(PERCENT!AK58-PERCENT!AK$100)/(PERCENT!AK$100-PERCENT!AK$102))</f>
        <v>5.2147952954924949E-2</v>
      </c>
      <c r="AL58" s="124">
        <f>IF(PERCENT!AL58&gt;PERCENT!AL$100,(PERCENT!AL58-PERCENT!AL$100)/(PERCENT!AL$101-PERCENT!AL$100),(PERCENT!AL58-PERCENT!AL$100)/(PERCENT!AL$100-PERCENT!AL$102))</f>
        <v>-0.25240099469374583</v>
      </c>
      <c r="AM58" s="124">
        <f>IF(PERCENT!AM58&gt;PERCENT!AM$100,(PERCENT!AM58-PERCENT!AM$100)/(PERCENT!AM$101-PERCENT!AM$100),(PERCENT!AM58-PERCENT!AM$100)/(PERCENT!AM$100-PERCENT!AM$102))</f>
        <v>0.11515522999379663</v>
      </c>
      <c r="AN58" s="124">
        <f>IF(PERCENT!AN58&gt;PERCENT!AN$100,(PERCENT!AN58-PERCENT!AN$100)/(PERCENT!AN$101-PERCENT!AN$100),(PERCENT!AN58-PERCENT!AN$100)/(PERCENT!AN$100-PERCENT!AN$102))</f>
        <v>0.64024121793917954</v>
      </c>
      <c r="AO58" s="124">
        <f>IF(PERCENT!AO58&gt;PERCENT!AO$100,(PERCENT!AO58-PERCENT!AO$100)/(PERCENT!AO$101-PERCENT!AO$100),(PERCENT!AO58-PERCENT!AO$100)/(PERCENT!AO$100-PERCENT!AO$102))</f>
        <v>-0.44598064237380752</v>
      </c>
      <c r="AP58" s="124">
        <f>IF(PERCENT!AP58&gt;PERCENT!AP$100,(PERCENT!AP58-PERCENT!AP$100)/(PERCENT!AP$101-PERCENT!AP$100),(PERCENT!AP58-PERCENT!AP$100)/(PERCENT!AP$100-PERCENT!AP$102))</f>
        <v>0.7870768428262126</v>
      </c>
      <c r="AQ58" s="124">
        <f>IF(PERCENT!AQ58&gt;PERCENT!AQ$100,(PERCENT!AQ58-PERCENT!AQ$100)/(PERCENT!AQ$101-PERCENT!AQ$100),(PERCENT!AQ58-PERCENT!AQ$100)/(PERCENT!AQ$100-PERCENT!AQ$102))</f>
        <v>-2.3303453198749706E-2</v>
      </c>
      <c r="AR58" s="124">
        <f>IF(PERCENT!AR58&gt;PERCENT!AR$100,(PERCENT!AR58-PERCENT!AR$100)/(PERCENT!AR$101-PERCENT!AR$100),(PERCENT!AR58-PERCENT!AR$100)/(PERCENT!AR$100-PERCENT!AR$102))</f>
        <v>5.7706507904244767E-2</v>
      </c>
      <c r="AS58" s="198">
        <f>IF(PERCENT!AS58&gt;PERCENT!AS$100,(PERCENT!AS58-PERCENT!AS$100)/(PERCENT!AS$101-PERCENT!AS$100),(PERCENT!AS58-PERCENT!AS$100)/(PERCENT!AS$100-PERCENT!AS$102))</f>
        <v>-0.23773663310809962</v>
      </c>
      <c r="AT58" s="198">
        <f>IF(PERCENT!AT58&gt;PERCENT!AT$100,(PERCENT!AT58-PERCENT!AT$100)/(PERCENT!AT$101-PERCENT!AT$100),(PERCENT!AT58-PERCENT!AT$100)/(PERCENT!AT$100-PERCENT!AT$102))</f>
        <v>-0.32780765456502642</v>
      </c>
      <c r="AU58" s="198">
        <f>IF(PERCENT!AU58&gt;PERCENT!AU$100,(PERCENT!AU58-PERCENT!AU$100)/(PERCENT!AU$101-PERCENT!AU$100),(PERCENT!AU58-PERCENT!AU$100)/(PERCENT!AU$100-PERCENT!AU$102))</f>
        <v>-0.45841585546186686</v>
      </c>
      <c r="AV58" s="231">
        <f>IF(PERCENT!AV58&gt;PERCENT!AV$100,(PERCENT!AV58-PERCENT!AV$100)/(PERCENT!AV$101-PERCENT!AV$100),(PERCENT!AV58-PERCENT!AV$100)/(PERCENT!AV$100-PERCENT!AV$102))</f>
        <v>0.13357212794545642</v>
      </c>
      <c r="AW58" s="231">
        <f>IF(PERCENT!AW58&gt;PERCENT!AW$100,(PERCENT!AW58-PERCENT!AW$100)/(PERCENT!AW$101-PERCENT!AW$100),(PERCENT!AW58-PERCENT!AW$100)/(PERCENT!AW$100-PERCENT!AW$102))</f>
        <v>-0.36992342863149114</v>
      </c>
      <c r="AX58" s="231">
        <f>IF(PERCENT!AX58&gt;PERCENT!AX$100,(PERCENT!AX58-PERCENT!AX$100)/(PERCENT!AX$101-PERCENT!AX$100),(PERCENT!AX58-PERCENT!AX$100)/(PERCENT!AX$100-PERCENT!AX$102))</f>
        <v>0.13357212794545642</v>
      </c>
      <c r="AY58" s="232">
        <f>IF(PERCENT!AY58&gt;PERCENT!AY$100,(PERCENT!AY58-PERCENT!AY$100)/(PERCENT!AY$101-PERCENT!AY$100),(PERCENT!AY58-PERCENT!AY$100)/(PERCENT!AY$100-PERCENT!AY$102))</f>
        <v>-0.20581430424533256</v>
      </c>
    </row>
    <row r="59" spans="1:51" x14ac:dyDescent="0.35">
      <c r="A59" s="197" t="s">
        <v>449</v>
      </c>
      <c r="B59" s="125">
        <f>IF(PERCENT!B59&gt;PERCENT!B$100,(PERCENT!B59-PERCENT!B$100)/(PERCENT!B$101-PERCENT!B$100),(PERCENT!B59-PERCENT!B$100)/(PERCENT!B$100-PERCENT!B$102))</f>
        <v>-6.5479096831682015E-2</v>
      </c>
      <c r="C59" s="124">
        <f>IF(PERCENT!C59&gt;PERCENT!C$100,(PERCENT!C59-PERCENT!C$100)/(PERCENT!C$101-PERCENT!C$100),(PERCENT!C59-PERCENT!C$100)/(PERCENT!C$100-PERCENT!C$102))</f>
        <v>-0.34795231295171591</v>
      </c>
      <c r="D59" s="124">
        <f>IF(PERCENT!D59&gt;PERCENT!D$100,(PERCENT!D59-PERCENT!D$100)/(PERCENT!D$101-PERCENT!D$100),(PERCENT!D59-PERCENT!D$100)/(PERCENT!D$100-PERCENT!D$102))</f>
        <v>2.4980417967765085E-2</v>
      </c>
      <c r="E59" s="124">
        <f>IF(PERCENT!E59&gt;PERCENT!E$100,(PERCENT!E59-PERCENT!E$100)/(PERCENT!E$101-PERCENT!E$100),(PERCENT!E59-PERCENT!E$100)/(PERCENT!E$100-PERCENT!E$102))</f>
        <v>-0.10273018194067708</v>
      </c>
      <c r="F59" s="124">
        <f>IF(PERCENT!F59&gt;PERCENT!F$100,(PERCENT!F59-PERCENT!F$100)/(PERCENT!F$101-PERCENT!F$100),(PERCENT!F59-PERCENT!F$100)/(PERCENT!F$100-PERCENT!F$102))</f>
        <v>-0.68067971279919026</v>
      </c>
      <c r="G59" s="124">
        <f>IF(PERCENT!G59&gt;PERCENT!G$100,(PERCENT!G59-PERCENT!G$100)/(PERCENT!G$101-PERCENT!G$100),(PERCENT!G59-PERCENT!G$100)/(PERCENT!G$100-PERCENT!G$102))</f>
        <v>0.74646118947283435</v>
      </c>
      <c r="H59" s="125">
        <f>IF(PERCENT!H59&gt;PERCENT!H$100,(PERCENT!H59-PERCENT!H$100)/(PERCENT!H$101-PERCENT!H$100),(PERCENT!H59-PERCENT!H$100)/(PERCENT!H$100-PERCENT!H$102))</f>
        <v>-0.3000793725849763</v>
      </c>
      <c r="I59" s="124">
        <f>IF(PERCENT!I59&gt;PERCENT!I$100,(PERCENT!I59-PERCENT!I$100)/(PERCENT!I$101-PERCENT!I$100),(PERCENT!I59-PERCENT!I$100)/(PERCENT!I$100-PERCENT!I$102))</f>
        <v>-0.63639000035249205</v>
      </c>
      <c r="J59" s="124">
        <f>IF(PERCENT!J59&gt;PERCENT!J$100,(PERCENT!J59-PERCENT!J$100)/(PERCENT!J$101-PERCENT!J$100),(PERCENT!J59-PERCENT!J$100)/(PERCENT!J$100-PERCENT!J$102))</f>
        <v>-5.9688396194303932E-2</v>
      </c>
      <c r="K59" s="126">
        <f>IF(PERCENT!K59&gt;PERCENT!K$100,(PERCENT!K59-PERCENT!K$100)/(PERCENT!K$101-PERCENT!K$100),(PERCENT!K59-PERCENT!K$100)/(PERCENT!K$100-PERCENT!K$102))</f>
        <v>-6.9170342452194514E-2</v>
      </c>
      <c r="L59" s="126">
        <f>IF(PERCENT!L59&gt;PERCENT!L$100,(PERCENT!L59-PERCENT!L$100)/(PERCENT!L$101-PERCENT!L$100),(PERCENT!L59-PERCENT!L$100)/(PERCENT!L$100-PERCENT!L$102))</f>
        <v>-0.1872289989675015</v>
      </c>
      <c r="M59" s="124">
        <f>IF(PERCENT!M59&gt;PERCENT!M$100,(PERCENT!M59-PERCENT!M$100)/(PERCENT!M$101-PERCENT!M$100),(PERCENT!M59-PERCENT!M$100)/(PERCENT!M$100-PERCENT!M$102))</f>
        <v>-1</v>
      </c>
      <c r="N59" s="124">
        <f>IF(PERCENT!N59&gt;PERCENT!N$100,(PERCENT!N59-PERCENT!N$100)/(PERCENT!N$101-PERCENT!N$100),(PERCENT!N59-PERCENT!N$100)/(PERCENT!N$100-PERCENT!N$102))</f>
        <v>-0.40412879595861606</v>
      </c>
      <c r="O59" s="124">
        <f>IF(PERCENT!O59&gt;PERCENT!O$100,(PERCENT!O59-PERCENT!O$100)/(PERCENT!O$101-PERCENT!O$100),(PERCENT!O59-PERCENT!O$100)/(PERCENT!O$100-PERCENT!O$102))</f>
        <v>-0.51053914632914932</v>
      </c>
      <c r="P59" s="124">
        <f>IF(PERCENT!P59&gt;PERCENT!P$100,(PERCENT!P59-PERCENT!P$100)/(PERCENT!P$101-PERCENT!P$100),(PERCENT!P59-PERCENT!P$100)/(PERCENT!P$100-PERCENT!P$102))</f>
        <v>0.82886115074226308</v>
      </c>
      <c r="Q59" s="124">
        <f>IF(PERCENT!Q59&gt;PERCENT!Q$100,(PERCENT!Q59-PERCENT!Q$100)/(PERCENT!Q$101-PERCENT!Q$100),(PERCENT!Q59-PERCENT!Q$100)/(PERCENT!Q$100-PERCENT!Q$102))</f>
        <v>0.61502049491967525</v>
      </c>
      <c r="R59" s="127">
        <f>IF(PERCENT!R59&gt;PERCENT!R$100,(PERCENT!R59-PERCENT!R$100)/(PERCENT!R$101-PERCENT!R$100),(PERCENT!R59-PERCENT!R$100)/(PERCENT!R$100-PERCENT!R$102))</f>
        <v>-0.95008957463647736</v>
      </c>
      <c r="S59" s="124">
        <f>IF(PERCENT!S59&gt;PERCENT!S$100,(PERCENT!S59-PERCENT!S$100)/(PERCENT!S$101-PERCENT!S$100),(PERCENT!S59-PERCENT!S$100)/(PERCENT!S$100-PERCENT!S$102))</f>
        <v>-0.96747992324043475</v>
      </c>
      <c r="T59" s="124">
        <f>IF(PERCENT!T59&gt;PERCENT!T$100,(PERCENT!T59-PERCENT!T$100)/(PERCENT!T$101-PERCENT!T$100),(PERCENT!T59-PERCENT!T$100)/(PERCENT!T$100-PERCENT!T$102))</f>
        <v>-0.96770799471252988</v>
      </c>
      <c r="U59" s="124">
        <f>IF(PERCENT!U59&gt;PERCENT!U$100,(PERCENT!U59-PERCENT!U$100)/(PERCENT!U$101-PERCENT!U$100),(PERCENT!U59-PERCENT!U$100)/(PERCENT!U$100-PERCENT!U$102))</f>
        <v>-0.88923900201944461</v>
      </c>
      <c r="V59" s="127">
        <f>IF(PERCENT!V59&gt;PERCENT!V$100,(PERCENT!V59-PERCENT!V$100)/(PERCENT!V$101-PERCENT!V$100),(PERCENT!V59-PERCENT!V$100)/(PERCENT!V$100-PERCENT!V$102))</f>
        <v>-0.81835409693494898</v>
      </c>
      <c r="W59" s="124">
        <f>IF(PERCENT!W59&gt;PERCENT!W$100,(PERCENT!W59-PERCENT!W$100)/(PERCENT!W$101-PERCENT!W$100),(PERCENT!W59-PERCENT!W$100)/(PERCENT!W$100-PERCENT!W$102))</f>
        <v>-0.81835409693494898</v>
      </c>
      <c r="X59" s="127">
        <f>IF(PERCENT!X59&gt;PERCENT!X$100,(PERCENT!X59-PERCENT!X$100)/(PERCENT!X$101-PERCENT!X$100),(PERCENT!X59-PERCENT!X$100)/(PERCENT!X$100-PERCENT!X$102))</f>
        <v>-9.2530935911893125E-2</v>
      </c>
      <c r="Y59" s="124">
        <f>IF(PERCENT!Y59&gt;PERCENT!Y$100,(PERCENT!Y59-PERCENT!Y$100)/(PERCENT!Y$101-PERCENT!Y$100),(PERCENT!Y59-PERCENT!Y$100)/(PERCENT!Y$100-PERCENT!Y$102))</f>
        <v>-0.82580031917974184</v>
      </c>
      <c r="Z59" s="124">
        <f>IF(PERCENT!Z59&gt;PERCENT!Z$100,(PERCENT!Z59-PERCENT!Z$100)/(PERCENT!Z$101-PERCENT!Z$100),(PERCENT!Z59-PERCENT!Z$100)/(PERCENT!Z$100-PERCENT!Z$102))</f>
        <v>-0.85364005877543725</v>
      </c>
      <c r="AA59" s="124">
        <f>IF(PERCENT!AA59&gt;PERCENT!AA$100,(PERCENT!AA59-PERCENT!AA$100)/(PERCENT!AA$101-PERCENT!AA$100),(PERCENT!AA59-PERCENT!AA$100)/(PERCENT!AA$100-PERCENT!AA$102))</f>
        <v>-0.46468692672065448</v>
      </c>
      <c r="AB59" s="124">
        <f>IF(PERCENT!AB59&gt;PERCENT!AB$100,(PERCENT!AB59-PERCENT!AB$100)/(PERCENT!AB$101-PERCENT!AB$100),(PERCENT!AB59-PERCENT!AB$100)/(PERCENT!AB$100-PERCENT!AB$102))</f>
        <v>0.31750996253619473</v>
      </c>
      <c r="AC59" s="127">
        <f>IF(PERCENT!AC59&gt;PERCENT!AC$100,(PERCENT!AC59-PERCENT!AC$100)/(PERCENT!AC$101-PERCENT!AC$100),(PERCENT!AC59-PERCENT!AC$100)/(PERCENT!AC$100-PERCENT!AC$102))</f>
        <v>-0.46108504570710762</v>
      </c>
      <c r="AD59" s="124">
        <f>IF(PERCENT!AD59&gt;PERCENT!AD$100,(PERCENT!AD59-PERCENT!AD$100)/(PERCENT!AD$101-PERCENT!AD$100),(PERCENT!AD59-PERCENT!AD$100)/(PERCENT!AD$100-PERCENT!AD$102))</f>
        <v>-0.46108504570710762</v>
      </c>
      <c r="AE59" s="128">
        <f>IF(PERCENT!AE59&gt;PERCENT!AE$100,(PERCENT!AE59-PERCENT!AE$100)/(PERCENT!AE$101-PERCENT!AE$100),(PERCENT!AE59-PERCENT!AE$100)/(PERCENT!AE$100-PERCENT!AE$102))</f>
        <v>-0.28202501087011472</v>
      </c>
      <c r="AF59" s="124">
        <f>IF(PERCENT!AF59&gt;PERCENT!AF$100,(PERCENT!AF59-PERCENT!AF$100)/(PERCENT!AF$101-PERCENT!AF$100),(PERCENT!AF59-PERCENT!AF$100)/(PERCENT!AF$100-PERCENT!AF$102))</f>
        <v>0.82876770655783283</v>
      </c>
      <c r="AG59" s="124">
        <f>IF(PERCENT!AG59&gt;PERCENT!AG$100,(PERCENT!AG59-PERCENT!AG$100)/(PERCENT!AG$101-PERCENT!AG$100),(PERCENT!AG59-PERCENT!AG$100)/(PERCENT!AG$100-PERCENT!AG$102))</f>
        <v>-0.21354735919296439</v>
      </c>
      <c r="AH59" s="124">
        <f>IF(PERCENT!AH59&gt;PERCENT!AH$100,(PERCENT!AH59-PERCENT!AH$100)/(PERCENT!AH$101-PERCENT!AH$100),(PERCENT!AH59-PERCENT!AH$100)/(PERCENT!AH$100-PERCENT!AH$102))</f>
        <v>-0.76867650063100301</v>
      </c>
      <c r="AI59" s="124">
        <f>IF(PERCENT!AI59&gt;PERCENT!AI$100,(PERCENT!AI59-PERCENT!AI$100)/(PERCENT!AI$101-PERCENT!AI$100),(PERCENT!AI59-PERCENT!AI$100)/(PERCENT!AI$100-PERCENT!AI$102))</f>
        <v>-0.7912946622454351</v>
      </c>
      <c r="AJ59" s="124">
        <f>IF(PERCENT!AJ59&gt;PERCENT!AJ$100,(PERCENT!AJ59-PERCENT!AJ$100)/(PERCENT!AJ$101-PERCENT!AJ$100),(PERCENT!AJ59-PERCENT!AJ$100)/(PERCENT!AJ$100-PERCENT!AJ$102))</f>
        <v>0.20156054795590275</v>
      </c>
      <c r="AK59" s="124">
        <f>IF(PERCENT!AK59&gt;PERCENT!AK$100,(PERCENT!AK59-PERCENT!AK$100)/(PERCENT!AK$101-PERCENT!AK$100),(PERCENT!AK59-PERCENT!AK$100)/(PERCENT!AK$100-PERCENT!AK$102))</f>
        <v>-0.63306689543318606</v>
      </c>
      <c r="AL59" s="124">
        <f>IF(PERCENT!AL59&gt;PERCENT!AL$100,(PERCENT!AL59-PERCENT!AL$100)/(PERCENT!AL$101-PERCENT!AL$100),(PERCENT!AL59-PERCENT!AL$100)/(PERCENT!AL$100-PERCENT!AL$102))</f>
        <v>-0.80714571177260641</v>
      </c>
      <c r="AM59" s="124">
        <f>IF(PERCENT!AM59&gt;PERCENT!AM$100,(PERCENT!AM59-PERCENT!AM$100)/(PERCENT!AM$101-PERCENT!AM$100),(PERCENT!AM59-PERCENT!AM$100)/(PERCENT!AM$100-PERCENT!AM$102))</f>
        <v>7.254664301711912E-2</v>
      </c>
      <c r="AN59" s="124">
        <f>IF(PERCENT!AN59&gt;PERCENT!AN$100,(PERCENT!AN59-PERCENT!AN$100)/(PERCENT!AN$101-PERCENT!AN$100),(PERCENT!AN59-PERCENT!AN$100)/(PERCENT!AN$100-PERCENT!AN$102))</f>
        <v>0.42620751215615815</v>
      </c>
      <c r="AO59" s="124">
        <f>IF(PERCENT!AO59&gt;PERCENT!AO$100,(PERCENT!AO59-PERCENT!AO$100)/(PERCENT!AO$101-PERCENT!AO$100),(PERCENT!AO59-PERCENT!AO$100)/(PERCENT!AO$100-PERCENT!AO$102))</f>
        <v>-0.11591907180935902</v>
      </c>
      <c r="AP59" s="124">
        <f>IF(PERCENT!AP59&gt;PERCENT!AP$100,(PERCENT!AP59-PERCENT!AP$100)/(PERCENT!AP$101-PERCENT!AP$100),(PERCENT!AP59-PERCENT!AP$100)/(PERCENT!AP$100-PERCENT!AP$102))</f>
        <v>0.92818179670836565</v>
      </c>
      <c r="AQ59" s="124">
        <f>IF(PERCENT!AQ59&gt;PERCENT!AQ$100,(PERCENT!AQ59-PERCENT!AQ$100)/(PERCENT!AQ$101-PERCENT!AQ$100),(PERCENT!AQ59-PERCENT!AQ$100)/(PERCENT!AQ$100-PERCENT!AQ$102))</f>
        <v>3.2710570274906432E-2</v>
      </c>
      <c r="AR59" s="124">
        <f>IF(PERCENT!AR59&gt;PERCENT!AR$100,(PERCENT!AR59-PERCENT!AR$100)/(PERCENT!AR$101-PERCENT!AR$100),(PERCENT!AR59-PERCENT!AR$100)/(PERCENT!AR$100-PERCENT!AR$102))</f>
        <v>0.86066558957436434</v>
      </c>
      <c r="AS59" s="198">
        <f>IF(PERCENT!AS59&gt;PERCENT!AS$100,(PERCENT!AS59-PERCENT!AS$100)/(PERCENT!AS$101-PERCENT!AS$100),(PERCENT!AS59-PERCENT!AS$100)/(PERCENT!AS$100-PERCENT!AS$102))</f>
        <v>-0.24834347591404152</v>
      </c>
      <c r="AT59" s="198">
        <f>IF(PERCENT!AT59&gt;PERCENT!AT$100,(PERCENT!AT59-PERCENT!AT$100)/(PERCENT!AT$101-PERCENT!AT$100),(PERCENT!AT59-PERCENT!AT$100)/(PERCENT!AT$100-PERCENT!AT$102))</f>
        <v>-0.10980899878463959</v>
      </c>
      <c r="AU59" s="198">
        <f>IF(PERCENT!AU59&gt;PERCENT!AU$100,(PERCENT!AU59-PERCENT!AU$100)/(PERCENT!AU$101-PERCENT!AU$100),(PERCENT!AU59-PERCENT!AU$100)/(PERCENT!AU$100-PERCENT!AU$102))</f>
        <v>-0.50504760117833503</v>
      </c>
      <c r="AV59" s="231">
        <f>IF(PERCENT!AV59&gt;PERCENT!AV$100,(PERCENT!AV59-PERCENT!AV$100)/(PERCENT!AV$101-PERCENT!AV$100),(PERCENT!AV59-PERCENT!AV$100)/(PERCENT!AV$100-PERCENT!AV$102))</f>
        <v>-0.28202501087011472</v>
      </c>
      <c r="AW59" s="231">
        <f>IF(PERCENT!AW59&gt;PERCENT!AW$100,(PERCENT!AW59-PERCENT!AW$100)/(PERCENT!AW$101-PERCENT!AW$100),(PERCENT!AW59-PERCENT!AW$100)/(PERCENT!AW$100-PERCENT!AW$102))</f>
        <v>-0.26671017217192233</v>
      </c>
      <c r="AX59" s="231">
        <f>IF(PERCENT!AX59&gt;PERCENT!AX$100,(PERCENT!AX59-PERCENT!AX$100)/(PERCENT!AX$101-PERCENT!AX$100),(PERCENT!AX59-PERCENT!AX$100)/(PERCENT!AX$100-PERCENT!AX$102))</f>
        <v>-0.28202501087011472</v>
      </c>
      <c r="AY59" s="232">
        <f>IF(PERCENT!AY59&gt;PERCENT!AY$100,(PERCENT!AY59-PERCENT!AY$100)/(PERCENT!AY$101-PERCENT!AY$100),(PERCENT!AY59-PERCENT!AY$100)/(PERCENT!AY$100-PERCENT!AY$102))</f>
        <v>-0.56128856095351731</v>
      </c>
    </row>
    <row r="60" spans="1:51" x14ac:dyDescent="0.35">
      <c r="A60" s="197" t="s">
        <v>450</v>
      </c>
      <c r="B60" s="125">
        <f>IF(PERCENT!B60&gt;PERCENT!B$100,(PERCENT!B60-PERCENT!B$100)/(PERCENT!B$101-PERCENT!B$100),(PERCENT!B60-PERCENT!B$100)/(PERCENT!B$100-PERCENT!B$102))</f>
        <v>0.54236187973694427</v>
      </c>
      <c r="C60" s="124">
        <f>IF(PERCENT!C60&gt;PERCENT!C$100,(PERCENT!C60-PERCENT!C$100)/(PERCENT!C$101-PERCENT!C$100),(PERCENT!C60-PERCENT!C$100)/(PERCENT!C$100-PERCENT!C$102))</f>
        <v>0.15004639902786501</v>
      </c>
      <c r="D60" s="124">
        <f>IF(PERCENT!D60&gt;PERCENT!D$100,(PERCENT!D60-PERCENT!D$100)/(PERCENT!D$101-PERCENT!D$100),(PERCENT!D60-PERCENT!D$100)/(PERCENT!D$100-PERCENT!D$102))</f>
        <v>0.64820056262650394</v>
      </c>
      <c r="E60" s="124">
        <f>IF(PERCENT!E60&gt;PERCENT!E$100,(PERCENT!E60-PERCENT!E$100)/(PERCENT!E$101-PERCENT!E$100),(PERCENT!E60-PERCENT!E$100)/(PERCENT!E$100-PERCENT!E$102))</f>
        <v>-2.8525631132611716E-2</v>
      </c>
      <c r="F60" s="124">
        <f>IF(PERCENT!F60&gt;PERCENT!F$100,(PERCENT!F60-PERCENT!F$100)/(PERCENT!F$101-PERCENT!F$100),(PERCENT!F60-PERCENT!F$100)/(PERCENT!F$100-PERCENT!F$102))</f>
        <v>0.6551191776462697</v>
      </c>
      <c r="G60" s="124">
        <f>IF(PERCENT!G60&gt;PERCENT!G$100,(PERCENT!G60-PERCENT!G$100)/(PERCENT!G$101-PERCENT!G$100),(PERCENT!G60-PERCENT!G$100)/(PERCENT!G$100-PERCENT!G$102))</f>
        <v>-0.37230418560841638</v>
      </c>
      <c r="H60" s="125">
        <f>IF(PERCENT!H60&gt;PERCENT!H$100,(PERCENT!H60-PERCENT!H$100)/(PERCENT!H$101-PERCENT!H$100),(PERCENT!H60-PERCENT!H$100)/(PERCENT!H$100-PERCENT!H$102))</f>
        <v>-0.40443912810600507</v>
      </c>
      <c r="I60" s="124">
        <f>IF(PERCENT!I60&gt;PERCENT!I$100,(PERCENT!I60-PERCENT!I$100)/(PERCENT!I$101-PERCENT!I$100),(PERCENT!I60-PERCENT!I$100)/(PERCENT!I$100-PERCENT!I$102))</f>
        <v>-0.61026669190200733</v>
      </c>
      <c r="J60" s="124">
        <f>IF(PERCENT!J60&gt;PERCENT!J$100,(PERCENT!J60-PERCENT!J$100)/(PERCENT!J$101-PERCENT!J$100),(PERCENT!J60-PERCENT!J$100)/(PERCENT!J$100-PERCENT!J$102))</f>
        <v>-0.24368499971135951</v>
      </c>
      <c r="K60" s="126">
        <f>IF(PERCENT!K60&gt;PERCENT!K$100,(PERCENT!K60-PERCENT!K$100)/(PERCENT!K$101-PERCENT!K$100),(PERCENT!K60-PERCENT!K$100)/(PERCENT!K$100-PERCENT!K$102))</f>
        <v>-3.1858037942931905E-2</v>
      </c>
      <c r="L60" s="126">
        <f>IF(PERCENT!L60&gt;PERCENT!L$100,(PERCENT!L60-PERCENT!L$100)/(PERCENT!L$101-PERCENT!L$100),(PERCENT!L60-PERCENT!L$100)/(PERCENT!L$100-PERCENT!L$102))</f>
        <v>9.7099573756405239E-2</v>
      </c>
      <c r="M60" s="124">
        <f>IF(PERCENT!M60&gt;PERCENT!M$100,(PERCENT!M60-PERCENT!M$100)/(PERCENT!M$101-PERCENT!M$100),(PERCENT!M60-PERCENT!M$100)/(PERCENT!M$100-PERCENT!M$102))</f>
        <v>-1</v>
      </c>
      <c r="N60" s="124">
        <f>IF(PERCENT!N60&gt;PERCENT!N$100,(PERCENT!N60-PERCENT!N$100)/(PERCENT!N$101-PERCENT!N$100),(PERCENT!N60-PERCENT!N$100)/(PERCENT!N$100-PERCENT!N$102))</f>
        <v>0.15998550756280888</v>
      </c>
      <c r="O60" s="124">
        <f>IF(PERCENT!O60&gt;PERCENT!O$100,(PERCENT!O60-PERCENT!O$100)/(PERCENT!O$101-PERCENT!O$100),(PERCENT!O60-PERCENT!O$100)/(PERCENT!O$100-PERCENT!O$102))</f>
        <v>-2.107829265829872E-2</v>
      </c>
      <c r="P60" s="124">
        <f>IF(PERCENT!P60&gt;PERCENT!P$100,(PERCENT!P60-PERCENT!P$100)/(PERCENT!P$101-PERCENT!P$100),(PERCENT!P60-PERCENT!P$100)/(PERCENT!P$100-PERCENT!P$102))</f>
        <v>0.18410548609683156</v>
      </c>
      <c r="Q60" s="124">
        <f>IF(PERCENT!Q60&gt;PERCENT!Q$100,(PERCENT!Q60-PERCENT!Q$100)/(PERCENT!Q$101-PERCENT!Q$100),(PERCENT!Q60-PERCENT!Q$100)/(PERCENT!Q$100-PERCENT!Q$102))</f>
        <v>0.28753702534906517</v>
      </c>
      <c r="R60" s="127">
        <f>IF(PERCENT!R60&gt;PERCENT!R$100,(PERCENT!R60-PERCENT!R$100)/(PERCENT!R$101-PERCENT!R$100),(PERCENT!R60-PERCENT!R$100)/(PERCENT!R$100-PERCENT!R$102))</f>
        <v>-0.81142567133377175</v>
      </c>
      <c r="S60" s="124">
        <f>IF(PERCENT!S60&gt;PERCENT!S$100,(PERCENT!S60-PERCENT!S$100)/(PERCENT!S$101-PERCENT!S$100),(PERCENT!S60-PERCENT!S$100)/(PERCENT!S$100-PERCENT!S$102))</f>
        <v>-0.82668423136154456</v>
      </c>
      <c r="T60" s="124">
        <f>IF(PERCENT!T60&gt;PERCENT!T$100,(PERCENT!T60-PERCENT!T$100)/(PERCENT!T$101-PERCENT!T$100),(PERCENT!T60-PERCENT!T$100)/(PERCENT!T$100-PERCENT!T$102))</f>
        <v>-0.81607947444518802</v>
      </c>
      <c r="U60" s="124">
        <f>IF(PERCENT!U60&gt;PERCENT!U$100,(PERCENT!U60-PERCENT!U$100)/(PERCENT!U$101-PERCENT!U$100),(PERCENT!U60-PERCENT!U$100)/(PERCENT!U$100-PERCENT!U$102))</f>
        <v>-0.78025336278131641</v>
      </c>
      <c r="V60" s="127">
        <f>IF(PERCENT!V60&gt;PERCENT!V$100,(PERCENT!V60-PERCENT!V$100)/(PERCENT!V$101-PERCENT!V$100),(PERCENT!V60-PERCENT!V$100)/(PERCENT!V$100-PERCENT!V$102))</f>
        <v>-0.72703627437568152</v>
      </c>
      <c r="W60" s="124">
        <f>IF(PERCENT!W60&gt;PERCENT!W$100,(PERCENT!W60-PERCENT!W$100)/(PERCENT!W$101-PERCENT!W$100),(PERCENT!W60-PERCENT!W$100)/(PERCENT!W$100-PERCENT!W$102))</f>
        <v>-0.72703627437568152</v>
      </c>
      <c r="X60" s="127">
        <f>IF(PERCENT!X60&gt;PERCENT!X$100,(PERCENT!X60-PERCENT!X$100)/(PERCENT!X$101-PERCENT!X$100),(PERCENT!X60-PERCENT!X$100)/(PERCENT!X$100-PERCENT!X$102))</f>
        <v>-4.6293480587621515E-3</v>
      </c>
      <c r="Y60" s="124">
        <f>IF(PERCENT!Y60&gt;PERCENT!Y$100,(PERCENT!Y60-PERCENT!Y$100)/(PERCENT!Y$101-PERCENT!Y$100),(PERCENT!Y60-PERCENT!Y$100)/(PERCENT!Y$100-PERCENT!Y$102))</f>
        <v>-0.77995166855170561</v>
      </c>
      <c r="Z60" s="124">
        <f>IF(PERCENT!Z60&gt;PERCENT!Z$100,(PERCENT!Z60-PERCENT!Z$100)/(PERCENT!Z$101-PERCENT!Z$100),(PERCENT!Z60-PERCENT!Z$100)/(PERCENT!Z$100-PERCENT!Z$102))</f>
        <v>-0.97239770333562581</v>
      </c>
      <c r="AA60" s="124">
        <f>IF(PERCENT!AA60&gt;PERCENT!AA$100,(PERCENT!AA60-PERCENT!AA$100)/(PERCENT!AA$101-PERCENT!AA$100),(PERCENT!AA60-PERCENT!AA$100)/(PERCENT!AA$100-PERCENT!AA$102))</f>
        <v>-0.28195725743240913</v>
      </c>
      <c r="AB60" s="124">
        <f>IF(PERCENT!AB60&gt;PERCENT!AB$100,(PERCENT!AB60-PERCENT!AB$100)/(PERCENT!AB$101-PERCENT!AB$100),(PERCENT!AB60-PERCENT!AB$100)/(PERCENT!AB$100-PERCENT!AB$102))</f>
        <v>0.4391418504010316</v>
      </c>
      <c r="AC60" s="127">
        <f>IF(PERCENT!AC60&gt;PERCENT!AC$100,(PERCENT!AC60-PERCENT!AC$100)/(PERCENT!AC$101-PERCENT!AC$100),(PERCENT!AC60-PERCENT!AC$100)/(PERCENT!AC$100-PERCENT!AC$102))</f>
        <v>-0.51064437252160533</v>
      </c>
      <c r="AD60" s="124">
        <f>IF(PERCENT!AD60&gt;PERCENT!AD$100,(PERCENT!AD60-PERCENT!AD$100)/(PERCENT!AD$101-PERCENT!AD$100),(PERCENT!AD60-PERCENT!AD$100)/(PERCENT!AD$100-PERCENT!AD$102))</f>
        <v>-0.51064437252160533</v>
      </c>
      <c r="AE60" s="128">
        <f>IF(PERCENT!AE60&gt;PERCENT!AE$100,(PERCENT!AE60-PERCENT!AE$100)/(PERCENT!AE$101-PERCENT!AE$100),(PERCENT!AE60-PERCENT!AE$100)/(PERCENT!AE$100-PERCENT!AE$102))</f>
        <v>0.5413685999632647</v>
      </c>
      <c r="AF60" s="124">
        <f>IF(PERCENT!AF60&gt;PERCENT!AF$100,(PERCENT!AF60-PERCENT!AF$100)/(PERCENT!AF$101-PERCENT!AF$100),(PERCENT!AF60-PERCENT!AF$100)/(PERCENT!AF$100-PERCENT!AF$102))</f>
        <v>0.46214170821480399</v>
      </c>
      <c r="AG60" s="124">
        <f>IF(PERCENT!AG60&gt;PERCENT!AG$100,(PERCENT!AG60-PERCENT!AG$100)/(PERCENT!AG$101-PERCENT!AG$100),(PERCENT!AG60-PERCENT!AG$100)/(PERCENT!AG$100-PERCENT!AG$102))</f>
        <v>0.24048634520957407</v>
      </c>
      <c r="AH60" s="124">
        <f>IF(PERCENT!AH60&gt;PERCENT!AH$100,(PERCENT!AH60-PERCENT!AH$100)/(PERCENT!AH$101-PERCENT!AH$100),(PERCENT!AH60-PERCENT!AH$100)/(PERCENT!AH$100-PERCENT!AH$102))</f>
        <v>-0.65279763327358575</v>
      </c>
      <c r="AI60" s="124">
        <f>IF(PERCENT!AI60&gt;PERCENT!AI$100,(PERCENT!AI60-PERCENT!AI$100)/(PERCENT!AI$101-PERCENT!AI$100),(PERCENT!AI60-PERCENT!AI$100)/(PERCENT!AI$100-PERCENT!AI$102))</f>
        <v>0.54905762557222348</v>
      </c>
      <c r="AJ60" s="124">
        <f>IF(PERCENT!AJ60&gt;PERCENT!AJ$100,(PERCENT!AJ60-PERCENT!AJ$100)/(PERCENT!AJ$101-PERCENT!AJ$100),(PERCENT!AJ60-PERCENT!AJ$100)/(PERCENT!AJ$100-PERCENT!AJ$102))</f>
        <v>-0.22770867460771019</v>
      </c>
      <c r="AK60" s="124">
        <f>IF(PERCENT!AK60&gt;PERCENT!AK$100,(PERCENT!AK60-PERCENT!AK$100)/(PERCENT!AK$101-PERCENT!AK$100),(PERCENT!AK60-PERCENT!AK$100)/(PERCENT!AK$100-PERCENT!AK$102))</f>
        <v>3.8291609693358195E-2</v>
      </c>
      <c r="AL60" s="124">
        <f>IF(PERCENT!AL60&gt;PERCENT!AL$100,(PERCENT!AL60-PERCENT!AL$100)/(PERCENT!AL$101-PERCENT!AL$100),(PERCENT!AL60-PERCENT!AL$100)/(PERCENT!AL$100-PERCENT!AL$102))</f>
        <v>-0.89067883080579735</v>
      </c>
      <c r="AM60" s="124">
        <f>IF(PERCENT!AM60&gt;PERCENT!AM$100,(PERCENT!AM60-PERCENT!AM$100)/(PERCENT!AM$101-PERCENT!AM$100),(PERCENT!AM60-PERCENT!AM$100)/(PERCENT!AM$100-PERCENT!AM$102))</f>
        <v>0.80899654213477801</v>
      </c>
      <c r="AN60" s="124">
        <f>IF(PERCENT!AN60&gt;PERCENT!AN$100,(PERCENT!AN60-PERCENT!AN$100)/(PERCENT!AN$101-PERCENT!AN$100),(PERCENT!AN60-PERCENT!AN$100)/(PERCENT!AN$100-PERCENT!AN$102))</f>
        <v>0.88159837552428988</v>
      </c>
      <c r="AO60" s="124">
        <f>IF(PERCENT!AO60&gt;PERCENT!AO$100,(PERCENT!AO60-PERCENT!AO$100)/(PERCENT!AO$101-PERCENT!AO$100),(PERCENT!AO60-PERCENT!AO$100)/(PERCENT!AO$100-PERCENT!AO$102))</f>
        <v>0.19114410669921955</v>
      </c>
      <c r="AP60" s="124">
        <f>IF(PERCENT!AP60&gt;PERCENT!AP$100,(PERCENT!AP60-PERCENT!AP$100)/(PERCENT!AP$101-PERCENT!AP$100),(PERCENT!AP60-PERCENT!AP$100)/(PERCENT!AP$100-PERCENT!AP$102))</f>
        <v>0.97973689762761784</v>
      </c>
      <c r="AQ60" s="124">
        <f>IF(PERCENT!AQ60&gt;PERCENT!AQ$100,(PERCENT!AQ60-PERCENT!AQ$100)/(PERCENT!AQ$101-PERCENT!AQ$100),(PERCENT!AQ60-PERCENT!AQ$100)/(PERCENT!AQ$100-PERCENT!AQ$102))</f>
        <v>9.0853028106768416E-2</v>
      </c>
      <c r="AR60" s="124">
        <f>IF(PERCENT!AR60&gt;PERCENT!AR$100,(PERCENT!AR60-PERCENT!AR$100)/(PERCENT!AR$101-PERCENT!AR$100),(PERCENT!AR60-PERCENT!AR$100)/(PERCENT!AR$100-PERCENT!AR$102))</f>
        <v>0.69747966543778894</v>
      </c>
      <c r="AS60" s="198">
        <f>IF(PERCENT!AS60&gt;PERCENT!AS$100,(PERCENT!AS60-PERCENT!AS$100)/(PERCENT!AS$101-PERCENT!AS$100),(PERCENT!AS60-PERCENT!AS$100)/(PERCENT!AS$100-PERCENT!AS$102))</f>
        <v>4.637686540869255E-3</v>
      </c>
      <c r="AT60" s="198">
        <f>IF(PERCENT!AT60&gt;PERCENT!AT$100,(PERCENT!AT60-PERCENT!AT$100)/(PERCENT!AT$101-PERCENT!AT$100),(PERCENT!AT60-PERCENT!AT$100)/(PERCENT!AT$100-PERCENT!AT$102))</f>
        <v>2.4659512014394321E-2</v>
      </c>
      <c r="AU60" s="198">
        <f>IF(PERCENT!AU60&gt;PERCENT!AU$100,(PERCENT!AU60-PERCENT!AU$100)/(PERCENT!AU$101-PERCENT!AU$100),(PERCENT!AU60-PERCENT!AU$100)/(PERCENT!AU$100-PERCENT!AU$102))</f>
        <v>-0.45593619608563807</v>
      </c>
      <c r="AV60" s="231">
        <f>IF(PERCENT!AV60&gt;PERCENT!AV$100,(PERCENT!AV60-PERCENT!AV$100)/(PERCENT!AV$101-PERCENT!AV$100),(PERCENT!AV60-PERCENT!AV$100)/(PERCENT!AV$100-PERCENT!AV$102))</f>
        <v>0.5413685999632647</v>
      </c>
      <c r="AW60" s="231">
        <f>IF(PERCENT!AW60&gt;PERCENT!AW$100,(PERCENT!AW60-PERCENT!AW$100)/(PERCENT!AW$101-PERCENT!AW$100),(PERCENT!AW60-PERCENT!AW$100)/(PERCENT!AW$100-PERCENT!AW$102))</f>
        <v>-0.11705445462407929</v>
      </c>
      <c r="AX60" s="231">
        <f>IF(PERCENT!AX60&gt;PERCENT!AX$100,(PERCENT!AX60-PERCENT!AX$100)/(PERCENT!AX$101-PERCENT!AX$100),(PERCENT!AX60-PERCENT!AX$100)/(PERCENT!AX$100-PERCENT!AX$102))</f>
        <v>0.5413685999632647</v>
      </c>
      <c r="AY60" s="232">
        <f>IF(PERCENT!AY60&gt;PERCENT!AY$100,(PERCENT!AY60-PERCENT!AY$100)/(PERCENT!AY$101-PERCENT!AY$100),(PERCENT!AY60-PERCENT!AY$100)/(PERCENT!AY$100-PERCENT!AY$102))</f>
        <v>-0.5470881754996294</v>
      </c>
    </row>
    <row r="61" spans="1:51" x14ac:dyDescent="0.35">
      <c r="A61" s="197" t="s">
        <v>451</v>
      </c>
      <c r="B61" s="125">
        <f>IF(PERCENT!B61&gt;PERCENT!B$100,(PERCENT!B61-PERCENT!B$100)/(PERCENT!B$101-PERCENT!B$100),(PERCENT!B61-PERCENT!B$100)/(PERCENT!B$100-PERCENT!B$102))</f>
        <v>-0.2689756274155532</v>
      </c>
      <c r="C61" s="124">
        <f>IF(PERCENT!C61&gt;PERCENT!C$100,(PERCENT!C61-PERCENT!C$100)/(PERCENT!C$101-PERCENT!C$100),(PERCENT!C61-PERCENT!C$100)/(PERCENT!C$100-PERCENT!C$102))</f>
        <v>0.72266123875806842</v>
      </c>
      <c r="D61" s="124">
        <f>IF(PERCENT!D61&gt;PERCENT!D$100,(PERCENT!D61-PERCENT!D$100)/(PERCENT!D$101-PERCENT!D$100),(PERCENT!D61-PERCENT!D$100)/(PERCENT!D$100-PERCENT!D$102))</f>
        <v>0.25732538193141946</v>
      </c>
      <c r="E61" s="124">
        <f>IF(PERCENT!E61&gt;PERCENT!E$100,(PERCENT!E61-PERCENT!E$100)/(PERCENT!E$101-PERCENT!E$100),(PERCENT!E61-PERCENT!E$100)/(PERCENT!E$100-PERCENT!E$102))</f>
        <v>-0.4300832473972801</v>
      </c>
      <c r="F61" s="124">
        <f>IF(PERCENT!F61&gt;PERCENT!F$100,(PERCENT!F61-PERCENT!F$100)/(PERCENT!F$101-PERCENT!F$100),(PERCENT!F61-PERCENT!F$100)/(PERCENT!F$100-PERCENT!F$102))</f>
        <v>-0.71675542387312763</v>
      </c>
      <c r="G61" s="124">
        <f>IF(PERCENT!G61&gt;PERCENT!G$100,(PERCENT!G61-PERCENT!G$100)/(PERCENT!G$101-PERCENT!G$100),(PERCENT!G61-PERCENT!G$100)/(PERCENT!G$100-PERCENT!G$102))</f>
        <v>0.44342531281841524</v>
      </c>
      <c r="H61" s="125">
        <f>IF(PERCENT!H61&gt;PERCENT!H$100,(PERCENT!H61-PERCENT!H$100)/(PERCENT!H$101-PERCENT!H$100),(PERCENT!H61-PERCENT!H$100)/(PERCENT!H$100-PERCENT!H$102))</f>
        <v>-0.54736572661573646</v>
      </c>
      <c r="I61" s="124">
        <f>IF(PERCENT!I61&gt;PERCENT!I$100,(PERCENT!I61-PERCENT!I$100)/(PERCENT!I$101-PERCENT!I$100),(PERCENT!I61-PERCENT!I$100)/(PERCENT!I$100-PERCENT!I$102))</f>
        <v>-0.45822242322437529</v>
      </c>
      <c r="J61" s="124">
        <f>IF(PERCENT!J61&gt;PERCENT!J$100,(PERCENT!J61-PERCENT!J$100)/(PERCENT!J$101-PERCENT!J$100),(PERCENT!J61-PERCENT!J$100)/(PERCENT!J$100-PERCENT!J$102))</f>
        <v>-0.57238021280955265</v>
      </c>
      <c r="K61" s="126">
        <f>IF(PERCENT!K61&gt;PERCENT!K$100,(PERCENT!K61-PERCENT!K$100)/(PERCENT!K$101-PERCENT!K$100),(PERCENT!K61-PERCENT!K$100)/(PERCENT!K$100-PERCENT!K$102))</f>
        <v>0.53038598789983848</v>
      </c>
      <c r="L61" s="126">
        <f>IF(PERCENT!L61&gt;PERCENT!L$100,(PERCENT!L61-PERCENT!L$100)/(PERCENT!L$101-PERCENT!L$100),(PERCENT!L61-PERCENT!L$100)/(PERCENT!L$100-PERCENT!L$102))</f>
        <v>2.2168800311126488E-2</v>
      </c>
      <c r="M61" s="124">
        <f>IF(PERCENT!M61&gt;PERCENT!M$100,(PERCENT!M61-PERCENT!M$100)/(PERCENT!M$101-PERCENT!M$100),(PERCENT!M61-PERCENT!M$100)/(PERCENT!M$100-PERCENT!M$102))</f>
        <v>-1</v>
      </c>
      <c r="N61" s="124">
        <f>IF(PERCENT!N61&gt;PERCENT!N$100,(PERCENT!N61-PERCENT!N$100)/(PERCENT!N$101-PERCENT!N$100),(PERCENT!N61-PERCENT!N$100)/(PERCENT!N$100-PERCENT!N$102))</f>
        <v>0.11887373510746141</v>
      </c>
      <c r="O61" s="124">
        <f>IF(PERCENT!O61&gt;PERCENT!O$100,(PERCENT!O61-PERCENT!O$100)/(PERCENT!O$101-PERCENT!O$100),(PERCENT!O61-PERCENT!O$100)/(PERCENT!O$100-PERCENT!O$102))</f>
        <v>-0.51053914632914932</v>
      </c>
      <c r="P61" s="124">
        <f>IF(PERCENT!P61&gt;PERCENT!P$100,(PERCENT!P61-PERCENT!P$100)/(PERCENT!P$101-PERCENT!P$100),(PERCENT!P61-PERCENT!P$100)/(PERCENT!P$100-PERCENT!P$102))</f>
        <v>-1.7707646878674883E-2</v>
      </c>
      <c r="Q61" s="124">
        <f>IF(PERCENT!Q61&gt;PERCENT!Q$100,(PERCENT!Q61-PERCENT!Q$100)/(PERCENT!Q$101-PERCENT!Q$100),(PERCENT!Q61-PERCENT!Q$100)/(PERCENT!Q$100-PERCENT!Q$102))</f>
        <v>0.21536732551071441</v>
      </c>
      <c r="R61" s="127">
        <f>IF(PERCENT!R61&gt;PERCENT!R$100,(PERCENT!R61-PERCENT!R$100)/(PERCENT!R$101-PERCENT!R$100),(PERCENT!R61-PERCENT!R$100)/(PERCENT!R$100-PERCENT!R$102))</f>
        <v>-0.84744634892866944</v>
      </c>
      <c r="S61" s="124">
        <f>IF(PERCENT!S61&gt;PERCENT!S$100,(PERCENT!S61-PERCENT!S$100)/(PERCENT!S$101-PERCENT!S$100),(PERCENT!S61-PERCENT!S$100)/(PERCENT!S$100-PERCENT!S$102))</f>
        <v>-0.84833206088500446</v>
      </c>
      <c r="T61" s="124">
        <f>IF(PERCENT!T61&gt;PERCENT!T$100,(PERCENT!T61-PERCENT!T$100)/(PERCENT!T$101-PERCENT!T$100),(PERCENT!T61-PERCENT!T$100)/(PERCENT!T$100-PERCENT!T$102))</f>
        <v>-0.82602704981207964</v>
      </c>
      <c r="U61" s="124">
        <f>IF(PERCENT!U61&gt;PERCENT!U$100,(PERCENT!U61-PERCENT!U$100)/(PERCENT!U$101-PERCENT!U$100),(PERCENT!U61-PERCENT!U$100)/(PERCENT!U$100-PERCENT!U$102))</f>
        <v>-0.89023862554884425</v>
      </c>
      <c r="V61" s="127">
        <f>IF(PERCENT!V61&gt;PERCENT!V$100,(PERCENT!V61-PERCENT!V$100)/(PERCENT!V$101-PERCENT!V$100),(PERCENT!V61-PERCENT!V$100)/(PERCENT!V$100-PERCENT!V$102))</f>
        <v>-0.69866586852116275</v>
      </c>
      <c r="W61" s="124">
        <f>IF(PERCENT!W61&gt;PERCENT!W$100,(PERCENT!W61-PERCENT!W$100)/(PERCENT!W$101-PERCENT!W$100),(PERCENT!W61-PERCENT!W$100)/(PERCENT!W$100-PERCENT!W$102))</f>
        <v>-0.69866586852116275</v>
      </c>
      <c r="X61" s="127">
        <f>IF(PERCENT!X61&gt;PERCENT!X$100,(PERCENT!X61-PERCENT!X$100)/(PERCENT!X$101-PERCENT!X$100),(PERCENT!X61-PERCENT!X$100)/(PERCENT!X$100-PERCENT!X$102))</f>
        <v>0.23225551354084123</v>
      </c>
      <c r="Y61" s="124">
        <f>IF(PERCENT!Y61&gt;PERCENT!Y$100,(PERCENT!Y61-PERCENT!Y$100)/(PERCENT!Y$101-PERCENT!Y$100),(PERCENT!Y61-PERCENT!Y$100)/(PERCENT!Y$100-PERCENT!Y$102))</f>
        <v>-0.89268392765086035</v>
      </c>
      <c r="Z61" s="124">
        <f>IF(PERCENT!Z61&gt;PERCENT!Z$100,(PERCENT!Z61-PERCENT!Z$100)/(PERCENT!Z$101-PERCENT!Z$100),(PERCENT!Z61-PERCENT!Z$100)/(PERCENT!Z$100-PERCENT!Z$102))</f>
        <v>-0.68789139863051119</v>
      </c>
      <c r="AA61" s="124">
        <f>IF(PERCENT!AA61&gt;PERCENT!AA$100,(PERCENT!AA61-PERCENT!AA$100)/(PERCENT!AA$101-PERCENT!AA$100),(PERCENT!AA61-PERCENT!AA$100)/(PERCENT!AA$100-PERCENT!AA$102))</f>
        <v>-0.54334386140349711</v>
      </c>
      <c r="AB61" s="124">
        <f>IF(PERCENT!AB61&gt;PERCENT!AB$100,(PERCENT!AB61-PERCENT!AB$100)/(PERCENT!AB$101-PERCENT!AB$100),(PERCENT!AB61-PERCENT!AB$100)/(PERCENT!AB$100-PERCENT!AB$102))</f>
        <v>0.96283470093018864</v>
      </c>
      <c r="AC61" s="127">
        <f>IF(PERCENT!AC61&gt;PERCENT!AC$100,(PERCENT!AC61-PERCENT!AC$100)/(PERCENT!AC$101-PERCENT!AC$100),(PERCENT!AC61-PERCENT!AC$100)/(PERCENT!AC$100-PERCENT!AC$102))</f>
        <v>-0.56971522883811043</v>
      </c>
      <c r="AD61" s="124">
        <f>IF(PERCENT!AD61&gt;PERCENT!AD$100,(PERCENT!AD61-PERCENT!AD$100)/(PERCENT!AD$101-PERCENT!AD$100),(PERCENT!AD61-PERCENT!AD$100)/(PERCENT!AD$100-PERCENT!AD$102))</f>
        <v>-0.56971522883811043</v>
      </c>
      <c r="AE61" s="128">
        <f>IF(PERCENT!AE61&gt;PERCENT!AE$100,(PERCENT!AE61-PERCENT!AE$100)/(PERCENT!AE$101-PERCENT!AE$100),(PERCENT!AE61-PERCENT!AE$100)/(PERCENT!AE$100-PERCENT!AE$102))</f>
        <v>-0.58203194813899517</v>
      </c>
      <c r="AF61" s="124">
        <f>IF(PERCENT!AF61&gt;PERCENT!AF$100,(PERCENT!AF61-PERCENT!AF$100)/(PERCENT!AF$101-PERCENT!AF$100),(PERCENT!AF61-PERCENT!AF$100)/(PERCENT!AF$100-PERCENT!AF$102))</f>
        <v>-0.75453268276812813</v>
      </c>
      <c r="AG61" s="124">
        <f>IF(PERCENT!AG61&gt;PERCENT!AG$100,(PERCENT!AG61-PERCENT!AG$100)/(PERCENT!AG$101-PERCENT!AG$100),(PERCENT!AG61-PERCENT!AG$100)/(PERCENT!AG$100-PERCENT!AG$102))</f>
        <v>0.6384491524135133</v>
      </c>
      <c r="AH61" s="124">
        <f>IF(PERCENT!AH61&gt;PERCENT!AH$100,(PERCENT!AH61-PERCENT!AH$100)/(PERCENT!AH$101-PERCENT!AH$100),(PERCENT!AH61-PERCENT!AH$100)/(PERCENT!AH$100-PERCENT!AH$102))</f>
        <v>-0.81619661995969273</v>
      </c>
      <c r="AI61" s="124">
        <f>IF(PERCENT!AI61&gt;PERCENT!AI$100,(PERCENT!AI61-PERCENT!AI$100)/(PERCENT!AI$101-PERCENT!AI$100),(PERCENT!AI61-PERCENT!AI$100)/(PERCENT!AI$100-PERCENT!AI$102))</f>
        <v>-0.76863151886662384</v>
      </c>
      <c r="AJ61" s="124">
        <f>IF(PERCENT!AJ61&gt;PERCENT!AJ$100,(PERCENT!AJ61-PERCENT!AJ$100)/(PERCENT!AJ$101-PERCENT!AJ$100),(PERCENT!AJ61-PERCENT!AJ$100)/(PERCENT!AJ$100-PERCENT!AJ$102))</f>
        <v>7.3570528458197559E-2</v>
      </c>
      <c r="AK61" s="124">
        <f>IF(PERCENT!AK61&gt;PERCENT!AK$100,(PERCENT!AK61-PERCENT!AK$100)/(PERCENT!AK$101-PERCENT!AK$100),(PERCENT!AK61-PERCENT!AK$100)/(PERCENT!AK$100-PERCENT!AK$102))</f>
        <v>-0.12409487177636871</v>
      </c>
      <c r="AL61" s="124">
        <f>IF(PERCENT!AL61&gt;PERCENT!AL$100,(PERCENT!AL61-PERCENT!AL$100)/(PERCENT!AL$101-PERCENT!AL$100),(PERCENT!AL61-PERCENT!AL$100)/(PERCENT!AL$100-PERCENT!AL$102))</f>
        <v>-0.75898091666123435</v>
      </c>
      <c r="AM61" s="124">
        <f>IF(PERCENT!AM61&gt;PERCENT!AM$100,(PERCENT!AM61-PERCENT!AM$100)/(PERCENT!AM$101-PERCENT!AM$100),(PERCENT!AM61-PERCENT!AM$100)/(PERCENT!AM$100-PERCENT!AM$102))</f>
        <v>-0.47847084511568766</v>
      </c>
      <c r="AN61" s="124">
        <f>IF(PERCENT!AN61&gt;PERCENT!AN$100,(PERCENT!AN61-PERCENT!AN$100)/(PERCENT!AN$101-PERCENT!AN$100),(PERCENT!AN61-PERCENT!AN$100)/(PERCENT!AN$100-PERCENT!AN$102))</f>
        <v>-0.51552552648023542</v>
      </c>
      <c r="AO61" s="124">
        <f>IF(PERCENT!AO61&gt;PERCENT!AO$100,(PERCENT!AO61-PERCENT!AO$100)/(PERCENT!AO$101-PERCENT!AO$100),(PERCENT!AO61-PERCENT!AO$100)/(PERCENT!AO$100-PERCENT!AO$102))</f>
        <v>0.14936053370595817</v>
      </c>
      <c r="AP61" s="124">
        <f>IF(PERCENT!AP61&gt;PERCENT!AP$100,(PERCENT!AP61-PERCENT!AP$100)/(PERCENT!AP$101-PERCENT!AP$100),(PERCENT!AP61-PERCENT!AP$100)/(PERCENT!AP$100-PERCENT!AP$102))</f>
        <v>0.86832592252214702</v>
      </c>
      <c r="AQ61" s="124">
        <f>IF(PERCENT!AQ61&gt;PERCENT!AQ$100,(PERCENT!AQ61-PERCENT!AQ$100)/(PERCENT!AQ$101-PERCENT!AQ$100),(PERCENT!AQ61-PERCENT!AQ$100)/(PERCENT!AQ$100-PERCENT!AQ$102))</f>
        <v>0.15298225150488184</v>
      </c>
      <c r="AR61" s="124">
        <f>IF(PERCENT!AR61&gt;PERCENT!AR$100,(PERCENT!AR61-PERCENT!AR$100)/(PERCENT!AR$101-PERCENT!AR$100),(PERCENT!AR61-PERCENT!AR$100)/(PERCENT!AR$100-PERCENT!AR$102))</f>
        <v>0.94888911624118866</v>
      </c>
      <c r="AS61" s="198">
        <f>IF(PERCENT!AS61&gt;PERCENT!AS$100,(PERCENT!AS61-PERCENT!AS$100)/(PERCENT!AS$101-PERCENT!AS$100),(PERCENT!AS61-PERCENT!AS$100)/(PERCENT!AS$100-PERCENT!AS$102))</f>
        <v>-0.54217371537194725</v>
      </c>
      <c r="AT61" s="198">
        <f>IF(PERCENT!AT61&gt;PERCENT!AT$100,(PERCENT!AT61-PERCENT!AT$100)/(PERCENT!AT$101-PERCENT!AT$100),(PERCENT!AT61-PERCENT!AT$100)/(PERCENT!AT$100-PERCENT!AT$102))</f>
        <v>0.29588080835021652</v>
      </c>
      <c r="AU61" s="198">
        <f>IF(PERCENT!AU61&gt;PERCENT!AU$100,(PERCENT!AU61-PERCENT!AU$100)/(PERCENT!AU$101-PERCENT!AU$100),(PERCENT!AU61-PERCENT!AU$100)/(PERCENT!AU$100-PERCENT!AU$102))</f>
        <v>-0.40793189173395156</v>
      </c>
      <c r="AV61" s="231">
        <f>IF(PERCENT!AV61&gt;PERCENT!AV$100,(PERCENT!AV61-PERCENT!AV$100)/(PERCENT!AV$101-PERCENT!AV$100),(PERCENT!AV61-PERCENT!AV$100)/(PERCENT!AV$100-PERCENT!AV$102))</f>
        <v>-0.58203194813899517</v>
      </c>
      <c r="AW61" s="231">
        <f>IF(PERCENT!AW61&gt;PERCENT!AW$100,(PERCENT!AW61-PERCENT!AW$100)/(PERCENT!AW$101-PERCENT!AW$100),(PERCENT!AW61-PERCENT!AW$100)/(PERCENT!AW$100-PERCENT!AW$102))</f>
        <v>-0.15980367139233898</v>
      </c>
      <c r="AX61" s="231">
        <f>IF(PERCENT!AX61&gt;PERCENT!AX$100,(PERCENT!AX61-PERCENT!AX$100)/(PERCENT!AX$101-PERCENT!AX$100),(PERCENT!AX61-PERCENT!AX$100)/(PERCENT!AX$100-PERCENT!AX$102))</f>
        <v>-0.58203194813899517</v>
      </c>
      <c r="AY61" s="232">
        <f>IF(PERCENT!AY61&gt;PERCENT!AY$100,(PERCENT!AY61-PERCENT!AY$100)/(PERCENT!AY$101-PERCENT!AY$100),(PERCENT!AY61-PERCENT!AY$100)/(PERCENT!AY$100-PERCENT!AY$102))</f>
        <v>-0.59822324924722325</v>
      </c>
    </row>
    <row r="62" spans="1:51" x14ac:dyDescent="0.35">
      <c r="A62" s="197" t="s">
        <v>452</v>
      </c>
      <c r="B62" s="125">
        <f>IF(PERCENT!B62&gt;PERCENT!B$100,(PERCENT!B62-PERCENT!B$100)/(PERCENT!B$101-PERCENT!B$100),(PERCENT!B62-PERCENT!B$100)/(PERCENT!B$100-PERCENT!B$102))</f>
        <v>-0.12063912956082357</v>
      </c>
      <c r="C62" s="124">
        <f>IF(PERCENT!C62&gt;PERCENT!C$100,(PERCENT!C62-PERCENT!C$100)/(PERCENT!C$101-PERCENT!C$100),(PERCENT!C62-PERCENT!C$100)/(PERCENT!C$100-PERCENT!C$102))</f>
        <v>-0.12711590900510927</v>
      </c>
      <c r="D62" s="124">
        <f>IF(PERCENT!D62&gt;PERCENT!D$100,(PERCENT!D62-PERCENT!D$100)/(PERCENT!D$101-PERCENT!D$100),(PERCENT!D62-PERCENT!D$100)/(PERCENT!D$100-PERCENT!D$102))</f>
        <v>0.12972799463378745</v>
      </c>
      <c r="E62" s="124">
        <f>IF(PERCENT!E62&gt;PERCENT!E$100,(PERCENT!E62-PERCENT!E$100)/(PERCENT!E$101-PERCENT!E$100),(PERCENT!E62-PERCENT!E$100)/(PERCENT!E$100-PERCENT!E$102))</f>
        <v>-0.39968394616474645</v>
      </c>
      <c r="F62" s="124">
        <f>IF(PERCENT!F62&gt;PERCENT!F$100,(PERCENT!F62-PERCENT!F$100)/(PERCENT!F$101-PERCENT!F$100),(PERCENT!F62-PERCENT!F$100)/(PERCENT!F$100-PERCENT!F$102))</f>
        <v>-0.68025011452383266</v>
      </c>
      <c r="G62" s="124">
        <f>IF(PERCENT!G62&gt;PERCENT!G$100,(PERCENT!G62-PERCENT!G$100)/(PERCENT!G$101-PERCENT!G$100),(PERCENT!G62-PERCENT!G$100)/(PERCENT!G$100-PERCENT!G$102))</f>
        <v>0.84486195820215371</v>
      </c>
      <c r="H62" s="125">
        <f>IF(PERCENT!H62&gt;PERCENT!H$100,(PERCENT!H62-PERCENT!H$100)/(PERCENT!H$101-PERCENT!H$100),(PERCENT!H62-PERCENT!H$100)/(PERCENT!H$100-PERCENT!H$102))</f>
        <v>-0.27407833192846309</v>
      </c>
      <c r="I62" s="124">
        <f>IF(PERCENT!I62&gt;PERCENT!I$100,(PERCENT!I62-PERCENT!I$100)/(PERCENT!I$101-PERCENT!I$100),(PERCENT!I62-PERCENT!I$100)/(PERCENT!I$100-PERCENT!I$102))</f>
        <v>-0.45822242322437529</v>
      </c>
      <c r="J62" s="124">
        <f>IF(PERCENT!J62&gt;PERCENT!J$100,(PERCENT!J62-PERCENT!J$100)/(PERCENT!J$101-PERCENT!J$100),(PERCENT!J62-PERCENT!J$100)/(PERCENT!J$100-PERCENT!J$102))</f>
        <v>-0.13567708220224839</v>
      </c>
      <c r="K62" s="126">
        <f>IF(PERCENT!K62&gt;PERCENT!K$100,(PERCENT!K62-PERCENT!K$100)/(PERCENT!K$101-PERCENT!K$100),(PERCENT!K62-PERCENT!K$100)/(PERCENT!K$100-PERCENT!K$102))</f>
        <v>0.79695853989749443</v>
      </c>
      <c r="L62" s="126">
        <f>IF(PERCENT!L62&gt;PERCENT!L$100,(PERCENT!L62-PERCENT!L$100)/(PERCENT!L$101-PERCENT!L$100),(PERCENT!L62-PERCENT!L$100)/(PERCENT!L$100-PERCENT!L$102))</f>
        <v>-0.25584634160164549</v>
      </c>
      <c r="M62" s="124">
        <f>IF(PERCENT!M62&gt;PERCENT!M$100,(PERCENT!M62-PERCENT!M$100)/(PERCENT!M$101-PERCENT!M$100),(PERCENT!M62-PERCENT!M$100)/(PERCENT!M$100-PERCENT!M$102))</f>
        <v>-1</v>
      </c>
      <c r="N62" s="124">
        <f>IF(PERCENT!N62&gt;PERCENT!N$100,(PERCENT!N62-PERCENT!N$100)/(PERCENT!N$101-PERCENT!N$100),(PERCENT!N62-PERCENT!N$100)/(PERCENT!N$100-PERCENT!N$102))</f>
        <v>-8.1061521086535374E-2</v>
      </c>
      <c r="O62" s="124">
        <f>IF(PERCENT!O62&gt;PERCENT!O$100,(PERCENT!O62-PERCENT!O$100)/(PERCENT!O$101-PERCENT!O$100),(PERCENT!O62-PERCENT!O$100)/(PERCENT!O$100-PERCENT!O$102))</f>
        <v>-2.107829265829872E-2</v>
      </c>
      <c r="P62" s="124">
        <f>IF(PERCENT!P62&gt;PERCENT!P$100,(PERCENT!P62-PERCENT!P$100)/(PERCENT!P$101-PERCENT!P$100),(PERCENT!P62-PERCENT!P$100)/(PERCENT!P$100-PERCENT!P$102))</f>
        <v>0.27564487058352832</v>
      </c>
      <c r="Q62" s="124">
        <f>IF(PERCENT!Q62&gt;PERCENT!Q$100,(PERCENT!Q62-PERCENT!Q$100)/(PERCENT!Q$101-PERCENT!Q$100),(PERCENT!Q62-PERCENT!Q$100)/(PERCENT!Q$100-PERCENT!Q$102))</f>
        <v>0.17550765122076734</v>
      </c>
      <c r="R62" s="127">
        <f>IF(PERCENT!R62&gt;PERCENT!R$100,(PERCENT!R62-PERCENT!R$100)/(PERCENT!R$101-PERCENT!R$100),(PERCENT!R62-PERCENT!R$100)/(PERCENT!R$100-PERCENT!R$102))</f>
        <v>-0.34784238532335326</v>
      </c>
      <c r="S62" s="124">
        <f>IF(PERCENT!S62&gt;PERCENT!S$100,(PERCENT!S62-PERCENT!S$100)/(PERCENT!S$101-PERCENT!S$100),(PERCENT!S62-PERCENT!S$100)/(PERCENT!S$100-PERCENT!S$102))</f>
        <v>-0.29814649716613184</v>
      </c>
      <c r="T62" s="124">
        <f>IF(PERCENT!T62&gt;PERCENT!T$100,(PERCENT!T62-PERCENT!T$100)/(PERCENT!T$101-PERCENT!T$100),(PERCENT!T62-PERCENT!T$100)/(PERCENT!T$100-PERCENT!T$102))</f>
        <v>-0.56020208165054897</v>
      </c>
      <c r="U62" s="124">
        <f>IF(PERCENT!U62&gt;PERCENT!U$100,(PERCENT!U62-PERCENT!U$100)/(PERCENT!U$101-PERCENT!U$100),(PERCENT!U62-PERCENT!U$100)/(PERCENT!U$100-PERCENT!U$102))</f>
        <v>4.9232630320315699E-3</v>
      </c>
      <c r="V62" s="127">
        <f>IF(PERCENT!V62&gt;PERCENT!V$100,(PERCENT!V62-PERCENT!V$100)/(PERCENT!V$101-PERCENT!V$100),(PERCENT!V62-PERCENT!V$100)/(PERCENT!V$100-PERCENT!V$102))</f>
        <v>-0.5584752685446952</v>
      </c>
      <c r="W62" s="124">
        <f>IF(PERCENT!W62&gt;PERCENT!W$100,(PERCENT!W62-PERCENT!W$100)/(PERCENT!W$101-PERCENT!W$100),(PERCENT!W62-PERCENT!W$100)/(PERCENT!W$100-PERCENT!W$102))</f>
        <v>-0.5584752685446952</v>
      </c>
      <c r="X62" s="127">
        <f>IF(PERCENT!X62&gt;PERCENT!X$100,(PERCENT!X62-PERCENT!X$100)/(PERCENT!X$101-PERCENT!X$100),(PERCENT!X62-PERCENT!X$100)/(PERCENT!X$100-PERCENT!X$102))</f>
        <v>0.21066008680044834</v>
      </c>
      <c r="Y62" s="124">
        <f>IF(PERCENT!Y62&gt;PERCENT!Y$100,(PERCENT!Y62-PERCENT!Y$100)/(PERCENT!Y$101-PERCENT!Y$100),(PERCENT!Y62-PERCENT!Y$100)/(PERCENT!Y$100-PERCENT!Y$102))</f>
        <v>-5.5064348869431234E-2</v>
      </c>
      <c r="Z62" s="124">
        <f>IF(PERCENT!Z62&gt;PERCENT!Z$100,(PERCENT!Z62-PERCENT!Z$100)/(PERCENT!Z$101-PERCENT!Z$100),(PERCENT!Z62-PERCENT!Z$100)/(PERCENT!Z$100-PERCENT!Z$102))</f>
        <v>-0.27491874009729483</v>
      </c>
      <c r="AA62" s="124">
        <f>IF(PERCENT!AA62&gt;PERCENT!AA$100,(PERCENT!AA62-PERCENT!AA$100)/(PERCENT!AA$101-PERCENT!AA$100),(PERCENT!AA62-PERCENT!AA$100)/(PERCENT!AA$100-PERCENT!AA$102))</f>
        <v>-0.44435705202923215</v>
      </c>
      <c r="AB62" s="124">
        <f>IF(PERCENT!AB62&gt;PERCENT!AB$100,(PERCENT!AB62-PERCENT!AB$100)/(PERCENT!AB$101-PERCENT!AB$100),(PERCENT!AB62-PERCENT!AB$100)/(PERCENT!AB$100-PERCENT!AB$102))</f>
        <v>0.66213364481989834</v>
      </c>
      <c r="AC62" s="127">
        <f>IF(PERCENT!AC62&gt;PERCENT!AC$100,(PERCENT!AC62-PERCENT!AC$100)/(PERCENT!AC$101-PERCENT!AC$100),(PERCENT!AC62-PERCENT!AC$100)/(PERCENT!AC$100-PERCENT!AC$102))</f>
        <v>-0.54861295627856821</v>
      </c>
      <c r="AD62" s="124">
        <f>IF(PERCENT!AD62&gt;PERCENT!AD$100,(PERCENT!AD62-PERCENT!AD$100)/(PERCENT!AD$101-PERCENT!AD$100),(PERCENT!AD62-PERCENT!AD$100)/(PERCENT!AD$100-PERCENT!AD$102))</f>
        <v>-0.54861295627856821</v>
      </c>
      <c r="AE62" s="128">
        <f>IF(PERCENT!AE62&gt;PERCENT!AE$100,(PERCENT!AE62-PERCENT!AE$100)/(PERCENT!AE$101-PERCENT!AE$100),(PERCENT!AE62-PERCENT!AE$100)/(PERCENT!AE$100-PERCENT!AE$102))</f>
        <v>-0.10120705685420942</v>
      </c>
      <c r="AF62" s="124">
        <f>IF(PERCENT!AF62&gt;PERCENT!AF$100,(PERCENT!AF62-PERCENT!AF$100)/(PERCENT!AF$101-PERCENT!AF$100),(PERCENT!AF62-PERCENT!AF$100)/(PERCENT!AF$100-PERCENT!AF$102))</f>
        <v>-0.42335886520129407</v>
      </c>
      <c r="AG62" s="124">
        <f>IF(PERCENT!AG62&gt;PERCENT!AG$100,(PERCENT!AG62-PERCENT!AG$100)/(PERCENT!AG$101-PERCENT!AG$100),(PERCENT!AG62-PERCENT!AG$100)/(PERCENT!AG$100-PERCENT!AG$102))</f>
        <v>0.28775048676031845</v>
      </c>
      <c r="AH62" s="124">
        <f>IF(PERCENT!AH62&gt;PERCENT!AH$100,(PERCENT!AH62-PERCENT!AH$100)/(PERCENT!AH$101-PERCENT!AH$100),(PERCENT!AH62-PERCENT!AH$100)/(PERCENT!AH$100-PERCENT!AH$102))</f>
        <v>0.14176378514354862</v>
      </c>
      <c r="AI62" s="124">
        <f>IF(PERCENT!AI62&gt;PERCENT!AI$100,(PERCENT!AI62-PERCENT!AI$100)/(PERCENT!AI$101-PERCENT!AI$100),(PERCENT!AI62-PERCENT!AI$100)/(PERCENT!AI$100-PERCENT!AI$102))</f>
        <v>-0.77416270714191415</v>
      </c>
      <c r="AJ62" s="124">
        <f>IF(PERCENT!AJ62&gt;PERCENT!AJ$100,(PERCENT!AJ62-PERCENT!AJ$100)/(PERCENT!AJ$101-PERCENT!AJ$100),(PERCENT!AJ62-PERCENT!AJ$100)/(PERCENT!AJ$100-PERCENT!AJ$102))</f>
        <v>0.11827842536006111</v>
      </c>
      <c r="AK62" s="124">
        <f>IF(PERCENT!AK62&gt;PERCENT!AK$100,(PERCENT!AK62-PERCENT!AK$100)/(PERCENT!AK$101-PERCENT!AK$100),(PERCENT!AK62-PERCENT!AK$100)/(PERCENT!AK$100-PERCENT!AK$102))</f>
        <v>1.1066414992132005E-2</v>
      </c>
      <c r="AL62" s="124">
        <f>IF(PERCENT!AL62&gt;PERCENT!AL$100,(PERCENT!AL62-PERCENT!AL$100)/(PERCENT!AL$101-PERCENT!AL$100),(PERCENT!AL62-PERCENT!AL$100)/(PERCENT!AL$100-PERCENT!AL$102))</f>
        <v>0.22988650671619798</v>
      </c>
      <c r="AM62" s="124">
        <f>IF(PERCENT!AM62&gt;PERCENT!AM$100,(PERCENT!AM62-PERCENT!AM$100)/(PERCENT!AM$101-PERCENT!AM$100),(PERCENT!AM62-PERCENT!AM$100)/(PERCENT!AM$100-PERCENT!AM$102))</f>
        <v>-0.19081490864594874</v>
      </c>
      <c r="AN62" s="124">
        <f>IF(PERCENT!AN62&gt;PERCENT!AN$100,(PERCENT!AN62-PERCENT!AN$100)/(PERCENT!AN$101-PERCENT!AN$100),(PERCENT!AN62-PERCENT!AN$100)/(PERCENT!AN$100-PERCENT!AN$102))</f>
        <v>-0.51552552648023542</v>
      </c>
      <c r="AO62" s="124">
        <f>IF(PERCENT!AO62&gt;PERCENT!AO$100,(PERCENT!AO62-PERCENT!AO$100)/(PERCENT!AO$101-PERCENT!AO$100),(PERCENT!AO62-PERCENT!AO$100)/(PERCENT!AO$100-PERCENT!AO$102))</f>
        <v>0.14936053370595817</v>
      </c>
      <c r="AP62" s="124">
        <f>IF(PERCENT!AP62&gt;PERCENT!AP$100,(PERCENT!AP62-PERCENT!AP$100)/(PERCENT!AP$101-PERCENT!AP$100),(PERCENT!AP62-PERCENT!AP$100)/(PERCENT!AP$100-PERCENT!AP$102))</f>
        <v>0.84043483993039636</v>
      </c>
      <c r="AQ62" s="124">
        <f>IF(PERCENT!AQ62&gt;PERCENT!AQ$100,(PERCENT!AQ62-PERCENT!AQ$100)/(PERCENT!AQ$101-PERCENT!AQ$100),(PERCENT!AQ62-PERCENT!AQ$100)/(PERCENT!AQ$100-PERCENT!AQ$102))</f>
        <v>6.460875879837559E-2</v>
      </c>
      <c r="AR62" s="124">
        <f>IF(PERCENT!AR62&gt;PERCENT!AR$100,(PERCENT!AR62-PERCENT!AR$100)/(PERCENT!AR$101-PERCENT!AR$100),(PERCENT!AR62-PERCENT!AR$100)/(PERCENT!AR$100-PERCENT!AR$102))</f>
        <v>0.55997619157938328</v>
      </c>
      <c r="AS62" s="198">
        <f>IF(PERCENT!AS62&gt;PERCENT!AS$100,(PERCENT!AS62-PERCENT!AS$100)/(PERCENT!AS$101-PERCENT!AS$100),(PERCENT!AS62-PERCENT!AS$100)/(PERCENT!AS$100-PERCENT!AS$102))</f>
        <v>-0.26310389228383529</v>
      </c>
      <c r="AT62" s="198">
        <f>IF(PERCENT!AT62&gt;PERCENT!AT$100,(PERCENT!AT62-PERCENT!AT$100)/(PERCENT!AT$101-PERCENT!AT$100),(PERCENT!AT62-PERCENT!AT$100)/(PERCENT!AT$100-PERCENT!AT$102))</f>
        <v>0.32358036615733787</v>
      </c>
      <c r="AU62" s="198">
        <f>IF(PERCENT!AU62&gt;PERCENT!AU$100,(PERCENT!AU62-PERCENT!AU$100)/(PERCENT!AU$101-PERCENT!AU$100),(PERCENT!AU62-PERCENT!AU$100)/(PERCENT!AU$100-PERCENT!AU$102))</f>
        <v>-0.29097887297245045</v>
      </c>
      <c r="AV62" s="231">
        <f>IF(PERCENT!AV62&gt;PERCENT!AV$100,(PERCENT!AV62-PERCENT!AV$100)/(PERCENT!AV$101-PERCENT!AV$100),(PERCENT!AV62-PERCENT!AV$100)/(PERCENT!AV$100-PERCENT!AV$102))</f>
        <v>-0.10120705685420942</v>
      </c>
      <c r="AW62" s="231">
        <f>IF(PERCENT!AW62&gt;PERCENT!AW$100,(PERCENT!AW62-PERCENT!AW$100)/(PERCENT!AW$101-PERCENT!AW$100),(PERCENT!AW62-PERCENT!AW$100)/(PERCENT!AW$100-PERCENT!AW$102))</f>
        <v>-4.5104802068173071E-2</v>
      </c>
      <c r="AX62" s="231">
        <f>IF(PERCENT!AX62&gt;PERCENT!AX$100,(PERCENT!AX62-PERCENT!AX$100)/(PERCENT!AX$101-PERCENT!AX$100),(PERCENT!AX62-PERCENT!AX$100)/(PERCENT!AX$100-PERCENT!AX$102))</f>
        <v>-0.10120705685420942</v>
      </c>
      <c r="AY62" s="232">
        <f>IF(PERCENT!AY62&gt;PERCENT!AY$100,(PERCENT!AY62-PERCENT!AY$100)/(PERCENT!AY$101-PERCENT!AY$100),(PERCENT!AY62-PERCENT!AY$100)/(PERCENT!AY$100-PERCENT!AY$102))</f>
        <v>-0.52428889108111465</v>
      </c>
    </row>
    <row r="63" spans="1:51" x14ac:dyDescent="0.35">
      <c r="A63" s="197" t="s">
        <v>830</v>
      </c>
      <c r="B63" s="125">
        <f>IF(PERCENT!B63&gt;PERCENT!B$100,(PERCENT!B63-PERCENT!B$100)/(PERCENT!B$101-PERCENT!B$100),(PERCENT!B63-PERCENT!B$100)/(PERCENT!B$100-PERCENT!B$102))</f>
        <v>0.33881882635537164</v>
      </c>
      <c r="C63" s="124">
        <f>IF(PERCENT!C63&gt;PERCENT!C$100,(PERCENT!C63-PERCENT!C$100)/(PERCENT!C$101-PERCENT!C$100),(PERCENT!C63-PERCENT!C$100)/(PERCENT!C$100-PERCENT!C$102))</f>
        <v>0.6338710270963045</v>
      </c>
      <c r="D63" s="124">
        <f>IF(PERCENT!D63&gt;PERCENT!D$100,(PERCENT!D63-PERCENT!D$100)/(PERCENT!D$101-PERCENT!D$100),(PERCENT!D63-PERCENT!D$100)/(PERCENT!D$100-PERCENT!D$102))</f>
        <v>-6.3734025791854169E-3</v>
      </c>
      <c r="E63" s="124">
        <f>IF(PERCENT!E63&gt;PERCENT!E$100,(PERCENT!E63-PERCENT!E$100)/(PERCENT!E$101-PERCENT!E$100),(PERCENT!E63-PERCENT!E$100)/(PERCENT!E$100-PERCENT!E$102))</f>
        <v>0.75893231994682264</v>
      </c>
      <c r="F63" s="124">
        <f>IF(PERCENT!F63&gt;PERCENT!F$100,(PERCENT!F63-PERCENT!F$100)/(PERCENT!F$101-PERCENT!F$100),(PERCENT!F63-PERCENT!F$100)/(PERCENT!F$100-PERCENT!F$102))</f>
        <v>-0.69832308638629859</v>
      </c>
      <c r="G63" s="124">
        <f>IF(PERCENT!G63&gt;PERCENT!G$100,(PERCENT!G63-PERCENT!G$100)/(PERCENT!G$101-PERCENT!G$100),(PERCENT!G63-PERCENT!G$100)/(PERCENT!G$100-PERCENT!G$102))</f>
        <v>0.22886558665090573</v>
      </c>
      <c r="H63" s="125">
        <f>IF(PERCENT!H63&gt;PERCENT!H$100,(PERCENT!H63-PERCENT!H$100)/(PERCENT!H$101-PERCENT!H$100),(PERCENT!H63-PERCENT!H$100)/(PERCENT!H$100-PERCENT!H$102))</f>
        <v>0.57221890775276507</v>
      </c>
      <c r="I63" s="124">
        <f>IF(PERCENT!I63&gt;PERCENT!I$100,(PERCENT!I63-PERCENT!I$100)/(PERCENT!I$101-PERCENT!I$100),(PERCENT!I63-PERCENT!I$100)/(PERCENT!I$100-PERCENT!I$102))</f>
        <v>2.2566880159056082E-2</v>
      </c>
      <c r="J63" s="124">
        <f>IF(PERCENT!J63&gt;PERCENT!J$100,(PERCENT!J63-PERCENT!J$100)/(PERCENT!J$101-PERCENT!J$100),(PERCENT!J63-PERCENT!J$100)/(PERCENT!J$100-PERCENT!J$102))</f>
        <v>0.64326595604995551</v>
      </c>
      <c r="K63" s="126">
        <f>IF(PERCENT!K63&gt;PERCENT!K$100,(PERCENT!K63-PERCENT!K$100)/(PERCENT!K$101-PERCENT!K$100),(PERCENT!K63-PERCENT!K$100)/(PERCENT!K$100-PERCENT!K$102))</f>
        <v>-0.10051360677642251</v>
      </c>
      <c r="L63" s="126">
        <f>IF(PERCENT!L63&gt;PERCENT!L$100,(PERCENT!L63-PERCENT!L$100)/(PERCENT!L$101-PERCENT!L$100),(PERCENT!L63-PERCENT!L$100)/(PERCENT!L$100-PERCENT!L$102))</f>
        <v>-3.1658894434448165E-2</v>
      </c>
      <c r="M63" s="124">
        <f>IF(PERCENT!M63&gt;PERCENT!M$100,(PERCENT!M63-PERCENT!M$100)/(PERCENT!M$101-PERCENT!M$100),(PERCENT!M63-PERCENT!M$100)/(PERCENT!M$100-PERCENT!M$102))</f>
        <v>0.34341071810498719</v>
      </c>
      <c r="N63" s="124">
        <f>IF(PERCENT!N63&gt;PERCENT!N$100,(PERCENT!N63-PERCENT!N$100)/(PERCENT!N$101-PERCENT!N$100),(PERCENT!N63-PERCENT!N$100)/(PERCENT!N$100-PERCENT!N$102))</f>
        <v>-0.46293936831230953</v>
      </c>
      <c r="O63" s="124">
        <f>IF(PERCENT!O63&gt;PERCENT!O$100,(PERCENT!O63-PERCENT!O$100)/(PERCENT!O$101-PERCENT!O$100),(PERCENT!O63-PERCENT!O$100)/(PERCENT!O$100-PERCENT!O$102))</f>
        <v>0.12595590631525283</v>
      </c>
      <c r="P63" s="124">
        <f>IF(PERCENT!P63&gt;PERCENT!P$100,(PERCENT!P63-PERCENT!P$100)/(PERCENT!P$101-PERCENT!P$100),(PERCENT!P63-PERCENT!P$100)/(PERCENT!P$100-PERCENT!P$102))</f>
        <v>-0.24239532742770259</v>
      </c>
      <c r="Q63" s="124">
        <f>IF(PERCENT!Q63&gt;PERCENT!Q$100,(PERCENT!Q63-PERCENT!Q$100)/(PERCENT!Q$101-PERCENT!Q$100),(PERCENT!Q63-PERCENT!Q$100)/(PERCENT!Q$100-PERCENT!Q$102))</f>
        <v>-0.84288770406491187</v>
      </c>
      <c r="R63" s="127">
        <f>IF(PERCENT!R63&gt;PERCENT!R$100,(PERCENT!R63-PERCENT!R$100)/(PERCENT!R$101-PERCENT!R$100),(PERCENT!R63-PERCENT!R$100)/(PERCENT!R$100-PERCENT!R$102))</f>
        <v>0.60643830596803006</v>
      </c>
      <c r="S63" s="124">
        <f>IF(PERCENT!S63&gt;PERCENT!S$100,(PERCENT!S63-PERCENT!S$100)/(PERCENT!S$101-PERCENT!S$100),(PERCENT!S63-PERCENT!S$100)/(PERCENT!S$100-PERCENT!S$102))</f>
        <v>0.44166694691302727</v>
      </c>
      <c r="T63" s="124">
        <f>IF(PERCENT!T63&gt;PERCENT!T$100,(PERCENT!T63-PERCENT!T$100)/(PERCENT!T$101-PERCENT!T$100),(PERCENT!T63-PERCENT!T$100)/(PERCENT!T$100-PERCENT!T$102))</f>
        <v>0.25943892965418786</v>
      </c>
      <c r="U63" s="124">
        <f>IF(PERCENT!U63&gt;PERCENT!U$100,(PERCENT!U63-PERCENT!U$100)/(PERCENT!U$101-PERCENT!U$100),(PERCENT!U63-PERCENT!U$100)/(PERCENT!U$100-PERCENT!U$102))</f>
        <v>0.85908208746265613</v>
      </c>
      <c r="V63" s="127">
        <f>IF(PERCENT!V63&gt;PERCENT!V$100,(PERCENT!V63-PERCENT!V$100)/(PERCENT!V$101-PERCENT!V$100),(PERCENT!V63-PERCENT!V$100)/(PERCENT!V$100-PERCENT!V$102))</f>
        <v>0.24067016118772577</v>
      </c>
      <c r="W63" s="124">
        <f>IF(PERCENT!W63&gt;PERCENT!W$100,(PERCENT!W63-PERCENT!W$100)/(PERCENT!W$101-PERCENT!W$100),(PERCENT!W63-PERCENT!W$100)/(PERCENT!W$100-PERCENT!W$102))</f>
        <v>0.24067016118772577</v>
      </c>
      <c r="X63" s="127">
        <f>IF(PERCENT!X63&gt;PERCENT!X$100,(PERCENT!X63-PERCENT!X$100)/(PERCENT!X$101-PERCENT!X$100),(PERCENT!X63-PERCENT!X$100)/(PERCENT!X$100-PERCENT!X$102))</f>
        <v>0.3213616356440317</v>
      </c>
      <c r="Y63" s="124">
        <f>IF(PERCENT!Y63&gt;PERCENT!Y$100,(PERCENT!Y63-PERCENT!Y$100)/(PERCENT!Y$101-PERCENT!Y$100),(PERCENT!Y63-PERCENT!Y$100)/(PERCENT!Y$100-PERCENT!Y$102))</f>
        <v>8.9380379503842089E-2</v>
      </c>
      <c r="Z63" s="124">
        <f>IF(PERCENT!Z63&gt;PERCENT!Z$100,(PERCENT!Z63-PERCENT!Z$100)/(PERCENT!Z$101-PERCENT!Z$100),(PERCENT!Z63-PERCENT!Z$100)/(PERCENT!Z$100-PERCENT!Z$102))</f>
        <v>5.2070135337926255E-3</v>
      </c>
      <c r="AA63" s="124">
        <f>IF(PERCENT!AA63&gt;PERCENT!AA$100,(PERCENT!AA63-PERCENT!AA$100)/(PERCENT!AA$101-PERCENT!AA$100),(PERCENT!AA63-PERCENT!AA$100)/(PERCENT!AA$100-PERCENT!AA$102))</f>
        <v>0.8368522535277324</v>
      </c>
      <c r="AB63" s="124">
        <f>IF(PERCENT!AB63&gt;PERCENT!AB$100,(PERCENT!AB63-PERCENT!AB$100)/(PERCENT!AB$101-PERCENT!AB$100),(PERCENT!AB63-PERCENT!AB$100)/(PERCENT!AB$100-PERCENT!AB$102))</f>
        <v>-4.8583144862944403E-3</v>
      </c>
      <c r="AC63" s="127">
        <f>IF(PERCENT!AC63&gt;PERCENT!AC$100,(PERCENT!AC63-PERCENT!AC$100)/(PERCENT!AC$101-PERCENT!AC$100),(PERCENT!AC63-PERCENT!AC$100)/(PERCENT!AC$100-PERCENT!AC$102))</f>
        <v>0.84027611235363031</v>
      </c>
      <c r="AD63" s="124">
        <f>IF(PERCENT!AD63&gt;PERCENT!AD$100,(PERCENT!AD63-PERCENT!AD$100)/(PERCENT!AD$101-PERCENT!AD$100),(PERCENT!AD63-PERCENT!AD$100)/(PERCENT!AD$100-PERCENT!AD$102))</f>
        <v>0.84027611235363031</v>
      </c>
      <c r="AE63" s="128">
        <f>IF(PERCENT!AE63&gt;PERCENT!AE$100,(PERCENT!AE63-PERCENT!AE$100)/(PERCENT!AE$101-PERCENT!AE$100),(PERCENT!AE63-PERCENT!AE$100)/(PERCENT!AE$100-PERCENT!AE$102))</f>
        <v>0.37180890353403911</v>
      </c>
      <c r="AF63" s="124">
        <f>IF(PERCENT!AF63&gt;PERCENT!AF$100,(PERCENT!AF63-PERCENT!AF$100)/(PERCENT!AF$101-PERCENT!AF$100),(PERCENT!AF63-PERCENT!AF$100)/(PERCENT!AF$100-PERCENT!AF$102))</f>
        <v>-0.90696168111685538</v>
      </c>
      <c r="AG63" s="124">
        <f>IF(PERCENT!AG63&gt;PERCENT!AG$100,(PERCENT!AG63-PERCENT!AG$100)/(PERCENT!AG$101-PERCENT!AG$100),(PERCENT!AG63-PERCENT!AG$100)/(PERCENT!AG$100-PERCENT!AG$102))</f>
        <v>-0.83119165660108896</v>
      </c>
      <c r="AH63" s="124">
        <f>IF(PERCENT!AH63&gt;PERCENT!AH$100,(PERCENT!AH63-PERCENT!AH$100)/(PERCENT!AH$101-PERCENT!AH$100),(PERCENT!AH63-PERCENT!AH$100)/(PERCENT!AH$100-PERCENT!AH$102))</f>
        <v>0.20125605164641377</v>
      </c>
      <c r="AI63" s="124">
        <f>IF(PERCENT!AI63&gt;PERCENT!AI$100,(PERCENT!AI63-PERCENT!AI$100)/(PERCENT!AI$101-PERCENT!AI$100),(PERCENT!AI63-PERCENT!AI$100)/(PERCENT!AI$100-PERCENT!AI$102))</f>
        <v>0.288624590871917</v>
      </c>
      <c r="AJ63" s="124">
        <f>IF(PERCENT!AJ63&gt;PERCENT!AJ$100,(PERCENT!AJ63-PERCENT!AJ$100)/(PERCENT!AJ$101-PERCENT!AJ$100),(PERCENT!AJ63-PERCENT!AJ$100)/(PERCENT!AJ$100-PERCENT!AJ$102))</f>
        <v>-0.69063085243591849</v>
      </c>
      <c r="AK63" s="124">
        <f>IF(PERCENT!AK63&gt;PERCENT!AK$100,(PERCENT!AK63-PERCENT!AK$100)/(PERCENT!AK$101-PERCENT!AK$100),(PERCENT!AK63-PERCENT!AK$100)/(PERCENT!AK$100-PERCENT!AK$102))</f>
        <v>1</v>
      </c>
      <c r="AL63" s="124">
        <f>IF(PERCENT!AL63&gt;PERCENT!AL$100,(PERCENT!AL63-PERCENT!AL$100)/(PERCENT!AL$101-PERCENT!AL$100),(PERCENT!AL63-PERCENT!AL$100)/(PERCENT!AL$100-PERCENT!AL$102))</f>
        <v>0.29762439119101197</v>
      </c>
      <c r="AM63" s="124">
        <f>IF(PERCENT!AM63&gt;PERCENT!AM$100,(PERCENT!AM63-PERCENT!AM$100)/(PERCENT!AM$101-PERCENT!AM$100),(PERCENT!AM63-PERCENT!AM$100)/(PERCENT!AM$100-PERCENT!AM$102))</f>
        <v>0.37627358778257664</v>
      </c>
      <c r="AN63" s="124">
        <f>IF(PERCENT!AN63&gt;PERCENT!AN$100,(PERCENT!AN63-PERCENT!AN$100)/(PERCENT!AN$101-PERCENT!AN$100),(PERCENT!AN63-PERCENT!AN$100)/(PERCENT!AN$100-PERCENT!AN$102))</f>
        <v>-0.47079396461957262</v>
      </c>
      <c r="AO63" s="124">
        <f>IF(PERCENT!AO63&gt;PERCENT!AO$100,(PERCENT!AO63-PERCENT!AO$100)/(PERCENT!AO$101-PERCENT!AO$100),(PERCENT!AO63-PERCENT!AO$100)/(PERCENT!AO$100-PERCENT!AO$102))</f>
        <v>0.62506114746516139</v>
      </c>
      <c r="AP63" s="124">
        <f>IF(PERCENT!AP63&gt;PERCENT!AP$100,(PERCENT!AP63-PERCENT!AP$100)/(PERCENT!AP$101-PERCENT!AP$100),(PERCENT!AP63-PERCENT!AP$100)/(PERCENT!AP$100-PERCENT!AP$102))</f>
        <v>-0.39194455181458165</v>
      </c>
      <c r="AQ63" s="124">
        <f>IF(PERCENT!AQ63&gt;PERCENT!AQ$100,(PERCENT!AQ63-PERCENT!AQ$100)/(PERCENT!AQ$101-PERCENT!AQ$100),(PERCENT!AQ63-PERCENT!AQ$100)/(PERCENT!AQ$100-PERCENT!AQ$102))</f>
        <v>0.36678619629578352</v>
      </c>
      <c r="AR63" s="124">
        <f>IF(PERCENT!AR63&gt;PERCENT!AR$100,(PERCENT!AR63-PERCENT!AR$100)/(PERCENT!AR$101-PERCENT!AR$100),(PERCENT!AR63-PERCENT!AR$100)/(PERCENT!AR$100-PERCENT!AR$102))</f>
        <v>-0.10596502737797033</v>
      </c>
      <c r="AS63" s="198">
        <f>IF(PERCENT!AS63&gt;PERCENT!AS$100,(PERCENT!AS63-PERCENT!AS$100)/(PERCENT!AS$101-PERCENT!AS$100),(PERCENT!AS63-PERCENT!AS$100)/(PERCENT!AS$100-PERCENT!AS$102))</f>
        <v>0.52195405341171786</v>
      </c>
      <c r="AT63" s="198">
        <f>IF(PERCENT!AT63&gt;PERCENT!AT$100,(PERCENT!AT63-PERCENT!AT$100)/(PERCENT!AT$101-PERCENT!AT$100),(PERCENT!AT63-PERCENT!AT$100)/(PERCENT!AT$100-PERCENT!AT$102))</f>
        <v>-0.10675026719684898</v>
      </c>
      <c r="AU63" s="198">
        <f>IF(PERCENT!AU63&gt;PERCENT!AU$100,(PERCENT!AU63-PERCENT!AU$100)/(PERCENT!AU$101-PERCENT!AU$100),(PERCENT!AU63-PERCENT!AU$100)/(PERCENT!AU$100-PERCENT!AU$102))</f>
        <v>0.71385135535569022</v>
      </c>
      <c r="AV63" s="231">
        <f>IF(PERCENT!AV63&gt;PERCENT!AV$100,(PERCENT!AV63-PERCENT!AV$100)/(PERCENT!AV$101-PERCENT!AV$100),(PERCENT!AV63-PERCENT!AV$100)/(PERCENT!AV$100-PERCENT!AV$102))</f>
        <v>0.37180890353403911</v>
      </c>
      <c r="AW63" s="231">
        <f>IF(PERCENT!AW63&gt;PERCENT!AW$100,(PERCENT!AW63-PERCENT!AW$100)/(PERCENT!AW$101-PERCENT!AW$100),(PERCENT!AW63-PERCENT!AW$100)/(PERCENT!AW$100-PERCENT!AW$102))</f>
        <v>0.50834447836039398</v>
      </c>
      <c r="AX63" s="231">
        <f>IF(PERCENT!AX63&gt;PERCENT!AX$100,(PERCENT!AX63-PERCENT!AX$100)/(PERCENT!AX$101-PERCENT!AX$100),(PERCENT!AX63-PERCENT!AX$100)/(PERCENT!AX$100-PERCENT!AX$102))</f>
        <v>0.37180890353403911</v>
      </c>
      <c r="AY63" s="232">
        <f>IF(PERCENT!AY63&gt;PERCENT!AY$100,(PERCENT!AY63-PERCENT!AY$100)/(PERCENT!AY$101-PERCENT!AY$100),(PERCENT!AY63-PERCENT!AY$100)/(PERCENT!AY$100-PERCENT!AY$102))</f>
        <v>-8.1502722370100714E-2</v>
      </c>
    </row>
    <row r="64" spans="1:51" x14ac:dyDescent="0.35">
      <c r="A64" s="197" t="s">
        <v>453</v>
      </c>
      <c r="B64" s="125">
        <f>IF(PERCENT!B64&gt;PERCENT!B$100,(PERCENT!B64-PERCENT!B$100)/(PERCENT!B$101-PERCENT!B$100),(PERCENT!B64-PERCENT!B$100)/(PERCENT!B$100-PERCENT!B$102))</f>
        <v>-0.66232382190522243</v>
      </c>
      <c r="C64" s="124">
        <f>IF(PERCENT!C64&gt;PERCENT!C$100,(PERCENT!C64-PERCENT!C$100)/(PERCENT!C$101-PERCENT!C$100),(PERCENT!C64-PERCENT!C$100)/(PERCENT!C$100-PERCENT!C$102))</f>
        <v>0.2881384168612261</v>
      </c>
      <c r="D64" s="124">
        <f>IF(PERCENT!D64&gt;PERCENT!D$100,(PERCENT!D64-PERCENT!D$100)/(PERCENT!D$101-PERCENT!D$100),(PERCENT!D64-PERCENT!D$100)/(PERCENT!D$100-PERCENT!D$102))</f>
        <v>-0.10602987319876417</v>
      </c>
      <c r="E64" s="124">
        <f>IF(PERCENT!E64&gt;PERCENT!E$100,(PERCENT!E64-PERCENT!E$100)/(PERCENT!E$101-PERCENT!E$100),(PERCENT!E64-PERCENT!E$100)/(PERCENT!E$100-PERCENT!E$102))</f>
        <v>-0.40602488771369516</v>
      </c>
      <c r="F64" s="124">
        <f>IF(PERCENT!F64&gt;PERCENT!F$100,(PERCENT!F64-PERCENT!F$100)/(PERCENT!F$101-PERCENT!F$100),(PERCENT!F64-PERCENT!F$100)/(PERCENT!F$100-PERCENT!F$102))</f>
        <v>-0.63929084088610422</v>
      </c>
      <c r="G64" s="124">
        <f>IF(PERCENT!G64&gt;PERCENT!G$100,(PERCENT!G64-PERCENT!G$100)/(PERCENT!G$101-PERCENT!G$100),(PERCENT!G64-PERCENT!G$100)/(PERCENT!G$100-PERCENT!G$102))</f>
        <v>-0.31141160274394936</v>
      </c>
      <c r="H64" s="125">
        <f>IF(PERCENT!H64&gt;PERCENT!H$100,(PERCENT!H64-PERCENT!H$100)/(PERCENT!H$101-PERCENT!H$100),(PERCENT!H64-PERCENT!H$100)/(PERCENT!H$100-PERCENT!H$102))</f>
        <v>0.17354651616645023</v>
      </c>
      <c r="I64" s="124">
        <f>IF(PERCENT!I64&gt;PERCENT!I$100,(PERCENT!I64-PERCENT!I$100)/(PERCENT!I$101-PERCENT!I$100),(PERCENT!I64-PERCENT!I$100)/(PERCENT!I$100-PERCENT!I$102))</f>
        <v>0.18348549097516453</v>
      </c>
      <c r="J64" s="124">
        <f>IF(PERCENT!J64&gt;PERCENT!J$100,(PERCENT!J64-PERCENT!J$100)/(PERCENT!J$101-PERCENT!J$100),(PERCENT!J64-PERCENT!J$100)/(PERCENT!J$100-PERCENT!J$102))</f>
        <v>2.3222756520816661E-2</v>
      </c>
      <c r="K64" s="126">
        <f>IF(PERCENT!K64&gt;PERCENT!K$100,(PERCENT!K64-PERCENT!K$100)/(PERCENT!K$101-PERCENT!K$100),(PERCENT!K64-PERCENT!K$100)/(PERCENT!K$100-PERCENT!K$102))</f>
        <v>0.34064686957494728</v>
      </c>
      <c r="L64" s="126">
        <f>IF(PERCENT!L64&gt;PERCENT!L$100,(PERCENT!L64-PERCENT!L$100)/(PERCENT!L$101-PERCENT!L$100),(PERCENT!L64-PERCENT!L$100)/(PERCENT!L$100-PERCENT!L$102))</f>
        <v>-0.55994210737630035</v>
      </c>
      <c r="M64" s="124">
        <f>IF(PERCENT!M64&gt;PERCENT!M$100,(PERCENT!M64-PERCENT!M$100)/(PERCENT!M$101-PERCENT!M$100),(PERCENT!M64-PERCENT!M$100)/(PERCENT!M$100-PERCENT!M$102))</f>
        <v>-1</v>
      </c>
      <c r="N64" s="124">
        <f>IF(PERCENT!N64&gt;PERCENT!N$100,(PERCENT!N64-PERCENT!N$100)/(PERCENT!N$101-PERCENT!N$100),(PERCENT!N64-PERCENT!N$100)/(PERCENT!N$100-PERCENT!N$102))</f>
        <v>-1</v>
      </c>
      <c r="O64" s="124">
        <f>IF(PERCENT!O64&gt;PERCENT!O$100,(PERCENT!O64-PERCENT!O$100)/(PERCENT!O$101-PERCENT!O$100),(PERCENT!O64-PERCENT!O$100)/(PERCENT!O$100-PERCENT!O$102))</f>
        <v>-1</v>
      </c>
      <c r="P64" s="124">
        <f>IF(PERCENT!P64&gt;PERCENT!P$100,(PERCENT!P64-PERCENT!P$100)/(PERCENT!P$101-PERCENT!P$100),(PERCENT!P64-PERCENT!P$100)/(PERCENT!P$100-PERCENT!P$102))</f>
        <v>0.41494393393284956</v>
      </c>
      <c r="Q64" s="124">
        <f>IF(PERCENT!Q64&gt;PERCENT!Q$100,(PERCENT!Q64-PERCENT!Q$100)/(PERCENT!Q$101-PERCENT!Q$100),(PERCENT!Q64-PERCENT!Q$100)/(PERCENT!Q$100-PERCENT!Q$102))</f>
        <v>0.38997667110135825</v>
      </c>
      <c r="R64" s="127">
        <f>IF(PERCENT!R64&gt;PERCENT!R$100,(PERCENT!R64-PERCENT!R$100)/(PERCENT!R$101-PERCENT!R$100),(PERCENT!R64-PERCENT!R$100)/(PERCENT!R$100-PERCENT!R$102))</f>
        <v>0.59900776995299432</v>
      </c>
      <c r="S64" s="124">
        <f>IF(PERCENT!S64&gt;PERCENT!S$100,(PERCENT!S64-PERCENT!S$100)/(PERCENT!S$101-PERCENT!S$100),(PERCENT!S64-PERCENT!S$100)/(PERCENT!S$100-PERCENT!S$102))</f>
        <v>0.414434301385318</v>
      </c>
      <c r="T64" s="124">
        <f>IF(PERCENT!T64&gt;PERCENT!T$100,(PERCENT!T64-PERCENT!T$100)/(PERCENT!T$101-PERCENT!T$100),(PERCENT!T64-PERCENT!T$100)/(PERCENT!T$100-PERCENT!T$102))</f>
        <v>0.68272476018786221</v>
      </c>
      <c r="U64" s="124">
        <f>IF(PERCENT!U64&gt;PERCENT!U$100,(PERCENT!U64-PERCENT!U$100)/(PERCENT!U$101-PERCENT!U$100),(PERCENT!U64-PERCENT!U$100)/(PERCENT!U$100-PERCENT!U$102))</f>
        <v>0.24285073255964942</v>
      </c>
      <c r="V64" s="127">
        <f>IF(PERCENT!V64&gt;PERCENT!V$100,(PERCENT!V64-PERCENT!V$100)/(PERCENT!V$101-PERCENT!V$100),(PERCENT!V64-PERCENT!V$100)/(PERCENT!V$100-PERCENT!V$102))</f>
        <v>0.6446866286020525</v>
      </c>
      <c r="W64" s="124">
        <f>IF(PERCENT!W64&gt;PERCENT!W$100,(PERCENT!W64-PERCENT!W$100)/(PERCENT!W$101-PERCENT!W$100),(PERCENT!W64-PERCENT!W$100)/(PERCENT!W$100-PERCENT!W$102))</f>
        <v>0.6446866286020525</v>
      </c>
      <c r="X64" s="127">
        <f>IF(PERCENT!X64&gt;PERCENT!X$100,(PERCENT!X64-PERCENT!X$100)/(PERCENT!X$101-PERCENT!X$100),(PERCENT!X64-PERCENT!X$100)/(PERCENT!X$100-PERCENT!X$102))</f>
        <v>0.22411295669093848</v>
      </c>
      <c r="Y64" s="124">
        <f>IF(PERCENT!Y64&gt;PERCENT!Y$100,(PERCENT!Y64-PERCENT!Y$100)/(PERCENT!Y$101-PERCENT!Y$100),(PERCENT!Y64-PERCENT!Y$100)/(PERCENT!Y$100-PERCENT!Y$102))</f>
        <v>-0.99458381324998479</v>
      </c>
      <c r="Z64" s="124">
        <f>IF(PERCENT!Z64&gt;PERCENT!Z$100,(PERCENT!Z64-PERCENT!Z$100)/(PERCENT!Z$101-PERCENT!Z$100),(PERCENT!Z64-PERCENT!Z$100)/(PERCENT!Z$100-PERCENT!Z$102))</f>
        <v>0.67520212517646472</v>
      </c>
      <c r="AA64" s="124">
        <f>IF(PERCENT!AA64&gt;PERCENT!AA$100,(PERCENT!AA64-PERCENT!AA$100)/(PERCENT!AA$101-PERCENT!AA$100),(PERCENT!AA64-PERCENT!AA$100)/(PERCENT!AA$100-PERCENT!AA$102))</f>
        <v>0.2761317313273689</v>
      </c>
      <c r="AB64" s="124">
        <f>IF(PERCENT!AB64&gt;PERCENT!AB$100,(PERCENT!AB64-PERCENT!AB$100)/(PERCENT!AB$101-PERCENT!AB$100),(PERCENT!AB64-PERCENT!AB$100)/(PERCENT!AB$100-PERCENT!AB$102))</f>
        <v>-0.18533084620684528</v>
      </c>
      <c r="AC64" s="127">
        <f>IF(PERCENT!AC64&gt;PERCENT!AC$100,(PERCENT!AC64-PERCENT!AC$100)/(PERCENT!AC$101-PERCENT!AC$100),(PERCENT!AC64-PERCENT!AC$100)/(PERCENT!AC$100-PERCENT!AC$102))</f>
        <v>-0.79277096662888358</v>
      </c>
      <c r="AD64" s="124">
        <f>IF(PERCENT!AD64&gt;PERCENT!AD$100,(PERCENT!AD64-PERCENT!AD$100)/(PERCENT!AD$101-PERCENT!AD$100),(PERCENT!AD64-PERCENT!AD$100)/(PERCENT!AD$100-PERCENT!AD$102))</f>
        <v>-0.79277096662888358</v>
      </c>
      <c r="AE64" s="128">
        <f>IF(PERCENT!AE64&gt;PERCENT!AE$100,(PERCENT!AE64-PERCENT!AE$100)/(PERCENT!AE$101-PERCENT!AE$100),(PERCENT!AE64-PERCENT!AE$100)/(PERCENT!AE$100-PERCENT!AE$102))</f>
        <v>-0.68887322060005085</v>
      </c>
      <c r="AF64" s="124">
        <f>IF(PERCENT!AF64&gt;PERCENT!AF$100,(PERCENT!AF64-PERCENT!AF$100)/(PERCENT!AF$101-PERCENT!AF$100),(PERCENT!AF64-PERCENT!AF$100)/(PERCENT!AF$100-PERCENT!AF$102))</f>
        <v>0.32815591633667679</v>
      </c>
      <c r="AG64" s="124">
        <f>IF(PERCENT!AG64&gt;PERCENT!AG$100,(PERCENT!AG64-PERCENT!AG$100)/(PERCENT!AG$101-PERCENT!AG$100),(PERCENT!AG64-PERCENT!AG$100)/(PERCENT!AG$100-PERCENT!AG$102))</f>
        <v>0.16325086100708852</v>
      </c>
      <c r="AH64" s="124">
        <f>IF(PERCENT!AH64&gt;PERCENT!AH$100,(PERCENT!AH64-PERCENT!AH$100)/(PERCENT!AH$101-PERCENT!AH$100),(PERCENT!AH64-PERCENT!AH$100)/(PERCENT!AH$100-PERCENT!AH$102))</f>
        <v>0.3316093719644515</v>
      </c>
      <c r="AI64" s="124">
        <f>IF(PERCENT!AI64&gt;PERCENT!AI$100,(PERCENT!AI64-PERCENT!AI$100)/(PERCENT!AI$101-PERCENT!AI$100),(PERCENT!AI64-PERCENT!AI$100)/(PERCENT!AI$100-PERCENT!AI$102))</f>
        <v>-0.19613244438533839</v>
      </c>
      <c r="AJ64" s="124">
        <f>IF(PERCENT!AJ64&gt;PERCENT!AJ$100,(PERCENT!AJ64-PERCENT!AJ$100)/(PERCENT!AJ$101-PERCENT!AJ$100),(PERCENT!AJ64-PERCENT!AJ$100)/(PERCENT!AJ$100-PERCENT!AJ$102))</f>
        <v>1</v>
      </c>
      <c r="AK64" s="124">
        <f>IF(PERCENT!AK64&gt;PERCENT!AK$100,(PERCENT!AK64-PERCENT!AK$100)/(PERCENT!AK$101-PERCENT!AK$100),(PERCENT!AK64-PERCENT!AK$100)/(PERCENT!AK$100-PERCENT!AK$102))</f>
        <v>-6.0000151982349224E-2</v>
      </c>
      <c r="AL64" s="124">
        <f>IF(PERCENT!AL64&gt;PERCENT!AL$100,(PERCENT!AL64-PERCENT!AL$100)/(PERCENT!AL$101-PERCENT!AL$100),(PERCENT!AL64-PERCENT!AL$100)/(PERCENT!AL$100-PERCENT!AL$102))</f>
        <v>0.1466371853320782</v>
      </c>
      <c r="AM64" s="124">
        <f>IF(PERCENT!AM64&gt;PERCENT!AM$100,(PERCENT!AM64-PERCENT!AM$100)/(PERCENT!AM$101-PERCENT!AM$100),(PERCENT!AM64-PERCENT!AM$100)/(PERCENT!AM$100-PERCENT!AM$102))</f>
        <v>0.25664000787482738</v>
      </c>
      <c r="AN64" s="124">
        <f>IF(PERCENT!AN64&gt;PERCENT!AN$100,(PERCENT!AN64-PERCENT!AN$100)/(PERCENT!AN$101-PERCENT!AN$100),(PERCENT!AN64-PERCENT!AN$100)/(PERCENT!AN$100-PERCENT!AN$102))</f>
        <v>-0.11270405411549041</v>
      </c>
      <c r="AO64" s="124">
        <f>IF(PERCENT!AO64&gt;PERCENT!AO$100,(PERCENT!AO64-PERCENT!AO$100)/(PERCENT!AO$101-PERCENT!AO$100),(PERCENT!AO64-PERCENT!AO$100)/(PERCENT!AO$100-PERCENT!AO$102))</f>
        <v>-1</v>
      </c>
      <c r="AP64" s="124">
        <f>IF(PERCENT!AP64&gt;PERCENT!AP$100,(PERCENT!AP64-PERCENT!AP$100)/(PERCENT!AP$101-PERCENT!AP$100),(PERCENT!AP64-PERCENT!AP$100)/(PERCENT!AP$100-PERCENT!AP$102))</f>
        <v>-1</v>
      </c>
      <c r="AQ64" s="124">
        <f>IF(PERCENT!AQ64&gt;PERCENT!AQ$100,(PERCENT!AQ64-PERCENT!AQ$100)/(PERCENT!AQ$101-PERCENT!AQ$100),(PERCENT!AQ64-PERCENT!AQ$100)/(PERCENT!AQ$100-PERCENT!AQ$102))</f>
        <v>-0.13620356029430933</v>
      </c>
      <c r="AR64" s="124">
        <f>IF(PERCENT!AR64&gt;PERCENT!AR$100,(PERCENT!AR64-PERCENT!AR$100)/(PERCENT!AR$101-PERCENT!AR$100),(PERCENT!AR64-PERCENT!AR$100)/(PERCENT!AR$100-PERCENT!AR$102))</f>
        <v>0.99015437162570119</v>
      </c>
      <c r="AS64" s="198">
        <f>IF(PERCENT!AS64&gt;PERCENT!AS$100,(PERCENT!AS64-PERCENT!AS$100)/(PERCENT!AS$101-PERCENT!AS$100),(PERCENT!AS64-PERCENT!AS$100)/(PERCENT!AS$100-PERCENT!AS$102))</f>
        <v>-5.2527253334250977E-2</v>
      </c>
      <c r="AT64" s="198">
        <f>IF(PERCENT!AT64&gt;PERCENT!AT$100,(PERCENT!AT64-PERCENT!AT$100)/(PERCENT!AT$101-PERCENT!AT$100),(PERCENT!AT64-PERCENT!AT$100)/(PERCENT!AT$100-PERCENT!AT$102))</f>
        <v>-1.6584808886382914E-2</v>
      </c>
      <c r="AU64" s="198">
        <f>IF(PERCENT!AU64&gt;PERCENT!AU$100,(PERCENT!AU64-PERCENT!AU$100)/(PERCENT!AU$101-PERCENT!AU$100),(PERCENT!AU64-PERCENT!AU$100)/(PERCENT!AU$100-PERCENT!AU$102))</f>
        <v>0.17020586893938242</v>
      </c>
      <c r="AV64" s="231">
        <f>IF(PERCENT!AV64&gt;PERCENT!AV$100,(PERCENT!AV64-PERCENT!AV$100)/(PERCENT!AV$101-PERCENT!AV$100),(PERCENT!AV64-PERCENT!AV$100)/(PERCENT!AV$100-PERCENT!AV$102))</f>
        <v>-0.68887322060005085</v>
      </c>
      <c r="AW64" s="231">
        <f>IF(PERCENT!AW64&gt;PERCENT!AW$100,(PERCENT!AW64-PERCENT!AW$100)/(PERCENT!AW$101-PERCENT!AW$100),(PERCENT!AW64-PERCENT!AW$100)/(PERCENT!AW$100-PERCENT!AW$102))</f>
        <v>4.86417380239407E-2</v>
      </c>
      <c r="AX64" s="231">
        <f>IF(PERCENT!AX64&gt;PERCENT!AX$100,(PERCENT!AX64-PERCENT!AX$100)/(PERCENT!AX$101-PERCENT!AX$100),(PERCENT!AX64-PERCENT!AX$100)/(PERCENT!AX$100-PERCENT!AX$102))</f>
        <v>-0.68887322060005085</v>
      </c>
      <c r="AY64" s="232">
        <f>IF(PERCENT!AY64&gt;PERCENT!AY$100,(PERCENT!AY64-PERCENT!AY$100)/(PERCENT!AY$101-PERCENT!AY$100),(PERCENT!AY64-PERCENT!AY$100)/(PERCENT!AY$100-PERCENT!AY$102))</f>
        <v>1</v>
      </c>
    </row>
    <row r="65" spans="1:51" x14ac:dyDescent="0.35">
      <c r="A65" s="197" t="s">
        <v>454</v>
      </c>
      <c r="B65" s="125">
        <f>IF(PERCENT!B65&gt;PERCENT!B$100,(PERCENT!B65-PERCENT!B$100)/(PERCENT!B$101-PERCENT!B$100),(PERCENT!B65-PERCENT!B$100)/(PERCENT!B$100-PERCENT!B$102))</f>
        <v>-0.60606096166783274</v>
      </c>
      <c r="C65" s="124">
        <f>IF(PERCENT!C65&gt;PERCENT!C$100,(PERCENT!C65-PERCENT!C$100)/(PERCENT!C$101-PERCENT!C$100),(PERCENT!C65-PERCENT!C$100)/(PERCENT!C$100-PERCENT!C$102))</f>
        <v>0.31687576944822093</v>
      </c>
      <c r="D65" s="124">
        <f>IF(PERCENT!D65&gt;PERCENT!D$100,(PERCENT!D65-PERCENT!D$100)/(PERCENT!D$101-PERCENT!D$100),(PERCENT!D65-PERCENT!D$100)/(PERCENT!D$100-PERCENT!D$102))</f>
        <v>-0.67190068068728459</v>
      </c>
      <c r="E65" s="124">
        <f>IF(PERCENT!E65&gt;PERCENT!E$100,(PERCENT!E65-PERCENT!E$100)/(PERCENT!E$101-PERCENT!E$100),(PERCENT!E65-PERCENT!E$100)/(PERCENT!E$100-PERCENT!E$102))</f>
        <v>-0.17375621365595303</v>
      </c>
      <c r="F65" s="124">
        <f>IF(PERCENT!F65&gt;PERCENT!F$100,(PERCENT!F65-PERCENT!F$100)/(PERCENT!F$101-PERCENT!F$100),(PERCENT!F65-PERCENT!F$100)/(PERCENT!F$100-PERCENT!F$102))</f>
        <v>-0.2339039725239038</v>
      </c>
      <c r="G65" s="124">
        <f>IF(PERCENT!G65&gt;PERCENT!G$100,(PERCENT!G65-PERCENT!G$100)/(PERCENT!G$101-PERCENT!G$100),(PERCENT!G65-PERCENT!G$100)/(PERCENT!G$100-PERCENT!G$102))</f>
        <v>-0.47455482966900775</v>
      </c>
      <c r="H65" s="125">
        <f>IF(PERCENT!H65&gt;PERCENT!H$100,(PERCENT!H65-PERCENT!H$100)/(PERCENT!H$101-PERCENT!H$100),(PERCENT!H65-PERCENT!H$100)/(PERCENT!H$100-PERCENT!H$102))</f>
        <v>-0.79273344394687462</v>
      </c>
      <c r="I65" s="124">
        <f>IF(PERCENT!I65&gt;PERCENT!I$100,(PERCENT!I65-PERCENT!I$100)/(PERCENT!I$101-PERCENT!I$100),(PERCENT!I65-PERCENT!I$100)/(PERCENT!I$100-PERCENT!I$102))</f>
        <v>-0.76680813773060885</v>
      </c>
      <c r="J65" s="124">
        <f>IF(PERCENT!J65&gt;PERCENT!J$100,(PERCENT!J65-PERCENT!J$100)/(PERCENT!J$101-PERCENT!J$100),(PERCENT!J65-PERCENT!J$100)/(PERCENT!J$100-PERCENT!J$102))</f>
        <v>-0.76089433074936486</v>
      </c>
      <c r="K65" s="126">
        <f>IF(PERCENT!K65&gt;PERCENT!K$100,(PERCENT!K65-PERCENT!K$100)/(PERCENT!K$101-PERCENT!K$100),(PERCENT!K65-PERCENT!K$100)/(PERCENT!K$100-PERCENT!K$102))</f>
        <v>-0.22931255400233108</v>
      </c>
      <c r="L65" s="126">
        <f>IF(PERCENT!L65&gt;PERCENT!L$100,(PERCENT!L65-PERCENT!L$100)/(PERCENT!L$101-PERCENT!L$100),(PERCENT!L65-PERCENT!L$100)/(PERCENT!L$100-PERCENT!L$102))</f>
        <v>-0.25408227980215004</v>
      </c>
      <c r="M65" s="124">
        <f>IF(PERCENT!M65&gt;PERCENT!M$100,(PERCENT!M65-PERCENT!M$100)/(PERCENT!M$101-PERCENT!M$100),(PERCENT!M65-PERCENT!M$100)/(PERCENT!M$100-PERCENT!M$102))</f>
        <v>-1</v>
      </c>
      <c r="N65" s="124">
        <f>IF(PERCENT!N65&gt;PERCENT!N$100,(PERCENT!N65-PERCENT!N$100)/(PERCENT!N$101-PERCENT!N$100),(PERCENT!N65-PERCENT!N$100)/(PERCENT!N$100-PERCENT!N$102))</f>
        <v>-1.4104007858801171E-2</v>
      </c>
      <c r="O65" s="124">
        <f>IF(PERCENT!O65&gt;PERCENT!O$100,(PERCENT!O65-PERCENT!O$100)/(PERCENT!O$101-PERCENT!O$100),(PERCENT!O65-PERCENT!O$100)/(PERCENT!O$100-PERCENT!O$102))</f>
        <v>-0.51053914632914932</v>
      </c>
      <c r="P65" s="124">
        <f>IF(PERCENT!P65&gt;PERCENT!P$100,(PERCENT!P65-PERCENT!P$100)/(PERCENT!P$101-PERCENT!P$100),(PERCENT!P65-PERCENT!P$100)/(PERCENT!P$100-PERCENT!P$102))</f>
        <v>0.58210280995203623</v>
      </c>
      <c r="Q65" s="124">
        <f>IF(PERCENT!Q65&gt;PERCENT!Q$100,(PERCENT!Q65-PERCENT!Q$100)/(PERCENT!Q$101-PERCENT!Q$100),(PERCENT!Q65-PERCENT!Q$100)/(PERCENT!Q$100-PERCENT!Q$102))</f>
        <v>-3.3523763624373946E-2</v>
      </c>
      <c r="R65" s="127">
        <f>IF(PERCENT!R65&gt;PERCENT!R$100,(PERCENT!R65-PERCENT!R$100)/(PERCENT!R$101-PERCENT!R$100),(PERCENT!R65-PERCENT!R$100)/(PERCENT!R$100-PERCENT!R$102))</f>
        <v>-0.26971204675712313</v>
      </c>
      <c r="S65" s="124">
        <f>IF(PERCENT!S65&gt;PERCENT!S$100,(PERCENT!S65-PERCENT!S$100)/(PERCENT!S$101-PERCENT!S$100),(PERCENT!S65-PERCENT!S$100)/(PERCENT!S$100-PERCENT!S$102))</f>
        <v>-0.18216342574418573</v>
      </c>
      <c r="T65" s="124">
        <f>IF(PERCENT!T65&gt;PERCENT!T$100,(PERCENT!T65-PERCENT!T$100)/(PERCENT!T$101-PERCENT!T$100),(PERCENT!T65-PERCENT!T$100)/(PERCENT!T$100-PERCENT!T$102))</f>
        <v>-0.13990042019969454</v>
      </c>
      <c r="U65" s="124">
        <f>IF(PERCENT!U65&gt;PERCENT!U$100,(PERCENT!U65-PERCENT!U$100)/(PERCENT!U$101-PERCENT!U$100),(PERCENT!U65-PERCENT!U$100)/(PERCENT!U$100-PERCENT!U$102))</f>
        <v>-0.66060115087309368</v>
      </c>
      <c r="V65" s="127">
        <f>IF(PERCENT!V65&gt;PERCENT!V$100,(PERCENT!V65-PERCENT!V$100)/(PERCENT!V$101-PERCENT!V$100),(PERCENT!V65-PERCENT!V$100)/(PERCENT!V$100-PERCENT!V$102))</f>
        <v>-0.86857380431144304</v>
      </c>
      <c r="W65" s="124">
        <f>IF(PERCENT!W65&gt;PERCENT!W$100,(PERCENT!W65-PERCENT!W$100)/(PERCENT!W$101-PERCENT!W$100),(PERCENT!W65-PERCENT!W$100)/(PERCENT!W$100-PERCENT!W$102))</f>
        <v>-0.86857380431144304</v>
      </c>
      <c r="X65" s="127">
        <f>IF(PERCENT!X65&gt;PERCENT!X$100,(PERCENT!X65-PERCENT!X$100)/(PERCENT!X$101-PERCENT!X$100),(PERCENT!X65-PERCENT!X$100)/(PERCENT!X$100-PERCENT!X$102))</f>
        <v>-0.77062290852064064</v>
      </c>
      <c r="Y65" s="124">
        <f>IF(PERCENT!Y65&gt;PERCENT!Y$100,(PERCENT!Y65-PERCENT!Y$100)/(PERCENT!Y$101-PERCENT!Y$100),(PERCENT!Y65-PERCENT!Y$100)/(PERCENT!Y$100-PERCENT!Y$102))</f>
        <v>-0.78032954204589278</v>
      </c>
      <c r="Z65" s="124">
        <f>IF(PERCENT!Z65&gt;PERCENT!Z$100,(PERCENT!Z65-PERCENT!Z$100)/(PERCENT!Z$101-PERCENT!Z$100),(PERCENT!Z65-PERCENT!Z$100)/(PERCENT!Z$100-PERCENT!Z$102))</f>
        <v>-0.79343102444303848</v>
      </c>
      <c r="AA65" s="124">
        <f>IF(PERCENT!AA65&gt;PERCENT!AA$100,(PERCENT!AA65-PERCENT!AA$100)/(PERCENT!AA$101-PERCENT!AA$100),(PERCENT!AA65-PERCENT!AA$100)/(PERCENT!AA$100-PERCENT!AA$102))</f>
        <v>-0.71054174426563088</v>
      </c>
      <c r="AB65" s="124">
        <f>IF(PERCENT!AB65&gt;PERCENT!AB$100,(PERCENT!AB65-PERCENT!AB$100)/(PERCENT!AB$101-PERCENT!AB$100),(PERCENT!AB65-PERCENT!AB$100)/(PERCENT!AB$100-PERCENT!AB$102))</f>
        <v>-0.73098152553870888</v>
      </c>
      <c r="AC65" s="127">
        <f>IF(PERCENT!AC65&gt;PERCENT!AC$100,(PERCENT!AC65-PERCENT!AC$100)/(PERCENT!AC$101-PERCENT!AC$100),(PERCENT!AC65-PERCENT!AC$100)/(PERCENT!AC$100-PERCENT!AC$102))</f>
        <v>-0.646172199740918</v>
      </c>
      <c r="AD65" s="124">
        <f>IF(PERCENT!AD65&gt;PERCENT!AD$100,(PERCENT!AD65-PERCENT!AD$100)/(PERCENT!AD$101-PERCENT!AD$100),(PERCENT!AD65-PERCENT!AD$100)/(PERCENT!AD$100-PERCENT!AD$102))</f>
        <v>-0.646172199740918</v>
      </c>
      <c r="AE65" s="128">
        <f>IF(PERCENT!AE65&gt;PERCENT!AE$100,(PERCENT!AE65-PERCENT!AE$100)/(PERCENT!AE$101-PERCENT!AE$100),(PERCENT!AE65-PERCENT!AE$100)/(PERCENT!AE$100-PERCENT!AE$102))</f>
        <v>9.8861280689683598E-2</v>
      </c>
      <c r="AF65" s="124">
        <f>IF(PERCENT!AF65&gt;PERCENT!AF$100,(PERCENT!AF65-PERCENT!AF$100)/(PERCENT!AF$101-PERCENT!AF$100),(PERCENT!AF65-PERCENT!AF$100)/(PERCENT!AF$100-PERCENT!AF$102))</f>
        <v>0.40147841699230274</v>
      </c>
      <c r="AG65" s="124">
        <f>IF(PERCENT!AG65&gt;PERCENT!AG$100,(PERCENT!AG65-PERCENT!AG$100)/(PERCENT!AG$101-PERCENT!AG$100),(PERCENT!AG65-PERCENT!AG$100)/(PERCENT!AG$100-PERCENT!AG$102))</f>
        <v>0.68992384679622942</v>
      </c>
      <c r="AH65" s="124">
        <f>IF(PERCENT!AH65&gt;PERCENT!AH$100,(PERCENT!AH65-PERCENT!AH$100)/(PERCENT!AH$101-PERCENT!AH$100),(PERCENT!AH65-PERCENT!AH$100)/(PERCENT!AH$100-PERCENT!AH$102))</f>
        <v>-0.51719247509807365</v>
      </c>
      <c r="AI65" s="124">
        <f>IF(PERCENT!AI65&gt;PERCENT!AI$100,(PERCENT!AI65-PERCENT!AI$100)/(PERCENT!AI$101-PERCENT!AI$100),(PERCENT!AI65-PERCENT!AI$100)/(PERCENT!AI$100-PERCENT!AI$102))</f>
        <v>-0.7703272697787541</v>
      </c>
      <c r="AJ65" s="124">
        <f>IF(PERCENT!AJ65&gt;PERCENT!AJ$100,(PERCENT!AJ65-PERCENT!AJ$100)/(PERCENT!AJ$101-PERCENT!AJ$100),(PERCENT!AJ65-PERCENT!AJ$100)/(PERCENT!AJ$100-PERCENT!AJ$102))</f>
        <v>-1.0271511150019355E-2</v>
      </c>
      <c r="AK65" s="124">
        <f>IF(PERCENT!AK65&gt;PERCENT!AK$100,(PERCENT!AK65-PERCENT!AK$100)/(PERCENT!AK$101-PERCENT!AK$100),(PERCENT!AK65-PERCENT!AK$100)/(PERCENT!AK$100-PERCENT!AK$102))</f>
        <v>-0.46006480514640935</v>
      </c>
      <c r="AL65" s="124">
        <f>IF(PERCENT!AL65&gt;PERCENT!AL$100,(PERCENT!AL65-PERCENT!AL$100)/(PERCENT!AL$101-PERCENT!AL$100),(PERCENT!AL65-PERCENT!AL$100)/(PERCENT!AL$100-PERCENT!AL$102))</f>
        <v>-0.49746696930766887</v>
      </c>
      <c r="AM65" s="124">
        <f>IF(PERCENT!AM65&gt;PERCENT!AM$100,(PERCENT!AM65-PERCENT!AM$100)/(PERCENT!AM$101-PERCENT!AM$100),(PERCENT!AM65-PERCENT!AM$100)/(PERCENT!AM$100-PERCENT!AM$102))</f>
        <v>-6.6946378158546871E-2</v>
      </c>
      <c r="AN65" s="124">
        <f>IF(PERCENT!AN65&gt;PERCENT!AN$100,(PERCENT!AN65-PERCENT!AN$100)/(PERCENT!AN$101-PERCENT!AN$100),(PERCENT!AN65-PERCENT!AN$100)/(PERCENT!AN$100-PERCENT!AN$102))</f>
        <v>0.20306598910576945</v>
      </c>
      <c r="AO65" s="124">
        <f>IF(PERCENT!AO65&gt;PERCENT!AO$100,(PERCENT!AO65-PERCENT!AO$100)/(PERCENT!AO$101-PERCENT!AO$100),(PERCENT!AO65-PERCENT!AO$100)/(PERCENT!AO$100-PERCENT!AO$102))</f>
        <v>0.34565752313473352</v>
      </c>
      <c r="AP65" s="124">
        <f>IF(PERCENT!AP65&gt;PERCENT!AP$100,(PERCENT!AP65-PERCENT!AP$100)/(PERCENT!AP$101-PERCENT!AP$100),(PERCENT!AP65-PERCENT!AP$100)/(PERCENT!AP$100-PERCENT!AP$102))</f>
        <v>0.58011454636164972</v>
      </c>
      <c r="AQ65" s="124">
        <f>IF(PERCENT!AQ65&gt;PERCENT!AQ$100,(PERCENT!AQ65-PERCENT!AQ$100)/(PERCENT!AQ$101-PERCENT!AQ$100),(PERCENT!AQ65-PERCENT!AQ$100)/(PERCENT!AQ$100-PERCENT!AQ$102))</f>
        <v>0.58246590699781498</v>
      </c>
      <c r="AR65" s="124">
        <f>IF(PERCENT!AR65&gt;PERCENT!AR$100,(PERCENT!AR65-PERCENT!AR$100)/(PERCENT!AR$101-PERCENT!AR$100),(PERCENT!AR65-PERCENT!AR$100)/(PERCENT!AR$100-PERCENT!AR$102))</f>
        <v>0.53541856332428917</v>
      </c>
      <c r="AS65" s="198">
        <f>IF(PERCENT!AS65&gt;PERCENT!AS$100,(PERCENT!AS65-PERCENT!AS$100)/(PERCENT!AS$101-PERCENT!AS$100),(PERCENT!AS65-PERCENT!AS$100)/(PERCENT!AS$100-PERCENT!AS$102))</f>
        <v>-0.9143326891401149</v>
      </c>
      <c r="AT65" s="198">
        <f>IF(PERCENT!AT65&gt;PERCENT!AT$100,(PERCENT!AT65-PERCENT!AT$100)/(PERCENT!AT$101-PERCENT!AT$100),(PERCENT!AT65-PERCENT!AT$100)/(PERCENT!AT$100-PERCENT!AT$102))</f>
        <v>-0.28349356867111308</v>
      </c>
      <c r="AU65" s="198">
        <f>IF(PERCENT!AU65&gt;PERCENT!AU$100,(PERCENT!AU65-PERCENT!AU$100)/(PERCENT!AU$101-PERCENT!AU$100),(PERCENT!AU65-PERCENT!AU$100)/(PERCENT!AU$100-PERCENT!AU$102))</f>
        <v>-0.67059951590767741</v>
      </c>
      <c r="AV65" s="231">
        <f>IF(PERCENT!AV65&gt;PERCENT!AV$100,(PERCENT!AV65-PERCENT!AV$100)/(PERCENT!AV$101-PERCENT!AV$100),(PERCENT!AV65-PERCENT!AV$100)/(PERCENT!AV$100-PERCENT!AV$102))</f>
        <v>9.8861280689683598E-2</v>
      </c>
      <c r="AW65" s="231">
        <f>IF(PERCENT!AW65&gt;PERCENT!AW$100,(PERCENT!AW65-PERCENT!AW$100)/(PERCENT!AW$101-PERCENT!AW$100),(PERCENT!AW65-PERCENT!AW$100)/(PERCENT!AW$100-PERCENT!AW$102))</f>
        <v>-0.58188792183222038</v>
      </c>
      <c r="AX65" s="231">
        <f>IF(PERCENT!AX65&gt;PERCENT!AX$100,(PERCENT!AX65-PERCENT!AX$100)/(PERCENT!AX$101-PERCENT!AX$100),(PERCENT!AX65-PERCENT!AX$100)/(PERCENT!AX$100-PERCENT!AX$102))</f>
        <v>9.8861280689683598E-2</v>
      </c>
      <c r="AY65" s="232">
        <f>IF(PERCENT!AY65&gt;PERCENT!AY$100,(PERCENT!AY65-PERCENT!AY$100)/(PERCENT!AY$101-PERCENT!AY$100),(PERCENT!AY65-PERCENT!AY$100)/(PERCENT!AY$100-PERCENT!AY$102))</f>
        <v>-0.67161083267756416</v>
      </c>
    </row>
    <row r="66" spans="1:51" x14ac:dyDescent="0.35">
      <c r="A66" s="197" t="s">
        <v>455</v>
      </c>
      <c r="B66" s="125">
        <f>IF(PERCENT!B66&gt;PERCENT!B$100,(PERCENT!B66-PERCENT!B$100)/(PERCENT!B$101-PERCENT!B$100),(PERCENT!B66-PERCENT!B$100)/(PERCENT!B$100-PERCENT!B$102))</f>
        <v>0.50376719420612559</v>
      </c>
      <c r="C66" s="124">
        <f>IF(PERCENT!C66&gt;PERCENT!C$100,(PERCENT!C66-PERCENT!C$100)/(PERCENT!C$101-PERCENT!C$100),(PERCENT!C66-PERCENT!C$100)/(PERCENT!C$100-PERCENT!C$102))</f>
        <v>0.58991581081648925</v>
      </c>
      <c r="D66" s="124">
        <f>IF(PERCENT!D66&gt;PERCENT!D$100,(PERCENT!D66-PERCENT!D$100)/(PERCENT!D$101-PERCENT!D$100),(PERCENT!D66-PERCENT!D$100)/(PERCENT!D$100-PERCENT!D$102))</f>
        <v>0.32285397821341083</v>
      </c>
      <c r="E66" s="124">
        <f>IF(PERCENT!E66&gt;PERCENT!E$100,(PERCENT!E66-PERCENT!E$100)/(PERCENT!E$101-PERCENT!E$100),(PERCENT!E66-PERCENT!E$100)/(PERCENT!E$100-PERCENT!E$102))</f>
        <v>-6.2830170725942658E-2</v>
      </c>
      <c r="F66" s="124">
        <f>IF(PERCENT!F66&gt;PERCENT!F$100,(PERCENT!F66-PERCENT!F$100)/(PERCENT!F$101-PERCENT!F$100),(PERCENT!F66-PERCENT!F$100)/(PERCENT!F$100-PERCENT!F$102))</f>
        <v>0.6716988843504722</v>
      </c>
      <c r="G66" s="124">
        <f>IF(PERCENT!G66&gt;PERCENT!G$100,(PERCENT!G66-PERCENT!G$100)/(PERCENT!G$101-PERCENT!G$100),(PERCENT!G66-PERCENT!G$100)/(PERCENT!G$100-PERCENT!G$102))</f>
        <v>9.4633558646471563E-2</v>
      </c>
      <c r="H66" s="125">
        <f>IF(PERCENT!H66&gt;PERCENT!H$100,(PERCENT!H66-PERCENT!H$100)/(PERCENT!H$101-PERCENT!H$100),(PERCENT!H66-PERCENT!H$100)/(PERCENT!H$100-PERCENT!H$102))</f>
        <v>0.10798264148085765</v>
      </c>
      <c r="I66" s="124">
        <f>IF(PERCENT!I66&gt;PERCENT!I$100,(PERCENT!I66-PERCENT!I$100)/(PERCENT!I$101-PERCENT!I$100),(PERCENT!I66-PERCENT!I$100)/(PERCENT!I$100-PERCENT!I$102))</f>
        <v>-0.70510422182098254</v>
      </c>
      <c r="J66" s="124">
        <f>IF(PERCENT!J66&gt;PERCENT!J$100,(PERCENT!J66-PERCENT!J$100)/(PERCENT!J$101-PERCENT!J$100),(PERCENT!J66-PERCENT!J$100)/(PERCENT!J$100-PERCENT!J$102))</f>
        <v>0.24514474488855981</v>
      </c>
      <c r="K66" s="126">
        <f>IF(PERCENT!K66&gt;PERCENT!K$100,(PERCENT!K66-PERCENT!K$100)/(PERCENT!K$101-PERCENT!K$100),(PERCENT!K66-PERCENT!K$100)/(PERCENT!K$100-PERCENT!K$102))</f>
        <v>0.54812168514019777</v>
      </c>
      <c r="L66" s="126">
        <f>IF(PERCENT!L66&gt;PERCENT!L$100,(PERCENT!L66-PERCENT!L$100)/(PERCENT!L$101-PERCENT!L$100),(PERCENT!L66-PERCENT!L$100)/(PERCENT!L$100-PERCENT!L$102))</f>
        <v>-0.32855860002862086</v>
      </c>
      <c r="M66" s="124">
        <f>IF(PERCENT!M66&gt;PERCENT!M$100,(PERCENT!M66-PERCENT!M$100)/(PERCENT!M$101-PERCENT!M$100),(PERCENT!M66-PERCENT!M$100)/(PERCENT!M$100-PERCENT!M$102))</f>
        <v>-1</v>
      </c>
      <c r="N66" s="124">
        <f>IF(PERCENT!N66&gt;PERCENT!N$100,(PERCENT!N66-PERCENT!N$100)/(PERCENT!N$101-PERCENT!N$100),(PERCENT!N66-PERCENT!N$100)/(PERCENT!N$100-PERCENT!N$102))</f>
        <v>-1</v>
      </c>
      <c r="O66" s="124">
        <f>IF(PERCENT!O66&gt;PERCENT!O$100,(PERCENT!O66-PERCENT!O$100)/(PERCENT!O$101-PERCENT!O$100),(PERCENT!O66-PERCENT!O$100)/(PERCENT!O$100-PERCENT!O$102))</f>
        <v>-1</v>
      </c>
      <c r="P66" s="124">
        <f>IF(PERCENT!P66&gt;PERCENT!P$100,(PERCENT!P66-PERCENT!P$100)/(PERCENT!P$101-PERCENT!P$100),(PERCENT!P66-PERCENT!P$100)/(PERCENT!P$100-PERCENT!P$102))</f>
        <v>0.98275344929960839</v>
      </c>
      <c r="Q66" s="124">
        <f>IF(PERCENT!Q66&gt;PERCENT!Q$100,(PERCENT!Q66-PERCENT!Q$100)/(PERCENT!Q$101-PERCENT!Q$100),(PERCENT!Q66-PERCENT!Q$100)/(PERCENT!Q$100-PERCENT!Q$102))</f>
        <v>0.90865884307456268</v>
      </c>
      <c r="R66" s="127">
        <f>IF(PERCENT!R66&gt;PERCENT!R$100,(PERCENT!R66-PERCENT!R$100)/(PERCENT!R$101-PERCENT!R$100),(PERCENT!R66-PERCENT!R$100)/(PERCENT!R$100-PERCENT!R$102))</f>
        <v>-0.5017072253217445</v>
      </c>
      <c r="S66" s="124">
        <f>IF(PERCENT!S66&gt;PERCENT!S$100,(PERCENT!S66-PERCENT!S$100)/(PERCENT!S$101-PERCENT!S$100),(PERCENT!S66-PERCENT!S$100)/(PERCENT!S$100-PERCENT!S$102))</f>
        <v>-0.42698058330282029</v>
      </c>
      <c r="T66" s="124">
        <f>IF(PERCENT!T66&gt;PERCENT!T$100,(PERCENT!T66-PERCENT!T$100)/(PERCENT!T$101-PERCENT!T$100),(PERCENT!T66-PERCENT!T$100)/(PERCENT!T$100-PERCENT!T$102))</f>
        <v>-0.42947906590368923</v>
      </c>
      <c r="U66" s="124">
        <f>IF(PERCENT!U66&gt;PERCENT!U$100,(PERCENT!U66-PERCENT!U$100)/(PERCENT!U$101-PERCENT!U$100),(PERCENT!U66-PERCENT!U$100)/(PERCENT!U$100-PERCENT!U$102))</f>
        <v>-0.75603009581807323</v>
      </c>
      <c r="V66" s="127">
        <f>IF(PERCENT!V66&gt;PERCENT!V$100,(PERCENT!V66-PERCENT!V$100)/(PERCENT!V$101-PERCENT!V$100),(PERCENT!V66-PERCENT!V$100)/(PERCENT!V$100-PERCENT!V$102))</f>
        <v>-0.84314261328401119</v>
      </c>
      <c r="W66" s="124">
        <f>IF(PERCENT!W66&gt;PERCENT!W$100,(PERCENT!W66-PERCENT!W$100)/(PERCENT!W$101-PERCENT!W$100),(PERCENT!W66-PERCENT!W$100)/(PERCENT!W$100-PERCENT!W$102))</f>
        <v>-0.84314261328401119</v>
      </c>
      <c r="X66" s="127">
        <f>IF(PERCENT!X66&gt;PERCENT!X$100,(PERCENT!X66-PERCENT!X$100)/(PERCENT!X$101-PERCENT!X$100),(PERCENT!X66-PERCENT!X$100)/(PERCENT!X$100-PERCENT!X$102))</f>
        <v>0.20566686064587503</v>
      </c>
      <c r="Y66" s="124">
        <f>IF(PERCENT!Y66&gt;PERCENT!Y$100,(PERCENT!Y66-PERCENT!Y$100)/(PERCENT!Y$101-PERCENT!Y$100),(PERCENT!Y66-PERCENT!Y$100)/(PERCENT!Y$100-PERCENT!Y$102))</f>
        <v>-0.86724044570892833</v>
      </c>
      <c r="Z66" s="124">
        <f>IF(PERCENT!Z66&gt;PERCENT!Z$100,(PERCENT!Z66-PERCENT!Z$100)/(PERCENT!Z$101-PERCENT!Z$100),(PERCENT!Z66-PERCENT!Z$100)/(PERCENT!Z$100-PERCENT!Z$102))</f>
        <v>-0.98247632721349942</v>
      </c>
      <c r="AA66" s="124">
        <f>IF(PERCENT!AA66&gt;PERCENT!AA$100,(PERCENT!AA66-PERCENT!AA$100)/(PERCENT!AA$101-PERCENT!AA$100),(PERCENT!AA66-PERCENT!AA$100)/(PERCENT!AA$100-PERCENT!AA$102))</f>
        <v>-0.12795137351368724</v>
      </c>
      <c r="AB66" s="124">
        <f>IF(PERCENT!AB66&gt;PERCENT!AB$100,(PERCENT!AB66-PERCENT!AB$100)/(PERCENT!AB$101-PERCENT!AB$100),(PERCENT!AB66-PERCENT!AB$100)/(PERCENT!AB$100-PERCENT!AB$102))</f>
        <v>0.80065885044374008</v>
      </c>
      <c r="AC66" s="127">
        <f>IF(PERCENT!AC66&gt;PERCENT!AC$100,(PERCENT!AC66-PERCENT!AC$100)/(PERCENT!AC$101-PERCENT!AC$100),(PERCENT!AC66-PERCENT!AC$100)/(PERCENT!AC$100-PERCENT!AC$102))</f>
        <v>0.56865904569360615</v>
      </c>
      <c r="AD66" s="124">
        <f>IF(PERCENT!AD66&gt;PERCENT!AD$100,(PERCENT!AD66-PERCENT!AD$100)/(PERCENT!AD$101-PERCENT!AD$100),(PERCENT!AD66-PERCENT!AD$100)/(PERCENT!AD$100-PERCENT!AD$102))</f>
        <v>0.56865904569360615</v>
      </c>
      <c r="AE66" s="128">
        <f>IF(PERCENT!AE66&gt;PERCENT!AE$100,(PERCENT!AE66-PERCENT!AE$100)/(PERCENT!AE$101-PERCENT!AE$100),(PERCENT!AE66-PERCENT!AE$100)/(PERCENT!AE$100-PERCENT!AE$102))</f>
        <v>0.83492057874576797</v>
      </c>
      <c r="AF66" s="124">
        <f>IF(PERCENT!AF66&gt;PERCENT!AF$100,(PERCENT!AF66-PERCENT!AF$100)/(PERCENT!AF$101-PERCENT!AF$100),(PERCENT!AF66-PERCENT!AF$100)/(PERCENT!AF$100-PERCENT!AF$102))</f>
        <v>-0.9357886764775879</v>
      </c>
      <c r="AG66" s="124">
        <f>IF(PERCENT!AG66&gt;PERCENT!AG$100,(PERCENT!AG66-PERCENT!AG$100)/(PERCENT!AG$101-PERCENT!AG$100),(PERCENT!AG66-PERCENT!AG$100)/(PERCENT!AG$100-PERCENT!AG$102))</f>
        <v>-0.98394708496574979</v>
      </c>
      <c r="AH66" s="124">
        <f>IF(PERCENT!AH66&gt;PERCENT!AH$100,(PERCENT!AH66-PERCENT!AH$100)/(PERCENT!AH$101-PERCENT!AH$100),(PERCENT!AH66-PERCENT!AH$100)/(PERCENT!AH$100-PERCENT!AH$102))</f>
        <v>-0.83848047336474729</v>
      </c>
      <c r="AI66" s="124">
        <f>IF(PERCENT!AI66&gt;PERCENT!AI$100,(PERCENT!AI66-PERCENT!AI$100)/(PERCENT!AI$101-PERCENT!AI$100),(PERCENT!AI66-PERCENT!AI$100)/(PERCENT!AI$100-PERCENT!AI$102))</f>
        <v>0.53735390239970227</v>
      </c>
      <c r="AJ66" s="124">
        <f>IF(PERCENT!AJ66&gt;PERCENT!AJ$100,(PERCENT!AJ66-PERCENT!AJ$100)/(PERCENT!AJ$101-PERCENT!AJ$100),(PERCENT!AJ66-PERCENT!AJ$100)/(PERCENT!AJ$100-PERCENT!AJ$102))</f>
        <v>-0.21656268076726407</v>
      </c>
      <c r="AK66" s="124">
        <f>IF(PERCENT!AK66&gt;PERCENT!AK$100,(PERCENT!AK66-PERCENT!AK$100)/(PERCENT!AK$101-PERCENT!AK$100),(PERCENT!AK66-PERCENT!AK$100)/(PERCENT!AK$100-PERCENT!AK$102))</f>
        <v>0.83983282228176959</v>
      </c>
      <c r="AL66" s="124">
        <f>IF(PERCENT!AL66&gt;PERCENT!AL$100,(PERCENT!AL66-PERCENT!AL$100)/(PERCENT!AL$101-PERCENT!AL$100),(PERCENT!AL66-PERCENT!AL$100)/(PERCENT!AL$100-PERCENT!AL$102))</f>
        <v>-0.86437972525991147</v>
      </c>
      <c r="AM66" s="124">
        <f>IF(PERCENT!AM66&gt;PERCENT!AM$100,(PERCENT!AM66-PERCENT!AM$100)/(PERCENT!AM$101-PERCENT!AM$100),(PERCENT!AM66-PERCENT!AM$100)/(PERCENT!AM$100-PERCENT!AM$102))</f>
        <v>0.89503792266739091</v>
      </c>
      <c r="AN66" s="124">
        <f>IF(PERCENT!AN66&gt;PERCENT!AN$100,(PERCENT!AN66-PERCENT!AN$100)/(PERCENT!AN$101-PERCENT!AN$100),(PERCENT!AN66-PERCENT!AN$100)/(PERCENT!AN$100-PERCENT!AN$102))</f>
        <v>0.56282477116659635</v>
      </c>
      <c r="AO66" s="124">
        <f>IF(PERCENT!AO66&gt;PERCENT!AO$100,(PERCENT!AO66-PERCENT!AO$100)/(PERCENT!AO$101-PERCENT!AO$100),(PERCENT!AO66-PERCENT!AO$100)/(PERCENT!AO$100-PERCENT!AO$102))</f>
        <v>0.6500645103243996</v>
      </c>
      <c r="AP66" s="124">
        <f>IF(PERCENT!AP66&gt;PERCENT!AP$100,(PERCENT!AP66-PERCENT!AP$100)/(PERCENT!AP$101-PERCENT!AP$100),(PERCENT!AP66-PERCENT!AP$100)/(PERCENT!AP$100-PERCENT!AP$102))</f>
        <v>0.98692419691203215</v>
      </c>
      <c r="AQ66" s="124">
        <f>IF(PERCENT!AQ66&gt;PERCENT!AQ$100,(PERCENT!AQ66-PERCENT!AQ$100)/(PERCENT!AQ$101-PERCENT!AQ$100),(PERCENT!AQ66-PERCENT!AQ$100)/(PERCENT!AQ$100-PERCENT!AQ$102))</f>
        <v>0.38232638485400627</v>
      </c>
      <c r="AR66" s="124">
        <f>IF(PERCENT!AR66&gt;PERCENT!AR$100,(PERCENT!AR66-PERCENT!AR$100)/(PERCENT!AR$101-PERCENT!AR$100),(PERCENT!AR66-PERCENT!AR$100)/(PERCENT!AR$100-PERCENT!AR$102))</f>
        <v>0.95601815805274937</v>
      </c>
      <c r="AS66" s="198">
        <f>IF(PERCENT!AS66&gt;PERCENT!AS$100,(PERCENT!AS66-PERCENT!AS$100)/(PERCENT!AS$101-PERCENT!AS$100),(PERCENT!AS66-PERCENT!AS$100)/(PERCENT!AS$100-PERCENT!AS$102))</f>
        <v>0.19321848533345665</v>
      </c>
      <c r="AT66" s="198">
        <f>IF(PERCENT!AT66&gt;PERCENT!AT$100,(PERCENT!AT66-PERCENT!AT$100)/(PERCENT!AT$101-PERCENT!AT$100),(PERCENT!AT66-PERCENT!AT$100)/(PERCENT!AT$100-PERCENT!AT$102))</f>
        <v>0.16628092968827565</v>
      </c>
      <c r="AU66" s="198">
        <f>IF(PERCENT!AU66&gt;PERCENT!AU$100,(PERCENT!AU66-PERCENT!AU$100)/(PERCENT!AU$101-PERCENT!AU$100),(PERCENT!AU66-PERCENT!AU$100)/(PERCENT!AU$100-PERCENT!AU$102))</f>
        <v>0.21175079093681951</v>
      </c>
      <c r="AV66" s="231">
        <f>IF(PERCENT!AV66&gt;PERCENT!AV$100,(PERCENT!AV66-PERCENT!AV$100)/(PERCENT!AV$101-PERCENT!AV$100),(PERCENT!AV66-PERCENT!AV$100)/(PERCENT!AV$100-PERCENT!AV$102))</f>
        <v>0.83492057874576797</v>
      </c>
      <c r="AW66" s="231">
        <f>IF(PERCENT!AW66&gt;PERCENT!AW$100,(PERCENT!AW66-PERCENT!AW$100)/(PERCENT!AW$101-PERCENT!AW$100),(PERCENT!AW66-PERCENT!AW$100)/(PERCENT!AW$100-PERCENT!AW$102))</f>
        <v>0.22823017257672418</v>
      </c>
      <c r="AX66" s="231">
        <f>IF(PERCENT!AX66&gt;PERCENT!AX$100,(PERCENT!AX66-PERCENT!AX$100)/(PERCENT!AX$101-PERCENT!AX$100),(PERCENT!AX66-PERCENT!AX$100)/(PERCENT!AX$100-PERCENT!AX$102))</f>
        <v>0.83492057874576797</v>
      </c>
      <c r="AY66" s="232">
        <f>IF(PERCENT!AY66&gt;PERCENT!AY$100,(PERCENT!AY66-PERCENT!AY$100)/(PERCENT!AY$101-PERCENT!AY$100),(PERCENT!AY66-PERCENT!AY$100)/(PERCENT!AY$100-PERCENT!AY$102))</f>
        <v>-0.36164576110909319</v>
      </c>
    </row>
    <row r="67" spans="1:51" x14ac:dyDescent="0.35">
      <c r="A67" s="197" t="s">
        <v>456</v>
      </c>
      <c r="B67" s="125">
        <f>IF(PERCENT!B67&gt;PERCENT!B$100,(PERCENT!B67-PERCENT!B$100)/(PERCENT!B$101-PERCENT!B$100),(PERCENT!B67-PERCENT!B$100)/(PERCENT!B$100-PERCENT!B$102))</f>
        <v>0.40142763525223429</v>
      </c>
      <c r="C67" s="124">
        <f>IF(PERCENT!C67&gt;PERCENT!C$100,(PERCENT!C67-PERCENT!C$100)/(PERCENT!C$101-PERCENT!C$100),(PERCENT!C67-PERCENT!C$100)/(PERCENT!C$100-PERCENT!C$102))</f>
        <v>0.67348977003756461</v>
      </c>
      <c r="D67" s="124">
        <f>IF(PERCENT!D67&gt;PERCENT!D$100,(PERCENT!D67-PERCENT!D$100)/(PERCENT!D$101-PERCENT!D$100),(PERCENT!D67-PERCENT!D$100)/(PERCENT!D$100-PERCENT!D$102))</f>
        <v>1</v>
      </c>
      <c r="E67" s="124">
        <f>IF(PERCENT!E67&gt;PERCENT!E$100,(PERCENT!E67-PERCENT!E$100)/(PERCENT!E$101-PERCENT!E$100),(PERCENT!E67-PERCENT!E$100)/(PERCENT!E$100-PERCENT!E$102))</f>
        <v>0.1279161743013392</v>
      </c>
      <c r="F67" s="124">
        <f>IF(PERCENT!F67&gt;PERCENT!F$100,(PERCENT!F67-PERCENT!F$100)/(PERCENT!F$101-PERCENT!F$100),(PERCENT!F67-PERCENT!F$100)/(PERCENT!F$100-PERCENT!F$102))</f>
        <v>-0.63744242545343377</v>
      </c>
      <c r="G67" s="124">
        <f>IF(PERCENT!G67&gt;PERCENT!G$100,(PERCENT!G67-PERCENT!G$100)/(PERCENT!G$101-PERCENT!G$100),(PERCENT!G67-PERCENT!G$100)/(PERCENT!G$100-PERCENT!G$102))</f>
        <v>0.24635792613032809</v>
      </c>
      <c r="H67" s="125">
        <f>IF(PERCENT!H67&gt;PERCENT!H$100,(PERCENT!H67-PERCENT!H$100)/(PERCENT!H$101-PERCENT!H$100),(PERCENT!H67-PERCENT!H$100)/(PERCENT!H$100-PERCENT!H$102))</f>
        <v>7.6318958619367175E-2</v>
      </c>
      <c r="I67" s="124">
        <f>IF(PERCENT!I67&gt;PERCENT!I$100,(PERCENT!I67-PERCENT!I$100)/(PERCENT!I$101-PERCENT!I$100),(PERCENT!I67-PERCENT!I$100)/(PERCENT!I$100-PERCENT!I$102))</f>
        <v>0.10822756256444499</v>
      </c>
      <c r="J67" s="124">
        <f>IF(PERCENT!J67&gt;PERCENT!J$100,(PERCENT!J67-PERCENT!J$100)/(PERCENT!J$101-PERCENT!J$100),(PERCENT!J67-PERCENT!J$100)/(PERCENT!J$100-PERCENT!J$102))</f>
        <v>-6.4485066758434809E-2</v>
      </c>
      <c r="K67" s="126">
        <f>IF(PERCENT!K67&gt;PERCENT!K$100,(PERCENT!K67-PERCENT!K$100)/(PERCENT!K$101-PERCENT!K$100),(PERCENT!K67-PERCENT!K$100)/(PERCENT!K$100-PERCENT!K$102))</f>
        <v>0.29087931308152454</v>
      </c>
      <c r="L67" s="126">
        <f>IF(PERCENT!L67&gt;PERCENT!L$100,(PERCENT!L67-PERCENT!L$100)/(PERCENT!L$101-PERCENT!L$100),(PERCENT!L67-PERCENT!L$100)/(PERCENT!L$100-PERCENT!L$102))</f>
        <v>-0.78287948117577455</v>
      </c>
      <c r="M67" s="124">
        <f>IF(PERCENT!M67&gt;PERCENT!M$100,(PERCENT!M67-PERCENT!M$100)/(PERCENT!M$101-PERCENT!M$100),(PERCENT!M67-PERCENT!M$100)/(PERCENT!M$100-PERCENT!M$102))</f>
        <v>-1</v>
      </c>
      <c r="N67" s="124">
        <f>IF(PERCENT!N67&gt;PERCENT!N$100,(PERCENT!N67-PERCENT!N$100)/(PERCENT!N$101-PERCENT!N$100),(PERCENT!N67-PERCENT!N$100)/(PERCENT!N$100-PERCENT!N$102))</f>
        <v>0.13437282363660838</v>
      </c>
      <c r="O67" s="124">
        <f>IF(PERCENT!O67&gt;PERCENT!O$100,(PERCENT!O67-PERCENT!O$100)/(PERCENT!O$101-PERCENT!O$100),(PERCENT!O67-PERCENT!O$100)/(PERCENT!O$100-PERCENT!O$102))</f>
        <v>-0.51053914632914932</v>
      </c>
      <c r="P67" s="124">
        <f>IF(PERCENT!P67&gt;PERCENT!P$100,(PERCENT!P67-PERCENT!P$100)/(PERCENT!P$101-PERCENT!P$100),(PERCENT!P67-PERCENT!P$100)/(PERCENT!P$100-PERCENT!P$102))</f>
        <v>-1</v>
      </c>
      <c r="Q67" s="124">
        <f>IF(PERCENT!Q67&gt;PERCENT!Q$100,(PERCENT!Q67-PERCENT!Q$100)/(PERCENT!Q$101-PERCENT!Q$100),(PERCENT!Q67-PERCENT!Q$100)/(PERCENT!Q$100-PERCENT!Q$102))</f>
        <v>-0.39310338635544911</v>
      </c>
      <c r="R67" s="127">
        <f>IF(PERCENT!R67&gt;PERCENT!R$100,(PERCENT!R67-PERCENT!R$100)/(PERCENT!R$101-PERCENT!R$100),(PERCENT!R67-PERCENT!R$100)/(PERCENT!R$100-PERCENT!R$102))</f>
        <v>0.74091217436253409</v>
      </c>
      <c r="S67" s="124">
        <f>IF(PERCENT!S67&gt;PERCENT!S$100,(PERCENT!S67-PERCENT!S$100)/(PERCENT!S$101-PERCENT!S$100),(PERCENT!S67-PERCENT!S$100)/(PERCENT!S$100-PERCENT!S$102))</f>
        <v>0.65771953650642401</v>
      </c>
      <c r="T67" s="124">
        <f>IF(PERCENT!T67&gt;PERCENT!T$100,(PERCENT!T67-PERCENT!T$100)/(PERCENT!T$101-PERCENT!T$100),(PERCENT!T67-PERCENT!T$100)/(PERCENT!T$100-PERCENT!T$102))</f>
        <v>0.81027117219468936</v>
      </c>
      <c r="U67" s="124">
        <f>IF(PERCENT!U67&gt;PERCENT!U$100,(PERCENT!U67-PERCENT!U$100)/(PERCENT!U$101-PERCENT!U$100),(PERCENT!U67-PERCENT!U$100)/(PERCENT!U$100-PERCENT!U$102))</f>
        <v>0.19319694615910005</v>
      </c>
      <c r="V67" s="127">
        <f>IF(PERCENT!V67&gt;PERCENT!V$100,(PERCENT!V67-PERCENT!V$100)/(PERCENT!V$101-PERCENT!V$100),(PERCENT!V67-PERCENT!V$100)/(PERCENT!V$100-PERCENT!V$102))</f>
        <v>0.56549110397895264</v>
      </c>
      <c r="W67" s="124">
        <f>IF(PERCENT!W67&gt;PERCENT!W$100,(PERCENT!W67-PERCENT!W$100)/(PERCENT!W$101-PERCENT!W$100),(PERCENT!W67-PERCENT!W$100)/(PERCENT!W$100-PERCENT!W$102))</f>
        <v>0.56549110397895264</v>
      </c>
      <c r="X67" s="127">
        <f>IF(PERCENT!X67&gt;PERCENT!X$100,(PERCENT!X67-PERCENT!X$100)/(PERCENT!X$101-PERCENT!X$100),(PERCENT!X67-PERCENT!X$100)/(PERCENT!X$100-PERCENT!X$102))</f>
        <v>0.77169869056468743</v>
      </c>
      <c r="Y67" s="124">
        <f>IF(PERCENT!Y67&gt;PERCENT!Y$100,(PERCENT!Y67-PERCENT!Y$100)/(PERCENT!Y$101-PERCENT!Y$100),(PERCENT!Y67-PERCENT!Y$100)/(PERCENT!Y$100-PERCENT!Y$102))</f>
        <v>-0.75740521673187478</v>
      </c>
      <c r="Z67" s="124">
        <f>IF(PERCENT!Z67&gt;PERCENT!Z$100,(PERCENT!Z67-PERCENT!Z$100)/(PERCENT!Z$101-PERCENT!Z$100),(PERCENT!Z67-PERCENT!Z$100)/(PERCENT!Z$100-PERCENT!Z$102))</f>
        <v>0.8433223811476942</v>
      </c>
      <c r="AA67" s="124">
        <f>IF(PERCENT!AA67&gt;PERCENT!AA$100,(PERCENT!AA67-PERCENT!AA$100)/(PERCENT!AA$101-PERCENT!AA$100),(PERCENT!AA67-PERCENT!AA$100)/(PERCENT!AA$100-PERCENT!AA$102))</f>
        <v>3.4812524461305602E-2</v>
      </c>
      <c r="AB67" s="124">
        <f>IF(PERCENT!AB67&gt;PERCENT!AB$100,(PERCENT!AB67-PERCENT!AB$100)/(PERCENT!AB$101-PERCENT!AB$100),(PERCENT!AB67-PERCENT!AB$100)/(PERCENT!AB$100-PERCENT!AB$102))</f>
        <v>0.79390152334013808</v>
      </c>
      <c r="AC67" s="127">
        <f>IF(PERCENT!AC67&gt;PERCENT!AC$100,(PERCENT!AC67-PERCENT!AC$100)/(PERCENT!AC$101-PERCENT!AC$100),(PERCENT!AC67-PERCENT!AC$100)/(PERCENT!AC$100-PERCENT!AC$102))</f>
        <v>-0.79485018018441123</v>
      </c>
      <c r="AD67" s="124">
        <f>IF(PERCENT!AD67&gt;PERCENT!AD$100,(PERCENT!AD67-PERCENT!AD$100)/(PERCENT!AD$101-PERCENT!AD$100),(PERCENT!AD67-PERCENT!AD$100)/(PERCENT!AD$100-PERCENT!AD$102))</f>
        <v>-0.79485018018441123</v>
      </c>
      <c r="AE67" s="128">
        <f>IF(PERCENT!AE67&gt;PERCENT!AE$100,(PERCENT!AE67-PERCENT!AE$100)/(PERCENT!AE$101-PERCENT!AE$100),(PERCENT!AE67-PERCENT!AE$100)/(PERCENT!AE$100-PERCENT!AE$102))</f>
        <v>-0.16450686176480325</v>
      </c>
      <c r="AF67" s="124">
        <f>IF(PERCENT!AF67&gt;PERCENT!AF$100,(PERCENT!AF67-PERCENT!AF$100)/(PERCENT!AF$101-PERCENT!AF$100),(PERCENT!AF67-PERCENT!AF$100)/(PERCENT!AF$100-PERCENT!AF$102))</f>
        <v>-0.90704364088775435</v>
      </c>
      <c r="AG67" s="124">
        <f>IF(PERCENT!AG67&gt;PERCENT!AG$100,(PERCENT!AG67-PERCENT!AG$100)/(PERCENT!AG$101-PERCENT!AG$100),(PERCENT!AG67-PERCENT!AG$100)/(PERCENT!AG$100-PERCENT!AG$102))</f>
        <v>8.5784440578140136E-2</v>
      </c>
      <c r="AH67" s="124">
        <f>IF(PERCENT!AH67&gt;PERCENT!AH$100,(PERCENT!AH67-PERCENT!AH$100)/(PERCENT!AH$101-PERCENT!AH$100),(PERCENT!AH67-PERCENT!AH$100)/(PERCENT!AH$100-PERCENT!AH$102))</f>
        <v>0.53623583494533855</v>
      </c>
      <c r="AI67" s="124">
        <f>IF(PERCENT!AI67&gt;PERCENT!AI$100,(PERCENT!AI67-PERCENT!AI$100)/(PERCENT!AI$101-PERCENT!AI$100),(PERCENT!AI67-PERCENT!AI$100)/(PERCENT!AI$100-PERCENT!AI$102))</f>
        <v>0.59602147836387553</v>
      </c>
      <c r="AJ67" s="124">
        <f>IF(PERCENT!AJ67&gt;PERCENT!AJ$100,(PERCENT!AJ67-PERCENT!AJ$100)/(PERCENT!AJ$101-PERCENT!AJ$100),(PERCENT!AJ67-PERCENT!AJ$100)/(PERCENT!AJ$100-PERCENT!AJ$102))</f>
        <v>0.76399992630556546</v>
      </c>
      <c r="AK67" s="124">
        <f>IF(PERCENT!AK67&gt;PERCENT!AK$100,(PERCENT!AK67-PERCENT!AK$100)/(PERCENT!AK$101-PERCENT!AK$100),(PERCENT!AK67-PERCENT!AK$100)/(PERCENT!AK$100-PERCENT!AK$102))</f>
        <v>0.13142687773664574</v>
      </c>
      <c r="AL67" s="124">
        <f>IF(PERCENT!AL67&gt;PERCENT!AL$100,(PERCENT!AL67-PERCENT!AL$100)/(PERCENT!AL$101-PERCENT!AL$100),(PERCENT!AL67-PERCENT!AL$100)/(PERCENT!AL$100-PERCENT!AL$102))</f>
        <v>0.65891889166064554</v>
      </c>
      <c r="AM67" s="124">
        <f>IF(PERCENT!AM67&gt;PERCENT!AM$100,(PERCENT!AM67-PERCENT!AM$100)/(PERCENT!AM$101-PERCENT!AM$100),(PERCENT!AM67-PERCENT!AM$100)/(PERCENT!AM$100-PERCENT!AM$102))</f>
        <v>-7.1046617343066373E-2</v>
      </c>
      <c r="AN67" s="124">
        <f>IF(PERCENT!AN67&gt;PERCENT!AN$100,(PERCENT!AN67-PERCENT!AN$100)/(PERCENT!AN$101-PERCENT!AN$100),(PERCENT!AN67-PERCENT!AN$100)/(PERCENT!AN$100-PERCENT!AN$102))</f>
        <v>-0.87752049826747847</v>
      </c>
      <c r="AO67" s="124">
        <f>IF(PERCENT!AO67&gt;PERCENT!AO$100,(PERCENT!AO67-PERCENT!AO$100)/(PERCENT!AO$101-PERCENT!AO$100),(PERCENT!AO67-PERCENT!AO$100)/(PERCENT!AO$100-PERCENT!AO$102))</f>
        <v>0.44916935487118215</v>
      </c>
      <c r="AP67" s="124">
        <f>IF(PERCENT!AP67&gt;PERCENT!AP$100,(PERCENT!AP67-PERCENT!AP$100)/(PERCENT!AP$101-PERCENT!AP$100),(PERCENT!AP67-PERCENT!AP$100)/(PERCENT!AP$100-PERCENT!AP$102))</f>
        <v>-0.25829344287344891</v>
      </c>
      <c r="AQ67" s="124">
        <f>IF(PERCENT!AQ67&gt;PERCENT!AQ$100,(PERCENT!AQ67-PERCENT!AQ$100)/(PERCENT!AQ$101-PERCENT!AQ$100),(PERCENT!AQ67-PERCENT!AQ$100)/(PERCENT!AQ$100-PERCENT!AQ$102))</f>
        <v>-0.6774486012951455</v>
      </c>
      <c r="AR67" s="124">
        <f>IF(PERCENT!AR67&gt;PERCENT!AR$100,(PERCENT!AR67-PERCENT!AR$100)/(PERCENT!AR$101-PERCENT!AR$100),(PERCENT!AR67-PERCENT!AR$100)/(PERCENT!AR$100-PERCENT!AR$102))</f>
        <v>1</v>
      </c>
      <c r="AS67" s="198">
        <f>IF(PERCENT!AS67&gt;PERCENT!AS$100,(PERCENT!AS67-PERCENT!AS$100)/(PERCENT!AS$101-PERCENT!AS$100),(PERCENT!AS67-PERCENT!AS$100)/(PERCENT!AS$100-PERCENT!AS$102))</f>
        <v>0.14633410247931355</v>
      </c>
      <c r="AT67" s="198">
        <f>IF(PERCENT!AT67&gt;PERCENT!AT$100,(PERCENT!AT67-PERCENT!AT$100)/(PERCENT!AT$101-PERCENT!AT$100),(PERCENT!AT67-PERCENT!AT$100)/(PERCENT!AT$100-PERCENT!AT$102))</f>
        <v>-8.1112271659079582E-2</v>
      </c>
      <c r="AU67" s="198">
        <f>IF(PERCENT!AU67&gt;PERCENT!AU$100,(PERCENT!AU67-PERCENT!AU$100)/(PERCENT!AU$101-PERCENT!AU$100),(PERCENT!AU67-PERCENT!AU$100)/(PERCENT!AU$100-PERCENT!AU$102))</f>
        <v>0.28547815273790783</v>
      </c>
      <c r="AV67" s="231">
        <f>IF(PERCENT!AV67&gt;PERCENT!AV$100,(PERCENT!AV67-PERCENT!AV$100)/(PERCENT!AV$101-PERCENT!AV$100),(PERCENT!AV67-PERCENT!AV$100)/(PERCENT!AV$100-PERCENT!AV$102))</f>
        <v>-0.16450686176480325</v>
      </c>
      <c r="AW67" s="231">
        <f>IF(PERCENT!AW67&gt;PERCENT!AW$100,(PERCENT!AW67-PERCENT!AW$100)/(PERCENT!AW$101-PERCENT!AW$100),(PERCENT!AW67-PERCENT!AW$100)/(PERCENT!AW$100-PERCENT!AW$102))</f>
        <v>0.15364648951031984</v>
      </c>
      <c r="AX67" s="231">
        <f>IF(PERCENT!AX67&gt;PERCENT!AX$100,(PERCENT!AX67-PERCENT!AX$100)/(PERCENT!AX$101-PERCENT!AX$100),(PERCENT!AX67-PERCENT!AX$100)/(PERCENT!AX$100-PERCENT!AX$102))</f>
        <v>-0.16450686176480325</v>
      </c>
      <c r="AY67" s="232">
        <f>IF(PERCENT!AY67&gt;PERCENT!AY$100,(PERCENT!AY67-PERCENT!AY$100)/(PERCENT!AY$101-PERCENT!AY$100),(PERCENT!AY67-PERCENT!AY$100)/(PERCENT!AY$100-PERCENT!AY$102))</f>
        <v>0.83843650253044133</v>
      </c>
    </row>
    <row r="68" spans="1:51" x14ac:dyDescent="0.35">
      <c r="A68" s="197" t="s">
        <v>829</v>
      </c>
      <c r="B68" s="125">
        <f>IF(PERCENT!B68&gt;PERCENT!B$100,(PERCENT!B68-PERCENT!B$100)/(PERCENT!B$101-PERCENT!B$100),(PERCENT!B68-PERCENT!B$100)/(PERCENT!B$100-PERCENT!B$102))</f>
        <v>-0.30720610613709021</v>
      </c>
      <c r="C68" s="124">
        <f>IF(PERCENT!C68&gt;PERCENT!C$100,(PERCENT!C68-PERCENT!C$100)/(PERCENT!C$101-PERCENT!C$100),(PERCENT!C68-PERCENT!C$100)/(PERCENT!C$100-PERCENT!C$102))</f>
        <v>0.76933767793577146</v>
      </c>
      <c r="D68" s="124">
        <f>IF(PERCENT!D68&gt;PERCENT!D$100,(PERCENT!D68-PERCENT!D$100)/(PERCENT!D$101-PERCENT!D$100),(PERCENT!D68-PERCENT!D$100)/(PERCENT!D$100-PERCENT!D$102))</f>
        <v>-0.5567444831405759</v>
      </c>
      <c r="E68" s="124">
        <f>IF(PERCENT!E68&gt;PERCENT!E$100,(PERCENT!E68-PERCENT!E$100)/(PERCENT!E$101-PERCENT!E$100),(PERCENT!E68-PERCENT!E$100)/(PERCENT!E$100-PERCENT!E$102))</f>
        <v>4.3224888492656099E-2</v>
      </c>
      <c r="F68" s="124">
        <f>IF(PERCENT!F68&gt;PERCENT!F$100,(PERCENT!F68-PERCENT!F$100)/(PERCENT!F$101-PERCENT!F$100),(PERCENT!F68-PERCENT!F$100)/(PERCENT!F$100-PERCENT!F$102))</f>
        <v>-8.6684982465593446E-2</v>
      </c>
      <c r="G68" s="124">
        <f>IF(PERCENT!G68&gt;PERCENT!G$100,(PERCENT!G68-PERCENT!G$100)/(PERCENT!G$101-PERCENT!G$100),(PERCENT!G68-PERCENT!G$100)/(PERCENT!G$100-PERCENT!G$102))</f>
        <v>-0.22663487018374084</v>
      </c>
      <c r="H68" s="125">
        <f>IF(PERCENT!H68&gt;PERCENT!H$100,(PERCENT!H68-PERCENT!H$100)/(PERCENT!H$101-PERCENT!H$100),(PERCENT!H68-PERCENT!H$100)/(PERCENT!H$100-PERCENT!H$102))</f>
        <v>-0.719484983930611</v>
      </c>
      <c r="I68" s="124">
        <f>IF(PERCENT!I68&gt;PERCENT!I$100,(PERCENT!I68-PERCENT!I$100)/(PERCENT!I$101-PERCENT!I$100),(PERCENT!I68-PERCENT!I$100)/(PERCENT!I$100-PERCENT!I$102))</f>
        <v>-0.70223636954690183</v>
      </c>
      <c r="J68" s="124">
        <f>IF(PERCENT!J68&gt;PERCENT!J$100,(PERCENT!J68-PERCENT!J$100)/(PERCENT!J$101-PERCENT!J$100),(PERCENT!J68-PERCENT!J$100)/(PERCENT!J$100-PERCENT!J$102))</f>
        <v>-0.68644408632923948</v>
      </c>
      <c r="K68" s="126">
        <f>IF(PERCENT!K68&gt;PERCENT!K$100,(PERCENT!K68-PERCENT!K$100)/(PERCENT!K$101-PERCENT!K$100),(PERCENT!K68-PERCENT!K$100)/(PERCENT!K$100-PERCENT!K$102))</f>
        <v>0.17352991787200264</v>
      </c>
      <c r="L68" s="126">
        <f>IF(PERCENT!L68&gt;PERCENT!L$100,(PERCENT!L68-PERCENT!L$100)/(PERCENT!L$101-PERCENT!L$100),(PERCENT!L68-PERCENT!L$100)/(PERCENT!L$100-PERCENT!L$102))</f>
        <v>0.15690579340085184</v>
      </c>
      <c r="M68" s="124">
        <f>IF(PERCENT!M68&gt;PERCENT!M$100,(PERCENT!M68-PERCENT!M$100)/(PERCENT!M$101-PERCENT!M$100),(PERCENT!M68-PERCENT!M$100)/(PERCENT!M$100-PERCENT!M$102))</f>
        <v>-1</v>
      </c>
      <c r="N68" s="124">
        <f>IF(PERCENT!N68&gt;PERCENT!N$100,(PERCENT!N68-PERCENT!N$100)/(PERCENT!N$101-PERCENT!N$100),(PERCENT!N68-PERCENT!N$100)/(PERCENT!N$100-PERCENT!N$102))</f>
        <v>0.16201735176254101</v>
      </c>
      <c r="O68" s="124">
        <f>IF(PERCENT!O68&gt;PERCENT!O$100,(PERCENT!O68-PERCENT!O$100)/(PERCENT!O$101-PERCENT!O$100),(PERCENT!O68-PERCENT!O$100)/(PERCENT!O$100-PERCENT!O$102))</f>
        <v>-0.4215462638435401</v>
      </c>
      <c r="P68" s="124">
        <f>IF(PERCENT!P68&gt;PERCENT!P$100,(PERCENT!P68-PERCENT!P$100)/(PERCENT!P$101-PERCENT!P$100),(PERCENT!P68-PERCENT!P$100)/(PERCENT!P$100-PERCENT!P$102))</f>
        <v>0.48851313622123499</v>
      </c>
      <c r="Q68" s="124">
        <f>IF(PERCENT!Q68&gt;PERCENT!Q$100,(PERCENT!Q68-PERCENT!Q$100)/(PERCENT!Q$101-PERCENT!Q$100),(PERCENT!Q68-PERCENT!Q$100)/(PERCENT!Q$100-PERCENT!Q$102))</f>
        <v>0.56762605367644292</v>
      </c>
      <c r="R68" s="127">
        <f>IF(PERCENT!R68&gt;PERCENT!R$100,(PERCENT!R68-PERCENT!R$100)/(PERCENT!R$101-PERCENT!R$100),(PERCENT!R68-PERCENT!R$100)/(PERCENT!R$100-PERCENT!R$102))</f>
        <v>-0.13489577595818761</v>
      </c>
      <c r="S68" s="124">
        <f>IF(PERCENT!S68&gt;PERCENT!S$100,(PERCENT!S68-PERCENT!S$100)/(PERCENT!S$101-PERCENT!S$100),(PERCENT!S68-PERCENT!S$100)/(PERCENT!S$100-PERCENT!S$102))</f>
        <v>-3.2287350542700002E-2</v>
      </c>
      <c r="T68" s="124">
        <f>IF(PERCENT!T68&gt;PERCENT!T$100,(PERCENT!T68-PERCENT!T$100)/(PERCENT!T$101-PERCENT!T$100),(PERCENT!T68-PERCENT!T$100)/(PERCENT!T$100-PERCENT!T$102))</f>
        <v>6.8508537881246667E-3</v>
      </c>
      <c r="U68" s="124">
        <f>IF(PERCENT!U68&gt;PERCENT!U$100,(PERCENT!U68-PERCENT!U$100)/(PERCENT!U$101-PERCENT!U$100),(PERCENT!U68-PERCENT!U$100)/(PERCENT!U$100-PERCENT!U$102))</f>
        <v>-0.595540218168365</v>
      </c>
      <c r="V68" s="127">
        <f>IF(PERCENT!V68&gt;PERCENT!V$100,(PERCENT!V68-PERCENT!V$100)/(PERCENT!V$101-PERCENT!V$100),(PERCENT!V68-PERCENT!V$100)/(PERCENT!V$100-PERCENT!V$102))</f>
        <v>-0.85921558628830996</v>
      </c>
      <c r="W68" s="124">
        <f>IF(PERCENT!W68&gt;PERCENT!W$100,(PERCENT!W68-PERCENT!W$100)/(PERCENT!W$101-PERCENT!W$100),(PERCENT!W68-PERCENT!W$100)/(PERCENT!W$100-PERCENT!W$102))</f>
        <v>-0.85921558628830996</v>
      </c>
      <c r="X68" s="127">
        <f>IF(PERCENT!X68&gt;PERCENT!X$100,(PERCENT!X68-PERCENT!X$100)/(PERCENT!X$101-PERCENT!X$100),(PERCENT!X68-PERCENT!X$100)/(PERCENT!X$100-PERCENT!X$102))</f>
        <v>-0.72346292303247794</v>
      </c>
      <c r="Y68" s="124">
        <f>IF(PERCENT!Y68&gt;PERCENT!Y$100,(PERCENT!Y68-PERCENT!Y$100)/(PERCENT!Y$101-PERCENT!Y$100),(PERCENT!Y68-PERCENT!Y$100)/(PERCENT!Y$100-PERCENT!Y$102))</f>
        <v>-0.73246556611552538</v>
      </c>
      <c r="Z68" s="124">
        <f>IF(PERCENT!Z68&gt;PERCENT!Z$100,(PERCENT!Z68-PERCENT!Z$100)/(PERCENT!Z$101-PERCENT!Z$100),(PERCENT!Z68-PERCENT!Z$100)/(PERCENT!Z$100-PERCENT!Z$102))</f>
        <v>-0.79343102444303848</v>
      </c>
      <c r="AA68" s="124">
        <f>IF(PERCENT!AA68&gt;PERCENT!AA$100,(PERCENT!AA68-PERCENT!AA$100)/(PERCENT!AA$101-PERCENT!AA$100),(PERCENT!AA68-PERCENT!AA$100)/(PERCENT!AA$100-PERCENT!AA$102))</f>
        <v>-0.65468864880839917</v>
      </c>
      <c r="AB68" s="124">
        <f>IF(PERCENT!AB68&gt;PERCENT!AB$100,(PERCENT!AB68-PERCENT!AB$100)/(PERCENT!AB$101-PERCENT!AB$100),(PERCENT!AB68-PERCENT!AB$100)/(PERCENT!AB$100-PERCENT!AB$102))</f>
        <v>-0.68206907563665586</v>
      </c>
      <c r="AC68" s="127">
        <f>IF(PERCENT!AC68&gt;PERCENT!AC$100,(PERCENT!AC68-PERCENT!AC$100)/(PERCENT!AC$101-PERCENT!AC$100),(PERCENT!AC68-PERCENT!AC$100)/(PERCENT!AC$100-PERCENT!AC$102))</f>
        <v>-0.56899230889853214</v>
      </c>
      <c r="AD68" s="124">
        <f>IF(PERCENT!AD68&gt;PERCENT!AD$100,(PERCENT!AD68-PERCENT!AD$100)/(PERCENT!AD$101-PERCENT!AD$100),(PERCENT!AD68-PERCENT!AD$100)/(PERCENT!AD$100-PERCENT!AD$102))</f>
        <v>-0.56899230889853214</v>
      </c>
      <c r="AE68" s="128">
        <f>IF(PERCENT!AE68&gt;PERCENT!AE$100,(PERCENT!AE68-PERCENT!AE$100)/(PERCENT!AE$101-PERCENT!AE$100),(PERCENT!AE68-PERCENT!AE$100)/(PERCENT!AE$100-PERCENT!AE$102))</f>
        <v>0.15727609526626074</v>
      </c>
      <c r="AF68" s="124">
        <f>IF(PERCENT!AF68&gt;PERCENT!AF$100,(PERCENT!AF68-PERCENT!AF$100)/(PERCENT!AF$101-PERCENT!AF$100),(PERCENT!AF68-PERCENT!AF$100)/(PERCENT!AF$100-PERCENT!AF$102))</f>
        <v>0.77959769630028175</v>
      </c>
      <c r="AG68" s="124">
        <f>IF(PERCENT!AG68&gt;PERCENT!AG$100,(PERCENT!AG68-PERCENT!AG$100)/(PERCENT!AG$101-PERCENT!AG$100),(PERCENT!AG68-PERCENT!AG$100)/(PERCENT!AG$100-PERCENT!AG$102))</f>
        <v>0.68992384679622942</v>
      </c>
      <c r="AH68" s="124">
        <f>IF(PERCENT!AH68&gt;PERCENT!AH$100,(PERCENT!AH68-PERCENT!AH$100)/(PERCENT!AH$101-PERCENT!AH$100),(PERCENT!AH68-PERCENT!AH$100)/(PERCENT!AH$100-PERCENT!AH$102))</f>
        <v>-0.42672483103424758</v>
      </c>
      <c r="AI68" s="124">
        <f>IF(PERCENT!AI68&gt;PERCENT!AI$100,(PERCENT!AI68-PERCENT!AI$100)/(PERCENT!AI$101-PERCENT!AI$100),(PERCENT!AI68-PERCENT!AI$100)/(PERCENT!AI$100-PERCENT!AI$102))</f>
        <v>-0.59129709081251081</v>
      </c>
      <c r="AJ68" s="124">
        <f>IF(PERCENT!AJ68&gt;PERCENT!AJ$100,(PERCENT!AJ68-PERCENT!AJ$100)/(PERCENT!AJ$101-PERCENT!AJ$100),(PERCENT!AJ68-PERCENT!AJ$100)/(PERCENT!AJ$100-PERCENT!AJ$102))</f>
        <v>-3.3823869067108126E-3</v>
      </c>
      <c r="AK68" s="124">
        <f>IF(PERCENT!AK68&gt;PERCENT!AK$100,(PERCENT!AK68-PERCENT!AK$100)/(PERCENT!AK$101-PERCENT!AK$100),(PERCENT!AK68-PERCENT!AK$100)/(PERCENT!AK$100-PERCENT!AK$102))</f>
        <v>-1</v>
      </c>
      <c r="AL68" s="124">
        <f>IF(PERCENT!AL68&gt;PERCENT!AL$100,(PERCENT!AL68-PERCENT!AL$100)/(PERCENT!AL$101-PERCENT!AL$100),(PERCENT!AL68-PERCENT!AL$100)/(PERCENT!AL$100-PERCENT!AL$102))</f>
        <v>-0.40421348237506194</v>
      </c>
      <c r="AM68" s="124">
        <f>IF(PERCENT!AM68&gt;PERCENT!AM$100,(PERCENT!AM68-PERCENT!AM$100)/(PERCENT!AM$101-PERCENT!AM$100),(PERCENT!AM68-PERCENT!AM$100)/(PERCENT!AM$100-PERCENT!AM$102))</f>
        <v>0.27164515663225547</v>
      </c>
      <c r="AN68" s="124">
        <f>IF(PERCENT!AN68&gt;PERCENT!AN$100,(PERCENT!AN68-PERCENT!AN$100)/(PERCENT!AN$101-PERCENT!AN$100),(PERCENT!AN68-PERCENT!AN$100)/(PERCENT!AN$100-PERCENT!AN$102))</f>
        <v>-0.17753158836583585</v>
      </c>
      <c r="AO68" s="124">
        <f>IF(PERCENT!AO68&gt;PERCENT!AO$100,(PERCENT!AO68-PERCENT!AO$100)/(PERCENT!AO$101-PERCENT!AO$100),(PERCENT!AO68-PERCENT!AO$100)/(PERCENT!AO$100-PERCENT!AO$102))</f>
        <v>0.52722849419843187</v>
      </c>
      <c r="AP68" s="124">
        <f>IF(PERCENT!AP68&gt;PERCENT!AP$100,(PERCENT!AP68-PERCENT!AP$100)/(PERCENT!AP$101-PERCENT!AP$100),(PERCENT!AP68-PERCENT!AP$100)/(PERCENT!AP$100-PERCENT!AP$102))</f>
        <v>0.58011454636164972</v>
      </c>
      <c r="AQ68" s="124">
        <f>IF(PERCENT!AQ68&gt;PERCENT!AQ$100,(PERCENT!AQ68-PERCENT!AQ$100)/(PERCENT!AQ$101-PERCENT!AQ$100),(PERCENT!AQ68-PERCENT!AQ$100)/(PERCENT!AQ$100-PERCENT!AQ$102))</f>
        <v>0.28169548523887133</v>
      </c>
      <c r="AR68" s="124">
        <f>IF(PERCENT!AR68&gt;PERCENT!AR$100,(PERCENT!AR68-PERCENT!AR$100)/(PERCENT!AR$101-PERCENT!AR$100),(PERCENT!AR68-PERCENT!AR$100)/(PERCENT!AR$100-PERCENT!AR$102))</f>
        <v>0.44750340650563747</v>
      </c>
      <c r="AS68" s="198">
        <f>IF(PERCENT!AS68&gt;PERCENT!AS$100,(PERCENT!AS68-PERCENT!AS$100)/(PERCENT!AS$101-PERCENT!AS$100),(PERCENT!AS68-PERCENT!AS$100)/(PERCENT!AS$100-PERCENT!AS$102))</f>
        <v>-0.68501971536440587</v>
      </c>
      <c r="AT68" s="198">
        <f>IF(PERCENT!AT68&gt;PERCENT!AT$100,(PERCENT!AT68-PERCENT!AT$100)/(PERCENT!AT$101-PERCENT!AT$100),(PERCENT!AT68-PERCENT!AT$100)/(PERCENT!AT$100-PERCENT!AT$102))</f>
        <v>0.21663151862731539</v>
      </c>
      <c r="AU68" s="198">
        <f>IF(PERCENT!AU68&gt;PERCENT!AU$100,(PERCENT!AU68-PERCENT!AU$100)/(PERCENT!AU$101-PERCENT!AU$100),(PERCENT!AU68-PERCENT!AU$100)/(PERCENT!AU$100-PERCENT!AU$102))</f>
        <v>-0.59912036808794777</v>
      </c>
      <c r="AV68" s="231">
        <f>IF(PERCENT!AV68&gt;PERCENT!AV$100,(PERCENT!AV68-PERCENT!AV$100)/(PERCENT!AV$101-PERCENT!AV$100),(PERCENT!AV68-PERCENT!AV$100)/(PERCENT!AV$100-PERCENT!AV$102))</f>
        <v>0.15727609526626074</v>
      </c>
      <c r="AW68" s="231">
        <f>IF(PERCENT!AW68&gt;PERCENT!AW$100,(PERCENT!AW68-PERCENT!AW$100)/(PERCENT!AW$101-PERCENT!AW$100),(PERCENT!AW68-PERCENT!AW$100)/(PERCENT!AW$100-PERCENT!AW$102))</f>
        <v>-0.27659643423927827</v>
      </c>
      <c r="AX68" s="231">
        <f>IF(PERCENT!AX68&gt;PERCENT!AX$100,(PERCENT!AX68-PERCENT!AX$100)/(PERCENT!AX$101-PERCENT!AX$100),(PERCENT!AX68-PERCENT!AX$100)/(PERCENT!AX$100-PERCENT!AX$102))</f>
        <v>0.15727609526626074</v>
      </c>
      <c r="AY68" s="232">
        <f>IF(PERCENT!AY68&gt;PERCENT!AY$100,(PERCENT!AY68-PERCENT!AY$100)/(PERCENT!AY$101-PERCENT!AY$100),(PERCENT!AY68-PERCENT!AY$100)/(PERCENT!AY$100-PERCENT!AY$102))</f>
        <v>-0.67161083267756416</v>
      </c>
    </row>
    <row r="69" spans="1:51" x14ac:dyDescent="0.35">
      <c r="A69" s="197" t="s">
        <v>457</v>
      </c>
      <c r="B69" s="125">
        <f>IF(PERCENT!B69&gt;PERCENT!B$100,(PERCENT!B69-PERCENT!B$100)/(PERCENT!B$101-PERCENT!B$100),(PERCENT!B69-PERCENT!B$100)/(PERCENT!B$100-PERCENT!B$102))</f>
        <v>-0.3475185105052242</v>
      </c>
      <c r="C69" s="124">
        <f>IF(PERCENT!C69&gt;PERCENT!C$100,(PERCENT!C69-PERCENT!C$100)/(PERCENT!C$101-PERCENT!C$100),(PERCENT!C69-PERCENT!C$100)/(PERCENT!C$100-PERCENT!C$102))</f>
        <v>0.47303647927681275</v>
      </c>
      <c r="D69" s="124">
        <f>IF(PERCENT!D69&gt;PERCENT!D$100,(PERCENT!D69-PERCENT!D$100)/(PERCENT!D$101-PERCENT!D$100),(PERCENT!D69-PERCENT!D$100)/(PERCENT!D$100-PERCENT!D$102))</f>
        <v>-8.080625935722463E-2</v>
      </c>
      <c r="E69" s="124">
        <f>IF(PERCENT!E69&gt;PERCENT!E$100,(PERCENT!E69-PERCENT!E$100)/(PERCENT!E$101-PERCENT!E$100),(PERCENT!E69-PERCENT!E$100)/(PERCENT!E$100-PERCENT!E$102))</f>
        <v>0.12989555279746431</v>
      </c>
      <c r="F69" s="124">
        <f>IF(PERCENT!F69&gt;PERCENT!F$100,(PERCENT!F69-PERCENT!F$100)/(PERCENT!F$101-PERCENT!F$100),(PERCENT!F69-PERCENT!F$100)/(PERCENT!F$100-PERCENT!F$102))</f>
        <v>-0.67580666044785531</v>
      </c>
      <c r="G69" s="124">
        <f>IF(PERCENT!G69&gt;PERCENT!G$100,(PERCENT!G69-PERCENT!G$100)/(PERCENT!G$101-PERCENT!G$100),(PERCENT!G69-PERCENT!G$100)/(PERCENT!G$100-PERCENT!G$102))</f>
        <v>-0.23875984462452521</v>
      </c>
      <c r="H69" s="125">
        <f>IF(PERCENT!H69&gt;PERCENT!H$100,(PERCENT!H69-PERCENT!H$100)/(PERCENT!H$101-PERCENT!H$100),(PERCENT!H69-PERCENT!H$100)/(PERCENT!H$100-PERCENT!H$102))</f>
        <v>-0.82648342842069678</v>
      </c>
      <c r="I69" s="124">
        <f>IF(PERCENT!I69&gt;PERCENT!I$100,(PERCENT!I69-PERCENT!I$100)/(PERCENT!I$101-PERCENT!I$100),(PERCENT!I69-PERCENT!I$100)/(PERCENT!I$100-PERCENT!I$102))</f>
        <v>-0.86720100413019352</v>
      </c>
      <c r="J69" s="124">
        <f>IF(PERCENT!J69&gt;PERCENT!J$100,(PERCENT!J69-PERCENT!J$100)/(PERCENT!J$101-PERCENT!J$100),(PERCENT!J69-PERCENT!J$100)/(PERCENT!J$100-PERCENT!J$102))</f>
        <v>-0.74859624906107525</v>
      </c>
      <c r="K69" s="126">
        <f>IF(PERCENT!K69&gt;PERCENT!K$100,(PERCENT!K69-PERCENT!K$100)/(PERCENT!K$101-PERCENT!K$100),(PERCENT!K69-PERCENT!K$100)/(PERCENT!K$100-PERCENT!K$102))</f>
        <v>0.31570680690706948</v>
      </c>
      <c r="L69" s="126">
        <f>IF(PERCENT!L69&gt;PERCENT!L$100,(PERCENT!L69-PERCENT!L$100)/(PERCENT!L$101-PERCENT!L$100),(PERCENT!L69-PERCENT!L$100)/(PERCENT!L$100-PERCENT!L$102))</f>
        <v>-0.52011653952613046</v>
      </c>
      <c r="M69" s="124">
        <f>IF(PERCENT!M69&gt;PERCENT!M$100,(PERCENT!M69-PERCENT!M$100)/(PERCENT!M$101-PERCENT!M$100),(PERCENT!M69-PERCENT!M$100)/(PERCENT!M$100-PERCENT!M$102))</f>
        <v>-1</v>
      </c>
      <c r="N69" s="124">
        <f>IF(PERCENT!N69&gt;PERCENT!N$100,(PERCENT!N69-PERCENT!N$100)/(PERCENT!N$101-PERCENT!N$100),(PERCENT!N69-PERCENT!N$100)/(PERCENT!N$100-PERCENT!N$102))</f>
        <v>-0.40687316534971046</v>
      </c>
      <c r="O69" s="124">
        <f>IF(PERCENT!O69&gt;PERCENT!O$100,(PERCENT!O69-PERCENT!O$100)/(PERCENT!O$101-PERCENT!O$100),(PERCENT!O69-PERCENT!O$100)/(PERCENT!O$100-PERCENT!O$102))</f>
        <v>-2.107829265829872E-2</v>
      </c>
      <c r="P69" s="124">
        <f>IF(PERCENT!P69&gt;PERCENT!P$100,(PERCENT!P69-PERCENT!P$100)/(PERCENT!P$101-PERCENT!P$100),(PERCENT!P69-PERCENT!P$100)/(PERCENT!P$100-PERCENT!P$102))</f>
        <v>5.807300020934969E-2</v>
      </c>
      <c r="Q69" s="124">
        <f>IF(PERCENT!Q69&gt;PERCENT!Q$100,(PERCENT!Q69-PERCENT!Q$100)/(PERCENT!Q$101-PERCENT!Q$100),(PERCENT!Q69-PERCENT!Q$100)/(PERCENT!Q$100-PERCENT!Q$102))</f>
        <v>-0.15151063205137202</v>
      </c>
      <c r="R69" s="127">
        <f>IF(PERCENT!R69&gt;PERCENT!R$100,(PERCENT!R69-PERCENT!R$100)/(PERCENT!R$101-PERCENT!R$100),(PERCENT!R69-PERCENT!R$100)/(PERCENT!R$100-PERCENT!R$102))</f>
        <v>-0.67275426044323361</v>
      </c>
      <c r="S69" s="124">
        <f>IF(PERCENT!S69&gt;PERCENT!S$100,(PERCENT!S69-PERCENT!S$100)/(PERCENT!S$101-PERCENT!S$100),(PERCENT!S69-PERCENT!S$100)/(PERCENT!S$100-PERCENT!S$102))</f>
        <v>-0.64244753395613141</v>
      </c>
      <c r="T69" s="124">
        <f>IF(PERCENT!T69&gt;PERCENT!T$100,(PERCENT!T69-PERCENT!T$100)/(PERCENT!T$101-PERCENT!T$100),(PERCENT!T69-PERCENT!T$100)/(PERCENT!T$100-PERCENT!T$102))</f>
        <v>-0.71349735987319352</v>
      </c>
      <c r="U69" s="124">
        <f>IF(PERCENT!U69&gt;PERCENT!U$100,(PERCENT!U69-PERCENT!U$100)/(PERCENT!U$101-PERCENT!U$100),(PERCENT!U69-PERCENT!U$100)/(PERCENT!U$100-PERCENT!U$102))</f>
        <v>-0.63187772908138107</v>
      </c>
      <c r="V69" s="127">
        <f>IF(PERCENT!V69&gt;PERCENT!V$100,(PERCENT!V69-PERCENT!V$100)/(PERCENT!V$101-PERCENT!V$100),(PERCENT!V69-PERCENT!V$100)/(PERCENT!V$100-PERCENT!V$102))</f>
        <v>-0.66484700398814844</v>
      </c>
      <c r="W69" s="124">
        <f>IF(PERCENT!W69&gt;PERCENT!W$100,(PERCENT!W69-PERCENT!W$100)/(PERCENT!W$101-PERCENT!W$100),(PERCENT!W69-PERCENT!W$100)/(PERCENT!W$100-PERCENT!W$102))</f>
        <v>-0.66484700398814844</v>
      </c>
      <c r="X69" s="127">
        <f>IF(PERCENT!X69&gt;PERCENT!X$100,(PERCENT!X69-PERCENT!X$100)/(PERCENT!X$101-PERCENT!X$100),(PERCENT!X69-PERCENT!X$100)/(PERCENT!X$100-PERCENT!X$102))</f>
        <v>0.25131476470919439</v>
      </c>
      <c r="Y69" s="124">
        <f>IF(PERCENT!Y69&gt;PERCENT!Y$100,(PERCENT!Y69-PERCENT!Y$100)/(PERCENT!Y$101-PERCENT!Y$100),(PERCENT!Y69-PERCENT!Y$100)/(PERCENT!Y$100-PERCENT!Y$102))</f>
        <v>-0.38721515025990172</v>
      </c>
      <c r="Z69" s="124">
        <f>IF(PERCENT!Z69&gt;PERCENT!Z$100,(PERCENT!Z69-PERCENT!Z$100)/(PERCENT!Z$101-PERCENT!Z$100),(PERCENT!Z69-PERCENT!Z$100)/(PERCENT!Z$100-PERCENT!Z$102))</f>
        <v>-0.48893235505153065</v>
      </c>
      <c r="AA69" s="124">
        <f>IF(PERCENT!AA69&gt;PERCENT!AA$100,(PERCENT!AA69-PERCENT!AA$100)/(PERCENT!AA$101-PERCENT!AA$100),(PERCENT!AA69-PERCENT!AA$100)/(PERCENT!AA$100-PERCENT!AA$102))</f>
        <v>-0.4258879429900056</v>
      </c>
      <c r="AB69" s="124">
        <f>IF(PERCENT!AB69&gt;PERCENT!AB$100,(PERCENT!AB69-PERCENT!AB$100)/(PERCENT!AB$101-PERCENT!AB$100),(PERCENT!AB69-PERCENT!AB$100)/(PERCENT!AB$100-PERCENT!AB$102))</f>
        <v>0.831066822409949</v>
      </c>
      <c r="AC69" s="127">
        <f>IF(PERCENT!AC69&gt;PERCENT!AC$100,(PERCENT!AC69-PERCENT!AC$100)/(PERCENT!AC$101-PERCENT!AC$100),(PERCENT!AC69-PERCENT!AC$100)/(PERCENT!AC$100-PERCENT!AC$102))</f>
        <v>-0.27020252014452989</v>
      </c>
      <c r="AD69" s="124">
        <f>IF(PERCENT!AD69&gt;PERCENT!AD$100,(PERCENT!AD69-PERCENT!AD$100)/(PERCENT!AD$101-PERCENT!AD$100),(PERCENT!AD69-PERCENT!AD$100)/(PERCENT!AD$100-PERCENT!AD$102))</f>
        <v>-0.27020252014452989</v>
      </c>
      <c r="AE69" s="128">
        <f>IF(PERCENT!AE69&gt;PERCENT!AE$100,(PERCENT!AE69-PERCENT!AE$100)/(PERCENT!AE$101-PERCENT!AE$100),(PERCENT!AE69-PERCENT!AE$100)/(PERCENT!AE$100-PERCENT!AE$102))</f>
        <v>-0.22289917343426358</v>
      </c>
      <c r="AF69" s="124">
        <f>IF(PERCENT!AF69&gt;PERCENT!AF$100,(PERCENT!AF69-PERCENT!AF$100)/(PERCENT!AF$101-PERCENT!AF$100),(PERCENT!AF69-PERCENT!AF$100)/(PERCENT!AF$100-PERCENT!AF$102))</f>
        <v>-9.5047623629116132E-2</v>
      </c>
      <c r="AG69" s="124">
        <f>IF(PERCENT!AG69&gt;PERCENT!AG$100,(PERCENT!AG69-PERCENT!AG$100)/(PERCENT!AG$101-PERCENT!AG$100),(PERCENT!AG69-PERCENT!AG$100)/(PERCENT!AG$100-PERCENT!AG$102))</f>
        <v>1.6376834907476014E-2</v>
      </c>
      <c r="AH69" s="124">
        <f>IF(PERCENT!AH69&gt;PERCENT!AH$100,(PERCENT!AH69-PERCENT!AH$100)/(PERCENT!AH$101-PERCENT!AH$100),(PERCENT!AH69-PERCENT!AH$100)/(PERCENT!AH$100-PERCENT!AH$102))</f>
        <v>-0.13402068909708154</v>
      </c>
      <c r="AI69" s="124">
        <f>IF(PERCENT!AI69&gt;PERCENT!AI$100,(PERCENT!AI69-PERCENT!AI$100)/(PERCENT!AI$101-PERCENT!AI$100),(PERCENT!AI69-PERCENT!AI$100)/(PERCENT!AI$100-PERCENT!AI$102))</f>
        <v>8.1845052344089092E-2</v>
      </c>
      <c r="AJ69" s="124">
        <f>IF(PERCENT!AJ69&gt;PERCENT!AJ$100,(PERCENT!AJ69-PERCENT!AJ$100)/(PERCENT!AJ$101-PERCENT!AJ$100),(PERCENT!AJ69-PERCENT!AJ$100)/(PERCENT!AJ$100-PERCENT!AJ$102))</f>
        <v>0.4658052540896585</v>
      </c>
      <c r="AK69" s="124">
        <f>IF(PERCENT!AK69&gt;PERCENT!AK$100,(PERCENT!AK69-PERCENT!AK$100)/(PERCENT!AK$101-PERCENT!AK$100),(PERCENT!AK69-PERCENT!AK$100)/(PERCENT!AK$100-PERCENT!AK$102))</f>
        <v>-0.20198010318174991</v>
      </c>
      <c r="AL69" s="124">
        <f>IF(PERCENT!AL69&gt;PERCENT!AL$100,(PERCENT!AL69-PERCENT!AL$100)/(PERCENT!AL$101-PERCENT!AL$100),(PERCENT!AL69-PERCENT!AL$100)/(PERCENT!AL$100-PERCENT!AL$102))</f>
        <v>-0.16932721182796731</v>
      </c>
      <c r="AM69" s="124">
        <f>IF(PERCENT!AM69&gt;PERCENT!AM$100,(PERCENT!AM69-PERCENT!AM$100)/(PERCENT!AM$101-PERCENT!AM$100),(PERCENT!AM69-PERCENT!AM$100)/(PERCENT!AM$100-PERCENT!AM$102))</f>
        <v>-0.25195923688180977</v>
      </c>
      <c r="AN69" s="124">
        <f>IF(PERCENT!AN69&gt;PERCENT!AN$100,(PERCENT!AN69-PERCENT!AN$100)/(PERCENT!AN$101-PERCENT!AN$100),(PERCENT!AN69-PERCENT!AN$100)/(PERCENT!AN$100-PERCENT!AN$102))</f>
        <v>5.7340912827970415E-2</v>
      </c>
      <c r="AO69" s="124">
        <f>IF(PERCENT!AO69&gt;PERCENT!AO$100,(PERCENT!AO69-PERCENT!AO$100)/(PERCENT!AO$101-PERCENT!AO$100),(PERCENT!AO69-PERCENT!AO$100)/(PERCENT!AO$100-PERCENT!AO$102))</f>
        <v>-0.32818802864421798</v>
      </c>
      <c r="AP69" s="124">
        <f>IF(PERCENT!AP69&gt;PERCENT!AP$100,(PERCENT!AP69-PERCENT!AP$100)/(PERCENT!AP$101-PERCENT!AP$100),(PERCENT!AP69-PERCENT!AP$100)/(PERCENT!AP$100-PERCENT!AP$102))</f>
        <v>0.70508370009208732</v>
      </c>
      <c r="AQ69" s="124">
        <f>IF(PERCENT!AQ69&gt;PERCENT!AQ$100,(PERCENT!AQ69-PERCENT!AQ$100)/(PERCENT!AQ$101-PERCENT!AQ$100),(PERCENT!AQ69-PERCENT!AQ$100)/(PERCENT!AQ$100-PERCENT!AQ$102))</f>
        <v>0.16127793533160201</v>
      </c>
      <c r="AR69" s="124">
        <f>IF(PERCENT!AR69&gt;PERCENT!AR$100,(PERCENT!AR69-PERCENT!AR$100)/(PERCENT!AR$101-PERCENT!AR$100),(PERCENT!AR69-PERCENT!AR$100)/(PERCENT!AR$100-PERCENT!AR$102))</f>
        <v>0.74090942223589307</v>
      </c>
      <c r="AS69" s="198">
        <f>IF(PERCENT!AS69&gt;PERCENT!AS$100,(PERCENT!AS69-PERCENT!AS$100)/(PERCENT!AS$101-PERCENT!AS$100),(PERCENT!AS69-PERCENT!AS$100)/(PERCENT!AS$100-PERCENT!AS$102))</f>
        <v>-0.78368789999040878</v>
      </c>
      <c r="AT69" s="198">
        <f>IF(PERCENT!AT69&gt;PERCENT!AT$100,(PERCENT!AT69-PERCENT!AT$100)/(PERCENT!AT$101-PERCENT!AT$100),(PERCENT!AT69-PERCENT!AT$100)/(PERCENT!AT$100-PERCENT!AT$102))</f>
        <v>-1.5627600822363009E-2</v>
      </c>
      <c r="AU69" s="198">
        <f>IF(PERCENT!AU69&gt;PERCENT!AU$100,(PERCENT!AU69-PERCENT!AU$100)/(PERCENT!AU$101-PERCENT!AU$100),(PERCENT!AU69-PERCENT!AU$100)/(PERCENT!AU$100-PERCENT!AU$102))</f>
        <v>-0.25012192180050391</v>
      </c>
      <c r="AV69" s="231">
        <f>IF(PERCENT!AV69&gt;PERCENT!AV$100,(PERCENT!AV69-PERCENT!AV$100)/(PERCENT!AV$101-PERCENT!AV$100),(PERCENT!AV69-PERCENT!AV$100)/(PERCENT!AV$100-PERCENT!AV$102))</f>
        <v>-0.22289917343426358</v>
      </c>
      <c r="AW69" s="231">
        <f>IF(PERCENT!AW69&gt;PERCENT!AW$100,(PERCENT!AW69-PERCENT!AW$100)/(PERCENT!AW$101-PERCENT!AW$100),(PERCENT!AW69-PERCENT!AW$100)/(PERCENT!AW$100-PERCENT!AW$102))</f>
        <v>-0.28331333253426444</v>
      </c>
      <c r="AX69" s="231">
        <f>IF(PERCENT!AX69&gt;PERCENT!AX$100,(PERCENT!AX69-PERCENT!AX$100)/(PERCENT!AX$101-PERCENT!AX$100),(PERCENT!AX69-PERCENT!AX$100)/(PERCENT!AX$100-PERCENT!AX$102))</f>
        <v>-0.22289917343426358</v>
      </c>
      <c r="AY69" s="232">
        <f>IF(PERCENT!AY69&gt;PERCENT!AY$100,(PERCENT!AY69-PERCENT!AY$100)/(PERCENT!AY$101-PERCENT!AY$100),(PERCENT!AY69-PERCENT!AY$100)/(PERCENT!AY$100-PERCENT!AY$102))</f>
        <v>-0.23349887631440736</v>
      </c>
    </row>
    <row r="70" spans="1:51" x14ac:dyDescent="0.35">
      <c r="A70" s="197" t="s">
        <v>458</v>
      </c>
      <c r="B70" s="125">
        <f>IF(PERCENT!B70&gt;PERCENT!B$100,(PERCENT!B70-PERCENT!B$100)/(PERCENT!B$101-PERCENT!B$100),(PERCENT!B70-PERCENT!B$100)/(PERCENT!B$100-PERCENT!B$102))</f>
        <v>-0.37950134541937613</v>
      </c>
      <c r="C70" s="124">
        <f>IF(PERCENT!C70&gt;PERCENT!C$100,(PERCENT!C70-PERCENT!C$100)/(PERCENT!C$101-PERCENT!C$100),(PERCENT!C70-PERCENT!C$100)/(PERCENT!C$100-PERCENT!C$102))</f>
        <v>-0.83990449022604585</v>
      </c>
      <c r="D70" s="124">
        <f>IF(PERCENT!D70&gt;PERCENT!D$100,(PERCENT!D70-PERCENT!D$100)/(PERCENT!D$101-PERCENT!D$100),(PERCENT!D70-PERCENT!D$100)/(PERCENT!D$100-PERCENT!D$102))</f>
        <v>-0.72273480983932903</v>
      </c>
      <c r="E70" s="124">
        <f>IF(PERCENT!E70&gt;PERCENT!E$100,(PERCENT!E70-PERCENT!E$100)/(PERCENT!E$101-PERCENT!E$100),(PERCENT!E70-PERCENT!E$100)/(PERCENT!E$100-PERCENT!E$102))</f>
        <v>-0.61649783682388959</v>
      </c>
      <c r="F70" s="124">
        <f>IF(PERCENT!F70&gt;PERCENT!F$100,(PERCENT!F70-PERCENT!F$100)/(PERCENT!F$101-PERCENT!F$100),(PERCENT!F70-PERCENT!F$100)/(PERCENT!F$100-PERCENT!F$102))</f>
        <v>0.72744062058393721</v>
      </c>
      <c r="G70" s="124">
        <f>IF(PERCENT!G70&gt;PERCENT!G$100,(PERCENT!G70-PERCENT!G$100)/(PERCENT!G$101-PERCENT!G$100),(PERCENT!G70-PERCENT!G$100)/(PERCENT!G$100-PERCENT!G$102))</f>
        <v>-0.40831198449136125</v>
      </c>
      <c r="H70" s="125">
        <f>IF(PERCENT!H70&gt;PERCENT!H$100,(PERCENT!H70-PERCENT!H$100)/(PERCENT!H$101-PERCENT!H$100),(PERCENT!H70-PERCENT!H$100)/(PERCENT!H$100-PERCENT!H$102))</f>
        <v>-0.4763755463271292</v>
      </c>
      <c r="I70" s="124">
        <f>IF(PERCENT!I70&gt;PERCENT!I$100,(PERCENT!I70-PERCENT!I$100)/(PERCENT!I$101-PERCENT!I$100),(PERCENT!I70-PERCENT!I$100)/(PERCENT!I$100-PERCENT!I$102))</f>
        <v>-1</v>
      </c>
      <c r="J70" s="124">
        <f>IF(PERCENT!J70&gt;PERCENT!J$100,(PERCENT!J70-PERCENT!J$100)/(PERCENT!J$101-PERCENT!J$100),(PERCENT!J70-PERCENT!J$100)/(PERCENT!J$100-PERCENT!J$102))</f>
        <v>-0.10152915332073592</v>
      </c>
      <c r="K70" s="126">
        <f>IF(PERCENT!K70&gt;PERCENT!K$100,(PERCENT!K70-PERCENT!K$100)/(PERCENT!K$101-PERCENT!K$100),(PERCENT!K70-PERCENT!K$100)/(PERCENT!K$100-PERCENT!K$102))</f>
        <v>-0.74752051681718745</v>
      </c>
      <c r="L70" s="126">
        <f>IF(PERCENT!L70&gt;PERCENT!L$100,(PERCENT!L70-PERCENT!L$100)/(PERCENT!L$101-PERCENT!L$100),(PERCENT!L70-PERCENT!L$100)/(PERCENT!L$100-PERCENT!L$102))</f>
        <v>-9.8087069383314712E-2</v>
      </c>
      <c r="M70" s="124">
        <f>IF(PERCENT!M70&gt;PERCENT!M$100,(PERCENT!M70-PERCENT!M$100)/(PERCENT!M$101-PERCENT!M$100),(PERCENT!M70-PERCENT!M$100)/(PERCENT!M$100-PERCENT!M$102))</f>
        <v>-1</v>
      </c>
      <c r="N70" s="124">
        <f>IF(PERCENT!N70&gt;PERCENT!N$100,(PERCENT!N70-PERCENT!N$100)/(PERCENT!N$101-PERCENT!N$100),(PERCENT!N70-PERCENT!N$100)/(PERCENT!N$100-PERCENT!N$102))</f>
        <v>-4.6936806857027835E-2</v>
      </c>
      <c r="O70" s="124">
        <f>IF(PERCENT!O70&gt;PERCENT!O$100,(PERCENT!O70-PERCENT!O$100)/(PERCENT!O$101-PERCENT!O$100),(PERCENT!O70-PERCENT!O$100)/(PERCENT!O$100-PERCENT!O$102))</f>
        <v>-0.51053914632914932</v>
      </c>
      <c r="P70" s="124">
        <f>IF(PERCENT!P70&gt;PERCENT!P$100,(PERCENT!P70-PERCENT!P$100)/(PERCENT!P$101-PERCENT!P$100),(PERCENT!P70-PERCENT!P$100)/(PERCENT!P$100-PERCENT!P$102))</f>
        <v>0.79038807610292572</v>
      </c>
      <c r="Q70" s="124">
        <f>IF(PERCENT!Q70&gt;PERCENT!Q$100,(PERCENT!Q70-PERCENT!Q$100)/(PERCENT!Q$101-PERCENT!Q$100),(PERCENT!Q70-PERCENT!Q$100)/(PERCENT!Q$100-PERCENT!Q$102))</f>
        <v>0.43177034449767382</v>
      </c>
      <c r="R70" s="127">
        <f>IF(PERCENT!R70&gt;PERCENT!R$100,(PERCENT!R70-PERCENT!R$100)/(PERCENT!R$101-PERCENT!R$100),(PERCENT!R70-PERCENT!R$100)/(PERCENT!R$100-PERCENT!R$102))</f>
        <v>-0.96653183929012365</v>
      </c>
      <c r="S70" s="124">
        <f>IF(PERCENT!S70&gt;PERCENT!S$100,(PERCENT!S70-PERCENT!S$100)/(PERCENT!S$101-PERCENT!S$100),(PERCENT!S70-PERCENT!S$100)/(PERCENT!S$100-PERCENT!S$102))</f>
        <v>-0.98028829586264532</v>
      </c>
      <c r="T70" s="124">
        <f>IF(PERCENT!T70&gt;PERCENT!T$100,(PERCENT!T70-PERCENT!T$100)/(PERCENT!T$101-PERCENT!T$100),(PERCENT!T70-PERCENT!T$100)/(PERCENT!T$100-PERCENT!T$102))</f>
        <v>-0.95130746390749543</v>
      </c>
      <c r="U70" s="124">
        <f>IF(PERCENT!U70&gt;PERCENT!U$100,(PERCENT!U70-PERCENT!U$100)/(PERCENT!U$101-PERCENT!U$100),(PERCENT!U70-PERCENT!U$100)/(PERCENT!U$100-PERCENT!U$102))</f>
        <v>-0.97836322906602424</v>
      </c>
      <c r="V70" s="127">
        <f>IF(PERCENT!V70&gt;PERCENT!V$100,(PERCENT!V70-PERCENT!V$100)/(PERCENT!V$101-PERCENT!V$100),(PERCENT!V70-PERCENT!V$100)/(PERCENT!V$100-PERCENT!V$102))</f>
        <v>-0.92678574246152334</v>
      </c>
      <c r="W70" s="124">
        <f>IF(PERCENT!W70&gt;PERCENT!W$100,(PERCENT!W70-PERCENT!W$100)/(PERCENT!W$101-PERCENT!W$100),(PERCENT!W70-PERCENT!W$100)/(PERCENT!W$100-PERCENT!W$102))</f>
        <v>-0.92678574246152334</v>
      </c>
      <c r="X70" s="127">
        <f>IF(PERCENT!X70&gt;PERCENT!X$100,(PERCENT!X70-PERCENT!X$100)/(PERCENT!X$101-PERCENT!X$100),(PERCENT!X70-PERCENT!X$100)/(PERCENT!X$100-PERCENT!X$102))</f>
        <v>-0.89779790644247148</v>
      </c>
      <c r="Y70" s="124">
        <f>IF(PERCENT!Y70&gt;PERCENT!Y$100,(PERCENT!Y70-PERCENT!Y$100)/(PERCENT!Y$101-PERCENT!Y$100),(PERCENT!Y70-PERCENT!Y$100)/(PERCENT!Y$100-PERCENT!Y$102))</f>
        <v>-0.90742099392415776</v>
      </c>
      <c r="Z70" s="124">
        <f>IF(PERCENT!Z70&gt;PERCENT!Z$100,(PERCENT!Z70-PERCENT!Z$100)/(PERCENT!Z$101-PERCENT!Z$100),(PERCENT!Z70-PERCENT!Z$100)/(PERCENT!Z$100-PERCENT!Z$102))</f>
        <v>-0.77862805782902167</v>
      </c>
      <c r="AA70" s="124">
        <f>IF(PERCENT!AA70&gt;PERCENT!AA$100,(PERCENT!AA70-PERCENT!AA$100)/(PERCENT!AA$101-PERCENT!AA$100),(PERCENT!AA70-PERCENT!AA$100)/(PERCENT!AA$100-PERCENT!AA$102))</f>
        <v>-0.73853251077380033</v>
      </c>
      <c r="AB70" s="124">
        <f>IF(PERCENT!AB70&gt;PERCENT!AB$100,(PERCENT!AB70-PERCENT!AB$100)/(PERCENT!AB$101-PERCENT!AB$100),(PERCENT!AB70-PERCENT!AB$100)/(PERCENT!AB$100-PERCENT!AB$102))</f>
        <v>-0.90355941481576374</v>
      </c>
      <c r="AC70" s="127">
        <f>IF(PERCENT!AC70&gt;PERCENT!AC$100,(PERCENT!AC70-PERCENT!AC$100)/(PERCENT!AC$101-PERCENT!AC$100),(PERCENT!AC70-PERCENT!AC$100)/(PERCENT!AC$100-PERCENT!AC$102))</f>
        <v>-0.88081868058922608</v>
      </c>
      <c r="AD70" s="124">
        <f>IF(PERCENT!AD70&gt;PERCENT!AD$100,(PERCENT!AD70-PERCENT!AD$100)/(PERCENT!AD$101-PERCENT!AD$100),(PERCENT!AD70-PERCENT!AD$100)/(PERCENT!AD$100-PERCENT!AD$102))</f>
        <v>-0.88081868058922608</v>
      </c>
      <c r="AE70" s="128">
        <f>IF(PERCENT!AE70&gt;PERCENT!AE$100,(PERCENT!AE70-PERCENT!AE$100)/(PERCENT!AE$101-PERCENT!AE$100),(PERCENT!AE70-PERCENT!AE$100)/(PERCENT!AE$100-PERCENT!AE$102))</f>
        <v>-0.55014382045324217</v>
      </c>
      <c r="AF70" s="124">
        <f>IF(PERCENT!AF70&gt;PERCENT!AF$100,(PERCENT!AF70-PERCENT!AF$100)/(PERCENT!AF$101-PERCENT!AF$100),(PERCENT!AF70-PERCENT!AF$100)/(PERCENT!AF$100-PERCENT!AF$102))</f>
        <v>0.88950540226482566</v>
      </c>
      <c r="AG70" s="124">
        <f>IF(PERCENT!AG70&gt;PERCENT!AG$100,(PERCENT!AG70-PERCENT!AG$100)/(PERCENT!AG$101-PERCENT!AG$100),(PERCENT!AG70-PERCENT!AG$100)/(PERCENT!AG$100-PERCENT!AG$102))</f>
        <v>-6.7979131136560816E-2</v>
      </c>
      <c r="AH70" s="124">
        <f>IF(PERCENT!AH70&gt;PERCENT!AH$100,(PERCENT!AH70-PERCENT!AH$100)/(PERCENT!AH$101-PERCENT!AH$100),(PERCENT!AH70-PERCENT!AH$100)/(PERCENT!AH$100-PERCENT!AH$102))</f>
        <v>-0.79139939912451041</v>
      </c>
      <c r="AI70" s="124">
        <f>IF(PERCENT!AI70&gt;PERCENT!AI$100,(PERCENT!AI70-PERCENT!AI$100)/(PERCENT!AI$101-PERCENT!AI$100),(PERCENT!AI70-PERCENT!AI$100)/(PERCENT!AI$100-PERCENT!AI$102))</f>
        <v>-0.76777811637693261</v>
      </c>
      <c r="AJ70" s="124">
        <f>IF(PERCENT!AJ70&gt;PERCENT!AJ$100,(PERCENT!AJ70-PERCENT!AJ$100)/(PERCENT!AJ$101-PERCENT!AJ$100),(PERCENT!AJ70-PERCENT!AJ$100)/(PERCENT!AJ$100-PERCENT!AJ$102))</f>
        <v>0.32213772592364687</v>
      </c>
      <c r="AK70" s="124">
        <f>IF(PERCENT!AK70&gt;PERCENT!AK$100,(PERCENT!AK70-PERCENT!AK$100)/(PERCENT!AK$101-PERCENT!AK$100),(PERCENT!AK70-PERCENT!AK$100)/(PERCENT!AK$100-PERCENT!AK$102))</f>
        <v>-0.38371222182072806</v>
      </c>
      <c r="AL70" s="124">
        <f>IF(PERCENT!AL70&gt;PERCENT!AL$100,(PERCENT!AL70-PERCENT!AL$100)/(PERCENT!AL$101-PERCENT!AL$100),(PERCENT!AL70-PERCENT!AL$100)/(PERCENT!AL$100-PERCENT!AL$102))</f>
        <v>-0.8538837732059128</v>
      </c>
      <c r="AM70" s="124">
        <f>IF(PERCENT!AM70&gt;PERCENT!AM$100,(PERCENT!AM70-PERCENT!AM$100)/(PERCENT!AM$101-PERCENT!AM$100),(PERCENT!AM70-PERCENT!AM$100)/(PERCENT!AM$100-PERCENT!AM$102))</f>
        <v>-0.29643291191895271</v>
      </c>
      <c r="AN70" s="124">
        <f>IF(PERCENT!AN70&gt;PERCENT!AN$100,(PERCENT!AN70-PERCENT!AN$100)/(PERCENT!AN$101-PERCENT!AN$100),(PERCENT!AN70-PERCENT!AN$100)/(PERCENT!AN$100-PERCENT!AN$102))</f>
        <v>1</v>
      </c>
      <c r="AO70" s="124">
        <f>IF(PERCENT!AO70&gt;PERCENT!AO$100,(PERCENT!AO70-PERCENT!AO$100)/(PERCENT!AO$101-PERCENT!AO$100),(PERCENT!AO70-PERCENT!AO$100)/(PERCENT!AO$100-PERCENT!AO$102))</f>
        <v>-0.49140695793129541</v>
      </c>
      <c r="AP70" s="124">
        <f>IF(PERCENT!AP70&gt;PERCENT!AP$100,(PERCENT!AP70-PERCENT!AP$100)/(PERCENT!AP$101-PERCENT!AP$100),(PERCENT!AP70-PERCENT!AP$100)/(PERCENT!AP$100-PERCENT!AP$102))</f>
        <v>0.9547854989848289</v>
      </c>
      <c r="AQ70" s="124">
        <f>IF(PERCENT!AQ70&gt;PERCENT!AQ$100,(PERCENT!AQ70-PERCENT!AQ$100)/(PERCENT!AQ$101-PERCENT!AQ$100),(PERCENT!AQ70-PERCENT!AQ$100)/(PERCENT!AQ$100-PERCENT!AQ$102))</f>
        <v>0.11012741591462136</v>
      </c>
      <c r="AR70" s="124">
        <f>IF(PERCENT!AR70&gt;PERCENT!AR$100,(PERCENT!AR70-PERCENT!AR$100)/(PERCENT!AR$101-PERCENT!AR$100),(PERCENT!AR70-PERCENT!AR$100)/(PERCENT!AR$100-PERCENT!AR$102))</f>
        <v>0.85025995317614744</v>
      </c>
      <c r="AS70" s="198">
        <f>IF(PERCENT!AS70&gt;PERCENT!AS$100,(PERCENT!AS70-PERCENT!AS$100)/(PERCENT!AS$101-PERCENT!AS$100),(PERCENT!AS70-PERCENT!AS$100)/(PERCENT!AS$100-PERCENT!AS$102))</f>
        <v>-0.55857368467918767</v>
      </c>
      <c r="AT70" s="198">
        <f>IF(PERCENT!AT70&gt;PERCENT!AT$100,(PERCENT!AT70-PERCENT!AT$100)/(PERCENT!AT$101-PERCENT!AT$100),(PERCENT!AT70-PERCENT!AT$100)/(PERCENT!AT$100-PERCENT!AT$102))</f>
        <v>-0.76372528131624307</v>
      </c>
      <c r="AU70" s="198">
        <f>IF(PERCENT!AU70&gt;PERCENT!AU$100,(PERCENT!AU70-PERCENT!AU$100)/(PERCENT!AU$101-PERCENT!AU$100),(PERCENT!AU70-PERCENT!AU$100)/(PERCENT!AU$100-PERCENT!AU$102))</f>
        <v>-0.941712164372975</v>
      </c>
      <c r="AV70" s="231">
        <f>IF(PERCENT!AV70&gt;PERCENT!AV$100,(PERCENT!AV70-PERCENT!AV$100)/(PERCENT!AV$101-PERCENT!AV$100),(PERCENT!AV70-PERCENT!AV$100)/(PERCENT!AV$100-PERCENT!AV$102))</f>
        <v>-0.55014382045324217</v>
      </c>
      <c r="AW70" s="231">
        <f>IF(PERCENT!AW70&gt;PERCENT!AW$100,(PERCENT!AW70-PERCENT!AW$100)/(PERCENT!AW$101-PERCENT!AW$100),(PERCENT!AW70-PERCENT!AW$100)/(PERCENT!AW$100-PERCENT!AW$102))</f>
        <v>-0.82757880747903179</v>
      </c>
      <c r="AX70" s="231">
        <f>IF(PERCENT!AX70&gt;PERCENT!AX$100,(PERCENT!AX70-PERCENT!AX$100)/(PERCENT!AX$101-PERCENT!AX$100),(PERCENT!AX70-PERCENT!AX$100)/(PERCENT!AX$100-PERCENT!AX$102))</f>
        <v>-0.55014382045324217</v>
      </c>
      <c r="AY70" s="232">
        <f>IF(PERCENT!AY70&gt;PERCENT!AY$100,(PERCENT!AY70-PERCENT!AY$100)/(PERCENT!AY$101-PERCENT!AY$100),(PERCENT!AY70-PERCENT!AY$100)/(PERCENT!AY$100-PERCENT!AY$102))</f>
        <v>-0.92037008493553296</v>
      </c>
    </row>
    <row r="71" spans="1:51" x14ac:dyDescent="0.35">
      <c r="A71" s="197" t="s">
        <v>459</v>
      </c>
      <c r="B71" s="125">
        <f>IF(PERCENT!B71&gt;PERCENT!B$100,(PERCENT!B71-PERCENT!B$100)/(PERCENT!B$101-PERCENT!B$100),(PERCENT!B71-PERCENT!B$100)/(PERCENT!B$100-PERCENT!B$102))</f>
        <v>-0.45568040089090089</v>
      </c>
      <c r="C71" s="124">
        <f>IF(PERCENT!C71&gt;PERCENT!C$100,(PERCENT!C71-PERCENT!C$100)/(PERCENT!C$101-PERCENT!C$100),(PERCENT!C71-PERCENT!C$100)/(PERCENT!C$100-PERCENT!C$102))</f>
        <v>-2.5280803095061553E-2</v>
      </c>
      <c r="D71" s="124">
        <f>IF(PERCENT!D71&gt;PERCENT!D$100,(PERCENT!D71-PERCENT!D$100)/(PERCENT!D$101-PERCENT!D$100),(PERCENT!D71-PERCENT!D$100)/(PERCENT!D$100-PERCENT!D$102))</f>
        <v>9.3491065379103899E-2</v>
      </c>
      <c r="E71" s="124">
        <f>IF(PERCENT!E71&gt;PERCENT!E$100,(PERCENT!E71-PERCENT!E$100)/(PERCENT!E$101-PERCENT!E$100),(PERCENT!E71-PERCENT!E$100)/(PERCENT!E$100-PERCENT!E$102))</f>
        <v>-0.38629531113842669</v>
      </c>
      <c r="F71" s="124">
        <f>IF(PERCENT!F71&gt;PERCENT!F$100,(PERCENT!F71-PERCENT!F$100)/(PERCENT!F$101-PERCENT!F$100),(PERCENT!F71-PERCENT!F$100)/(PERCENT!F$100-PERCENT!F$102))</f>
        <v>-0.64608690089190191</v>
      </c>
      <c r="G71" s="124">
        <f>IF(PERCENT!G71&gt;PERCENT!G$100,(PERCENT!G71-PERCENT!G$100)/(PERCENT!G$101-PERCENT!G$100),(PERCENT!G71-PERCENT!G$100)/(PERCENT!G$100-PERCENT!G$102))</f>
        <v>7.8253578025743259E-2</v>
      </c>
      <c r="H71" s="125">
        <f>IF(PERCENT!H71&gt;PERCENT!H$100,(PERCENT!H71-PERCENT!H$100)/(PERCENT!H$101-PERCENT!H$100),(PERCENT!H71-PERCENT!H$100)/(PERCENT!H$100-PERCENT!H$102))</f>
        <v>-0.58266672349069826</v>
      </c>
      <c r="I71" s="124">
        <f>IF(PERCENT!I71&gt;PERCENT!I$100,(PERCENT!I71-PERCENT!I$100)/(PERCENT!I$101-PERCENT!I$100),(PERCENT!I71-PERCENT!I$100)/(PERCENT!I$100-PERCENT!I$102))</f>
        <v>-0.86720100413019352</v>
      </c>
      <c r="J71" s="124">
        <f>IF(PERCENT!J71&gt;PERCENT!J$100,(PERCENT!J71-PERCENT!J$100)/(PERCENT!J$101-PERCENT!J$100),(PERCENT!J71-PERCENT!J$100)/(PERCENT!J$100-PERCENT!J$102))</f>
        <v>-0.35898618871003318</v>
      </c>
      <c r="K71" s="126">
        <f>IF(PERCENT!K71&gt;PERCENT!K$100,(PERCENT!K71-PERCENT!K$100)/(PERCENT!K$101-PERCENT!K$100),(PERCENT!K71-PERCENT!K$100)/(PERCENT!K$100-PERCENT!K$102))</f>
        <v>0.10218530166746978</v>
      </c>
      <c r="L71" s="126">
        <f>IF(PERCENT!L71&gt;PERCENT!L$100,(PERCENT!L71-PERCENT!L$100)/(PERCENT!L$101-PERCENT!L$100),(PERCENT!L71-PERCENT!L$100)/(PERCENT!L$100-PERCENT!L$102))</f>
        <v>0.32516293692076947</v>
      </c>
      <c r="M71" s="124">
        <f>IF(PERCENT!M71&gt;PERCENT!M$100,(PERCENT!M71-PERCENT!M$100)/(PERCENT!M$101-PERCENT!M$100),(PERCENT!M71-PERCENT!M$100)/(PERCENT!M$100-PERCENT!M$102))</f>
        <v>0.40893613056377309</v>
      </c>
      <c r="N71" s="124">
        <f>IF(PERCENT!N71&gt;PERCENT!N$100,(PERCENT!N71-PERCENT!N$100)/(PERCENT!N$101-PERCENT!N$100),(PERCENT!N71-PERCENT!N$100)/(PERCENT!N$100-PERCENT!N$102))</f>
        <v>-0.38766043875925543</v>
      </c>
      <c r="O71" s="124">
        <f>IF(PERCENT!O71&gt;PERCENT!O$100,(PERCENT!O71-PERCENT!O$100)/(PERCENT!O$101-PERCENT!O$100),(PERCENT!O71-PERCENT!O$100)/(PERCENT!O$100-PERCENT!O$102))</f>
        <v>-0.51053914632914932</v>
      </c>
      <c r="P71" s="124">
        <f>IF(PERCENT!P71&gt;PERCENT!P$100,(PERCENT!P71-PERCENT!P$100)/(PERCENT!P$101-PERCENT!P$100),(PERCENT!P71-PERCENT!P$100)/(PERCENT!P$100-PERCENT!P$102))</f>
        <v>0.18941211708156655</v>
      </c>
      <c r="Q71" s="124">
        <f>IF(PERCENT!Q71&gt;PERCENT!Q$100,(PERCENT!Q71-PERCENT!Q$100)/(PERCENT!Q$101-PERCENT!Q$100),(PERCENT!Q71-PERCENT!Q$100)/(PERCENT!Q$100-PERCENT!Q$102))</f>
        <v>0.48195989931285105</v>
      </c>
      <c r="R71" s="127">
        <f>IF(PERCENT!R71&gt;PERCENT!R$100,(PERCENT!R71-PERCENT!R$100)/(PERCENT!R$101-PERCENT!R$100),(PERCENT!R71-PERCENT!R$100)/(PERCENT!R$100-PERCENT!R$102))</f>
        <v>-0.79331427753558326</v>
      </c>
      <c r="S71" s="124">
        <f>IF(PERCENT!S71&gt;PERCENT!S$100,(PERCENT!S71-PERCENT!S$100)/(PERCENT!S$101-PERCENT!S$100),(PERCENT!S71-PERCENT!S$100)/(PERCENT!S$100-PERCENT!S$102))</f>
        <v>-0.78388565278156275</v>
      </c>
      <c r="T71" s="124">
        <f>IF(PERCENT!T71&gt;PERCENT!T$100,(PERCENT!T71-PERCENT!T$100)/(PERCENT!T$101-PERCENT!T$100),(PERCENT!T71-PERCENT!T$100)/(PERCENT!T$100-PERCENT!T$102))</f>
        <v>-0.82718419360719386</v>
      </c>
      <c r="U71" s="124">
        <f>IF(PERCENT!U71&gt;PERCENT!U$100,(PERCENT!U71-PERCENT!U$100)/(PERCENT!U$101-PERCENT!U$100),(PERCENT!U71-PERCENT!U$100)/(PERCENT!U$100-PERCENT!U$102))</f>
        <v>-0.73701343410083187</v>
      </c>
      <c r="V71" s="127">
        <f>IF(PERCENT!V71&gt;PERCENT!V$100,(PERCENT!V71-PERCENT!V$100)/(PERCENT!V$101-PERCENT!V$100),(PERCENT!V71-PERCENT!V$100)/(PERCENT!V$100-PERCENT!V$102))</f>
        <v>-0.64016259125478103</v>
      </c>
      <c r="W71" s="124">
        <f>IF(PERCENT!W71&gt;PERCENT!W$100,(PERCENT!W71-PERCENT!W$100)/(PERCENT!W$101-PERCENT!W$100),(PERCENT!W71-PERCENT!W$100)/(PERCENT!W$100-PERCENT!W$102))</f>
        <v>-0.64016259125478103</v>
      </c>
      <c r="X71" s="127">
        <f>IF(PERCENT!X71&gt;PERCENT!X$100,(PERCENT!X71-PERCENT!X$100)/(PERCENT!X$101-PERCENT!X$100),(PERCENT!X71-PERCENT!X$100)/(PERCENT!X$100-PERCENT!X$102))</f>
        <v>7.0664395143256897E-2</v>
      </c>
      <c r="Y71" s="124">
        <f>IF(PERCENT!Y71&gt;PERCENT!Y$100,(PERCENT!Y71-PERCENT!Y$100)/(PERCENT!Y$101-PERCENT!Y$100),(PERCENT!Y71-PERCENT!Y$100)/(PERCENT!Y$100-PERCENT!Y$102))</f>
        <v>-0.61973330701637075</v>
      </c>
      <c r="Z71" s="124">
        <f>IF(PERCENT!Z71&gt;PERCENT!Z$100,(PERCENT!Z71-PERCENT!Z$100)/(PERCENT!Z$101-PERCENT!Z$100),(PERCENT!Z71-PERCENT!Z$100)/(PERCENT!Z$100-PERCENT!Z$102))</f>
        <v>-0.82759550296461082</v>
      </c>
      <c r="AA71" s="124">
        <f>IF(PERCENT!AA71&gt;PERCENT!AA$100,(PERCENT!AA71-PERCENT!AA$100)/(PERCENT!AA$101-PERCENT!AA$100),(PERCENT!AA71-PERCENT!AA$100)/(PERCENT!AA$100-PERCENT!AA$102))</f>
        <v>-0.69257403678600504</v>
      </c>
      <c r="AB71" s="124">
        <f>IF(PERCENT!AB71&gt;PERCENT!AB$100,(PERCENT!AB71-PERCENT!AB$100)/(PERCENT!AB$101-PERCENT!AB$100),(PERCENT!AB71-PERCENT!AB$100)/(PERCENT!AB$100-PERCENT!AB$102))</f>
        <v>0.6992989438897097</v>
      </c>
      <c r="AC71" s="127">
        <f>IF(PERCENT!AC71&gt;PERCENT!AC$100,(PERCENT!AC71-PERCENT!AC$100)/(PERCENT!AC$101-PERCENT!AC$100),(PERCENT!AC71-PERCENT!AC$100)/(PERCENT!AC$100-PERCENT!AC$102))</f>
        <v>5.2015565967020956E-2</v>
      </c>
      <c r="AD71" s="124">
        <f>IF(PERCENT!AD71&gt;PERCENT!AD$100,(PERCENT!AD71-PERCENT!AD$100)/(PERCENT!AD$101-PERCENT!AD$100),(PERCENT!AD71-PERCENT!AD$100)/(PERCENT!AD$100-PERCENT!AD$102))</f>
        <v>5.2015565967020956E-2</v>
      </c>
      <c r="AE71" s="128">
        <f>IF(PERCENT!AE71&gt;PERCENT!AE$100,(PERCENT!AE71-PERCENT!AE$100)/(PERCENT!AE$101-PERCENT!AE$100),(PERCENT!AE71-PERCENT!AE$100)/(PERCENT!AE$100-PERCENT!AE$102))</f>
        <v>9.4336219459820014E-2</v>
      </c>
      <c r="AF71" s="124">
        <f>IF(PERCENT!AF71&gt;PERCENT!AF$100,(PERCENT!AF71-PERCENT!AF$100)/(PERCENT!AF$101-PERCENT!AF$100),(PERCENT!AF71-PERCENT!AF$100)/(PERCENT!AF$100-PERCENT!AF$102))</f>
        <v>-0.14325805880017994</v>
      </c>
      <c r="AG71" s="124">
        <f>IF(PERCENT!AG71&gt;PERCENT!AG$100,(PERCENT!AG71-PERCENT!AG$100)/(PERCENT!AG$101-PERCENT!AG$100),(PERCENT!AG71-PERCENT!AG$100)/(PERCENT!AG$100-PERCENT!AG$102))</f>
        <v>0.14499606067782186</v>
      </c>
      <c r="AH71" s="124">
        <f>IF(PERCENT!AH71&gt;PERCENT!AH$100,(PERCENT!AH71-PERCENT!AH$100)/(PERCENT!AH$101-PERCENT!AH$100),(PERCENT!AH71-PERCENT!AH$100)/(PERCENT!AH$100-PERCENT!AH$102))</f>
        <v>-0.41246218535366241</v>
      </c>
      <c r="AI71" s="124">
        <f>IF(PERCENT!AI71&gt;PERCENT!AI$100,(PERCENT!AI71-PERCENT!AI$100)/(PERCENT!AI$101-PERCENT!AI$100),(PERCENT!AI71-PERCENT!AI$100)/(PERCENT!AI$100-PERCENT!AI$102))</f>
        <v>0.15536676980085848</v>
      </c>
      <c r="AJ71" s="124">
        <f>IF(PERCENT!AJ71&gt;PERCENT!AJ$100,(PERCENT!AJ71-PERCENT!AJ$100)/(PERCENT!AJ$101-PERCENT!AJ$100),(PERCENT!AJ71-PERCENT!AJ$100)/(PERCENT!AJ$100-PERCENT!AJ$102))</f>
        <v>0.28025657326861808</v>
      </c>
      <c r="AK71" s="124">
        <f>IF(PERCENT!AK71&gt;PERCENT!AK$100,(PERCENT!AK71-PERCENT!AK$100)/(PERCENT!AK$101-PERCENT!AK$100),(PERCENT!AK71-PERCENT!AK$100)/(PERCENT!AK$100-PERCENT!AK$102))</f>
        <v>-0.17419293354299006</v>
      </c>
      <c r="AL71" s="124">
        <f>IF(PERCENT!AL71&gt;PERCENT!AL$100,(PERCENT!AL71-PERCENT!AL$100)/(PERCENT!AL$101-PERCENT!AL$100),(PERCENT!AL71-PERCENT!AL$100)/(PERCENT!AL$100-PERCENT!AL$102))</f>
        <v>-0.43521468148950304</v>
      </c>
      <c r="AM71" s="124">
        <f>IF(PERCENT!AM71&gt;PERCENT!AM$100,(PERCENT!AM71-PERCENT!AM$100)/(PERCENT!AM$101-PERCENT!AM$100),(PERCENT!AM71-PERCENT!AM$100)/(PERCENT!AM$100-PERCENT!AM$102))</f>
        <v>0.19500144898301419</v>
      </c>
      <c r="AN71" s="124">
        <f>IF(PERCENT!AN71&gt;PERCENT!AN$100,(PERCENT!AN71-PERCENT!AN$100)/(PERCENT!AN$101-PERCENT!AN$100),(PERCENT!AN71-PERCENT!AN$100)/(PERCENT!AN$100-PERCENT!AN$102))</f>
        <v>5.7340912827970415E-2</v>
      </c>
      <c r="AO71" s="124">
        <f>IF(PERCENT!AO71&gt;PERCENT!AO$100,(PERCENT!AO71-PERCENT!AO$100)/(PERCENT!AO$101-PERCENT!AO$100),(PERCENT!AO71-PERCENT!AO$100)/(PERCENT!AO$100-PERCENT!AO$102))</f>
        <v>-0.27738794000503336</v>
      </c>
      <c r="AP71" s="124">
        <f>IF(PERCENT!AP71&gt;PERCENT!AP$100,(PERCENT!AP71-PERCENT!AP$100)/(PERCENT!AP$101-PERCENT!AP$100),(PERCENT!AP71-PERCENT!AP$100)/(PERCENT!AP$100-PERCENT!AP$102))</f>
        <v>0.98968076349482659</v>
      </c>
      <c r="AQ71" s="124">
        <f>IF(PERCENT!AQ71&gt;PERCENT!AQ$100,(PERCENT!AQ71-PERCENT!AQ$100)/(PERCENT!AQ$101-PERCENT!AQ$100),(PERCENT!AQ71-PERCENT!AQ$100)/(PERCENT!AQ$100-PERCENT!AQ$102))</f>
        <v>0.15070106292056892</v>
      </c>
      <c r="AR71" s="124">
        <f>IF(PERCENT!AR71&gt;PERCENT!AR$100,(PERCENT!AR71-PERCENT!AR$100)/(PERCENT!AR$101-PERCENT!AR$100),(PERCENT!AR71-PERCENT!AR$100)/(PERCENT!AR$100-PERCENT!AR$102))</f>
        <v>0.95781669291340332</v>
      </c>
      <c r="AS71" s="198">
        <f>IF(PERCENT!AS71&gt;PERCENT!AS$100,(PERCENT!AS71-PERCENT!AS$100)/(PERCENT!AS$101-PERCENT!AS$100),(PERCENT!AS71-PERCENT!AS$100)/(PERCENT!AS$100-PERCENT!AS$102))</f>
        <v>-0.67813798386359758</v>
      </c>
      <c r="AT71" s="198">
        <f>IF(PERCENT!AT71&gt;PERCENT!AT$100,(PERCENT!AT71-PERCENT!AT$100)/(PERCENT!AT$101-PERCENT!AT$100),(PERCENT!AT71-PERCENT!AT$100)/(PERCENT!AT$100-PERCENT!AT$102))</f>
        <v>0.31394168153500213</v>
      </c>
      <c r="AU71" s="198">
        <f>IF(PERCENT!AU71&gt;PERCENT!AU$100,(PERCENT!AU71-PERCENT!AU$100)/(PERCENT!AU$101-PERCENT!AU$100),(PERCENT!AU71-PERCENT!AU$100)/(PERCENT!AU$100-PERCENT!AU$102))</f>
        <v>-0.17466762897584426</v>
      </c>
      <c r="AV71" s="231">
        <f>IF(PERCENT!AV71&gt;PERCENT!AV$100,(PERCENT!AV71-PERCENT!AV$100)/(PERCENT!AV$101-PERCENT!AV$100),(PERCENT!AV71-PERCENT!AV$100)/(PERCENT!AV$100-PERCENT!AV$102))</f>
        <v>9.4336219459820014E-2</v>
      </c>
      <c r="AW71" s="231">
        <f>IF(PERCENT!AW71&gt;PERCENT!AW$100,(PERCENT!AW71-PERCENT!AW$100)/(PERCENT!AW$101-PERCENT!AW$100),(PERCENT!AW71-PERCENT!AW$100)/(PERCENT!AW$100-PERCENT!AW$102))</f>
        <v>-0.12385264246314241</v>
      </c>
      <c r="AX71" s="231">
        <f>IF(PERCENT!AX71&gt;PERCENT!AX$100,(PERCENT!AX71-PERCENT!AX$100)/(PERCENT!AX$101-PERCENT!AX$100),(PERCENT!AX71-PERCENT!AX$100)/(PERCENT!AX$100-PERCENT!AX$102))</f>
        <v>9.4336219459820014E-2</v>
      </c>
      <c r="AY71" s="232">
        <f>IF(PERCENT!AY71&gt;PERCENT!AY$100,(PERCENT!AY71-PERCENT!AY$100)/(PERCENT!AY$101-PERCENT!AY$100),(PERCENT!AY71-PERCENT!AY$100)/(PERCENT!AY$100-PERCENT!AY$102))</f>
        <v>-0.3672887665954227</v>
      </c>
    </row>
    <row r="72" spans="1:51" x14ac:dyDescent="0.35">
      <c r="A72" s="197" t="s">
        <v>460</v>
      </c>
      <c r="B72" s="125">
        <f>IF(PERCENT!B72&gt;PERCENT!B$100,(PERCENT!B72-PERCENT!B$100)/(PERCENT!B$101-PERCENT!B$100),(PERCENT!B72-PERCENT!B$100)/(PERCENT!B$100-PERCENT!B$102))</f>
        <v>0.31612509158905544</v>
      </c>
      <c r="C72" s="124">
        <f>IF(PERCENT!C72&gt;PERCENT!C$100,(PERCENT!C72-PERCENT!C$100)/(PERCENT!C$101-PERCENT!C$100),(PERCENT!C72-PERCENT!C$100)/(PERCENT!C$100-PERCENT!C$102))</f>
        <v>0.22387855793328681</v>
      </c>
      <c r="D72" s="124">
        <f>IF(PERCENT!D72&gt;PERCENT!D$100,(PERCENT!D72-PERCENT!D$100)/(PERCENT!D$101-PERCENT!D$100),(PERCENT!D72-PERCENT!D$100)/(PERCENT!D$100-PERCENT!D$102))</f>
        <v>0.19581550514681437</v>
      </c>
      <c r="E72" s="124">
        <f>IF(PERCENT!E72&gt;PERCENT!E$100,(PERCENT!E72-PERCENT!E$100)/(PERCENT!E$101-PERCENT!E$100),(PERCENT!E72-PERCENT!E$100)/(PERCENT!E$100-PERCENT!E$102))</f>
        <v>0.68138811888898398</v>
      </c>
      <c r="F72" s="124">
        <f>IF(PERCENT!F72&gt;PERCENT!F$100,(PERCENT!F72-PERCENT!F$100)/(PERCENT!F$101-PERCENT!F$100),(PERCENT!F72-PERCENT!F$100)/(PERCENT!F$100-PERCENT!F$102))</f>
        <v>-0.18731183156372735</v>
      </c>
      <c r="G72" s="124">
        <f>IF(PERCENT!G72&gt;PERCENT!G$100,(PERCENT!G72-PERCENT!G$100)/(PERCENT!G$101-PERCENT!G$100),(PERCENT!G72-PERCENT!G$100)/(PERCENT!G$100-PERCENT!G$102))</f>
        <v>-0.8258127068569584</v>
      </c>
      <c r="H72" s="125">
        <f>IF(PERCENT!H72&gt;PERCENT!H$100,(PERCENT!H72-PERCENT!H$100)/(PERCENT!H$101-PERCENT!H$100),(PERCENT!H72-PERCENT!H$100)/(PERCENT!H$100-PERCENT!H$102))</f>
        <v>-0.35840117434341495</v>
      </c>
      <c r="I72" s="124">
        <f>IF(PERCENT!I72&gt;PERCENT!I$100,(PERCENT!I72-PERCENT!I$100)/(PERCENT!I$101-PERCENT!I$100),(PERCENT!I72-PERCENT!I$100)/(PERCENT!I$100-PERCENT!I$102))</f>
        <v>-0.18528345113538564</v>
      </c>
      <c r="J72" s="124">
        <f>IF(PERCENT!J72&gt;PERCENT!J$100,(PERCENT!J72-PERCENT!J$100)/(PERCENT!J$101-PERCENT!J$100),(PERCENT!J72-PERCENT!J$100)/(PERCENT!J$100-PERCENT!J$102))</f>
        <v>-0.45048005975412986</v>
      </c>
      <c r="K72" s="126">
        <f>IF(PERCENT!K72&gt;PERCENT!K$100,(PERCENT!K72-PERCENT!K$100)/(PERCENT!K$101-PERCENT!K$100),(PERCENT!K72-PERCENT!K$100)/(PERCENT!K$100-PERCENT!K$102))</f>
        <v>4.7480114890992117E-2</v>
      </c>
      <c r="L72" s="126">
        <f>IF(PERCENT!L72&gt;PERCENT!L$100,(PERCENT!L72-PERCENT!L$100)/(PERCENT!L$101-PERCENT!L$100),(PERCENT!L72-PERCENT!L$100)/(PERCENT!L$100-PERCENT!L$102))</f>
        <v>-9.0180042122696855E-2</v>
      </c>
      <c r="M72" s="124">
        <f>IF(PERCENT!M72&gt;PERCENT!M$100,(PERCENT!M72-PERCENT!M$100)/(PERCENT!M$101-PERCENT!M$100),(PERCENT!M72-PERCENT!M$100)/(PERCENT!M$100-PERCENT!M$102))</f>
        <v>-1</v>
      </c>
      <c r="N72" s="124">
        <f>IF(PERCENT!N72&gt;PERCENT!N$100,(PERCENT!N72-PERCENT!N$100)/(PERCENT!N$101-PERCENT!N$100),(PERCENT!N72-PERCENT!N$100)/(PERCENT!N$100-PERCENT!N$102))</f>
        <v>0.12126416692144949</v>
      </c>
      <c r="O72" s="124">
        <f>IF(PERCENT!O72&gt;PERCENT!O$100,(PERCENT!O72-PERCENT!O$100)/(PERCENT!O$101-PERCENT!O$100),(PERCENT!O72-PERCENT!O$100)/(PERCENT!O$100-PERCENT!O$102))</f>
        <v>-0.51053914632914932</v>
      </c>
      <c r="P72" s="124">
        <f>IF(PERCENT!P72&gt;PERCENT!P$100,(PERCENT!P72-PERCENT!P$100)/(PERCENT!P$101-PERCENT!P$100),(PERCENT!P72-PERCENT!P$100)/(PERCENT!P$100-PERCENT!P$102))</f>
        <v>0.31544460296904842</v>
      </c>
      <c r="Q72" s="124">
        <f>IF(PERCENT!Q72&gt;PERCENT!Q$100,(PERCENT!Q72-PERCENT!Q$100)/(PERCENT!Q$101-PERCENT!Q$100),(PERCENT!Q72-PERCENT!Q$100)/(PERCENT!Q$100-PERCENT!Q$102))</f>
        <v>-0.43185204331796301</v>
      </c>
      <c r="R72" s="127">
        <f>IF(PERCENT!R72&gt;PERCENT!R$100,(PERCENT!R72-PERCENT!R$100)/(PERCENT!R$101-PERCENT!R$100),(PERCENT!R72-PERCENT!R$100)/(PERCENT!R$100-PERCENT!R$102))</f>
        <v>-0.88258398342961697</v>
      </c>
      <c r="S72" s="124">
        <f>IF(PERCENT!S72&gt;PERCENT!S$100,(PERCENT!S72-PERCENT!S$100)/(PERCENT!S$101-PERCENT!S$100),(PERCENT!S72-PERCENT!S$100)/(PERCENT!S$100-PERCENT!S$102))</f>
        <v>-0.88490041798427699</v>
      </c>
      <c r="T72" s="124">
        <f>IF(PERCENT!T72&gt;PERCENT!T$100,(PERCENT!T72-PERCENT!T$100)/(PERCENT!T$101-PERCENT!T$100),(PERCENT!T72-PERCENT!T$100)/(PERCENT!T$100-PERCENT!T$102))</f>
        <v>-0.88084249792477798</v>
      </c>
      <c r="U72" s="124">
        <f>IF(PERCENT!U72&gt;PERCENT!U$100,(PERCENT!U72-PERCENT!U$100)/(PERCENT!U$101-PERCENT!U$100),(PERCENT!U72-PERCENT!U$100)/(PERCENT!U$100-PERCENT!U$102))</f>
        <v>-0.88288564562251726</v>
      </c>
      <c r="V72" s="127">
        <f>IF(PERCENT!V72&gt;PERCENT!V$100,(PERCENT!V72-PERCENT!V$100)/(PERCENT!V$101-PERCENT!V$100),(PERCENT!V72-PERCENT!V$100)/(PERCENT!V$100-PERCENT!V$102))</f>
        <v>-0.78545477305116007</v>
      </c>
      <c r="W72" s="124">
        <f>IF(PERCENT!W72&gt;PERCENT!W$100,(PERCENT!W72-PERCENT!W$100)/(PERCENT!W$101-PERCENT!W$100),(PERCENT!W72-PERCENT!W$100)/(PERCENT!W$100-PERCENT!W$102))</f>
        <v>-0.78545477305116007</v>
      </c>
      <c r="X72" s="127">
        <f>IF(PERCENT!X72&gt;PERCENT!X$100,(PERCENT!X72-PERCENT!X$100)/(PERCENT!X$101-PERCENT!X$100),(PERCENT!X72-PERCENT!X$100)/(PERCENT!X$100-PERCENT!X$102))</f>
        <v>0.34555290028283403</v>
      </c>
      <c r="Y72" s="124">
        <f>IF(PERCENT!Y72&gt;PERCENT!Y$100,(PERCENT!Y72-PERCENT!Y$100)/(PERCENT!Y$101-PERCENT!Y$100),(PERCENT!Y72-PERCENT!Y$100)/(PERCENT!Y$100-PERCENT!Y$102))</f>
        <v>-0.96876245781386539</v>
      </c>
      <c r="Z72" s="124">
        <f>IF(PERCENT!Z72&gt;PERCENT!Z$100,(PERCENT!Z72-PERCENT!Z$100)/(PERCENT!Z$101-PERCENT!Z$100),(PERCENT!Z72-PERCENT!Z$100)/(PERCENT!Z$100-PERCENT!Z$102))</f>
        <v>-0.98487215122509131</v>
      </c>
      <c r="AA72" s="124">
        <f>IF(PERCENT!AA72&gt;PERCENT!AA$100,(PERCENT!AA72-PERCENT!AA$100)/(PERCENT!AA$101-PERCENT!AA$100),(PERCENT!AA72-PERCENT!AA$100)/(PERCENT!AA$100-PERCENT!AA$102))</f>
        <v>0.25247341147172953</v>
      </c>
      <c r="AB72" s="124">
        <f>IF(PERCENT!AB72&gt;PERCENT!AB$100,(PERCENT!AB72-PERCENT!AB$100)/(PERCENT!AB$101-PERCENT!AB$100),(PERCENT!AB72-PERCENT!AB$100)/(PERCENT!AB$100-PERCENT!AB$102))</f>
        <v>0.85809613082435754</v>
      </c>
      <c r="AC72" s="127">
        <f>IF(PERCENT!AC72&gt;PERCENT!AC$100,(PERCENT!AC72-PERCENT!AC$100)/(PERCENT!AC$101-PERCENT!AC$100),(PERCENT!AC72-PERCENT!AC$100)/(PERCENT!AC$100-PERCENT!AC$102))</f>
        <v>-0.52171531219025846</v>
      </c>
      <c r="AD72" s="124">
        <f>IF(PERCENT!AD72&gt;PERCENT!AD$100,(PERCENT!AD72-PERCENT!AD$100)/(PERCENT!AD$101-PERCENT!AD$100),(PERCENT!AD72-PERCENT!AD$100)/(PERCENT!AD$100-PERCENT!AD$102))</f>
        <v>-0.52171531219025846</v>
      </c>
      <c r="AE72" s="128">
        <f>IF(PERCENT!AE72&gt;PERCENT!AE$100,(PERCENT!AE72-PERCENT!AE$100)/(PERCENT!AE$101-PERCENT!AE$100),(PERCENT!AE72-PERCENT!AE$100)/(PERCENT!AE$100-PERCENT!AE$102))</f>
        <v>-5.4766425184830034E-2</v>
      </c>
      <c r="AF72" s="124">
        <f>IF(PERCENT!AF72&gt;PERCENT!AF$100,(PERCENT!AF72-PERCENT!AF$100)/(PERCENT!AF$101-PERCENT!AF$100),(PERCENT!AF72-PERCENT!AF$100)/(PERCENT!AF$100-PERCENT!AF$102))</f>
        <v>-0.43848698250400825</v>
      </c>
      <c r="AG72" s="124">
        <f>IF(PERCENT!AG72&gt;PERCENT!AG$100,(PERCENT!AG72-PERCENT!AG$100)/(PERCENT!AG$101-PERCENT!AG$100),(PERCENT!AG72-PERCENT!AG$100)/(PERCENT!AG$100-PERCENT!AG$102))</f>
        <v>-0.49068152888911803</v>
      </c>
      <c r="AH72" s="124">
        <f>IF(PERCENT!AH72&gt;PERCENT!AH$100,(PERCENT!AH72-PERCENT!AH$100)/(PERCENT!AH$101-PERCENT!AH$100),(PERCENT!AH72-PERCENT!AH$100)/(PERCENT!AH$100-PERCENT!AH$102))</f>
        <v>-1</v>
      </c>
      <c r="AI72" s="124">
        <f>IF(PERCENT!AI72&gt;PERCENT!AI$100,(PERCENT!AI72-PERCENT!AI$100)/(PERCENT!AI$101-PERCENT!AI$100),(PERCENT!AI72-PERCENT!AI$100)/(PERCENT!AI$100-PERCENT!AI$102))</f>
        <v>0.26531163144643194</v>
      </c>
      <c r="AJ72" s="124">
        <f>IF(PERCENT!AJ72&gt;PERCENT!AJ$100,(PERCENT!AJ72-PERCENT!AJ$100)/(PERCENT!AJ$101-PERCENT!AJ$100),(PERCENT!AJ72-PERCENT!AJ$100)/(PERCENT!AJ$100-PERCENT!AJ$102))</f>
        <v>-0.14216430222758508</v>
      </c>
      <c r="AK72" s="124">
        <f>IF(PERCENT!AK72&gt;PERCENT!AK$100,(PERCENT!AK72-PERCENT!AK$100)/(PERCENT!AK$101-PERCENT!AK$100),(PERCENT!AK72-PERCENT!AK$100)/(PERCENT!AK$100-PERCENT!AK$102))</f>
        <v>-0.56855378273675528</v>
      </c>
      <c r="AL72" s="124">
        <f>IF(PERCENT!AL72&gt;PERCENT!AL$100,(PERCENT!AL72-PERCENT!AL$100)/(PERCENT!AL$101-PERCENT!AL$100),(PERCENT!AL72-PERCENT!AL$100)/(PERCENT!AL$100-PERCENT!AL$102))</f>
        <v>-0.99862775653429758</v>
      </c>
      <c r="AM72" s="124">
        <f>IF(PERCENT!AM72&gt;PERCENT!AM$100,(PERCENT!AM72-PERCENT!AM$100)/(PERCENT!AM$101-PERCENT!AM$100),(PERCENT!AM72-PERCENT!AM$100)/(PERCENT!AM$100-PERCENT!AM$102))</f>
        <v>0.51894676931246952</v>
      </c>
      <c r="AN72" s="124">
        <f>IF(PERCENT!AN72&gt;PERCENT!AN$100,(PERCENT!AN72-PERCENT!AN$100)/(PERCENT!AN$101-PERCENT!AN$100),(PERCENT!AN72-PERCENT!AN$100)/(PERCENT!AN$100-PERCENT!AN$102))</f>
        <v>-6.5551526139688747E-3</v>
      </c>
      <c r="AO72" s="124">
        <f>IF(PERCENT!AO72&gt;PERCENT!AO$100,(PERCENT!AO72-PERCENT!AO$100)/(PERCENT!AO$101-PERCENT!AO$100),(PERCENT!AO72-PERCENT!AO$100)/(PERCENT!AO$100-PERCENT!AO$102))</f>
        <v>-0.25475681201865175</v>
      </c>
      <c r="AP72" s="124">
        <f>IF(PERCENT!AP72&gt;PERCENT!AP$100,(PERCENT!AP72-PERCENT!AP$100)/(PERCENT!AP$101-PERCENT!AP$100),(PERCENT!AP72-PERCENT!AP$100)/(PERCENT!AP$100-PERCENT!AP$102))</f>
        <v>0.97791591589809501</v>
      </c>
      <c r="AQ72" s="124">
        <f>IF(PERCENT!AQ72&gt;PERCENT!AQ$100,(PERCENT!AQ72-PERCENT!AQ$100)/(PERCENT!AQ$101-PERCENT!AQ$100),(PERCENT!AQ72-PERCENT!AQ$100)/(PERCENT!AQ$100-PERCENT!AQ$102))</f>
        <v>0.75254506128799115</v>
      </c>
      <c r="AR72" s="124">
        <f>IF(PERCENT!AR72&gt;PERCENT!AR$100,(PERCENT!AR72-PERCENT!AR$100)/(PERCENT!AR$101-PERCENT!AR$100),(PERCENT!AR72-PERCENT!AR$100)/(PERCENT!AR$100-PERCENT!AR$102))</f>
        <v>0.97945309405394321</v>
      </c>
      <c r="AS72" s="198">
        <f>IF(PERCENT!AS72&gt;PERCENT!AS$100,(PERCENT!AS72-PERCENT!AS$100)/(PERCENT!AS$101-PERCENT!AS$100),(PERCENT!AS72-PERCENT!AS$100)/(PERCENT!AS$100-PERCENT!AS$102))</f>
        <v>-7.8757475145855363E-2</v>
      </c>
      <c r="AT72" s="198">
        <f>IF(PERCENT!AT72&gt;PERCENT!AT$100,(PERCENT!AT72-PERCENT!AT$100)/(PERCENT!AT$101-PERCENT!AT$100),(PERCENT!AT72-PERCENT!AT$100)/(PERCENT!AT$100-PERCENT!AT$102))</f>
        <v>-4.9774168862355625E-3</v>
      </c>
      <c r="AU72" s="198">
        <f>IF(PERCENT!AU72&gt;PERCENT!AU$100,(PERCENT!AU72-PERCENT!AU$100)/(PERCENT!AU$101-PERCENT!AU$100),(PERCENT!AU72-PERCENT!AU$100)/(PERCENT!AU$100-PERCENT!AU$102))</f>
        <v>-0.3740910107348136</v>
      </c>
      <c r="AV72" s="231">
        <f>IF(PERCENT!AV72&gt;PERCENT!AV$100,(PERCENT!AV72-PERCENT!AV$100)/(PERCENT!AV$101-PERCENT!AV$100),(PERCENT!AV72-PERCENT!AV$100)/(PERCENT!AV$100-PERCENT!AV$102))</f>
        <v>-5.4766425184830034E-2</v>
      </c>
      <c r="AW72" s="231">
        <f>IF(PERCENT!AW72&gt;PERCENT!AW$100,(PERCENT!AW72-PERCENT!AW$100)/(PERCENT!AW$101-PERCENT!AW$100),(PERCENT!AW72-PERCENT!AW$100)/(PERCENT!AW$100-PERCENT!AW$102))</f>
        <v>-0.12839353603890052</v>
      </c>
      <c r="AX72" s="231">
        <f>IF(PERCENT!AX72&gt;PERCENT!AX$100,(PERCENT!AX72-PERCENT!AX$100)/(PERCENT!AX$101-PERCENT!AX$100),(PERCENT!AX72-PERCENT!AX$100)/(PERCENT!AX$100-PERCENT!AX$102))</f>
        <v>-5.4766425184830034E-2</v>
      </c>
      <c r="AY72" s="232">
        <f>IF(PERCENT!AY72&gt;PERCENT!AY$100,(PERCENT!AY72-PERCENT!AY$100)/(PERCENT!AY$101-PERCENT!AY$100),(PERCENT!AY72-PERCENT!AY$100)/(PERCENT!AY$100-PERCENT!AY$102))</f>
        <v>-0.1724203682822775</v>
      </c>
    </row>
    <row r="73" spans="1:51" x14ac:dyDescent="0.35">
      <c r="A73" s="197" t="s">
        <v>461</v>
      </c>
      <c r="B73" s="125">
        <f>IF(PERCENT!B73&gt;PERCENT!B$100,(PERCENT!B73-PERCENT!B$100)/(PERCENT!B$101-PERCENT!B$100),(PERCENT!B73-PERCENT!B$100)/(PERCENT!B$100-PERCENT!B$102))</f>
        <v>-0.35036927794930284</v>
      </c>
      <c r="C73" s="124">
        <f>IF(PERCENT!C73&gt;PERCENT!C$100,(PERCENT!C73-PERCENT!C$100)/(PERCENT!C$101-PERCENT!C$100),(PERCENT!C73-PERCENT!C$100)/(PERCENT!C$100-PERCENT!C$102))</f>
        <v>-0.34064833774947245</v>
      </c>
      <c r="D73" s="124">
        <f>IF(PERCENT!D73&gt;PERCENT!D$100,(PERCENT!D73-PERCENT!D$100)/(PERCENT!D$101-PERCENT!D$100),(PERCENT!D73-PERCENT!D$100)/(PERCENT!D$100-PERCENT!D$102))</f>
        <v>-0.78216128910032745</v>
      </c>
      <c r="E73" s="124">
        <f>IF(PERCENT!E73&gt;PERCENT!E$100,(PERCENT!E73-PERCENT!E$100)/(PERCENT!E$101-PERCENT!E$100),(PERCENT!E73-PERCENT!E$100)/(PERCENT!E$100-PERCENT!E$102))</f>
        <v>-1.9592373813996145E-2</v>
      </c>
      <c r="F73" s="124">
        <f>IF(PERCENT!F73&gt;PERCENT!F$100,(PERCENT!F73-PERCENT!F$100)/(PERCENT!F$101-PERCENT!F$100),(PERCENT!F73-PERCENT!F$100)/(PERCENT!F$100-PERCENT!F$102))</f>
        <v>0.14865891559114064</v>
      </c>
      <c r="G73" s="124">
        <f>IF(PERCENT!G73&gt;PERCENT!G$100,(PERCENT!G73-PERCENT!G$100)/(PERCENT!G$101-PERCENT!G$100),(PERCENT!G73-PERCENT!G$100)/(PERCENT!G$100-PERCENT!G$102))</f>
        <v>-0.32873460053347447</v>
      </c>
      <c r="H73" s="125">
        <f>IF(PERCENT!H73&gt;PERCENT!H$100,(PERCENT!H73-PERCENT!H$100)/(PERCENT!H$101-PERCENT!H$100),(PERCENT!H73-PERCENT!H$100)/(PERCENT!H$100-PERCENT!H$102))</f>
        <v>-0.74029909144743089</v>
      </c>
      <c r="I73" s="124">
        <f>IF(PERCENT!I73&gt;PERCENT!I$100,(PERCENT!I73-PERCENT!I$100)/(PERCENT!I$101-PERCENT!I$100),(PERCENT!I73-PERCENT!I$100)/(PERCENT!I$100-PERCENT!I$102))</f>
        <v>-0.76680813773060885</v>
      </c>
      <c r="J73" s="124">
        <f>IF(PERCENT!J73&gt;PERCENT!J$100,(PERCENT!J73-PERCENT!J$100)/(PERCENT!J$101-PERCENT!J$100),(PERCENT!J73-PERCENT!J$100)/(PERCENT!J$100-PERCENT!J$102))</f>
        <v>-0.67710617830246289</v>
      </c>
      <c r="K73" s="126">
        <f>IF(PERCENT!K73&gt;PERCENT!K$100,(PERCENT!K73-PERCENT!K$100)/(PERCENT!K$101-PERCENT!K$100),(PERCENT!K73-PERCENT!K$100)/(PERCENT!K$100-PERCENT!K$102))</f>
        <v>0.2394905283102815</v>
      </c>
      <c r="L73" s="126">
        <f>IF(PERCENT!L73&gt;PERCENT!L$100,(PERCENT!L73-PERCENT!L$100)/(PERCENT!L$101-PERCENT!L$100),(PERCENT!L73-PERCENT!L$100)/(PERCENT!L$100-PERCENT!L$102))</f>
        <v>0.24843192668400291</v>
      </c>
      <c r="M73" s="124">
        <f>IF(PERCENT!M73&gt;PERCENT!M$100,(PERCENT!M73-PERCENT!M$100)/(PERCENT!M$101-PERCENT!M$100),(PERCENT!M73-PERCENT!M$100)/(PERCENT!M$100-PERCENT!M$102))</f>
        <v>0.40893613056377309</v>
      </c>
      <c r="N73" s="124">
        <f>IF(PERCENT!N73&gt;PERCENT!N$100,(PERCENT!N73-PERCENT!N$100)/(PERCENT!N$101-PERCENT!N$100),(PERCENT!N73-PERCENT!N$100)/(PERCENT!N$100-PERCENT!N$102))</f>
        <v>4.1894994658390992E-2</v>
      </c>
      <c r="O73" s="124">
        <f>IF(PERCENT!O73&gt;PERCENT!O$100,(PERCENT!O73-PERCENT!O$100)/(PERCENT!O$101-PERCENT!O$100),(PERCENT!O73-PERCENT!O$100)/(PERCENT!O$100-PERCENT!O$102))</f>
        <v>-2.107829265829872E-2</v>
      </c>
      <c r="P73" s="124">
        <f>IF(PERCENT!P73&gt;PERCENT!P$100,(PERCENT!P73-PERCENT!P$100)/(PERCENT!P$101-PERCENT!P$100),(PERCENT!P73-PERCENT!P$100)/(PERCENT!P$100-PERCENT!P$102))</f>
        <v>-7.3966422914140198E-2</v>
      </c>
      <c r="Q73" s="124">
        <f>IF(PERCENT!Q73&gt;PERCENT!Q$100,(PERCENT!Q73-PERCENT!Q$100)/(PERCENT!Q$101-PERCENT!Q$100),(PERCENT!Q73-PERCENT!Q$100)/(PERCENT!Q$100-PERCENT!Q$102))</f>
        <v>-0.7114941011444601</v>
      </c>
      <c r="R73" s="127">
        <f>IF(PERCENT!R73&gt;PERCENT!R$100,(PERCENT!R73-PERCENT!R$100)/(PERCENT!R$101-PERCENT!R$100),(PERCENT!R73-PERCENT!R$100)/(PERCENT!R$100-PERCENT!R$102))</f>
        <v>-0.49760164908361559</v>
      </c>
      <c r="S73" s="124">
        <f>IF(PERCENT!S73&gt;PERCENT!S$100,(PERCENT!S73-PERCENT!S$100)/(PERCENT!S$101-PERCENT!S$100),(PERCENT!S73-PERCENT!S$100)/(PERCENT!S$100-PERCENT!S$102))</f>
        <v>-0.38994907808511359</v>
      </c>
      <c r="T73" s="124">
        <f>IF(PERCENT!T73&gt;PERCENT!T$100,(PERCENT!T73-PERCENT!T$100)/(PERCENT!T$101-PERCENT!T$100),(PERCENT!T73-PERCENT!T$100)/(PERCENT!T$100-PERCENT!T$102))</f>
        <v>-0.58682755868671177</v>
      </c>
      <c r="U73" s="124">
        <f>IF(PERCENT!U73&gt;PERCENT!U$100,(PERCENT!U73-PERCENT!U$100)/(PERCENT!U$101-PERCENT!U$100),(PERCENT!U73-PERCENT!U$100)/(PERCENT!U$100-PERCENT!U$102))</f>
        <v>-0.46652847022554628</v>
      </c>
      <c r="V73" s="127">
        <f>IF(PERCENT!V73&gt;PERCENT!V$100,(PERCENT!V73-PERCENT!V$100)/(PERCENT!V$101-PERCENT!V$100),(PERCENT!V73-PERCENT!V$100)/(PERCENT!V$100-PERCENT!V$102))</f>
        <v>-0.66648470226306655</v>
      </c>
      <c r="W73" s="124">
        <f>IF(PERCENT!W73&gt;PERCENT!W$100,(PERCENT!W73-PERCENT!W$100)/(PERCENT!W$101-PERCENT!W$100),(PERCENT!W73-PERCENT!W$100)/(PERCENT!W$100-PERCENT!W$102))</f>
        <v>-0.66648470226306655</v>
      </c>
      <c r="X73" s="127">
        <f>IF(PERCENT!X73&gt;PERCENT!X$100,(PERCENT!X73-PERCENT!X$100)/(PERCENT!X$101-PERCENT!X$100),(PERCENT!X73-PERCENT!X$100)/(PERCENT!X$100-PERCENT!X$102))</f>
        <v>-0.62221513123085082</v>
      </c>
      <c r="Y73" s="124">
        <f>IF(PERCENT!Y73&gt;PERCENT!Y$100,(PERCENT!Y73-PERCENT!Y$100)/(PERCENT!Y$101-PERCENT!Y$100),(PERCENT!Y73-PERCENT!Y$100)/(PERCENT!Y$100-PERCENT!Y$102))</f>
        <v>-0.62955801786523558</v>
      </c>
      <c r="Z73" s="124">
        <f>IF(PERCENT!Z73&gt;PERCENT!Z$100,(PERCENT!Z73-PERCENT!Z$100)/(PERCENT!Z$101-PERCENT!Z$100),(PERCENT!Z73-PERCENT!Z$100)/(PERCENT!Z$100-PERCENT!Z$102))</f>
        <v>-0.62616270562527743</v>
      </c>
      <c r="AA73" s="124">
        <f>IF(PERCENT!AA73&gt;PERCENT!AA$100,(PERCENT!AA73-PERCENT!AA$100)/(PERCENT!AA$101-PERCENT!AA$100),(PERCENT!AA73-PERCENT!AA$100)/(PERCENT!AA$100-PERCENT!AA$102))</f>
        <v>-0.60233283718560127</v>
      </c>
      <c r="AB73" s="124">
        <f>IF(PERCENT!AB73&gt;PERCENT!AB$100,(PERCENT!AB73-PERCENT!AB$100)/(PERCENT!AB$101-PERCENT!AB$100),(PERCENT!AB73-PERCENT!AB$100)/(PERCENT!AB$100-PERCENT!AB$102))</f>
        <v>-0.58378273762592725</v>
      </c>
      <c r="AC73" s="127">
        <f>IF(PERCENT!AC73&gt;PERCENT!AC$100,(PERCENT!AC73-PERCENT!AC$100)/(PERCENT!AC$101-PERCENT!AC$100),(PERCENT!AC73-PERCENT!AC$100)/(PERCENT!AC$100-PERCENT!AC$102))</f>
        <v>0.11845483590486278</v>
      </c>
      <c r="AD73" s="124">
        <f>IF(PERCENT!AD73&gt;PERCENT!AD$100,(PERCENT!AD73-PERCENT!AD$100)/(PERCENT!AD$101-PERCENT!AD$100),(PERCENT!AD73-PERCENT!AD$100)/(PERCENT!AD$100-PERCENT!AD$102))</f>
        <v>0.11845483590486278</v>
      </c>
      <c r="AE73" s="128">
        <f>IF(PERCENT!AE73&gt;PERCENT!AE$100,(PERCENT!AE73-PERCENT!AE$100)/(PERCENT!AE$101-PERCENT!AE$100),(PERCENT!AE73-PERCENT!AE$100)/(PERCENT!AE$100-PERCENT!AE$102))</f>
        <v>-0.13400048648737983</v>
      </c>
      <c r="AF73" s="124">
        <f>IF(PERCENT!AF73&gt;PERCENT!AF$100,(PERCENT!AF73-PERCENT!AF$100)/(PERCENT!AF$101-PERCENT!AF$100),(PERCENT!AF73-PERCENT!AF$100)/(PERCENT!AF$100-PERCENT!AF$102))</f>
        <v>0.73569373741350841</v>
      </c>
      <c r="AG73" s="124">
        <f>IF(PERCENT!AG73&gt;PERCENT!AG$100,(PERCENT!AG73-PERCENT!AG$100)/(PERCENT!AG$101-PERCENT!AG$100),(PERCENT!AG73-PERCENT!AG$100)/(PERCENT!AG$100-PERCENT!AG$102))</f>
        <v>0.42923297187116494</v>
      </c>
      <c r="AH73" s="124">
        <f>IF(PERCENT!AH73&gt;PERCENT!AH$100,(PERCENT!AH73-PERCENT!AH$100)/(PERCENT!AH$101-PERCENT!AH$100),(PERCENT!AH73-PERCENT!AH$100)/(PERCENT!AH$100-PERCENT!AH$102))</f>
        <v>-0.5348948047633868</v>
      </c>
      <c r="AI73" s="124">
        <f>IF(PERCENT!AI73&gt;PERCENT!AI$100,(PERCENT!AI73-PERCENT!AI$100)/(PERCENT!AI$101-PERCENT!AI$100),(PERCENT!AI73-PERCENT!AI$100)/(PERCENT!AI$100-PERCENT!AI$102))</f>
        <v>0.32802935756090357</v>
      </c>
      <c r="AJ73" s="124">
        <f>IF(PERCENT!AJ73&gt;PERCENT!AJ$100,(PERCENT!AJ73-PERCENT!AJ$100)/(PERCENT!AJ$101-PERCENT!AJ$100),(PERCENT!AJ73-PERCENT!AJ$100)/(PERCENT!AJ$100-PERCENT!AJ$102))</f>
        <v>-8.1301048795635461E-2</v>
      </c>
      <c r="AK73" s="124">
        <f>IF(PERCENT!AK73&gt;PERCENT!AK$100,(PERCENT!AK73-PERCENT!AK$100)/(PERCENT!AK$101-PERCENT!AK$100),(PERCENT!AK73-PERCENT!AK$100)/(PERCENT!AK$100-PERCENT!AK$102))</f>
        <v>6.0939988516195989E-2</v>
      </c>
      <c r="AL73" s="124">
        <f>IF(PERCENT!AL73&gt;PERCENT!AL$100,(PERCENT!AL73-PERCENT!AL$100)/(PERCENT!AL$101-PERCENT!AL$100),(PERCENT!AL73-PERCENT!AL$100)/(PERCENT!AL$100-PERCENT!AL$102))</f>
        <v>-0.51571442096268183</v>
      </c>
      <c r="AM73" s="124">
        <f>IF(PERCENT!AM73&gt;PERCENT!AM$100,(PERCENT!AM73-PERCENT!AM$100)/(PERCENT!AM$101-PERCENT!AM$100),(PERCENT!AM73-PERCENT!AM$100)/(PERCENT!AM$100-PERCENT!AM$102))</f>
        <v>-0.2232343450432768</v>
      </c>
      <c r="AN73" s="124">
        <f>IF(PERCENT!AN73&gt;PERCENT!AN$100,(PERCENT!AN73-PERCENT!AN$100)/(PERCENT!AN$101-PERCENT!AN$100),(PERCENT!AN73-PERCENT!AN$100)/(PERCENT!AN$100-PERCENT!AN$102))</f>
        <v>0.20306598910576945</v>
      </c>
      <c r="AO73" s="124">
        <f>IF(PERCENT!AO73&gt;PERCENT!AO$100,(PERCENT!AO73-PERCENT!AO$100)/(PERCENT!AO$101-PERCENT!AO$100),(PERCENT!AO73-PERCENT!AO$100)/(PERCENT!AO$100-PERCENT!AO$102))</f>
        <v>-0.50226095604545518</v>
      </c>
      <c r="AP73" s="124">
        <f>IF(PERCENT!AP73&gt;PERCENT!AP$100,(PERCENT!AP73-PERCENT!AP$100)/(PERCENT!AP$101-PERCENT!AP$100),(PERCENT!AP73-PERCENT!AP$100)/(PERCENT!AP$100-PERCENT!AP$102))</f>
        <v>0.77043143859976926</v>
      </c>
      <c r="AQ73" s="124">
        <f>IF(PERCENT!AQ73&gt;PERCENT!AQ$100,(PERCENT!AQ73-PERCENT!AQ$100)/(PERCENT!AQ$101-PERCENT!AQ$100),(PERCENT!AQ73-PERCENT!AQ$100)/(PERCENT!AQ$100-PERCENT!AQ$102))</f>
        <v>7.4821609478294332E-2</v>
      </c>
      <c r="AR73" s="124">
        <f>IF(PERCENT!AR73&gt;PERCENT!AR$100,(PERCENT!AR73-PERCENT!AR$100)/(PERCENT!AR$101-PERCENT!AR$100),(PERCENT!AR73-PERCENT!AR$100)/(PERCENT!AR$100-PERCENT!AR$102))</f>
        <v>0.25848581934553255</v>
      </c>
      <c r="AS73" s="198">
        <f>IF(PERCENT!AS73&gt;PERCENT!AS$100,(PERCENT!AS73-PERCENT!AS$100)/(PERCENT!AS$101-PERCENT!AS$100),(PERCENT!AS73-PERCENT!AS$100)/(PERCENT!AS$100-PERCENT!AS$102))</f>
        <v>-0.72527755095627511</v>
      </c>
      <c r="AT73" s="198">
        <f>IF(PERCENT!AT73&gt;PERCENT!AT$100,(PERCENT!AT73-PERCENT!AT$100)/(PERCENT!AT$101-PERCENT!AT$100),(PERCENT!AT73-PERCENT!AT$100)/(PERCENT!AT$100-PERCENT!AT$102))</f>
        <v>0.32450531827339957</v>
      </c>
      <c r="AU73" s="198">
        <f>IF(PERCENT!AU73&gt;PERCENT!AU$100,(PERCENT!AU73-PERCENT!AU$100)/(PERCENT!AU$101-PERCENT!AU$100),(PERCENT!AU73-PERCENT!AU$100)/(PERCENT!AU$100-PERCENT!AU$102))</f>
        <v>-0.28233344237949937</v>
      </c>
      <c r="AV73" s="231">
        <f>IF(PERCENT!AV73&gt;PERCENT!AV$100,(PERCENT!AV73-PERCENT!AV$100)/(PERCENT!AV$101-PERCENT!AV$100),(PERCENT!AV73-PERCENT!AV$100)/(PERCENT!AV$100-PERCENT!AV$102))</f>
        <v>-0.13400048648737983</v>
      </c>
      <c r="AW73" s="231">
        <f>IF(PERCENT!AW73&gt;PERCENT!AW$100,(PERCENT!AW73-PERCENT!AW$100)/(PERCENT!AW$101-PERCENT!AW$100),(PERCENT!AW73-PERCENT!AW$100)/(PERCENT!AW$100-PERCENT!AW$102))</f>
        <v>-0.16297012816549855</v>
      </c>
      <c r="AX73" s="231">
        <f>IF(PERCENT!AX73&gt;PERCENT!AX$100,(PERCENT!AX73-PERCENT!AX$100)/(PERCENT!AX$101-PERCENT!AX$100),(PERCENT!AX73-PERCENT!AX$100)/(PERCENT!AX$100-PERCENT!AX$102))</f>
        <v>-0.13400048648737983</v>
      </c>
      <c r="AY73" s="232">
        <f>IF(PERCENT!AY73&gt;PERCENT!AY$100,(PERCENT!AY73-PERCENT!AY$100)/(PERCENT!AY$101-PERCENT!AY$100),(PERCENT!AY73-PERCENT!AY$100)/(PERCENT!AY$100-PERCENT!AY$102))</f>
        <v>-0.26169184593261952</v>
      </c>
    </row>
    <row r="74" spans="1:51" x14ac:dyDescent="0.35">
      <c r="A74" s="197" t="s">
        <v>462</v>
      </c>
      <c r="B74" s="125">
        <f>IF(PERCENT!B74&gt;PERCENT!B$100,(PERCENT!B74-PERCENT!B$100)/(PERCENT!B$101-PERCENT!B$100),(PERCENT!B74-PERCENT!B$100)/(PERCENT!B$100-PERCENT!B$102))</f>
        <v>-0.26485314439591723</v>
      </c>
      <c r="C74" s="124">
        <f>IF(PERCENT!C74&gt;PERCENT!C$100,(PERCENT!C74-PERCENT!C$100)/(PERCENT!C$101-PERCENT!C$100),(PERCENT!C74-PERCENT!C$100)/(PERCENT!C$100-PERCENT!C$102))</f>
        <v>-0.50788273249280558</v>
      </c>
      <c r="D74" s="124">
        <f>IF(PERCENT!D74&gt;PERCENT!D$100,(PERCENT!D74-PERCENT!D$100)/(PERCENT!D$101-PERCENT!D$100),(PERCENT!D74-PERCENT!D$100)/(PERCENT!D$100-PERCENT!D$102))</f>
        <v>-0.42231316317193079</v>
      </c>
      <c r="E74" s="124">
        <f>IF(PERCENT!E74&gt;PERCENT!E$100,(PERCENT!E74-PERCENT!E$100)/(PERCENT!E$101-PERCENT!E$100),(PERCENT!E74-PERCENT!E$100)/(PERCENT!E$100-PERCENT!E$102))</f>
        <v>-0.5560604257661782</v>
      </c>
      <c r="F74" s="124">
        <f>IF(PERCENT!F74&gt;PERCENT!F$100,(PERCENT!F74-PERCENT!F$100)/(PERCENT!F$101-PERCENT!F$100),(PERCENT!F74-PERCENT!F$100)/(PERCENT!F$100-PERCENT!F$102))</f>
        <v>0.66277395446144705</v>
      </c>
      <c r="G74" s="124">
        <f>IF(PERCENT!G74&gt;PERCENT!G$100,(PERCENT!G74-PERCENT!G$100)/(PERCENT!G$101-PERCENT!G$100),(PERCENT!G74-PERCENT!G$100)/(PERCENT!G$100-PERCENT!G$102))</f>
        <v>-0.41284106736085208</v>
      </c>
      <c r="H74" s="125">
        <f>IF(PERCENT!H74&gt;PERCENT!H$100,(PERCENT!H74-PERCENT!H$100)/(PERCENT!H$101-PERCENT!H$100),(PERCENT!H74-PERCENT!H$100)/(PERCENT!H$100-PERCENT!H$102))</f>
        <v>-0.2605039560738297</v>
      </c>
      <c r="I74" s="124">
        <f>IF(PERCENT!I74&gt;PERCENT!I$100,(PERCENT!I74-PERCENT!I$100)/(PERCENT!I$101-PERCENT!I$100),(PERCENT!I74-PERCENT!I$100)/(PERCENT!I$100-PERCENT!I$102))</f>
        <v>-0.76522089873614896</v>
      </c>
      <c r="J74" s="124">
        <f>IF(PERCENT!J74&gt;PERCENT!J$100,(PERCENT!J74-PERCENT!J$100)/(PERCENT!J$101-PERCENT!J$100),(PERCENT!J74-PERCENT!J$100)/(PERCENT!J$100-PERCENT!J$102))</f>
        <v>2.2767686254346959E-2</v>
      </c>
      <c r="K74" s="126">
        <f>IF(PERCENT!K74&gt;PERCENT!K$100,(PERCENT!K74-PERCENT!K$100)/(PERCENT!K$101-PERCENT!K$100),(PERCENT!K74-PERCENT!K$100)/(PERCENT!K$100-PERCENT!K$102))</f>
        <v>-8.8526461765788295E-2</v>
      </c>
      <c r="L74" s="126">
        <f>IF(PERCENT!L74&gt;PERCENT!L$100,(PERCENT!L74-PERCENT!L$100)/(PERCENT!L$101-PERCENT!L$100),(PERCENT!L74-PERCENT!L$100)/(PERCENT!L$100-PERCENT!L$102))</f>
        <v>0.18771890449820863</v>
      </c>
      <c r="M74" s="124">
        <f>IF(PERCENT!M74&gt;PERCENT!M$100,(PERCENT!M74-PERCENT!M$100)/(PERCENT!M$101-PERCENT!M$100),(PERCENT!M74-PERCENT!M$100)/(PERCENT!M$100-PERCENT!M$102))</f>
        <v>0.40893613056377309</v>
      </c>
      <c r="N74" s="124">
        <f>IF(PERCENT!N74&gt;PERCENT!N$100,(PERCENT!N74-PERCENT!N$100)/(PERCENT!N$101-PERCENT!N$100),(PERCENT!N74-PERCENT!N$100)/(PERCENT!N$100-PERCENT!N$102))</f>
        <v>-0.49264873024250522</v>
      </c>
      <c r="O74" s="124">
        <f>IF(PERCENT!O74&gt;PERCENT!O$100,(PERCENT!O74-PERCENT!O$100)/(PERCENT!O$101-PERCENT!O$100),(PERCENT!O74-PERCENT!O$100)/(PERCENT!O$100-PERCENT!O$102))</f>
        <v>-2.107829265829872E-2</v>
      </c>
      <c r="P74" s="124">
        <f>IF(PERCENT!P74&gt;PERCENT!P$100,(PERCENT!P74-PERCENT!P$100)/(PERCENT!P$101-PERCENT!P$100),(PERCENT!P74-PERCENT!P$100)/(PERCENT!P$100-PERCENT!P$102))</f>
        <v>-7.5378777124235616E-2</v>
      </c>
      <c r="Q74" s="124">
        <f>IF(PERCENT!Q74&gt;PERCENT!Q$100,(PERCENT!Q74-PERCENT!Q$100)/(PERCENT!Q$101-PERCENT!Q$100),(PERCENT!Q74-PERCENT!Q$100)/(PERCENT!Q$100-PERCENT!Q$102))</f>
        <v>-9.5012008868529951E-2</v>
      </c>
      <c r="R74" s="127">
        <f>IF(PERCENT!R74&gt;PERCENT!R$100,(PERCENT!R74-PERCENT!R$100)/(PERCENT!R$101-PERCENT!R$100),(PERCENT!R74-PERCENT!R$100)/(PERCENT!R$100-PERCENT!R$102))</f>
        <v>0.15168702993543628</v>
      </c>
      <c r="S74" s="124">
        <f>IF(PERCENT!S74&gt;PERCENT!S$100,(PERCENT!S74-PERCENT!S$100)/(PERCENT!S$101-PERCENT!S$100),(PERCENT!S74-PERCENT!S$100)/(PERCENT!S$100-PERCENT!S$102))</f>
        <v>0.12777089040862968</v>
      </c>
      <c r="T74" s="124">
        <f>IF(PERCENT!T74&gt;PERCENT!T$100,(PERCENT!T74-PERCENT!T$100)/(PERCENT!T$101-PERCENT!T$100),(PERCENT!T74-PERCENT!T$100)/(PERCENT!T$100-PERCENT!T$102))</f>
        <v>0.1285715531587911</v>
      </c>
      <c r="U74" s="124">
        <f>IF(PERCENT!U74&gt;PERCENT!U$100,(PERCENT!U74-PERCENT!U$100)/(PERCENT!U$101-PERCENT!U$100),(PERCENT!U74-PERCENT!U$100)/(PERCENT!U$100-PERCENT!U$102))</f>
        <v>0.10210534810147875</v>
      </c>
      <c r="V74" s="127">
        <f>IF(PERCENT!V74&gt;PERCENT!V$100,(PERCENT!V74-PERCENT!V$100)/(PERCENT!V$101-PERCENT!V$100),(PERCENT!V74-PERCENT!V$100)/(PERCENT!V$100-PERCENT!V$102))</f>
        <v>-0.70717842265640096</v>
      </c>
      <c r="W74" s="124">
        <f>IF(PERCENT!W74&gt;PERCENT!W$100,(PERCENT!W74-PERCENT!W$100)/(PERCENT!W$101-PERCENT!W$100),(PERCENT!W74-PERCENT!W$100)/(PERCENT!W$100-PERCENT!W$102))</f>
        <v>-0.70717842265640096</v>
      </c>
      <c r="X74" s="127">
        <f>IF(PERCENT!X74&gt;PERCENT!X$100,(PERCENT!X74-PERCENT!X$100)/(PERCENT!X$101-PERCENT!X$100),(PERCENT!X74-PERCENT!X$100)/(PERCENT!X$100-PERCENT!X$102))</f>
        <v>-0.45592184643940137</v>
      </c>
      <c r="Y74" s="124">
        <f>IF(PERCENT!Y74&gt;PERCENT!Y$100,(PERCENT!Y74-PERCENT!Y$100)/(PERCENT!Y$101-PERCENT!Y$100),(PERCENT!Y74-PERCENT!Y$100)/(PERCENT!Y$100-PERCENT!Y$102))</f>
        <v>-0.27624630080028678</v>
      </c>
      <c r="Z74" s="124">
        <f>IF(PERCENT!Z74&gt;PERCENT!Z$100,(PERCENT!Z74-PERCENT!Z$100)/(PERCENT!Z$101-PERCENT!Z$100),(PERCENT!Z74-PERCENT!Z$100)/(PERCENT!Z$100-PERCENT!Z$102))</f>
        <v>-0.6263157336097458</v>
      </c>
      <c r="AA74" s="124">
        <f>IF(PERCENT!AA74&gt;PERCENT!AA$100,(PERCENT!AA74-PERCENT!AA$100)/(PERCENT!AA$101-PERCENT!AA$100),(PERCENT!AA74-PERCENT!AA$100)/(PERCENT!AA$100-PERCENT!AA$102))</f>
        <v>-3.9435352477716588E-2</v>
      </c>
      <c r="AB74" s="124">
        <f>IF(PERCENT!AB74&gt;PERCENT!AB$100,(PERCENT!AB74-PERCENT!AB$100)/(PERCENT!AB$101-PERCENT!AB$100),(PERCENT!AB74-PERCENT!AB$100)/(PERCENT!AB$100-PERCENT!AB$102))</f>
        <v>-0.54571408557951817</v>
      </c>
      <c r="AC74" s="127">
        <f>IF(PERCENT!AC74&gt;PERCENT!AC$100,(PERCENT!AC74-PERCENT!AC$100)/(PERCENT!AC$101-PERCENT!AC$100),(PERCENT!AC74-PERCENT!AC$100)/(PERCENT!AC$100-PERCENT!AC$102))</f>
        <v>3.0114582259918921E-2</v>
      </c>
      <c r="AD74" s="124">
        <f>IF(PERCENT!AD74&gt;PERCENT!AD$100,(PERCENT!AD74-PERCENT!AD$100)/(PERCENT!AD$101-PERCENT!AD$100),(PERCENT!AD74-PERCENT!AD$100)/(PERCENT!AD$100-PERCENT!AD$102))</f>
        <v>3.0114582259918921E-2</v>
      </c>
      <c r="AE74" s="128">
        <f>IF(PERCENT!AE74&gt;PERCENT!AE$100,(PERCENT!AE74-PERCENT!AE$100)/(PERCENT!AE$101-PERCENT!AE$100),(PERCENT!AE74-PERCENT!AE$100)/(PERCENT!AE$100-PERCENT!AE$102))</f>
        <v>0.39147676427629591</v>
      </c>
      <c r="AF74" s="124">
        <f>IF(PERCENT!AF74&gt;PERCENT!AF$100,(PERCENT!AF74-PERCENT!AF$100)/(PERCENT!AF$101-PERCENT!AF$100),(PERCENT!AF74-PERCENT!AF$100)/(PERCENT!AF$100-PERCENT!AF$102))</f>
        <v>-0.11574147527906999</v>
      </c>
      <c r="AG74" s="124">
        <f>IF(PERCENT!AG74&gt;PERCENT!AG$100,(PERCENT!AG74-PERCENT!AG$100)/(PERCENT!AG$101-PERCENT!AG$100),(PERCENT!AG74-PERCENT!AG$100)/(PERCENT!AG$100-PERCENT!AG$102))</f>
        <v>0.14284631165043687</v>
      </c>
      <c r="AH74" s="124">
        <f>IF(PERCENT!AH74&gt;PERCENT!AH$100,(PERCENT!AH74-PERCENT!AH$100)/(PERCENT!AH$101-PERCENT!AH$100),(PERCENT!AH74-PERCENT!AH$100)/(PERCENT!AH$100-PERCENT!AH$102))</f>
        <v>0.13411102725601437</v>
      </c>
      <c r="AI74" s="124">
        <f>IF(PERCENT!AI74&gt;PERCENT!AI$100,(PERCENT!AI74-PERCENT!AI$100)/(PERCENT!AI$101-PERCENT!AI$100),(PERCENT!AI74-PERCENT!AI$100)/(PERCENT!AI$100-PERCENT!AI$102))</f>
        <v>0.2980864156124125</v>
      </c>
      <c r="AJ74" s="124">
        <f>IF(PERCENT!AJ74&gt;PERCENT!AJ$100,(PERCENT!AJ74-PERCENT!AJ$100)/(PERCENT!AJ$101-PERCENT!AJ$100),(PERCENT!AJ74-PERCENT!AJ$100)/(PERCENT!AJ$100-PERCENT!AJ$102))</f>
        <v>-0.20454749713071682</v>
      </c>
      <c r="AK74" s="124">
        <f>IF(PERCENT!AK74&gt;PERCENT!AK$100,(PERCENT!AK74-PERCENT!AK$100)/(PERCENT!AK$101-PERCENT!AK$100),(PERCENT!AK74-PERCENT!AK$100)/(PERCENT!AK$100-PERCENT!AK$102))</f>
        <v>0.42925409636848777</v>
      </c>
      <c r="AL74" s="124">
        <f>IF(PERCENT!AL74&gt;PERCENT!AL$100,(PERCENT!AL74-PERCENT!AL$100)/(PERCENT!AL$101-PERCENT!AL$100),(PERCENT!AL74-PERCENT!AL$100)/(PERCENT!AL$100-PERCENT!AL$102))</f>
        <v>0.13015062460548449</v>
      </c>
      <c r="AM74" s="124">
        <f>IF(PERCENT!AM74&gt;PERCENT!AM$100,(PERCENT!AM74-PERCENT!AM$100)/(PERCENT!AM$101-PERCENT!AM$100),(PERCENT!AM74-PERCENT!AM$100)/(PERCENT!AM$100-PERCENT!AM$102))</f>
        <v>0.40006268882735091</v>
      </c>
      <c r="AN74" s="124">
        <f>IF(PERCENT!AN74&gt;PERCENT!AN$100,(PERCENT!AN74-PERCENT!AN$100)/(PERCENT!AN$101-PERCENT!AN$100),(PERCENT!AN74-PERCENT!AN$100)/(PERCENT!AN$100-PERCENT!AN$102))</f>
        <v>0.18029644593736416</v>
      </c>
      <c r="AO74" s="124">
        <f>IF(PERCENT!AO74&gt;PERCENT!AO$100,(PERCENT!AO74-PERCENT!AO$100)/(PERCENT!AO$101-PERCENT!AO$100),(PERCENT!AO74-PERCENT!AO$100)/(PERCENT!AO$100-PERCENT!AO$102))</f>
        <v>-0.19945196657644701</v>
      </c>
      <c r="AP74" s="124">
        <f>IF(PERCENT!AP74&gt;PERCENT!AP$100,(PERCENT!AP74-PERCENT!AP$100)/(PERCENT!AP$101-PERCENT!AP$100),(PERCENT!AP74-PERCENT!AP$100)/(PERCENT!AP$100-PERCENT!AP$102))</f>
        <v>0.95402570772980544</v>
      </c>
      <c r="AQ74" s="124">
        <f>IF(PERCENT!AQ74&gt;PERCENT!AQ$100,(PERCENT!AQ74-PERCENT!AQ$100)/(PERCENT!AQ$101-PERCENT!AQ$100),(PERCENT!AQ74-PERCENT!AQ$100)/(PERCENT!AQ$100-PERCENT!AQ$102))</f>
        <v>6.2860089947216091E-2</v>
      </c>
      <c r="AR74" s="124">
        <f>IF(PERCENT!AR74&gt;PERCENT!AR$100,(PERCENT!AR74-PERCENT!AR$100)/(PERCENT!AR$101-PERCENT!AR$100),(PERCENT!AR74-PERCENT!AR$100)/(PERCENT!AR$100-PERCENT!AR$102))</f>
        <v>0.57902118504383937</v>
      </c>
      <c r="AS74" s="198">
        <f>IF(PERCENT!AS74&gt;PERCENT!AS$100,(PERCENT!AS74-PERCENT!AS$100)/(PERCENT!AS$101-PERCENT!AS$100),(PERCENT!AS74-PERCENT!AS$100)/(PERCENT!AS$100-PERCENT!AS$102))</f>
        <v>-0.33963961634932144</v>
      </c>
      <c r="AT74" s="198">
        <f>IF(PERCENT!AT74&gt;PERCENT!AT$100,(PERCENT!AT74-PERCENT!AT$100)/(PERCENT!AT$101-PERCENT!AT$100),(PERCENT!AT74-PERCENT!AT$100)/(PERCENT!AT$100-PERCENT!AT$102))</f>
        <v>2.7867296922360852E-3</v>
      </c>
      <c r="AU74" s="198">
        <f>IF(PERCENT!AU74&gt;PERCENT!AU$100,(PERCENT!AU74-PERCENT!AU$100)/(PERCENT!AU$101-PERCENT!AU$100),(PERCENT!AU74-PERCENT!AU$100)/(PERCENT!AU$100-PERCENT!AU$102))</f>
        <v>-0.15270427733812028</v>
      </c>
      <c r="AV74" s="231">
        <f>IF(PERCENT!AV74&gt;PERCENT!AV$100,(PERCENT!AV74-PERCENT!AV$100)/(PERCENT!AV$101-PERCENT!AV$100),(PERCENT!AV74-PERCENT!AV$100)/(PERCENT!AV$100-PERCENT!AV$102))</f>
        <v>0.39147676427629591</v>
      </c>
      <c r="AW74" s="231">
        <f>IF(PERCENT!AW74&gt;PERCENT!AW$100,(PERCENT!AW74-PERCENT!AW$100)/(PERCENT!AW$101-PERCENT!AW$100),(PERCENT!AW74-PERCENT!AW$100)/(PERCENT!AW$100-PERCENT!AW$102))</f>
        <v>-0.13062760052153419</v>
      </c>
      <c r="AX74" s="231">
        <f>IF(PERCENT!AX74&gt;PERCENT!AX$100,(PERCENT!AX74-PERCENT!AX$100)/(PERCENT!AX$101-PERCENT!AX$100),(PERCENT!AX74-PERCENT!AX$100)/(PERCENT!AX$100-PERCENT!AX$102))</f>
        <v>0.39147676427629591</v>
      </c>
      <c r="AY74" s="232">
        <f>IF(PERCENT!AY74&gt;PERCENT!AY$100,(PERCENT!AY74-PERCENT!AY$100)/(PERCENT!AY$101-PERCENT!AY$100),(PERCENT!AY74-PERCENT!AY$100)/(PERCENT!AY$100-PERCENT!AY$102))</f>
        <v>-0.4187057546644663</v>
      </c>
    </row>
    <row r="75" spans="1:51" x14ac:dyDescent="0.35">
      <c r="A75" s="197" t="s">
        <v>463</v>
      </c>
      <c r="B75" s="125">
        <f>IF(PERCENT!B75&gt;PERCENT!B$100,(PERCENT!B75-PERCENT!B$100)/(PERCENT!B$101-PERCENT!B$100),(PERCENT!B75-PERCENT!B$100)/(PERCENT!B$100-PERCENT!B$102))</f>
        <v>0.21012013050489062</v>
      </c>
      <c r="C75" s="124">
        <f>IF(PERCENT!C75&gt;PERCENT!C$100,(PERCENT!C75-PERCENT!C$100)/(PERCENT!C$101-PERCENT!C$100),(PERCENT!C75-PERCENT!C$100)/(PERCENT!C$100-PERCENT!C$102))</f>
        <v>0.1588381883888064</v>
      </c>
      <c r="D75" s="124">
        <f>IF(PERCENT!D75&gt;PERCENT!D$100,(PERCENT!D75-PERCENT!D$100)/(PERCENT!D$101-PERCENT!D$100),(PERCENT!D75-PERCENT!D$100)/(PERCENT!D$100-PERCENT!D$102))</f>
        <v>4.5337005881494134E-2</v>
      </c>
      <c r="E75" s="124">
        <f>IF(PERCENT!E75&gt;PERCENT!E$100,(PERCENT!E75-PERCENT!E$100)/(PERCENT!E$101-PERCENT!E$100),(PERCENT!E75-PERCENT!E$100)/(PERCENT!E$100-PERCENT!E$102))</f>
        <v>0.59576507032960213</v>
      </c>
      <c r="F75" s="124">
        <f>IF(PERCENT!F75&gt;PERCENT!F$100,(PERCENT!F75-PERCENT!F$100)/(PERCENT!F$101-PERCENT!F$100),(PERCENT!F75-PERCENT!F$100)/(PERCENT!F$100-PERCENT!F$102))</f>
        <v>-0.65209062883971769</v>
      </c>
      <c r="G75" s="124">
        <f>IF(PERCENT!G75&gt;PERCENT!G$100,(PERCENT!G75-PERCENT!G$100)/(PERCENT!G$101-PERCENT!G$100),(PERCENT!G75-PERCENT!G$100)/(PERCENT!G$100-PERCENT!G$102))</f>
        <v>0.13720534842675364</v>
      </c>
      <c r="H75" s="125">
        <f>IF(PERCENT!H75&gt;PERCENT!H$100,(PERCENT!H75-PERCENT!H$100)/(PERCENT!H$101-PERCENT!H$100),(PERCENT!H75-PERCENT!H$100)/(PERCENT!H$100-PERCENT!H$102))</f>
        <v>0.17958998860911077</v>
      </c>
      <c r="I75" s="124">
        <f>IF(PERCENT!I75&gt;PERCENT!I$100,(PERCENT!I75-PERCENT!I$100)/(PERCENT!I$101-PERCENT!I$100),(PERCENT!I75-PERCENT!I$100)/(PERCENT!I$100-PERCENT!I$102))</f>
        <v>-9.3884939037739923E-2</v>
      </c>
      <c r="J75" s="124">
        <f>IF(PERCENT!J75&gt;PERCENT!J$100,(PERCENT!J75-PERCENT!J$100)/(PERCENT!J$101-PERCENT!J$100),(PERCENT!J75-PERCENT!J$100)/(PERCENT!J$100-PERCENT!J$102))</f>
        <v>0.22470562223454135</v>
      </c>
      <c r="K75" s="126">
        <f>IF(PERCENT!K75&gt;PERCENT!K$100,(PERCENT!K75-PERCENT!K$100)/(PERCENT!K$101-PERCENT!K$100),(PERCENT!K75-PERCENT!K$100)/(PERCENT!K$100-PERCENT!K$102))</f>
        <v>0.23957642275828253</v>
      </c>
      <c r="L75" s="126">
        <f>IF(PERCENT!L75&gt;PERCENT!L$100,(PERCENT!L75-PERCENT!L$100)/(PERCENT!L$101-PERCENT!L$100),(PERCENT!L75-PERCENT!L$100)/(PERCENT!L$100-PERCENT!L$102))</f>
        <v>0.22779900853755758</v>
      </c>
      <c r="M75" s="124">
        <f>IF(PERCENT!M75&gt;PERCENT!M$100,(PERCENT!M75-PERCENT!M$100)/(PERCENT!M$101-PERCENT!M$100),(PERCENT!M75-PERCENT!M$100)/(PERCENT!M$100-PERCENT!M$102))</f>
        <v>0.40893613056377309</v>
      </c>
      <c r="N75" s="124">
        <f>IF(PERCENT!N75&gt;PERCENT!N$100,(PERCENT!N75-PERCENT!N$100)/(PERCENT!N$101-PERCENT!N$100),(PERCENT!N75-PERCENT!N$100)/(PERCENT!N$100-PERCENT!N$102))</f>
        <v>-0.69183582684409661</v>
      </c>
      <c r="O75" s="124">
        <f>IF(PERCENT!O75&gt;PERCENT!O$100,(PERCENT!O75-PERCENT!O$100)/(PERCENT!O$101-PERCENT!O$100),(PERCENT!O75-PERCENT!O$100)/(PERCENT!O$100-PERCENT!O$102))</f>
        <v>0.59652492506972654</v>
      </c>
      <c r="P75" s="124">
        <f>IF(PERCENT!P75&gt;PERCENT!P$100,(PERCENT!P75-PERCENT!P$100)/(PERCENT!P$101-PERCENT!P$100),(PERCENT!P75-PERCENT!P$100)/(PERCENT!P$100-PERCENT!P$102))</f>
        <v>0.34463107338509663</v>
      </c>
      <c r="Q75" s="124">
        <f>IF(PERCENT!Q75&gt;PERCENT!Q$100,(PERCENT!Q75-PERCENT!Q$100)/(PERCENT!Q$101-PERCENT!Q$100),(PERCENT!Q75-PERCENT!Q$100)/(PERCENT!Q$100-PERCENT!Q$102))</f>
        <v>0.15250483685996979</v>
      </c>
      <c r="R75" s="127">
        <f>IF(PERCENT!R75&gt;PERCENT!R$100,(PERCENT!R75-PERCENT!R$100)/(PERCENT!R$101-PERCENT!R$100),(PERCENT!R75-PERCENT!R$100)/(PERCENT!R$100-PERCENT!R$102))</f>
        <v>4.6014698758568652E-2</v>
      </c>
      <c r="S75" s="124">
        <f>IF(PERCENT!S75&gt;PERCENT!S$100,(PERCENT!S75-PERCENT!S$100)/(PERCENT!S$101-PERCENT!S$100),(PERCENT!S75-PERCENT!S$100)/(PERCENT!S$100-PERCENT!S$102))</f>
        <v>1.3563758749658929E-2</v>
      </c>
      <c r="T75" s="124">
        <f>IF(PERCENT!T75&gt;PERCENT!T$100,(PERCENT!T75-PERCENT!T$100)/(PERCENT!T$101-PERCENT!T$100),(PERCENT!T75-PERCENT!T$100)/(PERCENT!T$100-PERCENT!T$102))</f>
        <v>3.1637473098438715E-2</v>
      </c>
      <c r="U75" s="124">
        <f>IF(PERCENT!U75&gt;PERCENT!U$100,(PERCENT!U75-PERCENT!U$100)/(PERCENT!U$101-PERCENT!U$100),(PERCENT!U75-PERCENT!U$100)/(PERCENT!U$100-PERCENT!U$102))</f>
        <v>6.9217263641960583E-2</v>
      </c>
      <c r="V75" s="127">
        <f>IF(PERCENT!V75&gt;PERCENT!V$100,(PERCENT!V75-PERCENT!V$100)/(PERCENT!V$101-PERCENT!V$100),(PERCENT!V75-PERCENT!V$100)/(PERCENT!V$100-PERCENT!V$102))</f>
        <v>0.22881995985975362</v>
      </c>
      <c r="W75" s="124">
        <f>IF(PERCENT!W75&gt;PERCENT!W$100,(PERCENT!W75-PERCENT!W$100)/(PERCENT!W$101-PERCENT!W$100),(PERCENT!W75-PERCENT!W$100)/(PERCENT!W$100-PERCENT!W$102))</f>
        <v>0.22881995985975362</v>
      </c>
      <c r="X75" s="127">
        <f>IF(PERCENT!X75&gt;PERCENT!X$100,(PERCENT!X75-PERCENT!X$100)/(PERCENT!X$101-PERCENT!X$100),(PERCENT!X75-PERCENT!X$100)/(PERCENT!X$100-PERCENT!X$102))</f>
        <v>0.67010596115448295</v>
      </c>
      <c r="Y75" s="124">
        <f>IF(PERCENT!Y75&gt;PERCENT!Y$100,(PERCENT!Y75-PERCENT!Y$100)/(PERCENT!Y$101-PERCENT!Y$100),(PERCENT!Y75-PERCENT!Y$100)/(PERCENT!Y$100-PERCENT!Y$102))</f>
        <v>1</v>
      </c>
      <c r="Z75" s="124">
        <f>IF(PERCENT!Z75&gt;PERCENT!Z$100,(PERCENT!Z75-PERCENT!Z$100)/(PERCENT!Z$101-PERCENT!Z$100),(PERCENT!Z75-PERCENT!Z$100)/(PERCENT!Z$100-PERCENT!Z$102))</f>
        <v>0.20626262330763032</v>
      </c>
      <c r="AA75" s="124">
        <f>IF(PERCENT!AA75&gt;PERCENT!AA$100,(PERCENT!AA75-PERCENT!AA$100)/(PERCENT!AA$101-PERCENT!AA$100),(PERCENT!AA75-PERCENT!AA$100)/(PERCENT!AA$100-PERCENT!AA$102))</f>
        <v>0.35000537762882644</v>
      </c>
      <c r="AB75" s="124">
        <f>IF(PERCENT!AB75&gt;PERCENT!AB$100,(PERCENT!AB75-PERCENT!AB$100)/(PERCENT!AB$101-PERCENT!AB$100),(PERCENT!AB75-PERCENT!AB$100)/(PERCENT!AB$100-PERCENT!AB$102))</f>
        <v>0.4458991775046332</v>
      </c>
      <c r="AC75" s="127">
        <f>IF(PERCENT!AC75&gt;PERCENT!AC$100,(PERCENT!AC75-PERCENT!AC$100)/(PERCENT!AC$101-PERCENT!AC$100),(PERCENT!AC75-PERCENT!AC$100)/(PERCENT!AC$100-PERCENT!AC$102))</f>
        <v>-0.44310159348085665</v>
      </c>
      <c r="AD75" s="124">
        <f>IF(PERCENT!AD75&gt;PERCENT!AD$100,(PERCENT!AD75-PERCENT!AD$100)/(PERCENT!AD$101-PERCENT!AD$100),(PERCENT!AD75-PERCENT!AD$100)/(PERCENT!AD$100-PERCENT!AD$102))</f>
        <v>-0.44310159348085665</v>
      </c>
      <c r="AE75" s="128">
        <f>IF(PERCENT!AE75&gt;PERCENT!AE$100,(PERCENT!AE75-PERCENT!AE$100)/(PERCENT!AE$101-PERCENT!AE$100),(PERCENT!AE75-PERCENT!AE$100)/(PERCENT!AE$100-PERCENT!AE$102))</f>
        <v>2.5890559119762253E-2</v>
      </c>
      <c r="AF75" s="124">
        <f>IF(PERCENT!AF75&gt;PERCENT!AF$100,(PERCENT!AF75-PERCENT!AF$100)/(PERCENT!AF$101-PERCENT!AF$100),(PERCENT!AF75-PERCENT!AF$100)/(PERCENT!AF$100-PERCENT!AF$102))</f>
        <v>-0.48759337189647162</v>
      </c>
      <c r="AG75" s="124">
        <f>IF(PERCENT!AG75&gt;PERCENT!AG$100,(PERCENT!AG75-PERCENT!AG$100)/(PERCENT!AG$101-PERCENT!AG$100),(PERCENT!AG75-PERCENT!AG$100)/(PERCENT!AG$100-PERCENT!AG$102))</f>
        <v>-0.26980536380890646</v>
      </c>
      <c r="AH75" s="124">
        <f>IF(PERCENT!AH75&gt;PERCENT!AH$100,(PERCENT!AH75-PERCENT!AH$100)/(PERCENT!AH$101-PERCENT!AH$100),(PERCENT!AH75-PERCENT!AH$100)/(PERCENT!AH$100-PERCENT!AH$102))</f>
        <v>0.14385328527838304</v>
      </c>
      <c r="AI75" s="124">
        <f>IF(PERCENT!AI75&gt;PERCENT!AI$100,(PERCENT!AI75-PERCENT!AI$100)/(PERCENT!AI$101-PERCENT!AI$100),(PERCENT!AI75-PERCENT!AI$100)/(PERCENT!AI$100-PERCENT!AI$102))</f>
        <v>0.69307627091890989</v>
      </c>
      <c r="AJ75" s="124">
        <f>IF(PERCENT!AJ75&gt;PERCENT!AJ$100,(PERCENT!AJ75-PERCENT!AJ$100)/(PERCENT!AJ$101-PERCENT!AJ$100),(PERCENT!AJ75-PERCENT!AJ$100)/(PERCENT!AJ$100-PERCENT!AJ$102))</f>
        <v>-0.20686419189420099</v>
      </c>
      <c r="AK75" s="124">
        <f>IF(PERCENT!AK75&gt;PERCENT!AK$100,(PERCENT!AK75-PERCENT!AK$100)/(PERCENT!AK$101-PERCENT!AK$100),(PERCENT!AK75-PERCENT!AK$100)/(PERCENT!AK$100-PERCENT!AK$102))</f>
        <v>0.41480269235863554</v>
      </c>
      <c r="AL75" s="124">
        <f>IF(PERCENT!AL75&gt;PERCENT!AL$100,(PERCENT!AL75-PERCENT!AL$100)/(PERCENT!AL$101-PERCENT!AL$100),(PERCENT!AL75-PERCENT!AL$100)/(PERCENT!AL$100-PERCENT!AL$102))</f>
        <v>0.26361622233926979</v>
      </c>
      <c r="AM75" s="124">
        <f>IF(PERCENT!AM75&gt;PERCENT!AM$100,(PERCENT!AM75-PERCENT!AM$100)/(PERCENT!AM$101-PERCENT!AM$100),(PERCENT!AM75-PERCENT!AM$100)/(PERCENT!AM$100-PERCENT!AM$102))</f>
        <v>0.3106220215229834</v>
      </c>
      <c r="AN75" s="124">
        <f>IF(PERCENT!AN75&gt;PERCENT!AN$100,(PERCENT!AN75-PERCENT!AN$100)/(PERCENT!AN$101-PERCENT!AN$100),(PERCENT!AN75-PERCENT!AN$100)/(PERCENT!AN$100-PERCENT!AN$102))</f>
        <v>-0.51552552648023542</v>
      </c>
      <c r="AO75" s="124">
        <f>IF(PERCENT!AO75&gt;PERCENT!AO$100,(PERCENT!AO75-PERCENT!AO$100)/(PERCENT!AO$101-PERCENT!AO$100),(PERCENT!AO75-PERCENT!AO$100)/(PERCENT!AO$100-PERCENT!AO$102))</f>
        <v>0.27227173607009331</v>
      </c>
      <c r="AP75" s="124">
        <f>IF(PERCENT!AP75&gt;PERCENT!AP$100,(PERCENT!AP75-PERCENT!AP$100)/(PERCENT!AP$101-PERCENT!AP$100),(PERCENT!AP75-PERCENT!AP$100)/(PERCENT!AP$100-PERCENT!AP$102))</f>
        <v>-0.53456409216730694</v>
      </c>
      <c r="AQ75" s="124">
        <f>IF(PERCENT!AQ75&gt;PERCENT!AQ$100,(PERCENT!AQ75-PERCENT!AQ$100)/(PERCENT!AQ$101-PERCENT!AQ$100),(PERCENT!AQ75-PERCENT!AQ$100)/(PERCENT!AQ$100-PERCENT!AQ$102))</f>
        <v>-0.10159919427022333</v>
      </c>
      <c r="AR75" s="124">
        <f>IF(PERCENT!AR75&gt;PERCENT!AR$100,(PERCENT!AR75-PERCENT!AR$100)/(PERCENT!AR$101-PERCENT!AR$100),(PERCENT!AR75-PERCENT!AR$100)/(PERCENT!AR$100-PERCENT!AR$102))</f>
        <v>-0.26027168394862005</v>
      </c>
      <c r="AS75" s="198">
        <f>IF(PERCENT!AS75&gt;PERCENT!AS$100,(PERCENT!AS75-PERCENT!AS$100)/(PERCENT!AS$101-PERCENT!AS$100),(PERCENT!AS75-PERCENT!AS$100)/(PERCENT!AS$100-PERCENT!AS$102))</f>
        <v>0.18616493548237284</v>
      </c>
      <c r="AT75" s="198">
        <f>IF(PERCENT!AT75&gt;PERCENT!AT$100,(PERCENT!AT75-PERCENT!AT$100)/(PERCENT!AT$101-PERCENT!AT$100),(PERCENT!AT75-PERCENT!AT$100)/(PERCENT!AT$100-PERCENT!AT$102))</f>
        <v>0.30802967648974477</v>
      </c>
      <c r="AU75" s="198">
        <f>IF(PERCENT!AU75&gt;PERCENT!AU$100,(PERCENT!AU75-PERCENT!AU$100)/(PERCENT!AU$101-PERCENT!AU$100),(PERCENT!AU75-PERCENT!AU$100)/(PERCENT!AU$100-PERCENT!AU$102))</f>
        <v>8.6298697859872653E-2</v>
      </c>
      <c r="AV75" s="231">
        <f>IF(PERCENT!AV75&gt;PERCENT!AV$100,(PERCENT!AV75-PERCENT!AV$100)/(PERCENT!AV$101-PERCENT!AV$100),(PERCENT!AV75-PERCENT!AV$100)/(PERCENT!AV$100-PERCENT!AV$102))</f>
        <v>2.5890559119762253E-2</v>
      </c>
      <c r="AW75" s="231">
        <f>IF(PERCENT!AW75&gt;PERCENT!AW$100,(PERCENT!AW75-PERCENT!AW$100)/(PERCENT!AW$101-PERCENT!AW$100),(PERCENT!AW75-PERCENT!AW$100)/(PERCENT!AW$100-PERCENT!AW$102))</f>
        <v>0.21219841311168591</v>
      </c>
      <c r="AX75" s="231">
        <f>IF(PERCENT!AX75&gt;PERCENT!AX$100,(PERCENT!AX75-PERCENT!AX$100)/(PERCENT!AX$101-PERCENT!AX$100),(PERCENT!AX75-PERCENT!AX$100)/(PERCENT!AX$100-PERCENT!AX$102))</f>
        <v>2.5890559119762253E-2</v>
      </c>
      <c r="AY75" s="232">
        <f>IF(PERCENT!AY75&gt;PERCENT!AY$100,(PERCENT!AY75-PERCENT!AY$100)/(PERCENT!AY$101-PERCENT!AY$100),(PERCENT!AY75-PERCENT!AY$100)/(PERCENT!AY$100-PERCENT!AY$102))</f>
        <v>0.18704817349080188</v>
      </c>
    </row>
    <row r="76" spans="1:51" x14ac:dyDescent="0.35">
      <c r="A76" s="197" t="s">
        <v>464</v>
      </c>
      <c r="B76" s="125">
        <f>IF(PERCENT!B76&gt;PERCENT!B$100,(PERCENT!B76-PERCENT!B$100)/(PERCENT!B$101-PERCENT!B$100),(PERCENT!B76-PERCENT!B$100)/(PERCENT!B$100-PERCENT!B$102))</f>
        <v>-0.1806664331883073</v>
      </c>
      <c r="C76" s="124">
        <f>IF(PERCENT!C76&gt;PERCENT!C$100,(PERCENT!C76-PERCENT!C$100)/(PERCENT!C$101-PERCENT!C$100),(PERCENT!C76-PERCENT!C$100)/(PERCENT!C$100-PERCENT!C$102))</f>
        <v>0.47225605796462244</v>
      </c>
      <c r="D76" s="124">
        <f>IF(PERCENT!D76&gt;PERCENT!D$100,(PERCENT!D76-PERCENT!D$100)/(PERCENT!D$101-PERCENT!D$100),(PERCENT!D76-PERCENT!D$100)/(PERCENT!D$100-PERCENT!D$102))</f>
        <v>0.27494375875903942</v>
      </c>
      <c r="E76" s="124">
        <f>IF(PERCENT!E76&gt;PERCENT!E$100,(PERCENT!E76-PERCENT!E$100)/(PERCENT!E$101-PERCENT!E$100),(PERCENT!E76-PERCENT!E$100)/(PERCENT!E$100-PERCENT!E$102))</f>
        <v>2.3742265304746789E-2</v>
      </c>
      <c r="F76" s="124">
        <f>IF(PERCENT!F76&gt;PERCENT!F$100,(PERCENT!F76-PERCENT!F$100)/(PERCENT!F$101-PERCENT!F$100),(PERCENT!F76-PERCENT!F$100)/(PERCENT!F$100-PERCENT!F$102))</f>
        <v>-0.66451030793356269</v>
      </c>
      <c r="G76" s="124">
        <f>IF(PERCENT!G76&gt;PERCENT!G$100,(PERCENT!G76-PERCENT!G$100)/(PERCENT!G$101-PERCENT!G$100),(PERCENT!G76-PERCENT!G$100)/(PERCENT!G$100-PERCENT!G$102))</f>
        <v>3.3153703518794903E-2</v>
      </c>
      <c r="H76" s="125">
        <f>IF(PERCENT!H76&gt;PERCENT!H$100,(PERCENT!H76-PERCENT!H$100)/(PERCENT!H$101-PERCENT!H$100),(PERCENT!H76-PERCENT!H$100)/(PERCENT!H$100-PERCENT!H$102))</f>
        <v>-0.48302778185717588</v>
      </c>
      <c r="I76" s="124">
        <f>IF(PERCENT!I76&gt;PERCENT!I$100,(PERCENT!I76-PERCENT!I$100)/(PERCENT!I$101-PERCENT!I$100),(PERCENT!I76-PERCENT!I$100)/(PERCENT!I$100-PERCENT!I$102))</f>
        <v>-0.63639000035249205</v>
      </c>
      <c r="J76" s="124">
        <f>IF(PERCENT!J76&gt;PERCENT!J$100,(PERCENT!J76-PERCENT!J$100)/(PERCENT!J$101-PERCENT!J$100),(PERCENT!J76-PERCENT!J$100)/(PERCENT!J$100-PERCENT!J$102))</f>
        <v>-0.35203317543382906</v>
      </c>
      <c r="K76" s="126">
        <f>IF(PERCENT!K76&gt;PERCENT!K$100,(PERCENT!K76-PERCENT!K$100)/(PERCENT!K$101-PERCENT!K$100),(PERCENT!K76-PERCENT!K$100)/(PERCENT!K$100-PERCENT!K$102))</f>
        <v>0.67417763406671283</v>
      </c>
      <c r="L76" s="126">
        <f>IF(PERCENT!L76&gt;PERCENT!L$100,(PERCENT!L76-PERCENT!L$100)/(PERCENT!L$101-PERCENT!L$100),(PERCENT!L76-PERCENT!L$100)/(PERCENT!L$100-PERCENT!L$102))</f>
        <v>0.24194535409400686</v>
      </c>
      <c r="M76" s="124">
        <f>IF(PERCENT!M76&gt;PERCENT!M$100,(PERCENT!M76-PERCENT!M$100)/(PERCENT!M$101-PERCENT!M$100),(PERCENT!M76-PERCENT!M$100)/(PERCENT!M$100-PERCENT!M$102))</f>
        <v>0.40893613056377309</v>
      </c>
      <c r="N76" s="124">
        <f>IF(PERCENT!N76&gt;PERCENT!N$100,(PERCENT!N76-PERCENT!N$100)/(PERCENT!N$101-PERCENT!N$100),(PERCENT!N76-PERCENT!N$100)/(PERCENT!N$100-PERCENT!N$102))</f>
        <v>-0.56608396246488024</v>
      </c>
      <c r="O76" s="124">
        <f>IF(PERCENT!O76&gt;PERCENT!O$100,(PERCENT!O76-PERCENT!O$100)/(PERCENT!O$101-PERCENT!O$100),(PERCENT!O76-PERCENT!O$100)/(PERCENT!O$100-PERCENT!O$102))</f>
        <v>-2.107829265829872E-2</v>
      </c>
      <c r="P76" s="124">
        <f>IF(PERCENT!P76&gt;PERCENT!P$100,(PERCENT!P76-PERCENT!P$100)/(PERCENT!P$101-PERCENT!P$100),(PERCENT!P76-PERCENT!P$100)/(PERCENT!P$100-PERCENT!P$102))</f>
        <v>6.3333481081730078E-3</v>
      </c>
      <c r="Q76" s="124">
        <f>IF(PERCENT!Q76&gt;PERCENT!Q$100,(PERCENT!Q76-PERCENT!Q$100)/(PERCENT!Q$101-PERCENT!Q$100),(PERCENT!Q76-PERCENT!Q$100)/(PERCENT!Q$100-PERCENT!Q$102))</f>
        <v>0.21555832299328107</v>
      </c>
      <c r="R76" s="127">
        <f>IF(PERCENT!R76&gt;PERCENT!R$100,(PERCENT!R76-PERCENT!R$100)/(PERCENT!R$101-PERCENT!R$100),(PERCENT!R76-PERCENT!R$100)/(PERCENT!R$100-PERCENT!R$102))</f>
        <v>-9.5225919898795031E-2</v>
      </c>
      <c r="S76" s="124">
        <f>IF(PERCENT!S76&gt;PERCENT!S$100,(PERCENT!S76-PERCENT!S$100)/(PERCENT!S$101-PERCENT!S$100),(PERCENT!S76-PERCENT!S$100)/(PERCENT!S$100-PERCENT!S$102))</f>
        <v>-0.13895017318499567</v>
      </c>
      <c r="T76" s="124">
        <f>IF(PERCENT!T76&gt;PERCENT!T$100,(PERCENT!T76-PERCENT!T$100)/(PERCENT!T$101-PERCENT!T$100),(PERCENT!T76-PERCENT!T$100)/(PERCENT!T$100-PERCENT!T$102))</f>
        <v>-0.21262704474380853</v>
      </c>
      <c r="U76" s="124">
        <f>IF(PERCENT!U76&gt;PERCENT!U$100,(PERCENT!U76-PERCENT!U$100)/(PERCENT!U$101-PERCENT!U$100),(PERCENT!U76-PERCENT!U$100)/(PERCENT!U$100-PERCENT!U$102))</f>
        <v>5.5400786842586577E-2</v>
      </c>
      <c r="V76" s="127">
        <f>IF(PERCENT!V76&gt;PERCENT!V$100,(PERCENT!V76-PERCENT!V$100)/(PERCENT!V$101-PERCENT!V$100),(PERCENT!V76-PERCENT!V$100)/(PERCENT!V$100-PERCENT!V$102))</f>
        <v>3.6365929846901214E-2</v>
      </c>
      <c r="W76" s="124">
        <f>IF(PERCENT!W76&gt;PERCENT!W$100,(PERCENT!W76-PERCENT!W$100)/(PERCENT!W$101-PERCENT!W$100),(PERCENT!W76-PERCENT!W$100)/(PERCENT!W$100-PERCENT!W$102))</f>
        <v>3.6365929846901214E-2</v>
      </c>
      <c r="X76" s="127">
        <f>IF(PERCENT!X76&gt;PERCENT!X$100,(PERCENT!X76-PERCENT!X$100)/(PERCENT!X$101-PERCENT!X$100),(PERCENT!X76-PERCENT!X$100)/(PERCENT!X$100-PERCENT!X$102))</f>
        <v>0.16420898808060394</v>
      </c>
      <c r="Y76" s="124">
        <f>IF(PERCENT!Y76&gt;PERCENT!Y$100,(PERCENT!Y76-PERCENT!Y$100)/(PERCENT!Y$101-PERCENT!Y$100),(PERCENT!Y76-PERCENT!Y$100)/(PERCENT!Y$100-PERCENT!Y$102))</f>
        <v>0.27338470674789067</v>
      </c>
      <c r="Z76" s="124">
        <f>IF(PERCENT!Z76&gt;PERCENT!Z$100,(PERCENT!Z76-PERCENT!Z$100)/(PERCENT!Z$101-PERCENT!Z$100),(PERCENT!Z76-PERCENT!Z$100)/(PERCENT!Z$100-PERCENT!Z$102))</f>
        <v>2.7958327205079825E-3</v>
      </c>
      <c r="AA76" s="124">
        <f>IF(PERCENT!AA76&gt;PERCENT!AA$100,(PERCENT!AA76-PERCENT!AA$100)/(PERCENT!AA$101-PERCENT!AA$100),(PERCENT!AA76-PERCENT!AA$100)/(PERCENT!AA$100-PERCENT!AA$102))</f>
        <v>-0.11350982755639452</v>
      </c>
      <c r="AB76" s="124">
        <f>IF(PERCENT!AB76&gt;PERCENT!AB$100,(PERCENT!AB76-PERCENT!AB$100)/(PERCENT!AB$101-PERCENT!AB$100),(PERCENT!AB76-PERCENT!AB$100)/(PERCENT!AB$100-PERCENT!AB$102))</f>
        <v>0.24993669150017453</v>
      </c>
      <c r="AC76" s="127">
        <f>IF(PERCENT!AC76&gt;PERCENT!AC$100,(PERCENT!AC76-PERCENT!AC$100)/(PERCENT!AC$101-PERCENT!AC$100),(PERCENT!AC76-PERCENT!AC$100)/(PERCENT!AC$100-PERCENT!AC$102))</f>
        <v>0.57725538445977131</v>
      </c>
      <c r="AD76" s="124">
        <f>IF(PERCENT!AD76&gt;PERCENT!AD$100,(PERCENT!AD76-PERCENT!AD$100)/(PERCENT!AD$101-PERCENT!AD$100),(PERCENT!AD76-PERCENT!AD$100)/(PERCENT!AD$100-PERCENT!AD$102))</f>
        <v>0.57725538445977131</v>
      </c>
      <c r="AE76" s="128">
        <f>IF(PERCENT!AE76&gt;PERCENT!AE$100,(PERCENT!AE76-PERCENT!AE$100)/(PERCENT!AE$101-PERCENT!AE$100),(PERCENT!AE76-PERCENT!AE$100)/(PERCENT!AE$100-PERCENT!AE$102))</f>
        <v>0.13406468029805804</v>
      </c>
      <c r="AF76" s="124">
        <f>IF(PERCENT!AF76&gt;PERCENT!AF$100,(PERCENT!AF76-PERCENT!AF$100)/(PERCENT!AF$101-PERCENT!AF$100),(PERCENT!AF76-PERCENT!AF$100)/(PERCENT!AF$100-PERCENT!AF$102))</f>
        <v>7.2536101421900812E-2</v>
      </c>
      <c r="AG76" s="124">
        <f>IF(PERCENT!AG76&gt;PERCENT!AG$100,(PERCENT!AG76-PERCENT!AG$100)/(PERCENT!AG$101-PERCENT!AG$100),(PERCENT!AG76-PERCENT!AG$100)/(PERCENT!AG$100-PERCENT!AG$102))</f>
        <v>0.52323051799473053</v>
      </c>
      <c r="AH76" s="124">
        <f>IF(PERCENT!AH76&gt;PERCENT!AH$100,(PERCENT!AH76-PERCENT!AH$100)/(PERCENT!AH$101-PERCENT!AH$100),(PERCENT!AH76-PERCENT!AH$100)/(PERCENT!AH$100-PERCENT!AH$102))</f>
        <v>0.43004790074773547</v>
      </c>
      <c r="AI76" s="124">
        <f>IF(PERCENT!AI76&gt;PERCENT!AI$100,(PERCENT!AI76-PERCENT!AI$100)/(PERCENT!AI$101-PERCENT!AI$100),(PERCENT!AI76-PERCENT!AI$100)/(PERCENT!AI$100-PERCENT!AI$102))</f>
        <v>0.70797266115793001</v>
      </c>
      <c r="AJ76" s="124">
        <f>IF(PERCENT!AJ76&gt;PERCENT!AJ$100,(PERCENT!AJ76-PERCENT!AJ$100)/(PERCENT!AJ$101-PERCENT!AJ$100),(PERCENT!AJ76-PERCENT!AJ$100)/(PERCENT!AJ$100-PERCENT!AJ$102))</f>
        <v>-1.5426134292270461E-2</v>
      </c>
      <c r="AK76" s="124">
        <f>IF(PERCENT!AK76&gt;PERCENT!AK$100,(PERCENT!AK76-PERCENT!AK$100)/(PERCENT!AK$101-PERCENT!AK$100),(PERCENT!AK76-PERCENT!AK$100)/(PERCENT!AK$100-PERCENT!AK$102))</f>
        <v>-1.1990042954348641E-2</v>
      </c>
      <c r="AL76" s="124">
        <f>IF(PERCENT!AL76&gt;PERCENT!AL$100,(PERCENT!AL76-PERCENT!AL$100)/(PERCENT!AL$101-PERCENT!AL$100),(PERCENT!AL76-PERCENT!AL$100)/(PERCENT!AL$100-PERCENT!AL$102))</f>
        <v>0.22218806660731605</v>
      </c>
      <c r="AM76" s="124">
        <f>IF(PERCENT!AM76&gt;PERCENT!AM$100,(PERCENT!AM76-PERCENT!AM$100)/(PERCENT!AM$101-PERCENT!AM$100),(PERCENT!AM76-PERCENT!AM$100)/(PERCENT!AM$100-PERCENT!AM$102))</f>
        <v>-6.2437062289062142E-4</v>
      </c>
      <c r="AN76" s="124">
        <f>IF(PERCENT!AN76&gt;PERCENT!AN$100,(PERCENT!AN76-PERCENT!AN$100)/(PERCENT!AN$101-PERCENT!AN$100),(PERCENT!AN76-PERCENT!AN$100)/(PERCENT!AN$100-PERCENT!AN$102))</f>
        <v>0.42620751215615815</v>
      </c>
      <c r="AO76" s="124">
        <f>IF(PERCENT!AO76&gt;PERCENT!AO$100,(PERCENT!AO76-PERCENT!AO$100)/(PERCENT!AO$101-PERCENT!AO$100),(PERCENT!AO76-PERCENT!AO$100)/(PERCENT!AO$100-PERCENT!AO$102))</f>
        <v>-0.45350591003946972</v>
      </c>
      <c r="AP76" s="124">
        <f>IF(PERCENT!AP76&gt;PERCENT!AP$100,(PERCENT!AP76-PERCENT!AP$100)/(PERCENT!AP$101-PERCENT!AP$100),(PERCENT!AP76-PERCENT!AP$100)/(PERCENT!AP$100-PERCENT!AP$102))</f>
        <v>2.9041318683709991E-2</v>
      </c>
      <c r="AQ76" s="124">
        <f>IF(PERCENT!AQ76&gt;PERCENT!AQ$100,(PERCENT!AQ76-PERCENT!AQ$100)/(PERCENT!AQ$101-PERCENT!AQ$100),(PERCENT!AQ76-PERCENT!AQ$100)/(PERCENT!AQ$100-PERCENT!AQ$102))</f>
        <v>-6.6368942326475088E-3</v>
      </c>
      <c r="AR76" s="124">
        <f>IF(PERCENT!AR76&gt;PERCENT!AR$100,(PERCENT!AR76-PERCENT!AR$100)/(PERCENT!AR$101-PERCENT!AR$100),(PERCENT!AR76-PERCENT!AR$100)/(PERCENT!AR$100-PERCENT!AR$102))</f>
        <v>-4.8451575554677308E-2</v>
      </c>
      <c r="AS76" s="198">
        <f>IF(PERCENT!AS76&gt;PERCENT!AS$100,(PERCENT!AS76-PERCENT!AS$100)/(PERCENT!AS$101-PERCENT!AS$100),(PERCENT!AS76-PERCENT!AS$100)/(PERCENT!AS$100-PERCENT!AS$102))</f>
        <v>-0.44463634508995636</v>
      </c>
      <c r="AT76" s="198">
        <f>IF(PERCENT!AT76&gt;PERCENT!AT$100,(PERCENT!AT76-PERCENT!AT$100)/(PERCENT!AT$101-PERCENT!AT$100),(PERCENT!AT76-PERCENT!AT$100)/(PERCENT!AT$100-PERCENT!AT$102))</f>
        <v>0.54725813831773151</v>
      </c>
      <c r="AU76" s="198">
        <f>IF(PERCENT!AU76&gt;PERCENT!AU$100,(PERCENT!AU76-PERCENT!AU$100)/(PERCENT!AU$101-PERCENT!AU$100),(PERCENT!AU76-PERCENT!AU$100)/(PERCENT!AU$100-PERCENT!AU$102))</f>
        <v>0.33210039931910895</v>
      </c>
      <c r="AV76" s="231">
        <f>IF(PERCENT!AV76&gt;PERCENT!AV$100,(PERCENT!AV76-PERCENT!AV$100)/(PERCENT!AV$101-PERCENT!AV$100),(PERCENT!AV76-PERCENT!AV$100)/(PERCENT!AV$100-PERCENT!AV$102))</f>
        <v>0.13406468029805804</v>
      </c>
      <c r="AW76" s="231">
        <f>IF(PERCENT!AW76&gt;PERCENT!AW$100,(PERCENT!AW76-PERCENT!AW$100)/(PERCENT!AW$101-PERCENT!AW$100),(PERCENT!AW76-PERCENT!AW$100)/(PERCENT!AW$100-PERCENT!AW$102))</f>
        <v>0.18028856831969114</v>
      </c>
      <c r="AX76" s="231">
        <f>IF(PERCENT!AX76&gt;PERCENT!AX$100,(PERCENT!AX76-PERCENT!AX$100)/(PERCENT!AX$101-PERCENT!AX$100),(PERCENT!AX76-PERCENT!AX$100)/(PERCENT!AX$100-PERCENT!AX$102))</f>
        <v>0.13406468029805804</v>
      </c>
      <c r="AY76" s="232">
        <f>IF(PERCENT!AY76&gt;PERCENT!AY$100,(PERCENT!AY76-PERCENT!AY$100)/(PERCENT!AY$101-PERCENT!AY$100),(PERCENT!AY76-PERCENT!AY$100)/(PERCENT!AY$100-PERCENT!AY$102))</f>
        <v>-0.13991243962512365</v>
      </c>
    </row>
    <row r="77" spans="1:51" x14ac:dyDescent="0.35">
      <c r="A77" s="197" t="s">
        <v>825</v>
      </c>
      <c r="B77" s="125">
        <f>IF(PERCENT!B77&gt;PERCENT!B$100,(PERCENT!B77-PERCENT!B$100)/(PERCENT!B$101-PERCENT!B$100),(PERCENT!B77-PERCENT!B$100)/(PERCENT!B$100-PERCENT!B$102))</f>
        <v>-0.14982395295084272</v>
      </c>
      <c r="C77" s="124">
        <f>IF(PERCENT!C77&gt;PERCENT!C$100,(PERCENT!C77-PERCENT!C$100)/(PERCENT!C$101-PERCENT!C$100),(PERCENT!C77-PERCENT!C$100)/(PERCENT!C$100-PERCENT!C$102))</f>
        <v>-0.82722314677274356</v>
      </c>
      <c r="D77" s="124">
        <f>IF(PERCENT!D77&gt;PERCENT!D$100,(PERCENT!D77-PERCENT!D$100)/(PERCENT!D$101-PERCENT!D$100),(PERCENT!D77-PERCENT!D$100)/(PERCENT!D$100-PERCENT!D$102))</f>
        <v>-0.6904372706364631</v>
      </c>
      <c r="E77" s="124">
        <f>IF(PERCENT!E77&gt;PERCENT!E$100,(PERCENT!E77-PERCENT!E$100)/(PERCENT!E$101-PERCENT!E$100),(PERCENT!E77-PERCENT!E$100)/(PERCENT!E$100-PERCENT!E$102))</f>
        <v>-0.6719480568359002</v>
      </c>
      <c r="F77" s="124">
        <f>IF(PERCENT!F77&gt;PERCENT!F$100,(PERCENT!F77-PERCENT!F$100)/(PERCENT!F$101-PERCENT!F$100),(PERCENT!F77-PERCENT!F$100)/(PERCENT!F$100-PERCENT!F$102))</f>
        <v>0.70907210671522714</v>
      </c>
      <c r="G77" s="124">
        <f>IF(PERCENT!G77&gt;PERCENT!G$100,(PERCENT!G77-PERCENT!G$100)/(PERCENT!G$101-PERCENT!G$100),(PERCENT!G77-PERCENT!G$100)/(PERCENT!G$100-PERCENT!G$102))</f>
        <v>0.34117124634165386</v>
      </c>
      <c r="H77" s="125">
        <f>IF(PERCENT!H77&gt;PERCENT!H$100,(PERCENT!H77-PERCENT!H$100)/(PERCENT!H$101-PERCENT!H$100),(PERCENT!H77-PERCENT!H$100)/(PERCENT!H$100-PERCENT!H$102))</f>
        <v>-0.83287369337652861</v>
      </c>
      <c r="I77" s="124">
        <f>IF(PERCENT!I77&gt;PERCENT!I$100,(PERCENT!I77-PERCENT!I$100)/(PERCENT!I$101-PERCENT!I$100),(PERCENT!I77-PERCENT!I$100)/(PERCENT!I$100-PERCENT!I$102))</f>
        <v>-1</v>
      </c>
      <c r="J77" s="124">
        <f>IF(PERCENT!J77&gt;PERCENT!J$100,(PERCENT!J77-PERCENT!J$100)/(PERCENT!J$101-PERCENT!J$100),(PERCENT!J77-PERCENT!J$100)/(PERCENT!J$100-PERCENT!J$102))</f>
        <v>-0.67119998299923989</v>
      </c>
      <c r="K77" s="126">
        <f>IF(PERCENT!K77&gt;PERCENT!K$100,(PERCENT!K77-PERCENT!K$100)/(PERCENT!K$101-PERCENT!K$100),(PERCENT!K77-PERCENT!K$100)/(PERCENT!K$100-PERCENT!K$102))</f>
        <v>-1</v>
      </c>
      <c r="L77" s="126">
        <f>IF(PERCENT!L77&gt;PERCENT!L$100,(PERCENT!L77-PERCENT!L$100)/(PERCENT!L$101-PERCENT!L$100),(PERCENT!L77-PERCENT!L$100)/(PERCENT!L$100-PERCENT!L$102))</f>
        <v>-3.2543110847590075E-2</v>
      </c>
      <c r="M77" s="124">
        <f>IF(PERCENT!M77&gt;PERCENT!M$100,(PERCENT!M77-PERCENT!M$100)/(PERCENT!M$101-PERCENT!M$100),(PERCENT!M77-PERCENT!M$100)/(PERCENT!M$100-PERCENT!M$102))</f>
        <v>-1</v>
      </c>
      <c r="N77" s="124">
        <f>IF(PERCENT!N77&gt;PERCENT!N$100,(PERCENT!N77-PERCENT!N$100)/(PERCENT!N$101-PERCENT!N$100),(PERCENT!N77-PERCENT!N$100)/(PERCENT!N$100-PERCENT!N$102))</f>
        <v>5.7445162690153276E-2</v>
      </c>
      <c r="O77" s="124">
        <f>IF(PERCENT!O77&gt;PERCENT!O$100,(PERCENT!O77-PERCENT!O$100)/(PERCENT!O$101-PERCENT!O$100),(PERCENT!O77-PERCENT!O$100)/(PERCENT!O$100-PERCENT!O$102))</f>
        <v>-1</v>
      </c>
      <c r="P77" s="124">
        <f>IF(PERCENT!P77&gt;PERCENT!P$100,(PERCENT!P77-PERCENT!P$100)/(PERCENT!P$101-PERCENT!P$100),(PERCENT!P77-PERCENT!P$100)/(PERCENT!P$100-PERCENT!P$102))</f>
        <v>-4.5256742511181067E-3</v>
      </c>
      <c r="Q77" s="124">
        <f>IF(PERCENT!Q77&gt;PERCENT!Q$100,(PERCENT!Q77-PERCENT!Q$100)/(PERCENT!Q$101-PERCENT!Q$100),(PERCENT!Q77-PERCENT!Q$100)/(PERCENT!Q$100-PERCENT!Q$102))</f>
        <v>0.43177034449767382</v>
      </c>
      <c r="R77" s="127">
        <f>IF(PERCENT!R77&gt;PERCENT!R$100,(PERCENT!R77-PERCENT!R$100)/(PERCENT!R$101-PERCENT!R$100),(PERCENT!R77-PERCENT!R$100)/(PERCENT!R$100-PERCENT!R$102))</f>
        <v>-0.99100967617989133</v>
      </c>
      <c r="S77" s="124">
        <f>IF(PERCENT!S77&gt;PERCENT!S$100,(PERCENT!S77-PERCENT!S$100)/(PERCENT!S$101-PERCENT!S$100),(PERCENT!S77-PERCENT!S$100)/(PERCENT!S$100-PERCENT!S$102))</f>
        <v>-0.994797692571745</v>
      </c>
      <c r="T77" s="124">
        <f>IF(PERCENT!T77&gt;PERCENT!T$100,(PERCENT!T77-PERCENT!T$100)/(PERCENT!T$101-PERCENT!T$100),(PERCENT!T77-PERCENT!T$100)/(PERCENT!T$100-PERCENT!T$102))</f>
        <v>-0.99122544352686881</v>
      </c>
      <c r="U77" s="124">
        <f>IF(PERCENT!U77&gt;PERCENT!U$100,(PERCENT!U77-PERCENT!U$100)/(PERCENT!U$101-PERCENT!U$100),(PERCENT!U77-PERCENT!U$100)/(PERCENT!U$100-PERCENT!U$102))</f>
        <v>-0.98520308895721498</v>
      </c>
      <c r="V77" s="127">
        <f>IF(PERCENT!V77&gt;PERCENT!V$100,(PERCENT!V77-PERCENT!V$100)/(PERCENT!V$101-PERCENT!V$100),(PERCENT!V77-PERCENT!V$100)/(PERCENT!V$100-PERCENT!V$102))</f>
        <v>-0.95094685733927953</v>
      </c>
      <c r="W77" s="124">
        <f>IF(PERCENT!W77&gt;PERCENT!W$100,(PERCENT!W77-PERCENT!W$100)/(PERCENT!W$101-PERCENT!W$100),(PERCENT!W77-PERCENT!W$100)/(PERCENT!W$100-PERCENT!W$102))</f>
        <v>-0.95094685733927953</v>
      </c>
      <c r="X77" s="127">
        <f>IF(PERCENT!X77&gt;PERCENT!X$100,(PERCENT!X77-PERCENT!X$100)/(PERCENT!X$101-PERCENT!X$100),(PERCENT!X77-PERCENT!X$100)/(PERCENT!X$100-PERCENT!X$102))</f>
        <v>-0.98561513310252291</v>
      </c>
      <c r="Y77" s="124">
        <f>IF(PERCENT!Y77&gt;PERCENT!Y$100,(PERCENT!Y77-PERCENT!Y$100)/(PERCENT!Y$101-PERCENT!Y$100),(PERCENT!Y77-PERCENT!Y$100)/(PERCENT!Y$100-PERCENT!Y$102))</f>
        <v>-0.95616667467429506</v>
      </c>
      <c r="Z77" s="124">
        <f>IF(PERCENT!Z77&gt;PERCENT!Z$100,(PERCENT!Z77-PERCENT!Z$100)/(PERCENT!Z$101-PERCENT!Z$100),(PERCENT!Z77-PERCENT!Z$100)/(PERCENT!Z$100-PERCENT!Z$102))</f>
        <v>-0.9275347988478162</v>
      </c>
      <c r="AA77" s="124">
        <f>IF(PERCENT!AA77&gt;PERCENT!AA$100,(PERCENT!AA77-PERCENT!AA$100)/(PERCENT!AA$101-PERCENT!AA$100),(PERCENT!AA77-PERCENT!AA$100)/(PERCENT!AA$100-PERCENT!AA$102))</f>
        <v>-0.9572061206060033</v>
      </c>
      <c r="AB77" s="124">
        <f>IF(PERCENT!AB77&gt;PERCENT!AB$100,(PERCENT!AB77-PERCENT!AB$100)/(PERCENT!AB$101-PERCENT!AB$100),(PERCENT!AB77-PERCENT!AB$100)/(PERCENT!AB$100-PERCENT!AB$102))</f>
        <v>-0.93909015672574536</v>
      </c>
      <c r="AC77" s="127">
        <f>IF(PERCENT!AC77&gt;PERCENT!AC$100,(PERCENT!AC77-PERCENT!AC$100)/(PERCENT!AC$101-PERCENT!AC$100),(PERCENT!AC77-PERCENT!AC$100)/(PERCENT!AC$100-PERCENT!AC$102))</f>
        <v>-0.91826746095730694</v>
      </c>
      <c r="AD77" s="124">
        <f>IF(PERCENT!AD77&gt;PERCENT!AD$100,(PERCENT!AD77-PERCENT!AD$100)/(PERCENT!AD$101-PERCENT!AD$100),(PERCENT!AD77-PERCENT!AD$100)/(PERCENT!AD$100-PERCENT!AD$102))</f>
        <v>-0.91826746095730694</v>
      </c>
      <c r="AE77" s="128">
        <f>IF(PERCENT!AE77&gt;PERCENT!AE$100,(PERCENT!AE77-PERCENT!AE$100)/(PERCENT!AE$101-PERCENT!AE$100),(PERCENT!AE77-PERCENT!AE$100)/(PERCENT!AE$100-PERCENT!AE$102))</f>
        <v>-0.82742524711313237</v>
      </c>
      <c r="AF77" s="124">
        <f>IF(PERCENT!AF77&gt;PERCENT!AF$100,(PERCENT!AF77-PERCENT!AF$100)/(PERCENT!AF$101-PERCENT!AF$100),(PERCENT!AF77-PERCENT!AF$100)/(PERCENT!AF$100-PERCENT!AF$102))</f>
        <v>0.8099121412820347</v>
      </c>
      <c r="AG77" s="124">
        <f>IF(PERCENT!AG77&gt;PERCENT!AG$100,(PERCENT!AG77-PERCENT!AG$100)/(PERCENT!AG$101-PERCENT!AG$100),(PERCENT!AG77-PERCENT!AG$100)/(PERCENT!AG$100-PERCENT!AG$102))</f>
        <v>0.1402111530128787</v>
      </c>
      <c r="AH77" s="124">
        <f>IF(PERCENT!AH77&gt;PERCENT!AH$100,(PERCENT!AH77-PERCENT!AH$100)/(PERCENT!AH$101-PERCENT!AH$100),(PERCENT!AH77-PERCENT!AH$100)/(PERCENT!AH$100-PERCENT!AH$102))</f>
        <v>-0.60691730961401502</v>
      </c>
      <c r="AI77" s="124">
        <f>IF(PERCENT!AI77&gt;PERCENT!AI$100,(PERCENT!AI77-PERCENT!AI$100)/(PERCENT!AI$101-PERCENT!AI$100),(PERCENT!AI77-PERCENT!AI$100)/(PERCENT!AI$100-PERCENT!AI$102))</f>
        <v>-8.6333980693308748E-2</v>
      </c>
      <c r="AJ77" s="124">
        <f>IF(PERCENT!AJ77&gt;PERCENT!AJ$100,(PERCENT!AJ77-PERCENT!AJ$100)/(PERCENT!AJ$101-PERCENT!AJ$100),(PERCENT!AJ77-PERCENT!AJ$100)/(PERCENT!AJ$100-PERCENT!AJ$102))</f>
        <v>-0.18356678748221222</v>
      </c>
      <c r="AK77" s="124">
        <f>IF(PERCENT!AK77&gt;PERCENT!AK$100,(PERCENT!AK77-PERCENT!AK$100)/(PERCENT!AK$101-PERCENT!AK$100),(PERCENT!AK77-PERCENT!AK$100)/(PERCENT!AK$100-PERCENT!AK$102))</f>
        <v>-0.18582940906934037</v>
      </c>
      <c r="AL77" s="124">
        <f>IF(PERCENT!AL77&gt;PERCENT!AL$100,(PERCENT!AL77-PERCENT!AL$100)/(PERCENT!AL$101-PERCENT!AL$100),(PERCENT!AL77-PERCENT!AL$100)/(PERCENT!AL$100-PERCENT!AL$102))</f>
        <v>-0.72464572033632701</v>
      </c>
      <c r="AM77" s="124">
        <f>IF(PERCENT!AM77&gt;PERCENT!AM$100,(PERCENT!AM77-PERCENT!AM$100)/(PERCENT!AM$101-PERCENT!AM$100),(PERCENT!AM77-PERCENT!AM$100)/(PERCENT!AM$100-PERCENT!AM$102))</f>
        <v>-0.85001634813521265</v>
      </c>
      <c r="AN77" s="124">
        <f>IF(PERCENT!AN77&gt;PERCENT!AN$100,(PERCENT!AN77-PERCENT!AN$100)/(PERCENT!AN$101-PERCENT!AN$100),(PERCENT!AN77-PERCENT!AN$100)/(PERCENT!AN$100-PERCENT!AN$102))</f>
        <v>1</v>
      </c>
      <c r="AO77" s="124">
        <f>IF(PERCENT!AO77&gt;PERCENT!AO$100,(PERCENT!AO77-PERCENT!AO$100)/(PERCENT!AO$101-PERCENT!AO$100),(PERCENT!AO77-PERCENT!AO$100)/(PERCENT!AO$100-PERCENT!AO$102))</f>
        <v>-0.17399149134187714</v>
      </c>
      <c r="AP77" s="124">
        <f>IF(PERCENT!AP77&gt;PERCENT!AP$100,(PERCENT!AP77-PERCENT!AP$100)/(PERCENT!AP$101-PERCENT!AP$100),(PERCENT!AP77-PERCENT!AP$100)/(PERCENT!AP$100-PERCENT!AP$102))</f>
        <v>0.94619836819708691</v>
      </c>
      <c r="AQ77" s="124">
        <f>IF(PERCENT!AQ77&gt;PERCENT!AQ$100,(PERCENT!AQ77-PERCENT!AQ$100)/(PERCENT!AQ$101-PERCENT!AQ$100),(PERCENT!AQ77-PERCENT!AQ$100)/(PERCENT!AQ$100-PERCENT!AQ$102))</f>
        <v>9.6691356820754901E-2</v>
      </c>
      <c r="AR77" s="124">
        <f>IF(PERCENT!AR77&gt;PERCENT!AR$100,(PERCENT!AR77-PERCENT!AR$100)/(PERCENT!AR$101-PERCENT!AR$100),(PERCENT!AR77-PERCENT!AR$100)/(PERCENT!AR$100-PERCENT!AR$102))</f>
        <v>0.66112519753073828</v>
      </c>
      <c r="AS77" s="198">
        <f>IF(PERCENT!AS77&gt;PERCENT!AS$100,(PERCENT!AS77-PERCENT!AS$100)/(PERCENT!AS$101-PERCENT!AS$100),(PERCENT!AS77-PERCENT!AS$100)/(PERCENT!AS$100-PERCENT!AS$102))</f>
        <v>-0.67024790649807442</v>
      </c>
      <c r="AT77" s="198">
        <f>IF(PERCENT!AT77&gt;PERCENT!AT$100,(PERCENT!AT77-PERCENT!AT$100)/(PERCENT!AT$101-PERCENT!AT$100),(PERCENT!AT77-PERCENT!AT$100)/(PERCENT!AT$100-PERCENT!AT$102))</f>
        <v>-1</v>
      </c>
      <c r="AU77" s="198">
        <f>IF(PERCENT!AU77&gt;PERCENT!AU$100,(PERCENT!AU77-PERCENT!AU$100)/(PERCENT!AU$101-PERCENT!AU$100),(PERCENT!AU77-PERCENT!AU$100)/(PERCENT!AU$100-PERCENT!AU$102))</f>
        <v>-0.99229084622579877</v>
      </c>
      <c r="AV77" s="231">
        <f>IF(PERCENT!AV77&gt;PERCENT!AV$100,(PERCENT!AV77-PERCENT!AV$100)/(PERCENT!AV$101-PERCENT!AV$100),(PERCENT!AV77-PERCENT!AV$100)/(PERCENT!AV$100-PERCENT!AV$102))</f>
        <v>-0.82742524711313237</v>
      </c>
      <c r="AW77" s="231">
        <f>IF(PERCENT!AW77&gt;PERCENT!AW$100,(PERCENT!AW77-PERCENT!AW$100)/(PERCENT!AW$101-PERCENT!AW$100),(PERCENT!AW77-PERCENT!AW$100)/(PERCENT!AW$100-PERCENT!AW$102))</f>
        <v>-1</v>
      </c>
      <c r="AX77" s="231">
        <f>IF(PERCENT!AX77&gt;PERCENT!AX$100,(PERCENT!AX77-PERCENT!AX$100)/(PERCENT!AX$101-PERCENT!AX$100),(PERCENT!AX77-PERCENT!AX$100)/(PERCENT!AX$100-PERCENT!AX$102))</f>
        <v>-0.82742524711313237</v>
      </c>
      <c r="AY77" s="232">
        <f>IF(PERCENT!AY77&gt;PERCENT!AY$100,(PERCENT!AY77-PERCENT!AY$100)/(PERCENT!AY$101-PERCENT!AY$100),(PERCENT!AY77-PERCENT!AY$100)/(PERCENT!AY$100-PERCENT!AY$102))</f>
        <v>-0.99219454346191627</v>
      </c>
    </row>
    <row r="78" spans="1:51" x14ac:dyDescent="0.35">
      <c r="A78" s="197" t="s">
        <v>465</v>
      </c>
      <c r="B78" s="125">
        <f>IF(PERCENT!B78&gt;PERCENT!B$100,(PERCENT!B78-PERCENT!B$100)/(PERCENT!B$101-PERCENT!B$100),(PERCENT!B78-PERCENT!B$100)/(PERCENT!B$100-PERCENT!B$102))</f>
        <v>-0.26398215204011877</v>
      </c>
      <c r="C78" s="124">
        <f>IF(PERCENT!C78&gt;PERCENT!C$100,(PERCENT!C78-PERCENT!C$100)/(PERCENT!C$101-PERCENT!C$100),(PERCENT!C78-PERCENT!C$100)/(PERCENT!C$100-PERCENT!C$102))</f>
        <v>-0.82722314677274356</v>
      </c>
      <c r="D78" s="124">
        <f>IF(PERCENT!D78&gt;PERCENT!D$100,(PERCENT!D78-PERCENT!D$100)/(PERCENT!D$101-PERCENT!D$100),(PERCENT!D78-PERCENT!D$100)/(PERCENT!D$100-PERCENT!D$102))</f>
        <v>-0.75648468635738164</v>
      </c>
      <c r="E78" s="124">
        <f>IF(PERCENT!E78&gt;PERCENT!E$100,(PERCENT!E78-PERCENT!E$100)/(PERCENT!E$101-PERCENT!E$100),(PERCENT!E78-PERCENT!E$100)/(PERCENT!E$100-PERCENT!E$102))</f>
        <v>-0.6719480568359002</v>
      </c>
      <c r="F78" s="124">
        <f>IF(PERCENT!F78&gt;PERCENT!F$100,(PERCENT!F78-PERCENT!F$100)/(PERCENT!F$101-PERCENT!F$100),(PERCENT!F78-PERCENT!F$100)/(PERCENT!F$100-PERCENT!F$102))</f>
        <v>0.70907210671522714</v>
      </c>
      <c r="G78" s="124">
        <f>IF(PERCENT!G78&gt;PERCENT!G$100,(PERCENT!G78-PERCENT!G$100)/(PERCENT!G$101-PERCENT!G$100),(PERCENT!G78-PERCENT!G$100)/(PERCENT!G$100-PERCENT!G$102))</f>
        <v>0.14126068337465686</v>
      </c>
      <c r="H78" s="125">
        <f>IF(PERCENT!H78&gt;PERCENT!H$100,(PERCENT!H78-PERCENT!H$100)/(PERCENT!H$101-PERCENT!H$100),(PERCENT!H78-PERCENT!H$100)/(PERCENT!H$100-PERCENT!H$102))</f>
        <v>-0.83287369337652861</v>
      </c>
      <c r="I78" s="124">
        <f>IF(PERCENT!I78&gt;PERCENT!I$100,(PERCENT!I78-PERCENT!I$100)/(PERCENT!I$101-PERCENT!I$100),(PERCENT!I78-PERCENT!I$100)/(PERCENT!I$100-PERCENT!I$102))</f>
        <v>-1</v>
      </c>
      <c r="J78" s="124">
        <f>IF(PERCENT!J78&gt;PERCENT!J$100,(PERCENT!J78-PERCENT!J$100)/(PERCENT!J$101-PERCENT!J$100),(PERCENT!J78-PERCENT!J$100)/(PERCENT!J$100-PERCENT!J$102))</f>
        <v>-0.67119998299923989</v>
      </c>
      <c r="K78" s="126">
        <f>IF(PERCENT!K78&gt;PERCENT!K$100,(PERCENT!K78-PERCENT!K$100)/(PERCENT!K$101-PERCENT!K$100),(PERCENT!K78-PERCENT!K$100)/(PERCENT!K$100-PERCENT!K$102))</f>
        <v>-0.7887418775876438</v>
      </c>
      <c r="L78" s="126">
        <f>IF(PERCENT!L78&gt;PERCENT!L$100,(PERCENT!L78-PERCENT!L$100)/(PERCENT!L$101-PERCENT!L$100),(PERCENT!L78-PERCENT!L$100)/(PERCENT!L$100-PERCENT!L$102))</f>
        <v>-3.2543110847590075E-2</v>
      </c>
      <c r="M78" s="124">
        <f>IF(PERCENT!M78&gt;PERCENT!M$100,(PERCENT!M78-PERCENT!M$100)/(PERCENT!M$101-PERCENT!M$100),(PERCENT!M78-PERCENT!M$100)/(PERCENT!M$100-PERCENT!M$102))</f>
        <v>-1</v>
      </c>
      <c r="N78" s="124">
        <f>IF(PERCENT!N78&gt;PERCENT!N$100,(PERCENT!N78-PERCENT!N$100)/(PERCENT!N$101-PERCENT!N$100),(PERCENT!N78-PERCENT!N$100)/(PERCENT!N$100-PERCENT!N$102))</f>
        <v>5.7445162690153276E-2</v>
      </c>
      <c r="O78" s="124">
        <f>IF(PERCENT!O78&gt;PERCENT!O$100,(PERCENT!O78-PERCENT!O$100)/(PERCENT!O$101-PERCENT!O$100),(PERCENT!O78-PERCENT!O$100)/(PERCENT!O$100-PERCENT!O$102))</f>
        <v>-1</v>
      </c>
      <c r="P78" s="124">
        <f>IF(PERCENT!P78&gt;PERCENT!P$100,(PERCENT!P78-PERCENT!P$100)/(PERCENT!P$101-PERCENT!P$100),(PERCENT!P78-PERCENT!P$100)/(PERCENT!P$100-PERCENT!P$102))</f>
        <v>-4.5256742511181067E-3</v>
      </c>
      <c r="Q78" s="124">
        <f>IF(PERCENT!Q78&gt;PERCENT!Q$100,(PERCENT!Q78-PERCENT!Q$100)/(PERCENT!Q$101-PERCENT!Q$100),(PERCENT!Q78-PERCENT!Q$100)/(PERCENT!Q$100-PERCENT!Q$102))</f>
        <v>0.43177034449767382</v>
      </c>
      <c r="R78" s="127">
        <f>IF(PERCENT!R78&gt;PERCENT!R$100,(PERCENT!R78-PERCENT!R$100)/(PERCENT!R$101-PERCENT!R$100),(PERCENT!R78-PERCENT!R$100)/(PERCENT!R$100-PERCENT!R$102))</f>
        <v>-0.9444869325282611</v>
      </c>
      <c r="S78" s="124">
        <f>IF(PERCENT!S78&gt;PERCENT!S$100,(PERCENT!S78-PERCENT!S$100)/(PERCENT!S$101-PERCENT!S$100),(PERCENT!S78-PERCENT!S$100)/(PERCENT!S$100-PERCENT!S$102))</f>
        <v>-0.96787701432650275</v>
      </c>
      <c r="T78" s="124">
        <f>IF(PERCENT!T78&gt;PERCENT!T$100,(PERCENT!T78-PERCENT!T$100)/(PERCENT!T$101-PERCENT!T$100),(PERCENT!T78-PERCENT!T$100)/(PERCENT!T$100-PERCENT!T$102))</f>
        <v>-0.94581924352513125</v>
      </c>
      <c r="U78" s="124">
        <f>IF(PERCENT!U78&gt;PERCENT!U$100,(PERCENT!U78-PERCENT!U$100)/(PERCENT!U$101-PERCENT!U$100),(PERCENT!U78-PERCENT!U$100)/(PERCENT!U$100-PERCENT!U$102))</f>
        <v>-0.90863266579406488</v>
      </c>
      <c r="V78" s="127">
        <f>IF(PERCENT!V78&gt;PERCENT!V$100,(PERCENT!V78-PERCENT!V$100)/(PERCENT!V$101-PERCENT!V$100),(PERCENT!V78-PERCENT!V$100)/(PERCENT!V$100-PERCENT!V$102))</f>
        <v>-0.90191271328704126</v>
      </c>
      <c r="W78" s="124">
        <f>IF(PERCENT!W78&gt;PERCENT!W$100,(PERCENT!W78-PERCENT!W$100)/(PERCENT!W$101-PERCENT!W$100),(PERCENT!W78-PERCENT!W$100)/(PERCENT!W$100-PERCENT!W$102))</f>
        <v>-0.90191271328704126</v>
      </c>
      <c r="X78" s="127">
        <f>IF(PERCENT!X78&gt;PERCENT!X$100,(PERCENT!X78-PERCENT!X$100)/(PERCENT!X$101-PERCENT!X$100),(PERCENT!X78-PERCENT!X$100)/(PERCENT!X$100-PERCENT!X$102))</f>
        <v>-0.90328309453784983</v>
      </c>
      <c r="Y78" s="124">
        <f>IF(PERCENT!Y78&gt;PERCENT!Y$100,(PERCENT!Y78-PERCENT!Y$100)/(PERCENT!Y$101-PERCENT!Y$100),(PERCENT!Y78-PERCENT!Y$100)/(PERCENT!Y$100-PERCENT!Y$102))</f>
        <v>-0.75476010227256496</v>
      </c>
      <c r="Z78" s="124">
        <f>IF(PERCENT!Z78&gt;PERCENT!Z$100,(PERCENT!Z78-PERCENT!Z$100)/(PERCENT!Z$101-PERCENT!Z$100),(PERCENT!Z78-PERCENT!Z$100)/(PERCENT!Z$100-PERCENT!Z$102))</f>
        <v>-0.74540956706881789</v>
      </c>
      <c r="AA78" s="124">
        <f>IF(PERCENT!AA78&gt;PERCENT!AA$100,(PERCENT!AA78-PERCENT!AA$100)/(PERCENT!AA$101-PERCENT!AA$100),(PERCENT!AA78-PERCENT!AA$100)/(PERCENT!AA$100-PERCENT!AA$102))</f>
        <v>-0.72458828863109426</v>
      </c>
      <c r="AB78" s="124">
        <f>IF(PERCENT!AB78&gt;PERCENT!AB$100,(PERCENT!AB78-PERCENT!AB$100)/(PERCENT!AB$101-PERCENT!AB$100),(PERCENT!AB78-PERCENT!AB$100)/(PERCENT!AB$100-PERCENT!AB$102))</f>
        <v>-0.93909015672574536</v>
      </c>
      <c r="AC78" s="127">
        <f>IF(PERCENT!AC78&gt;PERCENT!AC$100,(PERCENT!AC78-PERCENT!AC$100)/(PERCENT!AC$101-PERCENT!AC$100),(PERCENT!AC78-PERCENT!AC$100)/(PERCENT!AC$100-PERCENT!AC$102))</f>
        <v>-0.91826746095730694</v>
      </c>
      <c r="AD78" s="124">
        <f>IF(PERCENT!AD78&gt;PERCENT!AD$100,(PERCENT!AD78-PERCENT!AD$100)/(PERCENT!AD$101-PERCENT!AD$100),(PERCENT!AD78-PERCENT!AD$100)/(PERCENT!AD$100-PERCENT!AD$102))</f>
        <v>-0.91826746095730694</v>
      </c>
      <c r="AE78" s="128">
        <f>IF(PERCENT!AE78&gt;PERCENT!AE$100,(PERCENT!AE78-PERCENT!AE$100)/(PERCENT!AE$101-PERCENT!AE$100),(PERCENT!AE78-PERCENT!AE$100)/(PERCENT!AE$100-PERCENT!AE$102))</f>
        <v>-0.11823048106503255</v>
      </c>
      <c r="AF78" s="124">
        <f>IF(PERCENT!AF78&gt;PERCENT!AF$100,(PERCENT!AF78-PERCENT!AF$100)/(PERCENT!AF$101-PERCENT!AF$100),(PERCENT!AF78-PERCENT!AF$100)/(PERCENT!AF$100-PERCENT!AF$102))</f>
        <v>0.8099121412820347</v>
      </c>
      <c r="AG78" s="124">
        <f>IF(PERCENT!AG78&gt;PERCENT!AG$100,(PERCENT!AG78-PERCENT!AG$100)/(PERCENT!AG$101-PERCENT!AG$100),(PERCENT!AG78-PERCENT!AG$100)/(PERCENT!AG$100-PERCENT!AG$102))</f>
        <v>0.1402111530128787</v>
      </c>
      <c r="AH78" s="124">
        <f>IF(PERCENT!AH78&gt;PERCENT!AH$100,(PERCENT!AH78-PERCENT!AH$100)/(PERCENT!AH$101-PERCENT!AH$100),(PERCENT!AH78-PERCENT!AH$100)/(PERCENT!AH$100-PERCENT!AH$102))</f>
        <v>-0.60691730961401502</v>
      </c>
      <c r="AI78" s="124">
        <f>IF(PERCENT!AI78&gt;PERCENT!AI$100,(PERCENT!AI78-PERCENT!AI$100)/(PERCENT!AI$101-PERCENT!AI$100),(PERCENT!AI78-PERCENT!AI$100)/(PERCENT!AI$100-PERCENT!AI$102))</f>
        <v>-8.6333980693308748E-2</v>
      </c>
      <c r="AJ78" s="124">
        <f>IF(PERCENT!AJ78&gt;PERCENT!AJ$100,(PERCENT!AJ78-PERCENT!AJ$100)/(PERCENT!AJ$101-PERCENT!AJ$100),(PERCENT!AJ78-PERCENT!AJ$100)/(PERCENT!AJ$100-PERCENT!AJ$102))</f>
        <v>-6.3579837796141653E-2</v>
      </c>
      <c r="AK78" s="124">
        <f>IF(PERCENT!AK78&gt;PERCENT!AK$100,(PERCENT!AK78-PERCENT!AK$100)/(PERCENT!AK$101-PERCENT!AK$100),(PERCENT!AK78-PERCENT!AK$100)/(PERCENT!AK$100-PERCENT!AK$102))</f>
        <v>-0.18582940906934037</v>
      </c>
      <c r="AL78" s="124">
        <f>IF(PERCENT!AL78&gt;PERCENT!AL$100,(PERCENT!AL78-PERCENT!AL$100)/(PERCENT!AL$101-PERCENT!AL$100),(PERCENT!AL78-PERCENT!AL$100)/(PERCENT!AL$100-PERCENT!AL$102))</f>
        <v>-0.72464572033632701</v>
      </c>
      <c r="AM78" s="124">
        <f>IF(PERCENT!AM78&gt;PERCENT!AM$100,(PERCENT!AM78-PERCENT!AM$100)/(PERCENT!AM$101-PERCENT!AM$100),(PERCENT!AM78-PERCENT!AM$100)/(PERCENT!AM$100-PERCENT!AM$102))</f>
        <v>-0.17085471668958291</v>
      </c>
      <c r="AN78" s="124">
        <f>IF(PERCENT!AN78&gt;PERCENT!AN$100,(PERCENT!AN78-PERCENT!AN$100)/(PERCENT!AN$101-PERCENT!AN$100),(PERCENT!AN78-PERCENT!AN$100)/(PERCENT!AN$100-PERCENT!AN$102))</f>
        <v>1</v>
      </c>
      <c r="AO78" s="124">
        <f>IF(PERCENT!AO78&gt;PERCENT!AO$100,(PERCENT!AO78-PERCENT!AO$100)/(PERCENT!AO$101-PERCENT!AO$100),(PERCENT!AO78-PERCENT!AO$100)/(PERCENT!AO$100-PERCENT!AO$102))</f>
        <v>-0.17399149134187714</v>
      </c>
      <c r="AP78" s="124">
        <f>IF(PERCENT!AP78&gt;PERCENT!AP$100,(PERCENT!AP78-PERCENT!AP$100)/(PERCENT!AP$101-PERCENT!AP$100),(PERCENT!AP78-PERCENT!AP$100)/(PERCENT!AP$100-PERCENT!AP$102))</f>
        <v>0.94619836819708691</v>
      </c>
      <c r="AQ78" s="124">
        <f>IF(PERCENT!AQ78&gt;PERCENT!AQ$100,(PERCENT!AQ78-PERCENT!AQ$100)/(PERCENT!AQ$101-PERCENT!AQ$100),(PERCENT!AQ78-PERCENT!AQ$100)/(PERCENT!AQ$100-PERCENT!AQ$102))</f>
        <v>9.6691356820754901E-2</v>
      </c>
      <c r="AR78" s="124">
        <f>IF(PERCENT!AR78&gt;PERCENT!AR$100,(PERCENT!AR78-PERCENT!AR$100)/(PERCENT!AR$101-PERCENT!AR$100),(PERCENT!AR78-PERCENT!AR$100)/(PERCENT!AR$100-PERCENT!AR$102))</f>
        <v>0.66112519753073828</v>
      </c>
      <c r="AS78" s="198">
        <f>IF(PERCENT!AS78&gt;PERCENT!AS$100,(PERCENT!AS78-PERCENT!AS$100)/(PERCENT!AS$101-PERCENT!AS$100),(PERCENT!AS78-PERCENT!AS$100)/(PERCENT!AS$100-PERCENT!AS$102))</f>
        <v>-0.73832719990739948</v>
      </c>
      <c r="AT78" s="198">
        <f>IF(PERCENT!AT78&gt;PERCENT!AT$100,(PERCENT!AT78-PERCENT!AT$100)/(PERCENT!AT$101-PERCENT!AT$100),(PERCENT!AT78-PERCENT!AT$100)/(PERCENT!AT$100-PERCENT!AT$102))</f>
        <v>-0.79025227692584921</v>
      </c>
      <c r="AU78" s="198">
        <f>IF(PERCENT!AU78&gt;PERCENT!AU$100,(PERCENT!AU78-PERCENT!AU$100)/(PERCENT!AU$101-PERCENT!AU$100),(PERCENT!AU78-PERCENT!AU$100)/(PERCENT!AU$100-PERCENT!AU$102))</f>
        <v>-0.94986526062237653</v>
      </c>
      <c r="AV78" s="231">
        <f>IF(PERCENT!AV78&gt;PERCENT!AV$100,(PERCENT!AV78-PERCENT!AV$100)/(PERCENT!AV$101-PERCENT!AV$100),(PERCENT!AV78-PERCENT!AV$100)/(PERCENT!AV$100-PERCENT!AV$102))</f>
        <v>-0.11823048106503255</v>
      </c>
      <c r="AW78" s="231">
        <f>IF(PERCENT!AW78&gt;PERCENT!AW$100,(PERCENT!AW78-PERCENT!AW$100)/(PERCENT!AW$101-PERCENT!AW$100),(PERCENT!AW78-PERCENT!AW$100)/(PERCENT!AW$100-PERCENT!AW$102))</f>
        <v>-0.89126411952216078</v>
      </c>
      <c r="AX78" s="231">
        <f>IF(PERCENT!AX78&gt;PERCENT!AX$100,(PERCENT!AX78-PERCENT!AX$100)/(PERCENT!AX$101-PERCENT!AX$100),(PERCENT!AX78-PERCENT!AX$100)/(PERCENT!AX$100-PERCENT!AX$102))</f>
        <v>-0.11823048106503255</v>
      </c>
      <c r="AY78" s="232">
        <f>IF(PERCENT!AY78&gt;PERCENT!AY$100,(PERCENT!AY78-PERCENT!AY$100)/(PERCENT!AY$101-PERCENT!AY$100),(PERCENT!AY78-PERCENT!AY$100)/(PERCENT!AY$100-PERCENT!AY$102))</f>
        <v>-0.99219454346191627</v>
      </c>
    </row>
    <row r="79" spans="1:51" x14ac:dyDescent="0.35">
      <c r="A79" s="197" t="s">
        <v>466</v>
      </c>
      <c r="B79" s="125">
        <f>IF(PERCENT!B79&gt;PERCENT!B$100,(PERCENT!B79-PERCENT!B$100)/(PERCENT!B$101-PERCENT!B$100),(PERCENT!B79-PERCENT!B$100)/(PERCENT!B$100-PERCENT!B$102))</f>
        <v>1</v>
      </c>
      <c r="C79" s="124">
        <f>IF(PERCENT!C79&gt;PERCENT!C$100,(PERCENT!C79-PERCENT!C$100)/(PERCENT!C$101-PERCENT!C$100),(PERCENT!C79-PERCENT!C$100)/(PERCENT!C$100-PERCENT!C$102))</f>
        <v>0.8151764320644127</v>
      </c>
      <c r="D79" s="124">
        <f>IF(PERCENT!D79&gt;PERCENT!D$100,(PERCENT!D79-PERCENT!D$100)/(PERCENT!D$101-PERCENT!D$100),(PERCENT!D79-PERCENT!D$100)/(PERCENT!D$100-PERCENT!D$102))</f>
        <v>0.56206146817928004</v>
      </c>
      <c r="E79" s="124">
        <f>IF(PERCENT!E79&gt;PERCENT!E$100,(PERCENT!E79-PERCENT!E$100)/(PERCENT!E$101-PERCENT!E$100),(PERCENT!E79-PERCENT!E$100)/(PERCENT!E$100-PERCENT!E$102))</f>
        <v>0.6418386655269398</v>
      </c>
      <c r="F79" s="124">
        <f>IF(PERCENT!F79&gt;PERCENT!F$100,(PERCENT!F79-PERCENT!F$100)/(PERCENT!F$101-PERCENT!F$100),(PERCENT!F79-PERCENT!F$100)/(PERCENT!F$100-PERCENT!F$102))</f>
        <v>0.69009408541182771</v>
      </c>
      <c r="G79" s="124">
        <f>IF(PERCENT!G79&gt;PERCENT!G$100,(PERCENT!G79-PERCENT!G$100)/(PERCENT!G$101-PERCENT!G$100),(PERCENT!G79-PERCENT!G$100)/(PERCENT!G$100-PERCENT!G$102))</f>
        <v>-0.60451705133815958</v>
      </c>
      <c r="H79" s="125">
        <f>IF(PERCENT!H79&gt;PERCENT!H$100,(PERCENT!H79-PERCENT!H$100)/(PERCENT!H$101-PERCENT!H$100),(PERCENT!H79-PERCENT!H$100)/(PERCENT!H$100-PERCENT!H$102))</f>
        <v>1</v>
      </c>
      <c r="I79" s="124">
        <f>IF(PERCENT!I79&gt;PERCENT!I$100,(PERCENT!I79-PERCENT!I$100)/(PERCENT!I$101-PERCENT!I$100),(PERCENT!I79-PERCENT!I$100)/(PERCENT!I$100-PERCENT!I$102))</f>
        <v>1</v>
      </c>
      <c r="J79" s="124">
        <f>IF(PERCENT!J79&gt;PERCENT!J$100,(PERCENT!J79-PERCENT!J$100)/(PERCENT!J$101-PERCENT!J$100),(PERCENT!J79-PERCENT!J$100)/(PERCENT!J$100-PERCENT!J$102))</f>
        <v>0.18953620935726861</v>
      </c>
      <c r="K79" s="126">
        <f>IF(PERCENT!K79&gt;PERCENT!K$100,(PERCENT!K79-PERCENT!K$100)/(PERCENT!K$101-PERCENT!K$100),(PERCENT!K79-PERCENT!K$100)/(PERCENT!K$100-PERCENT!K$102))</f>
        <v>0.96715162488380357</v>
      </c>
      <c r="L79" s="126">
        <f>IF(PERCENT!L79&gt;PERCENT!L$100,(PERCENT!L79-PERCENT!L$100)/(PERCENT!L$101-PERCENT!L$100),(PERCENT!L79-PERCENT!L$100)/(PERCENT!L$100-PERCENT!L$102))</f>
        <v>-0.40954801147503456</v>
      </c>
      <c r="M79" s="124">
        <f>IF(PERCENT!M79&gt;PERCENT!M$100,(PERCENT!M79-PERCENT!M$100)/(PERCENT!M$101-PERCENT!M$100),(PERCENT!M79-PERCENT!M$100)/(PERCENT!M$100-PERCENT!M$102))</f>
        <v>-1</v>
      </c>
      <c r="N79" s="124">
        <f>IF(PERCENT!N79&gt;PERCENT!N$100,(PERCENT!N79-PERCENT!N$100)/(PERCENT!N$101-PERCENT!N$100),(PERCENT!N79-PERCENT!N$100)/(PERCENT!N$100-PERCENT!N$102))</f>
        <v>-0.58373280331816046</v>
      </c>
      <c r="O79" s="124">
        <f>IF(PERCENT!O79&gt;PERCENT!O$100,(PERCENT!O79-PERCENT!O$100)/(PERCENT!O$101-PERCENT!O$100),(PERCENT!O79-PERCENT!O$100)/(PERCENT!O$100-PERCENT!O$102))</f>
        <v>-2.107829265829872E-2</v>
      </c>
      <c r="P79" s="124">
        <f>IF(PERCENT!P79&gt;PERCENT!P$100,(PERCENT!P79-PERCENT!P$100)/(PERCENT!P$101-PERCENT!P$100),(PERCENT!P79-PERCENT!P$100)/(PERCENT!P$100-PERCENT!P$102))</f>
        <v>0.84212772820410242</v>
      </c>
      <c r="Q79" s="124">
        <f>IF(PERCENT!Q79&gt;PERCENT!Q$100,(PERCENT!Q79-PERCENT!Q$100)/(PERCENT!Q$101-PERCENT!Q$100),(PERCENT!Q79-PERCENT!Q$100)/(PERCENT!Q$100-PERCENT!Q$102))</f>
        <v>0.13773405893549664</v>
      </c>
      <c r="R79" s="127">
        <f>IF(PERCENT!R79&gt;PERCENT!R$100,(PERCENT!R79-PERCENT!R$100)/(PERCENT!R$101-PERCENT!R$100),(PERCENT!R79-PERCENT!R$100)/(PERCENT!R$100-PERCENT!R$102))</f>
        <v>0.25507201866924245</v>
      </c>
      <c r="S79" s="124">
        <f>IF(PERCENT!S79&gt;PERCENT!S$100,(PERCENT!S79-PERCENT!S$100)/(PERCENT!S$101-PERCENT!S$100),(PERCENT!S79-PERCENT!S$100)/(PERCENT!S$100-PERCENT!S$102))</f>
        <v>0.26696341270011842</v>
      </c>
      <c r="T79" s="124">
        <f>IF(PERCENT!T79&gt;PERCENT!T$100,(PERCENT!T79-PERCENT!T$100)/(PERCENT!T$101-PERCENT!T$100),(PERCENT!T79-PERCENT!T$100)/(PERCENT!T$100-PERCENT!T$102))</f>
        <v>0.18532480039488225</v>
      </c>
      <c r="U79" s="124">
        <f>IF(PERCENT!U79&gt;PERCENT!U$100,(PERCENT!U79-PERCENT!U$100)/(PERCENT!U$101-PERCENT!U$100),(PERCENT!U79-PERCENT!U$100)/(PERCENT!U$100-PERCENT!U$102))</f>
        <v>0.16065674558015813</v>
      </c>
      <c r="V79" s="127">
        <f>IF(PERCENT!V79&gt;PERCENT!V$100,(PERCENT!V79-PERCENT!V$100)/(PERCENT!V$101-PERCENT!V$100),(PERCENT!V79-PERCENT!V$100)/(PERCENT!V$100-PERCENT!V$102))</f>
        <v>-0.16932825656149711</v>
      </c>
      <c r="W79" s="124">
        <f>IF(PERCENT!W79&gt;PERCENT!W$100,(PERCENT!W79-PERCENT!W$100)/(PERCENT!W$101-PERCENT!W$100),(PERCENT!W79-PERCENT!W$100)/(PERCENT!W$100-PERCENT!W$102))</f>
        <v>-0.16932825656149711</v>
      </c>
      <c r="X79" s="127">
        <f>IF(PERCENT!X79&gt;PERCENT!X$100,(PERCENT!X79-PERCENT!X$100)/(PERCENT!X$101-PERCENT!X$100),(PERCENT!X79-PERCENT!X$100)/(PERCENT!X$100-PERCENT!X$102))</f>
        <v>0.6565935995984854</v>
      </c>
      <c r="Y79" s="124">
        <f>IF(PERCENT!Y79&gt;PERCENT!Y$100,(PERCENT!Y79-PERCENT!Y$100)/(PERCENT!Y$101-PERCENT!Y$100),(PERCENT!Y79-PERCENT!Y$100)/(PERCENT!Y$100-PERCENT!Y$102))</f>
        <v>0.30108625551543933</v>
      </c>
      <c r="Z79" s="124">
        <f>IF(PERCENT!Z79&gt;PERCENT!Z$100,(PERCENT!Z79-PERCENT!Z$100)/(PERCENT!Z$101-PERCENT!Z$100),(PERCENT!Z79-PERCENT!Z$100)/(PERCENT!Z$100-PERCENT!Z$102))</f>
        <v>4.2886778091656308E-2</v>
      </c>
      <c r="AA79" s="124">
        <f>IF(PERCENT!AA79&gt;PERCENT!AA$100,(PERCENT!AA79-PERCENT!AA$100)/(PERCENT!AA$101-PERCENT!AA$100),(PERCENT!AA79-PERCENT!AA$100)/(PERCENT!AA$100-PERCENT!AA$102))</f>
        <v>0.15871375499061965</v>
      </c>
      <c r="AB79" s="124">
        <f>IF(PERCENT!AB79&gt;PERCENT!AB$100,(PERCENT!AB79-PERCENT!AB$100)/(PERCENT!AB$101-PERCENT!AB$100),(PERCENT!AB79-PERCENT!AB$100)/(PERCENT!AB$100-PERCENT!AB$102))</f>
        <v>1</v>
      </c>
      <c r="AC79" s="127">
        <f>IF(PERCENT!AC79&gt;PERCENT!AC$100,(PERCENT!AC79-PERCENT!AC$100)/(PERCENT!AC$101-PERCENT!AC$100),(PERCENT!AC79-PERCENT!AC$100)/(PERCENT!AC$100-PERCENT!AC$102))</f>
        <v>2.4883477603801649E-2</v>
      </c>
      <c r="AD79" s="124">
        <f>IF(PERCENT!AD79&gt;PERCENT!AD$100,(PERCENT!AD79-PERCENT!AD$100)/(PERCENT!AD$101-PERCENT!AD$100),(PERCENT!AD79-PERCENT!AD$100)/(PERCENT!AD$100-PERCENT!AD$102))</f>
        <v>2.4883477603801649E-2</v>
      </c>
      <c r="AE79" s="128">
        <f>IF(PERCENT!AE79&gt;PERCENT!AE$100,(PERCENT!AE79-PERCENT!AE$100)/(PERCENT!AE$101-PERCENT!AE$100),(PERCENT!AE79-PERCENT!AE$100)/(PERCENT!AE$100-PERCENT!AE$102))</f>
        <v>-0.11483719276886679</v>
      </c>
      <c r="AF79" s="124">
        <f>IF(PERCENT!AF79&gt;PERCENT!AF$100,(PERCENT!AF79-PERCENT!AF$100)/(PERCENT!AF$101-PERCENT!AF$100),(PERCENT!AF79-PERCENT!AF$100)/(PERCENT!AF$100-PERCENT!AF$102))</f>
        <v>-0.36112504844930488</v>
      </c>
      <c r="AG79" s="124">
        <f>IF(PERCENT!AG79&gt;PERCENT!AG$100,(PERCENT!AG79-PERCENT!AG$100)/(PERCENT!AG$101-PERCENT!AG$100),(PERCENT!AG79-PERCENT!AG$100)/(PERCENT!AG$100-PERCENT!AG$102))</f>
        <v>-3.0937249934374245E-2</v>
      </c>
      <c r="AH79" s="124">
        <f>IF(PERCENT!AH79&gt;PERCENT!AH$100,(PERCENT!AH79-PERCENT!AH$100)/(PERCENT!AH$101-PERCENT!AH$100),(PERCENT!AH79-PERCENT!AH$100)/(PERCENT!AH$100-PERCENT!AH$102))</f>
        <v>0.35259603485226032</v>
      </c>
      <c r="AI79" s="124">
        <f>IF(PERCENT!AI79&gt;PERCENT!AI$100,(PERCENT!AI79-PERCENT!AI$100)/(PERCENT!AI$101-PERCENT!AI$100),(PERCENT!AI79-PERCENT!AI$100)/(PERCENT!AI$100-PERCENT!AI$102))</f>
        <v>0.76520388579482645</v>
      </c>
      <c r="AJ79" s="124">
        <f>IF(PERCENT!AJ79&gt;PERCENT!AJ$100,(PERCENT!AJ79-PERCENT!AJ$100)/(PERCENT!AJ$101-PERCENT!AJ$100),(PERCENT!AJ79-PERCENT!AJ$100)/(PERCENT!AJ$100-PERCENT!AJ$102))</f>
        <v>0.50811807331503434</v>
      </c>
      <c r="AK79" s="124">
        <f>IF(PERCENT!AK79&gt;PERCENT!AK$100,(PERCENT!AK79-PERCENT!AK$100)/(PERCENT!AK$101-PERCENT!AK$100),(PERCENT!AK79-PERCENT!AK$100)/(PERCENT!AK$100-PERCENT!AK$102))</f>
        <v>-0.24652898584840757</v>
      </c>
      <c r="AL79" s="124">
        <f>IF(PERCENT!AL79&gt;PERCENT!AL$100,(PERCENT!AL79-PERCENT!AL$100)/(PERCENT!AL$101-PERCENT!AL$100),(PERCENT!AL79-PERCENT!AL$100)/(PERCENT!AL$100-PERCENT!AL$102))</f>
        <v>0.53449773874866446</v>
      </c>
      <c r="AM79" s="124">
        <f>IF(PERCENT!AM79&gt;PERCENT!AM$100,(PERCENT!AM79-PERCENT!AM$100)/(PERCENT!AM$101-PERCENT!AM$100),(PERCENT!AM79-PERCENT!AM$100)/(PERCENT!AM$100-PERCENT!AM$102))</f>
        <v>-8.9325785453648852E-3</v>
      </c>
      <c r="AN79" s="124">
        <f>IF(PERCENT!AN79&gt;PERCENT!AN$100,(PERCENT!AN79-PERCENT!AN$100)/(PERCENT!AN$101-PERCENT!AN$100),(PERCENT!AN79-PERCENT!AN$100)/(PERCENT!AN$100-PERCENT!AN$102))</f>
        <v>-0.72782332948327855</v>
      </c>
      <c r="AO79" s="124">
        <f>IF(PERCENT!AO79&gt;PERCENT!AO$100,(PERCENT!AO79-PERCENT!AO$100)/(PERCENT!AO$101-PERCENT!AO$100),(PERCENT!AO79-PERCENT!AO$100)/(PERCENT!AO$100-PERCENT!AO$102))</f>
        <v>0.15198992148481533</v>
      </c>
      <c r="AP79" s="124">
        <f>IF(PERCENT!AP79&gt;PERCENT!AP$100,(PERCENT!AP79-PERCENT!AP$100)/(PERCENT!AP$101-PERCENT!AP$100),(PERCENT!AP79-PERCENT!AP$100)/(PERCENT!AP$100-PERCENT!AP$102))</f>
        <v>-0.46835187906705872</v>
      </c>
      <c r="AQ79" s="124">
        <f>IF(PERCENT!AQ79&gt;PERCENT!AQ$100,(PERCENT!AQ79-PERCENT!AQ$100)/(PERCENT!AQ$101-PERCENT!AQ$100),(PERCENT!AQ79-PERCENT!AQ$100)/(PERCENT!AQ$100-PERCENT!AQ$102))</f>
        <v>-7.9060699792147471E-2</v>
      </c>
      <c r="AR79" s="124">
        <f>IF(PERCENT!AR79&gt;PERCENT!AR$100,(PERCENT!AR79-PERCENT!AR$100)/(PERCENT!AR$101-PERCENT!AR$100),(PERCENT!AR79-PERCENT!AR$100)/(PERCENT!AR$100-PERCENT!AR$102))</f>
        <v>-0.15132192853682772</v>
      </c>
      <c r="AS79" s="198">
        <f>IF(PERCENT!AS79&gt;PERCENT!AS$100,(PERCENT!AS79-PERCENT!AS$100)/(PERCENT!AS$101-PERCENT!AS$100),(PERCENT!AS79-PERCENT!AS$100)/(PERCENT!AS$100-PERCENT!AS$102))</f>
        <v>1</v>
      </c>
      <c r="AT79" s="198">
        <f>IF(PERCENT!AT79&gt;PERCENT!AT$100,(PERCENT!AT79-PERCENT!AT$100)/(PERCENT!AT$101-PERCENT!AT$100),(PERCENT!AT79-PERCENT!AT$100)/(PERCENT!AT$100-PERCENT!AT$102))</f>
        <v>0.35615367911101647</v>
      </c>
      <c r="AU79" s="198">
        <f>IF(PERCENT!AU79&gt;PERCENT!AU$100,(PERCENT!AU79-PERCENT!AU$100)/(PERCENT!AU$101-PERCENT!AU$100),(PERCENT!AU79-PERCENT!AU$100)/(PERCENT!AU$100-PERCENT!AU$102))</f>
        <v>0.18154778562659735</v>
      </c>
      <c r="AV79" s="231">
        <f>IF(PERCENT!AV79&gt;PERCENT!AV$100,(PERCENT!AV79-PERCENT!AV$100)/(PERCENT!AV$101-PERCENT!AV$100),(PERCENT!AV79-PERCENT!AV$100)/(PERCENT!AV$100-PERCENT!AV$102))</f>
        <v>-0.11483719276886679</v>
      </c>
      <c r="AW79" s="231">
        <f>IF(PERCENT!AW79&gt;PERCENT!AW$100,(PERCENT!AW79-PERCENT!AW$100)/(PERCENT!AW$101-PERCENT!AW$100),(PERCENT!AW79-PERCENT!AW$100)/(PERCENT!AW$100-PERCENT!AW$102))</f>
        <v>0.69026199453492887</v>
      </c>
      <c r="AX79" s="231">
        <f>IF(PERCENT!AX79&gt;PERCENT!AX$100,(PERCENT!AX79-PERCENT!AX$100)/(PERCENT!AX$101-PERCENT!AX$100),(PERCENT!AX79-PERCENT!AX$100)/(PERCENT!AX$100-PERCENT!AX$102))</f>
        <v>-0.11483719276886679</v>
      </c>
      <c r="AY79" s="232">
        <f>IF(PERCENT!AY79&gt;PERCENT!AY$100,(PERCENT!AY79-PERCENT!AY$100)/(PERCENT!AY$101-PERCENT!AY$100),(PERCENT!AY79-PERCENT!AY$100)/(PERCENT!AY$100-PERCENT!AY$102))</f>
        <v>0.33677756409834098</v>
      </c>
    </row>
    <row r="80" spans="1:51" x14ac:dyDescent="0.35">
      <c r="A80" s="197" t="s">
        <v>467</v>
      </c>
      <c r="B80" s="125">
        <f>IF(PERCENT!B80&gt;PERCENT!B$100,(PERCENT!B80-PERCENT!B$100)/(PERCENT!B$101-PERCENT!B$100),(PERCENT!B80-PERCENT!B$100)/(PERCENT!B$100-PERCENT!B$102))</f>
        <v>0.44525364792268818</v>
      </c>
      <c r="C80" s="124">
        <f>IF(PERCENT!C80&gt;PERCENT!C$100,(PERCENT!C80-PERCENT!C$100)/(PERCENT!C$101-PERCENT!C$100),(PERCENT!C80-PERCENT!C$100)/(PERCENT!C$100-PERCENT!C$102))</f>
        <v>-0.32319772947996683</v>
      </c>
      <c r="D80" s="124">
        <f>IF(PERCENT!D80&gt;PERCENT!D$100,(PERCENT!D80-PERCENT!D$100)/(PERCENT!D$101-PERCENT!D$100),(PERCENT!D80-PERCENT!D$100)/(PERCENT!D$100-PERCENT!D$102))</f>
        <v>2.1417846103837616E-3</v>
      </c>
      <c r="E80" s="124">
        <f>IF(PERCENT!E80&gt;PERCENT!E$100,(PERCENT!E80-PERCENT!E$100)/(PERCENT!E$101-PERCENT!E$100),(PERCENT!E80-PERCENT!E$100)/(PERCENT!E$100-PERCENT!E$102))</f>
        <v>0.38685934170393171</v>
      </c>
      <c r="F80" s="124">
        <f>IF(PERCENT!F80&gt;PERCENT!F$100,(PERCENT!F80-PERCENT!F$100)/(PERCENT!F$101-PERCENT!F$100),(PERCENT!F80-PERCENT!F$100)/(PERCENT!F$100-PERCENT!F$102))</f>
        <v>-0.6319493037336148</v>
      </c>
      <c r="G80" s="124">
        <f>IF(PERCENT!G80&gt;PERCENT!G$100,(PERCENT!G80-PERCENT!G$100)/(PERCENT!G$101-PERCENT!G$100),(PERCENT!G80-PERCENT!G$100)/(PERCENT!G$100-PERCENT!G$102))</f>
        <v>1</v>
      </c>
      <c r="H80" s="125">
        <f>IF(PERCENT!H80&gt;PERCENT!H$100,(PERCENT!H80-PERCENT!H$100)/(PERCENT!H$101-PERCENT!H$100),(PERCENT!H80-PERCENT!H$100)/(PERCENT!H$100-PERCENT!H$102))</f>
        <v>-7.071301909132309E-2</v>
      </c>
      <c r="I80" s="124">
        <f>IF(PERCENT!I80&gt;PERCENT!I$100,(PERCENT!I80-PERCENT!I$100)/(PERCENT!I$101-PERCENT!I$100),(PERCENT!I80-PERCENT!I$100)/(PERCENT!I$100-PERCENT!I$102))</f>
        <v>4.0171815354756862E-3</v>
      </c>
      <c r="J80" s="124">
        <f>IF(PERCENT!J80&gt;PERCENT!J$100,(PERCENT!J80-PERCENT!J$100)/(PERCENT!J$101-PERCENT!J$100),(PERCENT!J80-PERCENT!J$100)/(PERCENT!J$100-PERCENT!J$102))</f>
        <v>-0.12819740241052674</v>
      </c>
      <c r="K80" s="126">
        <f>IF(PERCENT!K80&gt;PERCENT!K$100,(PERCENT!K80-PERCENT!K$100)/(PERCENT!K$101-PERCENT!K$100),(PERCENT!K80-PERCENT!K$100)/(PERCENT!K$100-PERCENT!K$102))</f>
        <v>-0.3238662753934391</v>
      </c>
      <c r="L80" s="126">
        <f>IF(PERCENT!L80&gt;PERCENT!L$100,(PERCENT!L80-PERCENT!L$100)/(PERCENT!L$101-PERCENT!L$100),(PERCENT!L80-PERCENT!L$100)/(PERCENT!L$100-PERCENT!L$102))</f>
        <v>0.22318334184859445</v>
      </c>
      <c r="M80" s="124">
        <f>IF(PERCENT!M80&gt;PERCENT!M$100,(PERCENT!M80-PERCENT!M$100)/(PERCENT!M$101-PERCENT!M$100),(PERCENT!M80-PERCENT!M$100)/(PERCENT!M$100-PERCENT!M$102))</f>
        <v>-1</v>
      </c>
      <c r="N80" s="124">
        <f>IF(PERCENT!N80&gt;PERCENT!N$100,(PERCENT!N80-PERCENT!N$100)/(PERCENT!N$101-PERCENT!N$100),(PERCENT!N80-PERCENT!N$100)/(PERCENT!N$100-PERCENT!N$102))</f>
        <v>0.3265262633558797</v>
      </c>
      <c r="O80" s="124">
        <f>IF(PERCENT!O80&gt;PERCENT!O$100,(PERCENT!O80-PERCENT!O$100)/(PERCENT!O$101-PERCENT!O$100),(PERCENT!O80-PERCENT!O$100)/(PERCENT!O$100-PERCENT!O$102))</f>
        <v>-2.107829265829872E-2</v>
      </c>
      <c r="P80" s="124">
        <f>IF(PERCENT!P80&gt;PERCENT!P$100,(PERCENT!P80-PERCENT!P$100)/(PERCENT!P$101-PERCENT!P$100),(PERCENT!P80-PERCENT!P$100)/(PERCENT!P$100-PERCENT!P$102))</f>
        <v>0.3685109128164098</v>
      </c>
      <c r="Q80" s="124">
        <f>IF(PERCENT!Q80&gt;PERCENT!Q$100,(PERCENT!Q80-PERCENT!Q$100)/(PERCENT!Q$101-PERCENT!Q$100),(PERCENT!Q80-PERCENT!Q$100)/(PERCENT!Q$100-PERCENT!Q$102))</f>
        <v>-0.28654721450942494</v>
      </c>
      <c r="R80" s="127">
        <f>IF(PERCENT!R80&gt;PERCENT!R$100,(PERCENT!R80-PERCENT!R$100)/(PERCENT!R$101-PERCENT!R$100),(PERCENT!R80-PERCENT!R$100)/(PERCENT!R$100-PERCENT!R$102))</f>
        <v>-0.26447263991964903</v>
      </c>
      <c r="S80" s="124">
        <f>IF(PERCENT!S80&gt;PERCENT!S$100,(PERCENT!S80-PERCENT!S$100)/(PERCENT!S$101-PERCENT!S$100),(PERCENT!S80-PERCENT!S$100)/(PERCENT!S$100-PERCENT!S$102))</f>
        <v>-0.12701333851649454</v>
      </c>
      <c r="T80" s="124">
        <f>IF(PERCENT!T80&gt;PERCENT!T$100,(PERCENT!T80-PERCENT!T$100)/(PERCENT!T$101-PERCENT!T$100),(PERCENT!T80-PERCENT!T$100)/(PERCENT!T$100-PERCENT!T$102))</f>
        <v>-0.1511692691769275</v>
      </c>
      <c r="U80" s="124">
        <f>IF(PERCENT!U80&gt;PERCENT!U$100,(PERCENT!U80-PERCENT!U$100)/(PERCENT!U$101-PERCENT!U$100),(PERCENT!U80-PERCENT!U$100)/(PERCENT!U$100-PERCENT!U$102))</f>
        <v>-0.6920755817439207</v>
      </c>
      <c r="V80" s="127">
        <f>IF(PERCENT!V80&gt;PERCENT!V$100,(PERCENT!V80-PERCENT!V$100)/(PERCENT!V$101-PERCENT!V$100),(PERCENT!V80-PERCENT!V$100)/(PERCENT!V$100-PERCENT!V$102))</f>
        <v>-0.34915427135066174</v>
      </c>
      <c r="W80" s="124">
        <f>IF(PERCENT!W80&gt;PERCENT!W$100,(PERCENT!W80-PERCENT!W$100)/(PERCENT!W$101-PERCENT!W$100),(PERCENT!W80-PERCENT!W$100)/(PERCENT!W$100-PERCENT!W$102))</f>
        <v>-0.34915427135066174</v>
      </c>
      <c r="X80" s="127">
        <f>IF(PERCENT!X80&gt;PERCENT!X$100,(PERCENT!X80-PERCENT!X$100)/(PERCENT!X$101-PERCENT!X$100),(PERCENT!X80-PERCENT!X$100)/(PERCENT!X$100-PERCENT!X$102))</f>
        <v>9.4219735843068642E-2</v>
      </c>
      <c r="Y80" s="124">
        <f>IF(PERCENT!Y80&gt;PERCENT!Y$100,(PERCENT!Y80-PERCENT!Y$100)/(PERCENT!Y$101-PERCENT!Y$100),(PERCENT!Y80-PERCENT!Y$100)/(PERCENT!Y$100-PERCENT!Y$102))</f>
        <v>-1</v>
      </c>
      <c r="Z80" s="124">
        <f>IF(PERCENT!Z80&gt;PERCENT!Z$100,(PERCENT!Z80-PERCENT!Z$100)/(PERCENT!Z$101-PERCENT!Z$100),(PERCENT!Z80-PERCENT!Z$100)/(PERCENT!Z$100-PERCENT!Z$102))</f>
        <v>-0.96322652448423918</v>
      </c>
      <c r="AA80" s="124">
        <f>IF(PERCENT!AA80&gt;PERCENT!AA$100,(PERCENT!AA80-PERCENT!AA$100)/(PERCENT!AA$101-PERCENT!AA$100),(PERCENT!AA80-PERCENT!AA$100)/(PERCENT!AA$100-PERCENT!AA$102))</f>
        <v>0.76177912708790885</v>
      </c>
      <c r="AB80" s="124">
        <f>IF(PERCENT!AB80&gt;PERCENT!AB$100,(PERCENT!AB80-PERCENT!AB$100)/(PERCENT!AB$101-PERCENT!AB$100),(PERCENT!AB80-PERCENT!AB$100)/(PERCENT!AB$100-PERCENT!AB$102))</f>
        <v>1.0051579322302464E-2</v>
      </c>
      <c r="AC80" s="127">
        <f>IF(PERCENT!AC80&gt;PERCENT!AC$100,(PERCENT!AC80-PERCENT!AC$100)/(PERCENT!AC$101-PERCENT!AC$100),(PERCENT!AC80-PERCENT!AC$100)/(PERCENT!AC$100-PERCENT!AC$102))</f>
        <v>-0.56971522883811043</v>
      </c>
      <c r="AD80" s="124">
        <f>IF(PERCENT!AD80&gt;PERCENT!AD$100,(PERCENT!AD80-PERCENT!AD$100)/(PERCENT!AD$101-PERCENT!AD$100),(PERCENT!AD80-PERCENT!AD$100)/(PERCENT!AD$100-PERCENT!AD$102))</f>
        <v>-0.56971522883811043</v>
      </c>
      <c r="AE80" s="128">
        <f>IF(PERCENT!AE80&gt;PERCENT!AE$100,(PERCENT!AE80-PERCENT!AE$100)/(PERCENT!AE$101-PERCENT!AE$100),(PERCENT!AE80-PERCENT!AE$100)/(PERCENT!AE$100-PERCENT!AE$102))</f>
        <v>1.4421373073922107E-3</v>
      </c>
      <c r="AF80" s="124">
        <f>IF(PERCENT!AF80&gt;PERCENT!AF$100,(PERCENT!AF80-PERCENT!AF$100)/(PERCENT!AF$101-PERCENT!AF$100),(PERCENT!AF80-PERCENT!AF$100)/(PERCENT!AF$100-PERCENT!AF$102))</f>
        <v>-0.71309553509955703</v>
      </c>
      <c r="AG80" s="124">
        <f>IF(PERCENT!AG80&gt;PERCENT!AG$100,(PERCENT!AG80-PERCENT!AG$100)/(PERCENT!AG$101-PERCENT!AG$100),(PERCENT!AG80-PERCENT!AG$100)/(PERCENT!AG$100-PERCENT!AG$102))</f>
        <v>-0.39023042260473362</v>
      </c>
      <c r="AH80" s="124">
        <f>IF(PERCENT!AH80&gt;PERCENT!AH$100,(PERCENT!AH80-PERCENT!AH$100)/(PERCENT!AH$101-PERCENT!AH$100),(PERCENT!AH80-PERCENT!AH$100)/(PERCENT!AH$100-PERCENT!AH$102))</f>
        <v>-0.95724349231224881</v>
      </c>
      <c r="AI80" s="124">
        <f>IF(PERCENT!AI80&gt;PERCENT!AI$100,(PERCENT!AI80-PERCENT!AI$100)/(PERCENT!AI$101-PERCENT!AI$100),(PERCENT!AI80-PERCENT!AI$100)/(PERCENT!AI$100-PERCENT!AI$102))</f>
        <v>-0.92521792974607098</v>
      </c>
      <c r="AJ80" s="124">
        <f>IF(PERCENT!AJ80&gt;PERCENT!AJ$100,(PERCENT!AJ80-PERCENT!AJ$100)/(PERCENT!AJ$101-PERCENT!AJ$100),(PERCENT!AJ80-PERCENT!AJ$100)/(PERCENT!AJ$100-PERCENT!AJ$102))</f>
        <v>-0.55719456419609692</v>
      </c>
      <c r="AK80" s="124">
        <f>IF(PERCENT!AK80&gt;PERCENT!AK$100,(PERCENT!AK80-PERCENT!AK$100)/(PERCENT!AK$101-PERCENT!AK$100),(PERCENT!AK80-PERCENT!AK$100)/(PERCENT!AK$100-PERCENT!AK$102))</f>
        <v>0.42043766024128232</v>
      </c>
      <c r="AL80" s="124">
        <f>IF(PERCENT!AL80&gt;PERCENT!AL$100,(PERCENT!AL80-PERCENT!AL$100)/(PERCENT!AL$101-PERCENT!AL$100),(PERCENT!AL80-PERCENT!AL$100)/(PERCENT!AL$100-PERCENT!AL$102))</f>
        <v>-0.97861211007535154</v>
      </c>
      <c r="AM80" s="124">
        <f>IF(PERCENT!AM80&gt;PERCENT!AM$100,(PERCENT!AM80-PERCENT!AM$100)/(PERCENT!AM$101-PERCENT!AM$100),(PERCENT!AM80-PERCENT!AM$100)/(PERCENT!AM$100-PERCENT!AM$102))</f>
        <v>0.77836023561514578</v>
      </c>
      <c r="AN80" s="124">
        <f>IF(PERCENT!AN80&gt;PERCENT!AN$100,(PERCENT!AN80-PERCENT!AN$100)/(PERCENT!AN$101-PERCENT!AN$100),(PERCENT!AN80-PERCENT!AN$100)/(PERCENT!AN$100-PERCENT!AN$102))</f>
        <v>-0.71149272925227458</v>
      </c>
      <c r="AO80" s="124">
        <f>IF(PERCENT!AO80&gt;PERCENT!AO$100,(PERCENT!AO80-PERCENT!AO$100)/(PERCENT!AO$101-PERCENT!AO$100),(PERCENT!AO80-PERCENT!AO$100)/(PERCENT!AO$100-PERCENT!AO$102))</f>
        <v>-0.10055502584031016</v>
      </c>
      <c r="AP80" s="124">
        <f>IF(PERCENT!AP80&gt;PERCENT!AP$100,(PERCENT!AP80-PERCENT!AP$100)/(PERCENT!AP$101-PERCENT!AP$100),(PERCENT!AP80-PERCENT!AP$100)/(PERCENT!AP$100-PERCENT!AP$102))</f>
        <v>0.97750887498090377</v>
      </c>
      <c r="AQ80" s="124">
        <f>IF(PERCENT!AQ80&gt;PERCENT!AQ$100,(PERCENT!AQ80-PERCENT!AQ$100)/(PERCENT!AQ$101-PERCENT!AQ$100),(PERCENT!AQ80-PERCENT!AQ$100)/(PERCENT!AQ$100-PERCENT!AQ$102))</f>
        <v>0.33893192275073414</v>
      </c>
      <c r="AR80" s="124">
        <f>IF(PERCENT!AR80&gt;PERCENT!AR$100,(PERCENT!AR80-PERCENT!AR$100)/(PERCENT!AR$101-PERCENT!AR$100),(PERCENT!AR80-PERCENT!AR$100)/(PERCENT!AR$100-PERCENT!AR$102))</f>
        <v>0.83853868424969313</v>
      </c>
      <c r="AS80" s="198">
        <f>IF(PERCENT!AS80&gt;PERCENT!AS$100,(PERCENT!AS80-PERCENT!AS$100)/(PERCENT!AS$101-PERCENT!AS$100),(PERCENT!AS80-PERCENT!AS$100)/(PERCENT!AS$100-PERCENT!AS$102))</f>
        <v>7.6278307060794581E-2</v>
      </c>
      <c r="AT80" s="198">
        <f>IF(PERCENT!AT80&gt;PERCENT!AT$100,(PERCENT!AT80-PERCENT!AT$100)/(PERCENT!AT$101-PERCENT!AT$100),(PERCENT!AT80-PERCENT!AT$100)/(PERCENT!AT$100-PERCENT!AT$102))</f>
        <v>-0.21507807333373075</v>
      </c>
      <c r="AU80" s="198">
        <f>IF(PERCENT!AU80&gt;PERCENT!AU$100,(PERCENT!AU80-PERCENT!AU$100)/(PERCENT!AU$101-PERCENT!AU$100),(PERCENT!AU80-PERCENT!AU$100)/(PERCENT!AU$100-PERCENT!AU$102))</f>
        <v>-0.28852416218751198</v>
      </c>
      <c r="AV80" s="231">
        <f>IF(PERCENT!AV80&gt;PERCENT!AV$100,(PERCENT!AV80-PERCENT!AV$100)/(PERCENT!AV$101-PERCENT!AV$100),(PERCENT!AV80-PERCENT!AV$100)/(PERCENT!AV$100-PERCENT!AV$102))</f>
        <v>1.4421373073922107E-3</v>
      </c>
      <c r="AW80" s="231">
        <f>IF(PERCENT!AW80&gt;PERCENT!AW$100,(PERCENT!AW80-PERCENT!AW$100)/(PERCENT!AW$101-PERCENT!AW$100),(PERCENT!AW80-PERCENT!AW$100)/(PERCENT!AW$100-PERCENT!AW$102))</f>
        <v>-0.14851366990238132</v>
      </c>
      <c r="AX80" s="231">
        <f>IF(PERCENT!AX80&gt;PERCENT!AX$100,(PERCENT!AX80-PERCENT!AX$100)/(PERCENT!AX$101-PERCENT!AX$100),(PERCENT!AX80-PERCENT!AX$100)/(PERCENT!AX$100-PERCENT!AX$102))</f>
        <v>1.4421373073922107E-3</v>
      </c>
      <c r="AY80" s="232">
        <f>IF(PERCENT!AY80&gt;PERCENT!AY$100,(PERCENT!AY80-PERCENT!AY$100)/(PERCENT!AY$101-PERCENT!AY$100),(PERCENT!AY80-PERCENT!AY$100)/(PERCENT!AY$100-PERCENT!AY$102))</f>
        <v>-0.12926761766772205</v>
      </c>
    </row>
    <row r="81" spans="1:51" x14ac:dyDescent="0.35">
      <c r="A81" s="197" t="s">
        <v>468</v>
      </c>
      <c r="B81" s="125">
        <f>IF(PERCENT!B81&gt;PERCENT!B$100,(PERCENT!B81-PERCENT!B$100)/(PERCENT!B$101-PERCENT!B$100),(PERCENT!B81-PERCENT!B$100)/(PERCENT!B$100-PERCENT!B$102))</f>
        <v>-0.15127572399732575</v>
      </c>
      <c r="C81" s="124">
        <f>IF(PERCENT!C81&gt;PERCENT!C$100,(PERCENT!C81-PERCENT!C$100)/(PERCENT!C$101-PERCENT!C$100),(PERCENT!C81-PERCENT!C$100)/(PERCENT!C$100-PERCENT!C$102))</f>
        <v>0.37294123991819</v>
      </c>
      <c r="D81" s="124">
        <f>IF(PERCENT!D81&gt;PERCENT!D$100,(PERCENT!D81-PERCENT!D$100)/(PERCENT!D$101-PERCENT!D$100),(PERCENT!D81-PERCENT!D$100)/(PERCENT!D$100-PERCENT!D$102))</f>
        <v>0.42192578418249221</v>
      </c>
      <c r="E81" s="124">
        <f>IF(PERCENT!E81&gt;PERCENT!E$100,(PERCENT!E81-PERCENT!E$100)/(PERCENT!E$101-PERCENT!E$100),(PERCENT!E81-PERCENT!E$100)/(PERCENT!E$100-PERCENT!E$102))</f>
        <v>-0.30800561737426696</v>
      </c>
      <c r="F81" s="124">
        <f>IF(PERCENT!F81&gt;PERCENT!F$100,(PERCENT!F81-PERCENT!F$100)/(PERCENT!F$101-PERCENT!F$100),(PERCENT!F81-PERCENT!F$100)/(PERCENT!F$100-PERCENT!F$102))</f>
        <v>-0.16867576237121101</v>
      </c>
      <c r="G81" s="124">
        <f>IF(PERCENT!G81&gt;PERCENT!G$100,(PERCENT!G81-PERCENT!G$100)/(PERCENT!G$101-PERCENT!G$100),(PERCENT!G81-PERCENT!G$100)/(PERCENT!G$100-PERCENT!G$102))</f>
        <v>-0.37650486030333141</v>
      </c>
      <c r="H81" s="125">
        <f>IF(PERCENT!H81&gt;PERCENT!H$100,(PERCENT!H81-PERCENT!H$100)/(PERCENT!H$101-PERCENT!H$100),(PERCENT!H81-PERCENT!H$100)/(PERCENT!H$100-PERCENT!H$102))</f>
        <v>4.8295455146705919E-2</v>
      </c>
      <c r="I81" s="124">
        <f>IF(PERCENT!I81&gt;PERCENT!I$100,(PERCENT!I81-PERCENT!I$100)/(PERCENT!I$101-PERCENT!I$100),(PERCENT!I81-PERCENT!I$100)/(PERCENT!I$100-PERCENT!I$102))</f>
        <v>0.18348549097516453</v>
      </c>
      <c r="J81" s="124">
        <f>IF(PERCENT!J81&gt;PERCENT!J$100,(PERCENT!J81-PERCENT!J$100)/(PERCENT!J$101-PERCENT!J$100),(PERCENT!J81-PERCENT!J$100)/(PERCENT!J$100-PERCENT!J$102))</f>
        <v>-0.47594764366818654</v>
      </c>
      <c r="K81" s="126">
        <f>IF(PERCENT!K81&gt;PERCENT!K$100,(PERCENT!K81-PERCENT!K$100)/(PERCENT!K$101-PERCENT!K$100),(PERCENT!K81-PERCENT!K$100)/(PERCENT!K$100-PERCENT!K$102))</f>
        <v>0.553955283976445</v>
      </c>
      <c r="L81" s="126">
        <f>IF(PERCENT!L81&gt;PERCENT!L$100,(PERCENT!L81-PERCENT!L$100)/(PERCENT!L$101-PERCENT!L$100),(PERCENT!L81-PERCENT!L$100)/(PERCENT!L$100-PERCENT!L$102))</f>
        <v>-0.72024273166225172</v>
      </c>
      <c r="M81" s="124">
        <f>IF(PERCENT!M81&gt;PERCENT!M$100,(PERCENT!M81-PERCENT!M$100)/(PERCENT!M$101-PERCENT!M$100),(PERCENT!M81-PERCENT!M$100)/(PERCENT!M$100-PERCENT!M$102))</f>
        <v>-1</v>
      </c>
      <c r="N81" s="124">
        <f>IF(PERCENT!N81&gt;PERCENT!N$100,(PERCENT!N81-PERCENT!N$100)/(PERCENT!N$101-PERCENT!N$100),(PERCENT!N81-PERCENT!N$100)/(PERCENT!N$100-PERCENT!N$102))</f>
        <v>-1</v>
      </c>
      <c r="O81" s="124">
        <f>IF(PERCENT!O81&gt;PERCENT!O$100,(PERCENT!O81-PERCENT!O$100)/(PERCENT!O$101-PERCENT!O$100),(PERCENT!O81-PERCENT!O$100)/(PERCENT!O$100-PERCENT!O$102))</f>
        <v>-0.51053914632914932</v>
      </c>
      <c r="P81" s="124">
        <f>IF(PERCENT!P81&gt;PERCENT!P$100,(PERCENT!P81-PERCENT!P$100)/(PERCENT!P$101-PERCENT!P$100),(PERCENT!P81-PERCENT!P$100)/(PERCENT!P$100-PERCENT!P$102))</f>
        <v>0.78906141835674293</v>
      </c>
      <c r="Q81" s="124">
        <f>IF(PERCENT!Q81&gt;PERCENT!Q$100,(PERCENT!Q81-PERCENT!Q$100)/(PERCENT!Q$101-PERCENT!Q$100),(PERCENT!Q81-PERCENT!Q$100)/(PERCENT!Q$100-PERCENT!Q$102))</f>
        <v>-0.28654721450942494</v>
      </c>
      <c r="R81" s="127">
        <f>IF(PERCENT!R81&gt;PERCENT!R$100,(PERCENT!R81-PERCENT!R$100)/(PERCENT!R$101-PERCENT!R$100),(PERCENT!R81-PERCENT!R$100)/(PERCENT!R$100-PERCENT!R$102))</f>
        <v>0.3781954300683199</v>
      </c>
      <c r="S81" s="124">
        <f>IF(PERCENT!S81&gt;PERCENT!S$100,(PERCENT!S81-PERCENT!S$100)/(PERCENT!S$101-PERCENT!S$100),(PERCENT!S81-PERCENT!S$100)/(PERCENT!S$100-PERCENT!S$102))</f>
        <v>0.36622507381087427</v>
      </c>
      <c r="T81" s="124">
        <f>IF(PERCENT!T81&gt;PERCENT!T$100,(PERCENT!T81-PERCENT!T$100)/(PERCENT!T$101-PERCENT!T$100),(PERCENT!T81-PERCENT!T$100)/(PERCENT!T$100-PERCENT!T$102))</f>
        <v>0.4833242245038934</v>
      </c>
      <c r="U81" s="124">
        <f>IF(PERCENT!U81&gt;PERCENT!U$100,(PERCENT!U81-PERCENT!U$100)/(PERCENT!U$101-PERCENT!U$100),(PERCENT!U81-PERCENT!U$100)/(PERCENT!U$100-PERCENT!U$102))</f>
        <v>-0.14055588844222042</v>
      </c>
      <c r="V81" s="127">
        <f>IF(PERCENT!V81&gt;PERCENT!V$100,(PERCENT!V81-PERCENT!V$100)/(PERCENT!V$101-PERCENT!V$100),(PERCENT!V81-PERCENT!V$100)/(PERCENT!V$100-PERCENT!V$102))</f>
        <v>-3.5717552829033668E-2</v>
      </c>
      <c r="W81" s="124">
        <f>IF(PERCENT!W81&gt;PERCENT!W$100,(PERCENT!W81-PERCENT!W$100)/(PERCENT!W$101-PERCENT!W$100),(PERCENT!W81-PERCENT!W$100)/(PERCENT!W$100-PERCENT!W$102))</f>
        <v>-3.5717552829033668E-2</v>
      </c>
      <c r="X81" s="127">
        <f>IF(PERCENT!X81&gt;PERCENT!X$100,(PERCENT!X81-PERCENT!X$100)/(PERCENT!X$101-PERCENT!X$100),(PERCENT!X81-PERCENT!X$100)/(PERCENT!X$100-PERCENT!X$102))</f>
        <v>-0.3579849981071685</v>
      </c>
      <c r="Y81" s="124">
        <f>IF(PERCENT!Y81&gt;PERCENT!Y$100,(PERCENT!Y81-PERCENT!Y$100)/(PERCENT!Y$101-PERCENT!Y$100),(PERCENT!Y81-PERCENT!Y$100)/(PERCENT!Y$100-PERCENT!Y$102))</f>
        <v>-0.88084389149966424</v>
      </c>
      <c r="Z81" s="124">
        <f>IF(PERCENT!Z81&gt;PERCENT!Z$100,(PERCENT!Z81-PERCENT!Z$100)/(PERCENT!Z$101-PERCENT!Z$100),(PERCENT!Z81-PERCENT!Z$100)/(PERCENT!Z$100-PERCENT!Z$102))</f>
        <v>-0.24433003005966625</v>
      </c>
      <c r="AA81" s="124">
        <f>IF(PERCENT!AA81&gt;PERCENT!AA$100,(PERCENT!AA81-PERCENT!AA$100)/(PERCENT!AA$101-PERCENT!AA$100),(PERCENT!AA81-PERCENT!AA$100)/(PERCENT!AA$100-PERCENT!AA$102))</f>
        <v>-0.23679472822348188</v>
      </c>
      <c r="AB81" s="124">
        <f>IF(PERCENT!AB81&gt;PERCENT!AB$100,(PERCENT!AB81-PERCENT!AB$100)/(PERCENT!AB$101-PERCENT!AB$100),(PERCENT!AB81-PERCENT!AB$100)/(PERCENT!AB$100-PERCENT!AB$102))</f>
        <v>-0.3299917239831997</v>
      </c>
      <c r="AC81" s="127">
        <f>IF(PERCENT!AC81&gt;PERCENT!AC$100,(PERCENT!AC81-PERCENT!AC$100)/(PERCENT!AC$101-PERCENT!AC$100),(PERCENT!AC81-PERCENT!AC$100)/(PERCENT!AC$100-PERCENT!AC$102))</f>
        <v>-0.31396647543026007</v>
      </c>
      <c r="AD81" s="124">
        <f>IF(PERCENT!AD81&gt;PERCENT!AD$100,(PERCENT!AD81-PERCENT!AD$100)/(PERCENT!AD$101-PERCENT!AD$100),(PERCENT!AD81-PERCENT!AD$100)/(PERCENT!AD$100-PERCENT!AD$102))</f>
        <v>-0.31396647543026007</v>
      </c>
      <c r="AE81" s="128">
        <f>IF(PERCENT!AE81&gt;PERCENT!AE$100,(PERCENT!AE81-PERCENT!AE$100)/(PERCENT!AE$101-PERCENT!AE$100),(PERCENT!AE81-PERCENT!AE$100)/(PERCENT!AE$100-PERCENT!AE$102))</f>
        <v>0.20035284710695481</v>
      </c>
      <c r="AF81" s="124">
        <f>IF(PERCENT!AF81&gt;PERCENT!AF$100,(PERCENT!AF81-PERCENT!AF$100)/(PERCENT!AF$101-PERCENT!AF$100),(PERCENT!AF81-PERCENT!AF$100)/(PERCENT!AF$100-PERCENT!AF$102))</f>
        <v>0.71169090768813692</v>
      </c>
      <c r="AG81" s="124">
        <f>IF(PERCENT!AG81&gt;PERCENT!AG$100,(PERCENT!AG81-PERCENT!AG$100)/(PERCENT!AG$101-PERCENT!AG$100),(PERCENT!AG81-PERCENT!AG$100)/(PERCENT!AG$100-PERCENT!AG$102))</f>
        <v>-0.2675690446759455</v>
      </c>
      <c r="AH81" s="124">
        <f>IF(PERCENT!AH81&gt;PERCENT!AH$100,(PERCENT!AH81-PERCENT!AH$100)/(PERCENT!AH$101-PERCENT!AH$100),(PERCENT!AH81-PERCENT!AH$100)/(PERCENT!AH$100-PERCENT!AH$102))</f>
        <v>1.7884166391126517E-2</v>
      </c>
      <c r="AI81" s="124">
        <f>IF(PERCENT!AI81&gt;PERCENT!AI$100,(PERCENT!AI81-PERCENT!AI$100)/(PERCENT!AI$101-PERCENT!AI$100),(PERCENT!AI81-PERCENT!AI$100)/(PERCENT!AI$100-PERCENT!AI$102))</f>
        <v>-0.69488672492589887</v>
      </c>
      <c r="AJ81" s="124">
        <f>IF(PERCENT!AJ81&gt;PERCENT!AJ$100,(PERCENT!AJ81-PERCENT!AJ$100)/(PERCENT!AJ$101-PERCENT!AJ$100),(PERCENT!AJ81-PERCENT!AJ$100)/(PERCENT!AJ$100-PERCENT!AJ$102))</f>
        <v>0.46949107908870236</v>
      </c>
      <c r="AK81" s="124">
        <f>IF(PERCENT!AK81&gt;PERCENT!AK$100,(PERCENT!AK81-PERCENT!AK$100)/(PERCENT!AK$101-PERCENT!AK$100),(PERCENT!AK81-PERCENT!AK$100)/(PERCENT!AK$100-PERCENT!AK$102))</f>
        <v>-0.12286728806695585</v>
      </c>
      <c r="AL81" s="124">
        <f>IF(PERCENT!AL81&gt;PERCENT!AL$100,(PERCENT!AL81-PERCENT!AL$100)/(PERCENT!AL$101-PERCENT!AL$100),(PERCENT!AL81-PERCENT!AL$100)/(PERCENT!AL$100-PERCENT!AL$102))</f>
        <v>-0.41905401162979605</v>
      </c>
      <c r="AM81" s="124">
        <f>IF(PERCENT!AM81&gt;PERCENT!AM$100,(PERCENT!AM81-PERCENT!AM$100)/(PERCENT!AM$101-PERCENT!AM$100),(PERCENT!AM81-PERCENT!AM$100)/(PERCENT!AM$100-PERCENT!AM$102))</f>
        <v>0.35102036458672337</v>
      </c>
      <c r="AN81" s="124">
        <f>IF(PERCENT!AN81&gt;PERCENT!AN$100,(PERCENT!AN81-PERCENT!AN$100)/(PERCENT!AN$101-PERCENT!AN$100),(PERCENT!AN81-PERCENT!AN$100)/(PERCENT!AN$100-PERCENT!AN$102))</f>
        <v>-0.11270405411549041</v>
      </c>
      <c r="AO81" s="124">
        <f>IF(PERCENT!AO81&gt;PERCENT!AO$100,(PERCENT!AO81-PERCENT!AO$100)/(PERCENT!AO$101-PERCENT!AO$100),(PERCENT!AO81-PERCENT!AO$100)/(PERCENT!AO$100-PERCENT!AO$102))</f>
        <v>-9.8127374088192068E-2</v>
      </c>
      <c r="AP81" s="124">
        <f>IF(PERCENT!AP81&gt;PERCENT!AP$100,(PERCENT!AP81-PERCENT!AP$100)/(PERCENT!AP$101-PERCENT!AP$100),(PERCENT!AP81-PERCENT!AP$100)/(PERCENT!AP$100-PERCENT!AP$102))</f>
        <v>6.1172799661197482E-3</v>
      </c>
      <c r="AQ81" s="124">
        <f>IF(PERCENT!AQ81&gt;PERCENT!AQ$100,(PERCENT!AQ81-PERCENT!AQ$100)/(PERCENT!AQ$101-PERCENT!AQ$100),(PERCENT!AQ81-PERCENT!AQ$100)/(PERCENT!AQ$100-PERCENT!AQ$102))</f>
        <v>0.6652577479636802</v>
      </c>
      <c r="AR81" s="124">
        <f>IF(PERCENT!AR81&gt;PERCENT!AR$100,(PERCENT!AR81-PERCENT!AR$100)/(PERCENT!AR$101-PERCENT!AR$100),(PERCENT!AR81-PERCENT!AR$100)/(PERCENT!AR$100-PERCENT!AR$102))</f>
        <v>0.92330555043376161</v>
      </c>
      <c r="AS81" s="198">
        <f>IF(PERCENT!AS81&gt;PERCENT!AS$100,(PERCENT!AS81-PERCENT!AS$100)/(PERCENT!AS$101-PERCENT!AS$100),(PERCENT!AS81-PERCENT!AS$100)/(PERCENT!AS$100-PERCENT!AS$102))</f>
        <v>2.0222524317843799E-3</v>
      </c>
      <c r="AT81" s="198">
        <f>IF(PERCENT!AT81&gt;PERCENT!AT$100,(PERCENT!AT81-PERCENT!AT$100)/(PERCENT!AT$101-PERCENT!AT$100),(PERCENT!AT81-PERCENT!AT$100)/(PERCENT!AT$100-PERCENT!AT$102))</f>
        <v>2.4913771926271745E-2</v>
      </c>
      <c r="AU81" s="198">
        <f>IF(PERCENT!AU81&gt;PERCENT!AU$100,(PERCENT!AU81-PERCENT!AU$100)/(PERCENT!AU$101-PERCENT!AU$100),(PERCENT!AU81-PERCENT!AU$100)/(PERCENT!AU$100-PERCENT!AU$102))</f>
        <v>-6.7477356595108229E-2</v>
      </c>
      <c r="AV81" s="231">
        <f>IF(PERCENT!AV81&gt;PERCENT!AV$100,(PERCENT!AV81-PERCENT!AV$100)/(PERCENT!AV$101-PERCENT!AV$100),(PERCENT!AV81-PERCENT!AV$100)/(PERCENT!AV$100-PERCENT!AV$102))</f>
        <v>0.20035284710695481</v>
      </c>
      <c r="AW81" s="231">
        <f>IF(PERCENT!AW81&gt;PERCENT!AW$100,(PERCENT!AW81-PERCENT!AW$100)/(PERCENT!AW$101-PERCENT!AW$100),(PERCENT!AW81-PERCENT!AW$100)/(PERCENT!AW$100-PERCENT!AW$102))</f>
        <v>-9.5262325153773302E-3</v>
      </c>
      <c r="AX81" s="231">
        <f>IF(PERCENT!AX81&gt;PERCENT!AX$100,(PERCENT!AX81-PERCENT!AX$100)/(PERCENT!AX$101-PERCENT!AX$100),(PERCENT!AX81-PERCENT!AX$100)/(PERCENT!AX$100-PERCENT!AX$102))</f>
        <v>0.20035284710695481</v>
      </c>
      <c r="AY81" s="232">
        <f>IF(PERCENT!AY81&gt;PERCENT!AY$100,(PERCENT!AY81-PERCENT!AY$100)/(PERCENT!AY$101-PERCENT!AY$100),(PERCENT!AY81-PERCENT!AY$100)/(PERCENT!AY$100-PERCENT!AY$102))</f>
        <v>0.59462414525872775</v>
      </c>
    </row>
    <row r="82" spans="1:51" x14ac:dyDescent="0.35">
      <c r="A82" s="197" t="s">
        <v>469</v>
      </c>
      <c r="B82" s="125">
        <f>IF(PERCENT!B82&gt;PERCENT!B$100,(PERCENT!B82-PERCENT!B$100)/(PERCENT!B$101-PERCENT!B$100),(PERCENT!B82-PERCENT!B$100)/(PERCENT!B$100-PERCENT!B$102))</f>
        <v>7.8258938183488072E-2</v>
      </c>
      <c r="C82" s="124">
        <f>IF(PERCENT!C82&gt;PERCENT!C$100,(PERCENT!C82-PERCENT!C$100)/(PERCENT!C$101-PERCENT!C$100),(PERCENT!C82-PERCENT!C$100)/(PERCENT!C$100-PERCENT!C$102))</f>
        <v>-4.8282659098555898E-2</v>
      </c>
      <c r="D82" s="124">
        <f>IF(PERCENT!D82&gt;PERCENT!D$100,(PERCENT!D82-PERCENT!D$100)/(PERCENT!D$101-PERCENT!D$100),(PERCENT!D82-PERCENT!D$100)/(PERCENT!D$100-PERCENT!D$102))</f>
        <v>-0.24804494514104672</v>
      </c>
      <c r="E82" s="124">
        <f>IF(PERCENT!E82&gt;PERCENT!E$100,(PERCENT!E82-PERCENT!E$100)/(PERCENT!E$101-PERCENT!E$100),(PERCENT!E82-PERCENT!E$100)/(PERCENT!E$100-PERCENT!E$102))</f>
        <v>0.17246380537820519</v>
      </c>
      <c r="F82" s="124">
        <f>IF(PERCENT!F82&gt;PERCENT!F$100,(PERCENT!F82-PERCENT!F$100)/(PERCENT!F$101-PERCENT!F$100),(PERCENT!F82-PERCENT!F$100)/(PERCENT!F$100-PERCENT!F$102))</f>
        <v>0.58202626440020433</v>
      </c>
      <c r="G82" s="124">
        <f>IF(PERCENT!G82&gt;PERCENT!G$100,(PERCENT!G82-PERCENT!G$100)/(PERCENT!G$101-PERCENT!G$100),(PERCENT!G82-PERCENT!G$100)/(PERCENT!G$100-PERCENT!G$102))</f>
        <v>-0.83570153141733783</v>
      </c>
      <c r="H82" s="125">
        <f>IF(PERCENT!H82&gt;PERCENT!H$100,(PERCENT!H82-PERCENT!H$100)/(PERCENT!H$101-PERCENT!H$100),(PERCENT!H82-PERCENT!H$100)/(PERCENT!H$100-PERCENT!H$102))</f>
        <v>0.62790043299919263</v>
      </c>
      <c r="I82" s="124">
        <f>IF(PERCENT!I82&gt;PERCENT!I$100,(PERCENT!I82-PERCENT!I$100)/(PERCENT!I$101-PERCENT!I$100),(PERCENT!I82-PERCENT!I$100)/(PERCENT!I$100-PERCENT!I$102))</f>
        <v>2.3676254300953995E-2</v>
      </c>
      <c r="J82" s="124">
        <f>IF(PERCENT!J82&gt;PERCENT!J$100,(PERCENT!J82-PERCENT!J$100)/(PERCENT!J$101-PERCENT!J$100),(PERCENT!J82-PERCENT!J$100)/(PERCENT!J$100-PERCENT!J$102))</f>
        <v>0.70691815854527118</v>
      </c>
      <c r="K82" s="126">
        <f>IF(PERCENT!K82&gt;PERCENT!K$100,(PERCENT!K82-PERCENT!K$100)/(PERCENT!K$101-PERCENT!K$100),(PERCENT!K82-PERCENT!K$100)/(PERCENT!K$100-PERCENT!K$102))</f>
        <v>0.63362367401975839</v>
      </c>
      <c r="L82" s="126">
        <f>IF(PERCENT!L82&gt;PERCENT!L$100,(PERCENT!L82-PERCENT!L$100)/(PERCENT!L$101-PERCENT!L$100),(PERCENT!L82-PERCENT!L$100)/(PERCENT!L$100-PERCENT!L$102))</f>
        <v>0.71705124847595447</v>
      </c>
      <c r="M82" s="124">
        <f>IF(PERCENT!M82&gt;PERCENT!M$100,(PERCENT!M82-PERCENT!M$100)/(PERCENT!M$101-PERCENT!M$100),(PERCENT!M82-PERCENT!M$100)/(PERCENT!M$100-PERCENT!M$102))</f>
        <v>1</v>
      </c>
      <c r="N82" s="124">
        <f>IF(PERCENT!N82&gt;PERCENT!N$100,(PERCENT!N82-PERCENT!N$100)/(PERCENT!N$101-PERCENT!N$100),(PERCENT!N82-PERCENT!N$100)/(PERCENT!N$100-PERCENT!N$102))</f>
        <v>-0.35553284116815836</v>
      </c>
      <c r="O82" s="124">
        <f>IF(PERCENT!O82&gt;PERCENT!O$100,(PERCENT!O82-PERCENT!O$100)/(PERCENT!O$101-PERCENT!O$100),(PERCENT!O82-PERCENT!O$100)/(PERCENT!O$100-PERCENT!O$102))</f>
        <v>0.19304985013945297</v>
      </c>
      <c r="P82" s="124">
        <f>IF(PERCENT!P82&gt;PERCENT!P$100,(PERCENT!P82-PERCENT!P$100)/(PERCENT!P$101-PERCENT!P$100),(PERCENT!P82-PERCENT!P$100)/(PERCENT!P$100-PERCENT!P$102))</f>
        <v>5.9399657955534382E-2</v>
      </c>
      <c r="Q82" s="124">
        <f>IF(PERCENT!Q82&gt;PERCENT!Q$100,(PERCENT!Q82-PERCENT!Q$100)/(PERCENT!Q$101-PERCENT!Q$100),(PERCENT!Q82-PERCENT!Q$100)/(PERCENT!Q$100-PERCENT!Q$102))</f>
        <v>-1.2741192670261818E-2</v>
      </c>
      <c r="R82" s="127">
        <f>IF(PERCENT!R82&gt;PERCENT!R$100,(PERCENT!R82-PERCENT!R$100)/(PERCENT!R$101-PERCENT!R$100),(PERCENT!R82-PERCENT!R$100)/(PERCENT!R$100-PERCENT!R$102))</f>
        <v>0.49108849827880902</v>
      </c>
      <c r="S82" s="124">
        <f>IF(PERCENT!S82&gt;PERCENT!S$100,(PERCENT!S82-PERCENT!S$100)/(PERCENT!S$101-PERCENT!S$100),(PERCENT!S82-PERCENT!S$100)/(PERCENT!S$100-PERCENT!S$102))</f>
        <v>0.38046452467670461</v>
      </c>
      <c r="T82" s="124">
        <f>IF(PERCENT!T82&gt;PERCENT!T$100,(PERCENT!T82-PERCENT!T$100)/(PERCENT!T$101-PERCENT!T$100),(PERCENT!T82-PERCENT!T$100)/(PERCENT!T$100-PERCENT!T$102))</f>
        <v>0.19154086280810226</v>
      </c>
      <c r="U82" s="124">
        <f>IF(PERCENT!U82&gt;PERCENT!U$100,(PERCENT!U82-PERCENT!U$100)/(PERCENT!U$101-PERCENT!U$100),(PERCENT!U82-PERCENT!U$100)/(PERCENT!U$100-PERCENT!U$102))</f>
        <v>0.69827831756197523</v>
      </c>
      <c r="V82" s="127">
        <f>IF(PERCENT!V82&gt;PERCENT!V$100,(PERCENT!V82-PERCENT!V$100)/(PERCENT!V$101-PERCENT!V$100),(PERCENT!V82-PERCENT!V$100)/(PERCENT!V$100-PERCENT!V$102))</f>
        <v>0.52543431622668102</v>
      </c>
      <c r="W82" s="124">
        <f>IF(PERCENT!W82&gt;PERCENT!W$100,(PERCENT!W82-PERCENT!W$100)/(PERCENT!W$101-PERCENT!W$100),(PERCENT!W82-PERCENT!W$100)/(PERCENT!W$100-PERCENT!W$102))</f>
        <v>0.52543431622668102</v>
      </c>
      <c r="X82" s="127">
        <f>IF(PERCENT!X82&gt;PERCENT!X$100,(PERCENT!X82-PERCENT!X$100)/(PERCENT!X$101-PERCENT!X$100),(PERCENT!X82-PERCENT!X$100)/(PERCENT!X$100-PERCENT!X$102))</f>
        <v>0.17538738540734325</v>
      </c>
      <c r="Y82" s="124">
        <f>IF(PERCENT!Y82&gt;PERCENT!Y$100,(PERCENT!Y82-PERCENT!Y$100)/(PERCENT!Y$101-PERCENT!Y$100),(PERCENT!Y82-PERCENT!Y$100)/(PERCENT!Y$100-PERCENT!Y$102))</f>
        <v>0.20656159986987999</v>
      </c>
      <c r="Z82" s="124">
        <f>IF(PERCENT!Z82&gt;PERCENT!Z$100,(PERCENT!Z82-PERCENT!Z$100)/(PERCENT!Z$101-PERCENT!Z$100),(PERCENT!Z82-PERCENT!Z$100)/(PERCENT!Z$100-PERCENT!Z$102))</f>
        <v>0.10605097700996607</v>
      </c>
      <c r="AA82" s="124">
        <f>IF(PERCENT!AA82&gt;PERCENT!AA$100,(PERCENT!AA82-PERCENT!AA$100)/(PERCENT!AA$101-PERCENT!AA$100),(PERCENT!AA82-PERCENT!AA$100)/(PERCENT!AA$100-PERCENT!AA$102))</f>
        <v>0.58918189266277776</v>
      </c>
      <c r="AB82" s="124">
        <f>IF(PERCENT!AB82&gt;PERCENT!AB$100,(PERCENT!AB82-PERCENT!AB$100)/(PERCENT!AB$101-PERCENT!AB$100),(PERCENT!AB82-PERCENT!AB$100)/(PERCENT!AB$100-PERCENT!AB$102))</f>
        <v>-0.1954824867525542</v>
      </c>
      <c r="AC82" s="127">
        <f>IF(PERCENT!AC82&gt;PERCENT!AC$100,(PERCENT!AC82-PERCENT!AC$100)/(PERCENT!AC$101-PERCENT!AC$100),(PERCENT!AC82-PERCENT!AC$100)/(PERCENT!AC$100-PERCENT!AC$102))</f>
        <v>-3.7037915211800929E-2</v>
      </c>
      <c r="AD82" s="124">
        <f>IF(PERCENT!AD82&gt;PERCENT!AD$100,(PERCENT!AD82-PERCENT!AD$100)/(PERCENT!AD$101-PERCENT!AD$100),(PERCENT!AD82-PERCENT!AD$100)/(PERCENT!AD$100-PERCENT!AD$102))</f>
        <v>-3.7037915211800929E-2</v>
      </c>
      <c r="AE82" s="128">
        <f>IF(PERCENT!AE82&gt;PERCENT!AE$100,(PERCENT!AE82-PERCENT!AE$100)/(PERCENT!AE$101-PERCENT!AE$100),(PERCENT!AE82-PERCENT!AE$100)/(PERCENT!AE$100-PERCENT!AE$102))</f>
        <v>1</v>
      </c>
      <c r="AF82" s="124">
        <f>IF(PERCENT!AF82&gt;PERCENT!AF$100,(PERCENT!AF82-PERCENT!AF$100)/(PERCENT!AF$101-PERCENT!AF$100),(PERCENT!AF82-PERCENT!AF$100)/(PERCENT!AF$100-PERCENT!AF$102))</f>
        <v>0.36178136521762749</v>
      </c>
      <c r="AG82" s="124">
        <f>IF(PERCENT!AG82&gt;PERCENT!AG$100,(PERCENT!AG82-PERCENT!AG$100)/(PERCENT!AG$101-PERCENT!AG$100),(PERCENT!AG82-PERCENT!AG$100)/(PERCENT!AG$100-PERCENT!AG$102))</f>
        <v>0.32644226078133154</v>
      </c>
      <c r="AH82" s="124">
        <f>IF(PERCENT!AH82&gt;PERCENT!AH$100,(PERCENT!AH82-PERCENT!AH$100)/(PERCENT!AH$101-PERCENT!AH$100),(PERCENT!AH82-PERCENT!AH$100)/(PERCENT!AH$100-PERCENT!AH$102))</f>
        <v>1</v>
      </c>
      <c r="AI82" s="124">
        <f>IF(PERCENT!AI82&gt;PERCENT!AI$100,(PERCENT!AI82-PERCENT!AI$100)/(PERCENT!AI$101-PERCENT!AI$100),(PERCENT!AI82-PERCENT!AI$100)/(PERCENT!AI$100-PERCENT!AI$102))</f>
        <v>0.41604174532600646</v>
      </c>
      <c r="AJ82" s="124">
        <f>IF(PERCENT!AJ82&gt;PERCENT!AJ$100,(PERCENT!AJ82-PERCENT!AJ$100)/(PERCENT!AJ$101-PERCENT!AJ$100),(PERCENT!AJ82-PERCENT!AJ$100)/(PERCENT!AJ$100-PERCENT!AJ$102))</f>
        <v>-0.1314950902628263</v>
      </c>
      <c r="AK82" s="124">
        <f>IF(PERCENT!AK82&gt;PERCENT!AK$100,(PERCENT!AK82-PERCENT!AK$100)/(PERCENT!AK$101-PERCENT!AK$100),(PERCENT!AK82-PERCENT!AK$100)/(PERCENT!AK$100-PERCENT!AK$102))</f>
        <v>0.3219155544370807</v>
      </c>
      <c r="AL82" s="124">
        <f>IF(PERCENT!AL82&gt;PERCENT!AL$100,(PERCENT!AL82-PERCENT!AL$100)/(PERCENT!AL$101-PERCENT!AL$100),(PERCENT!AL82-PERCENT!AL$100)/(PERCENT!AL$100-PERCENT!AL$102))</f>
        <v>0.45371649822465171</v>
      </c>
      <c r="AM82" s="124">
        <f>IF(PERCENT!AM82&gt;PERCENT!AM$100,(PERCENT!AM82-PERCENT!AM$100)/(PERCENT!AM$101-PERCENT!AM$100),(PERCENT!AM82-PERCENT!AM$100)/(PERCENT!AM$100-PERCENT!AM$102))</f>
        <v>0.42873334314660716</v>
      </c>
      <c r="AN82" s="124">
        <f>IF(PERCENT!AN82&gt;PERCENT!AN$100,(PERCENT!AN82-PERCENT!AN$100)/(PERCENT!AN$101-PERCENT!AN$100),(PERCENT!AN82-PERCENT!AN$100)/(PERCENT!AN$100-PERCENT!AN$102))</f>
        <v>0.64024121793917954</v>
      </c>
      <c r="AO82" s="124">
        <f>IF(PERCENT!AO82&gt;PERCENT!AO$100,(PERCENT!AO82-PERCENT!AO$100)/(PERCENT!AO$101-PERCENT!AO$100),(PERCENT!AO82-PERCENT!AO$100)/(PERCENT!AO$100-PERCENT!AO$102))</f>
        <v>0.82835166528704862</v>
      </c>
      <c r="AP82" s="124">
        <f>IF(PERCENT!AP82&gt;PERCENT!AP$100,(PERCENT!AP82-PERCENT!AP$100)/(PERCENT!AP$101-PERCENT!AP$100),(PERCENT!AP82-PERCENT!AP$100)/(PERCENT!AP$100-PERCENT!AP$102))</f>
        <v>0.60995485773548941</v>
      </c>
      <c r="AQ82" s="124">
        <f>IF(PERCENT!AQ82&gt;PERCENT!AQ$100,(PERCENT!AQ82-PERCENT!AQ$100)/(PERCENT!AQ$101-PERCENT!AQ$100),(PERCENT!AQ82-PERCENT!AQ$100)/(PERCENT!AQ$100-PERCENT!AQ$102))</f>
        <v>-3.4616712733842064E-2</v>
      </c>
      <c r="AR82" s="124">
        <f>IF(PERCENT!AR82&gt;PERCENT!AR$100,(PERCENT!AR82-PERCENT!AR$100)/(PERCENT!AR$101-PERCENT!AR$100),(PERCENT!AR82-PERCENT!AR$100)/(PERCENT!AR$100-PERCENT!AR$102))</f>
        <v>-0.21548986326643435</v>
      </c>
      <c r="AS82" s="198">
        <f>IF(PERCENT!AS82&gt;PERCENT!AS$100,(PERCENT!AS82-PERCENT!AS$100)/(PERCENT!AS$101-PERCENT!AS$100),(PERCENT!AS82-PERCENT!AS$100)/(PERCENT!AS$100-PERCENT!AS$102))</f>
        <v>0.50953008149247159</v>
      </c>
      <c r="AT82" s="198">
        <f>IF(PERCENT!AT82&gt;PERCENT!AT$100,(PERCENT!AT82-PERCENT!AT$100)/(PERCENT!AT$101-PERCENT!AT$100),(PERCENT!AT82-PERCENT!AT$100)/(PERCENT!AT$100-PERCENT!AT$102))</f>
        <v>0.90640709151965149</v>
      </c>
      <c r="AU82" s="198">
        <f>IF(PERCENT!AU82&gt;PERCENT!AU$100,(PERCENT!AU82-PERCENT!AU$100)/(PERCENT!AU$101-PERCENT!AU$100),(PERCENT!AU82-PERCENT!AU$100)/(PERCENT!AU$100-PERCENT!AU$102))</f>
        <v>0.27073935940912308</v>
      </c>
      <c r="AV82" s="231">
        <f>IF(PERCENT!AV82&gt;PERCENT!AV$100,(PERCENT!AV82-PERCENT!AV$100)/(PERCENT!AV$101-PERCENT!AV$100),(PERCENT!AV82-PERCENT!AV$100)/(PERCENT!AV$100-PERCENT!AV$102))</f>
        <v>1</v>
      </c>
      <c r="AW82" s="231">
        <f>IF(PERCENT!AW82&gt;PERCENT!AW$100,(PERCENT!AW82-PERCENT!AW$100)/(PERCENT!AW$101-PERCENT!AW$100),(PERCENT!AW82-PERCENT!AW$100)/(PERCENT!AW$100-PERCENT!AW$102))</f>
        <v>0.61088120561250625</v>
      </c>
      <c r="AX82" s="231">
        <f>IF(PERCENT!AX82&gt;PERCENT!AX$100,(PERCENT!AX82-PERCENT!AX$100)/(PERCENT!AX$101-PERCENT!AX$100),(PERCENT!AX82-PERCENT!AX$100)/(PERCENT!AX$100-PERCENT!AX$102))</f>
        <v>1</v>
      </c>
      <c r="AY82" s="232">
        <f>IF(PERCENT!AY82&gt;PERCENT!AY$100,(PERCENT!AY82-PERCENT!AY$100)/(PERCENT!AY$101-PERCENT!AY$100),(PERCENT!AY82-PERCENT!AY$100)/(PERCENT!AY$100-PERCENT!AY$102))</f>
        <v>4.0731451119518772E-2</v>
      </c>
    </row>
    <row r="83" spans="1:51" x14ac:dyDescent="0.35">
      <c r="A83" s="197" t="s">
        <v>470</v>
      </c>
      <c r="B83" s="125">
        <f>IF(PERCENT!B83&gt;PERCENT!B$100,(PERCENT!B83-PERCENT!B$100)/(PERCENT!B$101-PERCENT!B$100),(PERCENT!B83-PERCENT!B$100)/(PERCENT!B$100-PERCENT!B$102))</f>
        <v>0.31874053275476921</v>
      </c>
      <c r="C83" s="124">
        <f>IF(PERCENT!C83&gt;PERCENT!C$100,(PERCENT!C83-PERCENT!C$100)/(PERCENT!C$101-PERCENT!C$100),(PERCENT!C83-PERCENT!C$100)/(PERCENT!C$100-PERCENT!C$102))</f>
        <v>-0.47367018847592635</v>
      </c>
      <c r="D83" s="124">
        <f>IF(PERCENT!D83&gt;PERCENT!D$100,(PERCENT!D83-PERCENT!D$100)/(PERCENT!D$101-PERCENT!D$100),(PERCENT!D83-PERCENT!D$100)/(PERCENT!D$100-PERCENT!D$102))</f>
        <v>-0.25522026215590415</v>
      </c>
      <c r="E83" s="124">
        <f>IF(PERCENT!E83&gt;PERCENT!E$100,(PERCENT!E83-PERCENT!E$100)/(PERCENT!E$101-PERCENT!E$100),(PERCENT!E83-PERCENT!E$100)/(PERCENT!E$100-PERCENT!E$102))</f>
        <v>0.37917254535782668</v>
      </c>
      <c r="F83" s="124">
        <f>IF(PERCENT!F83&gt;PERCENT!F$100,(PERCENT!F83-PERCENT!F$100)/(PERCENT!F$101-PERCENT!F$100),(PERCENT!F83-PERCENT!F$100)/(PERCENT!F$100-PERCENT!F$102))</f>
        <v>0.58303542490643212</v>
      </c>
      <c r="G83" s="124">
        <f>IF(PERCENT!G83&gt;PERCENT!G$100,(PERCENT!G83-PERCENT!G$100)/(PERCENT!G$101-PERCENT!G$100),(PERCENT!G83-PERCENT!G$100)/(PERCENT!G$100-PERCENT!G$102))</f>
        <v>-0.57970423975651564</v>
      </c>
      <c r="H83" s="125">
        <f>IF(PERCENT!H83&gt;PERCENT!H$100,(PERCENT!H83-PERCENT!H$100)/(PERCENT!H$101-PERCENT!H$100),(PERCENT!H83-PERCENT!H$100)/(PERCENT!H$100-PERCENT!H$102))</f>
        <v>-0.23313986366345565</v>
      </c>
      <c r="I83" s="124">
        <f>IF(PERCENT!I83&gt;PERCENT!I$100,(PERCENT!I83-PERCENT!I$100)/(PERCENT!I$101-PERCENT!I$100),(PERCENT!I83-PERCENT!I$100)/(PERCENT!I$100-PERCENT!I$102))</f>
        <v>2.3676254300953995E-2</v>
      </c>
      <c r="J83" s="124">
        <f>IF(PERCENT!J83&gt;PERCENT!J$100,(PERCENT!J83-PERCENT!J$100)/(PERCENT!J$101-PERCENT!J$100),(PERCENT!J83-PERCENT!J$100)/(PERCENT!J$100-PERCENT!J$102))</f>
        <v>-0.46213747065009508</v>
      </c>
      <c r="K83" s="126">
        <f>IF(PERCENT!K83&gt;PERCENT!K$100,(PERCENT!K83-PERCENT!K$100)/(PERCENT!K$101-PERCENT!K$100),(PERCENT!K83-PERCENT!K$100)/(PERCENT!K$100-PERCENT!K$102))</f>
        <v>0.1920199918216714</v>
      </c>
      <c r="L83" s="126">
        <f>IF(PERCENT!L83&gt;PERCENT!L$100,(PERCENT!L83-PERCENT!L$100)/(PERCENT!L$101-PERCENT!L$100),(PERCENT!L83-PERCENT!L$100)/(PERCENT!L$100-PERCENT!L$102))</f>
        <v>-0.47224413150068451</v>
      </c>
      <c r="M83" s="124">
        <f>IF(PERCENT!M83&gt;PERCENT!M$100,(PERCENT!M83-PERCENT!M$100)/(PERCENT!M$101-PERCENT!M$100),(PERCENT!M83-PERCENT!M$100)/(PERCENT!M$100-PERCENT!M$102))</f>
        <v>-1</v>
      </c>
      <c r="N83" s="124">
        <f>IF(PERCENT!N83&gt;PERCENT!N$100,(PERCENT!N83-PERCENT!N$100)/(PERCENT!N$101-PERCENT!N$100),(PERCENT!N83-PERCENT!N$100)/(PERCENT!N$100-PERCENT!N$102))</f>
        <v>-0.343113165144381</v>
      </c>
      <c r="O83" s="124">
        <f>IF(PERCENT!O83&gt;PERCENT!O$100,(PERCENT!O83-PERCENT!O$100)/(PERCENT!O$101-PERCENT!O$100),(PERCENT!O83-PERCENT!O$100)/(PERCENT!O$100-PERCENT!O$102))</f>
        <v>-0.51053914632914932</v>
      </c>
      <c r="P83" s="124">
        <f>IF(PERCENT!P83&gt;PERCENT!P$100,(PERCENT!P83-PERCENT!P$100)/(PERCENT!P$101-PERCENT!P$100),(PERCENT!P83-PERCENT!P$100)/(PERCENT!P$100-PERCENT!P$102))</f>
        <v>0.60332933389097998</v>
      </c>
      <c r="Q83" s="124">
        <f>IF(PERCENT!Q83&gt;PERCENT!Q$100,(PERCENT!Q83-PERCENT!Q$100)/(PERCENT!Q$101-PERCENT!Q$100),(PERCENT!Q83-PERCENT!Q$100)/(PERCENT!Q$100-PERCENT!Q$102))</f>
        <v>-0.30757105264171286</v>
      </c>
      <c r="R83" s="127">
        <f>IF(PERCENT!R83&gt;PERCENT!R$100,(PERCENT!R83-PERCENT!R$100)/(PERCENT!R$101-PERCENT!R$100),(PERCENT!R83-PERCENT!R$100)/(PERCENT!R$100-PERCENT!R$102))</f>
        <v>-0.66720432703814769</v>
      </c>
      <c r="S83" s="124">
        <f>IF(PERCENT!S83&gt;PERCENT!S$100,(PERCENT!S83-PERCENT!S$100)/(PERCENT!S$101-PERCENT!S$100),(PERCENT!S83-PERCENT!S$100)/(PERCENT!S$100-PERCENT!S$102))</f>
        <v>-0.70995642587868901</v>
      </c>
      <c r="T83" s="124">
        <f>IF(PERCENT!T83&gt;PERCENT!T$100,(PERCENT!T83-PERCENT!T$100)/(PERCENT!T$101-PERCENT!T$100),(PERCENT!T83-PERCENT!T$100)/(PERCENT!T$100-PERCENT!T$102))</f>
        <v>-0.70970273791926364</v>
      </c>
      <c r="U83" s="124">
        <f>IF(PERCENT!U83&gt;PERCENT!U$100,(PERCENT!U83-PERCENT!U$100)/(PERCENT!U$101-PERCENT!U$100),(PERCENT!U83-PERCENT!U$100)/(PERCENT!U$100-PERCENT!U$102))</f>
        <v>-0.51928511222253948</v>
      </c>
      <c r="V83" s="127">
        <f>IF(PERCENT!V83&gt;PERCENT!V$100,(PERCENT!V83-PERCENT!V$100)/(PERCENT!V$101-PERCENT!V$100),(PERCENT!V83-PERCENT!V$100)/(PERCENT!V$100-PERCENT!V$102))</f>
        <v>-0.76744112478157023</v>
      </c>
      <c r="W83" s="124">
        <f>IF(PERCENT!W83&gt;PERCENT!W$100,(PERCENT!W83-PERCENT!W$100)/(PERCENT!W$101-PERCENT!W$100),(PERCENT!W83-PERCENT!W$100)/(PERCENT!W$100-PERCENT!W$102))</f>
        <v>-0.76744112478157023</v>
      </c>
      <c r="X83" s="127">
        <f>IF(PERCENT!X83&gt;PERCENT!X$100,(PERCENT!X83-PERCENT!X$100)/(PERCENT!X$101-PERCENT!X$100),(PERCENT!X83-PERCENT!X$100)/(PERCENT!X$100-PERCENT!X$102))</f>
        <v>-0.31434734203172099</v>
      </c>
      <c r="Y83" s="124">
        <f>IF(PERCENT!Y83&gt;PERCENT!Y$100,(PERCENT!Y83-PERCENT!Y$100)/(PERCENT!Y$101-PERCENT!Y$100),(PERCENT!Y83-PERCENT!Y$100)/(PERCENT!Y$100-PERCENT!Y$102))</f>
        <v>-5.5820095857805459E-2</v>
      </c>
      <c r="Z83" s="124">
        <f>IF(PERCENT!Z83&gt;PERCENT!Z$100,(PERCENT!Z83-PERCENT!Z$100)/(PERCENT!Z$101-PERCENT!Z$100),(PERCENT!Z83-PERCENT!Z$100)/(PERCENT!Z$100-PERCENT!Z$102))</f>
        <v>-0.35739194830368248</v>
      </c>
      <c r="AA83" s="124">
        <f>IF(PERCENT!AA83&gt;PERCENT!AA$100,(PERCENT!AA83-PERCENT!AA$100)/(PERCENT!AA$101-PERCENT!AA$100),(PERCENT!AA83-PERCENT!AA$100)/(PERCENT!AA$100-PERCENT!AA$102))</f>
        <v>-0.29019823086441937</v>
      </c>
      <c r="AB83" s="124">
        <f>IF(PERCENT!AB83&gt;PERCENT!AB$100,(PERCENT!AB83-PERCENT!AB$100)/(PERCENT!AB$101-PERCENT!AB$100),(PERCENT!AB83-PERCENT!AB$100)/(PERCENT!AB$100-PERCENT!AB$102))</f>
        <v>-0.32237799357391805</v>
      </c>
      <c r="AC83" s="127">
        <f>IF(PERCENT!AC83&gt;PERCENT!AC$100,(PERCENT!AC83-PERCENT!AC$100)/(PERCENT!AC$101-PERCENT!AC$100),(PERCENT!AC83-PERCENT!AC$100)/(PERCENT!AC$100-PERCENT!AC$102))</f>
        <v>-0.48270712165553187</v>
      </c>
      <c r="AD83" s="124">
        <f>IF(PERCENT!AD83&gt;PERCENT!AD$100,(PERCENT!AD83-PERCENT!AD$100)/(PERCENT!AD$101-PERCENT!AD$100),(PERCENT!AD83-PERCENT!AD$100)/(PERCENT!AD$100-PERCENT!AD$102))</f>
        <v>-0.48270712165553187</v>
      </c>
      <c r="AE83" s="128">
        <f>IF(PERCENT!AE83&gt;PERCENT!AE$100,(PERCENT!AE83-PERCENT!AE$100)/(PERCENT!AE$101-PERCENT!AE$100),(PERCENT!AE83-PERCENT!AE$100)/(PERCENT!AE$100-PERCENT!AE$102))</f>
        <v>-7.0897492468427983E-2</v>
      </c>
      <c r="AF83" s="124">
        <f>IF(PERCENT!AF83&gt;PERCENT!AF$100,(PERCENT!AF83-PERCENT!AF$100)/(PERCENT!AF$101-PERCENT!AF$100),(PERCENT!AF83-PERCENT!AF$100)/(PERCENT!AF$100-PERCENT!AF$102))</f>
        <v>0.86287631909032492</v>
      </c>
      <c r="AG83" s="124">
        <f>IF(PERCENT!AG83&gt;PERCENT!AG$100,(PERCENT!AG83-PERCENT!AG$100)/(PERCENT!AG$101-PERCENT!AG$100),(PERCENT!AG83-PERCENT!AG$100)/(PERCENT!AG$100-PERCENT!AG$102))</f>
        <v>0.277083761144862</v>
      </c>
      <c r="AH83" s="124">
        <f>IF(PERCENT!AH83&gt;PERCENT!AH$100,(PERCENT!AH83-PERCENT!AH$100)/(PERCENT!AH$101-PERCENT!AH$100),(PERCENT!AH83-PERCENT!AH$100)/(PERCENT!AH$100-PERCENT!AH$102))</f>
        <v>5.1505543336119355E-2</v>
      </c>
      <c r="AI83" s="124">
        <f>IF(PERCENT!AI83&gt;PERCENT!AI$100,(PERCENT!AI83-PERCENT!AI$100)/(PERCENT!AI$101-PERCENT!AI$100),(PERCENT!AI83-PERCENT!AI$100)/(PERCENT!AI$100-PERCENT!AI$102))</f>
        <v>0.48111581792604236</v>
      </c>
      <c r="AJ83" s="124">
        <f>IF(PERCENT!AJ83&gt;PERCENT!AJ$100,(PERCENT!AJ83-PERCENT!AJ$100)/(PERCENT!AJ$101-PERCENT!AJ$100),(PERCENT!AJ83-PERCENT!AJ$100)/(PERCENT!AJ$100-PERCENT!AJ$102))</f>
        <v>-0.11485084378937176</v>
      </c>
      <c r="AK83" s="124">
        <f>IF(PERCENT!AK83&gt;PERCENT!AK$100,(PERCENT!AK83-PERCENT!AK$100)/(PERCENT!AK$101-PERCENT!AK$100),(PERCENT!AK83-PERCENT!AK$100)/(PERCENT!AK$100-PERCENT!AK$102))</f>
        <v>-0.11881003362300671</v>
      </c>
      <c r="AL83" s="124">
        <f>IF(PERCENT!AL83&gt;PERCENT!AL$100,(PERCENT!AL83-PERCENT!AL$100)/(PERCENT!AL$101-PERCENT!AL$100),(PERCENT!AL83-PERCENT!AL$100)/(PERCENT!AL$100-PERCENT!AL$102))</f>
        <v>-0.21030111026417944</v>
      </c>
      <c r="AM83" s="124">
        <f>IF(PERCENT!AM83&gt;PERCENT!AM$100,(PERCENT!AM83-PERCENT!AM$100)/(PERCENT!AM$101-PERCENT!AM$100),(PERCENT!AM83-PERCENT!AM$100)/(PERCENT!AM$100-PERCENT!AM$102))</f>
        <v>-0.20740336288927852</v>
      </c>
      <c r="AN83" s="124">
        <f>IF(PERCENT!AN83&gt;PERCENT!AN$100,(PERCENT!AN83-PERCENT!AN$100)/(PERCENT!AN$101-PERCENT!AN$100),(PERCENT!AN83-PERCENT!AN$100)/(PERCENT!AN$100-PERCENT!AN$102))</f>
        <v>0.64024121793917954</v>
      </c>
      <c r="AO83" s="124">
        <f>IF(PERCENT!AO83&gt;PERCENT!AO$100,(PERCENT!AO83-PERCENT!AO$100)/(PERCENT!AO$101-PERCENT!AO$100),(PERCENT!AO83-PERCENT!AO$100)/(PERCENT!AO$100-PERCENT!AO$102))</f>
        <v>-0.41713309219735867</v>
      </c>
      <c r="AP83" s="124">
        <f>IF(PERCENT!AP83&gt;PERCENT!AP$100,(PERCENT!AP83-PERCENT!AP$100)/(PERCENT!AP$101-PERCENT!AP$100),(PERCENT!AP83-PERCENT!AP$100)/(PERCENT!AP$100-PERCENT!AP$102))</f>
        <v>0.96911220685141386</v>
      </c>
      <c r="AQ83" s="124">
        <f>IF(PERCENT!AQ83&gt;PERCENT!AQ$100,(PERCENT!AQ83-PERCENT!AQ$100)/(PERCENT!AQ$101-PERCENT!AQ$100),(PERCENT!AQ83-PERCENT!AQ$100)/(PERCENT!AQ$100-PERCENT!AQ$102))</f>
        <v>8.0630955382376187E-3</v>
      </c>
      <c r="AR83" s="124">
        <f>IF(PERCENT!AR83&gt;PERCENT!AR$100,(PERCENT!AR83-PERCENT!AR$100)/(PERCENT!AR$101-PERCENT!AR$100),(PERCENT!AR83-PERCENT!AR$100)/(PERCENT!AR$100-PERCENT!AR$102))</f>
        <v>-6.5183759259331273E-2</v>
      </c>
      <c r="AS83" s="198">
        <f>IF(PERCENT!AS83&gt;PERCENT!AS$100,(PERCENT!AS83-PERCENT!AS$100)/(PERCENT!AS$101-PERCENT!AS$100),(PERCENT!AS83-PERCENT!AS$100)/(PERCENT!AS$100-PERCENT!AS$102))</f>
        <v>3.9859724905785942E-3</v>
      </c>
      <c r="AT83" s="198">
        <f>IF(PERCENT!AT83&gt;PERCENT!AT$100,(PERCENT!AT83-PERCENT!AT$100)/(PERCENT!AT$101-PERCENT!AT$100),(PERCENT!AT83-PERCENT!AT$100)/(PERCENT!AT$100-PERCENT!AT$102))</f>
        <v>-4.3754899535813331E-2</v>
      </c>
      <c r="AU83" s="198">
        <f>IF(PERCENT!AU83&gt;PERCENT!AU$100,(PERCENT!AU83-PERCENT!AU$100)/(PERCENT!AU$101-PERCENT!AU$100),(PERCENT!AU83-PERCENT!AU$100)/(PERCENT!AU$100-PERCENT!AU$102))</f>
        <v>-0.52311543037556951</v>
      </c>
      <c r="AV83" s="231">
        <f>IF(PERCENT!AV83&gt;PERCENT!AV$100,(PERCENT!AV83-PERCENT!AV$100)/(PERCENT!AV$101-PERCENT!AV$100),(PERCENT!AV83-PERCENT!AV$100)/(PERCENT!AV$100-PERCENT!AV$102))</f>
        <v>-7.0897492468427983E-2</v>
      </c>
      <c r="AW83" s="231">
        <f>IF(PERCENT!AW83&gt;PERCENT!AW$100,(PERCENT!AW83-PERCENT!AW$100)/(PERCENT!AW$101-PERCENT!AW$100),(PERCENT!AW83-PERCENT!AW$100)/(PERCENT!AW$100-PERCENT!AW$102))</f>
        <v>-0.16828804099370762</v>
      </c>
      <c r="AX83" s="231">
        <f>IF(PERCENT!AX83&gt;PERCENT!AX$100,(PERCENT!AX83-PERCENT!AX$100)/(PERCENT!AX$101-PERCENT!AX$100),(PERCENT!AX83-PERCENT!AX$100)/(PERCENT!AX$100-PERCENT!AX$102))</f>
        <v>-7.0897492468427983E-2</v>
      </c>
      <c r="AY83" s="232">
        <f>IF(PERCENT!AY83&gt;PERCENT!AY$100,(PERCENT!AY83-PERCENT!AY$100)/(PERCENT!AY$101-PERCENT!AY$100),(PERCENT!AY83-PERCENT!AY$100)/(PERCENT!AY$100-PERCENT!AY$102))</f>
        <v>-0.45229748291115768</v>
      </c>
    </row>
    <row r="84" spans="1:51" x14ac:dyDescent="0.35">
      <c r="A84" s="197" t="s">
        <v>471</v>
      </c>
      <c r="B84" s="125">
        <f>IF(PERCENT!B84&gt;PERCENT!B$100,(PERCENT!B84-PERCENT!B$100)/(PERCENT!B$101-PERCENT!B$100),(PERCENT!B84-PERCENT!B$100)/(PERCENT!B$100-PERCENT!B$102))</f>
        <v>-0.69000070492321097</v>
      </c>
      <c r="C84" s="124">
        <f>IF(PERCENT!C84&gt;PERCENT!C$100,(PERCENT!C84-PERCENT!C$100)/(PERCENT!C$101-PERCENT!C$100),(PERCENT!C84-PERCENT!C$100)/(PERCENT!C$100-PERCENT!C$102))</f>
        <v>0.15931117046326232</v>
      </c>
      <c r="D84" s="124">
        <f>IF(PERCENT!D84&gt;PERCENT!D$100,(PERCENT!D84-PERCENT!D$100)/(PERCENT!D$101-PERCENT!D$100),(PERCENT!D84-PERCENT!D$100)/(PERCENT!D$100-PERCENT!D$102))</f>
        <v>-0.11082603616064619</v>
      </c>
      <c r="E84" s="124">
        <f>IF(PERCENT!E84&gt;PERCENT!E$100,(PERCENT!E84-PERCENT!E$100)/(PERCENT!E$101-PERCENT!E$100),(PERCENT!E84-PERCENT!E$100)/(PERCENT!E$100-PERCENT!E$102))</f>
        <v>-0.50070581654866897</v>
      </c>
      <c r="F84" s="124">
        <f>IF(PERCENT!F84&gt;PERCENT!F$100,(PERCENT!F84-PERCENT!F$100)/(PERCENT!F$101-PERCENT!F$100),(PERCENT!F84-PERCENT!F$100)/(PERCENT!F$100-PERCENT!F$102))</f>
        <v>-0.69154354108425897</v>
      </c>
      <c r="G84" s="124">
        <f>IF(PERCENT!G84&gt;PERCENT!G$100,(PERCENT!G84-PERCENT!G$100)/(PERCENT!G$101-PERCENT!G$100),(PERCENT!G84-PERCENT!G$100)/(PERCENT!G$100-PERCENT!G$102))</f>
        <v>-0.12181252804772216</v>
      </c>
      <c r="H84" s="125">
        <f>IF(PERCENT!H84&gt;PERCENT!H$100,(PERCENT!H84-PERCENT!H$100)/(PERCENT!H$101-PERCENT!H$100),(PERCENT!H84-PERCENT!H$100)/(PERCENT!H$100-PERCENT!H$102))</f>
        <v>0.10088076586961806</v>
      </c>
      <c r="I84" s="124">
        <f>IF(PERCENT!I84&gt;PERCENT!I$100,(PERCENT!I84-PERCENT!I$100)/(PERCENT!I$101-PERCENT!I$100),(PERCENT!I84-PERCENT!I$100)/(PERCENT!I$100-PERCENT!I$102))</f>
        <v>0.23231609107006213</v>
      </c>
      <c r="J84" s="124">
        <f>IF(PERCENT!J84&gt;PERCENT!J$100,(PERCENT!J84-PERCENT!J$100)/(PERCENT!J$101-PERCENT!J$100),(PERCENT!J84-PERCENT!J$100)/(PERCENT!J$100-PERCENT!J$102))</f>
        <v>-0.42298008517616825</v>
      </c>
      <c r="K84" s="126">
        <f>IF(PERCENT!K84&gt;PERCENT!K$100,(PERCENT!K84-PERCENT!K$100)/(PERCENT!K$101-PERCENT!K$100),(PERCENT!K84-PERCENT!K$100)/(PERCENT!K$100-PERCENT!K$102))</f>
        <v>0.77548032614380658</v>
      </c>
      <c r="L84" s="126">
        <f>IF(PERCENT!L84&gt;PERCENT!L$100,(PERCENT!L84-PERCENT!L$100)/(PERCENT!L$101-PERCENT!L$100),(PERCENT!L84-PERCENT!L$100)/(PERCENT!L$100-PERCENT!L$102))</f>
        <v>-0.6978616415355684</v>
      </c>
      <c r="M84" s="124">
        <f>IF(PERCENT!M84&gt;PERCENT!M$100,(PERCENT!M84-PERCENT!M$100)/(PERCENT!M$101-PERCENT!M$100),(PERCENT!M84-PERCENT!M$100)/(PERCENT!M$100-PERCENT!M$102))</f>
        <v>-1</v>
      </c>
      <c r="N84" s="124">
        <f>IF(PERCENT!N84&gt;PERCENT!N$100,(PERCENT!N84-PERCENT!N$100)/(PERCENT!N$101-PERCENT!N$100),(PERCENT!N84-PERCENT!N$100)/(PERCENT!N$100-PERCENT!N$102))</f>
        <v>-1</v>
      </c>
      <c r="O84" s="124">
        <f>IF(PERCENT!O84&gt;PERCENT!O$100,(PERCENT!O84-PERCENT!O$100)/(PERCENT!O$101-PERCENT!O$100),(PERCENT!O84-PERCENT!O$100)/(PERCENT!O$100-PERCENT!O$102))</f>
        <v>-0.51053914632914932</v>
      </c>
      <c r="P84" s="124">
        <f>IF(PERCENT!P84&gt;PERCENT!P$100,(PERCENT!P84-PERCENT!P$100)/(PERCENT!P$101-PERCENT!P$100),(PERCENT!P84-PERCENT!P$100)/(PERCENT!P$100-PERCENT!P$102))</f>
        <v>0.30085136776102434</v>
      </c>
      <c r="Q84" s="124">
        <f>IF(PERCENT!Q84&gt;PERCENT!Q$100,(PERCENT!Q84-PERCENT!Q$100)/(PERCENT!Q$101-PERCENT!Q$100),(PERCENT!Q84-PERCENT!Q$100)/(PERCENT!Q$100-PERCENT!Q$102))</f>
        <v>-9.1413618473205286E-3</v>
      </c>
      <c r="R84" s="127">
        <f>IF(PERCENT!R84&gt;PERCENT!R$100,(PERCENT!R84-PERCENT!R$100)/(PERCENT!R$101-PERCENT!R$100),(PERCENT!R84-PERCENT!R$100)/(PERCENT!R$100-PERCENT!R$102))</f>
        <v>0.62225926350242355</v>
      </c>
      <c r="S84" s="124">
        <f>IF(PERCENT!S84&gt;PERCENT!S$100,(PERCENT!S84-PERCENT!S$100)/(PERCENT!S$101-PERCENT!S$100),(PERCENT!S84-PERCENT!S$100)/(PERCENT!S$100-PERCENT!S$102))</f>
        <v>0.45248615260182157</v>
      </c>
      <c r="T84" s="124">
        <f>IF(PERCENT!T84&gt;PERCENT!T$100,(PERCENT!T84-PERCENT!T$100)/(PERCENT!T$101-PERCENT!T$100),(PERCENT!T84-PERCENT!T$100)/(PERCENT!T$100-PERCENT!T$102))</f>
        <v>0.64499766244501266</v>
      </c>
      <c r="U84" s="124">
        <f>IF(PERCENT!U84&gt;PERCENT!U$100,(PERCENT!U84-PERCENT!U$100)/(PERCENT!U$101-PERCENT!U$100),(PERCENT!U84-PERCENT!U$100)/(PERCENT!U$100-PERCENT!U$102))</f>
        <v>0.32320764624655351</v>
      </c>
      <c r="V84" s="127">
        <f>IF(PERCENT!V84&gt;PERCENT!V$100,(PERCENT!V84-PERCENT!V$100)/(PERCENT!V$101-PERCENT!V$100),(PERCENT!V84-PERCENT!V$100)/(PERCENT!V$100-PERCENT!V$102))</f>
        <v>0.54934291497035515</v>
      </c>
      <c r="W84" s="124">
        <f>IF(PERCENT!W84&gt;PERCENT!W$100,(PERCENT!W84-PERCENT!W$100)/(PERCENT!W$101-PERCENT!W$100),(PERCENT!W84-PERCENT!W$100)/(PERCENT!W$100-PERCENT!W$102))</f>
        <v>0.54934291497035515</v>
      </c>
      <c r="X84" s="127">
        <f>IF(PERCENT!X84&gt;PERCENT!X$100,(PERCENT!X84-PERCENT!X$100)/(PERCENT!X$101-PERCENT!X$100),(PERCENT!X84-PERCENT!X$100)/(PERCENT!X$100-PERCENT!X$102))</f>
        <v>3.3703355814826967E-2</v>
      </c>
      <c r="Y84" s="124">
        <f>IF(PERCENT!Y84&gt;PERCENT!Y$100,(PERCENT!Y84-PERCENT!Y$100)/(PERCENT!Y$101-PERCENT!Y$100),(PERCENT!Y84-PERCENT!Y$100)/(PERCENT!Y$100-PERCENT!Y$102))</f>
        <v>-0.98690038553484682</v>
      </c>
      <c r="Z84" s="124">
        <f>IF(PERCENT!Z84&gt;PERCENT!Z$100,(PERCENT!Z84-PERCENT!Z$100)/(PERCENT!Z$101-PERCENT!Z$100),(PERCENT!Z84-PERCENT!Z$100)/(PERCENT!Z$100-PERCENT!Z$102))</f>
        <v>0.30519399477197917</v>
      </c>
      <c r="AA84" s="124">
        <f>IF(PERCENT!AA84&gt;PERCENT!AA$100,(PERCENT!AA84-PERCENT!AA$100)/(PERCENT!AA$101-PERCENT!AA$100),(PERCENT!AA84-PERCENT!AA$100)/(PERCENT!AA$100-PERCENT!AA$102))</f>
        <v>0.23600246469714087</v>
      </c>
      <c r="AB84" s="124">
        <f>IF(PERCENT!AB84&gt;PERCENT!AB$100,(PERCENT!AB84-PERCENT!AB$100)/(PERCENT!AB$101-PERCENT!AB$100),(PERCENT!AB84-PERCENT!AB$100)/(PERCENT!AB$100-PERCENT!AB$102))</f>
        <v>-0.18025502593399073</v>
      </c>
      <c r="AC84" s="127">
        <f>IF(PERCENT!AC84&gt;PERCENT!AC$100,(PERCENT!AC84-PERCENT!AC$100)/(PERCENT!AC$101-PERCENT!AC$100),(PERCENT!AC84-PERCENT!AC$100)/(PERCENT!AC$100-PERCENT!AC$102))</f>
        <v>-0.3245176117100313</v>
      </c>
      <c r="AD84" s="124">
        <f>IF(PERCENT!AD84&gt;PERCENT!AD$100,(PERCENT!AD84-PERCENT!AD$100)/(PERCENT!AD$101-PERCENT!AD$100),(PERCENT!AD84-PERCENT!AD$100)/(PERCENT!AD$100-PERCENT!AD$102))</f>
        <v>-0.3245176117100313</v>
      </c>
      <c r="AE84" s="128">
        <f>IF(PERCENT!AE84&gt;PERCENT!AE$100,(PERCENT!AE84-PERCENT!AE$100)/(PERCENT!AE$101-PERCENT!AE$100),(PERCENT!AE84-PERCENT!AE$100)/(PERCENT!AE$100-PERCENT!AE$102))</f>
        <v>0.18773767765702817</v>
      </c>
      <c r="AF84" s="124">
        <f>IF(PERCENT!AF84&gt;PERCENT!AF$100,(PERCENT!AF84-PERCENT!AF$100)/(PERCENT!AF$101-PERCENT!AF$100),(PERCENT!AF84-PERCENT!AF$100)/(PERCENT!AF$100-PERCENT!AF$102))</f>
        <v>-0.26838938382470084</v>
      </c>
      <c r="AG84" s="124">
        <f>IF(PERCENT!AG84&gt;PERCENT!AG$100,(PERCENT!AG84-PERCENT!AG$100)/(PERCENT!AG$101-PERCENT!AG$100),(PERCENT!AG84-PERCENT!AG$100)/(PERCENT!AG$100-PERCENT!AG$102))</f>
        <v>-0.23545048549912967</v>
      </c>
      <c r="AH84" s="124">
        <f>IF(PERCENT!AH84&gt;PERCENT!AH$100,(PERCENT!AH84-PERCENT!AH$100)/(PERCENT!AH$101-PERCENT!AH$100),(PERCENT!AH84-PERCENT!AH$100)/(PERCENT!AH$100-PERCENT!AH$102))</f>
        <v>-4.9239453380368614E-2</v>
      </c>
      <c r="AI84" s="124">
        <f>IF(PERCENT!AI84&gt;PERCENT!AI$100,(PERCENT!AI84-PERCENT!AI$100)/(PERCENT!AI$101-PERCENT!AI$100),(PERCENT!AI84-PERCENT!AI$100)/(PERCENT!AI$100-PERCENT!AI$102))</f>
        <v>-6.1150387111719847E-3</v>
      </c>
      <c r="AJ84" s="124">
        <f>IF(PERCENT!AJ84&gt;PERCENT!AJ$100,(PERCENT!AJ84-PERCENT!AJ$100)/(PERCENT!AJ$101-PERCENT!AJ$100),(PERCENT!AJ84-PERCENT!AJ$100)/(PERCENT!AJ$100-PERCENT!AJ$102))</f>
        <v>-9.0078905022265177E-2</v>
      </c>
      <c r="AK84" s="124">
        <f>IF(PERCENT!AK84&gt;PERCENT!AK$100,(PERCENT!AK84-PERCENT!AK$100)/(PERCENT!AK$101-PERCENT!AK$100),(PERCENT!AK84-PERCENT!AK$100)/(PERCENT!AK$100-PERCENT!AK$102))</f>
        <v>0.27961070367305346</v>
      </c>
      <c r="AL84" s="124">
        <f>IF(PERCENT!AL84&gt;PERCENT!AL$100,(PERCENT!AL84-PERCENT!AL$100)/(PERCENT!AL$101-PERCENT!AL$100),(PERCENT!AL84-PERCENT!AL$100)/(PERCENT!AL$100-PERCENT!AL$102))</f>
        <v>-0.22894012997656729</v>
      </c>
      <c r="AM84" s="124">
        <f>IF(PERCENT!AM84&gt;PERCENT!AM$100,(PERCENT!AM84-PERCENT!AM$100)/(PERCENT!AM$101-PERCENT!AM$100),(PERCENT!AM84-PERCENT!AM$100)/(PERCENT!AM$100-PERCENT!AM$102))</f>
        <v>0.92656068488439836</v>
      </c>
      <c r="AN84" s="124">
        <f>IF(PERCENT!AN84&gt;PERCENT!AN$100,(PERCENT!AN84-PERCENT!AN$100)/(PERCENT!AN$101-PERCENT!AN$100),(PERCENT!AN84-PERCENT!AN$100)/(PERCENT!AN$100-PERCENT!AN$102))</f>
        <v>0.14386517686791442</v>
      </c>
      <c r="AO84" s="124">
        <f>IF(PERCENT!AO84&gt;PERCENT!AO$100,(PERCENT!AO84-PERCENT!AO$100)/(PERCENT!AO$101-PERCENT!AO$100),(PERCENT!AO84-PERCENT!AO$100)/(PERCENT!AO$100-PERCENT!AO$102))</f>
        <v>-0.38519719377613632</v>
      </c>
      <c r="AP84" s="124">
        <f>IF(PERCENT!AP84&gt;PERCENT!AP$100,(PERCENT!AP84-PERCENT!AP$100)/(PERCENT!AP$101-PERCENT!AP$100),(PERCENT!AP84-PERCENT!AP$100)/(PERCENT!AP$100-PERCENT!AP$102))</f>
        <v>-0.13489698087317462</v>
      </c>
      <c r="AQ84" s="124">
        <f>IF(PERCENT!AQ84&gt;PERCENT!AQ$100,(PERCENT!AQ84-PERCENT!AQ$100)/(PERCENT!AQ$101-PERCENT!AQ$100),(PERCENT!AQ84-PERCENT!AQ$100)/(PERCENT!AQ$100-PERCENT!AQ$102))</f>
        <v>4.4891101235153434E-2</v>
      </c>
      <c r="AR84" s="124">
        <f>IF(PERCENT!AR84&gt;PERCENT!AR$100,(PERCENT!AR84-PERCENT!AR$100)/(PERCENT!AR$101-PERCENT!AR$100),(PERCENT!AR84-PERCENT!AR$100)/(PERCENT!AR$100-PERCENT!AR$102))</f>
        <v>0.94872862546348591</v>
      </c>
      <c r="AS84" s="198">
        <f>IF(PERCENT!AS84&gt;PERCENT!AS$100,(PERCENT!AS84-PERCENT!AS$100)/(PERCENT!AS$101-PERCENT!AS$100),(PERCENT!AS84-PERCENT!AS$100)/(PERCENT!AS$100-PERCENT!AS$102))</f>
        <v>-0.21242240055067477</v>
      </c>
      <c r="AT84" s="198">
        <f>IF(PERCENT!AT84&gt;PERCENT!AT$100,(PERCENT!AT84-PERCENT!AT$100)/(PERCENT!AT$101-PERCENT!AT$100),(PERCENT!AT84-PERCENT!AT$100)/(PERCENT!AT$100-PERCENT!AT$102))</f>
        <v>0.14933241906807876</v>
      </c>
      <c r="AU84" s="198">
        <f>IF(PERCENT!AU84&gt;PERCENT!AU$100,(PERCENT!AU84-PERCENT!AU$100)/(PERCENT!AU$101-PERCENT!AU$100),(PERCENT!AU84-PERCENT!AU$100)/(PERCENT!AU$100-PERCENT!AU$102))</f>
        <v>0.22272413268291311</v>
      </c>
      <c r="AV84" s="231">
        <f>IF(PERCENT!AV84&gt;PERCENT!AV$100,(PERCENT!AV84-PERCENT!AV$100)/(PERCENT!AV$101-PERCENT!AV$100),(PERCENT!AV84-PERCENT!AV$100)/(PERCENT!AV$100-PERCENT!AV$102))</f>
        <v>0.18773767765702817</v>
      </c>
      <c r="AW84" s="231">
        <f>IF(PERCENT!AW84&gt;PERCENT!AW$100,(PERCENT!AW84-PERCENT!AW$100)/(PERCENT!AW$101-PERCENT!AW$100),(PERCENT!AW84-PERCENT!AW$100)/(PERCENT!AW$100-PERCENT!AW$102))</f>
        <v>8.2059201758235611E-2</v>
      </c>
      <c r="AX84" s="231">
        <f>IF(PERCENT!AX84&gt;PERCENT!AX$100,(PERCENT!AX84-PERCENT!AX$100)/(PERCENT!AX$101-PERCENT!AX$100),(PERCENT!AX84-PERCENT!AX$100)/(PERCENT!AX$100-PERCENT!AX$102))</f>
        <v>0.18773767765702817</v>
      </c>
      <c r="AY84" s="232">
        <f>IF(PERCENT!AY84&gt;PERCENT!AY$100,(PERCENT!AY84-PERCENT!AY$100)/(PERCENT!AY$101-PERCENT!AY$100),(PERCENT!AY84-PERCENT!AY$100)/(PERCENT!AY$100-PERCENT!AY$102))</f>
        <v>0.77709278399882931</v>
      </c>
    </row>
    <row r="85" spans="1:51" x14ac:dyDescent="0.35">
      <c r="A85" s="197" t="s">
        <v>472</v>
      </c>
      <c r="B85" s="125">
        <f>IF(PERCENT!B85&gt;PERCENT!B$100,(PERCENT!B85-PERCENT!B$100)/(PERCENT!B$101-PERCENT!B$100),(PERCENT!B85-PERCENT!B$100)/(PERCENT!B$100-PERCENT!B$102))</f>
        <v>0.24078835083349573</v>
      </c>
      <c r="C85" s="124">
        <f>IF(PERCENT!C85&gt;PERCENT!C$100,(PERCENT!C85-PERCENT!C$100)/(PERCENT!C$101-PERCENT!C$100),(PERCENT!C85-PERCENT!C$100)/(PERCENT!C$100-PERCENT!C$102))</f>
        <v>-0.30061689783740225</v>
      </c>
      <c r="D85" s="124">
        <f>IF(PERCENT!D85&gt;PERCENT!D$100,(PERCENT!D85-PERCENT!D$100)/(PERCENT!D$101-PERCENT!D$100),(PERCENT!D85-PERCENT!D$100)/(PERCENT!D$100-PERCENT!D$102))</f>
        <v>-0.163647293007879</v>
      </c>
      <c r="E85" s="124">
        <f>IF(PERCENT!E85&gt;PERCENT!E$100,(PERCENT!E85-PERCENT!E$100)/(PERCENT!E$101-PERCENT!E$100),(PERCENT!E85-PERCENT!E$100)/(PERCENT!E$100-PERCENT!E$102))</f>
        <v>8.1019458914190601E-2</v>
      </c>
      <c r="F85" s="124">
        <f>IF(PERCENT!F85&gt;PERCENT!F$100,(PERCENT!F85-PERCENT!F$100)/(PERCENT!F$101-PERCENT!F$100),(PERCENT!F85-PERCENT!F$100)/(PERCENT!F$100-PERCENT!F$102))</f>
        <v>0.6784560170915992</v>
      </c>
      <c r="G85" s="124">
        <f>IF(PERCENT!G85&gt;PERCENT!G$100,(PERCENT!G85-PERCENT!G$100)/(PERCENT!G$101-PERCENT!G$100),(PERCENT!G85-PERCENT!G$100)/(PERCENT!G$100-PERCENT!G$102))</f>
        <v>-0.2814175357960364</v>
      </c>
      <c r="H85" s="125">
        <f>IF(PERCENT!H85&gt;PERCENT!H$100,(PERCENT!H85-PERCENT!H$100)/(PERCENT!H$101-PERCENT!H$100),(PERCENT!H85-PERCENT!H$100)/(PERCENT!H$100-PERCENT!H$102))</f>
        <v>-0.75697898960019683</v>
      </c>
      <c r="I85" s="124">
        <f>IF(PERCENT!I85&gt;PERCENT!I$100,(PERCENT!I85-PERCENT!I$100)/(PERCENT!I$101-PERCENT!I$100),(PERCENT!I85-PERCENT!I$100)/(PERCENT!I$100-PERCENT!I$102))</f>
        <v>-0.70510422182098254</v>
      </c>
      <c r="J85" s="124">
        <f>IF(PERCENT!J85&gt;PERCENT!J$100,(PERCENT!J85-PERCENT!J$100)/(PERCENT!J$101-PERCENT!J$100),(PERCENT!J85-PERCENT!J$100)/(PERCENT!J$100-PERCENT!J$102))</f>
        <v>-0.744466192199146</v>
      </c>
      <c r="K85" s="126">
        <f>IF(PERCENT!K85&gt;PERCENT!K$100,(PERCENT!K85-PERCENT!K$100)/(PERCENT!K$101-PERCENT!K$100),(PERCENT!K85-PERCENT!K$100)/(PERCENT!K$100-PERCENT!K$102))</f>
        <v>0.6643576541832672</v>
      </c>
      <c r="L85" s="126">
        <f>IF(PERCENT!L85&gt;PERCENT!L$100,(PERCENT!L85-PERCENT!L$100)/(PERCENT!L$101-PERCENT!L$100),(PERCENT!L85-PERCENT!L$100)/(PERCENT!L$100-PERCENT!L$102))</f>
        <v>-0.32053124528643379</v>
      </c>
      <c r="M85" s="124">
        <f>IF(PERCENT!M85&gt;PERCENT!M$100,(PERCENT!M85-PERCENT!M$100)/(PERCENT!M$101-PERCENT!M$100),(PERCENT!M85-PERCENT!M$100)/(PERCENT!M$100-PERCENT!M$102))</f>
        <v>-1</v>
      </c>
      <c r="N85" s="124">
        <f>IF(PERCENT!N85&gt;PERCENT!N$100,(PERCENT!N85-PERCENT!N$100)/(PERCENT!N$101-PERCENT!N$100),(PERCENT!N85-PERCENT!N$100)/(PERCENT!N$100-PERCENT!N$102))</f>
        <v>5.7367661060789025E-3</v>
      </c>
      <c r="O85" s="124">
        <f>IF(PERCENT!O85&gt;PERCENT!O$100,(PERCENT!O85-PERCENT!O$100)/(PERCENT!O$101-PERCENT!O$100),(PERCENT!O85-PERCENT!O$100)/(PERCENT!O$100-PERCENT!O$102))</f>
        <v>-0.51053914632914932</v>
      </c>
      <c r="P85" s="124">
        <f>IF(PERCENT!P85&gt;PERCENT!P$100,(PERCENT!P85-PERCENT!P$100)/(PERCENT!P$101-PERCENT!P$100),(PERCENT!P85-PERCENT!P$100)/(PERCENT!P$100-PERCENT!P$102))</f>
        <v>-7.6555738965981696E-2</v>
      </c>
      <c r="Q85" s="124">
        <f>IF(PERCENT!Q85&gt;PERCENT!Q$100,(PERCENT!Q85-PERCENT!Q$100)/(PERCENT!Q$101-PERCENT!Q$100),(PERCENT!Q85-PERCENT!Q$100)/(PERCENT!Q$100-PERCENT!Q$102))</f>
        <v>9.2022875100547005E-2</v>
      </c>
      <c r="R85" s="127">
        <f>IF(PERCENT!R85&gt;PERCENT!R$100,(PERCENT!R85-PERCENT!R$100)/(PERCENT!R$101-PERCENT!R$100),(PERCENT!R85-PERCENT!R$100)/(PERCENT!R$100-PERCENT!R$102))</f>
        <v>-0.85432100851777881</v>
      </c>
      <c r="S85" s="124">
        <f>IF(PERCENT!S85&gt;PERCENT!S$100,(PERCENT!S85-PERCENT!S$100)/(PERCENT!S$101-PERCENT!S$100),(PERCENT!S85-PERCENT!S$100)/(PERCENT!S$100-PERCENT!S$102))</f>
        <v>-0.87709861627470065</v>
      </c>
      <c r="T85" s="124">
        <f>IF(PERCENT!T85&gt;PERCENT!T$100,(PERCENT!T85-PERCENT!T$100)/(PERCENT!T$101-PERCENT!T$100),(PERCENT!T85-PERCENT!T$100)/(PERCENT!T$100-PERCENT!T$102))</f>
        <v>-0.90327229133313602</v>
      </c>
      <c r="U85" s="124">
        <f>IF(PERCENT!U85&gt;PERCENT!U$100,(PERCENT!U85-PERCENT!U$100)/(PERCENT!U$101-PERCENT!U$100),(PERCENT!U85-PERCENT!U$100)/(PERCENT!U$100-PERCENT!U$102))</f>
        <v>-0.72141113833038506</v>
      </c>
      <c r="V85" s="127">
        <f>IF(PERCENT!V85&gt;PERCENT!V$100,(PERCENT!V85-PERCENT!V$100)/(PERCENT!V$101-PERCENT!V$100),(PERCENT!V85-PERCENT!V$100)/(PERCENT!V$100-PERCENT!V$102))</f>
        <v>-0.611236427250891</v>
      </c>
      <c r="W85" s="124">
        <f>IF(PERCENT!W85&gt;PERCENT!W$100,(PERCENT!W85-PERCENT!W$100)/(PERCENT!W$101-PERCENT!W$100),(PERCENT!W85-PERCENT!W$100)/(PERCENT!W$100-PERCENT!W$102))</f>
        <v>-0.611236427250891</v>
      </c>
      <c r="X85" s="127">
        <f>IF(PERCENT!X85&gt;PERCENT!X$100,(PERCENT!X85-PERCENT!X$100)/(PERCENT!X$101-PERCENT!X$100),(PERCENT!X85-PERCENT!X$100)/(PERCENT!X$100-PERCENT!X$102))</f>
        <v>-4.1922396607010033E-2</v>
      </c>
      <c r="Y85" s="124">
        <f>IF(PERCENT!Y85&gt;PERCENT!Y$100,(PERCENT!Y85-PERCENT!Y$100)/(PERCENT!Y$101-PERCENT!Y$100),(PERCENT!Y85-PERCENT!Y$100)/(PERCENT!Y$100-PERCENT!Y$102))</f>
        <v>-0.66734536728394667</v>
      </c>
      <c r="Z85" s="124">
        <f>IF(PERCENT!Z85&gt;PERCENT!Z$100,(PERCENT!Z85-PERCENT!Z$100)/(PERCENT!Z$101-PERCENT!Z$100),(PERCENT!Z85-PERCENT!Z$100)/(PERCENT!Z$100-PERCENT!Z$102))</f>
        <v>-0.72560940974675836</v>
      </c>
      <c r="AA85" s="124">
        <f>IF(PERCENT!AA85&gt;PERCENT!AA$100,(PERCENT!AA85-PERCENT!AA$100)/(PERCENT!AA$101-PERCENT!AA$100),(PERCENT!AA85-PERCENT!AA$100)/(PERCENT!AA$100-PERCENT!AA$102))</f>
        <v>-0.64599192702068908</v>
      </c>
      <c r="AB85" s="124">
        <f>IF(PERCENT!AB85&gt;PERCENT!AB$100,(PERCENT!AB85-PERCENT!AB$100)/(PERCENT!AB$101-PERCENT!AB$100),(PERCENT!AB85-PERCENT!AB$100)/(PERCENT!AB$100-PERCENT!AB$102))</f>
        <v>0.44252051395283243</v>
      </c>
      <c r="AC85" s="127">
        <f>IF(PERCENT!AC85&gt;PERCENT!AC$100,(PERCENT!AC85-PERCENT!AC$100)/(PERCENT!AC$101-PERCENT!AC$100),(PERCENT!AC85-PERCENT!AC$100)/(PERCENT!AC$100-PERCENT!AC$102))</f>
        <v>-0.63510126007226486</v>
      </c>
      <c r="AD85" s="124">
        <f>IF(PERCENT!AD85&gt;PERCENT!AD$100,(PERCENT!AD85-PERCENT!AD$100)/(PERCENT!AD$101-PERCENT!AD$100),(PERCENT!AD85-PERCENT!AD$100)/(PERCENT!AD$100-PERCENT!AD$102))</f>
        <v>-0.63510126007226486</v>
      </c>
      <c r="AE85" s="128">
        <f>IF(PERCENT!AE85&gt;PERCENT!AE$100,(PERCENT!AE85-PERCENT!AE$100)/(PERCENT!AE$101-PERCENT!AE$100),(PERCENT!AE85-PERCENT!AE$100)/(PERCENT!AE$100-PERCENT!AE$102))</f>
        <v>-0.22008964050092464</v>
      </c>
      <c r="AF85" s="124">
        <f>IF(PERCENT!AF85&gt;PERCENT!AF$100,(PERCENT!AF85-PERCENT!AF$100)/(PERCENT!AF$101-PERCENT!AF$100),(PERCENT!AF85-PERCENT!AF$100)/(PERCENT!AF$100-PERCENT!AF$102))</f>
        <v>0.61892180983025613</v>
      </c>
      <c r="AG85" s="124">
        <f>IF(PERCENT!AG85&gt;PERCENT!AG$100,(PERCENT!AG85-PERCENT!AG$100)/(PERCENT!AG$101-PERCENT!AG$100),(PERCENT!AG85-PERCENT!AG$100)/(PERCENT!AG$100-PERCENT!AG$102))</f>
        <v>-0.12110406254010232</v>
      </c>
      <c r="AH85" s="124">
        <f>IF(PERCENT!AH85&gt;PERCENT!AH$100,(PERCENT!AH85-PERCENT!AH$100)/(PERCENT!AH$101-PERCENT!AH$100),(PERCENT!AH85-PERCENT!AH$100)/(PERCENT!AH$100-PERCENT!AH$102))</f>
        <v>-0.62771647479546366</v>
      </c>
      <c r="AI85" s="124">
        <f>IF(PERCENT!AI85&gt;PERCENT!AI$100,(PERCENT!AI85-PERCENT!AI$100)/(PERCENT!AI$101-PERCENT!AI$100),(PERCENT!AI85-PERCENT!AI$100)/(PERCENT!AI$100-PERCENT!AI$102))</f>
        <v>0.57517712619076056</v>
      </c>
      <c r="AJ85" s="124">
        <f>IF(PERCENT!AJ85&gt;PERCENT!AJ$100,(PERCENT!AJ85-PERCENT!AJ$100)/(PERCENT!AJ$101-PERCENT!AJ$100),(PERCENT!AJ85-PERCENT!AJ$100)/(PERCENT!AJ$100-PERCENT!AJ$102))</f>
        <v>-5.7756426343211688E-2</v>
      </c>
      <c r="AK85" s="124">
        <f>IF(PERCENT!AK85&gt;PERCENT!AK$100,(PERCENT!AK85-PERCENT!AK$100)/(PERCENT!AK$101-PERCENT!AK$100),(PERCENT!AK85-PERCENT!AK$100)/(PERCENT!AK$100-PERCENT!AK$102))</f>
        <v>-0.3750222919956902</v>
      </c>
      <c r="AL85" s="124">
        <f>IF(PERCENT!AL85&gt;PERCENT!AL$100,(PERCENT!AL85-PERCENT!AL$100)/(PERCENT!AL$101-PERCENT!AL$100),(PERCENT!AL85-PERCENT!AL$100)/(PERCENT!AL$100-PERCENT!AL$102))</f>
        <v>-0.69002431459325053</v>
      </c>
      <c r="AM85" s="124">
        <f>IF(PERCENT!AM85&gt;PERCENT!AM$100,(PERCENT!AM85-PERCENT!AM$100)/(PERCENT!AM$101-PERCENT!AM$100),(PERCENT!AM85-PERCENT!AM$100)/(PERCENT!AM$100-PERCENT!AM$102))</f>
        <v>-0.13152357075788459</v>
      </c>
      <c r="AN85" s="124">
        <f>IF(PERCENT!AN85&gt;PERCENT!AN$100,(PERCENT!AN85-PERCENT!AN$100)/(PERCENT!AN$101-PERCENT!AN$100),(PERCENT!AN85-PERCENT!AN$100)/(PERCENT!AN$100-PERCENT!AN$102))</f>
        <v>0.56282477116659635</v>
      </c>
      <c r="AO85" s="124">
        <f>IF(PERCENT!AO85&gt;PERCENT!AO$100,(PERCENT!AO85-PERCENT!AO$100)/(PERCENT!AO$101-PERCENT!AO$100),(PERCENT!AO85-PERCENT!AO$100)/(PERCENT!AO$100-PERCENT!AO$102))</f>
        <v>-0.3666547677237606</v>
      </c>
      <c r="AP85" s="124">
        <f>IF(PERCENT!AP85&gt;PERCENT!AP$100,(PERCENT!AP85-PERCENT!AP$100)/(PERCENT!AP$101-PERCENT!AP$100),(PERCENT!AP85-PERCENT!AP$100)/(PERCENT!AP$100-PERCENT!AP$102))</f>
        <v>0.71665478824911399</v>
      </c>
      <c r="AQ85" s="124">
        <f>IF(PERCENT!AQ85&gt;PERCENT!AQ$100,(PERCENT!AQ85-PERCENT!AQ$100)/(PERCENT!AQ$101-PERCENT!AQ$100),(PERCENT!AQ85-PERCENT!AQ$100)/(PERCENT!AQ$100-PERCENT!AQ$102))</f>
        <v>5.0567855456395425E-3</v>
      </c>
      <c r="AR85" s="124">
        <f>IF(PERCENT!AR85&gt;PERCENT!AR$100,(PERCENT!AR85-PERCENT!AR$100)/(PERCENT!AR$101-PERCENT!AR$100),(PERCENT!AR85-PERCENT!AR$100)/(PERCENT!AR$100-PERCENT!AR$102))</f>
        <v>0.88467823701164461</v>
      </c>
      <c r="AS85" s="198">
        <f>IF(PERCENT!AS85&gt;PERCENT!AS$100,(PERCENT!AS85-PERCENT!AS$100)/(PERCENT!AS$101-PERCENT!AS$100),(PERCENT!AS85-PERCENT!AS$100)/(PERCENT!AS$100-PERCENT!AS$102))</f>
        <v>-0.39755355592617275</v>
      </c>
      <c r="AT85" s="198">
        <f>IF(PERCENT!AT85&gt;PERCENT!AT$100,(PERCENT!AT85-PERCENT!AT$100)/(PERCENT!AT$101-PERCENT!AT$100),(PERCENT!AT85-PERCENT!AT$100)/(PERCENT!AT$100-PERCENT!AT$102))</f>
        <v>0.23019411974311235</v>
      </c>
      <c r="AU85" s="198">
        <f>IF(PERCENT!AU85&gt;PERCENT!AU$100,(PERCENT!AU85-PERCENT!AU$100)/(PERCENT!AU$101-PERCENT!AU$100),(PERCENT!AU85-PERCENT!AU$100)/(PERCENT!AU$100-PERCENT!AU$102))</f>
        <v>-0.50644290299209005</v>
      </c>
      <c r="AV85" s="231">
        <f>IF(PERCENT!AV85&gt;PERCENT!AV$100,(PERCENT!AV85-PERCENT!AV$100)/(PERCENT!AV$101-PERCENT!AV$100),(PERCENT!AV85-PERCENT!AV$100)/(PERCENT!AV$100-PERCENT!AV$102))</f>
        <v>-0.22008964050092464</v>
      </c>
      <c r="AW85" s="231">
        <f>IF(PERCENT!AW85&gt;PERCENT!AW$100,(PERCENT!AW85-PERCENT!AW$100)/(PERCENT!AW$101-PERCENT!AW$100),(PERCENT!AW85-PERCENT!AW$100)/(PERCENT!AW$100-PERCENT!AW$102))</f>
        <v>-0.1711295956148377</v>
      </c>
      <c r="AX85" s="231">
        <f>IF(PERCENT!AX85&gt;PERCENT!AX$100,(PERCENT!AX85-PERCENT!AX$100)/(PERCENT!AX$101-PERCENT!AX$100),(PERCENT!AX85-PERCENT!AX$100)/(PERCENT!AX$100-PERCENT!AX$102))</f>
        <v>-0.22008964050092464</v>
      </c>
      <c r="AY85" s="232">
        <f>IF(PERCENT!AY85&gt;PERCENT!AY$100,(PERCENT!AY85-PERCENT!AY$100)/(PERCENT!AY$101-PERCENT!AY$100),(PERCENT!AY85-PERCENT!AY$100)/(PERCENT!AY$100-PERCENT!AY$102))</f>
        <v>-0.53698161064327665</v>
      </c>
    </row>
    <row r="86" spans="1:51" x14ac:dyDescent="0.35">
      <c r="A86" s="197" t="s">
        <v>473</v>
      </c>
      <c r="B86" s="125">
        <f>IF(PERCENT!B86&gt;PERCENT!B$100,(PERCENT!B86-PERCENT!B$100)/(PERCENT!B$101-PERCENT!B$100),(PERCENT!B86-PERCENT!B$100)/(PERCENT!B$100-PERCENT!B$102))</f>
        <v>-0.59149413239766047</v>
      </c>
      <c r="C86" s="124">
        <f>IF(PERCENT!C86&gt;PERCENT!C$100,(PERCENT!C86-PERCENT!C$100)/(PERCENT!C$101-PERCENT!C$100),(PERCENT!C86-PERCENT!C$100)/(PERCENT!C$100-PERCENT!C$102))</f>
        <v>-0.40825083798505873</v>
      </c>
      <c r="D86" s="124">
        <f>IF(PERCENT!D86&gt;PERCENT!D$100,(PERCENT!D86-PERCENT!D$100)/(PERCENT!D$101-PERCENT!D$100),(PERCENT!D86-PERCENT!D$100)/(PERCENT!D$100-PERCENT!D$102))</f>
        <v>-0.35167313633916797</v>
      </c>
      <c r="E86" s="124">
        <f>IF(PERCENT!E86&gt;PERCENT!E$100,(PERCENT!E86-PERCENT!E$100)/(PERCENT!E$101-PERCENT!E$100),(PERCENT!E86-PERCENT!E$100)/(PERCENT!E$100-PERCENT!E$102))</f>
        <v>-1</v>
      </c>
      <c r="F86" s="124">
        <f>IF(PERCENT!F86&gt;PERCENT!F$100,(PERCENT!F86-PERCENT!F$100)/(PERCENT!F$101-PERCENT!F$100),(PERCENT!F86-PERCENT!F$100)/(PERCENT!F$100-PERCENT!F$102))</f>
        <v>0.58734782180505152</v>
      </c>
      <c r="G86" s="124">
        <f>IF(PERCENT!G86&gt;PERCENT!G$100,(PERCENT!G86-PERCENT!G$100)/(PERCENT!G$101-PERCENT!G$100),(PERCENT!G86-PERCENT!G$100)/(PERCENT!G$100-PERCENT!G$102))</f>
        <v>-0.78264962343465239</v>
      </c>
      <c r="H86" s="125">
        <f>IF(PERCENT!H86&gt;PERCENT!H$100,(PERCENT!H86-PERCENT!H$100)/(PERCENT!H$101-PERCENT!H$100),(PERCENT!H86-PERCENT!H$100)/(PERCENT!H$100-PERCENT!H$102))</f>
        <v>-0.49116325416664403</v>
      </c>
      <c r="I86" s="124">
        <f>IF(PERCENT!I86&gt;PERCENT!I$100,(PERCENT!I86-PERCENT!I$100)/(PERCENT!I$101-PERCENT!I$100),(PERCENT!I86-PERCENT!I$100)/(PERCENT!I$100-PERCENT!I$102))</f>
        <v>-0.82196469278808815</v>
      </c>
      <c r="J86" s="124">
        <f>IF(PERCENT!J86&gt;PERCENT!J$100,(PERCENT!J86-PERCENT!J$100)/(PERCENT!J$101-PERCENT!J$100),(PERCENT!J86-PERCENT!J$100)/(PERCENT!J$100-PERCENT!J$102))</f>
        <v>-0.24260948944392499</v>
      </c>
      <c r="K86" s="126">
        <f>IF(PERCENT!K86&gt;PERCENT!K$100,(PERCENT!K86-PERCENT!K$100)/(PERCENT!K$101-PERCENT!K$100),(PERCENT!K86-PERCENT!K$100)/(PERCENT!K$100-PERCENT!K$102))</f>
        <v>-0.55773489033032342</v>
      </c>
      <c r="L86" s="126">
        <f>IF(PERCENT!L86&gt;PERCENT!L$100,(PERCENT!L86-PERCENT!L$100)/(PERCENT!L$101-PERCENT!L$100),(PERCENT!L86-PERCENT!L$100)/(PERCENT!L$100-PERCENT!L$102))</f>
        <v>-0.28465523029775025</v>
      </c>
      <c r="M86" s="124">
        <f>IF(PERCENT!M86&gt;PERCENT!M$100,(PERCENT!M86-PERCENT!M$100)/(PERCENT!M$101-PERCENT!M$100),(PERCENT!M86-PERCENT!M$100)/(PERCENT!M$100-PERCENT!M$102))</f>
        <v>-1</v>
      </c>
      <c r="N86" s="124">
        <f>IF(PERCENT!N86&gt;PERCENT!N$100,(PERCENT!N86-PERCENT!N$100)/(PERCENT!N$101-PERCENT!N$100),(PERCENT!N86-PERCENT!N$100)/(PERCENT!N$100-PERCENT!N$102))</f>
        <v>1.4833309091114705E-2</v>
      </c>
      <c r="O86" s="124">
        <f>IF(PERCENT!O86&gt;PERCENT!O$100,(PERCENT!O86-PERCENT!O$100)/(PERCENT!O$101-PERCENT!O$100),(PERCENT!O86-PERCENT!O$100)/(PERCENT!O$100-PERCENT!O$102))</f>
        <v>-2.107829265829872E-2</v>
      </c>
      <c r="P86" s="124">
        <f>IF(PERCENT!P86&gt;PERCENT!P$100,(PERCENT!P86-PERCENT!P$100)/(PERCENT!P$101-PERCENT!P$100),(PERCENT!P86-PERCENT!P$100)/(PERCENT!P$100-PERCENT!P$102))</f>
        <v>-1.3705976616737982E-2</v>
      </c>
      <c r="Q86" s="124">
        <f>IF(PERCENT!Q86&gt;PERCENT!Q$100,(PERCENT!Q86-PERCENT!Q$100)/(PERCENT!Q$101-PERCENT!Q$100),(PERCENT!Q86-PERCENT!Q$100)/(PERCENT!Q$100-PERCENT!Q$102))</f>
        <v>-9.1413618473205286E-3</v>
      </c>
      <c r="R86" s="127">
        <f>IF(PERCENT!R86&gt;PERCENT!R$100,(PERCENT!R86-PERCENT!R$100)/(PERCENT!R$101-PERCENT!R$100),(PERCENT!R86-PERCENT!R$100)/(PERCENT!R$100-PERCENT!R$102))</f>
        <v>-0.71501726554971368</v>
      </c>
      <c r="S86" s="124">
        <f>IF(PERCENT!S86&gt;PERCENT!S$100,(PERCENT!S86-PERCENT!S$100)/(PERCENT!S$101-PERCENT!S$100),(PERCENT!S86-PERCENT!S$100)/(PERCENT!S$100-PERCENT!S$102))</f>
        <v>-0.72226747967244698</v>
      </c>
      <c r="T86" s="124">
        <f>IF(PERCENT!T86&gt;PERCENT!T$100,(PERCENT!T86-PERCENT!T$100)/(PERCENT!T$101-PERCENT!T$100),(PERCENT!T86-PERCENT!T$100)/(PERCENT!T$100-PERCENT!T$102))</f>
        <v>-0.75518278786441806</v>
      </c>
      <c r="U86" s="124">
        <f>IF(PERCENT!U86&gt;PERCENT!U$100,(PERCENT!U86-PERCENT!U$100)/(PERCENT!U$101-PERCENT!U$100),(PERCENT!U86-PERCENT!U$100)/(PERCENT!U$100-PERCENT!U$102))</f>
        <v>-0.62215718097777184</v>
      </c>
      <c r="V86" s="127">
        <f>IF(PERCENT!V86&gt;PERCENT!V$100,(PERCENT!V86-PERCENT!V$100)/(PERCENT!V$101-PERCENT!V$100),(PERCENT!V86-PERCENT!V$100)/(PERCENT!V$100-PERCENT!V$102))</f>
        <v>-0.66784371599308845</v>
      </c>
      <c r="W86" s="124">
        <f>IF(PERCENT!W86&gt;PERCENT!W$100,(PERCENT!W86-PERCENT!W$100)/(PERCENT!W$101-PERCENT!W$100),(PERCENT!W86-PERCENT!W$100)/(PERCENT!W$100-PERCENT!W$102))</f>
        <v>-0.66784371599308845</v>
      </c>
      <c r="X86" s="127">
        <f>IF(PERCENT!X86&gt;PERCENT!X$100,(PERCENT!X86-PERCENT!X$100)/(PERCENT!X$101-PERCENT!X$100),(PERCENT!X86-PERCENT!X$100)/(PERCENT!X$100-PERCENT!X$102))</f>
        <v>-1.0234263139620062E-2</v>
      </c>
      <c r="Y86" s="124">
        <f>IF(PERCENT!Y86&gt;PERCENT!Y$100,(PERCENT!Y86-PERCENT!Y$100)/(PERCENT!Y$101-PERCENT!Y$100),(PERCENT!Y86-PERCENT!Y$100)/(PERCENT!Y$100-PERCENT!Y$102))</f>
        <v>-0.6863649998246979</v>
      </c>
      <c r="Z86" s="124">
        <f>IF(PERCENT!Z86&gt;PERCENT!Z$100,(PERCENT!Z86-PERCENT!Z$100)/(PERCENT!Z$101-PERCENT!Z$100),(PERCENT!Z86-PERCENT!Z$100)/(PERCENT!Z$100-PERCENT!Z$102))</f>
        <v>-0.8410450997196014</v>
      </c>
      <c r="AA86" s="124">
        <f>IF(PERCENT!AA86&gt;PERCENT!AA$100,(PERCENT!AA86-PERCENT!AA$100)/(PERCENT!AA$101-PERCENT!AA$100),(PERCENT!AA86-PERCENT!AA$100)/(PERCENT!AA$100-PERCENT!AA$102))</f>
        <v>-0.46300255757177078</v>
      </c>
      <c r="AB86" s="124">
        <f>IF(PERCENT!AB86&gt;PERCENT!AB$100,(PERCENT!AB86-PERCENT!AB$100)/(PERCENT!AB$101-PERCENT!AB$100),(PERCENT!AB86-PERCENT!AB$100)/(PERCENT!AB$100-PERCENT!AB$102))</f>
        <v>0.45941383171183725</v>
      </c>
      <c r="AC86" s="127">
        <f>IF(PERCENT!AC86&gt;PERCENT!AC$100,(PERCENT!AC86-PERCENT!AC$100)/(PERCENT!AC$101-PERCENT!AC$100),(PERCENT!AC86-PERCENT!AC$100)/(PERCENT!AC$100-PERCENT!AC$102))</f>
        <v>0.37980438943584527</v>
      </c>
      <c r="AD86" s="124">
        <f>IF(PERCENT!AD86&gt;PERCENT!AD$100,(PERCENT!AD86-PERCENT!AD$100)/(PERCENT!AD$101-PERCENT!AD$100),(PERCENT!AD86-PERCENT!AD$100)/(PERCENT!AD$100-PERCENT!AD$102))</f>
        <v>0.37980438943584527</v>
      </c>
      <c r="AE86" s="128">
        <f>IF(PERCENT!AE86&gt;PERCENT!AE$100,(PERCENT!AE86-PERCENT!AE$100)/(PERCENT!AE$101-PERCENT!AE$100),(PERCENT!AE86-PERCENT!AE$100)/(PERCENT!AE$100-PERCENT!AE$102))</f>
        <v>0.35451713820709496</v>
      </c>
      <c r="AF86" s="124">
        <f>IF(PERCENT!AF86&gt;PERCENT!AF$100,(PERCENT!AF86-PERCENT!AF$100)/(PERCENT!AF$101-PERCENT!AF$100),(PERCENT!AF86-PERCENT!AF$100)/(PERCENT!AF$100-PERCENT!AF$102))</f>
        <v>0.34518319703766048</v>
      </c>
      <c r="AG86" s="124">
        <f>IF(PERCENT!AG86&gt;PERCENT!AG$100,(PERCENT!AG86-PERCENT!AG$100)/(PERCENT!AG$101-PERCENT!AG$100),(PERCENT!AG86-PERCENT!AG$100)/(PERCENT!AG$100-PERCENT!AG$102))</f>
        <v>0.51634158653895934</v>
      </c>
      <c r="AH86" s="124">
        <f>IF(PERCENT!AH86&gt;PERCENT!AH$100,(PERCENT!AH86-PERCENT!AH$100)/(PERCENT!AH$101-PERCENT!AH$100),(PERCENT!AH86-PERCENT!AH$100)/(PERCENT!AH$100-PERCENT!AH$102))</f>
        <v>-0.39331531178067602</v>
      </c>
      <c r="AI86" s="124">
        <f>IF(PERCENT!AI86&gt;PERCENT!AI$100,(PERCENT!AI86-PERCENT!AI$100)/(PERCENT!AI$101-PERCENT!AI$100),(PERCENT!AI86-PERCENT!AI$100)/(PERCENT!AI$100-PERCENT!AI$102))</f>
        <v>0.53968062383363125</v>
      </c>
      <c r="AJ86" s="124">
        <f>IF(PERCENT!AJ86&gt;PERCENT!AJ$100,(PERCENT!AJ86-PERCENT!AJ$100)/(PERCENT!AJ$101-PERCENT!AJ$100),(PERCENT!AJ86-PERCENT!AJ$100)/(PERCENT!AJ$100-PERCENT!AJ$102))</f>
        <v>-0.24892225495304973</v>
      </c>
      <c r="AK86" s="124">
        <f>IF(PERCENT!AK86&gt;PERCENT!AK$100,(PERCENT!AK86-PERCENT!AK$100)/(PERCENT!AK$101-PERCENT!AK$100),(PERCENT!AK86-PERCENT!AK$100)/(PERCENT!AK$100-PERCENT!AK$102))</f>
        <v>-3.1699742506956854E-2</v>
      </c>
      <c r="AL86" s="124">
        <f>IF(PERCENT!AL86&gt;PERCENT!AL$100,(PERCENT!AL86-PERCENT!AL$100)/(PERCENT!AL$101-PERCENT!AL$100),(PERCENT!AL86-PERCENT!AL$100)/(PERCENT!AL$100-PERCENT!AL$102))</f>
        <v>-0.75668408210143168</v>
      </c>
      <c r="AM86" s="124">
        <f>IF(PERCENT!AM86&gt;PERCENT!AM$100,(PERCENT!AM86-PERCENT!AM$100)/(PERCENT!AM$101-PERCENT!AM$100),(PERCENT!AM86-PERCENT!AM$100)/(PERCENT!AM$100-PERCENT!AM$102))</f>
        <v>0.28474863058892069</v>
      </c>
      <c r="AN86" s="124">
        <f>IF(PERCENT!AN86&gt;PERCENT!AN$100,(PERCENT!AN86-PERCENT!AN$100)/(PERCENT!AN$101-PERCENT!AN$100),(PERCENT!AN86-PERCENT!AN$100)/(PERCENT!AN$100-PERCENT!AN$102))</f>
        <v>0.85882883235588459</v>
      </c>
      <c r="AO86" s="124">
        <f>IF(PERCENT!AO86&gt;PERCENT!AO$100,(PERCENT!AO86-PERCENT!AO$100)/(PERCENT!AO$101-PERCENT!AO$100),(PERCENT!AO86-PERCENT!AO$100)/(PERCENT!AO$100-PERCENT!AO$102))</f>
        <v>0.18408177116932559</v>
      </c>
      <c r="AP86" s="124">
        <f>IF(PERCENT!AP86&gt;PERCENT!AP$100,(PERCENT!AP86-PERCENT!AP$100)/(PERCENT!AP$101-PERCENT!AP$100),(PERCENT!AP86-PERCENT!AP$100)/(PERCENT!AP$100-PERCENT!AP$102))</f>
        <v>0.92937612300105854</v>
      </c>
      <c r="AQ86" s="124">
        <f>IF(PERCENT!AQ86&gt;PERCENT!AQ$100,(PERCENT!AQ86-PERCENT!AQ$100)/(PERCENT!AQ$101-PERCENT!AQ$100),(PERCENT!AQ86-PERCENT!AQ$100)/(PERCENT!AQ$100-PERCENT!AQ$102))</f>
        <v>-7.7532593335463201E-3</v>
      </c>
      <c r="AR86" s="124">
        <f>IF(PERCENT!AR86&gt;PERCENT!AR$100,(PERCENT!AR86-PERCENT!AR$100)/(PERCENT!AR$101-PERCENT!AR$100),(PERCENT!AR86-PERCENT!AR$100)/(PERCENT!AR$100-PERCENT!AR$102))</f>
        <v>0.90854123483271587</v>
      </c>
      <c r="AS86" s="198">
        <f>IF(PERCENT!AS86&gt;PERCENT!AS$100,(PERCENT!AS86-PERCENT!AS$100)/(PERCENT!AS$101-PERCENT!AS$100),(PERCENT!AS86-PERCENT!AS$100)/(PERCENT!AS$100-PERCENT!AS$102))</f>
        <v>-0.69531142228320975</v>
      </c>
      <c r="AT86" s="198">
        <f>IF(PERCENT!AT86&gt;PERCENT!AT$100,(PERCENT!AT86-PERCENT!AT$100)/(PERCENT!AT$101-PERCENT!AT$100),(PERCENT!AT86-PERCENT!AT$100)/(PERCENT!AT$100-PERCENT!AT$102))</f>
        <v>-0.61628454584821191</v>
      </c>
      <c r="AU86" s="198">
        <f>IF(PERCENT!AU86&gt;PERCENT!AU$100,(PERCENT!AU86-PERCENT!AU$100)/(PERCENT!AU$101-PERCENT!AU$100),(PERCENT!AU86-PERCENT!AU$100)/(PERCENT!AU$100-PERCENT!AU$102))</f>
        <v>6.5018998674874831E-2</v>
      </c>
      <c r="AV86" s="231">
        <f>IF(PERCENT!AV86&gt;PERCENT!AV$100,(PERCENT!AV86-PERCENT!AV$100)/(PERCENT!AV$101-PERCENT!AV$100),(PERCENT!AV86-PERCENT!AV$100)/(PERCENT!AV$100-PERCENT!AV$102))</f>
        <v>0.35451713820709496</v>
      </c>
      <c r="AW86" s="231">
        <f>IF(PERCENT!AW86&gt;PERCENT!AW$100,(PERCENT!AW86-PERCENT!AW$100)/(PERCENT!AW$101-PERCENT!AW$100),(PERCENT!AW86-PERCENT!AW$100)/(PERCENT!AW$100-PERCENT!AW$102))</f>
        <v>-0.48620585140496558</v>
      </c>
      <c r="AX86" s="231">
        <f>IF(PERCENT!AX86&gt;PERCENT!AX$100,(PERCENT!AX86-PERCENT!AX$100)/(PERCENT!AX$101-PERCENT!AX$100),(PERCENT!AX86-PERCENT!AX$100)/(PERCENT!AX$100-PERCENT!AX$102))</f>
        <v>0.35451713820709496</v>
      </c>
      <c r="AY86" s="232">
        <f>IF(PERCENT!AY86&gt;PERCENT!AY$100,(PERCENT!AY86-PERCENT!AY$100)/(PERCENT!AY$101-PERCENT!AY$100),(PERCENT!AY86-PERCENT!AY$100)/(PERCENT!AY$100-PERCENT!AY$102))</f>
        <v>-0.85539262156483042</v>
      </c>
    </row>
    <row r="87" spans="1:51" x14ac:dyDescent="0.35">
      <c r="A87" s="197" t="s">
        <v>474</v>
      </c>
      <c r="B87" s="125">
        <f>IF(PERCENT!B87&gt;PERCENT!B$100,(PERCENT!B87-PERCENT!B$100)/(PERCENT!B$101-PERCENT!B$100),(PERCENT!B87-PERCENT!B$100)/(PERCENT!B$100-PERCENT!B$102))</f>
        <v>0.10261282428947217</v>
      </c>
      <c r="C87" s="124">
        <f>IF(PERCENT!C87&gt;PERCENT!C$100,(PERCENT!C87-PERCENT!C$100)/(PERCENT!C$101-PERCENT!C$100),(PERCENT!C87-PERCENT!C$100)/(PERCENT!C$100-PERCENT!C$102))</f>
        <v>0.30419170283715408</v>
      </c>
      <c r="D87" s="124">
        <f>IF(PERCENT!D87&gt;PERCENT!D$100,(PERCENT!D87-PERCENT!D$100)/(PERCENT!D$101-PERCENT!D$100),(PERCENT!D87-PERCENT!D$100)/(PERCENT!D$100-PERCENT!D$102))</f>
        <v>0.391732438706689</v>
      </c>
      <c r="E87" s="124">
        <f>IF(PERCENT!E87&gt;PERCENT!E$100,(PERCENT!E87-PERCENT!E$100)/(PERCENT!E$101-PERCENT!E$100),(PERCENT!E87-PERCENT!E$100)/(PERCENT!E$100-PERCENT!E$102))</f>
        <v>0.60562104052418131</v>
      </c>
      <c r="F87" s="124">
        <f>IF(PERCENT!F87&gt;PERCENT!F$100,(PERCENT!F87-PERCENT!F$100)/(PERCENT!F$101-PERCENT!F$100),(PERCENT!F87-PERCENT!F$100)/(PERCENT!F$100-PERCENT!F$102))</f>
        <v>-0.64294144881965676</v>
      </c>
      <c r="G87" s="124">
        <f>IF(PERCENT!G87&gt;PERCENT!G$100,(PERCENT!G87-PERCENT!G$100)/(PERCENT!G$101-PERCENT!G$100),(PERCENT!G87-PERCENT!G$100)/(PERCENT!G$100-PERCENT!G$102))</f>
        <v>-0.87579663547560282</v>
      </c>
      <c r="H87" s="125">
        <f>IF(PERCENT!H87&gt;PERCENT!H$100,(PERCENT!H87-PERCENT!H$100)/(PERCENT!H$101-PERCENT!H$100),(PERCENT!H87-PERCENT!H$100)/(PERCENT!H$100-PERCENT!H$102))</f>
        <v>-0.27828834526093932</v>
      </c>
      <c r="I87" s="124">
        <f>IF(PERCENT!I87&gt;PERCENT!I$100,(PERCENT!I87-PERCENT!I$100)/(PERCENT!I$101-PERCENT!I$100),(PERCENT!I87-PERCENT!I$100)/(PERCENT!I$100-PERCENT!I$102))</f>
        <v>-0.10817008998787858</v>
      </c>
      <c r="J87" s="124">
        <f>IF(PERCENT!J87&gt;PERCENT!J$100,(PERCENT!J87-PERCENT!J$100)/(PERCENT!J$101-PERCENT!J$100),(PERCENT!J87-PERCENT!J$100)/(PERCENT!J$100-PERCENT!J$102))</f>
        <v>-0.37333451332676432</v>
      </c>
      <c r="K87" s="126">
        <f>IF(PERCENT!K87&gt;PERCENT!K$100,(PERCENT!K87-PERCENT!K$100)/(PERCENT!K$101-PERCENT!K$100),(PERCENT!K87-PERCENT!K$100)/(PERCENT!K$100-PERCENT!K$102))</f>
        <v>0.30948549250281249</v>
      </c>
      <c r="L87" s="126">
        <f>IF(PERCENT!L87&gt;PERCENT!L$100,(PERCENT!L87-PERCENT!L$100)/(PERCENT!L$101-PERCENT!L$100),(PERCENT!L87-PERCENT!L$100)/(PERCENT!L$100-PERCENT!L$102))</f>
        <v>-0.26971056040592334</v>
      </c>
      <c r="M87" s="124">
        <f>IF(PERCENT!M87&gt;PERCENT!M$100,(PERCENT!M87-PERCENT!M$100)/(PERCENT!M$101-PERCENT!M$100),(PERCENT!M87-PERCENT!M$100)/(PERCENT!M$100-PERCENT!M$102))</f>
        <v>-1</v>
      </c>
      <c r="N87" s="124">
        <f>IF(PERCENT!N87&gt;PERCENT!N$100,(PERCENT!N87-PERCENT!N$100)/(PERCENT!N$101-PERCENT!N$100),(PERCENT!N87-PERCENT!N$100)/(PERCENT!N$100-PERCENT!N$102))</f>
        <v>-0.41262182908349326</v>
      </c>
      <c r="O87" s="124">
        <f>IF(PERCENT!O87&gt;PERCENT!O$100,(PERCENT!O87-PERCENT!O$100)/(PERCENT!O$101-PERCENT!O$100),(PERCENT!O87-PERCENT!O$100)/(PERCENT!O$100-PERCENT!O$102))</f>
        <v>-1</v>
      </c>
      <c r="P87" s="124">
        <f>IF(PERCENT!P87&gt;PERCENT!P$100,(PERCENT!P87-PERCENT!P$100)/(PERCENT!P$101-PERCENT!P$100),(PERCENT!P87-PERCENT!P$100)/(PERCENT!P$100-PERCENT!P$102))</f>
        <v>0.75589497470214262</v>
      </c>
      <c r="Q87" s="124">
        <f>IF(PERCENT!Q87&gt;PERCENT!Q$100,(PERCENT!Q87-PERCENT!Q$100)/(PERCENT!Q$101-PERCENT!Q$100),(PERCENT!Q87-PERCENT!Q$100)/(PERCENT!Q$100-PERCENT!Q$102))</f>
        <v>0.38997667110135825</v>
      </c>
      <c r="R87" s="127">
        <f>IF(PERCENT!R87&gt;PERCENT!R$100,(PERCENT!R87-PERCENT!R$100)/(PERCENT!R$101-PERCENT!R$100),(PERCENT!R87-PERCENT!R$100)/(PERCENT!R$100-PERCENT!R$102))</f>
        <v>-0.25010615999339292</v>
      </c>
      <c r="S87" s="124">
        <f>IF(PERCENT!S87&gt;PERCENT!S$100,(PERCENT!S87-PERCENT!S$100)/(PERCENT!S$101-PERCENT!S$100),(PERCENT!S87-PERCENT!S$100)/(PERCENT!S$100-PERCENT!S$102))</f>
        <v>-1.4529650403294E-2</v>
      </c>
      <c r="T87" s="124">
        <f>IF(PERCENT!T87&gt;PERCENT!T$100,(PERCENT!T87-PERCENT!T$100)/(PERCENT!T$101-PERCENT!T$100),(PERCENT!T87-PERCENT!T$100)/(PERCENT!T$100-PERCENT!T$102))</f>
        <v>-0.40587064007278312</v>
      </c>
      <c r="U87" s="124">
        <f>IF(PERCENT!U87&gt;PERCENT!U$100,(PERCENT!U87-PERCENT!U$100)/(PERCENT!U$101-PERCENT!U$100),(PERCENT!U87-PERCENT!U$100)/(PERCENT!U$100-PERCENT!U$102))</f>
        <v>-0.26331280516323741</v>
      </c>
      <c r="V87" s="127">
        <f>IF(PERCENT!V87&gt;PERCENT!V$100,(PERCENT!V87-PERCENT!V$100)/(PERCENT!V$101-PERCENT!V$100),(PERCENT!V87-PERCENT!V$100)/(PERCENT!V$100-PERCENT!V$102))</f>
        <v>-0.63640184173060144</v>
      </c>
      <c r="W87" s="124">
        <f>IF(PERCENT!W87&gt;PERCENT!W$100,(PERCENT!W87-PERCENT!W$100)/(PERCENT!W$101-PERCENT!W$100),(PERCENT!W87-PERCENT!W$100)/(PERCENT!W$100-PERCENT!W$102))</f>
        <v>-0.63640184173060144</v>
      </c>
      <c r="X87" s="127">
        <f>IF(PERCENT!X87&gt;PERCENT!X$100,(PERCENT!X87-PERCENT!X$100)/(PERCENT!X$101-PERCENT!X$100),(PERCENT!X87-PERCENT!X$100)/(PERCENT!X$100-PERCENT!X$102))</f>
        <v>0.57115001188777814</v>
      </c>
      <c r="Y87" s="124">
        <f>IF(PERCENT!Y87&gt;PERCENT!Y$100,(PERCENT!Y87-PERCENT!Y$100)/(PERCENT!Y$101-PERCENT!Y$100),(PERCENT!Y87-PERCENT!Y$100)/(PERCENT!Y$100-PERCENT!Y$102))</f>
        <v>-0.82265137339484928</v>
      </c>
      <c r="Z87" s="124">
        <f>IF(PERCENT!Z87&gt;PERCENT!Z$100,(PERCENT!Z87-PERCENT!Z$100)/(PERCENT!Z$101-PERCENT!Z$100),(PERCENT!Z87-PERCENT!Z$100)/(PERCENT!Z$100-PERCENT!Z$102))</f>
        <v>-0.48611041825530082</v>
      </c>
      <c r="AA87" s="124">
        <f>IF(PERCENT!AA87&gt;PERCENT!AA$100,(PERCENT!AA87-PERCENT!AA$100)/(PERCENT!AA$101-PERCENT!AA$100),(PERCENT!AA87-PERCENT!AA$100)/(PERCENT!AA$100-PERCENT!AA$102))</f>
        <v>0.73627535385166187</v>
      </c>
      <c r="AB87" s="124">
        <f>IF(PERCENT!AB87&gt;PERCENT!AB$100,(PERCENT!AB87-PERCENT!AB$100)/(PERCENT!AB$101-PERCENT!AB$100),(PERCENT!AB87-PERCENT!AB$100)/(PERCENT!AB$100-PERCENT!AB$102))</f>
        <v>0.82430949530634701</v>
      </c>
      <c r="AC87" s="127">
        <f>IF(PERCENT!AC87&gt;PERCENT!AC$100,(PERCENT!AC87-PERCENT!AC$100)/(PERCENT!AC$101-PERCENT!AC$100),(PERCENT!AC87-PERCENT!AC$100)/(PERCENT!AC$100-PERCENT!AC$102))</f>
        <v>-0.90719652128865391</v>
      </c>
      <c r="AD87" s="124">
        <f>IF(PERCENT!AD87&gt;PERCENT!AD$100,(PERCENT!AD87-PERCENT!AD$100)/(PERCENT!AD$101-PERCENT!AD$100),(PERCENT!AD87-PERCENT!AD$100)/(PERCENT!AD$100-PERCENT!AD$102))</f>
        <v>-0.90719652128865391</v>
      </c>
      <c r="AE87" s="128">
        <f>IF(PERCENT!AE87&gt;PERCENT!AE$100,(PERCENT!AE87-PERCENT!AE$100)/(PERCENT!AE$101-PERCENT!AE$100),(PERCENT!AE87-PERCENT!AE$100)/(PERCENT!AE$100-PERCENT!AE$102))</f>
        <v>-0.15684755480261622</v>
      </c>
      <c r="AF87" s="124">
        <f>IF(PERCENT!AF87&gt;PERCENT!AF$100,(PERCENT!AF87-PERCENT!AF$100)/(PERCENT!AF$101-PERCENT!AF$100),(PERCENT!AF87-PERCENT!AF$100)/(PERCENT!AF$100-PERCENT!AF$102))</f>
        <v>-0.68287622964759742</v>
      </c>
      <c r="AG87" s="124">
        <f>IF(PERCENT!AG87&gt;PERCENT!AG$100,(PERCENT!AG87-PERCENT!AG$100)/(PERCENT!AG$101-PERCENT!AG$100),(PERCENT!AG87-PERCENT!AG$100)/(PERCENT!AG$100-PERCENT!AG$102))</f>
        <v>-0.46794416183005411</v>
      </c>
      <c r="AH87" s="124">
        <f>IF(PERCENT!AH87&gt;PERCENT!AH$100,(PERCENT!AH87-PERCENT!AH$100)/(PERCENT!AH$101-PERCENT!AH$100),(PERCENT!AH87-PERCENT!AH$100)/(PERCENT!AH$100-PERCENT!AH$102))</f>
        <v>-0.84892044851638782</v>
      </c>
      <c r="AI87" s="124">
        <f>IF(PERCENT!AI87&gt;PERCENT!AI$100,(PERCENT!AI87-PERCENT!AI$100)/(PERCENT!AI$101-PERCENT!AI$100),(PERCENT!AI87-PERCENT!AI$100)/(PERCENT!AI$100-PERCENT!AI$102))</f>
        <v>-0.7622348264072828</v>
      </c>
      <c r="AJ87" s="124">
        <f>IF(PERCENT!AJ87&gt;PERCENT!AJ$100,(PERCENT!AJ87-PERCENT!AJ$100)/(PERCENT!AJ$101-PERCENT!AJ$100),(PERCENT!AJ87-PERCENT!AJ$100)/(PERCENT!AJ$100-PERCENT!AJ$102))</f>
        <v>-0.41566759707420214</v>
      </c>
      <c r="AK87" s="124">
        <f>IF(PERCENT!AK87&gt;PERCENT!AK$100,(PERCENT!AK87-PERCENT!AK$100)/(PERCENT!AK$101-PERCENT!AK$100),(PERCENT!AK87-PERCENT!AK$100)/(PERCENT!AK$100-PERCENT!AK$102))</f>
        <v>0.38803496630866796</v>
      </c>
      <c r="AL87" s="124">
        <f>IF(PERCENT!AL87&gt;PERCENT!AL$100,(PERCENT!AL87-PERCENT!AL$100)/(PERCENT!AL$101-PERCENT!AL$100),(PERCENT!AL87-PERCENT!AL$100)/(PERCENT!AL$100-PERCENT!AL$102))</f>
        <v>-0.79899874939528459</v>
      </c>
      <c r="AM87" s="124">
        <f>IF(PERCENT!AM87&gt;PERCENT!AM$100,(PERCENT!AM87-PERCENT!AM$100)/(PERCENT!AM$101-PERCENT!AM$100),(PERCENT!AM87-PERCENT!AM$100)/(PERCENT!AM$100-PERCENT!AM$102))</f>
        <v>0.30866476770231521</v>
      </c>
      <c r="AN87" s="124">
        <f>IF(PERCENT!AN87&gt;PERCENT!AN$100,(PERCENT!AN87-PERCENT!AN$100)/(PERCENT!AN$101-PERCENT!AN$100),(PERCENT!AN87-PERCENT!AN$100)/(PERCENT!AN$100-PERCENT!AN$102))</f>
        <v>-0.68155329549543542</v>
      </c>
      <c r="AO87" s="124">
        <f>IF(PERCENT!AO87&gt;PERCENT!AO$100,(PERCENT!AO87-PERCENT!AO$100)/(PERCENT!AO$101-PERCENT!AO$100),(PERCENT!AO87-PERCENT!AO$100)/(PERCENT!AO$100-PERCENT!AO$102))</f>
        <v>2.3507632977401844E-2</v>
      </c>
      <c r="AP87" s="124">
        <f>IF(PERCENT!AP87&gt;PERCENT!AP$100,(PERCENT!AP87-PERCENT!AP$100)/(PERCENT!AP$101-PERCENT!AP$100),(PERCENT!AP87-PERCENT!AP$100)/(PERCENT!AP$100-PERCENT!AP$102))</f>
        <v>0.88917079800771637</v>
      </c>
      <c r="AQ87" s="124">
        <f>IF(PERCENT!AQ87&gt;PERCENT!AQ$100,(PERCENT!AQ87-PERCENT!AQ$100)/(PERCENT!AQ$101-PERCENT!AQ$100),(PERCENT!AQ87-PERCENT!AQ$100)/(PERCENT!AQ$100-PERCENT!AQ$102))</f>
        <v>8.2733393541177855E-2</v>
      </c>
      <c r="AR87" s="124">
        <f>IF(PERCENT!AR87&gt;PERCENT!AR$100,(PERCENT!AR87-PERCENT!AR$100)/(PERCENT!AR$101-PERCENT!AR$100),(PERCENT!AR87-PERCENT!AR$100)/(PERCENT!AR$100-PERCENT!AR$102))</f>
        <v>0.87763897533208479</v>
      </c>
      <c r="AS87" s="198">
        <f>IF(PERCENT!AS87&gt;PERCENT!AS$100,(PERCENT!AS87-PERCENT!AS$100)/(PERCENT!AS$101-PERCENT!AS$100),(PERCENT!AS87-PERCENT!AS$100)/(PERCENT!AS$100-PERCENT!AS$102))</f>
        <v>-0.13852056354751724</v>
      </c>
      <c r="AT87" s="198">
        <f>IF(PERCENT!AT87&gt;PERCENT!AT$100,(PERCENT!AT87-PERCENT!AT$100)/(PERCENT!AT$101-PERCENT!AT$100),(PERCENT!AT87-PERCENT!AT$100)/(PERCENT!AT$100-PERCENT!AT$102))</f>
        <v>6.2841059937607011E-2</v>
      </c>
      <c r="AU87" s="198">
        <f>IF(PERCENT!AU87&gt;PERCENT!AU$100,(PERCENT!AU87-PERCENT!AU$100)/(PERCENT!AU$101-PERCENT!AU$100),(PERCENT!AU87-PERCENT!AU$100)/(PERCENT!AU$100-PERCENT!AU$102))</f>
        <v>-0.3086298909182682</v>
      </c>
      <c r="AV87" s="231">
        <f>IF(PERCENT!AV87&gt;PERCENT!AV$100,(PERCENT!AV87-PERCENT!AV$100)/(PERCENT!AV$101-PERCENT!AV$100),(PERCENT!AV87-PERCENT!AV$100)/(PERCENT!AV$100-PERCENT!AV$102))</f>
        <v>-0.15684755480261622</v>
      </c>
      <c r="AW87" s="231">
        <f>IF(PERCENT!AW87&gt;PERCENT!AW$100,(PERCENT!AW87-PERCENT!AW$100)/(PERCENT!AW$101-PERCENT!AW$100),(PERCENT!AW87-PERCENT!AW$100)/(PERCENT!AW$100-PERCENT!AW$102))</f>
        <v>-0.10242030709952005</v>
      </c>
      <c r="AX87" s="231">
        <f>IF(PERCENT!AX87&gt;PERCENT!AX$100,(PERCENT!AX87-PERCENT!AX$100)/(PERCENT!AX$101-PERCENT!AX$100),(PERCENT!AX87-PERCENT!AX$100)/(PERCENT!AX$100-PERCENT!AX$102))</f>
        <v>-0.15684755480261622</v>
      </c>
      <c r="AY87" s="232">
        <f>IF(PERCENT!AY87&gt;PERCENT!AY$100,(PERCENT!AY87-PERCENT!AY$100)/(PERCENT!AY$101-PERCENT!AY$100),(PERCENT!AY87-PERCENT!AY$100)/(PERCENT!AY$100-PERCENT!AY$102))</f>
        <v>0.1361584955484344</v>
      </c>
    </row>
    <row r="88" spans="1:51" x14ac:dyDescent="0.35">
      <c r="A88" s="197" t="s">
        <v>475</v>
      </c>
      <c r="B88" s="125">
        <f>IF(PERCENT!B88&gt;PERCENT!B$100,(PERCENT!B88-PERCENT!B$100)/(PERCENT!B$101-PERCENT!B$100),(PERCENT!B88-PERCENT!B$100)/(PERCENT!B$100-PERCENT!B$102))</f>
        <v>7.2422121243546966E-2</v>
      </c>
      <c r="C88" s="124">
        <f>IF(PERCENT!C88&gt;PERCENT!C$100,(PERCENT!C88-PERCENT!C$100)/(PERCENT!C$101-PERCENT!C$100),(PERCENT!C88-PERCENT!C$100)/(PERCENT!C$100-PERCENT!C$102))</f>
        <v>0.29872481240160914</v>
      </c>
      <c r="D88" s="124">
        <f>IF(PERCENT!D88&gt;PERCENT!D$100,(PERCENT!D88-PERCENT!D$100)/(PERCENT!D$101-PERCENT!D$100),(PERCENT!D88-PERCENT!D$100)/(PERCENT!D$100-PERCENT!D$102))</f>
        <v>4.3127249466825036E-2</v>
      </c>
      <c r="E88" s="124">
        <f>IF(PERCENT!E88&gt;PERCENT!E$100,(PERCENT!E88-PERCENT!E$100)/(PERCENT!E$101-PERCENT!E$100),(PERCENT!E88-PERCENT!E$100)/(PERCENT!E$100-PERCENT!E$102))</f>
        <v>-0.43616886825061602</v>
      </c>
      <c r="F88" s="124">
        <f>IF(PERCENT!F88&gt;PERCENT!F$100,(PERCENT!F88-PERCENT!F$100)/(PERCENT!F$101-PERCENT!F$100),(PERCENT!F88-PERCENT!F$100)/(PERCENT!F$100-PERCENT!F$102))</f>
        <v>0.44203277222026272</v>
      </c>
      <c r="G88" s="124">
        <f>IF(PERCENT!G88&gt;PERCENT!G$100,(PERCENT!G88-PERCENT!G$100)/(PERCENT!G$101-PERCENT!G$100),(PERCENT!G88-PERCENT!G$100)/(PERCENT!G$100-PERCENT!G$102))</f>
        <v>0.19358856981065906</v>
      </c>
      <c r="H88" s="125">
        <f>IF(PERCENT!H88&gt;PERCENT!H$100,(PERCENT!H88-PERCENT!H$100)/(PERCENT!H$101-PERCENT!H$100),(PERCENT!H88-PERCENT!H$100)/(PERCENT!H$100-PERCENT!H$102))</f>
        <v>1.1002846795702717</v>
      </c>
      <c r="I88" s="124">
        <f>IF(PERCENT!I88&gt;PERCENT!I$100,(PERCENT!I88-PERCENT!I$100)/(PERCENT!I$101-PERCENT!I$100),(PERCENT!I88-PERCENT!I$100)/(PERCENT!I$100-PERCENT!I$102))</f>
        <v>0.23231609107006213</v>
      </c>
      <c r="J88" s="124">
        <f>IF(PERCENT!J88&gt;PERCENT!J$100,(PERCENT!J88-PERCENT!J$100)/(PERCENT!J$101-PERCENT!J$100),(PERCENT!J88-PERCENT!J$100)/(PERCENT!J$100-PERCENT!J$102))</f>
        <v>1.0530745876483258</v>
      </c>
      <c r="K88" s="126">
        <f>IF(PERCENT!K88&gt;PERCENT!K$100,(PERCENT!K88-PERCENT!K$100)/(PERCENT!K$101-PERCENT!K$100),(PERCENT!K88-PERCENT!K$100)/(PERCENT!K$100-PERCENT!K$102))</f>
        <v>1.0955070797458262</v>
      </c>
      <c r="L88" s="126">
        <f>IF(PERCENT!L88&gt;PERCENT!L$100,(PERCENT!L88-PERCENT!L$100)/(PERCENT!L$101-PERCENT!L$100),(PERCENT!L88-PERCENT!L$100)/(PERCENT!L$100-PERCENT!L$102))</f>
        <v>0.70695838294583713</v>
      </c>
      <c r="M88" s="124">
        <f>IF(PERCENT!M88&gt;PERCENT!M$100,(PERCENT!M88-PERCENT!M$100)/(PERCENT!M$101-PERCENT!M$100),(PERCENT!M88-PERCENT!M$100)/(PERCENT!M$100-PERCENT!M$102))</f>
        <v>1</v>
      </c>
      <c r="N88" s="124">
        <f>IF(PERCENT!N88&gt;PERCENT!N$100,(PERCENT!N88-PERCENT!N$100)/(PERCENT!N$101-PERCENT!N$100),(PERCENT!N88-PERCENT!N$100)/(PERCENT!N$100-PERCENT!N$102))</f>
        <v>-0.58838940799538442</v>
      </c>
      <c r="O88" s="124">
        <f>IF(PERCENT!O88&gt;PERCENT!O$100,(PERCENT!O88-PERCENT!O$100)/(PERCENT!O$101-PERCENT!O$100),(PERCENT!O88-PERCENT!O$100)/(PERCENT!O$100-PERCENT!O$102))</f>
        <v>1.4034750749302736</v>
      </c>
      <c r="P88" s="124">
        <f>IF(PERCENT!P88&gt;PERCENT!P$100,(PERCENT!P88-PERCENT!P$100)/(PERCENT!P$101-PERCENT!P$100),(PERCENT!P88-PERCENT!P$100)/(PERCENT!P$100-PERCENT!P$102))</f>
        <v>0.41892390717140177</v>
      </c>
      <c r="Q88" s="124">
        <f>IF(PERCENT!Q88&gt;PERCENT!Q$100,(PERCENT!Q88-PERCENT!Q$100)/(PERCENT!Q$101-PERCENT!Q$100),(PERCENT!Q88-PERCENT!Q$100)/(PERCENT!Q$100-PERCENT!Q$102))</f>
        <v>9.0231036508200357E-2</v>
      </c>
      <c r="R88" s="127">
        <f>IF(PERCENT!R88&gt;PERCENT!R$100,(PERCENT!R88-PERCENT!R$100)/(PERCENT!R$101-PERCENT!R$100),(PERCENT!R88-PERCENT!R$100)/(PERCENT!R$100-PERCENT!R$102))</f>
        <v>1.3155127278768701</v>
      </c>
      <c r="S88" s="124">
        <f>IF(PERCENT!S88&gt;PERCENT!S$100,(PERCENT!S88-PERCENT!S$100)/(PERCENT!S$101-PERCENT!S$100),(PERCENT!S88-PERCENT!S$100)/(PERCENT!S$100-PERCENT!S$102))</f>
        <v>1.0917523473142741</v>
      </c>
      <c r="T88" s="124">
        <f>IF(PERCENT!T88&gt;PERCENT!T$100,(PERCENT!T88-PERCENT!T$100)/(PERCENT!T$101-PERCENT!T$100),(PERCENT!T88-PERCENT!T$100)/(PERCENT!T$100-PERCENT!T$102))</f>
        <v>0.9247723220470635</v>
      </c>
      <c r="U88" s="124">
        <f>IF(PERCENT!U88&gt;PERCENT!U$100,(PERCENT!U88-PERCENT!U$100)/(PERCENT!U$101-PERCENT!U$100),(PERCENT!U88-PERCENT!U$100)/(PERCENT!U$100-PERCENT!U$102))</f>
        <v>1.1840893614093757</v>
      </c>
      <c r="V88" s="127">
        <f>IF(PERCENT!V88&gt;PERCENT!V$100,(PERCENT!V88-PERCENT!V$100)/(PERCENT!V$101-PERCENT!V$100),(PERCENT!V88-PERCENT!V$100)/(PERCENT!V$100-PERCENT!V$102))</f>
        <v>1.2811639229497997</v>
      </c>
      <c r="W88" s="124">
        <f>IF(PERCENT!W88&gt;PERCENT!W$100,(PERCENT!W88-PERCENT!W$100)/(PERCENT!W$101-PERCENT!W$100),(PERCENT!W88-PERCENT!W$100)/(PERCENT!W$100-PERCENT!W$102))</f>
        <v>1.2811639229497997</v>
      </c>
      <c r="X88" s="127">
        <f>IF(PERCENT!X88&gt;PERCENT!X$100,(PERCENT!X88-PERCENT!X$100)/(PERCENT!X$101-PERCENT!X$100),(PERCENT!X88-PERCENT!X$100)/(PERCENT!X$100-PERCENT!X$102))</f>
        <v>1.2495560603877744</v>
      </c>
      <c r="Y88" s="124">
        <f>IF(PERCENT!Y88&gt;PERCENT!Y$100,(PERCENT!Y88-PERCENT!Y$100)/(PERCENT!Y$101-PERCENT!Y$100),(PERCENT!Y88-PERCENT!Y$100)/(PERCENT!Y$100-PERCENT!Y$102))</f>
        <v>2.7195140172068464</v>
      </c>
      <c r="Z88" s="124">
        <f>IF(PERCENT!Z88&gt;PERCENT!Z$100,(PERCENT!Z88-PERCENT!Z$100)/(PERCENT!Z$101-PERCENT!Z$100),(PERCENT!Z88-PERCENT!Z$100)/(PERCENT!Z$100-PERCENT!Z$102))</f>
        <v>0.69456818343700788</v>
      </c>
      <c r="AA88" s="124">
        <f>IF(PERCENT!AA88&gt;PERCENT!AA$100,(PERCENT!AA88-PERCENT!AA$100)/(PERCENT!AA$101-PERCENT!AA$100),(PERCENT!AA88-PERCENT!AA$100)/(PERCENT!AA$100-PERCENT!AA$102))</f>
        <v>1.2757994833403197</v>
      </c>
      <c r="AB88" s="124">
        <f>IF(PERCENT!AB88&gt;PERCENT!AB$100,(PERCENT!AB88-PERCENT!AB$100)/(PERCENT!AB$101-PERCENT!AB$100),(PERCENT!AB88-PERCENT!AB$100)/(PERCENT!AB$100-PERCENT!AB$102))</f>
        <v>-0.19294457661612693</v>
      </c>
      <c r="AC88" s="127">
        <f>IF(PERCENT!AC88&gt;PERCENT!AC$100,(PERCENT!AC88-PERCENT!AC$100)/(PERCENT!AC$101-PERCENT!AC$100),(PERCENT!AC88-PERCENT!AC$100)/(PERCENT!AC$100-PERCENT!AC$102))</f>
        <v>1.199381648354169</v>
      </c>
      <c r="AD88" s="124">
        <f>IF(PERCENT!AD88&gt;PERCENT!AD$100,(PERCENT!AD88-PERCENT!AD$100)/(PERCENT!AD$101-PERCENT!AD$100),(PERCENT!AD88-PERCENT!AD$100)/(PERCENT!AD$100-PERCENT!AD$102))</f>
        <v>1.199381648354169</v>
      </c>
      <c r="AE88" s="128">
        <f>IF(PERCENT!AE88&gt;PERCENT!AE$100,(PERCENT!AE88-PERCENT!AE$100)/(PERCENT!AE$101-PERCENT!AE$100),(PERCENT!AE88-PERCENT!AE$100)/(PERCENT!AE$100-PERCENT!AE$102))</f>
        <v>0.31169457545436074</v>
      </c>
      <c r="AF88" s="124">
        <f>IF(PERCENT!AF88&gt;PERCENT!AF$100,(PERCENT!AF88-PERCENT!AF$100)/(PERCENT!AF$101-PERCENT!AF$100),(PERCENT!AF88-PERCENT!AF$100)/(PERCENT!AF$100-PERCENT!AF$102))</f>
        <v>-0.12468603620009698</v>
      </c>
      <c r="AG88" s="124">
        <f>IF(PERCENT!AG88&gt;PERCENT!AG$100,(PERCENT!AG88-PERCENT!AG$100)/(PERCENT!AG$101-PERCENT!AG$100),(PERCENT!AG88-PERCENT!AG$100)/(PERCENT!AG$100-PERCENT!AG$102))</f>
        <v>0.26776380727281929</v>
      </c>
      <c r="AH88" s="124">
        <f>IF(PERCENT!AH88&gt;PERCENT!AH$100,(PERCENT!AH88-PERCENT!AH$100)/(PERCENT!AH$101-PERCENT!AH$100),(PERCENT!AH88-PERCENT!AH$100)/(PERCENT!AH$100-PERCENT!AH$102))</f>
        <v>1.238942624556931</v>
      </c>
      <c r="AI88" s="124">
        <f>IF(PERCENT!AI88&gt;PERCENT!AI$100,(PERCENT!AI88-PERCENT!AI$100)/(PERCENT!AI$101-PERCENT!AI$100),(PERCENT!AI88-PERCENT!AI$100)/(PERCENT!AI$100-PERCENT!AI$102))</f>
        <v>1.3399009827702215</v>
      </c>
      <c r="AJ88" s="124">
        <f>IF(PERCENT!AJ88&gt;PERCENT!AJ$100,(PERCENT!AJ88-PERCENT!AJ$100)/(PERCENT!AJ$101-PERCENT!AJ$100),(PERCENT!AJ88-PERCENT!AJ$100)/(PERCENT!AJ$100-PERCENT!AJ$102))</f>
        <v>0.62348481588128468</v>
      </c>
      <c r="AK88" s="124">
        <f>IF(PERCENT!AK88&gt;PERCENT!AK$100,(PERCENT!AK88-PERCENT!AK$100)/(PERCENT!AK$101-PERCENT!AK$100),(PERCENT!AK88-PERCENT!AK$100)/(PERCENT!AK$100-PERCENT!AK$102))</f>
        <v>0.31125490485318213</v>
      </c>
      <c r="AL88" s="124">
        <f>IF(PERCENT!AL88&gt;PERCENT!AL$100,(PERCENT!AL88-PERCENT!AL$100)/(PERCENT!AL$101-PERCENT!AL$100),(PERCENT!AL88-PERCENT!AL$100)/(PERCENT!AL$100-PERCENT!AL$102))</f>
        <v>0.72410795581555953</v>
      </c>
      <c r="AM88" s="124">
        <f>IF(PERCENT!AM88&gt;PERCENT!AM$100,(PERCENT!AM88-PERCENT!AM$100)/(PERCENT!AM$101-PERCENT!AM$100),(PERCENT!AM88-PERCENT!AM$100)/(PERCENT!AM$100-PERCENT!AM$102))</f>
        <v>0.39271913693940053</v>
      </c>
      <c r="AN88" s="124">
        <f>IF(PERCENT!AN88&gt;PERCENT!AN$100,(PERCENT!AN88-PERCENT!AN$100)/(PERCENT!AN$101-PERCENT!AN$100),(PERCENT!AN88-PERCENT!AN$100)/(PERCENT!AN$100-PERCENT!AN$102))</f>
        <v>0.14386517686791442</v>
      </c>
      <c r="AO88" s="124">
        <f>IF(PERCENT!AO88&gt;PERCENT!AO$100,(PERCENT!AO88-PERCENT!AO$100)/(PERCENT!AO$101-PERCENT!AO$100),(PERCENT!AO88-PERCENT!AO$100)/(PERCENT!AO$100-PERCENT!AO$102))</f>
        <v>0.59180716800597566</v>
      </c>
      <c r="AP88" s="124">
        <f>IF(PERCENT!AP88&gt;PERCENT!AP$100,(PERCENT!AP88-PERCENT!AP$100)/(PERCENT!AP$101-PERCENT!AP$100),(PERCENT!AP88-PERCENT!AP$100)/(PERCENT!AP$100-PERCENT!AP$102))</f>
        <v>-0.93563921352435975</v>
      </c>
      <c r="AQ88" s="124">
        <f>IF(PERCENT!AQ88&gt;PERCENT!AQ$100,(PERCENT!AQ88-PERCENT!AQ$100)/(PERCENT!AQ$101-PERCENT!AQ$100),(PERCENT!AQ88-PERCENT!AQ$100)/(PERCENT!AQ$100-PERCENT!AQ$102))</f>
        <v>-0.22740994893745226</v>
      </c>
      <c r="AR88" s="124">
        <f>IF(PERCENT!AR88&gt;PERCENT!AR$100,(PERCENT!AR88-PERCENT!AR$100)/(PERCENT!AR$101-PERCENT!AR$100),(PERCENT!AR88-PERCENT!AR$100)/(PERCENT!AR$100-PERCENT!AR$102))</f>
        <v>-1.6183133210289509</v>
      </c>
      <c r="AS88" s="198">
        <f>IF(PERCENT!AS88&gt;PERCENT!AS$100,(PERCENT!AS88-PERCENT!AS$100)/(PERCENT!AS$101-PERCENT!AS$100),(PERCENT!AS88-PERCENT!AS$100)/(PERCENT!AS$100-PERCENT!AS$102))</f>
        <v>0.87892502336286005</v>
      </c>
      <c r="AT88" s="198">
        <f>IF(PERCENT!AT88&gt;PERCENT!AT$100,(PERCENT!AT88-PERCENT!AT$100)/(PERCENT!AT$101-PERCENT!AT$100),(PERCENT!AT88-PERCENT!AT$100)/(PERCENT!AT$100-PERCENT!AT$102))</f>
        <v>1.1405339005597352</v>
      </c>
      <c r="AU88" s="198">
        <f>IF(PERCENT!AU88&gt;PERCENT!AU$100,(PERCENT!AU88-PERCENT!AU$100)/(PERCENT!AU$101-PERCENT!AU$100),(PERCENT!AU88-PERCENT!AU$100)/(PERCENT!AU$100-PERCENT!AU$102))</f>
        <v>1.4899426188569935</v>
      </c>
      <c r="AV88" s="231">
        <f>IF(PERCENT!AV88&gt;PERCENT!AV$100,(PERCENT!AV88-PERCENT!AV$100)/(PERCENT!AV$101-PERCENT!AV$100),(PERCENT!AV88-PERCENT!AV$100)/(PERCENT!AV$100-PERCENT!AV$102))</f>
        <v>0.31169457545436074</v>
      </c>
      <c r="AW88" s="231">
        <f>IF(PERCENT!AW88&gt;PERCENT!AW$100,(PERCENT!AW88-PERCENT!AW$100)/(PERCENT!AW$101-PERCENT!AW$100),(PERCENT!AW88-PERCENT!AW$100)/(PERCENT!AW$100-PERCENT!AW$102))</f>
        <v>1.345403596854714</v>
      </c>
      <c r="AX88" s="231">
        <f>IF(PERCENT!AX88&gt;PERCENT!AX$100,(PERCENT!AX88-PERCENT!AX$100)/(PERCENT!AX$101-PERCENT!AX$100),(PERCENT!AX88-PERCENT!AX$100)/(PERCENT!AX$100-PERCENT!AX$102))</f>
        <v>0.31169457545436074</v>
      </c>
      <c r="AY88" s="232">
        <f>IF(PERCENT!AY88&gt;PERCENT!AY$100,(PERCENT!AY88-PERCENT!AY$100)/(PERCENT!AY$101-PERCENT!AY$100),(PERCENT!AY88-PERCENT!AY$100)/(PERCENT!AY$100-PERCENT!AY$102))</f>
        <v>1.2546068411602733</v>
      </c>
    </row>
    <row r="89" spans="1:51" x14ac:dyDescent="0.35">
      <c r="A89" s="197" t="s">
        <v>476</v>
      </c>
      <c r="B89" s="125">
        <f>IF(PERCENT!B89&gt;PERCENT!B$100,(PERCENT!B89-PERCENT!B$100)/(PERCENT!B$101-PERCENT!B$100),(PERCENT!B89-PERCENT!B$100)/(PERCENT!B$100-PERCENT!B$102))</f>
        <v>-0.49404585028902653</v>
      </c>
      <c r="C89" s="124">
        <f>IF(PERCENT!C89&gt;PERCENT!C$100,(PERCENT!C89-PERCENT!C$100)/(PERCENT!C$101-PERCENT!C$100),(PERCENT!C89-PERCENT!C$100)/(PERCENT!C$100-PERCENT!C$102))</f>
        <v>-0.63279046659053206</v>
      </c>
      <c r="D89" s="124">
        <f>IF(PERCENT!D89&gt;PERCENT!D$100,(PERCENT!D89-PERCENT!D$100)/(PERCENT!D$101-PERCENT!D$100),(PERCENT!D89-PERCENT!D$100)/(PERCENT!D$100-PERCENT!D$102))</f>
        <v>-0.50385446994181138</v>
      </c>
      <c r="E89" s="124">
        <f>IF(PERCENT!E89&gt;PERCENT!E$100,(PERCENT!E89-PERCENT!E$100)/(PERCENT!E$101-PERCENT!E$100),(PERCENT!E89-PERCENT!E$100)/(PERCENT!E$100-PERCENT!E$102))</f>
        <v>-0.6576195819756554</v>
      </c>
      <c r="F89" s="124">
        <f>IF(PERCENT!F89&gt;PERCENT!F$100,(PERCENT!F89-PERCENT!F$100)/(PERCENT!F$101-PERCENT!F$100),(PERCENT!F89-PERCENT!F$100)/(PERCENT!F$100-PERCENT!F$102))</f>
        <v>-0.63372011486556568</v>
      </c>
      <c r="G89" s="124">
        <f>IF(PERCENT!G89&gt;PERCENT!G$100,(PERCENT!G89-PERCENT!G$100)/(PERCENT!G$101-PERCENT!G$100),(PERCENT!G89-PERCENT!G$100)/(PERCENT!G$100-PERCENT!G$102))</f>
        <v>0.82859256808877391</v>
      </c>
      <c r="H89" s="125">
        <f>IF(PERCENT!H89&gt;PERCENT!H$100,(PERCENT!H89-PERCENT!H$100)/(PERCENT!H$101-PERCENT!H$100),(PERCENT!H89-PERCENT!H$100)/(PERCENT!H$100-PERCENT!H$102))</f>
        <v>-0.82499660456834956</v>
      </c>
      <c r="I89" s="124">
        <f>IF(PERCENT!I89&gt;PERCENT!I$100,(PERCENT!I89-PERCENT!I$100)/(PERCENT!I$101-PERCENT!I$100),(PERCENT!I89-PERCENT!I$100)/(PERCENT!I$100-PERCENT!I$102))</f>
        <v>-0.86184407252389161</v>
      </c>
      <c r="J89" s="124">
        <f>IF(PERCENT!J89&gt;PERCENT!J$100,(PERCENT!J89-PERCENT!J$100)/(PERCENT!J$101-PERCENT!J$100),(PERCENT!J89-PERCENT!J$100)/(PERCENT!J$100-PERCENT!J$102))</f>
        <v>-0.74975433448051665</v>
      </c>
      <c r="K89" s="126">
        <f>IF(PERCENT!K89&gt;PERCENT!K$100,(PERCENT!K89-PERCENT!K$100)/(PERCENT!K$101-PERCENT!K$100),(PERCENT!K89-PERCENT!K$100)/(PERCENT!K$100-PERCENT!K$102))</f>
        <v>-0.18611027213151651</v>
      </c>
      <c r="L89" s="126">
        <f>IF(PERCENT!L89&gt;PERCENT!L$100,(PERCENT!L89-PERCENT!L$100)/(PERCENT!L$101-PERCENT!L$100),(PERCENT!L89-PERCENT!L$100)/(PERCENT!L$100-PERCENT!L$102))</f>
        <v>1.823131553222301E-2</v>
      </c>
      <c r="M89" s="124">
        <f>IF(PERCENT!M89&gt;PERCENT!M$100,(PERCENT!M89-PERCENT!M$100)/(PERCENT!M$101-PERCENT!M$100),(PERCENT!M89-PERCENT!M$100)/(PERCENT!M$100-PERCENT!M$102))</f>
        <v>-1</v>
      </c>
      <c r="N89" s="124">
        <f>IF(PERCENT!N89&gt;PERCENT!N$100,(PERCENT!N89-PERCENT!N$100)/(PERCENT!N$101-PERCENT!N$100),(PERCENT!N89-PERCENT!N$100)/(PERCENT!N$100-PERCENT!N$102))</f>
        <v>0.13141454322026558</v>
      </c>
      <c r="O89" s="124">
        <f>IF(PERCENT!O89&gt;PERCENT!O$100,(PERCENT!O89-PERCENT!O$100)/(PERCENT!O$101-PERCENT!O$100),(PERCENT!O89-PERCENT!O$100)/(PERCENT!O$100-PERCENT!O$102))</f>
        <v>-2.107829265829872E-2</v>
      </c>
      <c r="P89" s="124">
        <f>IF(PERCENT!P89&gt;PERCENT!P$100,(PERCENT!P89-PERCENT!P$100)/(PERCENT!P$101-PERCENT!P$100),(PERCENT!P89-PERCENT!P$100)/(PERCENT!P$100-PERCENT!P$102))</f>
        <v>-3.1125011874581009E-2</v>
      </c>
      <c r="Q89" s="124">
        <f>IF(PERCENT!Q89&gt;PERCENT!Q$100,(PERCENT!Q89-PERCENT!Q$100)/(PERCENT!Q$101-PERCENT!Q$100),(PERCENT!Q89-PERCENT!Q$100)/(PERCENT!Q$100-PERCENT!Q$102))</f>
        <v>0.11471843793871092</v>
      </c>
      <c r="R89" s="127">
        <f>IF(PERCENT!R89&gt;PERCENT!R$100,(PERCENT!R89-PERCENT!R$100)/(PERCENT!R$101-PERCENT!R$100),(PERCENT!R89-PERCENT!R$100)/(PERCENT!R$100-PERCENT!R$102))</f>
        <v>-0.64728609027924544</v>
      </c>
      <c r="S89" s="124">
        <f>IF(PERCENT!S89&gt;PERCENT!S$100,(PERCENT!S89-PERCENT!S$100)/(PERCENT!S$101-PERCENT!S$100),(PERCENT!S89-PERCENT!S$100)/(PERCENT!S$100-PERCENT!S$102))</f>
        <v>-0.60178288809921454</v>
      </c>
      <c r="T89" s="124">
        <f>IF(PERCENT!T89&gt;PERCENT!T$100,(PERCENT!T89-PERCENT!T$100)/(PERCENT!T$101-PERCENT!T$100),(PERCENT!T89-PERCENT!T$100)/(PERCENT!T$100-PERCENT!T$102))</f>
        <v>-0.59975593373754388</v>
      </c>
      <c r="U89" s="124">
        <f>IF(PERCENT!U89&gt;PERCENT!U$100,(PERCENT!U89-PERCENT!U$100)/(PERCENT!U$101-PERCENT!U$100),(PERCENT!U89-PERCENT!U$100)/(PERCENT!U$100-PERCENT!U$102))</f>
        <v>-0.80944736454351673</v>
      </c>
      <c r="V89" s="127">
        <f>IF(PERCENT!V89&gt;PERCENT!V$100,(PERCENT!V89-PERCENT!V$100)/(PERCENT!V$101-PERCENT!V$100),(PERCENT!V89-PERCENT!V$100)/(PERCENT!V$100-PERCENT!V$102))</f>
        <v>-0.88273213697499686</v>
      </c>
      <c r="W89" s="124">
        <f>IF(PERCENT!W89&gt;PERCENT!W$100,(PERCENT!W89-PERCENT!W$100)/(PERCENT!W$101-PERCENT!W$100),(PERCENT!W89-PERCENT!W$100)/(PERCENT!W$100-PERCENT!W$102))</f>
        <v>-0.88273213697499686</v>
      </c>
      <c r="X89" s="127">
        <f>IF(PERCENT!X89&gt;PERCENT!X$100,(PERCENT!X89-PERCENT!X$100)/(PERCENT!X$101-PERCENT!X$100),(PERCENT!X89-PERCENT!X$100)/(PERCENT!X$100-PERCENT!X$102))</f>
        <v>-0.34658010137518097</v>
      </c>
      <c r="Y89" s="124">
        <f>IF(PERCENT!Y89&gt;PERCENT!Y$100,(PERCENT!Y89-PERCENT!Y$100)/(PERCENT!Y$101-PERCENT!Y$100),(PERCENT!Y89-PERCENT!Y$100)/(PERCENT!Y$100-PERCENT!Y$102))</f>
        <v>-0.82680798183090742</v>
      </c>
      <c r="Z89" s="124">
        <f>IF(PERCENT!Z89&gt;PERCENT!Z$100,(PERCENT!Z89-PERCENT!Z$100)/(PERCENT!Z$101-PERCENT!Z$100),(PERCENT!Z89-PERCENT!Z$100)/(PERCENT!Z$100-PERCENT!Z$102))</f>
        <v>-0.87801162445835135</v>
      </c>
      <c r="AA89" s="124">
        <f>IF(PERCENT!AA89&gt;PERCENT!AA$100,(PERCENT!AA89-PERCENT!AA$100)/(PERCENT!AA$101-PERCENT!AA$100),(PERCENT!AA89-PERCENT!AA$100)/(PERCENT!AA$100-PERCENT!AA$102))</f>
        <v>-0.4851606419303417</v>
      </c>
      <c r="AB89" s="124">
        <f>IF(PERCENT!AB89&gt;PERCENT!AB$100,(PERCENT!AB89-PERCENT!AB$100)/(PERCENT!AB$101-PERCENT!AB$100),(PERCENT!AB89-PERCENT!AB$100)/(PERCENT!AB$100-PERCENT!AB$102))</f>
        <v>-0.13711055361472699</v>
      </c>
      <c r="AC89" s="127">
        <f>IF(PERCENT!AC89&gt;PERCENT!AC$100,(PERCENT!AC89-PERCENT!AC$100)/(PERCENT!AC$101-PERCENT!AC$100),(PERCENT!AC89-PERCENT!AC$100)/(PERCENT!AC$100-PERCENT!AC$102))</f>
        <v>-0.3519350591872229</v>
      </c>
      <c r="AD89" s="124">
        <f>IF(PERCENT!AD89&gt;PERCENT!AD$100,(PERCENT!AD89-PERCENT!AD$100)/(PERCENT!AD$101-PERCENT!AD$100),(PERCENT!AD89-PERCENT!AD$100)/(PERCENT!AD$100-PERCENT!AD$102))</f>
        <v>-0.3519350591872229</v>
      </c>
      <c r="AE89" s="128">
        <f>IF(PERCENT!AE89&gt;PERCENT!AE$100,(PERCENT!AE89-PERCENT!AE$100)/(PERCENT!AE$101-PERCENT!AE$100),(PERCENT!AE89-PERCENT!AE$100)/(PERCENT!AE$100-PERCENT!AE$102))</f>
        <v>-0.45312385824911927</v>
      </c>
      <c r="AF89" s="124">
        <f>IF(PERCENT!AF89&gt;PERCENT!AF$100,(PERCENT!AF89-PERCENT!AF$100)/(PERCENT!AF$101-PERCENT!AF$100),(PERCENT!AF89-PERCENT!AF$100)/(PERCENT!AF$100-PERCENT!AF$102))</f>
        <v>0.88515244190813269</v>
      </c>
      <c r="AG89" s="124">
        <f>IF(PERCENT!AG89&gt;PERCENT!AG$100,(PERCENT!AG89-PERCENT!AG$100)/(PERCENT!AG$101-PERCENT!AG$100),(PERCENT!AG89-PERCENT!AG$100)/(PERCENT!AG$100-PERCENT!AG$102))</f>
        <v>0.25070462663428128</v>
      </c>
      <c r="AH89" s="124">
        <f>IF(PERCENT!AH89&gt;PERCENT!AH$100,(PERCENT!AH89-PERCENT!AH$100)/(PERCENT!AH$101-PERCENT!AH$100),(PERCENT!AH89-PERCENT!AH$100)/(PERCENT!AH$100-PERCENT!AH$102))</f>
        <v>-0.68821149360160394</v>
      </c>
      <c r="AI89" s="124">
        <f>IF(PERCENT!AI89&gt;PERCENT!AI$100,(PERCENT!AI89-PERCENT!AI$100)/(PERCENT!AI$101-PERCENT!AI$100),(PERCENT!AI89-PERCENT!AI$100)/(PERCENT!AI$100-PERCENT!AI$102))</f>
        <v>-0.79924302415156867</v>
      </c>
      <c r="AJ89" s="124">
        <f>IF(PERCENT!AJ89&gt;PERCENT!AJ$100,(PERCENT!AJ89-PERCENT!AJ$100)/(PERCENT!AJ$101-PERCENT!AJ$100),(PERCENT!AJ89-PERCENT!AJ$100)/(PERCENT!AJ$100-PERCENT!AJ$102))</f>
        <v>0.46320251283290731</v>
      </c>
      <c r="AK89" s="124">
        <f>IF(PERCENT!AK89&gt;PERCENT!AK$100,(PERCENT!AK89-PERCENT!AK$100)/(PERCENT!AK$101-PERCENT!AK$100),(PERCENT!AK89-PERCENT!AK$100)/(PERCENT!AK$100-PERCENT!AK$102))</f>
        <v>-0.46579107991591673</v>
      </c>
      <c r="AL89" s="124">
        <f>IF(PERCENT!AL89&gt;PERCENT!AL$100,(PERCENT!AL89-PERCENT!AL$100)/(PERCENT!AL$101-PERCENT!AL$100),(PERCENT!AL89-PERCENT!AL$100)/(PERCENT!AL$100-PERCENT!AL$102))</f>
        <v>-0.7846571239295993</v>
      </c>
      <c r="AM89" s="124">
        <f>IF(PERCENT!AM89&gt;PERCENT!AM$100,(PERCENT!AM89-PERCENT!AM$100)/(PERCENT!AM$101-PERCENT!AM$100),(PERCENT!AM89-PERCENT!AM$100)/(PERCENT!AM$100-PERCENT!AM$102))</f>
        <v>-0.28176129090956209</v>
      </c>
      <c r="AN89" s="124">
        <f>IF(PERCENT!AN89&gt;PERCENT!AN$100,(PERCENT!AN89-PERCENT!AN$100)/(PERCENT!AN$101-PERCENT!AN$100),(PERCENT!AN89-PERCENT!AN$100)/(PERCENT!AN$100-PERCENT!AN$102))</f>
        <v>0.8861522841579671</v>
      </c>
      <c r="AO89" s="124">
        <f>IF(PERCENT!AO89&gt;PERCENT!AO$100,(PERCENT!AO89-PERCENT!AO$100)/(PERCENT!AO$101-PERCENT!AO$100),(PERCENT!AO89-PERCENT!AO$100)/(PERCENT!AO$100-PERCENT!AO$102))</f>
        <v>-0.36412648608944487</v>
      </c>
      <c r="AP89" s="124">
        <f>IF(PERCENT!AP89&gt;PERCENT!AP$100,(PERCENT!AP89-PERCENT!AP$100)/(PERCENT!AP$101-PERCENT!AP$100),(PERCENT!AP89-PERCENT!AP$100)/(PERCENT!AP$100-PERCENT!AP$102))</f>
        <v>0.97619653546434604</v>
      </c>
      <c r="AQ89" s="124">
        <f>IF(PERCENT!AQ89&gt;PERCENT!AQ$100,(PERCENT!AQ89-PERCENT!AQ$100)/(PERCENT!AQ$101-PERCENT!AQ$100),(PERCENT!AQ89-PERCENT!AQ$100)/(PERCENT!AQ$100-PERCENT!AQ$102))</f>
        <v>1.8241291109360482E-2</v>
      </c>
      <c r="AR89" s="124">
        <f>IF(PERCENT!AR89&gt;PERCENT!AR$100,(PERCENT!AR89-PERCENT!AR$100)/(PERCENT!AR$101-PERCENT!AR$100),(PERCENT!AR89-PERCENT!AR$100)/(PERCENT!AR$100-PERCENT!AR$102))</f>
        <v>0.88625777935798344</v>
      </c>
      <c r="AS89" s="198">
        <f>IF(PERCENT!AS89&gt;PERCENT!AS$100,(PERCENT!AS89-PERCENT!AS$100)/(PERCENT!AS$101-PERCENT!AS$100),(PERCENT!AS89-PERCENT!AS$100)/(PERCENT!AS$100-PERCENT!AS$102))</f>
        <v>-0.87003382318088829</v>
      </c>
      <c r="AT89" s="198">
        <f>IF(PERCENT!AT89&gt;PERCENT!AT$100,(PERCENT!AT89-PERCENT!AT$100)/(PERCENT!AT$101-PERCENT!AT$100),(PERCENT!AT89-PERCENT!AT$100)/(PERCENT!AT$100-PERCENT!AT$102))</f>
        <v>-0.17608216677357835</v>
      </c>
      <c r="AU89" s="198">
        <f>IF(PERCENT!AU89&gt;PERCENT!AU$100,(PERCENT!AU89-PERCENT!AU$100)/(PERCENT!AU$101-PERCENT!AU$100),(PERCENT!AU89-PERCENT!AU$100)/(PERCENT!AU$100-PERCENT!AU$102))</f>
        <v>-0.49681941265178214</v>
      </c>
      <c r="AV89" s="231">
        <f>IF(PERCENT!AV89&gt;PERCENT!AV$100,(PERCENT!AV89-PERCENT!AV$100)/(PERCENT!AV$101-PERCENT!AV$100),(PERCENT!AV89-PERCENT!AV$100)/(PERCENT!AV$100-PERCENT!AV$102))</f>
        <v>-0.45312385824911927</v>
      </c>
      <c r="AW89" s="231">
        <f>IF(PERCENT!AW89&gt;PERCENT!AW$100,(PERCENT!AW89-PERCENT!AW$100)/(PERCENT!AW$101-PERCENT!AW$100),(PERCENT!AW89-PERCENT!AW$100)/(PERCENT!AW$100-PERCENT!AW$102))</f>
        <v>-0.46281949097749936</v>
      </c>
      <c r="AX89" s="231">
        <f>IF(PERCENT!AX89&gt;PERCENT!AX$100,(PERCENT!AX89-PERCENT!AX$100)/(PERCENT!AX$101-PERCENT!AX$100),(PERCENT!AX89-PERCENT!AX$100)/(PERCENT!AX$100-PERCENT!AX$102))</f>
        <v>-0.45312385824911927</v>
      </c>
      <c r="AY89" s="232">
        <f>IF(PERCENT!AY89&gt;PERCENT!AY$100,(PERCENT!AY89-PERCENT!AY$100)/(PERCENT!AY$101-PERCENT!AY$100),(PERCENT!AY89-PERCENT!AY$100)/(PERCENT!AY$100-PERCENT!AY$102))</f>
        <v>-0.73241206776548906</v>
      </c>
    </row>
    <row r="90" spans="1:51" x14ac:dyDescent="0.35">
      <c r="A90" s="197" t="s">
        <v>477</v>
      </c>
      <c r="B90" s="125">
        <f>IF(PERCENT!B90&gt;PERCENT!B$100,(PERCENT!B90-PERCENT!B$100)/(PERCENT!B$101-PERCENT!B$100),(PERCENT!B90-PERCENT!B$100)/(PERCENT!B$100-PERCENT!B$102))</f>
        <v>-0.13061624057997492</v>
      </c>
      <c r="C90" s="124">
        <f>IF(PERCENT!C90&gt;PERCENT!C$100,(PERCENT!C90-PERCENT!C$100)/(PERCENT!C$101-PERCENT!C$100),(PERCENT!C90-PERCENT!C$100)/(PERCENT!C$100-PERCENT!C$102))</f>
        <v>-0.46940091252971405</v>
      </c>
      <c r="D90" s="124">
        <f>IF(PERCENT!D90&gt;PERCENT!D$100,(PERCENT!D90-PERCENT!D$100)/(PERCENT!D$101-PERCENT!D$100),(PERCENT!D90-PERCENT!D$100)/(PERCENT!D$100-PERCENT!D$102))</f>
        <v>-0.25922476904904695</v>
      </c>
      <c r="E90" s="124">
        <f>IF(PERCENT!E90&gt;PERCENT!E$100,(PERCENT!E90-PERCENT!E$100)/(PERCENT!E$101-PERCENT!E$100),(PERCENT!E90-PERCENT!E$100)/(PERCENT!E$100-PERCENT!E$102))</f>
        <v>-0.54358802742640033</v>
      </c>
      <c r="F90" s="124">
        <f>IF(PERCENT!F90&gt;PERCENT!F$100,(PERCENT!F90-PERCENT!F$100)/(PERCENT!F$101-PERCENT!F$100),(PERCENT!F90-PERCENT!F$100)/(PERCENT!F$100-PERCENT!F$102))</f>
        <v>0.17686143663505299</v>
      </c>
      <c r="G90" s="124">
        <f>IF(PERCENT!G90&gt;PERCENT!G$100,(PERCENT!G90-PERCENT!G$100)/(PERCENT!G$101-PERCENT!G$100),(PERCENT!G90-PERCENT!G$100)/(PERCENT!G$100-PERCENT!G$102))</f>
        <v>0.42636117627012166</v>
      </c>
      <c r="H90" s="125">
        <f>IF(PERCENT!H90&gt;PERCENT!H$100,(PERCENT!H90-PERCENT!H$100)/(PERCENT!H$101-PERCENT!H$100),(PERCENT!H90-PERCENT!H$100)/(PERCENT!H$100-PERCENT!H$102))</f>
        <v>-3.3267705962357882E-2</v>
      </c>
      <c r="I90" s="124">
        <f>IF(PERCENT!I90&gt;PERCENT!I$100,(PERCENT!I90-PERCENT!I$100)/(PERCENT!I$101-PERCENT!I$100),(PERCENT!I90-PERCENT!I$100)/(PERCENT!I$100-PERCENT!I$102))</f>
        <v>4.0171815354756862E-3</v>
      </c>
      <c r="J90" s="124">
        <f>IF(PERCENT!J90&gt;PERCENT!J$100,(PERCENT!J90-PERCENT!J$100)/(PERCENT!J$101-PERCENT!J$100),(PERCENT!J90-PERCENT!J$100)/(PERCENT!J$100-PERCENT!J$102))</f>
        <v>-6.836117948958953E-2</v>
      </c>
      <c r="K90" s="126">
        <f>IF(PERCENT!K90&gt;PERCENT!K$100,(PERCENT!K90-PERCENT!K$100)/(PERCENT!K$101-PERCENT!K$100),(PERCENT!K90-PERCENT!K$100)/(PERCENT!K$100-PERCENT!K$102))</f>
        <v>-0.64982452500716803</v>
      </c>
      <c r="L90" s="126">
        <f>IF(PERCENT!L90&gt;PERCENT!L$100,(PERCENT!L90-PERCENT!L$100)/(PERCENT!L$101-PERCENT!L$100),(PERCENT!L90-PERCENT!L$100)/(PERCENT!L$100-PERCENT!L$102))</f>
        <v>1</v>
      </c>
      <c r="M90" s="124">
        <f>IF(PERCENT!M90&gt;PERCENT!M$100,(PERCENT!M90-PERCENT!M$100)/(PERCENT!M$101-PERCENT!M$100),(PERCENT!M90-PERCENT!M$100)/(PERCENT!M$100-PERCENT!M$102))</f>
        <v>-1</v>
      </c>
      <c r="N90" s="124">
        <f>IF(PERCENT!N90&gt;PERCENT!N$100,(PERCENT!N90-PERCENT!N$100)/(PERCENT!N$101-PERCENT!N$100),(PERCENT!N90-PERCENT!N$100)/(PERCENT!N$100-PERCENT!N$102))</f>
        <v>1</v>
      </c>
      <c r="O90" s="124">
        <f>IF(PERCENT!O90&gt;PERCENT!O$100,(PERCENT!O90-PERCENT!O$100)/(PERCENT!O$101-PERCENT!O$100),(PERCENT!O90-PERCENT!O$100)/(PERCENT!O$100-PERCENT!O$102))</f>
        <v>-0.51053914632914932</v>
      </c>
      <c r="P90" s="124">
        <f>IF(PERCENT!P90&gt;PERCENT!P$100,(PERCENT!P90-PERCENT!P$100)/(PERCENT!P$101-PERCENT!P$100),(PERCENT!P90-PERCENT!P$100)/(PERCENT!P$100-PERCENT!P$102))</f>
        <v>0.43086382688705838</v>
      </c>
      <c r="Q90" s="124">
        <f>IF(PERCENT!Q90&gt;PERCENT!Q$100,(PERCENT!Q90-PERCENT!Q$100)/(PERCENT!Q$101-PERCENT!Q$100),(PERCENT!Q90-PERCENT!Q$100)/(PERCENT!Q$100-PERCENT!Q$102))</f>
        <v>-0.42984502338535147</v>
      </c>
      <c r="R90" s="127">
        <f>IF(PERCENT!R90&gt;PERCENT!R$100,(PERCENT!R90-PERCENT!R$100)/(PERCENT!R$101-PERCENT!R$100),(PERCENT!R90-PERCENT!R$100)/(PERCENT!R$100-PERCENT!R$102))</f>
        <v>-0.87140404971916641</v>
      </c>
      <c r="S90" s="124">
        <f>IF(PERCENT!S90&gt;PERCENT!S$100,(PERCENT!S90-PERCENT!S$100)/(PERCENT!S$101-PERCENT!S$100),(PERCENT!S90-PERCENT!S$100)/(PERCENT!S$100-PERCENT!S$102))</f>
        <v>-0.89727959036737581</v>
      </c>
      <c r="T90" s="124">
        <f>IF(PERCENT!T90&gt;PERCENT!T$100,(PERCENT!T90-PERCENT!T$100)/(PERCENT!T$101-PERCENT!T$100),(PERCENT!T90-PERCENT!T$100)/(PERCENT!T$100-PERCENT!T$102))</f>
        <v>-0.95430210932430415</v>
      </c>
      <c r="U90" s="124">
        <f>IF(PERCENT!U90&gt;PERCENT!U$100,(PERCENT!U90-PERCENT!U$100)/(PERCENT!U$101-PERCENT!U$100),(PERCENT!U90-PERCENT!U$100)/(PERCENT!U$100-PERCENT!U$102))</f>
        <v>-0.66430079633113004</v>
      </c>
      <c r="V90" s="127">
        <f>IF(PERCENT!V90&gt;PERCENT!V$100,(PERCENT!V90-PERCENT!V$100)/(PERCENT!V$101-PERCENT!V$100),(PERCENT!V90-PERCENT!V$100)/(PERCENT!V$100-PERCENT!V$102))</f>
        <v>-0.89486563412749631</v>
      </c>
      <c r="W90" s="124">
        <f>IF(PERCENT!W90&gt;PERCENT!W$100,(PERCENT!W90-PERCENT!W$100)/(PERCENT!W$101-PERCENT!W$100),(PERCENT!W90-PERCENT!W$100)/(PERCENT!W$100-PERCENT!W$102))</f>
        <v>-0.89486563412749631</v>
      </c>
      <c r="X90" s="127">
        <f>IF(PERCENT!X90&gt;PERCENT!X$100,(PERCENT!X90-PERCENT!X$100)/(PERCENT!X$101-PERCENT!X$100),(PERCENT!X90-PERCENT!X$100)/(PERCENT!X$100-PERCENT!X$102))</f>
        <v>-0.39941260178925669</v>
      </c>
      <c r="Y90" s="124">
        <f>IF(PERCENT!Y90&gt;PERCENT!Y$100,(PERCENT!Y90-PERCENT!Y$100)/(PERCENT!Y$101-PERCENT!Y$100),(PERCENT!Y90-PERCENT!Y$100)/(PERCENT!Y$100-PERCENT!Y$102))</f>
        <v>-0.98841187951159526</v>
      </c>
      <c r="Z90" s="124">
        <f>IF(PERCENT!Z90&gt;PERCENT!Z$100,(PERCENT!Z90-PERCENT!Z$100)/(PERCENT!Z$101-PERCENT!Z$100),(PERCENT!Z90-PERCENT!Z$100)/(PERCENT!Z$100-PERCENT!Z$102))</f>
        <v>-0.95525663440775166</v>
      </c>
      <c r="AA90" s="124">
        <f>IF(PERCENT!AA90&gt;PERCENT!AA$100,(PERCENT!AA90-PERCENT!AA$100)/(PERCENT!AA$101-PERCENT!AA$100),(PERCENT!AA90-PERCENT!AA$100)/(PERCENT!AA$100-PERCENT!AA$102))</f>
        <v>-0.26698647586494334</v>
      </c>
      <c r="AB90" s="124">
        <f>IF(PERCENT!AB90&gt;PERCENT!AB$100,(PERCENT!AB90-PERCENT!AB$100)/(PERCENT!AB$101-PERCENT!AB$100),(PERCENT!AB90-PERCENT!AB$100)/(PERCENT!AB$100-PERCENT!AB$102))</f>
        <v>-0.2538544198903816</v>
      </c>
      <c r="AC90" s="127">
        <f>IF(PERCENT!AC90&gt;PERCENT!AC$100,(PERCENT!AC90-PERCENT!AC$100)/(PERCENT!AC$101-PERCENT!AC$100),(PERCENT!AC90-PERCENT!AC$100)/(PERCENT!AC$100-PERCENT!AC$102))</f>
        <v>-0.76639312592945574</v>
      </c>
      <c r="AD90" s="124">
        <f>IF(PERCENT!AD90&gt;PERCENT!AD$100,(PERCENT!AD90-PERCENT!AD$100)/(PERCENT!AD$101-PERCENT!AD$100),(PERCENT!AD90-PERCENT!AD$100)/(PERCENT!AD$100-PERCENT!AD$102))</f>
        <v>-0.76639312592945574</v>
      </c>
      <c r="AE90" s="128">
        <f>IF(PERCENT!AE90&gt;PERCENT!AE$100,(PERCENT!AE90-PERCENT!AE$100)/(PERCENT!AE$101-PERCENT!AE$100),(PERCENT!AE90-PERCENT!AE$100)/(PERCENT!AE$100-PERCENT!AE$102))</f>
        <v>-0.3674313613612501</v>
      </c>
      <c r="AF90" s="124">
        <f>IF(PERCENT!AF90&gt;PERCENT!AF$100,(PERCENT!AF90-PERCENT!AF$100)/(PERCENT!AF$101-PERCENT!AF$100),(PERCENT!AF90-PERCENT!AF$100)/(PERCENT!AF$100-PERCENT!AF$102))</f>
        <v>-0.79726466825434594</v>
      </c>
      <c r="AG90" s="124">
        <f>IF(PERCENT!AG90&gt;PERCENT!AG$100,(PERCENT!AG90-PERCENT!AG$100)/(PERCENT!AG$101-PERCENT!AG$100),(PERCENT!AG90-PERCENT!AG$100)/(PERCENT!AG$100-PERCENT!AG$102))</f>
        <v>-0.35128876376394225</v>
      </c>
      <c r="AH90" s="124">
        <f>IF(PERCENT!AH90&gt;PERCENT!AH$100,(PERCENT!AH90-PERCENT!AH$100)/(PERCENT!AH$101-PERCENT!AH$100),(PERCENT!AH90-PERCENT!AH$100)/(PERCENT!AH$100-PERCENT!AH$102))</f>
        <v>-0.77694899262590156</v>
      </c>
      <c r="AI90" s="124">
        <f>IF(PERCENT!AI90&gt;PERCENT!AI$100,(PERCENT!AI90-PERCENT!AI$100)/(PERCENT!AI$101-PERCENT!AI$100),(PERCENT!AI90-PERCENT!AI$100)/(PERCENT!AI$100-PERCENT!AI$102))</f>
        <v>-0.43116431195933241</v>
      </c>
      <c r="AJ90" s="124">
        <f>IF(PERCENT!AJ90&gt;PERCENT!AJ$100,(PERCENT!AJ90-PERCENT!AJ$100)/(PERCENT!AJ$101-PERCENT!AJ$100),(PERCENT!AJ90-PERCENT!AJ$100)/(PERCENT!AJ$100-PERCENT!AJ$102))</f>
        <v>-1.8923942033776547E-2</v>
      </c>
      <c r="AK90" s="124">
        <f>IF(PERCENT!AK90&gt;PERCENT!AK$100,(PERCENT!AK90-PERCENT!AK$100)/(PERCENT!AK$101-PERCENT!AK$100),(PERCENT!AK90-PERCENT!AK$100)/(PERCENT!AK$100-PERCENT!AK$102))</f>
        <v>-0.52628402246522854</v>
      </c>
      <c r="AL90" s="124">
        <f>IF(PERCENT!AL90&gt;PERCENT!AL$100,(PERCENT!AL90-PERCENT!AL$100)/(PERCENT!AL$101-PERCENT!AL$100),(PERCENT!AL90-PERCENT!AL$100)/(PERCENT!AL$100-PERCENT!AL$102))</f>
        <v>-0.87909625460790131</v>
      </c>
      <c r="AM90" s="124">
        <f>IF(PERCENT!AM90&gt;PERCENT!AM$100,(PERCENT!AM90-PERCENT!AM$100)/(PERCENT!AM$101-PERCENT!AM$100),(PERCENT!AM90-PERCENT!AM$100)/(PERCENT!AM$100-PERCENT!AM$102))</f>
        <v>0.33052867802681507</v>
      </c>
      <c r="AN90" s="124">
        <f>IF(PERCENT!AN90&gt;PERCENT!AN$100,(PERCENT!AN90-PERCENT!AN$100)/(PERCENT!AN$101-PERCENT!AN$100),(PERCENT!AN90-PERCENT!AN$100)/(PERCENT!AN$100-PERCENT!AN$102))</f>
        <v>-0.71149272925227458</v>
      </c>
      <c r="AO90" s="124">
        <f>IF(PERCENT!AO90&gt;PERCENT!AO$100,(PERCENT!AO90-PERCENT!AO$100)/(PERCENT!AO$101-PERCENT!AO$100),(PERCENT!AO90-PERCENT!AO$100)/(PERCENT!AO$100-PERCENT!AO$102))</f>
        <v>-0.10055502584031016</v>
      </c>
      <c r="AP90" s="124">
        <f>IF(PERCENT!AP90&gt;PERCENT!AP$100,(PERCENT!AP90-PERCENT!AP$100)/(PERCENT!AP$101-PERCENT!AP$100),(PERCENT!AP90-PERCENT!AP$100)/(PERCENT!AP$100-PERCENT!AP$102))</f>
        <v>0.93303895073822163</v>
      </c>
      <c r="AQ90" s="124">
        <f>IF(PERCENT!AQ90&gt;PERCENT!AQ$100,(PERCENT!AQ90-PERCENT!AQ$100)/(PERCENT!AQ$101-PERCENT!AQ$100),(PERCENT!AQ90-PERCENT!AQ$100)/(PERCENT!AQ$100-PERCENT!AQ$102))</f>
        <v>0.27275244149093381</v>
      </c>
      <c r="AR90" s="124">
        <f>IF(PERCENT!AR90&gt;PERCENT!AR$100,(PERCENT!AR90-PERCENT!AR$100)/(PERCENT!AR$101-PERCENT!AR$100),(PERCENT!AR90-PERCENT!AR$100)/(PERCENT!AR$100-PERCENT!AR$102))</f>
        <v>0.79056753331009488</v>
      </c>
      <c r="AS90" s="198">
        <f>IF(PERCENT!AS90&gt;PERCENT!AS$100,(PERCENT!AS90-PERCENT!AS$100)/(PERCENT!AS$101-PERCENT!AS$100),(PERCENT!AS90-PERCENT!AS$100)/(PERCENT!AS$100-PERCENT!AS$102))</f>
        <v>-0.10109720910785511</v>
      </c>
      <c r="AT90" s="198">
        <f>IF(PERCENT!AT90&gt;PERCENT!AT$100,(PERCENT!AT90-PERCENT!AT$100)/(PERCENT!AT$101-PERCENT!AT$100),(PERCENT!AT90-PERCENT!AT$100)/(PERCENT!AT$100-PERCENT!AT$102))</f>
        <v>-0.16811471937032843</v>
      </c>
      <c r="AU90" s="198">
        <f>IF(PERCENT!AU90&gt;PERCENT!AU$100,(PERCENT!AU90-PERCENT!AU$100)/(PERCENT!AU$101-PERCENT!AU$100),(PERCENT!AU90-PERCENT!AU$100)/(PERCENT!AU$100-PERCENT!AU$102))</f>
        <v>-0.71559465316275794</v>
      </c>
      <c r="AV90" s="231">
        <f>IF(PERCENT!AV90&gt;PERCENT!AV$100,(PERCENT!AV90-PERCENT!AV$100)/(PERCENT!AV$101-PERCENT!AV$100),(PERCENT!AV90-PERCENT!AV$100)/(PERCENT!AV$100-PERCENT!AV$102))</f>
        <v>-0.3674313613612501</v>
      </c>
      <c r="AW90" s="231">
        <f>IF(PERCENT!AW90&gt;PERCENT!AW$100,(PERCENT!AW90-PERCENT!AW$100)/(PERCENT!AW$101-PERCENT!AW$100),(PERCENT!AW90-PERCENT!AW$100)/(PERCENT!AW$100-PERCENT!AW$102))</f>
        <v>-0.31930562747935687</v>
      </c>
      <c r="AX90" s="231">
        <f>IF(PERCENT!AX90&gt;PERCENT!AX$100,(PERCENT!AX90-PERCENT!AX$100)/(PERCENT!AX$101-PERCENT!AX$100),(PERCENT!AX90-PERCENT!AX$100)/(PERCENT!AX$100-PERCENT!AX$102))</f>
        <v>-0.3674313613612501</v>
      </c>
      <c r="AY90" s="232">
        <f>IF(PERCENT!AY90&gt;PERCENT!AY$100,(PERCENT!AY90-PERCENT!AY$100)/(PERCENT!AY$101-PERCENT!AY$100),(PERCENT!AY90-PERCENT!AY$100)/(PERCENT!AY$100-PERCENT!AY$102))</f>
        <v>-0.41045858542863289</v>
      </c>
    </row>
    <row r="91" spans="1:51" x14ac:dyDescent="0.35">
      <c r="A91" s="197" t="s">
        <v>478</v>
      </c>
      <c r="B91" s="125">
        <f>IF(PERCENT!B91&gt;PERCENT!B$100,(PERCENT!B91-PERCENT!B$100)/(PERCENT!B$101-PERCENT!B$100),(PERCENT!B91-PERCENT!B$100)/(PERCENT!B$100-PERCENT!B$102))</f>
        <v>1.0315125099592839E-2</v>
      </c>
      <c r="C91" s="124">
        <f>IF(PERCENT!C91&gt;PERCENT!C$100,(PERCENT!C91-PERCENT!C$100)/(PERCENT!C$101-PERCENT!C$100),(PERCENT!C91-PERCENT!C$100)/(PERCENT!C$100-PERCENT!C$102))</f>
        <v>0.75778180710585497</v>
      </c>
      <c r="D91" s="124">
        <f>IF(PERCENT!D91&gt;PERCENT!D$100,(PERCENT!D91-PERCENT!D$100)/(PERCENT!D$101-PERCENT!D$100),(PERCENT!D91-PERCENT!D$100)/(PERCENT!D$100-PERCENT!D$102))</f>
        <v>0.26581066621380628</v>
      </c>
      <c r="E91" s="124">
        <f>IF(PERCENT!E91&gt;PERCENT!E$100,(PERCENT!E91-PERCENT!E$100)/(PERCENT!E$101-PERCENT!E$100),(PERCENT!E91-PERCENT!E$100)/(PERCENT!E$100-PERCENT!E$102))</f>
        <v>-8.0852436658050489E-3</v>
      </c>
      <c r="F91" s="124">
        <f>IF(PERCENT!F91&gt;PERCENT!F$100,(PERCENT!F91-PERCENT!F$100)/(PERCENT!F$101-PERCENT!F$100),(PERCENT!F91-PERCENT!F$100)/(PERCENT!F$100-PERCENT!F$102))</f>
        <v>4.4227551393240624E-2</v>
      </c>
      <c r="G91" s="124">
        <f>IF(PERCENT!G91&gt;PERCENT!G$100,(PERCENT!G91-PERCENT!G$100)/(PERCENT!G$101-PERCENT!G$100),(PERCENT!G91-PERCENT!G$100)/(PERCENT!G$100-PERCENT!G$102))</f>
        <v>-0.44440694465459168</v>
      </c>
      <c r="H91" s="125">
        <f>IF(PERCENT!H91&gt;PERCENT!H$100,(PERCENT!H91-PERCENT!H$100)/(PERCENT!H$101-PERCENT!H$100),(PERCENT!H91-PERCENT!H$100)/(PERCENT!H$100-PERCENT!H$102))</f>
        <v>-0.17022963701231189</v>
      </c>
      <c r="I91" s="124">
        <f>IF(PERCENT!I91&gt;PERCENT!I$100,(PERCENT!I91-PERCENT!I$100)/(PERCENT!I$101-PERCENT!I$100),(PERCENT!I91-PERCENT!I$100)/(PERCENT!I$100-PERCENT!I$102))</f>
        <v>-0.86720100413019352</v>
      </c>
      <c r="J91" s="124">
        <f>IF(PERCENT!J91&gt;PERCENT!J$100,(PERCENT!J91-PERCENT!J$100)/(PERCENT!J$101-PERCENT!J$100),(PERCENT!J91-PERCENT!J$100)/(PERCENT!J$100-PERCENT!J$102))</f>
        <v>7.7161134995463274E-2</v>
      </c>
      <c r="K91" s="126">
        <f>IF(PERCENT!K91&gt;PERCENT!K$100,(PERCENT!K91-PERCENT!K$100)/(PERCENT!K$101-PERCENT!K$100),(PERCENT!K91-PERCENT!K$100)/(PERCENT!K$100-PERCENT!K$102))</f>
        <v>0.30075827105708364</v>
      </c>
      <c r="L91" s="126">
        <f>IF(PERCENT!L91&gt;PERCENT!L$100,(PERCENT!L91-PERCENT!L$100)/(PERCENT!L$101-PERCENT!L$100),(PERCENT!L91-PERCENT!L$100)/(PERCENT!L$100-PERCENT!L$102))</f>
        <v>0.15173406656414912</v>
      </c>
      <c r="M91" s="124">
        <f>IF(PERCENT!M91&gt;PERCENT!M$100,(PERCENT!M91-PERCENT!M$100)/(PERCENT!M$101-PERCENT!M$100),(PERCENT!M91-PERCENT!M$100)/(PERCENT!M$100-PERCENT!M$102))</f>
        <v>-1</v>
      </c>
      <c r="N91" s="124">
        <f>IF(PERCENT!N91&gt;PERCENT!N$100,(PERCENT!N91-PERCENT!N$100)/(PERCENT!N$101-PERCENT!N$100),(PERCENT!N91-PERCENT!N$100)/(PERCENT!N$100-PERCENT!N$102))</f>
        <v>0.11193603235090306</v>
      </c>
      <c r="O91" s="124">
        <f>IF(PERCENT!O91&gt;PERCENT!O$100,(PERCENT!O91-PERCENT!O$100)/(PERCENT!O$101-PERCENT!O$100),(PERCENT!O91-PERCENT!O$100)/(PERCENT!O$100-PERCENT!O$102))</f>
        <v>-0.51053914632914932</v>
      </c>
      <c r="P91" s="124">
        <f>IF(PERCENT!P91&gt;PERCENT!P$100,(PERCENT!P91-PERCENT!P$100)/(PERCENT!P$101-PERCENT!P$100),(PERCENT!P91-PERCENT!P$100)/(PERCENT!P$100-PERCENT!P$102))</f>
        <v>0.44811037758744998</v>
      </c>
      <c r="Q91" s="124">
        <f>IF(PERCENT!Q91&gt;PERCENT!Q$100,(PERCENT!Q91-PERCENT!Q$100)/(PERCENT!Q$101-PERCENT!Q$100),(PERCENT!Q91-PERCENT!Q$100)/(PERCENT!Q$100-PERCENT!Q$102))</f>
        <v>0.9601261815341815</v>
      </c>
      <c r="R91" s="127">
        <f>IF(PERCENT!R91&gt;PERCENT!R$100,(PERCENT!R91-PERCENT!R$100)/(PERCENT!R$101-PERCENT!R$100),(PERCENT!R91-PERCENT!R$100)/(PERCENT!R$100-PERCENT!R$102))</f>
        <v>-0.5143944932681882</v>
      </c>
      <c r="S91" s="124">
        <f>IF(PERCENT!S91&gt;PERCENT!S$100,(PERCENT!S91-PERCENT!S$100)/(PERCENT!S$101-PERCENT!S$100),(PERCENT!S91-PERCENT!S$100)/(PERCENT!S$100-PERCENT!S$102))</f>
        <v>-0.42312836432707662</v>
      </c>
      <c r="T91" s="124">
        <f>IF(PERCENT!T91&gt;PERCENT!T$100,(PERCENT!T91-PERCENT!T$100)/(PERCENT!T$101-PERCENT!T$100),(PERCENT!T91-PERCENT!T$100)/(PERCENT!T$100-PERCENT!T$102))</f>
        <v>-0.55716140593074304</v>
      </c>
      <c r="U91" s="124">
        <f>IF(PERCENT!U91&gt;PERCENT!U$100,(PERCENT!U91-PERCENT!U$100)/(PERCENT!U$101-PERCENT!U$100),(PERCENT!U91-PERCENT!U$100)/(PERCENT!U$100-PERCENT!U$102))</f>
        <v>-0.55565955944734724</v>
      </c>
      <c r="V91" s="127">
        <f>IF(PERCENT!V91&gt;PERCENT!V$100,(PERCENT!V91-PERCENT!V$100)/(PERCENT!V$101-PERCENT!V$100),(PERCENT!V91-PERCENT!V$100)/(PERCENT!V$100-PERCENT!V$102))</f>
        <v>-0.68118289150866929</v>
      </c>
      <c r="W91" s="124">
        <f>IF(PERCENT!W91&gt;PERCENT!W$100,(PERCENT!W91-PERCENT!W$100)/(PERCENT!W$101-PERCENT!W$100),(PERCENT!W91-PERCENT!W$100)/(PERCENT!W$100-PERCENT!W$102))</f>
        <v>-0.68118289150866929</v>
      </c>
      <c r="X91" s="127">
        <f>IF(PERCENT!X91&gt;PERCENT!X$100,(PERCENT!X91-PERCENT!X$100)/(PERCENT!X$101-PERCENT!X$100),(PERCENT!X91-PERCENT!X$100)/(PERCENT!X$100-PERCENT!X$102))</f>
        <v>0.34917889390750073</v>
      </c>
      <c r="Y91" s="124">
        <f>IF(PERCENT!Y91&gt;PERCENT!Y$100,(PERCENT!Y91-PERCENT!Y$100)/(PERCENT!Y$101-PERCENT!Y$100),(PERCENT!Y91-PERCENT!Y$100)/(PERCENT!Y$100-PERCENT!Y$102))</f>
        <v>-0.88890519270898938</v>
      </c>
      <c r="Z91" s="124">
        <f>IF(PERCENT!Z91&gt;PERCENT!Z$100,(PERCENT!Z91-PERCENT!Z$100)/(PERCENT!Z$101-PERCENT!Z$100),(PERCENT!Z91-PERCENT!Z$100)/(PERCENT!Z$100-PERCENT!Z$102))</f>
        <v>-0.59573666131151515</v>
      </c>
      <c r="AA91" s="124">
        <f>IF(PERCENT!AA91&gt;PERCENT!AA$100,(PERCENT!AA91-PERCENT!AA$100)/(PERCENT!AA$101-PERCENT!AA$100),(PERCENT!AA91-PERCENT!AA$100)/(PERCENT!AA$100-PERCENT!AA$102))</f>
        <v>7.5869267510817337E-2</v>
      </c>
      <c r="AB91" s="124">
        <f>IF(PERCENT!AB91&gt;PERCENT!AB$100,(PERCENT!AB91-PERCENT!AB$100)/(PERCENT!AB$101-PERCENT!AB$100),(PERCENT!AB91-PERCENT!AB$100)/(PERCENT!AB$100-PERCENT!AB$102))</f>
        <v>0.89188276634236763</v>
      </c>
      <c r="AC91" s="127">
        <f>IF(PERCENT!AC91&gt;PERCENT!AC$100,(PERCENT!AC91-PERCENT!AC$100)/(PERCENT!AC$101-PERCENT!AC$100),(PERCENT!AC91-PERCENT!AC$100)/(PERCENT!AC$100-PERCENT!AC$102))</f>
        <v>-0.85392103650091633</v>
      </c>
      <c r="AD91" s="124">
        <f>IF(PERCENT!AD91&gt;PERCENT!AD$100,(PERCENT!AD91-PERCENT!AD$100)/(PERCENT!AD$101-PERCENT!AD$100),(PERCENT!AD91-PERCENT!AD$100)/(PERCENT!AD$100-PERCENT!AD$102))</f>
        <v>-0.85392103650091633</v>
      </c>
      <c r="AE91" s="128">
        <f>IF(PERCENT!AE91&gt;PERCENT!AE$100,(PERCENT!AE91-PERCENT!AE$100)/(PERCENT!AE$101-PERCENT!AE$100),(PERCENT!AE91-PERCENT!AE$100)/(PERCENT!AE$100-PERCENT!AE$102))</f>
        <v>0.33372330847746345</v>
      </c>
      <c r="AF91" s="124">
        <f>IF(PERCENT!AF91&gt;PERCENT!AF$100,(PERCENT!AF91-PERCENT!AF$100)/(PERCENT!AF$101-PERCENT!AF$100),(PERCENT!AF91-PERCENT!AF$100)/(PERCENT!AF$100-PERCENT!AF$102))</f>
        <v>-0.29535494469141504</v>
      </c>
      <c r="AG91" s="124">
        <f>IF(PERCENT!AG91&gt;PERCENT!AG$100,(PERCENT!AG91-PERCENT!AG$100)/(PERCENT!AG$101-PERCENT!AG$100),(PERCENT!AG91-PERCENT!AG$100)/(PERCENT!AG$100-PERCENT!AG$102))</f>
        <v>-0.23421170312932921</v>
      </c>
      <c r="AH91" s="124">
        <f>IF(PERCENT!AH91&gt;PERCENT!AH$100,(PERCENT!AH91-PERCENT!AH$100)/(PERCENT!AH$101-PERCENT!AH$100),(PERCENT!AH91-PERCENT!AH$100)/(PERCENT!AH$100-PERCENT!AH$102))</f>
        <v>-0.69227548592201438</v>
      </c>
      <c r="AI91" s="124">
        <f>IF(PERCENT!AI91&gt;PERCENT!AI$100,(PERCENT!AI91-PERCENT!AI$100)/(PERCENT!AI$101-PERCENT!AI$100),(PERCENT!AI91-PERCENT!AI$100)/(PERCENT!AI$100-PERCENT!AI$102))</f>
        <v>-0.76344112459729474</v>
      </c>
      <c r="AJ91" s="124">
        <f>IF(PERCENT!AJ91&gt;PERCENT!AJ$100,(PERCENT!AJ91-PERCENT!AJ$100)/(PERCENT!AJ$101-PERCENT!AJ$100),(PERCENT!AJ91-PERCENT!AJ$100)/(PERCENT!AJ$100-PERCENT!AJ$102))</f>
        <v>-0.22461159123580426</v>
      </c>
      <c r="AK91" s="124">
        <f>IF(PERCENT!AK91&gt;PERCENT!AK$100,(PERCENT!AK91-PERCENT!AK$100)/(PERCENT!AK$101-PERCENT!AK$100),(PERCENT!AK91-PERCENT!AK$100)/(PERCENT!AK$100-PERCENT!AK$102))</f>
        <v>0.41933679525652268</v>
      </c>
      <c r="AL91" s="124">
        <f>IF(PERCENT!AL91&gt;PERCENT!AL$100,(PERCENT!AL91-PERCENT!AL$100)/(PERCENT!AL$101-PERCENT!AL$100),(PERCENT!AL91-PERCENT!AL$100)/(PERCENT!AL$100-PERCENT!AL$102))</f>
        <v>-0.70241210459273107</v>
      </c>
      <c r="AM91" s="124">
        <f>IF(PERCENT!AM91&gt;PERCENT!AM$100,(PERCENT!AM91-PERCENT!AM$100)/(PERCENT!AM$101-PERCENT!AM$100),(PERCENT!AM91-PERCENT!AM$100)/(PERCENT!AM$100-PERCENT!AM$102))</f>
        <v>0.19848262247347717</v>
      </c>
      <c r="AN91" s="124">
        <f>IF(PERCENT!AN91&gt;PERCENT!AN$100,(PERCENT!AN91-PERCENT!AN$100)/(PERCENT!AN$101-PERCENT!AN$100),(PERCENT!AN91-PERCENT!AN$100)/(PERCENT!AN$100-PERCENT!AN$102))</f>
        <v>5.7340912827970415E-2</v>
      </c>
      <c r="AO91" s="124">
        <f>IF(PERCENT!AO91&gt;PERCENT!AO$100,(PERCENT!AO91-PERCENT!AO$100)/(PERCENT!AO$101-PERCENT!AO$100),(PERCENT!AO91-PERCENT!AO$100)/(PERCENT!AO$100-PERCENT!AO$102))</f>
        <v>0.64387488013144412</v>
      </c>
      <c r="AP91" s="124">
        <f>IF(PERCENT!AP91&gt;PERCENT!AP$100,(PERCENT!AP91-PERCENT!AP$100)/(PERCENT!AP$101-PERCENT!AP$100),(PERCENT!AP91-PERCENT!AP$100)/(PERCENT!AP$100-PERCENT!AP$102))</f>
        <v>0.85221068962444291</v>
      </c>
      <c r="AQ91" s="124">
        <f>IF(PERCENT!AQ91&gt;PERCENT!AQ$100,(PERCENT!AQ91-PERCENT!AQ$100)/(PERCENT!AQ$101-PERCENT!AQ$100),(PERCENT!AQ91-PERCENT!AQ$100)/(PERCENT!AQ$100-PERCENT!AQ$102))</f>
        <v>7.1092361555941314E-2</v>
      </c>
      <c r="AR91" s="124">
        <f>IF(PERCENT!AR91&gt;PERCENT!AR$100,(PERCENT!AR91-PERCENT!AR$100)/(PERCENT!AR$101-PERCENT!AR$100),(PERCENT!AR91-PERCENT!AR$100)/(PERCENT!AR$100-PERCENT!AR$102))</f>
        <v>0.99664165360763912</v>
      </c>
      <c r="AS91" s="198">
        <f>IF(PERCENT!AS91&gt;PERCENT!AS$100,(PERCENT!AS91-PERCENT!AS$100)/(PERCENT!AS$101-PERCENT!AS$100),(PERCENT!AS91-PERCENT!AS$100)/(PERCENT!AS$100-PERCENT!AS$102))</f>
        <v>-0.11314225900322224</v>
      </c>
      <c r="AT91" s="198">
        <f>IF(PERCENT!AT91&gt;PERCENT!AT$100,(PERCENT!AT91-PERCENT!AT$100)/(PERCENT!AT$101-PERCENT!AT$100),(PERCENT!AT91-PERCENT!AT$100)/(PERCENT!AT$100-PERCENT!AT$102))</f>
        <v>0.27920811443278148</v>
      </c>
      <c r="AU91" s="198">
        <f>IF(PERCENT!AU91&gt;PERCENT!AU$100,(PERCENT!AU91-PERCENT!AU$100)/(PERCENT!AU$101-PERCENT!AU$100),(PERCENT!AU91-PERCENT!AU$100)/(PERCENT!AU$100-PERCENT!AU$102))</f>
        <v>-0.41377142551130069</v>
      </c>
      <c r="AV91" s="231">
        <f>IF(PERCENT!AV91&gt;PERCENT!AV$100,(PERCENT!AV91-PERCENT!AV$100)/(PERCENT!AV$101-PERCENT!AV$100),(PERCENT!AV91-PERCENT!AV$100)/(PERCENT!AV$100-PERCENT!AV$102))</f>
        <v>0.33372330847746345</v>
      </c>
      <c r="AW91" s="231">
        <f>IF(PERCENT!AW91&gt;PERCENT!AW$100,(PERCENT!AW91-PERCENT!AW$100)/(PERCENT!AW$101-PERCENT!AW$100),(PERCENT!AW91-PERCENT!AW$100)/(PERCENT!AW$100-PERCENT!AW$102))</f>
        <v>-5.492314597185799E-2</v>
      </c>
      <c r="AX91" s="231">
        <f>IF(PERCENT!AX91&gt;PERCENT!AX$100,(PERCENT!AX91-PERCENT!AX$100)/(PERCENT!AX$101-PERCENT!AX$100),(PERCENT!AX91-PERCENT!AX$100)/(PERCENT!AX$100-PERCENT!AX$102))</f>
        <v>0.33372330847746345</v>
      </c>
      <c r="AY91" s="232">
        <f>IF(PERCENT!AY91&gt;PERCENT!AY$100,(PERCENT!AY91-PERCENT!AY$100)/(PERCENT!AY$101-PERCENT!AY$100),(PERCENT!AY91-PERCENT!AY$100)/(PERCENT!AY$100-PERCENT!AY$102))</f>
        <v>-3.7569408896493565E-2</v>
      </c>
    </row>
    <row r="92" spans="1:51" x14ac:dyDescent="0.35">
      <c r="A92" s="197" t="s">
        <v>479</v>
      </c>
      <c r="B92" s="125">
        <f>IF(PERCENT!B92&gt;PERCENT!B$100,(PERCENT!B92-PERCENT!B$100)/(PERCENT!B$101-PERCENT!B$100),(PERCENT!B92-PERCENT!B$100)/(PERCENT!B$100-PERCENT!B$102))</f>
        <v>0.11283567560053936</v>
      </c>
      <c r="C92" s="124">
        <f>IF(PERCENT!C92&gt;PERCENT!C$100,(PERCENT!C92-PERCENT!C$100)/(PERCENT!C$101-PERCENT!C$100),(PERCENT!C92-PERCENT!C$100)/(PERCENT!C$100-PERCENT!C$102))</f>
        <v>-0.1463387797455192</v>
      </c>
      <c r="D92" s="124">
        <f>IF(PERCENT!D92&gt;PERCENT!D$100,(PERCENT!D92-PERCENT!D$100)/(PERCENT!D$101-PERCENT!D$100),(PERCENT!D92-PERCENT!D$100)/(PERCENT!D$100-PERCENT!D$102))</f>
        <v>-0.15841066520259992</v>
      </c>
      <c r="E92" s="124">
        <f>IF(PERCENT!E92&gt;PERCENT!E$100,(PERCENT!E92-PERCENT!E$100)/(PERCENT!E$101-PERCENT!E$100),(PERCENT!E92-PERCENT!E$100)/(PERCENT!E$100-PERCENT!E$102))</f>
        <v>-0.50070581654866897</v>
      </c>
      <c r="F92" s="124">
        <f>IF(PERCENT!F92&gt;PERCENT!F$100,(PERCENT!F92-PERCENT!F$100)/(PERCENT!F$101-PERCENT!F$100),(PERCENT!F92-PERCENT!F$100)/(PERCENT!F$100-PERCENT!F$102))</f>
        <v>1</v>
      </c>
      <c r="G92" s="124">
        <f>IF(PERCENT!G92&gt;PERCENT!G$100,(PERCENT!G92-PERCENT!G$100)/(PERCENT!G$101-PERCENT!G$100),(PERCENT!G92-PERCENT!G$100)/(PERCENT!G$100-PERCENT!G$102))</f>
        <v>-9.5173451716918128E-2</v>
      </c>
      <c r="H92" s="125">
        <f>IF(PERCENT!H92&gt;PERCENT!H$100,(PERCENT!H92-PERCENT!H$100)/(PERCENT!H$101-PERCENT!H$100),(PERCENT!H92-PERCENT!H$100)/(PERCENT!H$100-PERCENT!H$102))</f>
        <v>-0.46692132817546927</v>
      </c>
      <c r="I92" s="124">
        <f>IF(PERCENT!I92&gt;PERCENT!I$100,(PERCENT!I92-PERCENT!I$100)/(PERCENT!I$101-PERCENT!I$100),(PERCENT!I92-PERCENT!I$100)/(PERCENT!I$100-PERCENT!I$102))</f>
        <v>-0.62243552419286619</v>
      </c>
      <c r="J92" s="124">
        <f>IF(PERCENT!J92&gt;PERCENT!J$100,(PERCENT!J92-PERCENT!J$100)/(PERCENT!J$101-PERCENT!J$100),(PERCENT!J92-PERCENT!J$100)/(PERCENT!J$100-PERCENT!J$102))</f>
        <v>-0.33550144556479106</v>
      </c>
      <c r="K92" s="126">
        <f>IF(PERCENT!K92&gt;PERCENT!K$100,(PERCENT!K92-PERCENT!K$100)/(PERCENT!K$101-PERCENT!K$100),(PERCENT!K92-PERCENT!K$100)/(PERCENT!K$100-PERCENT!K$102))</f>
        <v>0.69668484277458187</v>
      </c>
      <c r="L92" s="126">
        <f>IF(PERCENT!L92&gt;PERCENT!L$100,(PERCENT!L92-PERCENT!L$100)/(PERCENT!L$101-PERCENT!L$100),(PERCENT!L92-PERCENT!L$100)/(PERCENT!L$100-PERCENT!L$102))</f>
        <v>0.37605221451216114</v>
      </c>
      <c r="M92" s="124">
        <f>IF(PERCENT!M92&gt;PERCENT!M$100,(PERCENT!M92-PERCENT!M$100)/(PERCENT!M$101-PERCENT!M$100),(PERCENT!M92-PERCENT!M$100)/(PERCENT!M$100-PERCENT!M$102))</f>
        <v>0.40893613056377309</v>
      </c>
      <c r="N92" s="124">
        <f>IF(PERCENT!N92&gt;PERCENT!N$100,(PERCENT!N92-PERCENT!N$100)/(PERCENT!N$101-PERCENT!N$100),(PERCENT!N92-PERCENT!N$100)/(PERCENT!N$100-PERCENT!N$102))</f>
        <v>2.0370683681047112E-2</v>
      </c>
      <c r="O92" s="124">
        <f>IF(PERCENT!O92&gt;PERCENT!O$100,(PERCENT!O92-PERCENT!O$100)/(PERCENT!O$101-PERCENT!O$100),(PERCENT!O92-PERCENT!O$100)/(PERCENT!O$100-PERCENT!O$102))</f>
        <v>-2.107829265829872E-2</v>
      </c>
      <c r="P92" s="124">
        <f>IF(PERCENT!P92&gt;PERCENT!P$100,(PERCENT!P92-PERCENT!P$100)/(PERCENT!P$101-PERCENT!P$100),(PERCENT!P92-PERCENT!P$100)/(PERCENT!P$100-PERCENT!P$102))</f>
        <v>0.10715933681815887</v>
      </c>
      <c r="Q92" s="124">
        <f>IF(PERCENT!Q92&gt;PERCENT!Q$100,(PERCENT!Q92-PERCENT!Q$100)/(PERCENT!Q$101-PERCENT!Q$100),(PERCENT!Q92-PERCENT!Q$100)/(PERCENT!Q$100-PERCENT!Q$102))</f>
        <v>0.17578097971134762</v>
      </c>
      <c r="R92" s="127">
        <f>IF(PERCENT!R92&gt;PERCENT!R$100,(PERCENT!R92-PERCENT!R$100)/(PERCENT!R$101-PERCENT!R$100),(PERCENT!R92-PERCENT!R$100)/(PERCENT!R$100-PERCENT!R$102))</f>
        <v>-0.4270696699094883</v>
      </c>
      <c r="S92" s="124">
        <f>IF(PERCENT!S92&gt;PERCENT!S$100,(PERCENT!S92-PERCENT!S$100)/(PERCENT!S$101-PERCENT!S$100),(PERCENT!S92-PERCENT!S$100)/(PERCENT!S$100-PERCENT!S$102))</f>
        <v>-0.44552908698825688</v>
      </c>
      <c r="T92" s="124">
        <f>IF(PERCENT!T92&gt;PERCENT!T$100,(PERCENT!T92-PERCENT!T$100)/(PERCENT!T$101-PERCENT!T$100),(PERCENT!T92-PERCENT!T$100)/(PERCENT!T$100-PERCENT!T$102))</f>
        <v>-0.55164374381687997</v>
      </c>
      <c r="U92" s="124">
        <f>IF(PERCENT!U92&gt;PERCENT!U$100,(PERCENT!U92-PERCENT!U$100)/(PERCENT!U$101-PERCENT!U$100),(PERCENT!U92-PERCENT!U$100)/(PERCENT!U$100-PERCENT!U$102))</f>
        <v>-0.14476406639618444</v>
      </c>
      <c r="V92" s="127">
        <f>IF(PERCENT!V92&gt;PERCENT!V$100,(PERCENT!V92-PERCENT!V$100)/(PERCENT!V$101-PERCENT!V$100),(PERCENT!V92-PERCENT!V$100)/(PERCENT!V$100-PERCENT!V$102))</f>
        <v>-0.40702089285768711</v>
      </c>
      <c r="W92" s="124">
        <f>IF(PERCENT!W92&gt;PERCENT!W$100,(PERCENT!W92-PERCENT!W$100)/(PERCENT!W$101-PERCENT!W$100),(PERCENT!W92-PERCENT!W$100)/(PERCENT!W$100-PERCENT!W$102))</f>
        <v>-0.40702089285768711</v>
      </c>
      <c r="X92" s="127">
        <f>IF(PERCENT!X92&gt;PERCENT!X$100,(PERCENT!X92-PERCENT!X$100)/(PERCENT!X$101-PERCENT!X$100),(PERCENT!X92-PERCENT!X$100)/(PERCENT!X$100-PERCENT!X$102))</f>
        <v>-6.3703906909218164E-2</v>
      </c>
      <c r="Y92" s="124">
        <f>IF(PERCENT!Y92&gt;PERCENT!Y$100,(PERCENT!Y92-PERCENT!Y$100)/(PERCENT!Y$101-PERCENT!Y$100),(PERCENT!Y92-PERCENT!Y$100)/(PERCENT!Y$100-PERCENT!Y$102))</f>
        <v>-3.9254693227757168E-3</v>
      </c>
      <c r="Z92" s="124">
        <f>IF(PERCENT!Z92&gt;PERCENT!Z$100,(PERCENT!Z92-PERCENT!Z$100)/(PERCENT!Z$101-PERCENT!Z$100),(PERCENT!Z92-PERCENT!Z$100)/(PERCENT!Z$100-PERCENT!Z$102))</f>
        <v>-0.17889127536927185</v>
      </c>
      <c r="AA92" s="124">
        <f>IF(PERCENT!AA92&gt;PERCENT!AA$100,(PERCENT!AA92-PERCENT!AA$100)/(PERCENT!AA$101-PERCENT!AA$100),(PERCENT!AA92-PERCENT!AA$100)/(PERCENT!AA$100-PERCENT!AA$102))</f>
        <v>-0.45282095352450313</v>
      </c>
      <c r="AB92" s="124">
        <f>IF(PERCENT!AB92&gt;PERCENT!AB$100,(PERCENT!AB92-PERCENT!AB$100)/(PERCENT!AB$101-PERCENT!AB$100),(PERCENT!AB92-PERCENT!AB$100)/(PERCENT!AB$100-PERCENT!AB$102))</f>
        <v>9.789683166912877E-2</v>
      </c>
      <c r="AC92" s="127">
        <f>IF(PERCENT!AC92&gt;PERCENT!AC$100,(PERCENT!AC92-PERCENT!AC$100)/(PERCENT!AC$101-PERCENT!AC$100),(PERCENT!AC92-PERCENT!AC$100)/(PERCENT!AC$100-PERCENT!AC$102))</f>
        <v>0.2452139099045228</v>
      </c>
      <c r="AD92" s="124">
        <f>IF(PERCENT!AD92&gt;PERCENT!AD$100,(PERCENT!AD92-PERCENT!AD$100)/(PERCENT!AD$101-PERCENT!AD$100),(PERCENT!AD92-PERCENT!AD$100)/(PERCENT!AD$100-PERCENT!AD$102))</f>
        <v>0.2452139099045228</v>
      </c>
      <c r="AE92" s="128">
        <f>IF(PERCENT!AE92&gt;PERCENT!AE$100,(PERCENT!AE92-PERCENT!AE$100)/(PERCENT!AE$101-PERCENT!AE$100),(PERCENT!AE92-PERCENT!AE$100)/(PERCENT!AE$100-PERCENT!AE$102))</f>
        <v>3.3462148014696616E-2</v>
      </c>
      <c r="AF92" s="124">
        <f>IF(PERCENT!AF92&gt;PERCENT!AF$100,(PERCENT!AF92-PERCENT!AF$100)/(PERCENT!AF$101-PERCENT!AF$100),(PERCENT!AF92-PERCENT!AF$100)/(PERCENT!AF$100-PERCENT!AF$102))</f>
        <v>0.16760278987104446</v>
      </c>
      <c r="AG92" s="124">
        <f>IF(PERCENT!AG92&gt;PERCENT!AG$100,(PERCENT!AG92-PERCENT!AG$100)/(PERCENT!AG$101-PERCENT!AG$100),(PERCENT!AG92-PERCENT!AG$100)/(PERCENT!AG$100-PERCENT!AG$102))</f>
        <v>0.42938522600126838</v>
      </c>
      <c r="AH92" s="124">
        <f>IF(PERCENT!AH92&gt;PERCENT!AH$100,(PERCENT!AH92-PERCENT!AH$100)/(PERCENT!AH$101-PERCENT!AH$100),(PERCENT!AH92-PERCENT!AH$100)/(PERCENT!AH$100-PERCENT!AH$102))</f>
        <v>0.17307214141978369</v>
      </c>
      <c r="AI92" s="124">
        <f>IF(PERCENT!AI92&gt;PERCENT!AI$100,(PERCENT!AI92-PERCENT!AI$100)/(PERCENT!AI$101-PERCENT!AI$100),(PERCENT!AI92-PERCENT!AI$100)/(PERCENT!AI$100-PERCENT!AI$102))</f>
        <v>0.55547026889592721</v>
      </c>
      <c r="AJ92" s="124">
        <f>IF(PERCENT!AJ92&gt;PERCENT!AJ$100,(PERCENT!AJ92-PERCENT!AJ$100)/(PERCENT!AJ$101-PERCENT!AJ$100),(PERCENT!AJ92-PERCENT!AJ$100)/(PERCENT!AJ$100-PERCENT!AJ$102))</f>
        <v>4.3348762422576452E-2</v>
      </c>
      <c r="AK92" s="124">
        <f>IF(PERCENT!AK92&gt;PERCENT!AK$100,(PERCENT!AK92-PERCENT!AK$100)/(PERCENT!AK$101-PERCENT!AK$100),(PERCENT!AK92-PERCENT!AK$100)/(PERCENT!AK$100-PERCENT!AK$102))</f>
        <v>-3.3133064508977517E-2</v>
      </c>
      <c r="AL92" s="124">
        <f>IF(PERCENT!AL92&gt;PERCENT!AL$100,(PERCENT!AL92-PERCENT!AL$100)/(PERCENT!AL$101-PERCENT!AL$100),(PERCENT!AL92-PERCENT!AL$100)/(PERCENT!AL$100-PERCENT!AL$102))</f>
        <v>0.15832307773543589</v>
      </c>
      <c r="AM92" s="124">
        <f>IF(PERCENT!AM92&gt;PERCENT!AM$100,(PERCENT!AM92-PERCENT!AM$100)/(PERCENT!AM$101-PERCENT!AM$100),(PERCENT!AM92-PERCENT!AM$100)/(PERCENT!AM$100-PERCENT!AM$102))</f>
        <v>-7.4227170412164936E-2</v>
      </c>
      <c r="AN92" s="124">
        <f>IF(PERCENT!AN92&gt;PERCENT!AN$100,(PERCENT!AN92-PERCENT!AN$100)/(PERCENT!AN$101-PERCENT!AN$100),(PERCENT!AN92-PERCENT!AN$100)/(PERCENT!AN$100-PERCENT!AN$102))</f>
        <v>0.3988840603540692</v>
      </c>
      <c r="AO92" s="124">
        <f>IF(PERCENT!AO92&gt;PERCENT!AO$100,(PERCENT!AO92-PERCENT!AO$100)/(PERCENT!AO$101-PERCENT!AO$100),(PERCENT!AO92-PERCENT!AO$100)/(PERCENT!AO$100-PERCENT!AO$102))</f>
        <v>-0.47930273167190374</v>
      </c>
      <c r="AP92" s="124">
        <f>IF(PERCENT!AP92&gt;PERCENT!AP$100,(PERCENT!AP92-PERCENT!AP$100)/(PERCENT!AP$101-PERCENT!AP$100),(PERCENT!AP92-PERCENT!AP$100)/(PERCENT!AP$100-PERCENT!AP$102))</f>
        <v>0.17091829678337095</v>
      </c>
      <c r="AQ92" s="124">
        <f>IF(PERCENT!AQ92&gt;PERCENT!AQ$100,(PERCENT!AQ92-PERCENT!AQ$100)/(PERCENT!AQ$101-PERCENT!AQ$100),(PERCENT!AQ92-PERCENT!AQ$100)/(PERCENT!AQ$100-PERCENT!AQ$102))</f>
        <v>4.357814767543839E-2</v>
      </c>
      <c r="AR92" s="124">
        <f>IF(PERCENT!AR92&gt;PERCENT!AR$100,(PERCENT!AR92-PERCENT!AR$100)/(PERCENT!AR$101-PERCENT!AR$100),(PERCENT!AR92-PERCENT!AR$100)/(PERCENT!AR$100-PERCENT!AR$102))</f>
        <v>0.15549898055998571</v>
      </c>
      <c r="AS92" s="198">
        <f>IF(PERCENT!AS92&gt;PERCENT!AS$100,(PERCENT!AS92-PERCENT!AS$100)/(PERCENT!AS$101-PERCENT!AS$100),(PERCENT!AS92-PERCENT!AS$100)/(PERCENT!AS$100-PERCENT!AS$102))</f>
        <v>-0.26454846059137382</v>
      </c>
      <c r="AT92" s="198">
        <f>IF(PERCENT!AT92&gt;PERCENT!AT$100,(PERCENT!AT92-PERCENT!AT$100)/(PERCENT!AT$101-PERCENT!AT$100),(PERCENT!AT92-PERCENT!AT$100)/(PERCENT!AT$100-PERCENT!AT$102))</f>
        <v>0.66643950236397032</v>
      </c>
      <c r="AU92" s="198">
        <f>IF(PERCENT!AU92&gt;PERCENT!AU$100,(PERCENT!AU92-PERCENT!AU$100)/(PERCENT!AU$101-PERCENT!AU$100),(PERCENT!AU92-PERCENT!AU$100)/(PERCENT!AU$100-PERCENT!AU$102))</f>
        <v>3.7272110780640806E-2</v>
      </c>
      <c r="AV92" s="231">
        <f>IF(PERCENT!AV92&gt;PERCENT!AV$100,(PERCENT!AV92-PERCENT!AV$100)/(PERCENT!AV$101-PERCENT!AV$100),(PERCENT!AV92-PERCENT!AV$100)/(PERCENT!AV$100-PERCENT!AV$102))</f>
        <v>3.3462148014696616E-2</v>
      </c>
      <c r="AW92" s="231">
        <f>IF(PERCENT!AW92&gt;PERCENT!AW$100,(PERCENT!AW92-PERCENT!AW$100)/(PERCENT!AW$101-PERCENT!AW$100),(PERCENT!AW92-PERCENT!AW$100)/(PERCENT!AW$100-PERCENT!AW$102))</f>
        <v>0.1331816686058532</v>
      </c>
      <c r="AX92" s="231">
        <f>IF(PERCENT!AX92&gt;PERCENT!AX$100,(PERCENT!AX92-PERCENT!AX$100)/(PERCENT!AX$101-PERCENT!AX$100),(PERCENT!AX92-PERCENT!AX$100)/(PERCENT!AX$100-PERCENT!AX$102))</f>
        <v>3.3462148014696616E-2</v>
      </c>
      <c r="AY92" s="232">
        <f>IF(PERCENT!AY92&gt;PERCENT!AY$100,(PERCENT!AY92-PERCENT!AY$100)/(PERCENT!AY$101-PERCENT!AY$100),(PERCENT!AY92-PERCENT!AY$100)/(PERCENT!AY$100-PERCENT!AY$102))</f>
        <v>-0.20273721069437761</v>
      </c>
    </row>
    <row r="93" spans="1:51" x14ac:dyDescent="0.35">
      <c r="A93" s="197" t="s">
        <v>480</v>
      </c>
      <c r="B93" s="125">
        <f>IF(PERCENT!B93&gt;PERCENT!B$100,(PERCENT!B93-PERCENT!B$100)/(PERCENT!B$101-PERCENT!B$100),(PERCENT!B93-PERCENT!B$100)/(PERCENT!B$100-PERCENT!B$102))</f>
        <v>-0.3538087183331744</v>
      </c>
      <c r="C93" s="124">
        <f>IF(PERCENT!C93&gt;PERCENT!C$100,(PERCENT!C93-PERCENT!C$100)/(PERCENT!C$101-PERCENT!C$100),(PERCENT!C93-PERCENT!C$100)/(PERCENT!C$100-PERCENT!C$102))</f>
        <v>0.42244363867048074</v>
      </c>
      <c r="D93" s="124">
        <f>IF(PERCENT!D93&gt;PERCENT!D$100,(PERCENT!D93-PERCENT!D$100)/(PERCENT!D$101-PERCENT!D$100),(PERCENT!D93-PERCENT!D$100)/(PERCENT!D$100-PERCENT!D$102))</f>
        <v>-1</v>
      </c>
      <c r="E93" s="124">
        <f>IF(PERCENT!E93&gt;PERCENT!E$100,(PERCENT!E93-PERCENT!E$100)/(PERCENT!E$101-PERCENT!E$100),(PERCENT!E93-PERCENT!E$100)/(PERCENT!E$100-PERCENT!E$102))</f>
        <v>9.8957771512403009E-2</v>
      </c>
      <c r="F93" s="124">
        <f>IF(PERCENT!F93&gt;PERCENT!F$100,(PERCENT!F93-PERCENT!F$100)/(PERCENT!F$101-PERCENT!F$100),(PERCENT!F93-PERCENT!F$100)/(PERCENT!F$100-PERCENT!F$102))</f>
        <v>0.49842627656058791</v>
      </c>
      <c r="G93" s="124">
        <f>IF(PERCENT!G93&gt;PERCENT!G$100,(PERCENT!G93-PERCENT!G$100)/(PERCENT!G$101-PERCENT!G$100),(PERCENT!G93-PERCENT!G$100)/(PERCENT!G$100-PERCENT!G$102))</f>
        <v>-1</v>
      </c>
      <c r="H93" s="125">
        <f>IF(PERCENT!H93&gt;PERCENT!H$100,(PERCENT!H93-PERCENT!H$100)/(PERCENT!H$101-PERCENT!H$100),(PERCENT!H93-PERCENT!H$100)/(PERCENT!H$100-PERCENT!H$102))</f>
        <v>-0.45646480323715366</v>
      </c>
      <c r="I93" s="124">
        <f>IF(PERCENT!I93&gt;PERCENT!I$100,(PERCENT!I93-PERCENT!I$100)/(PERCENT!I$101-PERCENT!I$100),(PERCENT!I93-PERCENT!I$100)/(PERCENT!I$100-PERCENT!I$102))</f>
        <v>2.3676254300953995E-2</v>
      </c>
      <c r="J93" s="124">
        <f>IF(PERCENT!J93&gt;PERCENT!J$100,(PERCENT!J93-PERCENT!J$100)/(PERCENT!J$101-PERCENT!J$100),(PERCENT!J93-PERCENT!J$100)/(PERCENT!J$100-PERCENT!J$102))</f>
        <v>-0.81900244924203525</v>
      </c>
      <c r="K93" s="126">
        <f>IF(PERCENT!K93&gt;PERCENT!K$100,(PERCENT!K93-PERCENT!K$100)/(PERCENT!K$101-PERCENT!K$100),(PERCENT!K93-PERCENT!K$100)/(PERCENT!K$100-PERCENT!K$102))</f>
        <v>-0.25525063420524202</v>
      </c>
      <c r="L93" s="126">
        <f>IF(PERCENT!L93&gt;PERCENT!L$100,(PERCENT!L93-PERCENT!L$100)/(PERCENT!L$101-PERCENT!L$100),(PERCENT!L93-PERCENT!L$100)/(PERCENT!L$100-PERCENT!L$102))</f>
        <v>0.26731840759555581</v>
      </c>
      <c r="M93" s="124">
        <f>IF(PERCENT!M93&gt;PERCENT!M$100,(PERCENT!M93-PERCENT!M$100)/(PERCENT!M$101-PERCENT!M$100),(PERCENT!M93-PERCENT!M$100)/(PERCENT!M$100-PERCENT!M$102))</f>
        <v>-1</v>
      </c>
      <c r="N93" s="124">
        <f>IF(PERCENT!N93&gt;PERCENT!N$100,(PERCENT!N93-PERCENT!N$100)/(PERCENT!N$101-PERCENT!N$100),(PERCENT!N93-PERCENT!N$100)/(PERCENT!N$100-PERCENT!N$102))</f>
        <v>0.40191042361091167</v>
      </c>
      <c r="O93" s="124">
        <f>IF(PERCENT!O93&gt;PERCENT!O$100,(PERCENT!O93-PERCENT!O$100)/(PERCENT!O$101-PERCENT!O$100),(PERCENT!O93-PERCENT!O$100)/(PERCENT!O$100-PERCENT!O$102))</f>
        <v>-0.51053914632914932</v>
      </c>
      <c r="P93" s="124">
        <f>IF(PERCENT!P93&gt;PERCENT!P$100,(PERCENT!P93-PERCENT!P$100)/(PERCENT!P$101-PERCENT!P$100),(PERCENT!P93-PERCENT!P$100)/(PERCENT!P$100-PERCENT!P$102))</f>
        <v>-6.4315335811821972E-2</v>
      </c>
      <c r="Q93" s="124">
        <f>IF(PERCENT!Q93&gt;PERCENT!Q$100,(PERCENT!Q93-PERCENT!Q$100)/(PERCENT!Q$101-PERCENT!Q$100),(PERCENT!Q93-PERCENT!Q$100)/(PERCENT!Q$100-PERCENT!Q$102))</f>
        <v>-0.30757105264171286</v>
      </c>
      <c r="R93" s="127">
        <f>IF(PERCENT!R93&gt;PERCENT!R$100,(PERCENT!R93-PERCENT!R$100)/(PERCENT!R$101-PERCENT!R$100),(PERCENT!R93-PERCENT!R$100)/(PERCENT!R$100-PERCENT!R$102))</f>
        <v>-0.53281208033945493</v>
      </c>
      <c r="S93" s="124">
        <f>IF(PERCENT!S93&gt;PERCENT!S$100,(PERCENT!S93-PERCENT!S$100)/(PERCENT!S$101-PERCENT!S$100),(PERCENT!S93-PERCENT!S$100)/(PERCENT!S$100-PERCENT!S$102))</f>
        <v>-0.55101951657433657</v>
      </c>
      <c r="T93" s="124">
        <f>IF(PERCENT!T93&gt;PERCENT!T$100,(PERCENT!T93-PERCENT!T$100)/(PERCENT!T$101-PERCENT!T$100),(PERCENT!T93-PERCENT!T$100)/(PERCENT!T$100-PERCENT!T$102))</f>
        <v>-0.59026792998403599</v>
      </c>
      <c r="U93" s="124">
        <f>IF(PERCENT!U93&gt;PERCENT!U$100,(PERCENT!U93-PERCENT!U$100)/(PERCENT!U$101-PERCENT!U$100),(PERCENT!U93-PERCENT!U$100)/(PERCENT!U$100-PERCENT!U$102))</f>
        <v>-0.38888381103671865</v>
      </c>
      <c r="V93" s="127">
        <f>IF(PERCENT!V93&gt;PERCENT!V$100,(PERCENT!V93-PERCENT!V$100)/(PERCENT!V$101-PERCENT!V$100),(PERCENT!V93-PERCENT!V$100)/(PERCENT!V$100-PERCENT!V$102))</f>
        <v>-0.89421633296539238</v>
      </c>
      <c r="W93" s="124">
        <f>IF(PERCENT!W93&gt;PERCENT!W$100,(PERCENT!W93-PERCENT!W$100)/(PERCENT!W$101-PERCENT!W$100),(PERCENT!W93-PERCENT!W$100)/(PERCENT!W$100-PERCENT!W$102))</f>
        <v>-0.89421633296539238</v>
      </c>
      <c r="X93" s="127">
        <f>IF(PERCENT!X93&gt;PERCENT!X$100,(PERCENT!X93-PERCENT!X$100)/(PERCENT!X$101-PERCENT!X$100),(PERCENT!X93-PERCENT!X$100)/(PERCENT!X$100-PERCENT!X$102))</f>
        <v>-0.38848158723709858</v>
      </c>
      <c r="Y93" s="124">
        <f>IF(PERCENT!Y93&gt;PERCENT!Y$100,(PERCENT!Y93-PERCENT!Y$100)/(PERCENT!Y$101-PERCENT!Y$100),(PERCENT!Y93-PERCENT!Y$100)/(PERCENT!Y$100-PERCENT!Y$102))</f>
        <v>-0.96800671082549117</v>
      </c>
      <c r="Z93" s="124">
        <f>IF(PERCENT!Z93&gt;PERCENT!Z$100,(PERCENT!Z93-PERCENT!Z$100)/(PERCENT!Z$101-PERCENT!Z$100),(PERCENT!Z93-PERCENT!Z$100)/(PERCENT!Z$100-PERCENT!Z$102))</f>
        <v>-0.98797631350824044</v>
      </c>
      <c r="AA93" s="124">
        <f>IF(PERCENT!AA93&gt;PERCENT!AA$100,(PERCENT!AA93-PERCENT!AA$100)/(PERCENT!AA$101-PERCENT!AA$100),(PERCENT!AA93-PERCENT!AA$100)/(PERCENT!AA$100-PERCENT!AA$102))</f>
        <v>0.33637030810791657</v>
      </c>
      <c r="AB93" s="124">
        <f>IF(PERCENT!AB93&gt;PERCENT!AB$100,(PERCENT!AB93-PERCENT!AB$100)/(PERCENT!AB$101-PERCENT!AB$100),(PERCENT!AB93-PERCENT!AB$100)/(PERCENT!AB$100-PERCENT!AB$102))</f>
        <v>-0.49495588285097258</v>
      </c>
      <c r="AC93" s="127">
        <f>IF(PERCENT!AC93&gt;PERCENT!AC$100,(PERCENT!AC93-PERCENT!AC$100)/(PERCENT!AC$101-PERCENT!AC$100),(PERCENT!AC93-PERCENT!AC$100)/(PERCENT!AC$100-PERCENT!AC$102))</f>
        <v>-0.3297931798499168</v>
      </c>
      <c r="AD93" s="124">
        <f>IF(PERCENT!AD93&gt;PERCENT!AD$100,(PERCENT!AD93-PERCENT!AD$100)/(PERCENT!AD$101-PERCENT!AD$100),(PERCENT!AD93-PERCENT!AD$100)/(PERCENT!AD$100-PERCENT!AD$102))</f>
        <v>-0.3297931798499168</v>
      </c>
      <c r="AE93" s="128">
        <f>IF(PERCENT!AE93&gt;PERCENT!AE$100,(PERCENT!AE93-PERCENT!AE$100)/(PERCENT!AE$101-PERCENT!AE$100),(PERCENT!AE93-PERCENT!AE$100)/(PERCENT!AE$100-PERCENT!AE$102))</f>
        <v>6.7705096103116771E-2</v>
      </c>
      <c r="AF93" s="124">
        <f>IF(PERCENT!AF93&gt;PERCENT!AF$100,(PERCENT!AF93-PERCENT!AF$100)/(PERCENT!AF$101-PERCENT!AF$100),(PERCENT!AF93-PERCENT!AF$100)/(PERCENT!AF$100-PERCENT!AF$102))</f>
        <v>0.40040851218453583</v>
      </c>
      <c r="AG93" s="124">
        <f>IF(PERCENT!AG93&gt;PERCENT!AG$100,(PERCENT!AG93-PERCENT!AG$100)/(PERCENT!AG$101-PERCENT!AG$100),(PERCENT!AG93-PERCENT!AG$100)/(PERCENT!AG$100-PERCENT!AG$102))</f>
        <v>-2.6535577528671351E-2</v>
      </c>
      <c r="AH93" s="124">
        <f>IF(PERCENT!AH93&gt;PERCENT!AH$100,(PERCENT!AH93-PERCENT!AH$100)/(PERCENT!AH$101-PERCENT!AH$100),(PERCENT!AH93-PERCENT!AH$100)/(PERCENT!AH$100-PERCENT!AH$102))</f>
        <v>-0.88075158845113055</v>
      </c>
      <c r="AI93" s="124">
        <f>IF(PERCENT!AI93&gt;PERCENT!AI$100,(PERCENT!AI93-PERCENT!AI$100)/(PERCENT!AI$101-PERCENT!AI$100),(PERCENT!AI93-PERCENT!AI$100)/(PERCENT!AI$100-PERCENT!AI$102))</f>
        <v>-0.67348577955812072</v>
      </c>
      <c r="AJ93" s="124">
        <f>IF(PERCENT!AJ93&gt;PERCENT!AJ$100,(PERCENT!AJ93-PERCENT!AJ$100)/(PERCENT!AJ$101-PERCENT!AJ$100),(PERCENT!AJ93-PERCENT!AJ$100)/(PERCENT!AJ$100-PERCENT!AJ$102))</f>
        <v>-0.30052393564073365</v>
      </c>
      <c r="AK93" s="124">
        <f>IF(PERCENT!AK93&gt;PERCENT!AK$100,(PERCENT!AK93-PERCENT!AK$100)/(PERCENT!AK$101-PERCENT!AK$100),(PERCENT!AK93-PERCENT!AK$100)/(PERCENT!AK$100-PERCENT!AK$102))</f>
        <v>-5.4843119508202351E-2</v>
      </c>
      <c r="AL93" s="124">
        <f>IF(PERCENT!AL93&gt;PERCENT!AL$100,(PERCENT!AL93-PERCENT!AL$100)/(PERCENT!AL$101-PERCENT!AL$100),(PERCENT!AL93-PERCENT!AL$100)/(PERCENT!AL$100-PERCENT!AL$102))</f>
        <v>-0.91620976381831731</v>
      </c>
      <c r="AM93" s="124">
        <f>IF(PERCENT!AM93&gt;PERCENT!AM$100,(PERCENT!AM93-PERCENT!AM$100)/(PERCENT!AM$101-PERCENT!AM$100),(PERCENT!AM93-PERCENT!AM$100)/(PERCENT!AM$100-PERCENT!AM$102))</f>
        <v>0.86275670300981344</v>
      </c>
      <c r="AN93" s="124">
        <f>IF(PERCENT!AN93&gt;PERCENT!AN$100,(PERCENT!AN93-PERCENT!AN$100)/(PERCENT!AN$101-PERCENT!AN$100),(PERCENT!AN93-PERCENT!AN$100)/(PERCENT!AN$100-PERCENT!AN$102))</f>
        <v>0.64024121793917954</v>
      </c>
      <c r="AO93" s="124">
        <f>IF(PERCENT!AO93&gt;PERCENT!AO$100,(PERCENT!AO93-PERCENT!AO$100)/(PERCENT!AO$101-PERCENT!AO$100),(PERCENT!AO93-PERCENT!AO$100)/(PERCENT!AO$100-PERCENT!AO$102))</f>
        <v>-0.41713309219735867</v>
      </c>
      <c r="AP93" s="124">
        <f>IF(PERCENT!AP93&gt;PERCENT!AP$100,(PERCENT!AP93-PERCENT!AP$100)/(PERCENT!AP$101-PERCENT!AP$100),(PERCENT!AP93-PERCENT!AP$100)/(PERCENT!AP$100-PERCENT!AP$102))</f>
        <v>0.9461651674001843</v>
      </c>
      <c r="AQ93" s="124">
        <f>IF(PERCENT!AQ93&gt;PERCENT!AQ$100,(PERCENT!AQ93-PERCENT!AQ$100)/(PERCENT!AQ$101-PERCENT!AQ$100),(PERCENT!AQ93-PERCENT!AQ$100)/(PERCENT!AQ$100-PERCENT!AQ$102))</f>
        <v>0.24042870922897444</v>
      </c>
      <c r="AR93" s="124">
        <f>IF(PERCENT!AR93&gt;PERCENT!AR$100,(PERCENT!AR93-PERCENT!AR$100)/(PERCENT!AR$101-PERCENT!AR$100),(PERCENT!AR93-PERCENT!AR$100)/(PERCENT!AR$100-PERCENT!AR$102))</f>
        <v>0.91163014489022798</v>
      </c>
      <c r="AS93" s="198">
        <f>IF(PERCENT!AS93&gt;PERCENT!AS$100,(PERCENT!AS93-PERCENT!AS$100)/(PERCENT!AS$101-PERCENT!AS$100),(PERCENT!AS93-PERCENT!AS$100)/(PERCENT!AS$100-PERCENT!AS$102))</f>
        <v>-0.52936463306307524</v>
      </c>
      <c r="AT93" s="198">
        <f>IF(PERCENT!AT93&gt;PERCENT!AT$100,(PERCENT!AT93-PERCENT!AT$100)/(PERCENT!AT$101-PERCENT!AT$100),(PERCENT!AT93-PERCENT!AT$100)/(PERCENT!AT$100-PERCENT!AT$102))</f>
        <v>-0.12589775805914125</v>
      </c>
      <c r="AU93" s="198">
        <f>IF(PERCENT!AU93&gt;PERCENT!AU$100,(PERCENT!AU93-PERCENT!AU$100)/(PERCENT!AU$101-PERCENT!AU$100),(PERCENT!AU93-PERCENT!AU$100)/(PERCENT!AU$100-PERCENT!AU$102))</f>
        <v>-0.48172498156169891</v>
      </c>
      <c r="AV93" s="231">
        <f>IF(PERCENT!AV93&gt;PERCENT!AV$100,(PERCENT!AV93-PERCENT!AV$100)/(PERCENT!AV$101-PERCENT!AV$100),(PERCENT!AV93-PERCENT!AV$100)/(PERCENT!AV$100-PERCENT!AV$102))</f>
        <v>6.7705096103116771E-2</v>
      </c>
      <c r="AW93" s="231">
        <f>IF(PERCENT!AW93&gt;PERCENT!AW$100,(PERCENT!AW93-PERCENT!AW$100)/(PERCENT!AW$101-PERCENT!AW$100),(PERCENT!AW93-PERCENT!AW$100)/(PERCENT!AW$100-PERCENT!AW$102))</f>
        <v>-0.34227233233890991</v>
      </c>
      <c r="AX93" s="231">
        <f>IF(PERCENT!AX93&gt;PERCENT!AX$100,(PERCENT!AX93-PERCENT!AX$100)/(PERCENT!AX$101-PERCENT!AX$100),(PERCENT!AX93-PERCENT!AX$100)/(PERCENT!AX$100-PERCENT!AX$102))</f>
        <v>6.7705096103116771E-2</v>
      </c>
      <c r="AY93" s="232">
        <f>IF(PERCENT!AY93&gt;PERCENT!AY$100,(PERCENT!AY93-PERCENT!AY$100)/(PERCENT!AY$101-PERCENT!AY$100),(PERCENT!AY93-PERCENT!AY$100)/(PERCENT!AY$100-PERCENT!AY$102))</f>
        <v>-0.47222299037131621</v>
      </c>
    </row>
    <row r="94" spans="1:51" x14ac:dyDescent="0.35">
      <c r="A94" s="197" t="s">
        <v>481</v>
      </c>
      <c r="B94" s="125">
        <f>IF(PERCENT!B94&gt;PERCENT!B$100,(PERCENT!B94-PERCENT!B$100)/(PERCENT!B$101-PERCENT!B$100),(PERCENT!B94-PERCENT!B$100)/(PERCENT!B$100-PERCENT!B$102))</f>
        <v>-0.25093598591330385</v>
      </c>
      <c r="C94" s="124">
        <f>IF(PERCENT!C94&gt;PERCENT!C$100,(PERCENT!C94-PERCENT!C$100)/(PERCENT!C$101-PERCENT!C$100),(PERCENT!C94-PERCENT!C$100)/(PERCENT!C$100-PERCENT!C$102))</f>
        <v>-0.59220850219785925</v>
      </c>
      <c r="D94" s="124">
        <f>IF(PERCENT!D94&gt;PERCENT!D$100,(PERCENT!D94-PERCENT!D$100)/(PERCENT!D$101-PERCENT!D$100),(PERCENT!D94-PERCENT!D$100)/(PERCENT!D$100-PERCENT!D$102))</f>
        <v>-0.26822643147207237</v>
      </c>
      <c r="E94" s="124">
        <f>IF(PERCENT!E94&gt;PERCENT!E$100,(PERCENT!E94-PERCENT!E$100)/(PERCENT!E$101-PERCENT!E$100),(PERCENT!E94-PERCENT!E$100)/(PERCENT!E$100-PERCENT!E$102))</f>
        <v>-0.78904378474429526</v>
      </c>
      <c r="F94" s="124">
        <f>IF(PERCENT!F94&gt;PERCENT!F$100,(PERCENT!F94-PERCENT!F$100)/(PERCENT!F$101-PERCENT!F$100),(PERCENT!F94-PERCENT!F$100)/(PERCENT!F$100-PERCENT!F$102))</f>
        <v>-0.14830134099995501</v>
      </c>
      <c r="G94" s="124">
        <f>IF(PERCENT!G94&gt;PERCENT!G$100,(PERCENT!G94-PERCENT!G$100)/(PERCENT!G$101-PERCENT!G$100),(PERCENT!G94-PERCENT!G$100)/(PERCENT!G$100-PERCENT!G$102))</f>
        <v>0.79259666220947578</v>
      </c>
      <c r="H94" s="125">
        <f>IF(PERCENT!H94&gt;PERCENT!H$100,(PERCENT!H94-PERCENT!H$100)/(PERCENT!H$101-PERCENT!H$100),(PERCENT!H94-PERCENT!H$100)/(PERCENT!H$100-PERCENT!H$102))</f>
        <v>-0.41114571005169326</v>
      </c>
      <c r="I94" s="124">
        <f>IF(PERCENT!I94&gt;PERCENT!I$100,(PERCENT!I94-PERCENT!I$100)/(PERCENT!I$101-PERCENT!I$100),(PERCENT!I94-PERCENT!I$100)/(PERCENT!I$100-PERCENT!I$102))</f>
        <v>-0.86184407252389161</v>
      </c>
      <c r="J94" s="124">
        <f>IF(PERCENT!J94&gt;PERCENT!J$100,(PERCENT!J94-PERCENT!J$100)/(PERCENT!J$101-PERCENT!J$100),(PERCENT!J94-PERCENT!J$100)/(PERCENT!J$100-PERCENT!J$102))</f>
        <v>-8.8435939437566113E-2</v>
      </c>
      <c r="K94" s="126">
        <f>IF(PERCENT!K94&gt;PERCENT!K$100,(PERCENT!K94-PERCENT!K$100)/(PERCENT!K$101-PERCENT!K$100),(PERCENT!K94-PERCENT!K$100)/(PERCENT!K$100-PERCENT!K$102))</f>
        <v>-0.14321327602071643</v>
      </c>
      <c r="L94" s="126">
        <f>IF(PERCENT!L94&gt;PERCENT!L$100,(PERCENT!L94-PERCENT!L$100)/(PERCENT!L$101-PERCENT!L$100),(PERCENT!L94-PERCENT!L$100)/(PERCENT!L$100-PERCENT!L$102))</f>
        <v>-0.30891394388092425</v>
      </c>
      <c r="M94" s="124">
        <f>IF(PERCENT!M94&gt;PERCENT!M$100,(PERCENT!M94-PERCENT!M$100)/(PERCENT!M$101-PERCENT!M$100),(PERCENT!M94-PERCENT!M$100)/(PERCENT!M$100-PERCENT!M$102))</f>
        <v>-1</v>
      </c>
      <c r="N94" s="124">
        <f>IF(PERCENT!N94&gt;PERCENT!N$100,(PERCENT!N94-PERCENT!N$100)/(PERCENT!N$101-PERCENT!N$100),(PERCENT!N94-PERCENT!N$100)/(PERCENT!N$100-PERCENT!N$102))</f>
        <v>-0.18168283416397712</v>
      </c>
      <c r="O94" s="124">
        <f>IF(PERCENT!O94&gt;PERCENT!O$100,(PERCENT!O94-PERCENT!O$100)/(PERCENT!O$101-PERCENT!O$100),(PERCENT!O94-PERCENT!O$100)/(PERCENT!O$100-PERCENT!O$102))</f>
        <v>-0.51053914632914932</v>
      </c>
      <c r="P94" s="124">
        <f>IF(PERCENT!P94&gt;PERCENT!P$100,(PERCENT!P94-PERCENT!P$100)/(PERCENT!P$101-PERCENT!P$100),(PERCENT!P94-PERCENT!P$100)/(PERCENT!P$100-PERCENT!P$102))</f>
        <v>-8.2205155806363353E-2</v>
      </c>
      <c r="Q94" s="124">
        <f>IF(PERCENT!Q94&gt;PERCENT!Q$100,(PERCENT!Q94-PERCENT!Q$100)/(PERCENT!Q$101-PERCENT!Q$100),(PERCENT!Q94-PERCENT!Q$100)/(PERCENT!Q$100-PERCENT!Q$102))</f>
        <v>0.43652997320407672</v>
      </c>
      <c r="R94" s="127">
        <f>IF(PERCENT!R94&gt;PERCENT!R$100,(PERCENT!R94-PERCENT!R$100)/(PERCENT!R$101-PERCENT!R$100),(PERCENT!R94-PERCENT!R$100)/(PERCENT!R$100-PERCENT!R$102))</f>
        <v>-0.84870997187995867</v>
      </c>
      <c r="S94" s="124">
        <f>IF(PERCENT!S94&gt;PERCENT!S$100,(PERCENT!S94-PERCENT!S$100)/(PERCENT!S$101-PERCENT!S$100),(PERCENT!S94-PERCENT!S$100)/(PERCENT!S$100-PERCENT!S$102))</f>
        <v>-0.8589894377423859</v>
      </c>
      <c r="T94" s="124">
        <f>IF(PERCENT!T94&gt;PERCENT!T$100,(PERCENT!T94-PERCENT!T$100)/(PERCENT!T$101-PERCENT!T$100),(PERCENT!T94-PERCENT!T$100)/(PERCENT!T$100-PERCENT!T$102))</f>
        <v>-0.86725557287530963</v>
      </c>
      <c r="U94" s="124">
        <f>IF(PERCENT!U94&gt;PERCENT!U$100,(PERCENT!U94-PERCENT!U$100)/(PERCENT!U$101-PERCENT!U$100),(PERCENT!U94-PERCENT!U$100)/(PERCENT!U$100-PERCENT!U$102))</f>
        <v>-0.79602000115152571</v>
      </c>
      <c r="V94" s="127">
        <f>IF(PERCENT!V94&gt;PERCENT!V$100,(PERCENT!V94-PERCENT!V$100)/(PERCENT!V$101-PERCENT!V$100),(PERCENT!V94-PERCENT!V$100)/(PERCENT!V$100-PERCENT!V$102))</f>
        <v>-0.8523445884475771</v>
      </c>
      <c r="W94" s="124">
        <f>IF(PERCENT!W94&gt;PERCENT!W$100,(PERCENT!W94-PERCENT!W$100)/(PERCENT!W$101-PERCENT!W$100),(PERCENT!W94-PERCENT!W$100)/(PERCENT!W$100-PERCENT!W$102))</f>
        <v>-0.8523445884475771</v>
      </c>
      <c r="X94" s="127">
        <f>IF(PERCENT!X94&gt;PERCENT!X$100,(PERCENT!X94-PERCENT!X$100)/(PERCENT!X$101-PERCENT!X$100),(PERCENT!X94-PERCENT!X$100)/(PERCENT!X$100-PERCENT!X$102))</f>
        <v>-0.17919394637991584</v>
      </c>
      <c r="Y94" s="124">
        <f>IF(PERCENT!Y94&gt;PERCENT!Y$100,(PERCENT!Y94-PERCENT!Y$100)/(PERCENT!Y$101-PERCENT!Y$100),(PERCENT!Y94-PERCENT!Y$100)/(PERCENT!Y$100-PERCENT!Y$102))</f>
        <v>-0.88500049993572261</v>
      </c>
      <c r="Z94" s="124">
        <f>IF(PERCENT!Z94&gt;PERCENT!Z$100,(PERCENT!Z94-PERCENT!Z$100)/(PERCENT!Z$101-PERCENT!Z$100),(PERCENT!Z94-PERCENT!Z$100)/(PERCENT!Z$100-PERCENT!Z$102))</f>
        <v>-0.93898347166694374</v>
      </c>
      <c r="AA94" s="124">
        <f>IF(PERCENT!AA94&gt;PERCENT!AA$100,(PERCENT!AA94-PERCENT!AA$100)/(PERCENT!AA$101-PERCENT!AA$100),(PERCENT!AA94-PERCENT!AA$100)/(PERCENT!AA$100-PERCENT!AA$102))</f>
        <v>-0.28193631499754579</v>
      </c>
      <c r="AB94" s="124">
        <f>IF(PERCENT!AB94&gt;PERCENT!AB$100,(PERCENT!AB94-PERCENT!AB$100)/(PERCENT!AB$101-PERCENT!AB$100),(PERCENT!AB94-PERCENT!AB$100)/(PERCENT!AB$100-PERCENT!AB$102))</f>
        <v>9.4518168117327758E-2</v>
      </c>
      <c r="AC94" s="127">
        <f>IF(PERCENT!AC94&gt;PERCENT!AC$100,(PERCENT!AC94-PERCENT!AC$100)/(PERCENT!AC$101-PERCENT!AC$100),(PERCENT!AC94-PERCENT!AC$100)/(PERCENT!AC$100-PERCENT!AC$102))</f>
        <v>-0.5480931528896863</v>
      </c>
      <c r="AD94" s="124">
        <f>IF(PERCENT!AD94&gt;PERCENT!AD$100,(PERCENT!AD94-PERCENT!AD$100)/(PERCENT!AD$101-PERCENT!AD$100),(PERCENT!AD94-PERCENT!AD$100)/(PERCENT!AD$100-PERCENT!AD$102))</f>
        <v>-0.5480931528896863</v>
      </c>
      <c r="AE94" s="128">
        <f>IF(PERCENT!AE94&gt;PERCENT!AE$100,(PERCENT!AE94-PERCENT!AE$100)/(PERCENT!AE$101-PERCENT!AE$100),(PERCENT!AE94-PERCENT!AE$100)/(PERCENT!AE$100-PERCENT!AE$102))</f>
        <v>7.2105497605212962E-3</v>
      </c>
      <c r="AF94" s="124">
        <f>IF(PERCENT!AF94&gt;PERCENT!AF$100,(PERCENT!AF94-PERCENT!AF$100)/(PERCENT!AF$101-PERCENT!AF$100),(PERCENT!AF94-PERCENT!AF$100)/(PERCENT!AF$100-PERCENT!AF$102))</f>
        <v>0.49421873052398602</v>
      </c>
      <c r="AG94" s="124">
        <f>IF(PERCENT!AG94&gt;PERCENT!AG$100,(PERCENT!AG94-PERCENT!AG$100)/(PERCENT!AG$101-PERCENT!AG$100),(PERCENT!AG94-PERCENT!AG$100)/(PERCENT!AG$100-PERCENT!AG$102))</f>
        <v>-0.3791060723676678</v>
      </c>
      <c r="AH94" s="124">
        <f>IF(PERCENT!AH94&gt;PERCENT!AH$100,(PERCENT!AH94-PERCENT!AH$100)/(PERCENT!AH$101-PERCENT!AH$100),(PERCENT!AH94-PERCENT!AH$100)/(PERCENT!AH$100-PERCENT!AH$102))</f>
        <v>-0.81211410579926813</v>
      </c>
      <c r="AI94" s="124">
        <f>IF(PERCENT!AI94&gt;PERCENT!AI$100,(PERCENT!AI94-PERCENT!AI$100)/(PERCENT!AI$101-PERCENT!AI$100),(PERCENT!AI94-PERCENT!AI$100)/(PERCENT!AI$100-PERCENT!AI$102))</f>
        <v>-0.78511290227052577</v>
      </c>
      <c r="AJ94" s="124">
        <f>IF(PERCENT!AJ94&gt;PERCENT!AJ$100,(PERCENT!AJ94-PERCENT!AJ$100)/(PERCENT!AJ$101-PERCENT!AJ$100),(PERCENT!AJ94-PERCENT!AJ$100)/(PERCENT!AJ$100-PERCENT!AJ$102))</f>
        <v>-0.32822461709867884</v>
      </c>
      <c r="AK94" s="124">
        <f>IF(PERCENT!AK94&gt;PERCENT!AK$100,(PERCENT!AK94-PERCENT!AK$100)/(PERCENT!AK$101-PERCENT!AK$100),(PERCENT!AK94-PERCENT!AK$100)/(PERCENT!AK$100-PERCENT!AK$102))</f>
        <v>-0.12752512296854576</v>
      </c>
      <c r="AL94" s="124">
        <f>IF(PERCENT!AL94&gt;PERCENT!AL$100,(PERCENT!AL94-PERCENT!AL$100)/(PERCENT!AL$101-PERCENT!AL$100),(PERCENT!AL94-PERCENT!AL$100)/(PERCENT!AL$100-PERCENT!AL$102))</f>
        <v>-0.8702950328089053</v>
      </c>
      <c r="AM94" s="124">
        <f>IF(PERCENT!AM94&gt;PERCENT!AM$100,(PERCENT!AM94-PERCENT!AM$100)/(PERCENT!AM$101-PERCENT!AM$100),(PERCENT!AM94-PERCENT!AM$100)/(PERCENT!AM$100-PERCENT!AM$102))</f>
        <v>0.4512032165529451</v>
      </c>
      <c r="AN94" s="124">
        <f>IF(PERCENT!AN94&gt;PERCENT!AN$100,(PERCENT!AN94-PERCENT!AN$100)/(PERCENT!AN$101-PERCENT!AN$100),(PERCENT!AN94-PERCENT!AN$100)/(PERCENT!AN$100-PERCENT!AN$102))</f>
        <v>0.8861522841579671</v>
      </c>
      <c r="AO94" s="124">
        <f>IF(PERCENT!AO94&gt;PERCENT!AO$100,(PERCENT!AO94-PERCENT!AO$100)/(PERCENT!AO$101-PERCENT!AO$100),(PERCENT!AO94-PERCENT!AO$100)/(PERCENT!AO$100-PERCENT!AO$102))</f>
        <v>0.10379642692634299</v>
      </c>
      <c r="AP94" s="124">
        <f>IF(PERCENT!AP94&gt;PERCENT!AP$100,(PERCENT!AP94-PERCENT!AP$100)/(PERCENT!AP$101-PERCENT!AP$100),(PERCENT!AP94-PERCENT!AP$100)/(PERCENT!AP$100-PERCENT!AP$102))</f>
        <v>0.94764899164861294</v>
      </c>
      <c r="AQ94" s="124">
        <f>IF(PERCENT!AQ94&gt;PERCENT!AQ$100,(PERCENT!AQ94-PERCENT!AQ$100)/(PERCENT!AQ$101-PERCENT!AQ$100),(PERCENT!AQ94-PERCENT!AQ$100)/(PERCENT!AQ$100-PERCENT!AQ$102))</f>
        <v>0.10612712131053241</v>
      </c>
      <c r="AR94" s="124">
        <f>IF(PERCENT!AR94&gt;PERCENT!AR$100,(PERCENT!AR94-PERCENT!AR$100)/(PERCENT!AR$101-PERCENT!AR$100),(PERCENT!AR94-PERCENT!AR$100)/(PERCENT!AR$100-PERCENT!AR$102))</f>
        <v>0.92187933407537503</v>
      </c>
      <c r="AS94" s="198">
        <f>IF(PERCENT!AS94&gt;PERCENT!AS$100,(PERCENT!AS94-PERCENT!AS$100)/(PERCENT!AS$101-PERCENT!AS$100),(PERCENT!AS94-PERCENT!AS$100)/(PERCENT!AS$100-PERCENT!AS$102))</f>
        <v>-0.43640711768820778</v>
      </c>
      <c r="AT94" s="198">
        <f>IF(PERCENT!AT94&gt;PERCENT!AT$100,(PERCENT!AT94-PERCENT!AT$100)/(PERCENT!AT$101-PERCENT!AT$100),(PERCENT!AT94-PERCENT!AT$100)/(PERCENT!AT$100-PERCENT!AT$102))</f>
        <v>-0.21005607968451181</v>
      </c>
      <c r="AU94" s="198">
        <f>IF(PERCENT!AU94&gt;PERCENT!AU$100,(PERCENT!AU94-PERCENT!AU$100)/(PERCENT!AU$101-PERCENT!AU$100),(PERCENT!AU94-PERCENT!AU$100)/(PERCENT!AU$100-PERCENT!AU$102))</f>
        <v>-0.55153293549580018</v>
      </c>
      <c r="AV94" s="231">
        <f>IF(PERCENT!AV94&gt;PERCENT!AV$100,(PERCENT!AV94-PERCENT!AV$100)/(PERCENT!AV$101-PERCENT!AV$100),(PERCENT!AV94-PERCENT!AV$100)/(PERCENT!AV$100-PERCENT!AV$102))</f>
        <v>7.2105497605212962E-3</v>
      </c>
      <c r="AW94" s="231">
        <f>IF(PERCENT!AW94&gt;PERCENT!AW$100,(PERCENT!AW94-PERCENT!AW$100)/(PERCENT!AW$101-PERCENT!AW$100),(PERCENT!AW94-PERCENT!AW$100)/(PERCENT!AW$100-PERCENT!AW$102))</f>
        <v>-0.3836063918659241</v>
      </c>
      <c r="AX94" s="231">
        <f>IF(PERCENT!AX94&gt;PERCENT!AX$100,(PERCENT!AX94-PERCENT!AX$100)/(PERCENT!AX$101-PERCENT!AX$100),(PERCENT!AX94-PERCENT!AX$100)/(PERCENT!AX$100-PERCENT!AX$102))</f>
        <v>7.2105497605212962E-3</v>
      </c>
      <c r="AY94" s="232">
        <f>IF(PERCENT!AY94&gt;PERCENT!AY$100,(PERCENT!AY94-PERCENT!AY$100)/(PERCENT!AY$101-PERCENT!AY$100),(PERCENT!AY94-PERCENT!AY$100)/(PERCENT!AY$100-PERCENT!AY$102))</f>
        <v>-0.73132681393747168</v>
      </c>
    </row>
    <row r="95" spans="1:51" x14ac:dyDescent="0.35">
      <c r="A95" s="197" t="s">
        <v>482</v>
      </c>
      <c r="B95" s="125">
        <f>IF(PERCENT!B95&gt;PERCENT!B$100,(PERCENT!B95-PERCENT!B$100)/(PERCENT!B$101-PERCENT!B$100),(PERCENT!B95-PERCENT!B$100)/(PERCENT!B$100-PERCENT!B$102))</f>
        <v>0.82864978211223805</v>
      </c>
      <c r="C95" s="124">
        <f>IF(PERCENT!C95&gt;PERCENT!C$100,(PERCENT!C95-PERCENT!C$100)/(PERCENT!C$101-PERCENT!C$100),(PERCENT!C95-PERCENT!C$100)/(PERCENT!C$100-PERCENT!C$102))</f>
        <v>0.88121634171959862</v>
      </c>
      <c r="D95" s="124">
        <f>IF(PERCENT!D95&gt;PERCENT!D$100,(PERCENT!D95-PERCENT!D$100)/(PERCENT!D$101-PERCENT!D$100),(PERCENT!D95-PERCENT!D$100)/(PERCENT!D$100-PERCENT!D$102))</f>
        <v>0.63738644567913616</v>
      </c>
      <c r="E95" s="124">
        <f>IF(PERCENT!E95&gt;PERCENT!E$100,(PERCENT!E95-PERCENT!E$100)/(PERCENT!E$101-PERCENT!E$100),(PERCENT!E95-PERCENT!E$100)/(PERCENT!E$100-PERCENT!E$102))</f>
        <v>0.84503080671957242</v>
      </c>
      <c r="F95" s="124">
        <f>IF(PERCENT!F95&gt;PERCENT!F$100,(PERCENT!F95-PERCENT!F$100)/(PERCENT!F$101-PERCENT!F$100),(PERCENT!F95-PERCENT!F$100)/(PERCENT!F$100-PERCENT!F$102))</f>
        <v>-0.61330003552918111</v>
      </c>
      <c r="G95" s="124">
        <f>IF(PERCENT!G95&gt;PERCENT!G$100,(PERCENT!G95-PERCENT!G$100)/(PERCENT!G$101-PERCENT!G$100),(PERCENT!G95-PERCENT!G$100)/(PERCENT!G$100-PERCENT!G$102))</f>
        <v>0.27569854313496106</v>
      </c>
      <c r="H95" s="125">
        <f>IF(PERCENT!H95&gt;PERCENT!H$100,(PERCENT!H95-PERCENT!H$100)/(PERCENT!H$101-PERCENT!H$100),(PERCENT!H95-PERCENT!H$100)/(PERCENT!H$100-PERCENT!H$102))</f>
        <v>-0.34063301532383716</v>
      </c>
      <c r="I95" s="124">
        <f>IF(PERCENT!I95&gt;PERCENT!I$100,(PERCENT!I95-PERCENT!I$100)/(PERCENT!I$101-PERCENT!I$100),(PERCENT!I95-PERCENT!I$100)/(PERCENT!I$100-PERCENT!I$102))</f>
        <v>-0.64677318877458367</v>
      </c>
      <c r="J95" s="124">
        <f>IF(PERCENT!J95&gt;PERCENT!J$100,(PERCENT!J95-PERCENT!J$100)/(PERCENT!J$101-PERCENT!J$100),(PERCENT!J95-PERCENT!J$100)/(PERCENT!J$100-PERCENT!J$102))</f>
        <v>-0.11764181156583528</v>
      </c>
      <c r="K95" s="126">
        <f>IF(PERCENT!K95&gt;PERCENT!K$100,(PERCENT!K95-PERCENT!K$100)/(PERCENT!K$101-PERCENT!K$100),(PERCENT!K95-PERCENT!K$100)/(PERCENT!K$100-PERCENT!K$102))</f>
        <v>0.76604965632237887</v>
      </c>
      <c r="L95" s="126">
        <f>IF(PERCENT!L95&gt;PERCENT!L$100,(PERCENT!L95-PERCENT!L$100)/(PERCENT!L$101-PERCENT!L$100),(PERCENT!L95-PERCENT!L$100)/(PERCENT!L$100-PERCENT!L$102))</f>
        <v>0.21348718098558755</v>
      </c>
      <c r="M95" s="124">
        <f>IF(PERCENT!M95&gt;PERCENT!M$100,(PERCENT!M95-PERCENT!M$100)/(PERCENT!M$101-PERCENT!M$100),(PERCENT!M95-PERCENT!M$100)/(PERCENT!M$100-PERCENT!M$102))</f>
        <v>0.40893613056377309</v>
      </c>
      <c r="N95" s="124">
        <f>IF(PERCENT!N95&gt;PERCENT!N$100,(PERCENT!N95-PERCENT!N$100)/(PERCENT!N$101-PERCENT!N$100),(PERCENT!N95-PERCENT!N$100)/(PERCENT!N$100-PERCENT!N$102))</f>
        <v>-0.58950098255321515</v>
      </c>
      <c r="O95" s="124">
        <f>IF(PERCENT!O95&gt;PERCENT!O$100,(PERCENT!O95-PERCENT!O$100)/(PERCENT!O$101-PERCENT!O$100),(PERCENT!O95-PERCENT!O$100)/(PERCENT!O$100-PERCENT!O$102))</f>
        <v>0.19304985013945297</v>
      </c>
      <c r="P95" s="124">
        <f>IF(PERCENT!P95&gt;PERCENT!P$100,(PERCENT!P95-PERCENT!P$100)/(PERCENT!P$101-PERCENT!P$100),(PERCENT!P95-PERCENT!P$100)/(PERCENT!P$100-PERCENT!P$102))</f>
        <v>0.13369249174183767</v>
      </c>
      <c r="Q95" s="124">
        <f>IF(PERCENT!Q95&gt;PERCENT!Q$100,(PERCENT!Q95-PERCENT!Q$100)/(PERCENT!Q$101-PERCENT!Q$100),(PERCENT!Q95-PERCENT!Q$100)/(PERCENT!Q$100-PERCENT!Q$102))</f>
        <v>-2.6546677226823552E-3</v>
      </c>
      <c r="R95" s="127">
        <f>IF(PERCENT!R95&gt;PERCENT!R$100,(PERCENT!R95-PERCENT!R$100)/(PERCENT!R$101-PERCENT!R$100),(PERCENT!R95-PERCENT!R$100)/(PERCENT!R$100-PERCENT!R$102))</f>
        <v>-0.45006654647197647</v>
      </c>
      <c r="S95" s="124">
        <f>IF(PERCENT!S95&gt;PERCENT!S$100,(PERCENT!S95-PERCENT!S$100)/(PERCENT!S$101-PERCENT!S$100),(PERCENT!S95-PERCENT!S$100)/(PERCENT!S$100-PERCENT!S$102))</f>
        <v>-0.52190987043230774</v>
      </c>
      <c r="T95" s="124">
        <f>IF(PERCENT!T95&gt;PERCENT!T$100,(PERCENT!T95-PERCENT!T$100)/(PERCENT!T$101-PERCENT!T$100),(PERCENT!T95-PERCENT!T$100)/(PERCENT!T$100-PERCENT!T$102))</f>
        <v>-0.46552689225954852</v>
      </c>
      <c r="U95" s="124">
        <f>IF(PERCENT!U95&gt;PERCENT!U$100,(PERCENT!U95-PERCENT!U$100)/(PERCENT!U$101-PERCENT!U$100),(PERCENT!U95-PERCENT!U$100)/(PERCENT!U$100-PERCENT!U$102))</f>
        <v>-0.31656194793318382</v>
      </c>
      <c r="V95" s="127">
        <f>IF(PERCENT!V95&gt;PERCENT!V$100,(PERCENT!V95-PERCENT!V$100)/(PERCENT!V$101-PERCENT!V$100),(PERCENT!V95-PERCENT!V$100)/(PERCENT!V$100-PERCENT!V$102))</f>
        <v>0.17876290049502078</v>
      </c>
      <c r="W95" s="124">
        <f>IF(PERCENT!W95&gt;PERCENT!W$100,(PERCENT!W95-PERCENT!W$100)/(PERCENT!W$101-PERCENT!W$100),(PERCENT!W95-PERCENT!W$100)/(PERCENT!W$100-PERCENT!W$102))</f>
        <v>0.17876290049502078</v>
      </c>
      <c r="X95" s="127">
        <f>IF(PERCENT!X95&gt;PERCENT!X$100,(PERCENT!X95-PERCENT!X$100)/(PERCENT!X$101-PERCENT!X$100),(PERCENT!X95-PERCENT!X$100)/(PERCENT!X$100-PERCENT!X$102))</f>
        <v>0.783861116876719</v>
      </c>
      <c r="Y95" s="124">
        <f>IF(PERCENT!Y95&gt;PERCENT!Y$100,(PERCENT!Y95-PERCENT!Y$100)/(PERCENT!Y$101-PERCENT!Y$100),(PERCENT!Y95-PERCENT!Y$100)/(PERCENT!Y$100-PERCENT!Y$102))</f>
        <v>0.65597795148115423</v>
      </c>
      <c r="Z95" s="124">
        <f>IF(PERCENT!Z95&gt;PERCENT!Z$100,(PERCENT!Z95-PERCENT!Z$100)/(PERCENT!Z$101-PERCENT!Z$100),(PERCENT!Z95-PERCENT!Z$100)/(PERCENT!Z$100-PERCENT!Z$102))</f>
        <v>0.27263255858548291</v>
      </c>
      <c r="AA95" s="124">
        <f>IF(PERCENT!AA95&gt;PERCENT!AA$100,(PERCENT!AA95-PERCENT!AA$100)/(PERCENT!AA$101-PERCENT!AA$100),(PERCENT!AA95-PERCENT!AA$100)/(PERCENT!AA$100-PERCENT!AA$102))</f>
        <v>2.0716654173654227E-2</v>
      </c>
      <c r="AB95" s="124">
        <f>IF(PERCENT!AB95&gt;PERCENT!AB$100,(PERCENT!AB95-PERCENT!AB$100)/(PERCENT!AB$101-PERCENT!AB$100),(PERCENT!AB95-PERCENT!AB$100)/(PERCENT!AB$100-PERCENT!AB$102))</f>
        <v>0.9797280186891939</v>
      </c>
      <c r="AC95" s="127">
        <f>IF(PERCENT!AC95&gt;PERCENT!AC$100,(PERCENT!AC95-PERCENT!AC$100)/(PERCENT!AC$101-PERCENT!AC$100),(PERCENT!AC95-PERCENT!AC$100)/(PERCENT!AC$100-PERCENT!AC$102))</f>
        <v>0.13668555645164548</v>
      </c>
      <c r="AD95" s="124">
        <f>IF(PERCENT!AD95&gt;PERCENT!AD$100,(PERCENT!AD95-PERCENT!AD$100)/(PERCENT!AD$101-PERCENT!AD$100),(PERCENT!AD95-PERCENT!AD$100)/(PERCENT!AD$100-PERCENT!AD$102))</f>
        <v>0.13668555645164548</v>
      </c>
      <c r="AE95" s="128">
        <f>IF(PERCENT!AE95&gt;PERCENT!AE$100,(PERCENT!AE95-PERCENT!AE$100)/(PERCENT!AE$101-PERCENT!AE$100),(PERCENT!AE95-PERCENT!AE$100)/(PERCENT!AE$100-PERCENT!AE$102))</f>
        <v>-0.17133680395557996</v>
      </c>
      <c r="AF95" s="124">
        <f>IF(PERCENT!AF95&gt;PERCENT!AF$100,(PERCENT!AF95-PERCENT!AF$100)/(PERCENT!AF$101-PERCENT!AF$100),(PERCENT!AF95-PERCENT!AF$100)/(PERCENT!AF$100-PERCENT!AF$102))</f>
        <v>-0.74443003868691249</v>
      </c>
      <c r="AG95" s="124">
        <f>IF(PERCENT!AG95&gt;PERCENT!AG$100,(PERCENT!AG95-PERCENT!AG$100)/(PERCENT!AG$101-PERCENT!AG$100),(PERCENT!AG95-PERCENT!AG$100)/(PERCENT!AG$100-PERCENT!AG$102))</f>
        <v>0.26476302745907837</v>
      </c>
      <c r="AH95" s="124">
        <f>IF(PERCENT!AH95&gt;PERCENT!AH$100,(PERCENT!AH95-PERCENT!AH$100)/(PERCENT!AH$101-PERCENT!AH$100),(PERCENT!AH95-PERCENT!AH$100)/(PERCENT!AH$100-PERCENT!AH$102))</f>
        <v>0.22210392677054133</v>
      </c>
      <c r="AI95" s="124">
        <f>IF(PERCENT!AI95&gt;PERCENT!AI$100,(PERCENT!AI95-PERCENT!AI$100)/(PERCENT!AI$101-PERCENT!AI$100),(PERCENT!AI95-PERCENT!AI$100)/(PERCENT!AI$100-PERCENT!AI$102))</f>
        <v>0.71528592956633374</v>
      </c>
      <c r="AJ95" s="124">
        <f>IF(PERCENT!AJ95&gt;PERCENT!AJ$100,(PERCENT!AJ95-PERCENT!AJ$100)/(PERCENT!AJ$101-PERCENT!AJ$100),(PERCENT!AJ95-PERCENT!AJ$100)/(PERCENT!AJ$100-PERCENT!AJ$102))</f>
        <v>0.48225140308402226</v>
      </c>
      <c r="AK95" s="124">
        <f>IF(PERCENT!AK95&gt;PERCENT!AK$100,(PERCENT!AK95-PERCENT!AK$100)/(PERCENT!AK$101-PERCENT!AK$100),(PERCENT!AK95-PERCENT!AK$100)/(PERCENT!AK$100-PERCENT!AK$102))</f>
        <v>5.0086057157603878E-2</v>
      </c>
      <c r="AL95" s="124">
        <f>IF(PERCENT!AL95&gt;PERCENT!AL$100,(PERCENT!AL95-PERCENT!AL$100)/(PERCENT!AL$101-PERCENT!AL$100),(PERCENT!AL95-PERCENT!AL$100)/(PERCENT!AL$100-PERCENT!AL$102))</f>
        <v>0.27368956783502557</v>
      </c>
      <c r="AM95" s="124">
        <f>IF(PERCENT!AM95&gt;PERCENT!AM$100,(PERCENT!AM95-PERCENT!AM$100)/(PERCENT!AM$101-PERCENT!AM$100),(PERCENT!AM95-PERCENT!AM$100)/(PERCENT!AM$100-PERCENT!AM$102))</f>
        <v>-0.19976399679107681</v>
      </c>
      <c r="AN95" s="124">
        <f>IF(PERCENT!AN95&gt;PERCENT!AN$100,(PERCENT!AN95-PERCENT!AN$100)/(PERCENT!AN$101-PERCENT!AN$100),(PERCENT!AN95-PERCENT!AN$100)/(PERCENT!AN$100-PERCENT!AN$102))</f>
        <v>-0.779536896881455</v>
      </c>
      <c r="AO95" s="124">
        <f>IF(PERCENT!AO95&gt;PERCENT!AO$100,(PERCENT!AO95-PERCENT!AO$100)/(PERCENT!AO$101-PERCENT!AO$100),(PERCENT!AO95-PERCENT!AO$100)/(PERCENT!AO$100-PERCENT!AO$102))</f>
        <v>-0.2360817606783619</v>
      </c>
      <c r="AP95" s="124">
        <f>IF(PERCENT!AP95&gt;PERCENT!AP$100,(PERCENT!AP95-PERCENT!AP$100)/(PERCENT!AP$101-PERCENT!AP$100),(PERCENT!AP95-PERCENT!AP$100)/(PERCENT!AP$100-PERCENT!AP$102))</f>
        <v>-5.3440640402903285E-2</v>
      </c>
      <c r="AQ95" s="124">
        <f>IF(PERCENT!AQ95&gt;PERCENT!AQ$100,(PERCENT!AQ95-PERCENT!AQ$100)/(PERCENT!AQ$101-PERCENT!AQ$100),(PERCENT!AQ95-PERCENT!AQ$100)/(PERCENT!AQ$100-PERCENT!AQ$102))</f>
        <v>-5.9150213656642421E-2</v>
      </c>
      <c r="AR95" s="124">
        <f>IF(PERCENT!AR95&gt;PERCENT!AR$100,(PERCENT!AR95-PERCENT!AR$100)/(PERCENT!AR$101-PERCENT!AR$100),(PERCENT!AR95-PERCENT!AR$100)/(PERCENT!AR$100-PERCENT!AR$102))</f>
        <v>-7.9051169866410254E-2</v>
      </c>
      <c r="AS95" s="198">
        <f>IF(PERCENT!AS95&gt;PERCENT!AS$100,(PERCENT!AS95-PERCENT!AS$100)/(PERCENT!AS$101-PERCENT!AS$100),(PERCENT!AS95-PERCENT!AS$100)/(PERCENT!AS$100-PERCENT!AS$102))</f>
        <v>8.3988057479691111E-2</v>
      </c>
      <c r="AT95" s="198">
        <f>IF(PERCENT!AT95&gt;PERCENT!AT$100,(PERCENT!AT95-PERCENT!AT$100)/(PERCENT!AT$101-PERCENT!AT$100),(PERCENT!AT95-PERCENT!AT$100)/(PERCENT!AT$100-PERCENT!AT$102))</f>
        <v>0.57264879281365955</v>
      </c>
      <c r="AU95" s="198">
        <f>IF(PERCENT!AU95&gt;PERCENT!AU$100,(PERCENT!AU95-PERCENT!AU$100)/(PERCENT!AU$101-PERCENT!AU$100),(PERCENT!AU95-PERCENT!AU$100)/(PERCENT!AU$100-PERCENT!AU$102))</f>
        <v>0.20256316503519017</v>
      </c>
      <c r="AV95" s="231">
        <f>IF(PERCENT!AV95&gt;PERCENT!AV$100,(PERCENT!AV95-PERCENT!AV$100)/(PERCENT!AV$101-PERCENT!AV$100),(PERCENT!AV95-PERCENT!AV$100)/(PERCENT!AV$100-PERCENT!AV$102))</f>
        <v>-0.17133680395557996</v>
      </c>
      <c r="AW95" s="231">
        <f>IF(PERCENT!AW95&gt;PERCENT!AW$100,(PERCENT!AW95-PERCENT!AW$100)/(PERCENT!AW$101-PERCENT!AW$100),(PERCENT!AW95-PERCENT!AW$100)/(PERCENT!AW$100-PERCENT!AW$102))</f>
        <v>0.27318051643925789</v>
      </c>
      <c r="AX95" s="231">
        <f>IF(PERCENT!AX95&gt;PERCENT!AX$100,(PERCENT!AX95-PERCENT!AX$100)/(PERCENT!AX$101-PERCENT!AX$100),(PERCENT!AX95-PERCENT!AX$100)/(PERCENT!AX$100-PERCENT!AX$102))</f>
        <v>-0.17133680395557996</v>
      </c>
      <c r="AY95" s="232">
        <f>IF(PERCENT!AY95&gt;PERCENT!AY$100,(PERCENT!AY95-PERCENT!AY$100)/(PERCENT!AY$101-PERCENT!AY$100),(PERCENT!AY95-PERCENT!AY$100)/(PERCENT!AY$100-PERCENT!AY$102))</f>
        <v>0.24846971359947187</v>
      </c>
    </row>
    <row r="96" spans="1:51" x14ac:dyDescent="0.35">
      <c r="A96" s="197" t="s">
        <v>483</v>
      </c>
      <c r="B96" s="125">
        <f>IF(PERCENT!B96&gt;PERCENT!B$100,(PERCENT!B96-PERCENT!B$100)/(PERCENT!B$101-PERCENT!B$100),(PERCENT!B96-PERCENT!B$100)/(PERCENT!B$100-PERCENT!B$102))</f>
        <v>-0.21210214854815657</v>
      </c>
      <c r="C96" s="124">
        <f>IF(PERCENT!C96&gt;PERCENT!C$100,(PERCENT!C96-PERCENT!C$100)/(PERCENT!C$101-PERCENT!C$100),(PERCENT!C96-PERCENT!C$100)/(PERCENT!C$100-PERCENT!C$102))</f>
        <v>0.43663894301298806</v>
      </c>
      <c r="D96" s="124">
        <f>IF(PERCENT!D96&gt;PERCENT!D$100,(PERCENT!D96-PERCENT!D$100)/(PERCENT!D$101-PERCENT!D$100),(PERCENT!D96-PERCENT!D$100)/(PERCENT!D$100-PERCENT!D$102))</f>
        <v>0.10356860482998347</v>
      </c>
      <c r="E96" s="124">
        <f>IF(PERCENT!E96&gt;PERCENT!E$100,(PERCENT!E96-PERCENT!E$100)/(PERCENT!E$101-PERCENT!E$100),(PERCENT!E96-PERCENT!E$100)/(PERCENT!E$100-PERCENT!E$102))</f>
        <v>-0.44430917967538092</v>
      </c>
      <c r="F96" s="124">
        <f>IF(PERCENT!F96&gt;PERCENT!F$100,(PERCENT!F96-PERCENT!F$100)/(PERCENT!F$101-PERCENT!F$100),(PERCENT!F96-PERCENT!F$100)/(PERCENT!F$100-PERCENT!F$102))</f>
        <v>-0.16707368210387041</v>
      </c>
      <c r="G96" s="124">
        <f>IF(PERCENT!G96&gt;PERCENT!G$100,(PERCENT!G96-PERCENT!G$100)/(PERCENT!G$101-PERCENT!G$100),(PERCENT!G96-PERCENT!G$100)/(PERCENT!G$100-PERCENT!G$102))</f>
        <v>0.15887426942338168</v>
      </c>
      <c r="H96" s="125">
        <f>IF(PERCENT!H96&gt;PERCENT!H$100,(PERCENT!H96-PERCENT!H$100)/(PERCENT!H$101-PERCENT!H$100),(PERCENT!H96-PERCENT!H$100)/(PERCENT!H$100-PERCENT!H$102))</f>
        <v>-0.7463635040777078</v>
      </c>
      <c r="I96" s="124">
        <f>IF(PERCENT!I96&gt;PERCENT!I$100,(PERCENT!I96-PERCENT!I$100)/(PERCENT!I$101-PERCENT!I$100),(PERCENT!I96-PERCENT!I$100)/(PERCENT!I$100-PERCENT!I$102))</f>
        <v>-0.68638802867797699</v>
      </c>
      <c r="J96" s="124">
        <f>IF(PERCENT!J96&gt;PERCENT!J$100,(PERCENT!J96-PERCENT!J$100)/(PERCENT!J$101-PERCENT!J$100),(PERCENT!J96-PERCENT!J$100)/(PERCENT!J$100-PERCENT!J$102))</f>
        <v>-0.73985013696469448</v>
      </c>
      <c r="K96" s="126">
        <f>IF(PERCENT!K96&gt;PERCENT!K$100,(PERCENT!K96-PERCENT!K$100)/(PERCENT!K$101-PERCENT!K$100),(PERCENT!K96-PERCENT!K$100)/(PERCENT!K$100-PERCENT!K$102))</f>
        <v>0.40174128602557152</v>
      </c>
      <c r="L96" s="126">
        <f>IF(PERCENT!L96&gt;PERCENT!L$100,(PERCENT!L96-PERCENT!L$100)/(PERCENT!L$101-PERCENT!L$100),(PERCENT!L96-PERCENT!L$100)/(PERCENT!L$100-PERCENT!L$102))</f>
        <v>-0.41145827003095936</v>
      </c>
      <c r="M96" s="124">
        <f>IF(PERCENT!M96&gt;PERCENT!M$100,(PERCENT!M96-PERCENT!M$100)/(PERCENT!M$101-PERCENT!M$100),(PERCENT!M96-PERCENT!M$100)/(PERCENT!M$100-PERCENT!M$102))</f>
        <v>-1</v>
      </c>
      <c r="N96" s="124">
        <f>IF(PERCENT!N96&gt;PERCENT!N$100,(PERCENT!N96-PERCENT!N$100)/(PERCENT!N$101-PERCENT!N$100),(PERCENT!N96-PERCENT!N$100)/(PERCENT!N$100-PERCENT!N$102))</f>
        <v>-1</v>
      </c>
      <c r="O96" s="124">
        <f>IF(PERCENT!O96&gt;PERCENT!O$100,(PERCENT!O96-PERCENT!O$100)/(PERCENT!O$101-PERCENT!O$100),(PERCENT!O96-PERCENT!O$100)/(PERCENT!O$100-PERCENT!O$102))</f>
        <v>-0.51053914632914932</v>
      </c>
      <c r="P96" s="124">
        <f>IF(PERCENT!P96&gt;PERCENT!P$100,(PERCENT!P96-PERCENT!P$100)/(PERCENT!P$101-PERCENT!P$100),(PERCENT!P96-PERCENT!P$100)/(PERCENT!P$100-PERCENT!P$102))</f>
        <v>0.95091366339119265</v>
      </c>
      <c r="Q96" s="124">
        <f>IF(PERCENT!Q96&gt;PERCENT!Q$100,(PERCENT!Q96-PERCENT!Q$100)/(PERCENT!Q$101-PERCENT!Q$100),(PERCENT!Q96-PERCENT!Q$100)/(PERCENT!Q$100-PERCENT!Q$102))</f>
        <v>0.65429051440137953</v>
      </c>
      <c r="R96" s="127">
        <f>IF(PERCENT!R96&gt;PERCENT!R$100,(PERCENT!R96-PERCENT!R$100)/(PERCENT!R$101-PERCENT!R$100),(PERCENT!R96-PERCENT!R$100)/(PERCENT!R$100-PERCENT!R$102))</f>
        <v>-0.4165254482599095</v>
      </c>
      <c r="S96" s="124">
        <f>IF(PERCENT!S96&gt;PERCENT!S$100,(PERCENT!S96-PERCENT!S$100)/(PERCENT!S$101-PERCENT!S$100),(PERCENT!S96-PERCENT!S$100)/(PERCENT!S$100-PERCENT!S$102))</f>
        <v>-0.35115583950211554</v>
      </c>
      <c r="T96" s="124">
        <f>IF(PERCENT!T96&gt;PERCENT!T$100,(PERCENT!T96-PERCENT!T$100)/(PERCENT!T$101-PERCENT!T$100),(PERCENT!T96-PERCENT!T$100)/(PERCENT!T$100-PERCENT!T$102))</f>
        <v>-0.2816819660555594</v>
      </c>
      <c r="U96" s="124">
        <f>IF(PERCENT!U96&gt;PERCENT!U$100,(PERCENT!U96-PERCENT!U$100)/(PERCENT!U$101-PERCENT!U$100),(PERCENT!U96-PERCENT!U$100)/(PERCENT!U$100-PERCENT!U$102))</f>
        <v>-0.78636200512197685</v>
      </c>
      <c r="V96" s="127">
        <f>IF(PERCENT!V96&gt;PERCENT!V$100,(PERCENT!V96-PERCENT!V$100)/(PERCENT!V$101-PERCENT!V$100),(PERCENT!V96-PERCENT!V$100)/(PERCENT!V$100-PERCENT!V$102))</f>
        <v>-0.45573238310889486</v>
      </c>
      <c r="W96" s="124">
        <f>IF(PERCENT!W96&gt;PERCENT!W$100,(PERCENT!W96-PERCENT!W$100)/(PERCENT!W$101-PERCENT!W$100),(PERCENT!W96-PERCENT!W$100)/(PERCENT!W$100-PERCENT!W$102))</f>
        <v>-0.45573238310889486</v>
      </c>
      <c r="X96" s="127">
        <f>IF(PERCENT!X96&gt;PERCENT!X$100,(PERCENT!X96-PERCENT!X$100)/(PERCENT!X$101-PERCENT!X$100),(PERCENT!X96-PERCENT!X$100)/(PERCENT!X$100-PERCENT!X$102))</f>
        <v>-0.17894849591567252</v>
      </c>
      <c r="Y96" s="124">
        <f>IF(PERCENT!Y96&gt;PERCENT!Y$100,(PERCENT!Y96-PERCENT!Y$100)/(PERCENT!Y$101-PERCENT!Y$100),(PERCENT!Y96-PERCENT!Y$100)/(PERCENT!Y$100-PERCENT!Y$102))</f>
        <v>-0.76785971673771813</v>
      </c>
      <c r="Z96" s="124">
        <f>IF(PERCENT!Z96&gt;PERCENT!Z$100,(PERCENT!Z96-PERCENT!Z$100)/(PERCENT!Z$101-PERCENT!Z$100),(PERCENT!Z96-PERCENT!Z$100)/(PERCENT!Z$100-PERCENT!Z$102))</f>
        <v>-0.46854552489736939</v>
      </c>
      <c r="AA96" s="124">
        <f>IF(PERCENT!AA96&gt;PERCENT!AA$100,(PERCENT!AA96-PERCENT!AA$100)/(PERCENT!AA$101-PERCENT!AA$100),(PERCENT!AA96-PERCENT!AA$100)/(PERCENT!AA$100-PERCENT!AA$102))</f>
        <v>-0.50093179487061179</v>
      </c>
      <c r="AB96" s="124">
        <f>IF(PERCENT!AB96&gt;PERCENT!AB$100,(PERCENT!AB96-PERCENT!AB$100)/(PERCENT!AB$101-PERCENT!AB$100),(PERCENT!AB96-PERCENT!AB$100)/(PERCENT!AB$100-PERCENT!AB$102))</f>
        <v>6.4110196151118445E-2</v>
      </c>
      <c r="AC96" s="127">
        <f>IF(PERCENT!AC96&gt;PERCENT!AC$100,(PERCENT!AC96-PERCENT!AC$100)/(PERCENT!AC$101-PERCENT!AC$100),(PERCENT!AC96-PERCENT!AC$100)/(PERCENT!AC$100-PERCENT!AC$102))</f>
        <v>-0.9019209531487683</v>
      </c>
      <c r="AD96" s="124">
        <f>IF(PERCENT!AD96&gt;PERCENT!AD$100,(PERCENT!AD96-PERCENT!AD$100)/(PERCENT!AD$101-PERCENT!AD$100),(PERCENT!AD96-PERCENT!AD$100)/(PERCENT!AD$100-PERCENT!AD$102))</f>
        <v>-0.9019209531487683</v>
      </c>
      <c r="AE96" s="128">
        <f>IF(PERCENT!AE96&gt;PERCENT!AE$100,(PERCENT!AE96-PERCENT!AE$100)/(PERCENT!AE$101-PERCENT!AE$100),(PERCENT!AE96-PERCENT!AE$100)/(PERCENT!AE$100-PERCENT!AE$102))</f>
        <v>-0.78882680016284679</v>
      </c>
      <c r="AF96" s="124">
        <f>IF(PERCENT!AF96&gt;PERCENT!AF$100,(PERCENT!AF96-PERCENT!AF$100)/(PERCENT!AF$101-PERCENT!AF$100),(PERCENT!AF96-PERCENT!AF$100)/(PERCENT!AF$100-PERCENT!AF$102))</f>
        <v>0.83716243185690375</v>
      </c>
      <c r="AG96" s="124">
        <f>IF(PERCENT!AG96&gt;PERCENT!AG$100,(PERCENT!AG96-PERCENT!AG$100)/(PERCENT!AG$101-PERCENT!AG$100),(PERCENT!AG96-PERCENT!AG$100)/(PERCENT!AG$100-PERCENT!AG$102))</f>
        <v>0.30075108805308837</v>
      </c>
      <c r="AH96" s="124">
        <f>IF(PERCENT!AH96&gt;PERCENT!AH$100,(PERCENT!AH96-PERCENT!AH$100)/(PERCENT!AH$101-PERCENT!AH$100),(PERCENT!AH96-PERCENT!AH$100)/(PERCENT!AH$100-PERCENT!AH$102))</f>
        <v>-0.62722213708239638</v>
      </c>
      <c r="AI96" s="124">
        <f>IF(PERCENT!AI96&gt;PERCENT!AI$100,(PERCENT!AI96-PERCENT!AI$100)/(PERCENT!AI$101-PERCENT!AI$100),(PERCENT!AI96-PERCENT!AI$100)/(PERCENT!AI$100-PERCENT!AI$102))</f>
        <v>-0.76343118972008128</v>
      </c>
      <c r="AJ96" s="124">
        <f>IF(PERCENT!AJ96&gt;PERCENT!AJ$100,(PERCENT!AJ96-PERCENT!AJ$100)/(PERCENT!AJ$101-PERCENT!AJ$100),(PERCENT!AJ96-PERCENT!AJ$100)/(PERCENT!AJ$100-PERCENT!AJ$102))</f>
        <v>0.33202565689137048</v>
      </c>
      <c r="AK96" s="124">
        <f>IF(PERCENT!AK96&gt;PERCENT!AK$100,(PERCENT!AK96-PERCENT!AK$100)/(PERCENT!AK$101-PERCENT!AK$100),(PERCENT!AK96-PERCENT!AK$100)/(PERCENT!AK$100-PERCENT!AK$102))</f>
        <v>-0.48894530621916082</v>
      </c>
      <c r="AL96" s="124">
        <f>IF(PERCENT!AL96&gt;PERCENT!AL$100,(PERCENT!AL96-PERCENT!AL$100)/(PERCENT!AL$101-PERCENT!AL$100),(PERCENT!AL96-PERCENT!AL$100)/(PERCENT!AL$100-PERCENT!AL$102))</f>
        <v>-0.6917205477766577</v>
      </c>
      <c r="AM96" s="124">
        <f>IF(PERCENT!AM96&gt;PERCENT!AM$100,(PERCENT!AM96-PERCENT!AM$100)/(PERCENT!AM$101-PERCENT!AM$100),(PERCENT!AM96-PERCENT!AM$100)/(PERCENT!AM$100-PERCENT!AM$102))</f>
        <v>-0.51118379227670097</v>
      </c>
      <c r="AN96" s="124">
        <f>IF(PERCENT!AN96&gt;PERCENT!AN$100,(PERCENT!AN96-PERCENT!AN$100)/(PERCENT!AN$101-PERCENT!AN$100),(PERCENT!AN96-PERCENT!AN$100)/(PERCENT!AN$100-PERCENT!AN$102))</f>
        <v>0.76319675104857332</v>
      </c>
      <c r="AO96" s="124">
        <f>IF(PERCENT!AO96&gt;PERCENT!AO$100,(PERCENT!AO96-PERCENT!AO$100)/(PERCENT!AO$101-PERCENT!AO$100),(PERCENT!AO96-PERCENT!AO$100)/(PERCENT!AO$100-PERCENT!AO$102))</f>
        <v>-0.54178073178774233</v>
      </c>
      <c r="AP96" s="124">
        <f>IF(PERCENT!AP96&gt;PERCENT!AP$100,(PERCENT!AP96-PERCENT!AP$100)/(PERCENT!AP$101-PERCENT!AP$100),(PERCENT!AP96-PERCENT!AP$100)/(PERCENT!AP$100-PERCENT!AP$102))</f>
        <v>0.22753139709951503</v>
      </c>
      <c r="AQ96" s="124">
        <f>IF(PERCENT!AQ96&gt;PERCENT!AQ$100,(PERCENT!AQ96-PERCENT!AQ$100)/(PERCENT!AQ$101-PERCENT!AQ$100),(PERCENT!AQ96-PERCENT!AQ$100)/(PERCENT!AQ$100-PERCENT!AQ$102))</f>
        <v>0.30131518769469651</v>
      </c>
      <c r="AR96" s="124">
        <f>IF(PERCENT!AR96&gt;PERCENT!AR$100,(PERCENT!AR96-PERCENT!AR$100)/(PERCENT!AR$101-PERCENT!AR$100),(PERCENT!AR96-PERCENT!AR$100)/(PERCENT!AR$100-PERCENT!AR$102))</f>
        <v>0.81083192305841867</v>
      </c>
      <c r="AS96" s="198">
        <f>IF(PERCENT!AS96&gt;PERCENT!AS$100,(PERCENT!AS96-PERCENT!AS$100)/(PERCENT!AS$101-PERCENT!AS$100),(PERCENT!AS96-PERCENT!AS$100)/(PERCENT!AS$100-PERCENT!AS$102))</f>
        <v>-0.64705038145435645</v>
      </c>
      <c r="AT96" s="198">
        <f>IF(PERCENT!AT96&gt;PERCENT!AT$100,(PERCENT!AT96-PERCENT!AT$100)/(PERCENT!AT$101-PERCENT!AT$100),(PERCENT!AT96-PERCENT!AT$100)/(PERCENT!AT$100-PERCENT!AT$102))</f>
        <v>5.8952455031749798E-2</v>
      </c>
      <c r="AU96" s="198">
        <f>IF(PERCENT!AU96&gt;PERCENT!AU$100,(PERCENT!AU96-PERCENT!AU$100)/(PERCENT!AU$101-PERCENT!AU$100),(PERCENT!AU96-PERCENT!AU$100)/(PERCENT!AU$100-PERCENT!AU$102))</f>
        <v>-0.54564962202319378</v>
      </c>
      <c r="AV96" s="231">
        <f>IF(PERCENT!AV96&gt;PERCENT!AV$100,(PERCENT!AV96-PERCENT!AV$100)/(PERCENT!AV$101-PERCENT!AV$100),(PERCENT!AV96-PERCENT!AV$100)/(PERCENT!AV$100-PERCENT!AV$102))</f>
        <v>-0.78882680016284679</v>
      </c>
      <c r="AW96" s="231">
        <f>IF(PERCENT!AW96&gt;PERCENT!AW$100,(PERCENT!AW96-PERCENT!AW$100)/(PERCENT!AW$101-PERCENT!AW$100),(PERCENT!AW96-PERCENT!AW$100)/(PERCENT!AW$100-PERCENT!AW$102))</f>
        <v>-0.30298306274724768</v>
      </c>
      <c r="AX96" s="231">
        <f>IF(PERCENT!AX96&gt;PERCENT!AX$100,(PERCENT!AX96-PERCENT!AX$100)/(PERCENT!AX$101-PERCENT!AX$100),(PERCENT!AX96-PERCENT!AX$100)/(PERCENT!AX$100-PERCENT!AX$102))</f>
        <v>-0.78882680016284679</v>
      </c>
      <c r="AY96" s="232">
        <f>IF(PERCENT!AY96&gt;PERCENT!AY$100,(PERCENT!AY96-PERCENT!AY$100)/(PERCENT!AY$101-PERCENT!AY$100),(PERCENT!AY96-PERCENT!AY$100)/(PERCENT!AY$100-PERCENT!AY$102))</f>
        <v>5.5491838921472428E-2</v>
      </c>
    </row>
    <row r="97" spans="1:51" x14ac:dyDescent="0.35">
      <c r="A97" s="197" t="s">
        <v>484</v>
      </c>
      <c r="B97" s="125">
        <f>IF(PERCENT!B97&gt;PERCENT!B$100,(PERCENT!B97-PERCENT!B$100)/(PERCENT!B$101-PERCENT!B$100),(PERCENT!B97-PERCENT!B$100)/(PERCENT!B$100-PERCENT!B$102))</f>
        <v>-0.45455499986815801</v>
      </c>
      <c r="C97" s="124">
        <f>IF(PERCENT!C97&gt;PERCENT!C$100,(PERCENT!C97-PERCENT!C$100)/(PERCENT!C$101-PERCENT!C$100),(PERCENT!C97-PERCENT!C$100)/(PERCENT!C$100-PERCENT!C$102))</f>
        <v>-0.36586825276812085</v>
      </c>
      <c r="D97" s="124">
        <f>IF(PERCENT!D97&gt;PERCENT!D$100,(PERCENT!D97-PERCENT!D$100)/(PERCENT!D$101-PERCENT!D$100),(PERCENT!D97-PERCENT!D$100)/(PERCENT!D$100-PERCENT!D$102))</f>
        <v>-0.73676095856777546</v>
      </c>
      <c r="E97" s="124">
        <f>IF(PERCENT!E97&gt;PERCENT!E$100,(PERCENT!E97-PERCENT!E$100)/(PERCENT!E$101-PERCENT!E$100),(PERCENT!E97-PERCENT!E$100)/(PERCENT!E$100-PERCENT!E$102))</f>
        <v>-0.50070581654866897</v>
      </c>
      <c r="F97" s="124">
        <f>IF(PERCENT!F97&gt;PERCENT!F$100,(PERCENT!F97-PERCENT!F$100)/(PERCENT!F$101-PERCENT!F$100),(PERCENT!F97-PERCENT!F$100)/(PERCENT!F$100-PERCENT!F$102))</f>
        <v>0.17807954357500583</v>
      </c>
      <c r="G97" s="124">
        <f>IF(PERCENT!G97&gt;PERCENT!G$100,(PERCENT!G97-PERCENT!G$100)/(PERCENT!G$101-PERCENT!G$100),(PERCENT!G97-PERCENT!G$100)/(PERCENT!G$100-PERCENT!G$102))</f>
        <v>5.9639641354597886E-2</v>
      </c>
      <c r="H97" s="125">
        <f>IF(PERCENT!H97&gt;PERCENT!H$100,(PERCENT!H97-PERCENT!H$100)/(PERCENT!H$101-PERCENT!H$100),(PERCENT!H97-PERCENT!H$100)/(PERCENT!H$100-PERCENT!H$102))</f>
        <v>-0.70302980883670541</v>
      </c>
      <c r="I97" s="124">
        <f>IF(PERCENT!I97&gt;PERCENT!I$100,(PERCENT!I97-PERCENT!I$100)/(PERCENT!I$101-PERCENT!I$100),(PERCENT!I97-PERCENT!I$100)/(PERCENT!I$100-PERCENT!I$102))</f>
        <v>-0.82196469278808815</v>
      </c>
      <c r="J97" s="124">
        <f>IF(PERCENT!J97&gt;PERCENT!J$100,(PERCENT!J97-PERCENT!J$100)/(PERCENT!J$101-PERCENT!J$100),(PERCENT!J97-PERCENT!J$100)/(PERCENT!J$100-PERCENT!J$102))</f>
        <v>-0.58116439352676574</v>
      </c>
      <c r="K97" s="126">
        <f>IF(PERCENT!K97&gt;PERCENT!K$100,(PERCENT!K97-PERCENT!K$100)/(PERCENT!K$101-PERCENT!K$100),(PERCENT!K97-PERCENT!K$100)/(PERCENT!K$100-PERCENT!K$102))</f>
        <v>-0.18765275948210575</v>
      </c>
      <c r="L97" s="126">
        <f>IF(PERCENT!L97&gt;PERCENT!L$100,(PERCENT!L97-PERCENT!L$100)/(PERCENT!L$101-PERCENT!L$100),(PERCENT!L97-PERCENT!L$100)/(PERCENT!L$100-PERCENT!L$102))</f>
        <v>-0.26097133754928908</v>
      </c>
      <c r="M97" s="124">
        <f>IF(PERCENT!M97&gt;PERCENT!M$100,(PERCENT!M97-PERCENT!M$100)/(PERCENT!M$101-PERCENT!M$100),(PERCENT!M97-PERCENT!M$100)/(PERCENT!M$100-PERCENT!M$102))</f>
        <v>-1</v>
      </c>
      <c r="N97" s="124">
        <f>IF(PERCENT!N97&gt;PERCENT!N$100,(PERCENT!N97-PERCENT!N$100)/(PERCENT!N$101-PERCENT!N$100),(PERCENT!N97-PERCENT!N$100)/(PERCENT!N$100-PERCENT!N$102))</f>
        <v>-8.2308807790184471E-2</v>
      </c>
      <c r="O97" s="124">
        <f>IF(PERCENT!O97&gt;PERCENT!O$100,(PERCENT!O97-PERCENT!O$100)/(PERCENT!O$101-PERCENT!O$100),(PERCENT!O97-PERCENT!O$100)/(PERCENT!O$100-PERCENT!O$102))</f>
        <v>-2.107829265829872E-2</v>
      </c>
      <c r="P97" s="124">
        <f>IF(PERCENT!P97&gt;PERCENT!P$100,(PERCENT!P97-PERCENT!P$100)/(PERCENT!P$101-PERCENT!P$100),(PERCENT!P97-PERCENT!P$100)/(PERCENT!P$100-PERCENT!P$102))</f>
        <v>0.6709888789463655</v>
      </c>
      <c r="Q97" s="124">
        <f>IF(PERCENT!Q97&gt;PERCENT!Q$100,(PERCENT!Q97-PERCENT!Q$100)/(PERCENT!Q$101-PERCENT!Q$100),(PERCENT!Q97-PERCENT!Q$100)/(PERCENT!Q$100-PERCENT!Q$102))</f>
        <v>2.7893300530502556E-3</v>
      </c>
      <c r="R97" s="127">
        <f>IF(PERCENT!R97&gt;PERCENT!R$100,(PERCENT!R97-PERCENT!R$100)/(PERCENT!R$101-PERCENT!R$100),(PERCENT!R97-PERCENT!R$100)/(PERCENT!R$100-PERCENT!R$102))</f>
        <v>-0.80772468130405672</v>
      </c>
      <c r="S97" s="124">
        <f>IF(PERCENT!S97&gt;PERCENT!S$100,(PERCENT!S97-PERCENT!S$100)/(PERCENT!S$101-PERCENT!S$100),(PERCENT!S97-PERCENT!S$100)/(PERCENT!S$100-PERCENT!S$102))</f>
        <v>-0.82285765106887532</v>
      </c>
      <c r="T97" s="124">
        <f>IF(PERCENT!T97&gt;PERCENT!T$100,(PERCENT!T97-PERCENT!T$100)/(PERCENT!T$101-PERCENT!T$100),(PERCENT!T97-PERCENT!T$100)/(PERCENT!T$100-PERCENT!T$102))</f>
        <v>-0.856145840413574</v>
      </c>
      <c r="U97" s="124">
        <f>IF(PERCENT!U97&gt;PERCENT!U$100,(PERCENT!U97-PERCENT!U$100)/(PERCENT!U$101-PERCENT!U$100),(PERCENT!U97-PERCENT!U$100)/(PERCENT!U$100-PERCENT!U$102))</f>
        <v>-0.68672784994443192</v>
      </c>
      <c r="V97" s="127">
        <f>IF(PERCENT!V97&gt;PERCENT!V$100,(PERCENT!V97-PERCENT!V$100)/(PERCENT!V$101-PERCENT!V$100),(PERCENT!V97-PERCENT!V$100)/(PERCENT!V$100-PERCENT!V$102))</f>
        <v>-0.76327343746385934</v>
      </c>
      <c r="W97" s="124">
        <f>IF(PERCENT!W97&gt;PERCENT!W$100,(PERCENT!W97-PERCENT!W$100)/(PERCENT!W$101-PERCENT!W$100),(PERCENT!W97-PERCENT!W$100)/(PERCENT!W$100-PERCENT!W$102))</f>
        <v>-0.76327343746385934</v>
      </c>
      <c r="X97" s="127">
        <f>IF(PERCENT!X97&gt;PERCENT!X$100,(PERCENT!X97-PERCENT!X$100)/(PERCENT!X$101-PERCENT!X$100),(PERCENT!X97-PERCENT!X$100)/(PERCENT!X$100-PERCENT!X$102))</f>
        <v>-0.19666504261360704</v>
      </c>
      <c r="Y97" s="124">
        <f>IF(PERCENT!Y97&gt;PERCENT!Y$100,(PERCENT!Y97-PERCENT!Y$100)/(PERCENT!Y$101-PERCENT!Y$100),(PERCENT!Y97-PERCENT!Y$100)/(PERCENT!Y$100-PERCENT!Y$102))</f>
        <v>-0.61935543352218347</v>
      </c>
      <c r="Z97" s="124">
        <f>IF(PERCENT!Z97&gt;PERCENT!Z$100,(PERCENT!Z97-PERCENT!Z$100)/(PERCENT!Z$101-PERCENT!Z$100),(PERCENT!Z97-PERCENT!Z$100)/(PERCENT!Z$100-PERCENT!Z$102))</f>
        <v>-0.77879662379175774</v>
      </c>
      <c r="AA97" s="124">
        <f>IF(PERCENT!AA97&gt;PERCENT!AA$100,(PERCENT!AA97-PERCENT!AA$100)/(PERCENT!AA$101-PERCENT!AA$100),(PERCENT!AA97-PERCENT!AA$100)/(PERCENT!AA$100-PERCENT!AA$102))</f>
        <v>-0.34590685029895241</v>
      </c>
      <c r="AB97" s="124">
        <f>IF(PERCENT!AB97&gt;PERCENT!AB$100,(PERCENT!AB97-PERCENT!AB$100)/(PERCENT!AB$101-PERCENT!AB$100),(PERCENT!AB97-PERCENT!AB$100)/(PERCENT!AB$100-PERCENT!AB$102))</f>
        <v>1.0051579322302464E-2</v>
      </c>
      <c r="AC97" s="127">
        <f>IF(PERCENT!AC97&gt;PERCENT!AC$100,(PERCENT!AC97-PERCENT!AC$100)/(PERCENT!AC$101-PERCENT!AC$100),(PERCENT!AC97-PERCENT!AC$100)/(PERCENT!AC$100-PERCENT!AC$102))</f>
        <v>8.1533490627065705E-2</v>
      </c>
      <c r="AD97" s="124">
        <f>IF(PERCENT!AD97&gt;PERCENT!AD$100,(PERCENT!AD97-PERCENT!AD$100)/(PERCENT!AD$101-PERCENT!AD$100),(PERCENT!AD97-PERCENT!AD$100)/(PERCENT!AD$100-PERCENT!AD$102))</f>
        <v>8.1533490627065705E-2</v>
      </c>
      <c r="AE97" s="128">
        <f>IF(PERCENT!AE97&gt;PERCENT!AE$100,(PERCENT!AE97-PERCENT!AE$100)/(PERCENT!AE$101-PERCENT!AE$100),(PERCENT!AE97-PERCENT!AE$100)/(PERCENT!AE$100-PERCENT!AE$102))</f>
        <v>0.2410107957032892</v>
      </c>
      <c r="AF97" s="124">
        <f>IF(PERCENT!AF97&gt;PERCENT!AF$100,(PERCENT!AF97-PERCENT!AF$100)/(PERCENT!AF$101-PERCENT!AF$100),(PERCENT!AF97-PERCENT!AF$100)/(PERCENT!AF$100-PERCENT!AF$102))</f>
        <v>0.59998352275825872</v>
      </c>
      <c r="AG97" s="124">
        <f>IF(PERCENT!AG97&gt;PERCENT!AG$100,(PERCENT!AG97-PERCENT!AG$100)/(PERCENT!AG$101-PERCENT!AG$100),(PERCENT!AG97-PERCENT!AG$100)/(PERCENT!AG$100-PERCENT!AG$102))</f>
        <v>0.78913156051515931</v>
      </c>
      <c r="AH97" s="124">
        <f>IF(PERCENT!AH97&gt;PERCENT!AH$100,(PERCENT!AH97-PERCENT!AH$100)/(PERCENT!AH$101-PERCENT!AH$100),(PERCENT!AH97-PERCENT!AH$100)/(PERCENT!AH$100-PERCENT!AH$102))</f>
        <v>-0.37093352434470334</v>
      </c>
      <c r="AI97" s="124">
        <f>IF(PERCENT!AI97&gt;PERCENT!AI$100,(PERCENT!AI97-PERCENT!AI$100)/(PERCENT!AI$101-PERCENT!AI$100),(PERCENT!AI97-PERCENT!AI$100)/(PERCENT!AI$100-PERCENT!AI$102))</f>
        <v>0.6695493756006119</v>
      </c>
      <c r="AJ97" s="124">
        <f>IF(PERCENT!AJ97&gt;PERCENT!AJ$100,(PERCENT!AJ97-PERCENT!AJ$100)/(PERCENT!AJ$101-PERCENT!AJ$100),(PERCENT!AJ97-PERCENT!AJ$100)/(PERCENT!AJ$100-PERCENT!AJ$102))</f>
        <v>-0.12171699815743783</v>
      </c>
      <c r="AK97" s="124">
        <f>IF(PERCENT!AK97&gt;PERCENT!AK$100,(PERCENT!AK97-PERCENT!AK$100)/(PERCENT!AK$101-PERCENT!AK$100),(PERCENT!AK97-PERCENT!AK$100)/(PERCENT!AK$100-PERCENT!AK$102))</f>
        <v>-1.9844844245067248E-2</v>
      </c>
      <c r="AL97" s="124">
        <f>IF(PERCENT!AL97&gt;PERCENT!AL$100,(PERCENT!AL97-PERCENT!AL$100)/(PERCENT!AL$101-PERCENT!AL$100),(PERCENT!AL97-PERCENT!AL$100)/(PERCENT!AL$100-PERCENT!AL$102))</f>
        <v>-0.74754778238835817</v>
      </c>
      <c r="AM97" s="124">
        <f>IF(PERCENT!AM97&gt;PERCENT!AM$100,(PERCENT!AM97-PERCENT!AM$100)/(PERCENT!AM$101-PERCENT!AM$100),(PERCENT!AM97-PERCENT!AM$100)/(PERCENT!AM$100-PERCENT!AM$102))</f>
        <v>8.5286888858238263E-2</v>
      </c>
      <c r="AN97" s="124">
        <f>IF(PERCENT!AN97&gt;PERCENT!AN$100,(PERCENT!AN97-PERCENT!AN$100)/(PERCENT!AN$101-PERCENT!AN$100),(PERCENT!AN97-PERCENT!AN$100)/(PERCENT!AN$100-PERCENT!AN$102))</f>
        <v>0.85882883235588459</v>
      </c>
      <c r="AO97" s="124">
        <f>IF(PERCENT!AO97&gt;PERCENT!AO$100,(PERCENT!AO97-PERCENT!AO$100)/(PERCENT!AO$101-PERCENT!AO$100),(PERCENT!AO97-PERCENT!AO$100)/(PERCENT!AO$100-PERCENT!AO$102))</f>
        <v>-0.29541876849902965</v>
      </c>
      <c r="AP97" s="124">
        <f>IF(PERCENT!AP97&gt;PERCENT!AP$100,(PERCENT!AP97-PERCENT!AP$100)/(PERCENT!AP$101-PERCENT!AP$100),(PERCENT!AP97-PERCENT!AP$100)/(PERCENT!AP$100-PERCENT!AP$102))</f>
        <v>0.98126690551533524</v>
      </c>
      <c r="AQ97" s="124">
        <f>IF(PERCENT!AQ97&gt;PERCENT!AQ$100,(PERCENT!AQ97-PERCENT!AQ$100)/(PERCENT!AQ$101-PERCENT!AQ$100),(PERCENT!AQ97-PERCENT!AQ$100)/(PERCENT!AQ$100-PERCENT!AQ$102))</f>
        <v>9.1632590029341651E-3</v>
      </c>
      <c r="AR97" s="124">
        <f>IF(PERCENT!AR97&gt;PERCENT!AR$100,(PERCENT!AR97-PERCENT!AR$100)/(PERCENT!AR$101-PERCENT!AR$100),(PERCENT!AR97-PERCENT!AR$100)/(PERCENT!AR$100-PERCENT!AR$102))</f>
        <v>0.88782949731194938</v>
      </c>
      <c r="AS97" s="198">
        <f>IF(PERCENT!AS97&gt;PERCENT!AS$100,(PERCENT!AS97-PERCENT!AS$100)/(PERCENT!AS$101-PERCENT!AS$100),(PERCENT!AS97-PERCENT!AS$100)/(PERCENT!AS$100-PERCENT!AS$102))</f>
        <v>-0.76141570097287881</v>
      </c>
      <c r="AT97" s="198">
        <f>IF(PERCENT!AT97&gt;PERCENT!AT$100,(PERCENT!AT97-PERCENT!AT$100)/(PERCENT!AT$101-PERCENT!AT$100),(PERCENT!AT97-PERCENT!AT$100)/(PERCENT!AT$100-PERCENT!AT$102))</f>
        <v>-0.24364511122269994</v>
      </c>
      <c r="AU97" s="198">
        <f>IF(PERCENT!AU97&gt;PERCENT!AU$100,(PERCENT!AU97-PERCENT!AU$100)/(PERCENT!AU$101-PERCENT!AU$100),(PERCENT!AU97-PERCENT!AU$100)/(PERCENT!AU$100-PERCENT!AU$102))</f>
        <v>-0.25304078469902896</v>
      </c>
      <c r="AV97" s="231">
        <f>IF(PERCENT!AV97&gt;PERCENT!AV$100,(PERCENT!AV97-PERCENT!AV$100)/(PERCENT!AV$101-PERCENT!AV$100),(PERCENT!AV97-PERCENT!AV$100)/(PERCENT!AV$100-PERCENT!AV$102))</f>
        <v>0.2410107957032892</v>
      </c>
      <c r="AW97" s="231">
        <f>IF(PERCENT!AW97&gt;PERCENT!AW$100,(PERCENT!AW97-PERCENT!AW$100)/(PERCENT!AW$101-PERCENT!AW$100),(PERCENT!AW97-PERCENT!AW$100)/(PERCENT!AW$100-PERCENT!AW$102))</f>
        <v>-0.4028800096783241</v>
      </c>
      <c r="AX97" s="231">
        <f>IF(PERCENT!AX97&gt;PERCENT!AX$100,(PERCENT!AX97-PERCENT!AX$100)/(PERCENT!AX$101-PERCENT!AX$100),(PERCENT!AX97-PERCENT!AX$100)/(PERCENT!AX$100-PERCENT!AX$102))</f>
        <v>0.2410107957032892</v>
      </c>
      <c r="AY97" s="232">
        <f>IF(PERCENT!AY97&gt;PERCENT!AY$100,(PERCENT!AY97-PERCENT!AY$100)/(PERCENT!AY$101-PERCENT!AY$100),(PERCENT!AY97-PERCENT!AY$100)/(PERCENT!AY$100-PERCENT!AY$102))</f>
        <v>-0.99580680946020261</v>
      </c>
    </row>
    <row r="98" spans="1:51" x14ac:dyDescent="0.35">
      <c r="A98" s="197" t="s">
        <v>485</v>
      </c>
      <c r="B98" s="125">
        <f>IF(PERCENT!B98&gt;PERCENT!B$100,(PERCENT!B98-PERCENT!B$100)/(PERCENT!B$101-PERCENT!B$100),(PERCENT!B98-PERCENT!B$100)/(PERCENT!B$100-PERCENT!B$102))</f>
        <v>0.66724730333264037</v>
      </c>
      <c r="C98" s="124">
        <f>IF(PERCENT!C98&gt;PERCENT!C$100,(PERCENT!C98-PERCENT!C$100)/(PERCENT!C$101-PERCENT!C$100),(PERCENT!C98-PERCENT!C$100)/(PERCENT!C$100-PERCENT!C$102))</f>
        <v>0.89641202179381152</v>
      </c>
      <c r="D98" s="124">
        <f>IF(PERCENT!D98&gt;PERCENT!D$100,(PERCENT!D98-PERCENT!D$100)/(PERCENT!D$101-PERCENT!D$100),(PERCENT!D98-PERCENT!D$100)/(PERCENT!D$100-PERCENT!D$102))</f>
        <v>0.56823790855440537</v>
      </c>
      <c r="E98" s="124">
        <f>IF(PERCENT!E98&gt;PERCENT!E$100,(PERCENT!E98-PERCENT!E$100)/(PERCENT!E$101-PERCENT!E$100),(PERCENT!E98-PERCENT!E$100)/(PERCENT!E$100-PERCENT!E$102))</f>
        <v>0.67797774825721391</v>
      </c>
      <c r="F98" s="124">
        <f>IF(PERCENT!F98&gt;PERCENT!F$100,(PERCENT!F98-PERCENT!F$100)/(PERCENT!F$101-PERCENT!F$100),(PERCENT!F98-PERCENT!F$100)/(PERCENT!F$100-PERCENT!F$102))</f>
        <v>-0.14893430369911267</v>
      </c>
      <c r="G98" s="124">
        <f>IF(PERCENT!G98&gt;PERCENT!G$100,(PERCENT!G98-PERCENT!G$100)/(PERCENT!G$101-PERCENT!G$100),(PERCENT!G98-PERCENT!G$100)/(PERCENT!G$100-PERCENT!G$102))</f>
        <v>-0.35322898714343809</v>
      </c>
      <c r="H98" s="125">
        <f>IF(PERCENT!H98&gt;PERCENT!H$100,(PERCENT!H98-PERCENT!H$100)/(PERCENT!H$101-PERCENT!H$100),(PERCENT!H98-PERCENT!H$100)/(PERCENT!H$100-PERCENT!H$102))</f>
        <v>-0.4709238364487493</v>
      </c>
      <c r="I98" s="124">
        <f>IF(PERCENT!I98&gt;PERCENT!I$100,(PERCENT!I98-PERCENT!I$100)/(PERCENT!I$101-PERCENT!I$100),(PERCENT!I98-PERCENT!I$100)/(PERCENT!I$100-PERCENT!I$102))</f>
        <v>-0.10817008998787858</v>
      </c>
      <c r="J98" s="124">
        <f>IF(PERCENT!J98&gt;PERCENT!J$100,(PERCENT!J98-PERCENT!J$100)/(PERCENT!J$101-PERCENT!J$100),(PERCENT!J98-PERCENT!J$100)/(PERCENT!J$100-PERCENT!J$102))</f>
        <v>-0.68115889053251588</v>
      </c>
      <c r="K98" s="126">
        <f>IF(PERCENT!K98&gt;PERCENT!K$100,(PERCENT!K98-PERCENT!K$100)/(PERCENT!K$101-PERCENT!K$100),(PERCENT!K98-PERCENT!K$100)/(PERCENT!K$100-PERCENT!K$102))</f>
        <v>0.38812745485128036</v>
      </c>
      <c r="L98" s="126">
        <f>IF(PERCENT!L98&gt;PERCENT!L$100,(PERCENT!L98-PERCENT!L$100)/(PERCENT!L$101-PERCENT!L$100),(PERCENT!L98-PERCENT!L$100)/(PERCENT!L$100-PERCENT!L$102))</f>
        <v>-0.42431090476023731</v>
      </c>
      <c r="M98" s="124">
        <f>IF(PERCENT!M98&gt;PERCENT!M$100,(PERCENT!M98-PERCENT!M$100)/(PERCENT!M$101-PERCENT!M$100),(PERCENT!M98-PERCENT!M$100)/(PERCENT!M$100-PERCENT!M$102))</f>
        <v>-1</v>
      </c>
      <c r="N98" s="124">
        <f>IF(PERCENT!N98&gt;PERCENT!N$100,(PERCENT!N98-PERCENT!N$100)/(PERCENT!N$101-PERCENT!N$100),(PERCENT!N98-PERCENT!N$100)/(PERCENT!N$100-PERCENT!N$102))</f>
        <v>-0.50547457034197463</v>
      </c>
      <c r="O98" s="124">
        <f>IF(PERCENT!O98&gt;PERCENT!O$100,(PERCENT!O98-PERCENT!O$100)/(PERCENT!O$101-PERCENT!O$100),(PERCENT!O98-PERCENT!O$100)/(PERCENT!O$100-PERCENT!O$102))</f>
        <v>-0.51053914632914932</v>
      </c>
      <c r="P98" s="124">
        <f>IF(PERCENT!P98&gt;PERCENT!P$100,(PERCENT!P98-PERCENT!P$100)/(PERCENT!P$101-PERCENT!P$100),(PERCENT!P98-PERCENT!P$100)/(PERCENT!P$100-PERCENT!P$102))</f>
        <v>0.49189008321152228</v>
      </c>
      <c r="Q98" s="124">
        <f>IF(PERCENT!Q98&gt;PERCENT!Q$100,(PERCENT!Q98-PERCENT!Q$100)/(PERCENT!Q$101-PERCENT!Q$100),(PERCENT!Q98-PERCENT!Q$100)/(PERCENT!Q$100-PERCENT!Q$102))</f>
        <v>0.1236201841886797</v>
      </c>
      <c r="R98" s="127">
        <f>IF(PERCENT!R98&gt;PERCENT!R$100,(PERCENT!R98-PERCENT!R$100)/(PERCENT!R$101-PERCENT!R$100),(PERCENT!R98-PERCENT!R$100)/(PERCENT!R$100-PERCENT!R$102))</f>
        <v>-0.81511431537715651</v>
      </c>
      <c r="S98" s="124">
        <f>IF(PERCENT!S98&gt;PERCENT!S$100,(PERCENT!S98-PERCENT!S$100)/(PERCENT!S$101-PERCENT!S$100),(PERCENT!S98-PERCENT!S$100)/(PERCENT!S$100-PERCENT!S$102))</f>
        <v>-0.83977641604864806</v>
      </c>
      <c r="T98" s="124">
        <f>IF(PERCENT!T98&gt;PERCENT!T$100,(PERCENT!T98-PERCENT!T$100)/(PERCENT!T$101-PERCENT!T$100),(PERCENT!T98-PERCENT!T$100)/(PERCENT!T$100-PERCENT!T$102))</f>
        <v>-0.81570920043623607</v>
      </c>
      <c r="U98" s="124">
        <f>IF(PERCENT!U98&gt;PERCENT!U$100,(PERCENT!U98-PERCENT!U$100)/(PERCENT!U$101-PERCENT!U$100),(PERCENT!U98-PERCENT!U$100)/(PERCENT!U$100-PERCENT!U$102))</f>
        <v>-0.77897561496360201</v>
      </c>
      <c r="V98" s="127">
        <f>IF(PERCENT!V98&gt;PERCENT!V$100,(PERCENT!V98-PERCENT!V$100)/(PERCENT!V$101-PERCENT!V$100),(PERCENT!V98-PERCENT!V$100)/(PERCENT!V$100-PERCENT!V$102))</f>
        <v>-9.2080773902610227E-2</v>
      </c>
      <c r="W98" s="124">
        <f>IF(PERCENT!W98&gt;PERCENT!W$100,(PERCENT!W98-PERCENT!W$100)/(PERCENT!W$101-PERCENT!W$100),(PERCENT!W98-PERCENT!W$100)/(PERCENT!W$100-PERCENT!W$102))</f>
        <v>-9.2080773902610227E-2</v>
      </c>
      <c r="X98" s="127">
        <f>IF(PERCENT!X98&gt;PERCENT!X$100,(PERCENT!X98-PERCENT!X$100)/(PERCENT!X$101-PERCENT!X$100),(PERCENT!X98-PERCENT!X$100)/(PERCENT!X$100-PERCENT!X$102))</f>
        <v>0.33855464932296214</v>
      </c>
      <c r="Y98" s="124">
        <f>IF(PERCENT!Y98&gt;PERCENT!Y$100,(PERCENT!Y98-PERCENT!Y$100)/(PERCENT!Y$101-PERCENT!Y$100),(PERCENT!Y98-PERCENT!Y$100)/(PERCENT!Y$100-PERCENT!Y$102))</f>
        <v>-0.25634496343976559</v>
      </c>
      <c r="Z98" s="124">
        <f>IF(PERCENT!Z98&gt;PERCENT!Z$100,(PERCENT!Z98-PERCENT!Z$100)/(PERCENT!Z$101-PERCENT!Z$100),(PERCENT!Z98-PERCENT!Z$100)/(PERCENT!Z$100-PERCENT!Z$102))</f>
        <v>-0.39865847474633087</v>
      </c>
      <c r="AA98" s="124">
        <f>IF(PERCENT!AA98&gt;PERCENT!AA$100,(PERCENT!AA98-PERCENT!AA$100)/(PERCENT!AA$101-PERCENT!AA$100),(PERCENT!AA98-PERCENT!AA$100)/(PERCENT!AA$100-PERCENT!AA$102))</f>
        <v>-0.50368913502882517</v>
      </c>
      <c r="AB98" s="124">
        <f>IF(PERCENT!AB98&gt;PERCENT!AB$100,(PERCENT!AB98-PERCENT!AB$100)/(PERCENT!AB$101-PERCENT!AB$100),(PERCENT!AB98-PERCENT!AB$100)/(PERCENT!AB$100-PERCENT!AB$102))</f>
        <v>0.993242672896398</v>
      </c>
      <c r="AC98" s="127">
        <f>IF(PERCENT!AC98&gt;PERCENT!AC$100,(PERCENT!AC98-PERCENT!AC$100)/(PERCENT!AC$101-PERCENT!AC$100),(PERCENT!AC98-PERCENT!AC$100)/(PERCENT!AC$100-PERCENT!AC$102))</f>
        <v>-0.52751068371902587</v>
      </c>
      <c r="AD98" s="124">
        <f>IF(PERCENT!AD98&gt;PERCENT!AD$100,(PERCENT!AD98-PERCENT!AD$100)/(PERCENT!AD$101-PERCENT!AD$100),(PERCENT!AD98-PERCENT!AD$100)/(PERCENT!AD$100-PERCENT!AD$102))</f>
        <v>-0.52751068371902587</v>
      </c>
      <c r="AE98" s="128">
        <f>IF(PERCENT!AE98&gt;PERCENT!AE$100,(PERCENT!AE98-PERCENT!AE$100)/(PERCENT!AE$101-PERCENT!AE$100),(PERCENT!AE98-PERCENT!AE$100)/(PERCENT!AE$100-PERCENT!AE$102))</f>
        <v>-0.75116328738093019</v>
      </c>
      <c r="AF98" s="124">
        <f>IF(PERCENT!AF98&gt;PERCENT!AF$100,(PERCENT!AF98-PERCENT!AF$100)/(PERCENT!AF$101-PERCENT!AF$100),(PERCENT!AF98-PERCENT!AF$100)/(PERCENT!AF$100-PERCENT!AF$102))</f>
        <v>-0.78617142326942635</v>
      </c>
      <c r="AG98" s="124">
        <f>IF(PERCENT!AG98&gt;PERCENT!AG$100,(PERCENT!AG98-PERCENT!AG$100)/(PERCENT!AG$101-PERCENT!AG$100),(PERCENT!AG98-PERCENT!AG$100)/(PERCENT!AG$100-PERCENT!AG$102))</f>
        <v>-0.19288535103855567</v>
      </c>
      <c r="AH98" s="124">
        <f>IF(PERCENT!AH98&gt;PERCENT!AH$100,(PERCENT!AH98-PERCENT!AH$100)/(PERCENT!AH$101-PERCENT!AH$100),(PERCENT!AH98-PERCENT!AH$100)/(PERCENT!AH$100-PERCENT!AH$102))</f>
        <v>-0.15372057302464867</v>
      </c>
      <c r="AI98" s="124">
        <f>IF(PERCENT!AI98&gt;PERCENT!AI$100,(PERCENT!AI98-PERCENT!AI$100)/(PERCENT!AI$101-PERCENT!AI$100),(PERCENT!AI98-PERCENT!AI$100)/(PERCENT!AI$100-PERCENT!AI$102))</f>
        <v>-0.93383084358772406</v>
      </c>
      <c r="AJ98" s="124">
        <f>IF(PERCENT!AJ98&gt;PERCENT!AJ$100,(PERCENT!AJ98-PERCENT!AJ$100)/(PERCENT!AJ$101-PERCENT!AJ$100),(PERCENT!AJ98-PERCENT!AJ$100)/(PERCENT!AJ$100-PERCENT!AJ$102))</f>
        <v>0.20647118556097246</v>
      </c>
      <c r="AK98" s="124">
        <f>IF(PERCENT!AK98&gt;PERCENT!AK$100,(PERCENT!AK98-PERCENT!AK$100)/(PERCENT!AK$101-PERCENT!AK$100),(PERCENT!AK98-PERCENT!AK$100)/(PERCENT!AK$100-PERCENT!AK$102))</f>
        <v>-0.26750791499541116</v>
      </c>
      <c r="AL98" s="124">
        <f>IF(PERCENT!AL98&gt;PERCENT!AL$100,(PERCENT!AL98-PERCENT!AL$100)/(PERCENT!AL$101-PERCENT!AL$100),(PERCENT!AL98-PERCENT!AL$100)/(PERCENT!AL$100-PERCENT!AL$102))</f>
        <v>2.8206582778190267E-2</v>
      </c>
      <c r="AM98" s="124">
        <f>IF(PERCENT!AM98&gt;PERCENT!AM$100,(PERCENT!AM98-PERCENT!AM$100)/(PERCENT!AM$101-PERCENT!AM$100),(PERCENT!AM98-PERCENT!AM$100)/(PERCENT!AM$100-PERCENT!AM$102))</f>
        <v>-0.22800601943131038</v>
      </c>
      <c r="AN98" s="124">
        <f>IF(PERCENT!AN98&gt;PERCENT!AN$100,(PERCENT!AN98-PERCENT!AN$100)/(PERCENT!AN$101-PERCENT!AN$100),(PERCENT!AN98-PERCENT!AN$100)/(PERCENT!AN$100-PERCENT!AN$102))</f>
        <v>-0.68155329549543542</v>
      </c>
      <c r="AO98" s="124">
        <f>IF(PERCENT!AO98&gt;PERCENT!AO$100,(PERCENT!AO98-PERCENT!AO$100)/(PERCENT!AO$101-PERCENT!AO$100),(PERCENT!AO98-PERCENT!AO$100)/(PERCENT!AO$100-PERCENT!AO$102))</f>
        <v>-0.38701793259022477</v>
      </c>
      <c r="AP98" s="124">
        <f>IF(PERCENT!AP98&gt;PERCENT!AP$100,(PERCENT!AP98-PERCENT!AP$100)/(PERCENT!AP$101-PERCENT!AP$100),(PERCENT!AP98-PERCENT!AP$100)/(PERCENT!AP$100-PERCENT!AP$102))</f>
        <v>0.5985552352021849</v>
      </c>
      <c r="AQ98" s="124">
        <f>IF(PERCENT!AQ98&gt;PERCENT!AQ$100,(PERCENT!AQ98-PERCENT!AQ$100)/(PERCENT!AQ$101-PERCENT!AQ$100),(PERCENT!AQ98-PERCENT!AQ$100)/(PERCENT!AQ$100-PERCENT!AQ$102))</f>
        <v>0.22454881429961956</v>
      </c>
      <c r="AR98" s="124">
        <f>IF(PERCENT!AR98&gt;PERCENT!AR$100,(PERCENT!AR98-PERCENT!AR$100)/(PERCENT!AR$101-PERCENT!AR$100),(PERCENT!AR98-PERCENT!AR$100)/(PERCENT!AR$100-PERCENT!AR$102))</f>
        <v>0.51541376129297101</v>
      </c>
      <c r="AS98" s="198">
        <f>IF(PERCENT!AS98&gt;PERCENT!AS$100,(PERCENT!AS98-PERCENT!AS$100)/(PERCENT!AS$101-PERCENT!AS$100),(PERCENT!AS98-PERCENT!AS$100)/(PERCENT!AS$100-PERCENT!AS$102))</f>
        <v>1.3094406295335875E-2</v>
      </c>
      <c r="AT98" s="198">
        <f>IF(PERCENT!AT98&gt;PERCENT!AT$100,(PERCENT!AT98-PERCENT!AT$100)/(PERCENT!AT$101-PERCENT!AT$100),(PERCENT!AT98-PERCENT!AT$100)/(PERCENT!AT$100-PERCENT!AT$102))</f>
        <v>4.7074295760585014E-2</v>
      </c>
      <c r="AU98" s="198">
        <f>IF(PERCENT!AU98&gt;PERCENT!AU$100,(PERCENT!AU98-PERCENT!AU$100)/(PERCENT!AU$101-PERCENT!AU$100),(PERCENT!AU98-PERCENT!AU$100)/(PERCENT!AU$100-PERCENT!AU$102))</f>
        <v>-0.26450404261769833</v>
      </c>
      <c r="AV98" s="231">
        <f>IF(PERCENT!AV98&gt;PERCENT!AV$100,(PERCENT!AV98-PERCENT!AV$100)/(PERCENT!AV$101-PERCENT!AV$100),(PERCENT!AV98-PERCENT!AV$100)/(PERCENT!AV$100-PERCENT!AV$102))</f>
        <v>-0.75116328738093019</v>
      </c>
      <c r="AW98" s="231">
        <f>IF(PERCENT!AW98&gt;PERCENT!AW$100,(PERCENT!AW98-PERCENT!AW$100)/(PERCENT!AW$101-PERCENT!AW$100),(PERCENT!AW98-PERCENT!AW$100)/(PERCENT!AW$100-PERCENT!AW$102))</f>
        <v>-5.0414873882083364E-2</v>
      </c>
      <c r="AX98" s="231">
        <f>IF(PERCENT!AX98&gt;PERCENT!AX$100,(PERCENT!AX98-PERCENT!AX$100)/(PERCENT!AX$101-PERCENT!AX$100),(PERCENT!AX98-PERCENT!AX$100)/(PERCENT!AX$100-PERCENT!AX$102))</f>
        <v>-0.75116328738093019</v>
      </c>
      <c r="AY98" s="232">
        <f>IF(PERCENT!AY98&gt;PERCENT!AY$100,(PERCENT!AY98-PERCENT!AY$100)/(PERCENT!AY$101-PERCENT!AY$100),(PERCENT!AY98-PERCENT!AY$100)/(PERCENT!AY$100-PERCENT!AY$102))</f>
        <v>0.33564230137068918</v>
      </c>
    </row>
    <row r="103" spans="1:51" x14ac:dyDescent="0.35">
      <c r="A103" s="234" t="s">
        <v>796</v>
      </c>
    </row>
    <row r="105" spans="1:51" x14ac:dyDescent="0.35">
      <c r="A105" s="197" t="s">
        <v>813</v>
      </c>
      <c r="B105" s="125">
        <f>IF(PERCENT!B107&gt;PERCENT!B$133,(PERCENT!B107-PERCENT!B$133)/(PERCENT!B$134-PERCENT!B$133),(PERCENT!B107-PERCENT!B$133)/(PERCENT!B$133-PERCENT!B$135))</f>
        <v>-0.26786034558158506</v>
      </c>
      <c r="C105" s="124">
        <f>IF(PERCENT!C107&gt;PERCENT!C$133,(PERCENT!C107-PERCENT!C$133)/(PERCENT!C$134-PERCENT!C$133),(PERCENT!C107-PERCENT!C$133)/(PERCENT!C$133-PERCENT!C$135))</f>
        <v>0.35427612364500094</v>
      </c>
      <c r="D105" s="124">
        <f>IF(PERCENT!D107&gt;PERCENT!D$133,(PERCENT!D107-PERCENT!D$133)/(PERCENT!D$134-PERCENT!D$133),(PERCENT!D107-PERCENT!D$133)/(PERCENT!D$133-PERCENT!D$135))</f>
        <v>8.0133914223561295E-2</v>
      </c>
      <c r="E105" s="124">
        <f>IF(PERCENT!E107&gt;PERCENT!E$133,(PERCENT!E107-PERCENT!E$133)/(PERCENT!E$134-PERCENT!E$133),(PERCENT!E107-PERCENT!E$133)/(PERCENT!E$133-PERCENT!E$135))</f>
        <v>-0.53317167685651767</v>
      </c>
      <c r="F105" s="124">
        <f>IF(PERCENT!F107&gt;PERCENT!F$133,(PERCENT!F107-PERCENT!F$133)/(PERCENT!F$134-PERCENT!F$133),(PERCENT!F107-PERCENT!F$133)/(PERCENT!F$133-PERCENT!F$135))</f>
        <v>-0.1867778960869694</v>
      </c>
      <c r="G105" s="124">
        <f>IF(PERCENT!G107&gt;PERCENT!G$133,(PERCENT!G107-PERCENT!G$133)/(PERCENT!G$134-PERCENT!G$133),(PERCENT!G107-PERCENT!G$133)/(PERCENT!G$133-PERCENT!G$135))</f>
        <v>0.15114296795804047</v>
      </c>
      <c r="H105" s="125">
        <f>IF(PERCENT!H107&gt;PERCENT!H$133,(PERCENT!H107-PERCENT!H$133)/(PERCENT!H$134-PERCENT!H$133),(PERCENT!H107-PERCENT!H$133)/(PERCENT!H$133-PERCENT!H$135))</f>
        <v>-0.6420502795420423</v>
      </c>
      <c r="I105" s="124">
        <f>IF(PERCENT!I107&gt;PERCENT!I$133,(PERCENT!I107-PERCENT!I$133)/(PERCENT!I$134-PERCENT!I$133),(PERCENT!I107-PERCENT!I$133)/(PERCENT!I$133-PERCENT!I$135))</f>
        <v>-0.72001657298589383</v>
      </c>
      <c r="J105" s="124">
        <f>IF(PERCENT!J107&gt;PERCENT!J$133,(PERCENT!J107-PERCENT!J$133)/(PERCENT!J$134-PERCENT!J$133),(PERCENT!J107-PERCENT!J$133)/(PERCENT!J$133-PERCENT!J$135))</f>
        <v>-0.57214288838042959</v>
      </c>
      <c r="K105" s="126">
        <f>IF(PERCENT!K107&gt;PERCENT!K$133,(PERCENT!K107-PERCENT!K$133)/(PERCENT!K$134-PERCENT!K$133),(PERCENT!K107-PERCENT!K$133)/(PERCENT!K$133-PERCENT!K$135))</f>
        <v>0.31632050597096367</v>
      </c>
      <c r="L105" s="126">
        <f>IF(PERCENT!L107&gt;PERCENT!L$133,(PERCENT!L107-PERCENT!L$133)/(PERCENT!L$134-PERCENT!L$133),(PERCENT!L107-PERCENT!L$133)/(PERCENT!L$133-PERCENT!L$135))</f>
        <v>3.0566743049018914E-2</v>
      </c>
      <c r="M105" s="124">
        <f>IF(PERCENT!M107&gt;PERCENT!M$133,(PERCENT!M107-PERCENT!M$133)/(PERCENT!M$134-PERCENT!M$133),(PERCENT!M107-PERCENT!M$133)/(PERCENT!M$133-PERCENT!M$135))</f>
        <v>5.0455836432589239E-2</v>
      </c>
      <c r="N105" s="124">
        <f>IF(PERCENT!N107&gt;PERCENT!N$133,(PERCENT!N107-PERCENT!N$133)/(PERCENT!N$134-PERCENT!N$133),(PERCENT!N107-PERCENT!N$133)/(PERCENT!N$133-PERCENT!N$135))</f>
        <v>-0.48164147549932956</v>
      </c>
      <c r="O105" s="124">
        <f>IF(PERCENT!O107&gt;PERCENT!O$133,(PERCENT!O107-PERCENT!O$133)/(PERCENT!O$134-PERCENT!O$133),(PERCENT!O107-PERCENT!O$133)/(PERCENT!O$133-PERCENT!O$135))</f>
        <v>-0.42307532438980394</v>
      </c>
      <c r="P105" s="124">
        <f>IF(PERCENT!P107&gt;PERCENT!P$133,(PERCENT!P107-PERCENT!P$133)/(PERCENT!P$134-PERCENT!P$133),(PERCENT!P107-PERCENT!P$133)/(PERCENT!P$133-PERCENT!P$135))</f>
        <v>-1.7777855267002381E-2</v>
      </c>
      <c r="Q105" s="124">
        <f>IF(PERCENT!Q107&gt;PERCENT!Q$133,(PERCENT!Q107-PERCENT!Q$133)/(PERCENT!Q$134-PERCENT!Q$133),(PERCENT!Q107-PERCENT!Q$133)/(PERCENT!Q$133-PERCENT!Q$135))</f>
        <v>0.60317917064100512</v>
      </c>
      <c r="R105" s="127">
        <f>IF(PERCENT!R107&gt;PERCENT!R$133,(PERCENT!R107-PERCENT!R$133)/(PERCENT!R$134-PERCENT!R$133),(PERCENT!R107-PERCENT!R$133)/(PERCENT!R$133-PERCENT!R$135))</f>
        <v>-0.2494904078645912</v>
      </c>
      <c r="S105" s="124">
        <f>IF(PERCENT!S107&gt;PERCENT!S$133,(PERCENT!S107-PERCENT!S$133)/(PERCENT!S$134-PERCENT!S$133),(PERCENT!S107-PERCENT!S$133)/(PERCENT!S$133-PERCENT!S$135))</f>
        <v>-4.5222130557401277E-2</v>
      </c>
      <c r="T105" s="124">
        <f>IF(PERCENT!T107&gt;PERCENT!T$133,(PERCENT!T107-PERCENT!T$133)/(PERCENT!T$134-PERCENT!T$133),(PERCENT!T107-PERCENT!T$133)/(PERCENT!T$133-PERCENT!T$135))</f>
        <v>-0.16230702611874581</v>
      </c>
      <c r="U105" s="124">
        <f>IF(PERCENT!U107&gt;PERCENT!U$133,(PERCENT!U107-PERCENT!U$133)/(PERCENT!U$134-PERCENT!U$133),(PERCENT!U107-PERCENT!U$133)/(PERCENT!U$133-PERCENT!U$135))</f>
        <v>-0.67365820200086213</v>
      </c>
      <c r="V105" s="127">
        <f>IF(PERCENT!V107&gt;PERCENT!V$133,(PERCENT!V107-PERCENT!V$133)/(PERCENT!V$134-PERCENT!V$133),(PERCENT!V107-PERCENT!V$133)/(PERCENT!V$133-PERCENT!V$135))</f>
        <v>-0.64819623689112127</v>
      </c>
      <c r="W105" s="124">
        <f>IF(PERCENT!W107&gt;PERCENT!W$133,(PERCENT!W107-PERCENT!W$133)/(PERCENT!W$134-PERCENT!W$133),(PERCENT!W107-PERCENT!W$133)/(PERCENT!W$133-PERCENT!W$135))</f>
        <v>-0.64819623689112127</v>
      </c>
      <c r="X105" s="127">
        <f>IF(PERCENT!X107&gt;PERCENT!X$133,(PERCENT!X107-PERCENT!X$133)/(PERCENT!X$134-PERCENT!X$133),(PERCENT!X107-PERCENT!X$133)/(PERCENT!X$133-PERCENT!X$135))</f>
        <v>-0.24969630350944791</v>
      </c>
      <c r="Y105" s="124">
        <f>IF(PERCENT!Y107&gt;PERCENT!Y$133,(PERCENT!Y107-PERCENT!Y$133)/(PERCENT!Y$134-PERCENT!Y$133),(PERCENT!Y107-PERCENT!Y$133)/(PERCENT!Y$133-PERCENT!Y$135))</f>
        <v>-0.72025606608838322</v>
      </c>
      <c r="Z105" s="124">
        <f>IF(PERCENT!Z107&gt;PERCENT!Z$133,(PERCENT!Z107-PERCENT!Z$133)/(PERCENT!Z$134-PERCENT!Z$133),(PERCENT!Z107-PERCENT!Z$133)/(PERCENT!Z$133-PERCENT!Z$135))</f>
        <v>-0.66097405089458883</v>
      </c>
      <c r="AA105" s="124">
        <f>IF(PERCENT!AA107&gt;PERCENT!AA$133,(PERCENT!AA107-PERCENT!AA$133)/(PERCENT!AA$134-PERCENT!AA$133),(PERCENT!AA107-PERCENT!AA$133)/(PERCENT!AA$133-PERCENT!AA$135))</f>
        <v>-0.40998575976010582</v>
      </c>
      <c r="AB105" s="124">
        <f>IF(PERCENT!AB107&gt;PERCENT!AB$133,(PERCENT!AB107-PERCENT!AB$133)/(PERCENT!AB$134-PERCENT!AB$133),(PERCENT!AB107-PERCENT!AB$133)/(PERCENT!AB$133-PERCENT!AB$135))</f>
        <v>-1.8774487462147375E-2</v>
      </c>
      <c r="AC105" s="127">
        <f>IF(PERCENT!AC107&gt;PERCENT!AC$133,(PERCENT!AC107-PERCENT!AC$133)/(PERCENT!AC$134-PERCENT!AC$133),(PERCENT!AC107-PERCENT!AC$133)/(PERCENT!AC$133-PERCENT!AC$135))</f>
        <v>-0.71030070872067608</v>
      </c>
      <c r="AD105" s="124">
        <f>IF(PERCENT!AD107&gt;PERCENT!AD$133,(PERCENT!AD107-PERCENT!AD$133)/(PERCENT!AD$134-PERCENT!AD$133),(PERCENT!AD107-PERCENT!AD$133)/(PERCENT!AD$133-PERCENT!AD$135))</f>
        <v>-0.71030070872067608</v>
      </c>
      <c r="AE105" s="128">
        <f>IF(PERCENT!AE107&gt;PERCENT!AE$133,(PERCENT!AE107-PERCENT!AE$133)/(PERCENT!AE$134-PERCENT!AE$133),(PERCENT!AE107-PERCENT!AE$133)/(PERCENT!AE$133-PERCENT!AE$135))</f>
        <v>-0.27673972451386319</v>
      </c>
      <c r="AF105" s="124">
        <f>IF(PERCENT!AF107&gt;PERCENT!AF$133,(PERCENT!AF107-PERCENT!AF$133)/(PERCENT!AF$134-PERCENT!AF$133),(PERCENT!AF107-PERCENT!AF$133)/(PERCENT!AF$133-PERCENT!AF$135))</f>
        <v>0.64752712595448647</v>
      </c>
      <c r="AG105" s="124">
        <f>IF(PERCENT!AG107&gt;PERCENT!AG$133,(PERCENT!AG107-PERCENT!AG$133)/(PERCENT!AG$134-PERCENT!AG$133),(PERCENT!AG107-PERCENT!AG$133)/(PERCENT!AG$133-PERCENT!AG$135))</f>
        <v>1.9787360741618982E-2</v>
      </c>
      <c r="AH105" s="124">
        <f>IF(PERCENT!AH107&gt;PERCENT!AH$133,(PERCENT!AH107-PERCENT!AH$133)/(PERCENT!AH$134-PERCENT!AH$133),(PERCENT!AH107-PERCENT!AH$133)/(PERCENT!AH$133-PERCENT!AH$135))</f>
        <v>-0.57295155903331452</v>
      </c>
      <c r="AI105" s="124">
        <f>IF(PERCENT!AI107&gt;PERCENT!AI$133,(PERCENT!AI107-PERCENT!AI$133)/(PERCENT!AI$134-PERCENT!AI$133),(PERCENT!AI107-PERCENT!AI$133)/(PERCENT!AI$133-PERCENT!AI$135))</f>
        <v>-0.37937259038225168</v>
      </c>
      <c r="AJ105" s="124">
        <f>IF(PERCENT!AJ107&gt;PERCENT!AJ$133,(PERCENT!AJ107-PERCENT!AJ$133)/(PERCENT!AJ$134-PERCENT!AJ$133),(PERCENT!AJ107-PERCENT!AJ$133)/(PERCENT!AJ$133-PERCENT!AJ$135))</f>
        <v>1.1341799124296672E-2</v>
      </c>
      <c r="AK105" s="124">
        <f>IF(PERCENT!AK107&gt;PERCENT!AK$133,(PERCENT!AK107-PERCENT!AK$133)/(PERCENT!AK$134-PERCENT!AK$133),(PERCENT!AK107-PERCENT!AK$133)/(PERCENT!AK$133-PERCENT!AK$135))</f>
        <v>-0.36059672796536418</v>
      </c>
      <c r="AL105" s="124">
        <f>IF(PERCENT!AL107&gt;PERCENT!AL$133,(PERCENT!AL107-PERCENT!AL$133)/(PERCENT!AL$134-PERCENT!AL$133),(PERCENT!AL107-PERCENT!AL$133)/(PERCENT!AL$133-PERCENT!AL$135))</f>
        <v>-0.66547169131518846</v>
      </c>
      <c r="AM105" s="124">
        <f>IF(PERCENT!AM107&gt;PERCENT!AM$133,(PERCENT!AM107-PERCENT!AM$133)/(PERCENT!AM$134-PERCENT!AM$133),(PERCENT!AM107-PERCENT!AM$133)/(PERCENT!AM$133-PERCENT!AM$135))</f>
        <v>-4.0441896527306342E-2</v>
      </c>
      <c r="AN105" s="124">
        <f>IF(PERCENT!AN107&gt;PERCENT!AN$133,(PERCENT!AN107-PERCENT!AN$133)/(PERCENT!AN$134-PERCENT!AN$133),(PERCENT!AN107-PERCENT!AN$133)/(PERCENT!AN$133-PERCENT!AN$135))</f>
        <v>8.1245041522222547E-2</v>
      </c>
      <c r="AO105" s="124">
        <f>IF(PERCENT!AO107&gt;PERCENT!AO$133,(PERCENT!AO107-PERCENT!AO$133)/(PERCENT!AO$134-PERCENT!AO$133),(PERCENT!AO107-PERCENT!AO$133)/(PERCENT!AO$133-PERCENT!AO$135))</f>
        <v>-0.50078059814607712</v>
      </c>
      <c r="AP105" s="124">
        <f>IF(PERCENT!AP107&gt;PERCENT!AP$133,(PERCENT!AP107-PERCENT!AP$133)/(PERCENT!AP$134-PERCENT!AP$133),(PERCENT!AP107-PERCENT!AP$133)/(PERCENT!AP$133-PERCENT!AP$135))</f>
        <v>0.11064436237552167</v>
      </c>
      <c r="AQ105" s="124">
        <f>IF(PERCENT!AQ107&gt;PERCENT!AQ$133,(PERCENT!AQ107-PERCENT!AQ$133)/(PERCENT!AQ$134-PERCENT!AQ$133),(PERCENT!AQ107-PERCENT!AQ$133)/(PERCENT!AQ$133-PERCENT!AQ$135))</f>
        <v>0.25600549728723643</v>
      </c>
      <c r="AR105" s="124">
        <f>IF(PERCENT!AR107&gt;PERCENT!AR$133,(PERCENT!AR107-PERCENT!AR$133)/(PERCENT!AR$134-PERCENT!AR$133),(PERCENT!AR107-PERCENT!AR$133)/(PERCENT!AR$133-PERCENT!AR$135))</f>
        <v>0.15849065059378584</v>
      </c>
      <c r="AS105" s="198">
        <f>IF(PERCENT!AS107&gt;PERCENT!AS$133,(PERCENT!AS107-PERCENT!AS$133)/(PERCENT!AS$134-PERCENT!AS$133),(PERCENT!AS107-PERCENT!AS$133)/(PERCENT!AS$133-PERCENT!AS$135))</f>
        <v>-0.60415155210590232</v>
      </c>
      <c r="AT105" s="198">
        <f>IF(PERCENT!AT107&gt;PERCENT!AT$133,(PERCENT!AT107-PERCENT!AT$133)/(PERCENT!AT$134-PERCENT!AT$133),(PERCENT!AT107-PERCENT!AT$133)/(PERCENT!AT$133-PERCENT!AT$135))</f>
        <v>0.28909580160149179</v>
      </c>
      <c r="AU105" s="198">
        <f>IF(PERCENT!AU107&gt;PERCENT!AU$133,(PERCENT!AU107-PERCENT!AU$133)/(PERCENT!AU$134-PERCENT!AU$133),(PERCENT!AU107-PERCENT!AU$133)/(PERCENT!AU$133-PERCENT!AU$135))</f>
        <v>-0.48922718434058643</v>
      </c>
      <c r="AV105" s="231">
        <f>IF(PERCENT!AV107&gt;PERCENT!AV$133,(PERCENT!AV107-PERCENT!AV$133)/(PERCENT!AV$134-PERCENT!AV$133),(PERCENT!AV107-PERCENT!AV$133)/(PERCENT!AV$133-PERCENT!AV$135))</f>
        <v>-0.27673972451386319</v>
      </c>
      <c r="AW105" s="231">
        <f>IF(PERCENT!AW107&gt;PERCENT!AW$133,(PERCENT!AW107-PERCENT!AW$133)/(PERCENT!AW$134-PERCENT!AW$133),(PERCENT!AW107-PERCENT!AW$133)/(PERCENT!AW$133-PERCENT!AW$135))</f>
        <v>-0.2077288624383393</v>
      </c>
      <c r="AX105" s="231">
        <f>IF(PERCENT!AX107&gt;PERCENT!AX$133,(PERCENT!AX107-PERCENT!AX$133)/(PERCENT!AX$134-PERCENT!AX$133),(PERCENT!AX107-PERCENT!AX$133)/(PERCENT!AX$133-PERCENT!AX$135))</f>
        <v>-0.27673972451386319</v>
      </c>
      <c r="AY105" s="232">
        <f>IF(PERCENT!AY107&gt;PERCENT!AY$133,(PERCENT!AY107-PERCENT!AY$133)/(PERCENT!AY$134-PERCENT!AY$133),(PERCENT!AY107-PERCENT!AY$133)/(PERCENT!AY$133-PERCENT!AY$135))</f>
        <v>-0.11530208583523341</v>
      </c>
    </row>
    <row r="106" spans="1:51" x14ac:dyDescent="0.35">
      <c r="A106" s="197" t="s">
        <v>799</v>
      </c>
      <c r="B106" s="125">
        <f>IF(PERCENT!B108&gt;PERCENT!B$133,(PERCENT!B108-PERCENT!B$133)/(PERCENT!B$134-PERCENT!B$133),(PERCENT!B108-PERCENT!B$133)/(PERCENT!B$133-PERCENT!B$135))</f>
        <v>1.5038863617538676E-2</v>
      </c>
      <c r="C106" s="124">
        <f>IF(PERCENT!C108&gt;PERCENT!C$133,(PERCENT!C108-PERCENT!C$133)/(PERCENT!C$134-PERCENT!C$133),(PERCENT!C108-PERCENT!C$133)/(PERCENT!C$133-PERCENT!C$135))</f>
        <v>0.17944626834871175</v>
      </c>
      <c r="D106" s="124">
        <f>IF(PERCENT!D108&gt;PERCENT!D$133,(PERCENT!D108-PERCENT!D$133)/(PERCENT!D$134-PERCENT!D$133),(PERCENT!D108-PERCENT!D$133)/(PERCENT!D$133-PERCENT!D$135))</f>
        <v>-3.8841780389793816E-3</v>
      </c>
      <c r="E106" s="124">
        <f>IF(PERCENT!E108&gt;PERCENT!E$133,(PERCENT!E108-PERCENT!E$133)/(PERCENT!E$134-PERCENT!E$133),(PERCENT!E108-PERCENT!E$133)/(PERCENT!E$133-PERCENT!E$135))</f>
        <v>-0.46638602188920225</v>
      </c>
      <c r="F106" s="124">
        <f>IF(PERCENT!F108&gt;PERCENT!F$133,(PERCENT!F108-PERCENT!F$133)/(PERCENT!F$134-PERCENT!F$133),(PERCENT!F108-PERCENT!F$133)/(PERCENT!F$133-PERCENT!F$135))</f>
        <v>0.21396747691179341</v>
      </c>
      <c r="G106" s="124">
        <f>IF(PERCENT!G108&gt;PERCENT!G$133,(PERCENT!G108-PERCENT!G$133)/(PERCENT!G$134-PERCENT!G$133),(PERCENT!G108-PERCENT!G$133)/(PERCENT!G$133-PERCENT!G$135))</f>
        <v>0.17038079536261524</v>
      </c>
      <c r="H106" s="125">
        <f>IF(PERCENT!H108&gt;PERCENT!H$133,(PERCENT!H108-PERCENT!H$133)/(PERCENT!H$134-PERCENT!H$133),(PERCENT!H108-PERCENT!H$133)/(PERCENT!H$133-PERCENT!H$135))</f>
        <v>0.47020453131115963</v>
      </c>
      <c r="I106" s="124">
        <f>IF(PERCENT!I108&gt;PERCENT!I$133,(PERCENT!I108-PERCENT!I$133)/(PERCENT!I$134-PERCENT!I$133),(PERCENT!I108-PERCENT!I$133)/(PERCENT!I$133-PERCENT!I$135))</f>
        <v>0.18846388554015792</v>
      </c>
      <c r="J106" s="124">
        <f>IF(PERCENT!J108&gt;PERCENT!J$133,(PERCENT!J108-PERCENT!J$133)/(PERCENT!J$134-PERCENT!J$133),(PERCENT!J108-PERCENT!J$133)/(PERCENT!J$133-PERCENT!J$135))</f>
        <v>0.68879390915436822</v>
      </c>
      <c r="K106" s="126">
        <f>IF(PERCENT!K108&gt;PERCENT!K$133,(PERCENT!K108-PERCENT!K$133)/(PERCENT!K$134-PERCENT!K$133),(PERCENT!K108-PERCENT!K$133)/(PERCENT!K$133-PERCENT!K$135))</f>
        <v>0.42976269806877088</v>
      </c>
      <c r="L106" s="126">
        <f>IF(PERCENT!L108&gt;PERCENT!L$133,(PERCENT!L108-PERCENT!L$133)/(PERCENT!L$134-PERCENT!L$133),(PERCENT!L108-PERCENT!L$133)/(PERCENT!L$133-PERCENT!L$135))</f>
        <v>0.59891071325073431</v>
      </c>
      <c r="M106" s="124">
        <f>IF(PERCENT!M108&gt;PERCENT!M$133,(PERCENT!M108-PERCENT!M$133)/(PERCENT!M$134-PERCENT!M$133),(PERCENT!M108-PERCENT!M$133)/(PERCENT!M$133-PERCENT!M$135))</f>
        <v>0.80566629456813932</v>
      </c>
      <c r="N106" s="124">
        <f>IF(PERCENT!N108&gt;PERCENT!N$133,(PERCENT!N108-PERCENT!N$133)/(PERCENT!N$134-PERCENT!N$133),(PERCENT!N108-PERCENT!N$133)/(PERCENT!N$133-PERCENT!N$135))</f>
        <v>-0.47642827516073782</v>
      </c>
      <c r="O106" s="124">
        <f>IF(PERCENT!O108&gt;PERCENT!O$133,(PERCENT!O108-PERCENT!O$133)/(PERCENT!O$134-PERCENT!O$133),(PERCENT!O108-PERCENT!O$133)/(PERCENT!O$133-PERCENT!O$135))</f>
        <v>0.17350326291592025</v>
      </c>
      <c r="P106" s="124">
        <f>IF(PERCENT!P108&gt;PERCENT!P$133,(PERCENT!P108-PERCENT!P$133)/(PERCENT!P$134-PERCENT!P$133),(PERCENT!P108-PERCENT!P$133)/(PERCENT!P$133-PERCENT!P$135))</f>
        <v>0.29295532924124273</v>
      </c>
      <c r="Q106" s="124">
        <f>IF(PERCENT!Q108&gt;PERCENT!Q$133,(PERCENT!Q108-PERCENT!Q$133)/(PERCENT!Q$134-PERCENT!Q$133),(PERCENT!Q108-PERCENT!Q$133)/(PERCENT!Q$133-PERCENT!Q$135))</f>
        <v>0.15635917618710538</v>
      </c>
      <c r="R106" s="127">
        <f>IF(PERCENT!R108&gt;PERCENT!R$133,(PERCENT!R108-PERCENT!R$133)/(PERCENT!R$134-PERCENT!R$133),(PERCENT!R108-PERCENT!R$133)/(PERCENT!R$133-PERCENT!R$135))</f>
        <v>0.30011266562393962</v>
      </c>
      <c r="S106" s="124">
        <f>IF(PERCENT!S108&gt;PERCENT!S$133,(PERCENT!S108-PERCENT!S$133)/(PERCENT!S$134-PERCENT!S$133),(PERCENT!S108-PERCENT!S$133)/(PERCENT!S$133-PERCENT!S$135))</f>
        <v>0.36554639907048586</v>
      </c>
      <c r="T106" s="124">
        <f>IF(PERCENT!T108&gt;PERCENT!T$133,(PERCENT!T108-PERCENT!T$133)/(PERCENT!T$134-PERCENT!T$133),(PERCENT!T108-PERCENT!T$133)/(PERCENT!T$133-PERCENT!T$135))</f>
        <v>0.36173502382322953</v>
      </c>
      <c r="U106" s="124">
        <f>IF(PERCENT!U108&gt;PERCENT!U$133,(PERCENT!U108-PERCENT!U$133)/(PERCENT!U$134-PERCENT!U$133),(PERCENT!U108-PERCENT!U$133)/(PERCENT!U$133-PERCENT!U$135))</f>
        <v>0.21445843491216965</v>
      </c>
      <c r="V106" s="127">
        <f>IF(PERCENT!V108&gt;PERCENT!V$133,(PERCENT!V108-PERCENT!V$133)/(PERCENT!V$134-PERCENT!V$133),(PERCENT!V108-PERCENT!V$133)/(PERCENT!V$133-PERCENT!V$135))</f>
        <v>0.24664713914112604</v>
      </c>
      <c r="W106" s="124">
        <f>IF(PERCENT!W108&gt;PERCENT!W$133,(PERCENT!W108-PERCENT!W$133)/(PERCENT!W$134-PERCENT!W$133),(PERCENT!W108-PERCENT!W$133)/(PERCENT!W$133-PERCENT!W$135))</f>
        <v>0.24664713914112604</v>
      </c>
      <c r="X106" s="127">
        <f>IF(PERCENT!X108&gt;PERCENT!X$133,(PERCENT!X108-PERCENT!X$133)/(PERCENT!X$134-PERCENT!X$133),(PERCENT!X108-PERCENT!X$133)/(PERCENT!X$133-PERCENT!X$135))</f>
        <v>0.1626530814728577</v>
      </c>
      <c r="Y106" s="124">
        <f>IF(PERCENT!Y108&gt;PERCENT!Y$133,(PERCENT!Y108-PERCENT!Y$133)/(PERCENT!Y$134-PERCENT!Y$133),(PERCENT!Y108-PERCENT!Y$133)/(PERCENT!Y$133-PERCENT!Y$135))</f>
        <v>0.21223867184296086</v>
      </c>
      <c r="Z106" s="124">
        <f>IF(PERCENT!Z108&gt;PERCENT!Z$133,(PERCENT!Z108-PERCENT!Z$133)/(PERCENT!Z$134-PERCENT!Z$133),(PERCENT!Z108-PERCENT!Z$133)/(PERCENT!Z$133-PERCENT!Z$135))</f>
        <v>0.14805566220454613</v>
      </c>
      <c r="AA106" s="124">
        <f>IF(PERCENT!AA108&gt;PERCENT!AA$133,(PERCENT!AA108-PERCENT!AA$133)/(PERCENT!AA$134-PERCENT!AA$133),(PERCENT!AA108-PERCENT!AA$133)/(PERCENT!AA$133-PERCENT!AA$135))</f>
        <v>0.37404624616882126</v>
      </c>
      <c r="AB106" s="124">
        <f>IF(PERCENT!AB108&gt;PERCENT!AB$133,(PERCENT!AB108-PERCENT!AB$133)/(PERCENT!AB$134-PERCENT!AB$133),(PERCENT!AB108-PERCENT!AB$133)/(PERCENT!AB$133-PERCENT!AB$135))</f>
        <v>-0.27694560230268717</v>
      </c>
      <c r="AC106" s="127">
        <f>IF(PERCENT!AC108&gt;PERCENT!AC$133,(PERCENT!AC108-PERCENT!AC$133)/(PERCENT!AC$134-PERCENT!AC$133),(PERCENT!AC108-PERCENT!AC$133)/(PERCENT!AC$133-PERCENT!AC$135))</f>
        <v>0.46621699121835952</v>
      </c>
      <c r="AD106" s="124">
        <f>IF(PERCENT!AD108&gt;PERCENT!AD$133,(PERCENT!AD108-PERCENT!AD$133)/(PERCENT!AD$134-PERCENT!AD$133),(PERCENT!AD108-PERCENT!AD$133)/(PERCENT!AD$133-PERCENT!AD$135))</f>
        <v>0.46621699121835952</v>
      </c>
      <c r="AE106" s="128">
        <f>IF(PERCENT!AE108&gt;PERCENT!AE$133,(PERCENT!AE108-PERCENT!AE$133)/(PERCENT!AE$134-PERCENT!AE$133),(PERCENT!AE108-PERCENT!AE$133)/(PERCENT!AE$133-PERCENT!AE$135))</f>
        <v>0.17569304372639175</v>
      </c>
      <c r="AF106" s="124">
        <f>IF(PERCENT!AF108&gt;PERCENT!AF$133,(PERCENT!AF108-PERCENT!AF$133)/(PERCENT!AF$134-PERCENT!AF$133),(PERCENT!AF108-PERCENT!AF$133)/(PERCENT!AF$133-PERCENT!AF$135))</f>
        <v>5.4732766688452901E-2</v>
      </c>
      <c r="AG106" s="124">
        <f>IF(PERCENT!AG108&gt;PERCENT!AG$133,(PERCENT!AG108-PERCENT!AG$133)/(PERCENT!AG$134-PERCENT!AG$133),(PERCENT!AG108-PERCENT!AG$133)/(PERCENT!AG$133-PERCENT!AG$135))</f>
        <v>0.27269454037160396</v>
      </c>
      <c r="AH106" s="124">
        <f>IF(PERCENT!AH108&gt;PERCENT!AH$133,(PERCENT!AH108-PERCENT!AH$133)/(PERCENT!AH$134-PERCENT!AH$133),(PERCENT!AH108-PERCENT!AH$133)/(PERCENT!AH$133-PERCENT!AH$135))</f>
        <v>0.23075465333346293</v>
      </c>
      <c r="AI106" s="124">
        <f>IF(PERCENT!AI108&gt;PERCENT!AI$133,(PERCENT!AI108-PERCENT!AI$133)/(PERCENT!AI$134-PERCENT!AI$133),(PERCENT!AI108-PERCENT!AI$133)/(PERCENT!AI$133-PERCENT!AI$135))</f>
        <v>0.4215951470921544</v>
      </c>
      <c r="AJ106" s="124">
        <f>IF(PERCENT!AJ108&gt;PERCENT!AJ$133,(PERCENT!AJ108-PERCENT!AJ$133)/(PERCENT!AJ$134-PERCENT!AJ$133),(PERCENT!AJ108-PERCENT!AJ$133)/(PERCENT!AJ$133-PERCENT!AJ$135))</f>
        <v>0.14082688723683284</v>
      </c>
      <c r="AK106" s="124">
        <f>IF(PERCENT!AK108&gt;PERCENT!AK$133,(PERCENT!AK108-PERCENT!AK$133)/(PERCENT!AK$134-PERCENT!AK$133),(PERCENT!AK108-PERCENT!AK$133)/(PERCENT!AK$133-PERCENT!AK$135))</f>
        <v>0.2291011000895761</v>
      </c>
      <c r="AL106" s="124">
        <f>IF(PERCENT!AL108&gt;PERCENT!AL$133,(PERCENT!AL108-PERCENT!AL$133)/(PERCENT!AL$134-PERCENT!AL$133),(PERCENT!AL108-PERCENT!AL$133)/(PERCENT!AL$133-PERCENT!AL$135))</f>
        <v>0.10497160073890481</v>
      </c>
      <c r="AM106" s="124">
        <f>IF(PERCENT!AM108&gt;PERCENT!AM$133,(PERCENT!AM108-PERCENT!AM$133)/(PERCENT!AM$134-PERCENT!AM$133),(PERCENT!AM108-PERCENT!AM$133)/(PERCENT!AM$133-PERCENT!AM$135))</f>
        <v>0.26664683879747797</v>
      </c>
      <c r="AN106" s="124">
        <f>IF(PERCENT!AN108&gt;PERCENT!AN$133,(PERCENT!AN108-PERCENT!AN$133)/(PERCENT!AN$134-PERCENT!AN$133),(PERCENT!AN108-PERCENT!AN$133)/(PERCENT!AN$133-PERCENT!AN$135))</f>
        <v>0.13905753834431597</v>
      </c>
      <c r="AO106" s="124">
        <f>IF(PERCENT!AO108&gt;PERCENT!AO$133,(PERCENT!AO108-PERCENT!AO$133)/(PERCENT!AO$134-PERCENT!AO$133),(PERCENT!AO108-PERCENT!AO$133)/(PERCENT!AO$133-PERCENT!AO$135))</f>
        <v>0.47246589090623115</v>
      </c>
      <c r="AP106" s="124">
        <f>IF(PERCENT!AP108&gt;PERCENT!AP$133,(PERCENT!AP108-PERCENT!AP$133)/(PERCENT!AP$134-PERCENT!AP$133),(PERCENT!AP108-PERCENT!AP$133)/(PERCENT!AP$133-PERCENT!AP$135))</f>
        <v>-0.33981962135607674</v>
      </c>
      <c r="AQ106" s="124">
        <f>IF(PERCENT!AQ108&gt;PERCENT!AQ$133,(PERCENT!AQ108-PERCENT!AQ$133)/(PERCENT!AQ$134-PERCENT!AQ$133),(PERCENT!AQ108-PERCENT!AQ$133)/(PERCENT!AQ$133-PERCENT!AQ$135))</f>
        <v>-0.13399550253008802</v>
      </c>
      <c r="AR106" s="124">
        <f>IF(PERCENT!AR108&gt;PERCENT!AR$133,(PERCENT!AR108-PERCENT!AR$133)/(PERCENT!AR$134-PERCENT!AR$133),(PERCENT!AR108-PERCENT!AR$133)/(PERCENT!AR$133-PERCENT!AR$135))</f>
        <v>-0.24474546015354859</v>
      </c>
      <c r="AS106" s="198">
        <f>IF(PERCENT!AS108&gt;PERCENT!AS$133,(PERCENT!AS108-PERCENT!AS$133)/(PERCENT!AS$134-PERCENT!AS$133),(PERCENT!AS108-PERCENT!AS$133)/(PERCENT!AS$133-PERCENT!AS$135))</f>
        <v>0.37658389669043441</v>
      </c>
      <c r="AT106" s="198">
        <f>IF(PERCENT!AT108&gt;PERCENT!AT$133,(PERCENT!AT108-PERCENT!AT$133)/(PERCENT!AT$134-PERCENT!AT$133),(PERCENT!AT108-PERCENT!AT$133)/(PERCENT!AT$133-PERCENT!AT$135))</f>
        <v>0.75314474076537485</v>
      </c>
      <c r="AU106" s="198">
        <f>IF(PERCENT!AU108&gt;PERCENT!AU$133,(PERCENT!AU108-PERCENT!AU$133)/(PERCENT!AU$134-PERCENT!AU$133),(PERCENT!AU108-PERCENT!AU$133)/(PERCENT!AU$133-PERCENT!AU$135))</f>
        <v>0.2987492118556232</v>
      </c>
      <c r="AV106" s="231">
        <f>IF(PERCENT!AV108&gt;PERCENT!AV$133,(PERCENT!AV108-PERCENT!AV$133)/(PERCENT!AV$134-PERCENT!AV$133),(PERCENT!AV108-PERCENT!AV$133)/(PERCENT!AV$133-PERCENT!AV$135))</f>
        <v>0.17569304372639175</v>
      </c>
      <c r="AW106" s="231">
        <f>IF(PERCENT!AW108&gt;PERCENT!AW$133,(PERCENT!AW108-PERCENT!AW$133)/(PERCENT!AW$134-PERCENT!AW$133),(PERCENT!AW108-PERCENT!AW$133)/(PERCENT!AW$133-PERCENT!AW$135))</f>
        <v>0.38037527251966008</v>
      </c>
      <c r="AX106" s="231">
        <f>IF(PERCENT!AX108&gt;PERCENT!AX$133,(PERCENT!AX108-PERCENT!AX$133)/(PERCENT!AX$134-PERCENT!AX$133),(PERCENT!AX108-PERCENT!AX$133)/(PERCENT!AX$133-PERCENT!AX$135))</f>
        <v>0.17569304372639175</v>
      </c>
      <c r="AY106" s="232">
        <f>IF(PERCENT!AY108&gt;PERCENT!AY$133,(PERCENT!AY108-PERCENT!AY$133)/(PERCENT!AY$134-PERCENT!AY$133),(PERCENT!AY108-PERCENT!AY$133)/(PERCENT!AY$133-PERCENT!AY$135))</f>
        <v>0.5089561708516156</v>
      </c>
    </row>
    <row r="107" spans="1:51" x14ac:dyDescent="0.35">
      <c r="A107" s="197" t="s">
        <v>801</v>
      </c>
      <c r="B107" s="125">
        <f>IF(PERCENT!B109&gt;PERCENT!B$133,(PERCENT!B109-PERCENT!B$133)/(PERCENT!B$134-PERCENT!B$133),(PERCENT!B109-PERCENT!B$133)/(PERCENT!B$133-PERCENT!B$135))</f>
        <v>0.35824357844130533</v>
      </c>
      <c r="C107" s="124">
        <f>IF(PERCENT!C109&gt;PERCENT!C$133,(PERCENT!C109-PERCENT!C$133)/(PERCENT!C$134-PERCENT!C$133),(PERCENT!C109-PERCENT!C$133)/(PERCENT!C$133-PERCENT!C$135))</f>
        <v>0.78005286935798934</v>
      </c>
      <c r="D107" s="124">
        <f>IF(PERCENT!D109&gt;PERCENT!D$133,(PERCENT!D109-PERCENT!D$133)/(PERCENT!D$134-PERCENT!D$133),(PERCENT!D109-PERCENT!D$133)/(PERCENT!D$133-PERCENT!D$135))</f>
        <v>0.5115633800231788</v>
      </c>
      <c r="E107" s="124">
        <f>IF(PERCENT!E109&gt;PERCENT!E$133,(PERCENT!E109-PERCENT!E$133)/(PERCENT!E$134-PERCENT!E$133),(PERCENT!E109-PERCENT!E$133)/(PERCENT!E$133-PERCENT!E$135))</f>
        <v>0.69114856455950502</v>
      </c>
      <c r="F107" s="124">
        <f>IF(PERCENT!F109&gt;PERCENT!F$133,(PERCENT!F109-PERCENT!F$133)/(PERCENT!F$134-PERCENT!F$133),(PERCENT!F109-PERCENT!F$133)/(PERCENT!F$133-PERCENT!F$135))</f>
        <v>1.3550001823297653E-3</v>
      </c>
      <c r="G107" s="124">
        <f>IF(PERCENT!G109&gt;PERCENT!G$133,(PERCENT!G109-PERCENT!G$133)/(PERCENT!G$134-PERCENT!G$133),(PERCENT!G109-PERCENT!G$133)/(PERCENT!G$133-PERCENT!G$135))</f>
        <v>-0.64625264995701537</v>
      </c>
      <c r="H107" s="125">
        <f>IF(PERCENT!H109&gt;PERCENT!H$133,(PERCENT!H109-PERCENT!H$133)/(PERCENT!H$134-PERCENT!H$133),(PERCENT!H109-PERCENT!H$133)/(PERCENT!H$133-PERCENT!H$135))</f>
        <v>-0.35752455480994144</v>
      </c>
      <c r="I107" s="124">
        <f>IF(PERCENT!I109&gt;PERCENT!I$133,(PERCENT!I109-PERCENT!I$133)/(PERCENT!I$134-PERCENT!I$133),(PERCENT!I109-PERCENT!I$133)/(PERCENT!I$133-PERCENT!I$135))</f>
        <v>-0.20380081963618282</v>
      </c>
      <c r="J107" s="124">
        <f>IF(PERCENT!J109&gt;PERCENT!J$133,(PERCENT!J109-PERCENT!J$133)/(PERCENT!J$134-PERCENT!J$133),(PERCENT!J109-PERCENT!J$133)/(PERCENT!J$133-PERCENT!J$135))</f>
        <v>-0.44996137890925836</v>
      </c>
      <c r="K107" s="126">
        <f>IF(PERCENT!K109&gt;PERCENT!K$133,(PERCENT!K109-PERCENT!K$133)/(PERCENT!K$134-PERCENT!K$133),(PERCENT!K109-PERCENT!K$133)/(PERCENT!K$133-PERCENT!K$135))</f>
        <v>0.27771860443350577</v>
      </c>
      <c r="L107" s="126">
        <f>IF(PERCENT!L109&gt;PERCENT!L$133,(PERCENT!L109-PERCENT!L$133)/(PERCENT!L$134-PERCENT!L$133),(PERCENT!L109-PERCENT!L$133)/(PERCENT!L$133-PERCENT!L$135))</f>
        <v>-0.11284918652060143</v>
      </c>
      <c r="M107" s="124">
        <f>IF(PERCENT!M109&gt;PERCENT!M$133,(PERCENT!M109-PERCENT!M$133)/(PERCENT!M$134-PERCENT!M$133),(PERCENT!M109-PERCENT!M$133)/(PERCENT!M$133-PERCENT!M$135))</f>
        <v>5.7249731408863427E-2</v>
      </c>
      <c r="N107" s="124">
        <f>IF(PERCENT!N109&gt;PERCENT!N$133,(PERCENT!N109-PERCENT!N$133)/(PERCENT!N$134-PERCENT!N$133),(PERCENT!N109-PERCENT!N$133)/(PERCENT!N$133-PERCENT!N$135))</f>
        <v>-0.557970373573485</v>
      </c>
      <c r="O107" s="124">
        <f>IF(PERCENT!O109&gt;PERCENT!O$133,(PERCENT!O109-PERCENT!O$133)/(PERCENT!O$134-PERCENT!O$133),(PERCENT!O109-PERCENT!O$133)/(PERCENT!O$133-PERCENT!O$135))</f>
        <v>1.4456700527909655E-2</v>
      </c>
      <c r="P107" s="124">
        <f>IF(PERCENT!P109&gt;PERCENT!P$133,(PERCENT!P109-PERCENT!P$133)/(PERCENT!P$134-PERCENT!P$133),(PERCENT!P109-PERCENT!P$133)/(PERCENT!P$133-PERCENT!P$135))</f>
        <v>0.15052212370336354</v>
      </c>
      <c r="Q107" s="124">
        <f>IF(PERCENT!Q109&gt;PERCENT!Q$133,(PERCENT!Q109-PERCENT!Q$133)/(PERCENT!Q$134-PERCENT!Q$133),(PERCENT!Q109-PERCENT!Q$133)/(PERCENT!Q$133-PERCENT!Q$135))</f>
        <v>-0.1409552435448149</v>
      </c>
      <c r="R107" s="127">
        <f>IF(PERCENT!R109&gt;PERCENT!R$133,(PERCENT!R109-PERCENT!R$133)/(PERCENT!R$134-PERCENT!R$133),(PERCENT!R109-PERCENT!R$133)/(PERCENT!R$133-PERCENT!R$135))</f>
        <v>-0.50889533391747699</v>
      </c>
      <c r="S107" s="124">
        <f>IF(PERCENT!S109&gt;PERCENT!S$133,(PERCENT!S109-PERCENT!S$133)/(PERCENT!S$134-PERCENT!S$133),(PERCENT!S109-PERCENT!S$133)/(PERCENT!S$133-PERCENT!S$135))</f>
        <v>-0.51400161880145434</v>
      </c>
      <c r="T107" s="124">
        <f>IF(PERCENT!T109&gt;PERCENT!T$133,(PERCENT!T109-PERCENT!T$133)/(PERCENT!T$134-PERCENT!T$133),(PERCENT!T109-PERCENT!T$133)/(PERCENT!T$133-PERCENT!T$135))</f>
        <v>-0.46791967372415028</v>
      </c>
      <c r="U107" s="124">
        <f>IF(PERCENT!U109&gt;PERCENT!U$133,(PERCENT!U109-PERCENT!U$133)/(PERCENT!U$134-PERCENT!U$133),(PERCENT!U109-PERCENT!U$133)/(PERCENT!U$133-PERCENT!U$135))</f>
        <v>-0.58570447717883611</v>
      </c>
      <c r="V107" s="127">
        <f>IF(PERCENT!V109&gt;PERCENT!V$133,(PERCENT!V109-PERCENT!V$133)/(PERCENT!V$134-PERCENT!V$133),(PERCENT!V109-PERCENT!V$133)/(PERCENT!V$133-PERCENT!V$135))</f>
        <v>4.8273664701007038E-2</v>
      </c>
      <c r="W107" s="124">
        <f>IF(PERCENT!W109&gt;PERCENT!W$133,(PERCENT!W109-PERCENT!W$133)/(PERCENT!W$134-PERCENT!W$133),(PERCENT!W109-PERCENT!W$133)/(PERCENT!W$133-PERCENT!W$135))</f>
        <v>4.8273664701007038E-2</v>
      </c>
      <c r="X107" s="127">
        <f>IF(PERCENT!X109&gt;PERCENT!X$133,(PERCENT!X109-PERCENT!X$133)/(PERCENT!X$134-PERCENT!X$133),(PERCENT!X109-PERCENT!X$133)/(PERCENT!X$133-PERCENT!X$135))</f>
        <v>0.10541971873622458</v>
      </c>
      <c r="Y107" s="124">
        <f>IF(PERCENT!Y109&gt;PERCENT!Y$133,(PERCENT!Y109-PERCENT!Y$133)/(PERCENT!Y$134-PERCENT!Y$133),(PERCENT!Y109-PERCENT!Y$133)/(PERCENT!Y$133-PERCENT!Y$135))</f>
        <v>8.7814972061195373E-3</v>
      </c>
      <c r="Z107" s="124">
        <f>IF(PERCENT!Z109&gt;PERCENT!Z$133,(PERCENT!Z109-PERCENT!Z$133)/(PERCENT!Z$134-PERCENT!Z$133),(PERCENT!Z109-PERCENT!Z$133)/(PERCENT!Z$133-PERCENT!Z$135))</f>
        <v>2.5548812317889687E-2</v>
      </c>
      <c r="AA107" s="124">
        <f>IF(PERCENT!AA109&gt;PERCENT!AA$133,(PERCENT!AA109-PERCENT!AA$133)/(PERCENT!AA$134-PERCENT!AA$133),(PERCENT!AA109-PERCENT!AA$133)/(PERCENT!AA$133-PERCENT!AA$135))</f>
        <v>7.5904841022598701E-2</v>
      </c>
      <c r="AB107" s="124">
        <f>IF(PERCENT!AB109&gt;PERCENT!AB$133,(PERCENT!AB109-PERCENT!AB$133)/(PERCENT!AB$134-PERCENT!AB$133),(PERCENT!AB109-PERCENT!AB$133)/(PERCENT!AB$133-PERCENT!AB$135))</f>
        <v>0.77151924691788332</v>
      </c>
      <c r="AC107" s="127">
        <f>IF(PERCENT!AC109&gt;PERCENT!AC$133,(PERCENT!AC109-PERCENT!AC$133)/(PERCENT!AC$134-PERCENT!AC$133),(PERCENT!AC109-PERCENT!AC$133)/(PERCENT!AC$133-PERCENT!AC$135))</f>
        <v>7.6455437894220102E-2</v>
      </c>
      <c r="AD107" s="124">
        <f>IF(PERCENT!AD109&gt;PERCENT!AD$133,(PERCENT!AD109-PERCENT!AD$133)/(PERCENT!AD$134-PERCENT!AD$133),(PERCENT!AD109-PERCENT!AD$133)/(PERCENT!AD$133-PERCENT!AD$135))</f>
        <v>7.6455437894220102E-2</v>
      </c>
      <c r="AE107" s="128">
        <f>IF(PERCENT!AE109&gt;PERCENT!AE$133,(PERCENT!AE109-PERCENT!AE$133)/(PERCENT!AE$134-PERCENT!AE$133),(PERCENT!AE109-PERCENT!AE$133)/(PERCENT!AE$133-PERCENT!AE$135))</f>
        <v>-0.4898510672438251</v>
      </c>
      <c r="AF107" s="124">
        <f>IF(PERCENT!AF109&gt;PERCENT!AF$133,(PERCENT!AF109-PERCENT!AF$133)/(PERCENT!AF$134-PERCENT!AF$133),(PERCENT!AF109-PERCENT!AF$133)/(PERCENT!AF$133-PERCENT!AF$135))</f>
        <v>-0.57677672806752311</v>
      </c>
      <c r="AG107" s="124">
        <f>IF(PERCENT!AG109&gt;PERCENT!AG$133,(PERCENT!AG109-PERCENT!AG$133)/(PERCENT!AG$134-PERCENT!AG$133),(PERCENT!AG109-PERCENT!AG$133)/(PERCENT!AG$133-PERCENT!AG$135))</f>
        <v>-0.13503594276519115</v>
      </c>
      <c r="AH107" s="124">
        <f>IF(PERCENT!AH109&gt;PERCENT!AH$133,(PERCENT!AH109-PERCENT!AH$133)/(PERCENT!AH$134-PERCENT!AH$133),(PERCENT!AH109-PERCENT!AH$133)/(PERCENT!AH$133-PERCENT!AH$135))</f>
        <v>-7.4599952654595431E-2</v>
      </c>
      <c r="AI107" s="124">
        <f>IF(PERCENT!AI109&gt;PERCENT!AI$133,(PERCENT!AI109-PERCENT!AI$133)/(PERCENT!AI$134-PERCENT!AI$133),(PERCENT!AI109-PERCENT!AI$133)/(PERCENT!AI$133-PERCENT!AI$135))</f>
        <v>-8.2703591431273024E-2</v>
      </c>
      <c r="AJ107" s="124">
        <f>IF(PERCENT!AJ109&gt;PERCENT!AJ$133,(PERCENT!AJ109-PERCENT!AJ$133)/(PERCENT!AJ$134-PERCENT!AJ$133),(PERCENT!AJ109-PERCENT!AJ$133)/(PERCENT!AJ$133-PERCENT!AJ$135))</f>
        <v>7.4774530264706596E-2</v>
      </c>
      <c r="AK107" s="124">
        <f>IF(PERCENT!AK109&gt;PERCENT!AK$133,(PERCENT!AK109-PERCENT!AK$133)/(PERCENT!AK$134-PERCENT!AK$133),(PERCENT!AK109-PERCENT!AK$133)/(PERCENT!AK$133-PERCENT!AK$135))</f>
        <v>-4.4336759564748029E-2</v>
      </c>
      <c r="AL107" s="124">
        <f>IF(PERCENT!AL109&gt;PERCENT!AL$133,(PERCENT!AL109-PERCENT!AL$133)/(PERCENT!AL$134-PERCENT!AL$133),(PERCENT!AL109-PERCENT!AL$133)/(PERCENT!AL$133-PERCENT!AL$135))</f>
        <v>1.1464432318275663E-2</v>
      </c>
      <c r="AM107" s="124">
        <f>IF(PERCENT!AM109&gt;PERCENT!AM$133,(PERCENT!AM109-PERCENT!AM$133)/(PERCENT!AM$134-PERCENT!AM$133),(PERCENT!AM109-PERCENT!AM$133)/(PERCENT!AM$133-PERCENT!AM$135))</f>
        <v>-0.21432131775322921</v>
      </c>
      <c r="AN107" s="124">
        <f>IF(PERCENT!AN109&gt;PERCENT!AN$133,(PERCENT!AN109-PERCENT!AN$133)/(PERCENT!AN$134-PERCENT!AN$133),(PERCENT!AN109-PERCENT!AN$133)/(PERCENT!AN$133-PERCENT!AN$135))</f>
        <v>-0.68477169376662383</v>
      </c>
      <c r="AO107" s="124">
        <f>IF(PERCENT!AO109&gt;PERCENT!AO$133,(PERCENT!AO109-PERCENT!AO$133)/(PERCENT!AO$134-PERCENT!AO$133),(PERCENT!AO109-PERCENT!AO$133)/(PERCENT!AO$133-PERCENT!AO$135))</f>
        <v>-0.28439642806546228</v>
      </c>
      <c r="AP107" s="124">
        <f>IF(PERCENT!AP109&gt;PERCENT!AP$133,(PERCENT!AP109-PERCENT!AP$133)/(PERCENT!AP$134-PERCENT!AP$133),(PERCENT!AP109-PERCENT!AP$133)/(PERCENT!AP$133-PERCENT!AP$135))</f>
        <v>-1.0431917962462312E-2</v>
      </c>
      <c r="AQ107" s="124">
        <f>IF(PERCENT!AQ109&gt;PERCENT!AQ$133,(PERCENT!AQ109-PERCENT!AQ$133)/(PERCENT!AQ$134-PERCENT!AQ$133),(PERCENT!AQ109-PERCENT!AQ$133)/(PERCENT!AQ$133-PERCENT!AQ$135))</f>
        <v>-7.932287422601568E-3</v>
      </c>
      <c r="AR107" s="124">
        <f>IF(PERCENT!AR109&gt;PERCENT!AR$133,(PERCENT!AR109-PERCENT!AR$133)/(PERCENT!AR$134-PERCENT!AR$133),(PERCENT!AR109-PERCENT!AR$133)/(PERCENT!AR$133-PERCENT!AR$135))</f>
        <v>5.2908054270401926E-2</v>
      </c>
      <c r="AS107" s="198">
        <f>IF(PERCENT!AS109&gt;PERCENT!AS$133,(PERCENT!AS109-PERCENT!AS$133)/(PERCENT!AS$134-PERCENT!AS$133),(PERCENT!AS109-PERCENT!AS$133)/(PERCENT!AS$133-PERCENT!AS$135))</f>
        <v>9.8662699169696187E-3</v>
      </c>
      <c r="AT107" s="198">
        <f>IF(PERCENT!AT109&gt;PERCENT!AT$133,(PERCENT!AT109-PERCENT!AT$133)/(PERCENT!AT$134-PERCENT!AT$133),(PERCENT!AT109-PERCENT!AT$133)/(PERCENT!AT$133-PERCENT!AT$135))</f>
        <v>0.19694669964515862</v>
      </c>
      <c r="AU107" s="198">
        <f>IF(PERCENT!AU109&gt;PERCENT!AU$133,(PERCENT!AU109-PERCENT!AU$133)/(PERCENT!AU$134-PERCENT!AU$133),(PERCENT!AU109-PERCENT!AU$133)/(PERCENT!AU$133-PERCENT!AU$135))</f>
        <v>4.1238376538131241E-2</v>
      </c>
      <c r="AV107" s="231">
        <f>IF(PERCENT!AV109&gt;PERCENT!AV$133,(PERCENT!AV109-PERCENT!AV$133)/(PERCENT!AV$134-PERCENT!AV$133),(PERCENT!AV109-PERCENT!AV$133)/(PERCENT!AV$133-PERCENT!AV$135))</f>
        <v>-0.4898510672438251</v>
      </c>
      <c r="AW107" s="231">
        <f>IF(PERCENT!AW109&gt;PERCENT!AW$133,(PERCENT!AW109-PERCENT!AW$133)/(PERCENT!AW$134-PERCENT!AW$133),(PERCENT!AW109-PERCENT!AW$133)/(PERCENT!AW$133-PERCENT!AW$135))</f>
        <v>4.8394549979402478E-2</v>
      </c>
      <c r="AX107" s="231">
        <f>IF(PERCENT!AX109&gt;PERCENT!AX$133,(PERCENT!AX109-PERCENT!AX$133)/(PERCENT!AX$134-PERCENT!AX$133),(PERCENT!AX109-PERCENT!AX$133)/(PERCENT!AX$133-PERCENT!AX$135))</f>
        <v>-0.4898510672438251</v>
      </c>
      <c r="AY107" s="232">
        <f>IF(PERCENT!AY109&gt;PERCENT!AY$133,(PERCENT!AY109-PERCENT!AY$133)/(PERCENT!AY$134-PERCENT!AY$133),(PERCENT!AY109-PERCENT!AY$133)/(PERCENT!AY$133-PERCENT!AY$135))</f>
        <v>0.18815395332731832</v>
      </c>
    </row>
    <row r="108" spans="1:51" x14ac:dyDescent="0.35">
      <c r="A108" s="197" t="s">
        <v>803</v>
      </c>
      <c r="B108" s="125">
        <f>IF(PERCENT!B110&gt;PERCENT!B$133,(PERCENT!B110-PERCENT!B$133)/(PERCENT!B$134-PERCENT!B$133),(PERCENT!B110-PERCENT!B$133)/(PERCENT!B$133-PERCENT!B$135))</f>
        <v>8.9260826018826109E-2</v>
      </c>
      <c r="C108" s="124">
        <f>IF(PERCENT!C110&gt;PERCENT!C$133,(PERCENT!C110-PERCENT!C$133)/(PERCENT!C$134-PERCENT!C$133),(PERCENT!C110-PERCENT!C$133)/(PERCENT!C$133-PERCENT!C$135))</f>
        <v>0.44141774418634255</v>
      </c>
      <c r="D108" s="124">
        <f>IF(PERCENT!D110&gt;PERCENT!D$133,(PERCENT!D110-PERCENT!D$133)/(PERCENT!D$134-PERCENT!D$133),(PERCENT!D110-PERCENT!D$133)/(PERCENT!D$133-PERCENT!D$135))</f>
        <v>-0.21303752338144546</v>
      </c>
      <c r="E108" s="124">
        <f>IF(PERCENT!E110&gt;PERCENT!E$133,(PERCENT!E110-PERCENT!E$133)/(PERCENT!E$134-PERCENT!E$133),(PERCENT!E110-PERCENT!E$133)/(PERCENT!E$133-PERCENT!E$135))</f>
        <v>-0.80975435567942933</v>
      </c>
      <c r="F108" s="124">
        <f>IF(PERCENT!F110&gt;PERCENT!F$133,(PERCENT!F110-PERCENT!F$133)/(PERCENT!F$134-PERCENT!F$133),(PERCENT!F110-PERCENT!F$133)/(PERCENT!F$133-PERCENT!F$135))</f>
        <v>-3.1729311582103022E-2</v>
      </c>
      <c r="G108" s="124">
        <f>IF(PERCENT!G110&gt;PERCENT!G$133,(PERCENT!G110-PERCENT!G$133)/(PERCENT!G$134-PERCENT!G$133),(PERCENT!G110-PERCENT!G$133)/(PERCENT!G$133-PERCENT!G$135))</f>
        <v>0.16775033175861589</v>
      </c>
      <c r="H108" s="125">
        <f>IF(PERCENT!H110&gt;PERCENT!H$133,(PERCENT!H110-PERCENT!H$133)/(PERCENT!H$134-PERCENT!H$133),(PERCENT!H110-PERCENT!H$133)/(PERCENT!H$133-PERCENT!H$135))</f>
        <v>-0.37960221882850742</v>
      </c>
      <c r="I108" s="124">
        <f>IF(PERCENT!I110&gt;PERCENT!I$133,(PERCENT!I110-PERCENT!I$133)/(PERCENT!I$134-PERCENT!I$133),(PERCENT!I110-PERCENT!I$133)/(PERCENT!I$133-PERCENT!I$135))</f>
        <v>-0.21324775095677675</v>
      </c>
      <c r="J108" s="124">
        <f>IF(PERCENT!J110&gt;PERCENT!J$133,(PERCENT!J110-PERCENT!J$133)/(PERCENT!J$134-PERCENT!J$133),(PERCENT!J110-PERCENT!J$133)/(PERCENT!J$133-PERCENT!J$135))</f>
        <v>-0.47796585273489206</v>
      </c>
      <c r="K108" s="126">
        <f>IF(PERCENT!K110&gt;PERCENT!K$133,(PERCENT!K110-PERCENT!K$133)/(PERCENT!K$134-PERCENT!K$133),(PERCENT!K110-PERCENT!K$133)/(PERCENT!K$133-PERCENT!K$135))</f>
        <v>0.41732049681889127</v>
      </c>
      <c r="L108" s="126">
        <f>IF(PERCENT!L110&gt;PERCENT!L$133,(PERCENT!L110-PERCENT!L$133)/(PERCENT!L$134-PERCENT!L$133),(PERCENT!L110-PERCENT!L$133)/(PERCENT!L$133-PERCENT!L$135))</f>
        <v>0.5116853428607292</v>
      </c>
      <c r="M108" s="124">
        <f>IF(PERCENT!M110&gt;PERCENT!M$133,(PERCENT!M110-PERCENT!M$133)/(PERCENT!M$134-PERCENT!M$133),(PERCENT!M110-PERCENT!M$133)/(PERCENT!M$133-PERCENT!M$135))</f>
        <v>0.77812123446213766</v>
      </c>
      <c r="N108" s="124">
        <f>IF(PERCENT!N110&gt;PERCENT!N$133,(PERCENT!N110-PERCENT!N$133)/(PERCENT!N$134-PERCENT!N$133),(PERCENT!N110-PERCENT!N$133)/(PERCENT!N$133-PERCENT!N$135))</f>
        <v>-0.21929219992417323</v>
      </c>
      <c r="O108" s="124">
        <f>IF(PERCENT!O110&gt;PERCENT!O$133,(PERCENT!O110-PERCENT!O$133)/(PERCENT!O$134-PERCENT!O$133),(PERCENT!O110-PERCENT!O$133)/(PERCENT!O$133-PERCENT!O$135))</f>
        <v>1.1048693655407497E-2</v>
      </c>
      <c r="P108" s="124">
        <f>IF(PERCENT!P110&gt;PERCENT!P$133,(PERCENT!P110-PERCENT!P$133)/(PERCENT!P$134-PERCENT!P$133),(PERCENT!P110-PERCENT!P$133)/(PERCENT!P$133-PERCENT!P$135))</f>
        <v>8.7783872944457497E-2</v>
      </c>
      <c r="Q108" s="124">
        <f>IF(PERCENT!Q110&gt;PERCENT!Q$133,(PERCENT!Q110-PERCENT!Q$133)/(PERCENT!Q$134-PERCENT!Q$133),(PERCENT!Q110-PERCENT!Q$133)/(PERCENT!Q$133-PERCENT!Q$135))</f>
        <v>-0.43467972441682873</v>
      </c>
      <c r="R108" s="127">
        <f>IF(PERCENT!R110&gt;PERCENT!R$133,(PERCENT!R110-PERCENT!R$133)/(PERCENT!R$134-PERCENT!R$133),(PERCENT!R110-PERCENT!R$133)/(PERCENT!R$133-PERCENT!R$135))</f>
        <v>-0.32758454317116781</v>
      </c>
      <c r="S108" s="124">
        <f>IF(PERCENT!S110&gt;PERCENT!S$133,(PERCENT!S110-PERCENT!S$133)/(PERCENT!S$134-PERCENT!S$133),(PERCENT!S110-PERCENT!S$133)/(PERCENT!S$133-PERCENT!S$135))</f>
        <v>-0.42725069764807311</v>
      </c>
      <c r="T108" s="124">
        <f>IF(PERCENT!T110&gt;PERCENT!T$133,(PERCENT!T110-PERCENT!T$133)/(PERCENT!T$134-PERCENT!T$133),(PERCENT!T110-PERCENT!T$133)/(PERCENT!T$133-PERCENT!T$135))</f>
        <v>-0.46039958800631031</v>
      </c>
      <c r="U108" s="124">
        <f>IF(PERCENT!U110&gt;PERCENT!U$133,(PERCENT!U110-PERCENT!U$133)/(PERCENT!U$134-PERCENT!U$133),(PERCENT!U110-PERCENT!U$133)/(PERCENT!U$133-PERCENT!U$135))</f>
        <v>1.5461337151180948E-3</v>
      </c>
      <c r="V108" s="127">
        <f>IF(PERCENT!V110&gt;PERCENT!V$133,(PERCENT!V110-PERCENT!V$133)/(PERCENT!V$134-PERCENT!V$133),(PERCENT!V110-PERCENT!V$133)/(PERCENT!V$133-PERCENT!V$135))</f>
        <v>7.2209535058931074E-2</v>
      </c>
      <c r="W108" s="124">
        <f>IF(PERCENT!W110&gt;PERCENT!W$133,(PERCENT!W110-PERCENT!W$133)/(PERCENT!W$134-PERCENT!W$133),(PERCENT!W110-PERCENT!W$133)/(PERCENT!W$133-PERCENT!W$135))</f>
        <v>7.2209535058931074E-2</v>
      </c>
      <c r="X108" s="127">
        <f>IF(PERCENT!X110&gt;PERCENT!X$133,(PERCENT!X110-PERCENT!X$133)/(PERCENT!X$134-PERCENT!X$133),(PERCENT!X110-PERCENT!X$133)/(PERCENT!X$133-PERCENT!X$135))</f>
        <v>5.1583655277277457E-2</v>
      </c>
      <c r="Y108" s="124">
        <f>IF(PERCENT!Y110&gt;PERCENT!Y$133,(PERCENT!Y110-PERCENT!Y$133)/(PERCENT!Y$134-PERCENT!Y$133),(PERCENT!Y110-PERCENT!Y$133)/(PERCENT!Y$133-PERCENT!Y$135))</f>
        <v>6.1927873402691E-2</v>
      </c>
      <c r="Z108" s="124">
        <f>IF(PERCENT!Z110&gt;PERCENT!Z$133,(PERCENT!Z110-PERCENT!Z$133)/(PERCENT!Z$134-PERCENT!Z$133),(PERCENT!Z110-PERCENT!Z$133)/(PERCENT!Z$133-PERCENT!Z$135))</f>
        <v>1.5936058213711329E-2</v>
      </c>
      <c r="AA108" s="124">
        <f>IF(PERCENT!AA110&gt;PERCENT!AA$133,(PERCENT!AA110-PERCENT!AA$133)/(PERCENT!AA$134-PERCENT!AA$133),(PERCENT!AA110-PERCENT!AA$133)/(PERCENT!AA$133-PERCENT!AA$135))</f>
        <v>-0.38145311689070888</v>
      </c>
      <c r="AB108" s="124">
        <f>IF(PERCENT!AB110&gt;PERCENT!AB$133,(PERCENT!AB110-PERCENT!AB$133)/(PERCENT!AB$134-PERCENT!AB$133),(PERCENT!AB110-PERCENT!AB$133)/(PERCENT!AB$133-PERCENT!AB$135))</f>
        <v>0.37388116820662526</v>
      </c>
      <c r="AC108" s="127">
        <f>IF(PERCENT!AC110&gt;PERCENT!AC$133,(PERCENT!AC110-PERCENT!AC$133)/(PERCENT!AC$134-PERCENT!AC$133),(PERCENT!AC110-PERCENT!AC$133)/(PERCENT!AC$133-PERCENT!AC$135))</f>
        <v>-8.7700109305038798E-2</v>
      </c>
      <c r="AD108" s="124">
        <f>IF(PERCENT!AD110&gt;PERCENT!AD$133,(PERCENT!AD110-PERCENT!AD$133)/(PERCENT!AD$134-PERCENT!AD$133),(PERCENT!AD110-PERCENT!AD$133)/(PERCENT!AD$133-PERCENT!AD$135))</f>
        <v>-8.7700109305038798E-2</v>
      </c>
      <c r="AE108" s="128">
        <f>IF(PERCENT!AE110&gt;PERCENT!AE$133,(PERCENT!AE110-PERCENT!AE$133)/(PERCENT!AE$134-PERCENT!AE$133),(PERCENT!AE110-PERCENT!AE$133)/(PERCENT!AE$133-PERCENT!AE$135))</f>
        <v>4.3473187704570117E-3</v>
      </c>
      <c r="AF108" s="124">
        <f>IF(PERCENT!AF110&gt;PERCENT!AF$133,(PERCENT!AF110-PERCENT!AF$133)/(PERCENT!AF$134-PERCENT!AF$133),(PERCENT!AF110-PERCENT!AF$133)/(PERCENT!AF$133-PERCENT!AF$135))</f>
        <v>-0.26537541113053265</v>
      </c>
      <c r="AG108" s="124">
        <f>IF(PERCENT!AG110&gt;PERCENT!AG$133,(PERCENT!AG110-PERCENT!AG$133)/(PERCENT!AG$134-PERCENT!AG$133),(PERCENT!AG110-PERCENT!AG$133)/(PERCENT!AG$133-PERCENT!AG$135))</f>
        <v>0.29741903071705389</v>
      </c>
      <c r="AH108" s="124">
        <f>IF(PERCENT!AH110&gt;PERCENT!AH$133,(PERCENT!AH110-PERCENT!AH$133)/(PERCENT!AH$134-PERCENT!AH$133),(PERCENT!AH110-PERCENT!AH$133)/(PERCENT!AH$133-PERCENT!AH$135))</f>
        <v>4.0489405950653659E-2</v>
      </c>
      <c r="AI108" s="124">
        <f>IF(PERCENT!AI110&gt;PERCENT!AI$133,(PERCENT!AI110-PERCENT!AI$133)/(PERCENT!AI$134-PERCENT!AI$133),(PERCENT!AI110-PERCENT!AI$133)/(PERCENT!AI$133-PERCENT!AI$135))</f>
        <v>0.14593065027228422</v>
      </c>
      <c r="AJ108" s="124">
        <f>IF(PERCENT!AJ110&gt;PERCENT!AJ$133,(PERCENT!AJ110-PERCENT!AJ$133)/(PERCENT!AJ$134-PERCENT!AJ$133),(PERCENT!AJ110-PERCENT!AJ$133)/(PERCENT!AJ$133-PERCENT!AJ$135))</f>
        <v>-9.7001207994760891E-2</v>
      </c>
      <c r="AK108" s="124">
        <f>IF(PERCENT!AK110&gt;PERCENT!AK$133,(PERCENT!AK110-PERCENT!AK$133)/(PERCENT!AK$134-PERCENT!AK$133),(PERCENT!AK110-PERCENT!AK$133)/(PERCENT!AK$133-PERCENT!AK$135))</f>
        <v>0.20475368533589394</v>
      </c>
      <c r="AL108" s="124">
        <f>IF(PERCENT!AL110&gt;PERCENT!AL$133,(PERCENT!AL110-PERCENT!AL$133)/(PERCENT!AL$134-PERCENT!AL$133),(PERCENT!AL110-PERCENT!AL$133)/(PERCENT!AL$133-PERCENT!AL$135))</f>
        <v>1.6689785488051476E-2</v>
      </c>
      <c r="AM108" s="124">
        <f>IF(PERCENT!AM110&gt;PERCENT!AM$133,(PERCENT!AM110-PERCENT!AM$133)/(PERCENT!AM$134-PERCENT!AM$133),(PERCENT!AM110-PERCENT!AM$133)/(PERCENT!AM$133-PERCENT!AM$135))</f>
        <v>-8.2774206652398187E-3</v>
      </c>
      <c r="AN108" s="124">
        <f>IF(PERCENT!AN110&gt;PERCENT!AN$133,(PERCENT!AN110-PERCENT!AN$133)/(PERCENT!AN$134-PERCENT!AN$133),(PERCENT!AN110-PERCENT!AN$133)/(PERCENT!AN$133-PERCENT!AN$135))</f>
        <v>-1.9289713940620561E-2</v>
      </c>
      <c r="AO108" s="124">
        <f>IF(PERCENT!AO110&gt;PERCENT!AO$133,(PERCENT!AO110-PERCENT!AO$133)/(PERCENT!AO$134-PERCENT!AO$133),(PERCENT!AO110-PERCENT!AO$133)/(PERCENT!AO$133-PERCENT!AO$135))</f>
        <v>-0.51753929816499178</v>
      </c>
      <c r="AP108" s="124">
        <f>IF(PERCENT!AP110&gt;PERCENT!AP$133,(PERCENT!AP110-PERCENT!AP$133)/(PERCENT!AP$134-PERCENT!AP$133),(PERCENT!AP110-PERCENT!AP$133)/(PERCENT!AP$133-PERCENT!AP$135))</f>
        <v>0.26449751483649808</v>
      </c>
      <c r="AQ108" s="124">
        <f>IF(PERCENT!AQ110&gt;PERCENT!AQ$133,(PERCENT!AQ110-PERCENT!AQ$133)/(PERCENT!AQ$134-PERCENT!AQ$133),(PERCENT!AQ110-PERCENT!AQ$133)/(PERCENT!AQ$133-PERCENT!AQ$135))</f>
        <v>6.0809151834740664E-2</v>
      </c>
      <c r="AR108" s="124">
        <f>IF(PERCENT!AR110&gt;PERCENT!AR$133,(PERCENT!AR110-PERCENT!AR$133)/(PERCENT!AR$134-PERCENT!AR$133),(PERCENT!AR110-PERCENT!AR$133)/(PERCENT!AR$133-PERCENT!AR$135))</f>
        <v>-6.5706480530461908E-2</v>
      </c>
      <c r="AS108" s="198">
        <f>IF(PERCENT!AS110&gt;PERCENT!AS$133,(PERCENT!AS110-PERCENT!AS$133)/(PERCENT!AS$134-PERCENT!AS$133),(PERCENT!AS110-PERCENT!AS$133)/(PERCENT!AS$133-PERCENT!AS$135))</f>
        <v>-0.19833103961503584</v>
      </c>
      <c r="AT108" s="198">
        <f>IF(PERCENT!AT110&gt;PERCENT!AT$133,(PERCENT!AT110-PERCENT!AT$133)/(PERCENT!AT$134-PERCENT!AT$133),(PERCENT!AT110-PERCENT!AT$133)/(PERCENT!AT$133-PERCENT!AT$135))</f>
        <v>0.68616058572518568</v>
      </c>
      <c r="AU108" s="198">
        <f>IF(PERCENT!AU110&gt;PERCENT!AU$133,(PERCENT!AU110-PERCENT!AU$133)/(PERCENT!AU$134-PERCENT!AU$133),(PERCENT!AU110-PERCENT!AU$133)/(PERCENT!AU$133-PERCENT!AU$135))</f>
        <v>1.3593982123382968E-2</v>
      </c>
      <c r="AV108" s="231">
        <f>IF(PERCENT!AV110&gt;PERCENT!AV$133,(PERCENT!AV110-PERCENT!AV$133)/(PERCENT!AV$134-PERCENT!AV$133),(PERCENT!AV110-PERCENT!AV$133)/(PERCENT!AV$133-PERCENT!AV$135))</f>
        <v>4.3473187704570117E-3</v>
      </c>
      <c r="AW108" s="231">
        <f>IF(PERCENT!AW110&gt;PERCENT!AW$133,(PERCENT!AW110-PERCENT!AW$133)/(PERCENT!AW$134-PERCENT!AW$133),(PERCENT!AW110-PERCENT!AW$133)/(PERCENT!AW$133-PERCENT!AW$135))</f>
        <v>6.7199706825195063E-2</v>
      </c>
      <c r="AX108" s="231">
        <f>IF(PERCENT!AX110&gt;PERCENT!AX$133,(PERCENT!AX110-PERCENT!AX$133)/(PERCENT!AX$134-PERCENT!AX$133),(PERCENT!AX110-PERCENT!AX$133)/(PERCENT!AX$133-PERCENT!AX$135))</f>
        <v>4.3473187704570117E-3</v>
      </c>
      <c r="AY108" s="232">
        <f>IF(PERCENT!AY110&gt;PERCENT!AY$133,(PERCENT!AY110-PERCENT!AY$133)/(PERCENT!AY$134-PERCENT!AY$133),(PERCENT!AY110-PERCENT!AY$133)/(PERCENT!AY$133-PERCENT!AY$135))</f>
        <v>-9.5617569746926007E-2</v>
      </c>
    </row>
    <row r="109" spans="1:51" x14ac:dyDescent="0.35">
      <c r="A109" s="197" t="s">
        <v>808</v>
      </c>
      <c r="B109" s="125">
        <f>IF(PERCENT!B111&gt;PERCENT!B$133,(PERCENT!B111-PERCENT!B$133)/(PERCENT!B$134-PERCENT!B$133),(PERCENT!B111-PERCENT!B$133)/(PERCENT!B$133-PERCENT!B$135))</f>
        <v>0.21878177249265554</v>
      </c>
      <c r="C109" s="124">
        <f>IF(PERCENT!C111&gt;PERCENT!C$133,(PERCENT!C111-PERCENT!C$133)/(PERCENT!C$134-PERCENT!C$133),(PERCENT!C111-PERCENT!C$133)/(PERCENT!C$133-PERCENT!C$135))</f>
        <v>0.49573488247333097</v>
      </c>
      <c r="D109" s="124">
        <f>IF(PERCENT!D111&gt;PERCENT!D$133,(PERCENT!D111-PERCENT!D$133)/(PERCENT!D$134-PERCENT!D$133),(PERCENT!D111-PERCENT!D$133)/(PERCENT!D$133-PERCENT!D$135))</f>
        <v>9.9525958561172398E-2</v>
      </c>
      <c r="E109" s="124">
        <f>IF(PERCENT!E111&gt;PERCENT!E$133,(PERCENT!E111-PERCENT!E$133)/(PERCENT!E$134-PERCENT!E$133),(PERCENT!E111-PERCENT!E$133)/(PERCENT!E$133-PERCENT!E$135))</f>
        <v>0.69010203506941337</v>
      </c>
      <c r="F109" s="124">
        <f>IF(PERCENT!F111&gt;PERCENT!F$133,(PERCENT!F111-PERCENT!F$133)/(PERCENT!F$134-PERCENT!F$133),(PERCENT!F111-PERCENT!F$133)/(PERCENT!F$133-PERCENT!F$135))</f>
        <v>-0.78530510287832667</v>
      </c>
      <c r="G109" s="124">
        <f>IF(PERCENT!G111&gt;PERCENT!G$133,(PERCENT!G111-PERCENT!G$133)/(PERCENT!G$134-PERCENT!G$133),(PERCENT!G111-PERCENT!G$133)/(PERCENT!G$133-PERCENT!G$135))</f>
        <v>0.44033080007897329</v>
      </c>
      <c r="H109" s="125">
        <f>IF(PERCENT!H111&gt;PERCENT!H$133,(PERCENT!H111-PERCENT!H$133)/(PERCENT!H$134-PERCENT!H$133),(PERCENT!H111-PERCENT!H$133)/(PERCENT!H$133-PERCENT!H$135))</f>
        <v>0.14091687586704174</v>
      </c>
      <c r="I109" s="124">
        <f>IF(PERCENT!I111&gt;PERCENT!I$133,(PERCENT!I111-PERCENT!I$133)/(PERCENT!I$134-PERCENT!I$133),(PERCENT!I111-PERCENT!I$133)/(PERCENT!I$133-PERCENT!I$135))</f>
        <v>2.0915396523904509E-2</v>
      </c>
      <c r="J109" s="124">
        <f>IF(PERCENT!J111&gt;PERCENT!J$133,(PERCENT!J111-PERCENT!J$133)/(PERCENT!J$134-PERCENT!J$133),(PERCENT!J111-PERCENT!J$133)/(PERCENT!J$133-PERCENT!J$135))</f>
        <v>0.22953705894620705</v>
      </c>
      <c r="K109" s="126">
        <f>IF(PERCENT!K111&gt;PERCENT!K$133,(PERCENT!K111-PERCENT!K$133)/(PERCENT!K$134-PERCENT!K$133),(PERCENT!K111-PERCENT!K$133)/(PERCENT!K$133-PERCENT!K$135))</f>
        <v>-6.1422846898656805E-2</v>
      </c>
      <c r="L109" s="126">
        <f>IF(PERCENT!L111&gt;PERCENT!L$133,(PERCENT!L111-PERCENT!L$133)/(PERCENT!L$134-PERCENT!L$133),(PERCENT!L111-PERCENT!L$133)/(PERCENT!L$133-PERCENT!L$135))</f>
        <v>-0.28398090892170325</v>
      </c>
      <c r="M109" s="124">
        <f>IF(PERCENT!M111&gt;PERCENT!M$133,(PERCENT!M111-PERCENT!M$133)/(PERCENT!M$134-PERCENT!M$133),(PERCENT!M111-PERCENT!M$133)/(PERCENT!M$133-PERCENT!M$135))</f>
        <v>8.5542146820183101E-2</v>
      </c>
      <c r="N109" s="124">
        <f>IF(PERCENT!N111&gt;PERCENT!N$133,(PERCENT!N111-PERCENT!N$133)/(PERCENT!N$134-PERCENT!N$133),(PERCENT!N111-PERCENT!N$133)/(PERCENT!N$133-PERCENT!N$135))</f>
        <v>-0.63366260450517753</v>
      </c>
      <c r="O109" s="124">
        <f>IF(PERCENT!O111&gt;PERCENT!O$133,(PERCENT!O111-PERCENT!O$133)/(PERCENT!O$134-PERCENT!O$133),(PERCENT!O111-PERCENT!O$133)/(PERCENT!O$133-PERCENT!O$135))</f>
        <v>-0.20011771470411258</v>
      </c>
      <c r="P109" s="124">
        <f>IF(PERCENT!P111&gt;PERCENT!P$133,(PERCENT!P111-PERCENT!P$133)/(PERCENT!P$134-PERCENT!P$133),(PERCENT!P111-PERCENT!P$133)/(PERCENT!P$133-PERCENT!P$135))</f>
        <v>-9.3790577485556942E-2</v>
      </c>
      <c r="Q109" s="124">
        <f>IF(PERCENT!Q111&gt;PERCENT!Q$133,(PERCENT!Q111-PERCENT!Q$133)/(PERCENT!Q$134-PERCENT!Q$133),(PERCENT!Q111-PERCENT!Q$133)/(PERCENT!Q$133-PERCENT!Q$135))</f>
        <v>-0.43628997890276583</v>
      </c>
      <c r="R109" s="127">
        <f>IF(PERCENT!R111&gt;PERCENT!R$133,(PERCENT!R111-PERCENT!R$133)/(PERCENT!R$134-PERCENT!R$133),(PERCENT!R111-PERCENT!R$133)/(PERCENT!R$133-PERCENT!R$135))</f>
        <v>5.4641202068565771E-2</v>
      </c>
      <c r="S109" s="124">
        <f>IF(PERCENT!S111&gt;PERCENT!S$133,(PERCENT!S111-PERCENT!S$133)/(PERCENT!S$134-PERCENT!S$133),(PERCENT!S111-PERCENT!S$133)/(PERCENT!S$133-PERCENT!S$135))</f>
        <v>4.7678232343401794E-2</v>
      </c>
      <c r="T109" s="124">
        <f>IF(PERCENT!T111&gt;PERCENT!T$133,(PERCENT!T111-PERCENT!T$133)/(PERCENT!T$134-PERCENT!T$133),(PERCENT!T111-PERCENT!T$133)/(PERCENT!T$133-PERCENT!T$135))</f>
        <v>4.448048926562303E-3</v>
      </c>
      <c r="U109" s="124">
        <f>IF(PERCENT!U111&gt;PERCENT!U$133,(PERCENT!U111-PERCENT!U$133)/(PERCENT!U$134-PERCENT!U$133),(PERCENT!U111-PERCENT!U$133)/(PERCENT!U$133-PERCENT!U$135))</f>
        <v>9.3226033715122808E-2</v>
      </c>
      <c r="V109" s="127">
        <f>IF(PERCENT!V111&gt;PERCENT!V$133,(PERCENT!V111-PERCENT!V$133)/(PERCENT!V$134-PERCENT!V$133),(PERCENT!V111-PERCENT!V$133)/(PERCENT!V$133-PERCENT!V$135))</f>
        <v>8.1074559425589072E-3</v>
      </c>
      <c r="W109" s="124">
        <f>IF(PERCENT!W111&gt;PERCENT!W$133,(PERCENT!W111-PERCENT!W$133)/(PERCENT!W$134-PERCENT!W$133),(PERCENT!W111-PERCENT!W$133)/(PERCENT!W$133-PERCENT!W$135))</f>
        <v>8.1074559425589072E-3</v>
      </c>
      <c r="X109" s="127">
        <f>IF(PERCENT!X111&gt;PERCENT!X$133,(PERCENT!X111-PERCENT!X$133)/(PERCENT!X$134-PERCENT!X$133),(PERCENT!X111-PERCENT!X$133)/(PERCENT!X$133-PERCENT!X$135))</f>
        <v>2.3103831935219182E-2</v>
      </c>
      <c r="Y109" s="124">
        <f>IF(PERCENT!Y111&gt;PERCENT!Y$133,(PERCENT!Y111-PERCENT!Y$133)/(PERCENT!Y$134-PERCENT!Y$133),(PERCENT!Y111-PERCENT!Y$133)/(PERCENT!Y$133-PERCENT!Y$135))</f>
        <v>-0.22571450995775341</v>
      </c>
      <c r="Z109" s="124">
        <f>IF(PERCENT!Z111&gt;PERCENT!Z$133,(PERCENT!Z111-PERCENT!Z$133)/(PERCENT!Z$134-PERCENT!Z$133),(PERCENT!Z111-PERCENT!Z$133)/(PERCENT!Z$133-PERCENT!Z$135))</f>
        <v>-0.30684717029212843</v>
      </c>
      <c r="AA109" s="124">
        <f>IF(PERCENT!AA111&gt;PERCENT!AA$133,(PERCENT!AA111-PERCENT!AA$133)/(PERCENT!AA$134-PERCENT!AA$133),(PERCENT!AA111-PERCENT!AA$133)/(PERCENT!AA$133-PERCENT!AA$135))</f>
        <v>0.19279945075893734</v>
      </c>
      <c r="AB109" s="124">
        <f>IF(PERCENT!AB111&gt;PERCENT!AB$133,(PERCENT!AB111-PERCENT!AB$133)/(PERCENT!AB$134-PERCENT!AB$133),(PERCENT!AB111-PERCENT!AB$133)/(PERCENT!AB$133-PERCENT!AB$135))</f>
        <v>1.1390678582580534E-2</v>
      </c>
      <c r="AC109" s="127">
        <f>IF(PERCENT!AC111&gt;PERCENT!AC$133,(PERCENT!AC111-PERCENT!AC$133)/(PERCENT!AC$134-PERCENT!AC$133),(PERCENT!AC111-PERCENT!AC$133)/(PERCENT!AC$133-PERCENT!AC$135))</f>
        <v>0.24753042322684943</v>
      </c>
      <c r="AD109" s="124">
        <f>IF(PERCENT!AD111&gt;PERCENT!AD$133,(PERCENT!AD111-PERCENT!AD$133)/(PERCENT!AD$134-PERCENT!AD$133),(PERCENT!AD111-PERCENT!AD$133)/(PERCENT!AD$133-PERCENT!AD$135))</f>
        <v>0.24753042322684943</v>
      </c>
      <c r="AE109" s="128">
        <f>IF(PERCENT!AE111&gt;PERCENT!AE$133,(PERCENT!AE111-PERCENT!AE$133)/(PERCENT!AE$134-PERCENT!AE$133),(PERCENT!AE111-PERCENT!AE$133)/(PERCENT!AE$133-PERCENT!AE$135))</f>
        <v>2.5161132483822585E-2</v>
      </c>
      <c r="AF109" s="124">
        <f>IF(PERCENT!AF111&gt;PERCENT!AF$133,(PERCENT!AF111-PERCENT!AF$133)/(PERCENT!AF$134-PERCENT!AF$133),(PERCENT!AF111-PERCENT!AF$133)/(PERCENT!AF$133-PERCENT!AF$135))</f>
        <v>-0.78307563286561754</v>
      </c>
      <c r="AG109" s="124">
        <f>IF(PERCENT!AG111&gt;PERCENT!AG$133,(PERCENT!AG111-PERCENT!AG$133)/(PERCENT!AG$134-PERCENT!AG$133),(PERCENT!AG111-PERCENT!AG$133)/(PERCENT!AG$133-PERCENT!AG$135))</f>
        <v>-0.56209051080495043</v>
      </c>
      <c r="AH109" s="124">
        <f>IF(PERCENT!AH111&gt;PERCENT!AH$133,(PERCENT!AH111-PERCENT!AH$133)/(PERCENT!AH$134-PERCENT!AH$133),(PERCENT!AH111-PERCENT!AH$133)/(PERCENT!AH$133-PERCENT!AH$135))</f>
        <v>-7.7962127651255472E-2</v>
      </c>
      <c r="AI109" s="124">
        <f>IF(PERCENT!AI111&gt;PERCENT!AI$133,(PERCENT!AI111-PERCENT!AI$133)/(PERCENT!AI$134-PERCENT!AI$133),(PERCENT!AI111-PERCENT!AI$133)/(PERCENT!AI$133-PERCENT!AI$135))</f>
        <v>5.7311585131941097E-3</v>
      </c>
      <c r="AJ109" s="124">
        <f>IF(PERCENT!AJ111&gt;PERCENT!AJ$133,(PERCENT!AJ111-PERCENT!AJ$133)/(PERCENT!AJ$134-PERCENT!AJ$133),(PERCENT!AJ111-PERCENT!AJ$133)/(PERCENT!AJ$133-PERCENT!AJ$135))</f>
        <v>-0.49456983926028453</v>
      </c>
      <c r="AK109" s="124">
        <f>IF(PERCENT!AK111&gt;PERCENT!AK$133,(PERCENT!AK111-PERCENT!AK$133)/(PERCENT!AK$134-PERCENT!AK$133),(PERCENT!AK111-PERCENT!AK$133)/(PERCENT!AK$133-PERCENT!AK$135))</f>
        <v>0.50490716274959035</v>
      </c>
      <c r="AL109" s="124">
        <f>IF(PERCENT!AL111&gt;PERCENT!AL$133,(PERCENT!AL111-PERCENT!AL$133)/(PERCENT!AL$134-PERCENT!AL$133),(PERCENT!AL111-PERCENT!AL$133)/(PERCENT!AL$133-PERCENT!AL$135))</f>
        <v>1.1814207107452871E-2</v>
      </c>
      <c r="AM109" s="124">
        <f>IF(PERCENT!AM111&gt;PERCENT!AM$133,(PERCENT!AM111-PERCENT!AM$133)/(PERCENT!AM$134-PERCENT!AM$133),(PERCENT!AM111-PERCENT!AM$133)/(PERCENT!AM$133-PERCENT!AM$135))</f>
        <v>0.3412994166196659</v>
      </c>
      <c r="AN109" s="124">
        <f>IF(PERCENT!AN111&gt;PERCENT!AN$133,(PERCENT!AN111-PERCENT!AN$133)/(PERCENT!AN$134-PERCENT!AN$133),(PERCENT!AN111-PERCENT!AN$133)/(PERCENT!AN$133-PERCENT!AN$135))</f>
        <v>-0.66739698659289093</v>
      </c>
      <c r="AO109" s="124">
        <f>IF(PERCENT!AO111&gt;PERCENT!AO$133,(PERCENT!AO111-PERCENT!AO$133)/(PERCENT!AO$134-PERCENT!AO$133),(PERCENT!AO111-PERCENT!AO$133)/(PERCENT!AO$133-PERCENT!AO$135))</f>
        <v>0.30263104525957146</v>
      </c>
      <c r="AP109" s="124">
        <f>IF(PERCENT!AP111&gt;PERCENT!AP$133,(PERCENT!AP111-PERCENT!AP$133)/(PERCENT!AP$134-PERCENT!AP$133),(PERCENT!AP111-PERCENT!AP$133)/(PERCENT!AP$133-PERCENT!AP$135))</f>
        <v>-9.7300528982194018E-2</v>
      </c>
      <c r="AQ109" s="124">
        <f>IF(PERCENT!AQ111&gt;PERCENT!AQ$133,(PERCENT!AQ111-PERCENT!AQ$133)/(PERCENT!AQ$134-PERCENT!AQ$133),(PERCENT!AQ111-PERCENT!AQ$133)/(PERCENT!AQ$133-PERCENT!AQ$135))</f>
        <v>0.16145530160547894</v>
      </c>
      <c r="AR109" s="124">
        <f>IF(PERCENT!AR111&gt;PERCENT!AR$133,(PERCENT!AR111-PERCENT!AR$133)/(PERCENT!AR$134-PERCENT!AR$133),(PERCENT!AR111-PERCENT!AR$133)/(PERCENT!AR$133-PERCENT!AR$135))</f>
        <v>-1.5452854665222991E-4</v>
      </c>
      <c r="AS109" s="198">
        <f>IF(PERCENT!AS111&gt;PERCENT!AS$133,(PERCENT!AS111-PERCENT!AS$133)/(PERCENT!AS$134-PERCENT!AS$133),(PERCENT!AS111-PERCENT!AS$133)/(PERCENT!AS$133-PERCENT!AS$135))</f>
        <v>0.15632898850200591</v>
      </c>
      <c r="AT109" s="198">
        <f>IF(PERCENT!AT111&gt;PERCENT!AT$133,(PERCENT!AT111-PERCENT!AT$133)/(PERCENT!AT$134-PERCENT!AT$133),(PERCENT!AT111-PERCENT!AT$133)/(PERCENT!AT$133-PERCENT!AT$135))</f>
        <v>-0.12647543330561645</v>
      </c>
      <c r="AU109" s="198">
        <f>IF(PERCENT!AU111&gt;PERCENT!AU$133,(PERCENT!AU111-PERCENT!AU$133)/(PERCENT!AU$134-PERCENT!AU$133),(PERCENT!AU111-PERCENT!AU$133)/(PERCENT!AU$133-PERCENT!AU$135))</f>
        <v>8.8510393735030002E-2</v>
      </c>
      <c r="AV109" s="231">
        <f>IF(PERCENT!AV111&gt;PERCENT!AV$133,(PERCENT!AV111-PERCENT!AV$133)/(PERCENT!AV$134-PERCENT!AV$133),(PERCENT!AV111-PERCENT!AV$133)/(PERCENT!AV$133-PERCENT!AV$135))</f>
        <v>2.5161132483822585E-2</v>
      </c>
      <c r="AW109" s="231">
        <f>IF(PERCENT!AW111&gt;PERCENT!AW$133,(PERCENT!AW111-PERCENT!AW$133)/(PERCENT!AW$134-PERCENT!AW$133),(PERCENT!AW111-PERCENT!AW$133)/(PERCENT!AW$133-PERCENT!AW$135))</f>
        <v>8.2806372145579371E-2</v>
      </c>
      <c r="AX109" s="231">
        <f>IF(PERCENT!AX111&gt;PERCENT!AX$133,(PERCENT!AX111-PERCENT!AX$133)/(PERCENT!AX$134-PERCENT!AX$133),(PERCENT!AX111-PERCENT!AX$133)/(PERCENT!AX$133-PERCENT!AX$135))</f>
        <v>2.5161132483822585E-2</v>
      </c>
      <c r="AY109" s="232">
        <f>IF(PERCENT!AY111&gt;PERCENT!AY$133,(PERCENT!AY111-PERCENT!AY$133)/(PERCENT!AY$134-PERCENT!AY$133),(PERCENT!AY111-PERCENT!AY$133)/(PERCENT!AY$133-PERCENT!AY$135))</f>
        <v>-6.9599937596524619E-3</v>
      </c>
    </row>
    <row r="110" spans="1:51" x14ac:dyDescent="0.35">
      <c r="A110" s="197" t="s">
        <v>817</v>
      </c>
      <c r="B110" s="125">
        <f>IF(PERCENT!B112&gt;PERCENT!B$133,(PERCENT!B112-PERCENT!B$133)/(PERCENT!B$134-PERCENT!B$133),(PERCENT!B112-PERCENT!B$133)/(PERCENT!B$133-PERCENT!B$135))</f>
        <v>0.2357353410661383</v>
      </c>
      <c r="C110" s="124">
        <f>IF(PERCENT!C112&gt;PERCENT!C$133,(PERCENT!C112-PERCENT!C$133)/(PERCENT!C$134-PERCENT!C$133),(PERCENT!C112-PERCENT!C$133)/(PERCENT!C$133-PERCENT!C$135))</f>
        <v>0.25883676865386362</v>
      </c>
      <c r="D110" s="124">
        <f>IF(PERCENT!D112&gt;PERCENT!D$133,(PERCENT!D112-PERCENT!D$133)/(PERCENT!D$134-PERCENT!D$133),(PERCENT!D112-PERCENT!D$133)/(PERCENT!D$133-PERCENT!D$135))</f>
        <v>0.27843112073052434</v>
      </c>
      <c r="E110" s="124">
        <f>IF(PERCENT!E112&gt;PERCENT!E$133,(PERCENT!E112-PERCENT!E$133)/(PERCENT!E$134-PERCENT!E$133),(PERCENT!E112-PERCENT!E$133)/(PERCENT!E$133-PERCENT!E$135))</f>
        <v>0.65790411938448712</v>
      </c>
      <c r="F110" s="124">
        <f>IF(PERCENT!F112&gt;PERCENT!F$133,(PERCENT!F112-PERCENT!F$133)/(PERCENT!F$134-PERCENT!F$133),(PERCENT!F112-PERCENT!F$133)/(PERCENT!F$133-PERCENT!F$135))</f>
        <v>-0.6125105281849994</v>
      </c>
      <c r="G110" s="124">
        <f>IF(PERCENT!G112&gt;PERCENT!G$133,(PERCENT!G112-PERCENT!G$133)/(PERCENT!G$134-PERCENT!G$133),(PERCENT!G112-PERCENT!G$133)/(PERCENT!G$133-PERCENT!G$135))</f>
        <v>0.15569205976382039</v>
      </c>
      <c r="H110" s="125">
        <f>IF(PERCENT!H112&gt;PERCENT!H$133,(PERCENT!H112-PERCENT!H$133)/(PERCENT!H$134-PERCENT!H$133),(PERCENT!H112-PERCENT!H$133)/(PERCENT!H$133-PERCENT!H$135))</f>
        <v>0.49284210410581353</v>
      </c>
      <c r="I110" s="124">
        <f>IF(PERCENT!I112&gt;PERCENT!I$133,(PERCENT!I112-PERCENT!I$133)/(PERCENT!I$134-PERCENT!I$133),(PERCENT!I112-PERCENT!I$133)/(PERCENT!I$133-PERCENT!I$135))</f>
        <v>0.12272998493223712</v>
      </c>
      <c r="J110" s="124">
        <f>IF(PERCENT!J112&gt;PERCENT!J$133,(PERCENT!J112-PERCENT!J$133)/(PERCENT!J$134-PERCENT!J$133),(PERCENT!J112-PERCENT!J$133)/(PERCENT!J$133-PERCENT!J$135))</f>
        <v>0.78133118388118095</v>
      </c>
      <c r="K110" s="126">
        <f>IF(PERCENT!K112&gt;PERCENT!K$133,(PERCENT!K112-PERCENT!K$133)/(PERCENT!K$134-PERCENT!K$133),(PERCENT!K112-PERCENT!K$133)/(PERCENT!K$133-PERCENT!K$135))</f>
        <v>0.1371829952710778</v>
      </c>
      <c r="L110" s="126">
        <f>IF(PERCENT!L112&gt;PERCENT!L$133,(PERCENT!L112-PERCENT!L$133)/(PERCENT!L$134-PERCENT!L$133),(PERCENT!L112-PERCENT!L$133)/(PERCENT!L$133-PERCENT!L$135))</f>
        <v>0.49166470649360794</v>
      </c>
      <c r="M110" s="124">
        <f>IF(PERCENT!M112&gt;PERCENT!M$133,(PERCENT!M112-PERCENT!M$133)/(PERCENT!M$134-PERCENT!M$133),(PERCENT!M112-PERCENT!M$133)/(PERCENT!M$133-PERCENT!M$135))</f>
        <v>1</v>
      </c>
      <c r="N110" s="124">
        <f>IF(PERCENT!N112&gt;PERCENT!N$133,(PERCENT!N112-PERCENT!N$133)/(PERCENT!N$134-PERCENT!N$133),(PERCENT!N112-PERCENT!N$133)/(PERCENT!N$133-PERCENT!N$135))</f>
        <v>-0.68964389973681228</v>
      </c>
      <c r="O110" s="124">
        <f>IF(PERCENT!O112&gt;PERCENT!O$133,(PERCENT!O112-PERCENT!O$133)/(PERCENT!O$134-PERCENT!O$133),(PERCENT!O112-PERCENT!O$133)/(PERCENT!O$133-PERCENT!O$135))</f>
        <v>0.14939321313026535</v>
      </c>
      <c r="P110" s="124">
        <f>IF(PERCENT!P112&gt;PERCENT!P$133,(PERCENT!P112-PERCENT!P$133)/(PERCENT!P$134-PERCENT!P$133),(PERCENT!P112-PERCENT!P$133)/(PERCENT!P$133-PERCENT!P$135))</f>
        <v>-0.34636496040211434</v>
      </c>
      <c r="Q110" s="124">
        <f>IF(PERCENT!Q112&gt;PERCENT!Q$133,(PERCENT!Q112-PERCENT!Q$133)/(PERCENT!Q$134-PERCENT!Q$133),(PERCENT!Q112-PERCENT!Q$133)/(PERCENT!Q$133-PERCENT!Q$135))</f>
        <v>-0.17762550997820459</v>
      </c>
      <c r="R110" s="127">
        <f>IF(PERCENT!R112&gt;PERCENT!R$133,(PERCENT!R112-PERCENT!R$133)/(PERCENT!R$134-PERCENT!R$133),(PERCENT!R112-PERCENT!R$133)/(PERCENT!R$133-PERCENT!R$135))</f>
        <v>0.11083313982616323</v>
      </c>
      <c r="S110" s="124">
        <f>IF(PERCENT!S112&gt;PERCENT!S$133,(PERCENT!S112-PERCENT!S$133)/(PERCENT!S$134-PERCENT!S$133),(PERCENT!S112-PERCENT!S$133)/(PERCENT!S$133-PERCENT!S$135))</f>
        <v>0.10519547158059439</v>
      </c>
      <c r="T110" s="124">
        <f>IF(PERCENT!T112&gt;PERCENT!T$133,(PERCENT!T112-PERCENT!T$133)/(PERCENT!T$134-PERCENT!T$133),(PERCENT!T112-PERCENT!T$133)/(PERCENT!T$133-PERCENT!T$135))</f>
        <v>0.14692454851771861</v>
      </c>
      <c r="U110" s="124">
        <f>IF(PERCENT!U112&gt;PERCENT!U$133,(PERCENT!U112-PERCENT!U$133)/(PERCENT!U$134-PERCENT!U$133),(PERCENT!U112-PERCENT!U$133)/(PERCENT!U$133-PERCENT!U$135))</f>
        <v>8.6659148261430091E-2</v>
      </c>
      <c r="V110" s="127">
        <f>IF(PERCENT!V112&gt;PERCENT!V$133,(PERCENT!V112-PERCENT!V$133)/(PERCENT!V$134-PERCENT!V$133),(PERCENT!V112-PERCENT!V$133)/(PERCENT!V$133-PERCENT!V$135))</f>
        <v>0.22272409771905352</v>
      </c>
      <c r="W110" s="124">
        <f>IF(PERCENT!W112&gt;PERCENT!W$133,(PERCENT!W112-PERCENT!W$133)/(PERCENT!W$134-PERCENT!W$133),(PERCENT!W112-PERCENT!W$133)/(PERCENT!W$133-PERCENT!W$135))</f>
        <v>0.22272409771905352</v>
      </c>
      <c r="X110" s="127">
        <f>IF(PERCENT!X112&gt;PERCENT!X$133,(PERCENT!X112-PERCENT!X$133)/(PERCENT!X$134-PERCENT!X$133),(PERCENT!X112-PERCENT!X$133)/(PERCENT!X$133-PERCENT!X$135))</f>
        <v>0.16545733963582651</v>
      </c>
      <c r="Y110" s="124">
        <f>IF(PERCENT!Y112&gt;PERCENT!Y$133,(PERCENT!Y112-PERCENT!Y$133)/(PERCENT!Y$134-PERCENT!Y$133),(PERCENT!Y112-PERCENT!Y$133)/(PERCENT!Y$133-PERCENT!Y$135))</f>
        <v>3.3640058193200751E-3</v>
      </c>
      <c r="Z110" s="124">
        <f>IF(PERCENT!Z112&gt;PERCENT!Z$133,(PERCENT!Z112-PERCENT!Z$133)/(PERCENT!Z$134-PERCENT!Z$133),(PERCENT!Z112-PERCENT!Z$133)/(PERCENT!Z$133-PERCENT!Z$135))</f>
        <v>0.26369351521459444</v>
      </c>
      <c r="AA110" s="124">
        <f>IF(PERCENT!AA112&gt;PERCENT!AA$133,(PERCENT!AA112-PERCENT!AA$133)/(PERCENT!AA$134-PERCENT!AA$133),(PERCENT!AA112-PERCENT!AA$133)/(PERCENT!AA$133-PERCENT!AA$135))</f>
        <v>0.33511411241202721</v>
      </c>
      <c r="AB110" s="124">
        <f>IF(PERCENT!AB112&gt;PERCENT!AB$133,(PERCENT!AB112-PERCENT!AB$133)/(PERCENT!AB$134-PERCENT!AB$133),(PERCENT!AB112-PERCENT!AB$133)/(PERCENT!AB$133-PERCENT!AB$135))</f>
        <v>0.17562196123932003</v>
      </c>
      <c r="AC110" s="127">
        <f>IF(PERCENT!AC112&gt;PERCENT!AC$133,(PERCENT!AC112-PERCENT!AC$133)/(PERCENT!AC$134-PERCENT!AC$133),(PERCENT!AC112-PERCENT!AC$133)/(PERCENT!AC$133-PERCENT!AC$135))</f>
        <v>0.42239581591982372</v>
      </c>
      <c r="AD110" s="124">
        <f>IF(PERCENT!AD112&gt;PERCENT!AD$133,(PERCENT!AD112-PERCENT!AD$133)/(PERCENT!AD$134-PERCENT!AD$133),(PERCENT!AD112-PERCENT!AD$133)/(PERCENT!AD$133-PERCENT!AD$135))</f>
        <v>0.42239581591982372</v>
      </c>
      <c r="AE110" s="128">
        <f>IF(PERCENT!AE112&gt;PERCENT!AE$133,(PERCENT!AE112-PERCENT!AE$133)/(PERCENT!AE$134-PERCENT!AE$133),(PERCENT!AE112-PERCENT!AE$133)/(PERCENT!AE$133-PERCENT!AE$135))</f>
        <v>-0.47544636631387249</v>
      </c>
      <c r="AF110" s="124">
        <f>IF(PERCENT!AF112&gt;PERCENT!AF$133,(PERCENT!AF112-PERCENT!AF$133)/(PERCENT!AF$134-PERCENT!AF$133),(PERCENT!AF112-PERCENT!AF$133)/(PERCENT!AF$133-PERCENT!AF$135))</f>
        <v>-0.98387545247338903</v>
      </c>
      <c r="AG110" s="124">
        <f>IF(PERCENT!AG112&gt;PERCENT!AG$133,(PERCENT!AG112-PERCENT!AG$133)/(PERCENT!AG$134-PERCENT!AG$133),(PERCENT!AG112-PERCENT!AG$133)/(PERCENT!AG$133-PERCENT!AG$135))</f>
        <v>0.10504442024897799</v>
      </c>
      <c r="AH110" s="124">
        <f>IF(PERCENT!AH112&gt;PERCENT!AH$133,(PERCENT!AH112-PERCENT!AH$133)/(PERCENT!AH$134-PERCENT!AH$133),(PERCENT!AH112-PERCENT!AH$133)/(PERCENT!AH$133-PERCENT!AH$135))</f>
        <v>0.17558381293906727</v>
      </c>
      <c r="AI110" s="124">
        <f>IF(PERCENT!AI112&gt;PERCENT!AI$133,(PERCENT!AI112-PERCENT!AI$133)/(PERCENT!AI$134-PERCENT!AI$133),(PERCENT!AI112-PERCENT!AI$133)/(PERCENT!AI$133-PERCENT!AI$135))</f>
        <v>0.37407899300343367</v>
      </c>
      <c r="AJ110" s="124">
        <f>IF(PERCENT!AJ112&gt;PERCENT!AJ$133,(PERCENT!AJ112-PERCENT!AJ$133)/(PERCENT!AJ$134-PERCENT!AJ$133),(PERCENT!AJ112-PERCENT!AJ$133)/(PERCENT!AJ$133-PERCENT!AJ$135))</f>
        <v>0.22056122890755944</v>
      </c>
      <c r="AK110" s="124">
        <f>IF(PERCENT!AK112&gt;PERCENT!AK$133,(PERCENT!AK112-PERCENT!AK$133)/(PERCENT!AK$134-PERCENT!AK$133),(PERCENT!AK112-PERCENT!AK$133)/(PERCENT!AK$133-PERCENT!AK$135))</f>
        <v>0.16684153202481514</v>
      </c>
      <c r="AL110" s="124">
        <f>IF(PERCENT!AL112&gt;PERCENT!AL$133,(PERCENT!AL112-PERCENT!AL$133)/(PERCENT!AL$134-PERCENT!AL$133),(PERCENT!AL112-PERCENT!AL$133)/(PERCENT!AL$133-PERCENT!AL$135))</f>
        <v>0.19237377587126236</v>
      </c>
      <c r="AM110" s="124">
        <f>IF(PERCENT!AM112&gt;PERCENT!AM$133,(PERCENT!AM112-PERCENT!AM$133)/(PERCENT!AM$134-PERCENT!AM$133),(PERCENT!AM112-PERCENT!AM$133)/(PERCENT!AM$133-PERCENT!AM$135))</f>
        <v>-9.0579414707606901E-2</v>
      </c>
      <c r="AN110" s="124">
        <f>IF(PERCENT!AN112&gt;PERCENT!AN$133,(PERCENT!AN112-PERCENT!AN$133)/(PERCENT!AN$134-PERCENT!AN$133),(PERCENT!AN112-PERCENT!AN$133)/(PERCENT!AN$133-PERCENT!AN$135))</f>
        <v>-1</v>
      </c>
      <c r="AO110" s="124">
        <f>IF(PERCENT!AO112&gt;PERCENT!AO$133,(PERCENT!AO112-PERCENT!AO$133)/(PERCENT!AO$134-PERCENT!AO$133),(PERCENT!AO112-PERCENT!AO$133)/(PERCENT!AO$133-PERCENT!AO$135))</f>
        <v>0.98578843524759396</v>
      </c>
      <c r="AP110" s="124">
        <f>IF(PERCENT!AP112&gt;PERCENT!AP$133,(PERCENT!AP112-PERCENT!AP$133)/(PERCENT!AP$134-PERCENT!AP$133),(PERCENT!AP112-PERCENT!AP$133)/(PERCENT!AP$133-PERCENT!AP$135))</f>
        <v>-0.32496768132606424</v>
      </c>
      <c r="AQ110" s="124">
        <f>IF(PERCENT!AQ112&gt;PERCENT!AQ$133,(PERCENT!AQ112-PERCENT!AQ$133)/(PERCENT!AQ$134-PERCENT!AQ$133),(PERCENT!AQ112-PERCENT!AQ$133)/(PERCENT!AQ$133-PERCENT!AQ$135))</f>
        <v>-1</v>
      </c>
      <c r="AR110" s="124">
        <f>IF(PERCENT!AR112&gt;PERCENT!AR$133,(PERCENT!AR112-PERCENT!AR$133)/(PERCENT!AR$134-PERCENT!AR$133),(PERCENT!AR112-PERCENT!AR$133)/(PERCENT!AR$133-PERCENT!AR$135))</f>
        <v>-0.19566144554008746</v>
      </c>
      <c r="AS110" s="198">
        <f>IF(PERCENT!AS112&gt;PERCENT!AS$133,(PERCENT!AS112-PERCENT!AS$133)/(PERCENT!AS$134-PERCENT!AS$133),(PERCENT!AS112-PERCENT!AS$133)/(PERCENT!AS$133-PERCENT!AS$135))</f>
        <v>0.43982705503662101</v>
      </c>
      <c r="AT110" s="198">
        <f>IF(PERCENT!AT112&gt;PERCENT!AT$133,(PERCENT!AT112-PERCENT!AT$133)/(PERCENT!AT$134-PERCENT!AT$133),(PERCENT!AT112-PERCENT!AT$133)/(PERCENT!AT$133-PERCENT!AT$135))</f>
        <v>0.43443349692189448</v>
      </c>
      <c r="AU110" s="198">
        <f>IF(PERCENT!AU112&gt;PERCENT!AU$133,(PERCENT!AU112-PERCENT!AU$133)/(PERCENT!AU$134-PERCENT!AU$133),(PERCENT!AU112-PERCENT!AU$133)/(PERCENT!AU$133-PERCENT!AU$135))</f>
        <v>0.23732368138867901</v>
      </c>
      <c r="AV110" s="231">
        <f>IF(PERCENT!AV112&gt;PERCENT!AV$133,(PERCENT!AV112-PERCENT!AV$133)/(PERCENT!AV$134-PERCENT!AV$133),(PERCENT!AV112-PERCENT!AV$133)/(PERCENT!AV$133-PERCENT!AV$135))</f>
        <v>-0.47544636631387249</v>
      </c>
      <c r="AW110" s="231">
        <f>IF(PERCENT!AW112&gt;PERCENT!AW$133,(PERCENT!AW112-PERCENT!AW$133)/(PERCENT!AW$134-PERCENT!AW$133),(PERCENT!AW112-PERCENT!AW$133)/(PERCENT!AW$133-PERCENT!AW$135))</f>
        <v>0.33362822954744165</v>
      </c>
      <c r="AX110" s="231">
        <f>IF(PERCENT!AX112&gt;PERCENT!AX$133,(PERCENT!AX112-PERCENT!AX$133)/(PERCENT!AX$134-PERCENT!AX$133),(PERCENT!AX112-PERCENT!AX$133)/(PERCENT!AX$133-PERCENT!AX$135))</f>
        <v>-0.47544636631387249</v>
      </c>
      <c r="AY110" s="232">
        <f>IF(PERCENT!AY112&gt;PERCENT!AY$133,(PERCENT!AY112-PERCENT!AY$133)/(PERCENT!AY$134-PERCENT!AY$133),(PERCENT!AY112-PERCENT!AY$133)/(PERCENT!AY$133-PERCENT!AY$135))</f>
        <v>0.37483859078637588</v>
      </c>
    </row>
    <row r="111" spans="1:51" x14ac:dyDescent="0.35">
      <c r="A111" s="197" t="s">
        <v>802</v>
      </c>
      <c r="B111" s="125">
        <f>IF(PERCENT!B113&gt;PERCENT!B$133,(PERCENT!B113-PERCENT!B$133)/(PERCENT!B$134-PERCENT!B$133),(PERCENT!B113-PERCENT!B$133)/(PERCENT!B$133-PERCENT!B$135))</f>
        <v>-0.26443049229554788</v>
      </c>
      <c r="C111" s="124">
        <f>IF(PERCENT!C113&gt;PERCENT!C$133,(PERCENT!C113-PERCENT!C$133)/(PERCENT!C$134-PERCENT!C$133),(PERCENT!C113-PERCENT!C$133)/(PERCENT!C$133-PERCENT!C$135))</f>
        <v>-0.33373758841124379</v>
      </c>
      <c r="D111" s="124">
        <f>IF(PERCENT!D113&gt;PERCENT!D$133,(PERCENT!D113-PERCENT!D$133)/(PERCENT!D$134-PERCENT!D$133),(PERCENT!D113-PERCENT!D$133)/(PERCENT!D$133-PERCENT!D$135))</f>
        <v>-0.20384752002188103</v>
      </c>
      <c r="E111" s="124">
        <f>IF(PERCENT!E113&gt;PERCENT!E$133,(PERCENT!E113-PERCENT!E$133)/(PERCENT!E$134-PERCENT!E$133),(PERCENT!E113-PERCENT!E$133)/(PERCENT!E$133-PERCENT!E$135))</f>
        <v>-0.5723272661545562</v>
      </c>
      <c r="F111" s="124">
        <f>IF(PERCENT!F113&gt;PERCENT!F$133,(PERCENT!F113-PERCENT!F$133)/(PERCENT!F$134-PERCENT!F$133),(PERCENT!F113-PERCENT!F$133)/(PERCENT!F$133-PERCENT!F$135))</f>
        <v>0.16997499819387701</v>
      </c>
      <c r="G111" s="124">
        <f>IF(PERCENT!G113&gt;PERCENT!G$133,(PERCENT!G113-PERCENT!G$133)/(PERCENT!G$134-PERCENT!G$133),(PERCENT!G113-PERCENT!G$133)/(PERCENT!G$133-PERCENT!G$135))</f>
        <v>-0.17867996671595238</v>
      </c>
      <c r="H111" s="125">
        <f>IF(PERCENT!H113&gt;PERCENT!H$133,(PERCENT!H113-PERCENT!H$133)/(PERCENT!H$134-PERCENT!H$133),(PERCENT!H113-PERCENT!H$133)/(PERCENT!H$133-PERCENT!H$135))</f>
        <v>-0.39078272237764561</v>
      </c>
      <c r="I111" s="124">
        <f>IF(PERCENT!I113&gt;PERCENT!I$133,(PERCENT!I113-PERCENT!I$133)/(PERCENT!I$134-PERCENT!I$133),(PERCENT!I113-PERCENT!I$133)/(PERCENT!I$133-PERCENT!I$135))</f>
        <v>-0.65205771079837038</v>
      </c>
      <c r="J111" s="124">
        <f>IF(PERCENT!J113&gt;PERCENT!J$133,(PERCENT!J113-PERCENT!J$133)/(PERCENT!J$134-PERCENT!J$133),(PERCENT!J113-PERCENT!J$133)/(PERCENT!J$133-PERCENT!J$135))</f>
        <v>-0.22948238142565547</v>
      </c>
      <c r="K111" s="126">
        <f>IF(PERCENT!K113&gt;PERCENT!K$133,(PERCENT!K113-PERCENT!K$133)/(PERCENT!K$134-PERCENT!K$133),(PERCENT!K113-PERCENT!K$133)/(PERCENT!K$133-PERCENT!K$135))</f>
        <v>-6.1738009152781055E-2</v>
      </c>
      <c r="L111" s="126">
        <f>IF(PERCENT!L113&gt;PERCENT!L$133,(PERCENT!L113-PERCENT!L$133)/(PERCENT!L$134-PERCENT!L$133),(PERCENT!L113-PERCENT!L$133)/(PERCENT!L$133-PERCENT!L$135))</f>
        <v>6.9541786474086986E-2</v>
      </c>
      <c r="M111" s="124">
        <f>IF(PERCENT!M113&gt;PERCENT!M$133,(PERCENT!M113-PERCENT!M$133)/(PERCENT!M$134-PERCENT!M$133),(PERCENT!M113-PERCENT!M$133)/(PERCENT!M$133-PERCENT!M$135))</f>
        <v>8.3343754230607331E-2</v>
      </c>
      <c r="N111" s="124">
        <f>IF(PERCENT!N113&gt;PERCENT!N$133,(PERCENT!N113-PERCENT!N$133)/(PERCENT!N$134-PERCENT!N$133),(PERCENT!N113-PERCENT!N$133)/(PERCENT!N$133-PERCENT!N$135))</f>
        <v>-0.12544898110833011</v>
      </c>
      <c r="O111" s="124">
        <f>IF(PERCENT!O113&gt;PERCENT!O$133,(PERCENT!O113-PERCENT!O$133)/(PERCENT!O$134-PERCENT!O$133),(PERCENT!O113-PERCENT!O$133)/(PERCENT!O$133-PERCENT!O$135))</f>
        <v>3.8247068165384707E-3</v>
      </c>
      <c r="P111" s="124">
        <f>IF(PERCENT!P113&gt;PERCENT!P$133,(PERCENT!P113-PERCENT!P$133)/(PERCENT!P$134-PERCENT!P$133),(PERCENT!P113-PERCENT!P$133)/(PERCENT!P$133-PERCENT!P$135))</f>
        <v>-6.6958461343553021E-3</v>
      </c>
      <c r="Q111" s="124">
        <f>IF(PERCENT!Q113&gt;PERCENT!Q$133,(PERCENT!Q113-PERCENT!Q$133)/(PERCENT!Q$134-PERCENT!Q$133),(PERCENT!Q113-PERCENT!Q$133)/(PERCENT!Q$133-PERCENT!Q$135))</f>
        <v>0.16612658456116239</v>
      </c>
      <c r="R111" s="127">
        <f>IF(PERCENT!R113&gt;PERCENT!R$133,(PERCENT!R113-PERCENT!R$133)/(PERCENT!R$134-PERCENT!R$133),(PERCENT!R113-PERCENT!R$133)/(PERCENT!R$133-PERCENT!R$135))</f>
        <v>-0.6627359383134267</v>
      </c>
      <c r="S111" s="124">
        <f>IF(PERCENT!S113&gt;PERCENT!S$133,(PERCENT!S113-PERCENT!S$133)/(PERCENT!S$134-PERCENT!S$133),(PERCENT!S113-PERCENT!S$133)/(PERCENT!S$133-PERCENT!S$135))</f>
        <v>-0.70653319876874776</v>
      </c>
      <c r="T111" s="124">
        <f>IF(PERCENT!T113&gt;PERCENT!T$133,(PERCENT!T113-PERCENT!T$133)/(PERCENT!T$134-PERCENT!T$133),(PERCENT!T113-PERCENT!T$133)/(PERCENT!T$133-PERCENT!T$135))</f>
        <v>-0.71663881204886726</v>
      </c>
      <c r="U111" s="124">
        <f>IF(PERCENT!U113&gt;PERCENT!U$133,(PERCENT!U113-PERCENT!U$133)/(PERCENT!U$134-PERCENT!U$133),(PERCENT!U113-PERCENT!U$133)/(PERCENT!U$133-PERCENT!U$135))</f>
        <v>-0.51988746162431609</v>
      </c>
      <c r="V111" s="127">
        <f>IF(PERCENT!V113&gt;PERCENT!V$133,(PERCENT!V113-PERCENT!V$133)/(PERCENT!V$134-PERCENT!V$133),(PERCENT!V113-PERCENT!V$133)/(PERCENT!V$133-PERCENT!V$135))</f>
        <v>-0.58586572919897273</v>
      </c>
      <c r="W111" s="124">
        <f>IF(PERCENT!W113&gt;PERCENT!W$133,(PERCENT!W113-PERCENT!W$133)/(PERCENT!W$134-PERCENT!W$133),(PERCENT!W113-PERCENT!W$133)/(PERCENT!W$133-PERCENT!W$135))</f>
        <v>-0.58586572919897273</v>
      </c>
      <c r="X111" s="127">
        <f>IF(PERCENT!X113&gt;PERCENT!X$133,(PERCENT!X113-PERCENT!X$133)/(PERCENT!X$134-PERCENT!X$133),(PERCENT!X113-PERCENT!X$133)/(PERCENT!X$133-PERCENT!X$135))</f>
        <v>-0.10985378628066328</v>
      </c>
      <c r="Y111" s="124">
        <f>IF(PERCENT!Y113&gt;PERCENT!Y$133,(PERCENT!Y113-PERCENT!Y$133)/(PERCENT!Y$134-PERCENT!Y$133),(PERCENT!Y113-PERCENT!Y$133)/(PERCENT!Y$133-PERCENT!Y$135))</f>
        <v>-0.48291484056950984</v>
      </c>
      <c r="Z111" s="124">
        <f>IF(PERCENT!Z113&gt;PERCENT!Z$133,(PERCENT!Z113-PERCENT!Z$133)/(PERCENT!Z$134-PERCENT!Z$133),(PERCENT!Z113-PERCENT!Z$133)/(PERCENT!Z$133-PERCENT!Z$135))</f>
        <v>-0.83436571140580229</v>
      </c>
      <c r="AA111" s="124">
        <f>IF(PERCENT!AA113&gt;PERCENT!AA$133,(PERCENT!AA113-PERCENT!AA$133)/(PERCENT!AA$134-PERCENT!AA$133),(PERCENT!AA113-PERCENT!AA$133)/(PERCENT!AA$133-PERCENT!AA$135))</f>
        <v>-0.2511112732084152</v>
      </c>
      <c r="AB111" s="124">
        <f>IF(PERCENT!AB113&gt;PERCENT!AB$133,(PERCENT!AB113-PERCENT!AB$133)/(PERCENT!AB$134-PERCENT!AB$133),(PERCENT!AB113-PERCENT!AB$133)/(PERCENT!AB$133-PERCENT!AB$135))</f>
        <v>0.20261065984518259</v>
      </c>
      <c r="AC111" s="127">
        <f>IF(PERCENT!AC113&gt;PERCENT!AC$133,(PERCENT!AC113-PERCENT!AC$133)/(PERCENT!AC$134-PERCENT!AC$133),(PERCENT!AC113-PERCENT!AC$133)/(PERCENT!AC$133-PERCENT!AC$135))</f>
        <v>-1.6008707639732785E-2</v>
      </c>
      <c r="AD111" s="124">
        <f>IF(PERCENT!AD113&gt;PERCENT!AD$133,(PERCENT!AD113-PERCENT!AD$133)/(PERCENT!AD$134-PERCENT!AD$133),(PERCENT!AD113-PERCENT!AD$133)/(PERCENT!AD$133-PERCENT!AD$135))</f>
        <v>-1.6008707639732785E-2</v>
      </c>
      <c r="AE111" s="128">
        <f>IF(PERCENT!AE113&gt;PERCENT!AE$133,(PERCENT!AE113-PERCENT!AE$133)/(PERCENT!AE$134-PERCENT!AE$133),(PERCENT!AE113-PERCENT!AE$133)/(PERCENT!AE$133-PERCENT!AE$135))</f>
        <v>0.17060202778159861</v>
      </c>
      <c r="AF111" s="124">
        <f>IF(PERCENT!AF113&gt;PERCENT!AF$133,(PERCENT!AF113-PERCENT!AF$133)/(PERCENT!AF$134-PERCENT!AF$133),(PERCENT!AF113-PERCENT!AF$133)/(PERCENT!AF$133-PERCENT!AF$135))</f>
        <v>0.57538065045162523</v>
      </c>
      <c r="AG111" s="124">
        <f>IF(PERCENT!AG113&gt;PERCENT!AG$133,(PERCENT!AG113-PERCENT!AG$133)/(PERCENT!AG$134-PERCENT!AG$133),(PERCENT!AG113-PERCENT!AG$133)/(PERCENT!AG$133-PERCENT!AG$135))</f>
        <v>0.1326238754404179</v>
      </c>
      <c r="AH111" s="124">
        <f>IF(PERCENT!AH113&gt;PERCENT!AH$133,(PERCENT!AH113-PERCENT!AH$133)/(PERCENT!AH$134-PERCENT!AH$133),(PERCENT!AH113-PERCENT!AH$133)/(PERCENT!AH$133-PERCENT!AH$135))</f>
        <v>-0.11252833788430483</v>
      </c>
      <c r="AI111" s="124">
        <f>IF(PERCENT!AI113&gt;PERCENT!AI$133,(PERCENT!AI113-PERCENT!AI$133)/(PERCENT!AI$134-PERCENT!AI$133),(PERCENT!AI113-PERCENT!AI$133)/(PERCENT!AI$133-PERCENT!AI$135))</f>
        <v>0.10721563213133439</v>
      </c>
      <c r="AJ111" s="124">
        <f>IF(PERCENT!AJ113&gt;PERCENT!AJ$133,(PERCENT!AJ113-PERCENT!AJ$133)/(PERCENT!AJ$134-PERCENT!AJ$133),(PERCENT!AJ113-PERCENT!AJ$133)/(PERCENT!AJ$133-PERCENT!AJ$135))</f>
        <v>-0.28125035282805183</v>
      </c>
      <c r="AK111" s="124">
        <f>IF(PERCENT!AK113&gt;PERCENT!AK$133,(PERCENT!AK113-PERCENT!AK$133)/(PERCENT!AK$134-PERCENT!AK$133),(PERCENT!AK113-PERCENT!AK$133)/(PERCENT!AK$133-PERCENT!AK$135))</f>
        <v>4.6013345633381187E-3</v>
      </c>
      <c r="AL111" s="124">
        <f>IF(PERCENT!AL113&gt;PERCENT!AL$133,(PERCENT!AL113-PERCENT!AL$133)/(PERCENT!AL$134-PERCENT!AL$133),(PERCENT!AL113-PERCENT!AL$133)/(PERCENT!AL$133-PERCENT!AL$135))</f>
        <v>-0.72571967302499385</v>
      </c>
      <c r="AM111" s="124">
        <f>IF(PERCENT!AM113&gt;PERCENT!AM$133,(PERCENT!AM113-PERCENT!AM$133)/(PERCENT!AM$134-PERCENT!AM$133),(PERCENT!AM113-PERCENT!AM$133)/(PERCENT!AM$133-PERCENT!AM$135))</f>
        <v>0.49141977509396645</v>
      </c>
      <c r="AN111" s="124">
        <f>IF(PERCENT!AN113&gt;PERCENT!AN$133,(PERCENT!AN113-PERCENT!AN$133)/(PERCENT!AN$134-PERCENT!AN$133),(PERCENT!AN113-PERCENT!AN$133)/(PERCENT!AN$133-PERCENT!AN$135))</f>
        <v>9.4137896927370374E-2</v>
      </c>
      <c r="AO111" s="124">
        <f>IF(PERCENT!AO113&gt;PERCENT!AO$133,(PERCENT!AO113-PERCENT!AO$133)/(PERCENT!AO$134-PERCENT!AO$133),(PERCENT!AO113-PERCENT!AO$133)/(PERCENT!AO$133-PERCENT!AO$135))</f>
        <v>-8.4947493267488822E-2</v>
      </c>
      <c r="AP111" s="124">
        <f>IF(PERCENT!AP113&gt;PERCENT!AP$133,(PERCENT!AP113-PERCENT!AP$133)/(PERCENT!AP$134-PERCENT!AP$133),(PERCENT!AP113-PERCENT!AP$133)/(PERCENT!AP$133-PERCENT!AP$135))</f>
        <v>0.34690473494295254</v>
      </c>
      <c r="AQ111" s="124">
        <f>IF(PERCENT!AQ113&gt;PERCENT!AQ$133,(PERCENT!AQ113-PERCENT!AQ$133)/(PERCENT!AQ$134-PERCENT!AQ$133),(PERCENT!AQ113-PERCENT!AQ$133)/(PERCENT!AQ$133-PERCENT!AQ$135))</f>
        <v>0.14294212656422595</v>
      </c>
      <c r="AR111" s="124">
        <f>IF(PERCENT!AR113&gt;PERCENT!AR$133,(PERCENT!AR113-PERCENT!AR$133)/(PERCENT!AR$134-PERCENT!AR$133),(PERCENT!AR113-PERCENT!AR$133)/(PERCENT!AR$133-PERCENT!AR$135))</f>
        <v>7.142100309945297E-2</v>
      </c>
      <c r="AS111" s="198">
        <f>IF(PERCENT!AS113&gt;PERCENT!AS$133,(PERCENT!AS113-PERCENT!AS$133)/(PERCENT!AS$134-PERCENT!AS$133),(PERCENT!AS113-PERCENT!AS$133)/(PERCENT!AS$133-PERCENT!AS$135))</f>
        <v>-0.42383818499055825</v>
      </c>
      <c r="AT111" s="198">
        <f>IF(PERCENT!AT113&gt;PERCENT!AT$133,(PERCENT!AT113-PERCENT!AT$133)/(PERCENT!AT$134-PERCENT!AT$133),(PERCENT!AT113-PERCENT!AT$133)/(PERCENT!AT$133-PERCENT!AT$135))</f>
        <v>-2.9810570556922687E-2</v>
      </c>
      <c r="AU111" s="198">
        <f>IF(PERCENT!AU113&gt;PERCENT!AU$133,(PERCENT!AU113-PERCENT!AU$133)/(PERCENT!AU$134-PERCENT!AU$133),(PERCENT!AU113-PERCENT!AU$133)/(PERCENT!AU$133-PERCENT!AU$135))</f>
        <v>-0.25919931581902877</v>
      </c>
      <c r="AV111" s="231">
        <f>IF(PERCENT!AV113&gt;PERCENT!AV$133,(PERCENT!AV113-PERCENT!AV$133)/(PERCENT!AV$134-PERCENT!AV$133),(PERCENT!AV113-PERCENT!AV$133)/(PERCENT!AV$133-PERCENT!AV$135))</f>
        <v>0.17060202778159861</v>
      </c>
      <c r="AW111" s="231">
        <f>IF(PERCENT!AW113&gt;PERCENT!AW$133,(PERCENT!AW113-PERCENT!AW$133)/(PERCENT!AW$134-PERCENT!AW$133),(PERCENT!AW113-PERCENT!AW$133)/(PERCENT!AW$133-PERCENT!AW$135))</f>
        <v>-0.20557059368034727</v>
      </c>
      <c r="AX111" s="231">
        <f>IF(PERCENT!AX113&gt;PERCENT!AX$133,(PERCENT!AX113-PERCENT!AX$133)/(PERCENT!AX$134-PERCENT!AX$133),(PERCENT!AX113-PERCENT!AX$133)/(PERCENT!AX$133-PERCENT!AX$135))</f>
        <v>0.17060202778159861</v>
      </c>
      <c r="AY111" s="232">
        <f>IF(PERCENT!AY113&gt;PERCENT!AY$133,(PERCENT!AY113-PERCENT!AY$133)/(PERCENT!AY$134-PERCENT!AY$133),(PERCENT!AY113-PERCENT!AY$133)/(PERCENT!AY$133-PERCENT!AY$135))</f>
        <v>-0.75501549136981039</v>
      </c>
    </row>
    <row r="112" spans="1:51" x14ac:dyDescent="0.35">
      <c r="A112" s="197" t="s">
        <v>815</v>
      </c>
      <c r="B112" s="125">
        <f>IF(PERCENT!B114&gt;PERCENT!B$133,(PERCENT!B114-PERCENT!B$133)/(PERCENT!B$134-PERCENT!B$133),(PERCENT!B114-PERCENT!B$133)/(PERCENT!B$133-PERCENT!B$135))</f>
        <v>0.36947054689735581</v>
      </c>
      <c r="C112" s="124">
        <f>IF(PERCENT!C114&gt;PERCENT!C$133,(PERCENT!C114-PERCENT!C$133)/(PERCENT!C$134-PERCENT!C$133),(PERCENT!C114-PERCENT!C$133)/(PERCENT!C$133-PERCENT!C$135))</f>
        <v>-0.33343776980980161</v>
      </c>
      <c r="D112" s="124">
        <f>IF(PERCENT!D114&gt;PERCENT!D$133,(PERCENT!D114-PERCENT!D$133)/(PERCENT!D$134-PERCENT!D$133),(PERCENT!D114-PERCENT!D$133)/(PERCENT!D$133-PERCENT!D$135))</f>
        <v>-5.7225638562741855E-2</v>
      </c>
      <c r="E112" s="124">
        <f>IF(PERCENT!E114&gt;PERCENT!E$133,(PERCENT!E114-PERCENT!E$133)/(PERCENT!E$134-PERCENT!E$133),(PERCENT!E114-PERCENT!E$133)/(PERCENT!E$133-PERCENT!E$135))</f>
        <v>0.66615702976349245</v>
      </c>
      <c r="F112" s="124">
        <f>IF(PERCENT!F114&gt;PERCENT!F$133,(PERCENT!F114-PERCENT!F$133)/(PERCENT!F$134-PERCENT!F$133),(PERCENT!F114-PERCENT!F$133)/(PERCENT!F$133-PERCENT!F$135))</f>
        <v>-0.50058585790070387</v>
      </c>
      <c r="G112" s="124">
        <f>IF(PERCENT!G114&gt;PERCENT!G$133,(PERCENT!G114-PERCENT!G$133)/(PERCENT!G$134-PERCENT!G$133),(PERCENT!G114-PERCENT!G$133)/(PERCENT!G$133-PERCENT!G$135))</f>
        <v>0.88651346582451052</v>
      </c>
      <c r="H112" s="125">
        <f>IF(PERCENT!H114&gt;PERCENT!H$133,(PERCENT!H114-PERCENT!H$133)/(PERCENT!H$134-PERCENT!H$133),(PERCENT!H114-PERCENT!H$133)/(PERCENT!H$133-PERCENT!H$135))</f>
        <v>-0.1592257309503104</v>
      </c>
      <c r="I112" s="124">
        <f>IF(PERCENT!I114&gt;PERCENT!I$133,(PERCENT!I114-PERCENT!I$133)/(PERCENT!I$134-PERCENT!I$133),(PERCENT!I114-PERCENT!I$133)/(PERCENT!I$133-PERCENT!I$135))</f>
        <v>-8.6658871260816547E-2</v>
      </c>
      <c r="J112" s="124">
        <f>IF(PERCENT!J114&gt;PERCENT!J$133,(PERCENT!J114-PERCENT!J$133)/(PERCENT!J$134-PERCENT!J$133),(PERCENT!J114-PERCENT!J$133)/(PERCENT!J$133-PERCENT!J$135))</f>
        <v>-0.2179705505108579</v>
      </c>
      <c r="K112" s="126">
        <f>IF(PERCENT!K114&gt;PERCENT!K$133,(PERCENT!K114-PERCENT!K$133)/(PERCENT!K$134-PERCENT!K$133),(PERCENT!K114-PERCENT!K$133)/(PERCENT!K$133-PERCENT!K$135))</f>
        <v>-0.17296447777357299</v>
      </c>
      <c r="L112" s="126">
        <f>IF(PERCENT!L114&gt;PERCENT!L$133,(PERCENT!L114-PERCENT!L$133)/(PERCENT!L$134-PERCENT!L$133),(PERCENT!L114-PERCENT!L$133)/(PERCENT!L$133-PERCENT!L$135))</f>
        <v>1.863900518353543E-2</v>
      </c>
      <c r="M112" s="124">
        <f>IF(PERCENT!M114&gt;PERCENT!M$133,(PERCENT!M114-PERCENT!M$133)/(PERCENT!M$134-PERCENT!M$133),(PERCENT!M114-PERCENT!M$133)/(PERCENT!M$133-PERCENT!M$135))</f>
        <v>-1</v>
      </c>
      <c r="N112" s="124">
        <f>IF(PERCENT!N114&gt;PERCENT!N$133,(PERCENT!N114-PERCENT!N$133)/(PERCENT!N$134-PERCENT!N$133),(PERCENT!N114-PERCENT!N$133)/(PERCENT!N$133-PERCENT!N$135))</f>
        <v>0.23457228154526577</v>
      </c>
      <c r="O112" s="124">
        <f>IF(PERCENT!O114&gt;PERCENT!O$133,(PERCENT!O114-PERCENT!O$133)/(PERCENT!O$134-PERCENT!O$133),(PERCENT!O114-PERCENT!O$133)/(PERCENT!O$133-PERCENT!O$135))</f>
        <v>-0.29957551477243288</v>
      </c>
      <c r="P112" s="124">
        <f>IF(PERCENT!P114&gt;PERCENT!P$133,(PERCENT!P114-PERCENT!P$133)/(PERCENT!P$134-PERCENT!P$133),(PERCENT!P114-PERCENT!P$133)/(PERCENT!P$133-PERCENT!P$135))</f>
        <v>-2.9143743995418886E-2</v>
      </c>
      <c r="Q112" s="124">
        <f>IF(PERCENT!Q114&gt;PERCENT!Q$133,(PERCENT!Q114-PERCENT!Q$133)/(PERCENT!Q$134-PERCENT!Q$133),(PERCENT!Q114-PERCENT!Q$133)/(PERCENT!Q$133-PERCENT!Q$135))</f>
        <v>-0.4238091151410735</v>
      </c>
      <c r="R112" s="127">
        <f>IF(PERCENT!R114&gt;PERCENT!R$133,(PERCENT!R114-PERCENT!R$133)/(PERCENT!R$134-PERCENT!R$133),(PERCENT!R114-PERCENT!R$133)/(PERCENT!R$133-PERCENT!R$135))</f>
        <v>4.7175226855538498E-3</v>
      </c>
      <c r="S112" s="124">
        <f>IF(PERCENT!S114&gt;PERCENT!S$133,(PERCENT!S114-PERCENT!S$133)/(PERCENT!S$134-PERCENT!S$133),(PERCENT!S114-PERCENT!S$133)/(PERCENT!S$133-PERCENT!S$135))</f>
        <v>-0.5102287955649194</v>
      </c>
      <c r="T112" s="124">
        <f>IF(PERCENT!T114&gt;PERCENT!T$133,(PERCENT!T114-PERCENT!T$133)/(PERCENT!T$134-PERCENT!T$133),(PERCENT!T114-PERCENT!T$133)/(PERCENT!T$133-PERCENT!T$135))</f>
        <v>0.16903058414813688</v>
      </c>
      <c r="U112" s="124">
        <f>IF(PERCENT!U114&gt;PERCENT!U$133,(PERCENT!U114-PERCENT!U$133)/(PERCENT!U$134-PERCENT!U$133),(PERCENT!U114-PERCENT!U$133)/(PERCENT!U$133-PERCENT!U$135))</f>
        <v>-0.64083573055482956</v>
      </c>
      <c r="V112" s="127">
        <f>IF(PERCENT!V114&gt;PERCENT!V$133,(PERCENT!V114-PERCENT!V$133)/(PERCENT!V$134-PERCENT!V$133),(PERCENT!V114-PERCENT!V$133)/(PERCENT!V$133-PERCENT!V$135))</f>
        <v>-0.31940227938217447</v>
      </c>
      <c r="W112" s="124">
        <f>IF(PERCENT!W114&gt;PERCENT!W$133,(PERCENT!W114-PERCENT!W$133)/(PERCENT!W$134-PERCENT!W$133),(PERCENT!W114-PERCENT!W$133)/(PERCENT!W$133-PERCENT!W$135))</f>
        <v>-0.31940227938217447</v>
      </c>
      <c r="X112" s="127">
        <f>IF(PERCENT!X114&gt;PERCENT!X$133,(PERCENT!X114-PERCENT!X$133)/(PERCENT!X$134-PERCENT!X$133),(PERCENT!X114-PERCENT!X$133)/(PERCENT!X$133-PERCENT!X$135))</f>
        <v>-0.12332785857464175</v>
      </c>
      <c r="Y112" s="124">
        <f>IF(PERCENT!Y114&gt;PERCENT!Y$133,(PERCENT!Y114-PERCENT!Y$133)/(PERCENT!Y$134-PERCENT!Y$133),(PERCENT!Y114-PERCENT!Y$133)/(PERCENT!Y$133-PERCENT!Y$135))</f>
        <v>-0.91741189610905072</v>
      </c>
      <c r="Z112" s="124">
        <f>IF(PERCENT!Z114&gt;PERCENT!Z$133,(PERCENT!Z114-PERCENT!Z$133)/(PERCENT!Z$134-PERCENT!Z$133),(PERCENT!Z114-PERCENT!Z$133)/(PERCENT!Z$133-PERCENT!Z$135))</f>
        <v>-0.77935215982742778</v>
      </c>
      <c r="AA112" s="124">
        <f>IF(PERCENT!AA114&gt;PERCENT!AA$133,(PERCENT!AA114-PERCENT!AA$133)/(PERCENT!AA$134-PERCENT!AA$133),(PERCENT!AA114-PERCENT!AA$133)/(PERCENT!AA$133-PERCENT!AA$135))</f>
        <v>0.12704286759054578</v>
      </c>
      <c r="AB112" s="124">
        <f>IF(PERCENT!AB114&gt;PERCENT!AB$133,(PERCENT!AB114-PERCENT!AB$133)/(PERCENT!AB$134-PERCENT!AB$133),(PERCENT!AB114-PERCENT!AB$133)/(PERCENT!AB$133-PERCENT!AB$135))</f>
        <v>-6.259536538550535E-2</v>
      </c>
      <c r="AC112" s="127">
        <f>IF(PERCENT!AC114&gt;PERCENT!AC$133,(PERCENT!AC114-PERCENT!AC$133)/(PERCENT!AC$134-PERCENT!AC$133),(PERCENT!AC114-PERCENT!AC$133)/(PERCENT!AC$133-PERCENT!AC$135))</f>
        <v>-0.63197474208399151</v>
      </c>
      <c r="AD112" s="124">
        <f>IF(PERCENT!AD114&gt;PERCENT!AD$133,(PERCENT!AD114-PERCENT!AD$133)/(PERCENT!AD$134-PERCENT!AD$133),(PERCENT!AD114-PERCENT!AD$133)/(PERCENT!AD$133-PERCENT!AD$135))</f>
        <v>-0.63197474208399151</v>
      </c>
      <c r="AE112" s="128">
        <f>IF(PERCENT!AE114&gt;PERCENT!AE$133,(PERCENT!AE114-PERCENT!AE$133)/(PERCENT!AE$134-PERCENT!AE$133),(PERCENT!AE114-PERCENT!AE$133)/(PERCENT!AE$133-PERCENT!AE$135))</f>
        <v>-0.25621393369624051</v>
      </c>
      <c r="AF112" s="124">
        <f>IF(PERCENT!AF114&gt;PERCENT!AF$133,(PERCENT!AF114-PERCENT!AF$133)/(PERCENT!AF$134-PERCENT!AF$133),(PERCENT!AF114-PERCENT!AF$133)/(PERCENT!AF$133-PERCENT!AF$135))</f>
        <v>-0.90833380404664132</v>
      </c>
      <c r="AG112" s="124">
        <f>IF(PERCENT!AG114&gt;PERCENT!AG$133,(PERCENT!AG114-PERCENT!AG$133)/(PERCENT!AG$134-PERCENT!AG$133),(PERCENT!AG114-PERCENT!AG$133)/(PERCENT!AG$133-PERCENT!AG$135))</f>
        <v>-0.4564071982785351</v>
      </c>
      <c r="AH112" s="124">
        <f>IF(PERCENT!AH114&gt;PERCENT!AH$133,(PERCENT!AH114-PERCENT!AH$133)/(PERCENT!AH$134-PERCENT!AH$133),(PERCENT!AH114-PERCENT!AH$133)/(PERCENT!AH$133-PERCENT!AH$135))</f>
        <v>-0.7638922624276675</v>
      </c>
      <c r="AI112" s="124">
        <f>IF(PERCENT!AI114&gt;PERCENT!AI$133,(PERCENT!AI114-PERCENT!AI$133)/(PERCENT!AI$134-PERCENT!AI$133),(PERCENT!AI114-PERCENT!AI$133)/(PERCENT!AI$133-PERCENT!AI$135))</f>
        <v>-0.90033160019325287</v>
      </c>
      <c r="AJ112" s="124">
        <f>IF(PERCENT!AJ114&gt;PERCENT!AJ$133,(PERCENT!AJ114-PERCENT!AJ$133)/(PERCENT!AJ$134-PERCENT!AJ$133),(PERCENT!AJ114-PERCENT!AJ$133)/(PERCENT!AJ$133-PERCENT!AJ$135))</f>
        <v>-0.39986501321175449</v>
      </c>
      <c r="AK112" s="124">
        <f>IF(PERCENT!AK114&gt;PERCENT!AK$133,(PERCENT!AK114-PERCENT!AK$133)/(PERCENT!AK$134-PERCENT!AK$133),(PERCENT!AK114-PERCENT!AK$133)/(PERCENT!AK$133-PERCENT!AK$135))</f>
        <v>0.34798463056654144</v>
      </c>
      <c r="AL112" s="124">
        <f>IF(PERCENT!AL114&gt;PERCENT!AL$133,(PERCENT!AL114-PERCENT!AL$133)/(PERCENT!AL$134-PERCENT!AL$133),(PERCENT!AL114-PERCENT!AL$133)/(PERCENT!AL$133-PERCENT!AL$135))</f>
        <v>-0.87794969394815703</v>
      </c>
      <c r="AM112" s="124">
        <f>IF(PERCENT!AM114&gt;PERCENT!AM$133,(PERCENT!AM114-PERCENT!AM$133)/(PERCENT!AM$134-PERCENT!AM$133),(PERCENT!AM114-PERCENT!AM$133)/(PERCENT!AM$133-PERCENT!AM$135))</f>
        <v>0.42118864632403974</v>
      </c>
      <c r="AN112" s="124">
        <f>IF(PERCENT!AN114&gt;PERCENT!AN$133,(PERCENT!AN114-PERCENT!AN$133)/(PERCENT!AN$134-PERCENT!AN$133),(PERCENT!AN114-PERCENT!AN$133)/(PERCENT!AN$133-PERCENT!AN$135))</f>
        <v>-0.71440854307061974</v>
      </c>
      <c r="AO112" s="124">
        <f>IF(PERCENT!AO114&gt;PERCENT!AO$133,(PERCENT!AO114-PERCENT!AO$133)/(PERCENT!AO$134-PERCENT!AO$133),(PERCENT!AO114-PERCENT!AO$133)/(PERCENT!AO$133-PERCENT!AO$135))</f>
        <v>-0.13242872809290337</v>
      </c>
      <c r="AP112" s="124">
        <f>IF(PERCENT!AP114&gt;PERCENT!AP$133,(PERCENT!AP114-PERCENT!AP$133)/(PERCENT!AP$134-PERCENT!AP$133),(PERCENT!AP114-PERCENT!AP$133)/(PERCENT!AP$133-PERCENT!AP$135))</f>
        <v>0.26889794958595475</v>
      </c>
      <c r="AQ112" s="124">
        <f>IF(PERCENT!AQ114&gt;PERCENT!AQ$133,(PERCENT!AQ114-PERCENT!AQ$133)/(PERCENT!AQ$134-PERCENT!AQ$133),(PERCENT!AQ114-PERCENT!AQ$133)/(PERCENT!AQ$133-PERCENT!AQ$135))</f>
        <v>0.18668428458206388</v>
      </c>
      <c r="AR112" s="124">
        <f>IF(PERCENT!AR114&gt;PERCENT!AR$133,(PERCENT!AR114-PERCENT!AR$133)/(PERCENT!AR$134-PERCENT!AR$133),(PERCENT!AR114-PERCENT!AR$133)/(PERCENT!AR$133-PERCENT!AR$135))</f>
        <v>0.11254604199853302</v>
      </c>
      <c r="AS112" s="198">
        <f>IF(PERCENT!AS114&gt;PERCENT!AS$133,(PERCENT!AS114-PERCENT!AS$133)/(PERCENT!AS$134-PERCENT!AS$133),(PERCENT!AS114-PERCENT!AS$133)/(PERCENT!AS$133-PERCENT!AS$135))</f>
        <v>4.7064562491668141E-2</v>
      </c>
      <c r="AT112" s="198">
        <f>IF(PERCENT!AT114&gt;PERCENT!AT$133,(PERCENT!AT114-PERCENT!AT$133)/(PERCENT!AT$134-PERCENT!AT$133),(PERCENT!AT114-PERCENT!AT$133)/(PERCENT!AT$133-PERCENT!AT$135))</f>
        <v>-0.15968378091563343</v>
      </c>
      <c r="AU112" s="198">
        <f>IF(PERCENT!AU114&gt;PERCENT!AU$133,(PERCENT!AU114-PERCENT!AU$133)/(PERCENT!AU$134-PERCENT!AU$133),(PERCENT!AU114-PERCENT!AU$133)/(PERCENT!AU$133-PERCENT!AU$135))</f>
        <v>-0.31460203734330078</v>
      </c>
      <c r="AV112" s="231">
        <f>IF(PERCENT!AV114&gt;PERCENT!AV$133,(PERCENT!AV114-PERCENT!AV$133)/(PERCENT!AV$134-PERCENT!AV$133),(PERCENT!AV114-PERCENT!AV$133)/(PERCENT!AV$133-PERCENT!AV$135))</f>
        <v>-0.25621393369624051</v>
      </c>
      <c r="AW112" s="231">
        <f>IF(PERCENT!AW114&gt;PERCENT!AW$133,(PERCENT!AW114-PERCENT!AW$133)/(PERCENT!AW$134-PERCENT!AW$133),(PERCENT!AW114-PERCENT!AW$133)/(PERCENT!AW$133-PERCENT!AW$135))</f>
        <v>-0.12301771165504584</v>
      </c>
      <c r="AX112" s="231">
        <f>IF(PERCENT!AX114&gt;PERCENT!AX$133,(PERCENT!AX114-PERCENT!AX$133)/(PERCENT!AX$134-PERCENT!AX$133),(PERCENT!AX114-PERCENT!AX$133)/(PERCENT!AX$133-PERCENT!AX$135))</f>
        <v>-0.25621393369624051</v>
      </c>
      <c r="AY112" s="232">
        <f>IF(PERCENT!AY114&gt;PERCENT!AY$133,(PERCENT!AY114-PERCENT!AY$133)/(PERCENT!AY$134-PERCENT!AY$133),(PERCENT!AY114-PERCENT!AY$133)/(PERCENT!AY$133-PERCENT!AY$135))</f>
        <v>-0.14318965377831616</v>
      </c>
    </row>
    <row r="113" spans="1:51" x14ac:dyDescent="0.35">
      <c r="A113" s="197" t="s">
        <v>800</v>
      </c>
      <c r="B113" s="125">
        <f>IF(PERCENT!B115&gt;PERCENT!B$133,(PERCENT!B115-PERCENT!B$133)/(PERCENT!B$134-PERCENT!B$133),(PERCENT!B115-PERCENT!B$133)/(PERCENT!B$133-PERCENT!B$135))</f>
        <v>0.34520588568842125</v>
      </c>
      <c r="C113" s="124">
        <f>IF(PERCENT!C115&gt;PERCENT!C$133,(PERCENT!C115-PERCENT!C$133)/(PERCENT!C$134-PERCENT!C$133),(PERCENT!C115-PERCENT!C$133)/(PERCENT!C$133-PERCENT!C$135))</f>
        <v>0.85928873273546713</v>
      </c>
      <c r="D113" s="124">
        <f>IF(PERCENT!D115&gt;PERCENT!D$133,(PERCENT!D115-PERCENT!D$133)/(PERCENT!D$134-PERCENT!D$133),(PERCENT!D115-PERCENT!D$133)/(PERCENT!D$133-PERCENT!D$135))</f>
        <v>0.48843691548256474</v>
      </c>
      <c r="E113" s="124">
        <f>IF(PERCENT!E115&gt;PERCENT!E$133,(PERCENT!E115-PERCENT!E$133)/(PERCENT!E$134-PERCENT!E$133),(PERCENT!E115-PERCENT!E$133)/(PERCENT!E$133-PERCENT!E$135))</f>
        <v>-0.26857789625610878</v>
      </c>
      <c r="F113" s="124">
        <f>IF(PERCENT!F115&gt;PERCENT!F$133,(PERCENT!F115-PERCENT!F$133)/(PERCENT!F$134-PERCENT!F$133),(PERCENT!F115-PERCENT!F$133)/(PERCENT!F$133-PERCENT!F$135))</f>
        <v>0.42170927690913923</v>
      </c>
      <c r="G113" s="124">
        <f>IF(PERCENT!G115&gt;PERCENT!G$133,(PERCENT!G115-PERCENT!G$133)/(PERCENT!G$134-PERCENT!G$133),(PERCENT!G115-PERCENT!G$133)/(PERCENT!G$133-PERCENT!G$135))</f>
        <v>2.6456646509220114E-2</v>
      </c>
      <c r="H113" s="125">
        <f>IF(PERCENT!H115&gt;PERCENT!H$133,(PERCENT!H115-PERCENT!H$133)/(PERCENT!H$134-PERCENT!H$133),(PERCENT!H115-PERCENT!H$133)/(PERCENT!H$133-PERCENT!H$135))</f>
        <v>0.1004483848924662</v>
      </c>
      <c r="I113" s="124">
        <f>IF(PERCENT!I115&gt;PERCENT!I$133,(PERCENT!I115-PERCENT!I$133)/(PERCENT!I$134-PERCENT!I$133),(PERCENT!I115-PERCENT!I$133)/(PERCENT!I$133-PERCENT!I$135))</f>
        <v>0.24095443739826664</v>
      </c>
      <c r="J113" s="124">
        <f>IF(PERCENT!J115&gt;PERCENT!J$133,(PERCENT!J115-PERCENT!J$133)/(PERCENT!J$134-PERCENT!J$133),(PERCENT!J115-PERCENT!J$133)/(PERCENT!J$133-PERCENT!J$135))</f>
        <v>-6.4593601186456392E-2</v>
      </c>
      <c r="K113" s="126">
        <f>IF(PERCENT!K115&gt;PERCENT!K$133,(PERCENT!K115-PERCENT!K$133)/(PERCENT!K$134-PERCENT!K$133),(PERCENT!K115-PERCENT!K$133)/(PERCENT!K$133-PERCENT!K$135))</f>
        <v>1</v>
      </c>
      <c r="L113" s="126">
        <f>IF(PERCENT!L115&gt;PERCENT!L$133,(PERCENT!L115-PERCENT!L$133)/(PERCENT!L$134-PERCENT!L$133),(PERCENT!L115-PERCENT!L$133)/(PERCENT!L$133-PERCENT!L$135))</f>
        <v>0.22882012816820346</v>
      </c>
      <c r="M113" s="124">
        <f>IF(PERCENT!M115&gt;PERCENT!M$133,(PERCENT!M115-PERCENT!M$133)/(PERCENT!M$134-PERCENT!M$133),(PERCENT!M115-PERCENT!M$133)/(PERCENT!M$133-PERCENT!M$135))</f>
        <v>-0.39813121378692518</v>
      </c>
      <c r="N113" s="124">
        <f>IF(PERCENT!N115&gt;PERCENT!N$133,(PERCENT!N115-PERCENT!N$133)/(PERCENT!N$134-PERCENT!N$133),(PERCENT!N115-PERCENT!N$133)/(PERCENT!N$133-PERCENT!N$135))</f>
        <v>9.2231521134711718E-3</v>
      </c>
      <c r="O113" s="124">
        <f>IF(PERCENT!O115&gt;PERCENT!O$133,(PERCENT!O115-PERCENT!O$133)/(PERCENT!O$134-PERCENT!O$133),(PERCENT!O115-PERCENT!O$133)/(PERCENT!O$133-PERCENT!O$135))</f>
        <v>-0.3026580205966784</v>
      </c>
      <c r="P113" s="124">
        <f>IF(PERCENT!P115&gt;PERCENT!P$133,(PERCENT!P115-PERCENT!P$133)/(PERCENT!P$134-PERCENT!P$133),(PERCENT!P115-PERCENT!P$133)/(PERCENT!P$133-PERCENT!P$135))</f>
        <v>1</v>
      </c>
      <c r="Q113" s="124">
        <f>IF(PERCENT!Q115&gt;PERCENT!Q$133,(PERCENT!Q115-PERCENT!Q$133)/(PERCENT!Q$134-PERCENT!Q$133),(PERCENT!Q115-PERCENT!Q$133)/(PERCENT!Q$133-PERCENT!Q$135))</f>
        <v>0.89550146720245605</v>
      </c>
      <c r="R113" s="127">
        <f>IF(PERCENT!R115&gt;PERCENT!R$133,(PERCENT!R115-PERCENT!R$133)/(PERCENT!R$134-PERCENT!R$133),(PERCENT!R115-PERCENT!R$133)/(PERCENT!R$133-PERCENT!R$135))</f>
        <v>0.2161001896291351</v>
      </c>
      <c r="S113" s="124">
        <f>IF(PERCENT!S115&gt;PERCENT!S$133,(PERCENT!S115-PERCENT!S$133)/(PERCENT!S$134-PERCENT!S$133),(PERCENT!S115-PERCENT!S$133)/(PERCENT!S$133-PERCENT!S$135))</f>
        <v>0.31581499440167204</v>
      </c>
      <c r="T113" s="124">
        <f>IF(PERCENT!T115&gt;PERCENT!T$133,(PERCENT!T115-PERCENT!T$133)/(PERCENT!T$134-PERCENT!T$133),(PERCENT!T115-PERCENT!T$133)/(PERCENT!T$133-PERCENT!T$135))</f>
        <v>0.4128910104500742</v>
      </c>
      <c r="U113" s="124">
        <f>IF(PERCENT!U115&gt;PERCENT!U$133,(PERCENT!U115-PERCENT!U$133)/(PERCENT!U$134-PERCENT!U$133),(PERCENT!U115-PERCENT!U$133)/(PERCENT!U$133-PERCENT!U$135))</f>
        <v>1.2109599679605825E-2</v>
      </c>
      <c r="V113" s="127">
        <f>IF(PERCENT!V115&gt;PERCENT!V$133,(PERCENT!V115-PERCENT!V$133)/(PERCENT!V$134-PERCENT!V$133),(PERCENT!V115-PERCENT!V$133)/(PERCENT!V$133-PERCENT!V$135))</f>
        <v>1.4437705964122997E-2</v>
      </c>
      <c r="W113" s="124">
        <f>IF(PERCENT!W115&gt;PERCENT!W$133,(PERCENT!W115-PERCENT!W$133)/(PERCENT!W$134-PERCENT!W$133),(PERCENT!W115-PERCENT!W$133)/(PERCENT!W$133-PERCENT!W$135))</f>
        <v>1.4437705964122997E-2</v>
      </c>
      <c r="X113" s="127">
        <f>IF(PERCENT!X115&gt;PERCENT!X$133,(PERCENT!X115-PERCENT!X$133)/(PERCENT!X$134-PERCENT!X$133),(PERCENT!X115-PERCENT!X$133)/(PERCENT!X$133-PERCENT!X$135))</f>
        <v>-0.34977753730231886</v>
      </c>
      <c r="Y113" s="124">
        <f>IF(PERCENT!Y115&gt;PERCENT!Y$133,(PERCENT!Y115-PERCENT!Y$133)/(PERCENT!Y$134-PERCENT!Y$133),(PERCENT!Y115-PERCENT!Y$133)/(PERCENT!Y$133-PERCENT!Y$135))</f>
        <v>-0.45495699549373358</v>
      </c>
      <c r="Z113" s="124">
        <f>IF(PERCENT!Z115&gt;PERCENT!Z$133,(PERCENT!Z115-PERCENT!Z$133)/(PERCENT!Z$134-PERCENT!Z$133),(PERCENT!Z115-PERCENT!Z$133)/(PERCENT!Z$133-PERCENT!Z$135))</f>
        <v>-0.3842939905321221</v>
      </c>
      <c r="AA113" s="124">
        <f>IF(PERCENT!AA115&gt;PERCENT!AA$133,(PERCENT!AA115-PERCENT!AA$133)/(PERCENT!AA$134-PERCENT!AA$133),(PERCENT!AA115-PERCENT!AA$133)/(PERCENT!AA$133-PERCENT!AA$135))</f>
        <v>-0.11960683153405523</v>
      </c>
      <c r="AB113" s="124">
        <f>IF(PERCENT!AB115&gt;PERCENT!AB$133,(PERCENT!AB115-PERCENT!AB$133)/(PERCENT!AB$134-PERCENT!AB$133),(PERCENT!AB115-PERCENT!AB$133)/(PERCENT!AB$133-PERCENT!AB$135))</f>
        <v>-0.38495206452506725</v>
      </c>
      <c r="AC113" s="127">
        <f>IF(PERCENT!AC115&gt;PERCENT!AC$133,(PERCENT!AC115-PERCENT!AC$133)/(PERCENT!AC$134-PERCENT!AC$133),(PERCENT!AC115-PERCENT!AC$133)/(PERCENT!AC$133-PERCENT!AC$135))</f>
        <v>5.481948993177669E-2</v>
      </c>
      <c r="AD113" s="124">
        <f>IF(PERCENT!AD115&gt;PERCENT!AD$133,(PERCENT!AD115-PERCENT!AD$133)/(PERCENT!AD$134-PERCENT!AD$133),(PERCENT!AD115-PERCENT!AD$133)/(PERCENT!AD$133-PERCENT!AD$135))</f>
        <v>5.481948993177669E-2</v>
      </c>
      <c r="AE113" s="128">
        <f>IF(PERCENT!AE115&gt;PERCENT!AE$133,(PERCENT!AE115-PERCENT!AE$133)/(PERCENT!AE$134-PERCENT!AE$133),(PERCENT!AE115-PERCENT!AE$133)/(PERCENT!AE$133-PERCENT!AE$135))</f>
        <v>1</v>
      </c>
      <c r="AF113" s="124">
        <f>IF(PERCENT!AF115&gt;PERCENT!AF$133,(PERCENT!AF115-PERCENT!AF$133)/(PERCENT!AF$134-PERCENT!AF$133),(PERCENT!AF115-PERCENT!AF$133)/(PERCENT!AF$133-PERCENT!AF$135))</f>
        <v>0.79406749181926573</v>
      </c>
      <c r="AG113" s="124">
        <f>IF(PERCENT!AG115&gt;PERCENT!AG$133,(PERCENT!AG115-PERCENT!AG$133)/(PERCENT!AG$134-PERCENT!AG$133),(PERCENT!AG115-PERCENT!AG$133)/(PERCENT!AG$133-PERCENT!AG$135))</f>
        <v>0.43750311397029329</v>
      </c>
      <c r="AH113" s="124">
        <f>IF(PERCENT!AH115&gt;PERCENT!AH$133,(PERCENT!AH115-PERCENT!AH$133)/(PERCENT!AH$134-PERCENT!AH$133),(PERCENT!AH115-PERCENT!AH$133)/(PERCENT!AH$133-PERCENT!AH$135))</f>
        <v>2.2119837640306679E-2</v>
      </c>
      <c r="AI113" s="124">
        <f>IF(PERCENT!AI115&gt;PERCENT!AI$133,(PERCENT!AI115-PERCENT!AI$133)/(PERCENT!AI$134-PERCENT!AI$133),(PERCENT!AI115-PERCENT!AI$133)/(PERCENT!AI$133-PERCENT!AI$135))</f>
        <v>0.22111533785514656</v>
      </c>
      <c r="AJ113" s="124">
        <f>IF(PERCENT!AJ115&gt;PERCENT!AJ$133,(PERCENT!AJ115-PERCENT!AJ$133)/(PERCENT!AJ$134-PERCENT!AJ$133),(PERCENT!AJ115-PERCENT!AJ$133)/(PERCENT!AJ$133-PERCENT!AJ$135))</f>
        <v>0.14111186106171122</v>
      </c>
      <c r="AK113" s="124">
        <f>IF(PERCENT!AK115&gt;PERCENT!AK$133,(PERCENT!AK115-PERCENT!AK$133)/(PERCENT!AK$134-PERCENT!AK$133),(PERCENT!AK115-PERCENT!AK$133)/(PERCENT!AK$133-PERCENT!AK$135))</f>
        <v>9.7990319262442352E-2</v>
      </c>
      <c r="AL113" s="124">
        <f>IF(PERCENT!AL115&gt;PERCENT!AL$133,(PERCENT!AL115-PERCENT!AL$133)/(PERCENT!AL$134-PERCENT!AL$133),(PERCENT!AL115-PERCENT!AL$133)/(PERCENT!AL$133-PERCENT!AL$135))</f>
        <v>-0.37278128235839531</v>
      </c>
      <c r="AM113" s="124">
        <f>IF(PERCENT!AM115&gt;PERCENT!AM$133,(PERCENT!AM115-PERCENT!AM$133)/(PERCENT!AM$134-PERCENT!AM$133),(PERCENT!AM115-PERCENT!AM$133)/(PERCENT!AM$133-PERCENT!AM$135))</f>
        <v>0.94940433438103111</v>
      </c>
      <c r="AN113" s="124">
        <f>IF(PERCENT!AN115&gt;PERCENT!AN$133,(PERCENT!AN115-PERCENT!AN$133)/(PERCENT!AN$134-PERCENT!AN$133),(PERCENT!AN115-PERCENT!AN$133)/(PERCENT!AN$133-PERCENT!AN$135))</f>
        <v>1</v>
      </c>
      <c r="AO113" s="124">
        <f>IF(PERCENT!AO115&gt;PERCENT!AO$133,(PERCENT!AO115-PERCENT!AO$133)/(PERCENT!AO$134-PERCENT!AO$133),(PERCENT!AO115-PERCENT!AO$133)/(PERCENT!AO$133-PERCENT!AO$135))</f>
        <v>0.29356437387770618</v>
      </c>
      <c r="AP113" s="124">
        <f>IF(PERCENT!AP115&gt;PERCENT!AP$133,(PERCENT!AP115-PERCENT!AP$133)/(PERCENT!AP$134-PERCENT!AP$133),(PERCENT!AP115-PERCENT!AP$133)/(PERCENT!AP$133-PERCENT!AP$135))</f>
        <v>1</v>
      </c>
      <c r="AQ113" s="124">
        <f>IF(PERCENT!AQ115&gt;PERCENT!AQ$133,(PERCENT!AQ115-PERCENT!AQ$133)/(PERCENT!AQ$134-PERCENT!AQ$133),(PERCENT!AQ115-PERCENT!AQ$133)/(PERCENT!AQ$133-PERCENT!AQ$135))</f>
        <v>1</v>
      </c>
      <c r="AR113" s="124">
        <f>IF(PERCENT!AR115&gt;PERCENT!AR$133,(PERCENT!AR115-PERCENT!AR$133)/(PERCENT!AR$134-PERCENT!AR$133),(PERCENT!AR115-PERCENT!AR$133)/(PERCENT!AR$133-PERCENT!AR$135))</f>
        <v>1</v>
      </c>
      <c r="AS113" s="198">
        <f>IF(PERCENT!AS115&gt;PERCENT!AS$133,(PERCENT!AS115-PERCENT!AS$133)/(PERCENT!AS$134-PERCENT!AS$133),(PERCENT!AS115-PERCENT!AS$133)/(PERCENT!AS$133-PERCENT!AS$135))</f>
        <v>0.15003860121610321</v>
      </c>
      <c r="AT113" s="198">
        <f>IF(PERCENT!AT115&gt;PERCENT!AT$133,(PERCENT!AT115-PERCENT!AT$133)/(PERCENT!AT$134-PERCENT!AT$133),(PERCENT!AT115-PERCENT!AT$133)/(PERCENT!AT$133-PERCENT!AT$135))</f>
        <v>1</v>
      </c>
      <c r="AU113" s="198">
        <f>IF(PERCENT!AU115&gt;PERCENT!AU$133,(PERCENT!AU115-PERCENT!AU$133)/(PERCENT!AU$134-PERCENT!AU$133),(PERCENT!AU115-PERCENT!AU$133)/(PERCENT!AU$133-PERCENT!AU$135))</f>
        <v>5.0545287287337121E-2</v>
      </c>
      <c r="AV113" s="231">
        <f>IF(PERCENT!AV115&gt;PERCENT!AV$133,(PERCENT!AV115-PERCENT!AV$133)/(PERCENT!AV$134-PERCENT!AV$133),(PERCENT!AV115-PERCENT!AV$133)/(PERCENT!AV$133-PERCENT!AV$135))</f>
        <v>1</v>
      </c>
      <c r="AW113" s="231">
        <f>IF(PERCENT!AW115&gt;PERCENT!AW$133,(PERCENT!AW115-PERCENT!AW$133)/(PERCENT!AW$134-PERCENT!AW$133),(PERCENT!AW115-PERCENT!AW$133)/(PERCENT!AW$133-PERCENT!AW$135))</f>
        <v>0.19278541430487187</v>
      </c>
      <c r="AX113" s="231">
        <f>IF(PERCENT!AX115&gt;PERCENT!AX$133,(PERCENT!AX115-PERCENT!AX$133)/(PERCENT!AX$134-PERCENT!AX$133),(PERCENT!AX115-PERCENT!AX$133)/(PERCENT!AX$133-PERCENT!AX$135))</f>
        <v>1</v>
      </c>
      <c r="AY113" s="232">
        <f>IF(PERCENT!AY115&gt;PERCENT!AY$133,(PERCENT!AY115-PERCENT!AY$133)/(PERCENT!AY$134-PERCENT!AY$133),(PERCENT!AY115-PERCENT!AY$133)/(PERCENT!AY$133-PERCENT!AY$135))</f>
        <v>0.50225181172668298</v>
      </c>
    </row>
    <row r="114" spans="1:51" x14ac:dyDescent="0.35">
      <c r="A114" s="197" t="s">
        <v>812</v>
      </c>
      <c r="B114" s="125">
        <f>IF(PERCENT!B116&gt;PERCENT!B$133,(PERCENT!B116-PERCENT!B$133)/(PERCENT!B$134-PERCENT!B$133),(PERCENT!B116-PERCENT!B$133)/(PERCENT!B$133-PERCENT!B$135))</f>
        <v>-7.128330896488555E-2</v>
      </c>
      <c r="C114" s="124">
        <f>IF(PERCENT!C116&gt;PERCENT!C$133,(PERCENT!C116-PERCENT!C$133)/(PERCENT!C$134-PERCENT!C$133),(PERCENT!C116-PERCENT!C$133)/(PERCENT!C$133-PERCENT!C$135))</f>
        <v>-5.9511955930688393E-2</v>
      </c>
      <c r="D114" s="124">
        <f>IF(PERCENT!D116&gt;PERCENT!D$133,(PERCENT!D116-PERCENT!D$133)/(PERCENT!D$134-PERCENT!D$133),(PERCENT!D116-PERCENT!D$133)/(PERCENT!D$133-PERCENT!D$135))</f>
        <v>-0.12973596358372544</v>
      </c>
      <c r="E114" s="124">
        <f>IF(PERCENT!E116&gt;PERCENT!E$133,(PERCENT!E116-PERCENT!E$133)/(PERCENT!E$134-PERCENT!E$133),(PERCENT!E116-PERCENT!E$133)/(PERCENT!E$133-PERCENT!E$135))</f>
        <v>-0.21757132430383844</v>
      </c>
      <c r="F114" s="124">
        <f>IF(PERCENT!F116&gt;PERCENT!F$133,(PERCENT!F116-PERCENT!F$133)/(PERCENT!F$134-PERCENT!F$133),(PERCENT!F116-PERCENT!F$133)/(PERCENT!F$133-PERCENT!F$135))</f>
        <v>0.26445081532768411</v>
      </c>
      <c r="G114" s="124">
        <f>IF(PERCENT!G116&gt;PERCENT!G$133,(PERCENT!G116-PERCENT!G$133)/(PERCENT!G$134-PERCENT!G$133),(PERCENT!G116-PERCENT!G$133)/(PERCENT!G$133-PERCENT!G$135))</f>
        <v>-0.58971092664048808</v>
      </c>
      <c r="H114" s="125">
        <f>IF(PERCENT!H116&gt;PERCENT!H$133,(PERCENT!H116-PERCENT!H$133)/(PERCENT!H$134-PERCENT!H$133),(PERCENT!H116-PERCENT!H$133)/(PERCENT!H$133-PERCENT!H$135))</f>
        <v>-0.83292149866984577</v>
      </c>
      <c r="I114" s="124">
        <f>IF(PERCENT!I116&gt;PERCENT!I$133,(PERCENT!I116-PERCENT!I$133)/(PERCENT!I$134-PERCENT!I$133),(PERCENT!I116-PERCENT!I$133)/(PERCENT!I$133-PERCENT!I$135))</f>
        <v>-0.91674891773726497</v>
      </c>
      <c r="J114" s="124">
        <f>IF(PERCENT!J116&gt;PERCENT!J$133,(PERCENT!J116-PERCENT!J$133)/(PERCENT!J$134-PERCENT!J$133),(PERCENT!J116-PERCENT!J$133)/(PERCENT!J$133-PERCENT!J$135))</f>
        <v>-0.74462191734015137</v>
      </c>
      <c r="K114" s="126">
        <f>IF(PERCENT!K116&gt;PERCENT!K$133,(PERCENT!K116-PERCENT!K$133)/(PERCENT!K$134-PERCENT!K$133),(PERCENT!K116-PERCENT!K$133)/(PERCENT!K$133-PERCENT!K$135))</f>
        <v>-1.4364353542207877E-2</v>
      </c>
      <c r="L114" s="126">
        <f>IF(PERCENT!L116&gt;PERCENT!L$133,(PERCENT!L116-PERCENT!L$133)/(PERCENT!L$134-PERCENT!L$133),(PERCENT!L116-PERCENT!L$133)/(PERCENT!L$133-PERCENT!L$135))</f>
        <v>0.55310793783497869</v>
      </c>
      <c r="M114" s="124">
        <f>IF(PERCENT!M116&gt;PERCENT!M$133,(PERCENT!M116-PERCENT!M$133)/(PERCENT!M$134-PERCENT!M$133),(PERCENT!M116-PERCENT!M$133)/(PERCENT!M$133-PERCENT!M$135))</f>
        <v>0.10740743443984035</v>
      </c>
      <c r="N114" s="124">
        <f>IF(PERCENT!N116&gt;PERCENT!N$133,(PERCENT!N116-PERCENT!N$133)/(PERCENT!N$134-PERCENT!N$133),(PERCENT!N116-PERCENT!N$133)/(PERCENT!N$133-PERCENT!N$135))</f>
        <v>0.36198061598072778</v>
      </c>
      <c r="O114" s="124">
        <f>IF(PERCENT!O116&gt;PERCENT!O$133,(PERCENT!O116-PERCENT!O$133)/(PERCENT!O$134-PERCENT!O$133),(PERCENT!O116-PERCENT!O$133)/(PERCENT!O$133-PERCENT!O$135))</f>
        <v>-0.52000819618122152</v>
      </c>
      <c r="P114" s="124">
        <f>IF(PERCENT!P116&gt;PERCENT!P$133,(PERCENT!P116-PERCENT!P$133)/(PERCENT!P$134-PERCENT!P$133),(PERCENT!P116-PERCENT!P$133)/(PERCENT!P$133-PERCENT!P$135))</f>
        <v>-6.5242340717558911E-2</v>
      </c>
      <c r="Q114" s="124">
        <f>IF(PERCENT!Q116&gt;PERCENT!Q$133,(PERCENT!Q116-PERCENT!Q$133)/(PERCENT!Q$134-PERCENT!Q$133),(PERCENT!Q116-PERCENT!Q$133)/(PERCENT!Q$133-PERCENT!Q$135))</f>
        <v>0.23525586101868778</v>
      </c>
      <c r="R114" s="127">
        <f>IF(PERCENT!R116&gt;PERCENT!R$133,(PERCENT!R116-PERCENT!R$133)/(PERCENT!R$134-PERCENT!R$133),(PERCENT!R116-PERCENT!R$133)/(PERCENT!R$133-PERCENT!R$135))</f>
        <v>-0.93142628782451631</v>
      </c>
      <c r="S114" s="124">
        <f>IF(PERCENT!S116&gt;PERCENT!S$133,(PERCENT!S116-PERCENT!S$133)/(PERCENT!S$134-PERCENT!S$133),(PERCENT!S116-PERCENT!S$133)/(PERCENT!S$133-PERCENT!S$135))</f>
        <v>-0.94892657633699895</v>
      </c>
      <c r="T114" s="124">
        <f>IF(PERCENT!T116&gt;PERCENT!T$133,(PERCENT!T116-PERCENT!T$133)/(PERCENT!T$134-PERCENT!T$133),(PERCENT!T116-PERCENT!T$133)/(PERCENT!T$133-PERCENT!T$135))</f>
        <v>-0.94474725416889793</v>
      </c>
      <c r="U114" s="124">
        <f>IF(PERCENT!U116&gt;PERCENT!U$133,(PERCENT!U116-PERCENT!U$133)/(PERCENT!U$134-PERCENT!U$133),(PERCENT!U116-PERCENT!U$133)/(PERCENT!U$133-PERCENT!U$135))</f>
        <v>-0.8875242147720962</v>
      </c>
      <c r="V114" s="127">
        <f>IF(PERCENT!V116&gt;PERCENT!V$133,(PERCENT!V116-PERCENT!V$133)/(PERCENT!V$134-PERCENT!V$133),(PERCENT!V116-PERCENT!V$133)/(PERCENT!V$133-PERCENT!V$135))</f>
        <v>-0.70622936016443083</v>
      </c>
      <c r="W114" s="124">
        <f>IF(PERCENT!W116&gt;PERCENT!W$133,(PERCENT!W116-PERCENT!W$133)/(PERCENT!W$134-PERCENT!W$133),(PERCENT!W116-PERCENT!W$133)/(PERCENT!W$133-PERCENT!W$135))</f>
        <v>-0.70622936016443083</v>
      </c>
      <c r="X114" s="127">
        <f>IF(PERCENT!X116&gt;PERCENT!X$133,(PERCENT!X116-PERCENT!X$133)/(PERCENT!X$134-PERCENT!X$133),(PERCENT!X116-PERCENT!X$133)/(PERCENT!X$133-PERCENT!X$135))</f>
        <v>-0.29150359730445546</v>
      </c>
      <c r="Y114" s="124">
        <f>IF(PERCENT!Y116&gt;PERCENT!Y$133,(PERCENT!Y116-PERCENT!Y$133)/(PERCENT!Y$134-PERCENT!Y$133),(PERCENT!Y116-PERCENT!Y$133)/(PERCENT!Y$133-PERCENT!Y$135))</f>
        <v>-0.89877323643241813</v>
      </c>
      <c r="Z114" s="124">
        <f>IF(PERCENT!Z116&gt;PERCENT!Z$133,(PERCENT!Z116-PERCENT!Z$133)/(PERCENT!Z$134-PERCENT!Z$133),(PERCENT!Z116-PERCENT!Z$133)/(PERCENT!Z$133-PERCENT!Z$135))</f>
        <v>-0.8858998895414848</v>
      </c>
      <c r="AA114" s="124">
        <f>IF(PERCENT!AA116&gt;PERCENT!AA$133,(PERCENT!AA116-PERCENT!AA$133)/(PERCENT!AA$134-PERCENT!AA$133),(PERCENT!AA116-PERCENT!AA$133)/(PERCENT!AA$133-PERCENT!AA$135))</f>
        <v>-0.45755467209365464</v>
      </c>
      <c r="AB114" s="124">
        <f>IF(PERCENT!AB116&gt;PERCENT!AB$133,(PERCENT!AB116-PERCENT!AB$133)/(PERCENT!AB$134-PERCENT!AB$133),(PERCENT!AB116-PERCENT!AB$133)/(PERCENT!AB$133-PERCENT!AB$135))</f>
        <v>8.1753003054774089E-3</v>
      </c>
      <c r="AC114" s="127">
        <f>IF(PERCENT!AC116&gt;PERCENT!AC$133,(PERCENT!AC116-PERCENT!AC$133)/(PERCENT!AC$134-PERCENT!AC$133),(PERCENT!AC116-PERCENT!AC$133)/(PERCENT!AC$133-PERCENT!AC$135))</f>
        <v>-9.6469588980002519E-2</v>
      </c>
      <c r="AD114" s="124">
        <f>IF(PERCENT!AD116&gt;PERCENT!AD$133,(PERCENT!AD116-PERCENT!AD$133)/(PERCENT!AD$134-PERCENT!AD$133),(PERCENT!AD116-PERCENT!AD$133)/(PERCENT!AD$133-PERCENT!AD$135))</f>
        <v>-9.6469588980002519E-2</v>
      </c>
      <c r="AE114" s="128">
        <f>IF(PERCENT!AE116&gt;PERCENT!AE$133,(PERCENT!AE116-PERCENT!AE$133)/(PERCENT!AE$134-PERCENT!AE$133),(PERCENT!AE116-PERCENT!AE$133)/(PERCENT!AE$133-PERCENT!AE$135))</f>
        <v>4.3004817016646539E-2</v>
      </c>
      <c r="AF114" s="124">
        <f>IF(PERCENT!AF116&gt;PERCENT!AF$133,(PERCENT!AF116-PERCENT!AF$133)/(PERCENT!AF$134-PERCENT!AF$133),(PERCENT!AF116-PERCENT!AF$133)/(PERCENT!AF$133-PERCENT!AF$135))</f>
        <v>0.6185831253712909</v>
      </c>
      <c r="AG114" s="124">
        <f>IF(PERCENT!AG116&gt;PERCENT!AG$133,(PERCENT!AG116-PERCENT!AG$133)/(PERCENT!AG$134-PERCENT!AG$133),(PERCENT!AG116-PERCENT!AG$133)/(PERCENT!AG$133-PERCENT!AG$135))</f>
        <v>0.39788466131703876</v>
      </c>
      <c r="AH114" s="124">
        <f>IF(PERCENT!AH116&gt;PERCENT!AH$133,(PERCENT!AH116-PERCENT!AH$133)/(PERCENT!AH$134-PERCENT!AH$133),(PERCENT!AH116-PERCENT!AH$133)/(PERCENT!AH$133-PERCENT!AH$135))</f>
        <v>-0.75253364673677359</v>
      </c>
      <c r="AI114" s="124">
        <f>IF(PERCENT!AI116&gt;PERCENT!AI$133,(PERCENT!AI116-PERCENT!AI$133)/(PERCENT!AI$134-PERCENT!AI$133),(PERCENT!AI116-PERCENT!AI$133)/(PERCENT!AI$133-PERCENT!AI$135))</f>
        <v>2.6290589532991772E-2</v>
      </c>
      <c r="AJ114" s="124">
        <f>IF(PERCENT!AJ116&gt;PERCENT!AJ$133,(PERCENT!AJ116-PERCENT!AJ$133)/(PERCENT!AJ$134-PERCENT!AJ$133),(PERCENT!AJ116-PERCENT!AJ$133)/(PERCENT!AJ$133-PERCENT!AJ$135))</f>
        <v>-0.20181487802570588</v>
      </c>
      <c r="AK114" s="124">
        <f>IF(PERCENT!AK116&gt;PERCENT!AK$133,(PERCENT!AK116-PERCENT!AK$133)/(PERCENT!AK$134-PERCENT!AK$133),(PERCENT!AK116-PERCENT!AK$133)/(PERCENT!AK$133-PERCENT!AK$135))</f>
        <v>-8.0706014189595651E-3</v>
      </c>
      <c r="AL114" s="124">
        <f>IF(PERCENT!AL116&gt;PERCENT!AL$133,(PERCENT!AL116-PERCENT!AL$133)/(PERCENT!AL$134-PERCENT!AL$133),(PERCENT!AL116-PERCENT!AL$133)/(PERCENT!AL$133-PERCENT!AL$135))</f>
        <v>-0.83638462106053735</v>
      </c>
      <c r="AM114" s="124">
        <f>IF(PERCENT!AM116&gt;PERCENT!AM$133,(PERCENT!AM116-PERCENT!AM$133)/(PERCENT!AM$134-PERCENT!AM$133),(PERCENT!AM116-PERCENT!AM$133)/(PERCENT!AM$133-PERCENT!AM$135))</f>
        <v>-0.12468296031714146</v>
      </c>
      <c r="AN114" s="124">
        <f>IF(PERCENT!AN116&gt;PERCENT!AN$133,(PERCENT!AN116-PERCENT!AN$133)/(PERCENT!AN$134-PERCENT!AN$133),(PERCENT!AN116-PERCENT!AN$133)/(PERCENT!AN$133-PERCENT!AN$135))</f>
        <v>9.2650259765238524E-2</v>
      </c>
      <c r="AO114" s="124">
        <f>IF(PERCENT!AO116&gt;PERCENT!AO$133,(PERCENT!AO116-PERCENT!AO$133)/(PERCENT!AO$134-PERCENT!AO$133),(PERCENT!AO116-PERCENT!AO$133)/(PERCENT!AO$133-PERCENT!AO$135))</f>
        <v>4.8442950921438188E-2</v>
      </c>
      <c r="AP114" s="124">
        <f>IF(PERCENT!AP116&gt;PERCENT!AP$133,(PERCENT!AP116-PERCENT!AP$133)/(PERCENT!AP$134-PERCENT!AP$133),(PERCENT!AP116-PERCENT!AP$133)/(PERCENT!AP$133-PERCENT!AP$135))</f>
        <v>0.3612387558359208</v>
      </c>
      <c r="AQ114" s="124">
        <f>IF(PERCENT!AQ116&gt;PERCENT!AQ$133,(PERCENT!AQ116-PERCENT!AQ$133)/(PERCENT!AQ$134-PERCENT!AQ$133),(PERCENT!AQ116-PERCENT!AQ$133)/(PERCENT!AQ$133-PERCENT!AQ$135))</f>
        <v>0.1056800167042785</v>
      </c>
      <c r="AR114" s="124">
        <f>IF(PERCENT!AR116&gt;PERCENT!AR$133,(PERCENT!AR116-PERCENT!AR$133)/(PERCENT!AR$134-PERCENT!AR$133),(PERCENT!AR116-PERCENT!AR$133)/(PERCENT!AR$133-PERCENT!AR$135))</f>
        <v>0.17207513071787181</v>
      </c>
      <c r="AS114" s="198">
        <f>IF(PERCENT!AS116&gt;PERCENT!AS$133,(PERCENT!AS116-PERCENT!AS$133)/(PERCENT!AS$134-PERCENT!AS$133),(PERCENT!AS116-PERCENT!AS$133)/(PERCENT!AS$133-PERCENT!AS$135))</f>
        <v>-0.63284995121594667</v>
      </c>
      <c r="AT114" s="198">
        <f>IF(PERCENT!AT116&gt;PERCENT!AT$133,(PERCENT!AT116-PERCENT!AT$133)/(PERCENT!AT$134-PERCENT!AT$133),(PERCENT!AT116-PERCENT!AT$133)/(PERCENT!AT$133-PERCENT!AT$135))</f>
        <v>0.3365008714989155</v>
      </c>
      <c r="AU114" s="198">
        <f>IF(PERCENT!AU116&gt;PERCENT!AU$133,(PERCENT!AU116-PERCENT!AU$133)/(PERCENT!AU$134-PERCENT!AU$133),(PERCENT!AU116-PERCENT!AU$133)/(PERCENT!AU$133-PERCENT!AU$135))</f>
        <v>-0.41707543836319616</v>
      </c>
      <c r="AV114" s="231">
        <f>IF(PERCENT!AV116&gt;PERCENT!AV$133,(PERCENT!AV116-PERCENT!AV$133)/(PERCENT!AV$134-PERCENT!AV$133),(PERCENT!AV116-PERCENT!AV$133)/(PERCENT!AV$133-PERCENT!AV$135))</f>
        <v>4.3004817016646539E-2</v>
      </c>
      <c r="AW114" s="231">
        <f>IF(PERCENT!AW116&gt;PERCENT!AW$133,(PERCENT!AW116-PERCENT!AW$133)/(PERCENT!AW$134-PERCENT!AW$133),(PERCENT!AW116-PERCENT!AW$133)/(PERCENT!AW$133-PERCENT!AW$135))</f>
        <v>-0.17764857266465636</v>
      </c>
      <c r="AX114" s="231">
        <f>IF(PERCENT!AX116&gt;PERCENT!AX$133,(PERCENT!AX116-PERCENT!AX$133)/(PERCENT!AX$134-PERCENT!AX$133),(PERCENT!AX116-PERCENT!AX$133)/(PERCENT!AX$133-PERCENT!AX$135))</f>
        <v>4.3004817016646539E-2</v>
      </c>
      <c r="AY114" s="232">
        <f>IF(PERCENT!AY116&gt;PERCENT!AY$133,(PERCENT!AY116-PERCENT!AY$133)/(PERCENT!AY$134-PERCENT!AY$133),(PERCENT!AY116-PERCENT!AY$133)/(PERCENT!AY$133-PERCENT!AY$135))</f>
        <v>-0.65440023009186532</v>
      </c>
    </row>
    <row r="115" spans="1:51" x14ac:dyDescent="0.35">
      <c r="A115" s="197" t="s">
        <v>805</v>
      </c>
      <c r="B115" s="125">
        <f>IF(PERCENT!B117&gt;PERCENT!B$133,(PERCENT!B117-PERCENT!B$133)/(PERCENT!B$134-PERCENT!B$133),(PERCENT!B117-PERCENT!B$133)/(PERCENT!B$133-PERCENT!B$135))</f>
        <v>-0.26562162002992956</v>
      </c>
      <c r="C115" s="124">
        <f>IF(PERCENT!C117&gt;PERCENT!C$133,(PERCENT!C117-PERCENT!C$133)/(PERCENT!C$134-PERCENT!C$133),(PERCENT!C117-PERCENT!C$133)/(PERCENT!C$133-PERCENT!C$135))</f>
        <v>-0.46934418668828148</v>
      </c>
      <c r="D115" s="124">
        <f>IF(PERCENT!D117&gt;PERCENT!D$133,(PERCENT!D117-PERCENT!D$133)/(PERCENT!D$134-PERCENT!D$133),(PERCENT!D117-PERCENT!D$133)/(PERCENT!D$133-PERCENT!D$135))</f>
        <v>-0.65618464396382192</v>
      </c>
      <c r="E115" s="124">
        <f>IF(PERCENT!E117&gt;PERCENT!E$133,(PERCENT!E117-PERCENT!E$133)/(PERCENT!E$134-PERCENT!E$133),(PERCENT!E117-PERCENT!E$133)/(PERCENT!E$133-PERCENT!E$135))</f>
        <v>-0.6838016563073408</v>
      </c>
      <c r="F115" s="124">
        <f>IF(PERCENT!F117&gt;PERCENT!F$133,(PERCENT!F117-PERCENT!F$133)/(PERCENT!F$134-PERCENT!F$133),(PERCENT!F117-PERCENT!F$133)/(PERCENT!F$133-PERCENT!F$135))</f>
        <v>0.2480301970889433</v>
      </c>
      <c r="G115" s="124">
        <f>IF(PERCENT!G117&gt;PERCENT!G$133,(PERCENT!G117-PERCENT!G$133)/(PERCENT!G$134-PERCENT!G$133),(PERCENT!G117-PERCENT!G$133)/(PERCENT!G$133-PERCENT!G$135))</f>
        <v>0.26829744460822408</v>
      </c>
      <c r="H115" s="125">
        <f>IF(PERCENT!H117&gt;PERCENT!H$133,(PERCENT!H117-PERCENT!H$133)/(PERCENT!H$134-PERCENT!H$133),(PERCENT!H117-PERCENT!H$133)/(PERCENT!H$133-PERCENT!H$135))</f>
        <v>-0.276482944960252</v>
      </c>
      <c r="I115" s="124">
        <f>IF(PERCENT!I117&gt;PERCENT!I$133,(PERCENT!I117-PERCENT!I$133)/(PERCENT!I$134-PERCENT!I$133),(PERCENT!I117-PERCENT!I$133)/(PERCENT!I$133-PERCENT!I$135))</f>
        <v>-0.87665850294549397</v>
      </c>
      <c r="J115" s="124">
        <f>IF(PERCENT!J117&gt;PERCENT!J$133,(PERCENT!J117-PERCENT!J$133)/(PERCENT!J$134-PERCENT!J$133),(PERCENT!J117-PERCENT!J$133)/(PERCENT!J$133-PERCENT!J$135))</f>
        <v>2.1074431786978553E-2</v>
      </c>
      <c r="K115" s="126">
        <f>IF(PERCENT!K117&gt;PERCENT!K$133,(PERCENT!K117-PERCENT!K$133)/(PERCENT!K$134-PERCENT!K$133),(PERCENT!K117-PERCENT!K$133)/(PERCENT!K$133-PERCENT!K$135))</f>
        <v>-6.0104533977856561E-2</v>
      </c>
      <c r="L115" s="126">
        <f>IF(PERCENT!L117&gt;PERCENT!L$133,(PERCENT!L117-PERCENT!L$133)/(PERCENT!L$134-PERCENT!L$133),(PERCENT!L117-PERCENT!L$133)/(PERCENT!L$133-PERCENT!L$135))</f>
        <v>9.2335441572351656E-2</v>
      </c>
      <c r="M115" s="124">
        <f>IF(PERCENT!M117&gt;PERCENT!M$133,(PERCENT!M117-PERCENT!M$133)/(PERCENT!M$134-PERCENT!M$133),(PERCENT!M117-PERCENT!M$133)/(PERCENT!M$133-PERCENT!M$135))</f>
        <v>0.16737048478222483</v>
      </c>
      <c r="N115" s="124">
        <f>IF(PERCENT!N117&gt;PERCENT!N$133,(PERCENT!N117-PERCENT!N$133)/(PERCENT!N$134-PERCENT!N$133),(PERCENT!N117-PERCENT!N$133)/(PERCENT!N$133-PERCENT!N$135))</f>
        <v>-0.15515071382540585</v>
      </c>
      <c r="O115" s="124">
        <f>IF(PERCENT!O117&gt;PERCENT!O$133,(PERCENT!O117-PERCENT!O$133)/(PERCENT!O$134-PERCENT!O$133),(PERCENT!O117-PERCENT!O$133)/(PERCENT!O$133-PERCENT!O$135))</f>
        <v>-0.2837855578451085</v>
      </c>
      <c r="P115" s="124">
        <f>IF(PERCENT!P117&gt;PERCENT!P$133,(PERCENT!P117-PERCENT!P$133)/(PERCENT!P$134-PERCENT!P$133),(PERCENT!P117-PERCENT!P$133)/(PERCENT!P$133-PERCENT!P$135))</f>
        <v>-0.10247878948607983</v>
      </c>
      <c r="Q115" s="124">
        <f>IF(PERCENT!Q117&gt;PERCENT!Q$133,(PERCENT!Q117-PERCENT!Q$133)/(PERCENT!Q$134-PERCENT!Q$133),(PERCENT!Q117-PERCENT!Q$133)/(PERCENT!Q$133-PERCENT!Q$135))</f>
        <v>0.14443376493163179</v>
      </c>
      <c r="R115" s="127">
        <f>IF(PERCENT!R117&gt;PERCENT!R$133,(PERCENT!R117-PERCENT!R$133)/(PERCENT!R$134-PERCENT!R$133),(PERCENT!R117-PERCENT!R$133)/(PERCENT!R$133-PERCENT!R$135))</f>
        <v>-0.76198532951399944</v>
      </c>
      <c r="S115" s="124">
        <f>IF(PERCENT!S117&gt;PERCENT!S$133,(PERCENT!S117-PERCENT!S$133)/(PERCENT!S$134-PERCENT!S$133),(PERCENT!S117-PERCENT!S$133)/(PERCENT!S$133-PERCENT!S$135))</f>
        <v>-0.77128778199143755</v>
      </c>
      <c r="T115" s="124">
        <f>IF(PERCENT!T117&gt;PERCENT!T$133,(PERCENT!T117-PERCENT!T$133)/(PERCENT!T$134-PERCENT!T$133),(PERCENT!T117-PERCENT!T$133)/(PERCENT!T$133-PERCENT!T$135))</f>
        <v>-0.80502544945783461</v>
      </c>
      <c r="U115" s="124">
        <f>IF(PERCENT!U117&gt;PERCENT!U$133,(PERCENT!U117-PERCENT!U$133)/(PERCENT!U$134-PERCENT!U$133),(PERCENT!U117-PERCENT!U$133)/(PERCENT!U$133-PERCENT!U$135))</f>
        <v>-0.67911643131104704</v>
      </c>
      <c r="V115" s="127">
        <f>IF(PERCENT!V117&gt;PERCENT!V$133,(PERCENT!V117-PERCENT!V$133)/(PERCENT!V$134-PERCENT!V$133),(PERCENT!V117-PERCENT!V$133)/(PERCENT!V$133-PERCENT!V$135))</f>
        <v>-0.81797834132441438</v>
      </c>
      <c r="W115" s="124">
        <f>IF(PERCENT!W117&gt;PERCENT!W$133,(PERCENT!W117-PERCENT!W$133)/(PERCENT!W$134-PERCENT!W$133),(PERCENT!W117-PERCENT!W$133)/(PERCENT!W$133-PERCENT!W$135))</f>
        <v>-0.81797834132441438</v>
      </c>
      <c r="X115" s="127">
        <f>IF(PERCENT!X117&gt;PERCENT!X$133,(PERCENT!X117-PERCENT!X$133)/(PERCENT!X$134-PERCENT!X$133),(PERCENT!X117-PERCENT!X$133)/(PERCENT!X$133-PERCENT!X$135))</f>
        <v>-0.27427139149461982</v>
      </c>
      <c r="Y115" s="124">
        <f>IF(PERCENT!Y117&gt;PERCENT!Y$133,(PERCENT!Y117-PERCENT!Y$133)/(PERCENT!Y$134-PERCENT!Y$133),(PERCENT!Y117-PERCENT!Y$133)/(PERCENT!Y$133-PERCENT!Y$135))</f>
        <v>-0.60928188914889025</v>
      </c>
      <c r="Z115" s="124">
        <f>IF(PERCENT!Z117&gt;PERCENT!Z$133,(PERCENT!Z117-PERCENT!Z$133)/(PERCENT!Z$134-PERCENT!Z$133),(PERCENT!Z117-PERCENT!Z$133)/(PERCENT!Z$133-PERCENT!Z$135))</f>
        <v>-0.69438173122656455</v>
      </c>
      <c r="AA115" s="124">
        <f>IF(PERCENT!AA117&gt;PERCENT!AA$133,(PERCENT!AA117-PERCENT!AA$133)/(PERCENT!AA$134-PERCENT!AA$133),(PERCENT!AA117-PERCENT!AA$133)/(PERCENT!AA$133-PERCENT!AA$135))</f>
        <v>-0.18795931082124107</v>
      </c>
      <c r="AB115" s="124">
        <f>IF(PERCENT!AB117&gt;PERCENT!AB$133,(PERCENT!AB117-PERCENT!AB$133)/(PERCENT!AB$134-PERCENT!AB$133),(PERCENT!AB117-PERCENT!AB$133)/(PERCENT!AB$133-PERCENT!AB$135))</f>
        <v>-0.14588147773758958</v>
      </c>
      <c r="AC115" s="127">
        <f>IF(PERCENT!AC117&gt;PERCENT!AC$133,(PERCENT!AC117-PERCENT!AC$133)/(PERCENT!AC$134-PERCENT!AC$133),(PERCENT!AC117-PERCENT!AC$133)/(PERCENT!AC$133-PERCENT!AC$135))</f>
        <v>-0.29019951788778153</v>
      </c>
      <c r="AD115" s="124">
        <f>IF(PERCENT!AD117&gt;PERCENT!AD$133,(PERCENT!AD117-PERCENT!AD$133)/(PERCENT!AD$134-PERCENT!AD$133),(PERCENT!AD117-PERCENT!AD$133)/(PERCENT!AD$133-PERCENT!AD$135))</f>
        <v>-0.29019951788778153</v>
      </c>
      <c r="AE115" s="128">
        <f>IF(PERCENT!AE117&gt;PERCENT!AE$133,(PERCENT!AE117-PERCENT!AE$133)/(PERCENT!AE$134-PERCENT!AE$133),(PERCENT!AE117-PERCENT!AE$133)/(PERCENT!AE$133-PERCENT!AE$135))</f>
        <v>5.1755019602025498E-2</v>
      </c>
      <c r="AF115" s="124">
        <f>IF(PERCENT!AF117&gt;PERCENT!AF$133,(PERCENT!AF117-PERCENT!AF$133)/(PERCENT!AF$134-PERCENT!AF$133),(PERCENT!AF117-PERCENT!AF$133)/(PERCENT!AF$133-PERCENT!AF$135))</f>
        <v>0.69889202011518137</v>
      </c>
      <c r="AG115" s="124">
        <f>IF(PERCENT!AG117&gt;PERCENT!AG$133,(PERCENT!AG117-PERCENT!AG$133)/(PERCENT!AG$134-PERCENT!AG$133),(PERCENT!AG117-PERCENT!AG$133)/(PERCENT!AG$133-PERCENT!AG$135))</f>
        <v>0.30333403509186102</v>
      </c>
      <c r="AH115" s="124">
        <f>IF(PERCENT!AH117&gt;PERCENT!AH$133,(PERCENT!AH117-PERCENT!AH$133)/(PERCENT!AH$134-PERCENT!AH$133),(PERCENT!AH117-PERCENT!AH$133)/(PERCENT!AH$133-PERCENT!AH$135))</f>
        <v>-0.18704052025335116</v>
      </c>
      <c r="AI115" s="124">
        <f>IF(PERCENT!AI117&gt;PERCENT!AI$133,(PERCENT!AI117-PERCENT!AI$133)/(PERCENT!AI$134-PERCENT!AI$133),(PERCENT!AI117-PERCENT!AI$133)/(PERCENT!AI$133-PERCENT!AI$135))</f>
        <v>-0.120674465476052</v>
      </c>
      <c r="AJ115" s="124">
        <f>IF(PERCENT!AJ117&gt;PERCENT!AJ$133,(PERCENT!AJ117-PERCENT!AJ$133)/(PERCENT!AJ$134-PERCENT!AJ$133),(PERCENT!AJ117-PERCENT!AJ$133)/(PERCENT!AJ$133-PERCENT!AJ$135))</f>
        <v>-2.5370515833763096E-2</v>
      </c>
      <c r="AK115" s="124">
        <f>IF(PERCENT!AK117&gt;PERCENT!AK$133,(PERCENT!AK117-PERCENT!AK$133)/(PERCENT!AK$134-PERCENT!AK$133),(PERCENT!AK117-PERCENT!AK$133)/(PERCENT!AK$133-PERCENT!AK$135))</f>
        <v>-0.12612832304112978</v>
      </c>
      <c r="AL115" s="124">
        <f>IF(PERCENT!AL117&gt;PERCENT!AL$133,(PERCENT!AL117-PERCENT!AL$133)/(PERCENT!AL$134-PERCENT!AL$133),(PERCENT!AL117-PERCENT!AL$133)/(PERCENT!AL$133-PERCENT!AL$135))</f>
        <v>-0.46690212267095177</v>
      </c>
      <c r="AM115" s="124">
        <f>IF(PERCENT!AM117&gt;PERCENT!AM$133,(PERCENT!AM117-PERCENT!AM$133)/(PERCENT!AM$134-PERCENT!AM$133),(PERCENT!AM117-PERCENT!AM$133)/(PERCENT!AM$133-PERCENT!AM$135))</f>
        <v>-0.12188774927513969</v>
      </c>
      <c r="AN115" s="124">
        <f>IF(PERCENT!AN117&gt;PERCENT!AN$133,(PERCENT!AN117-PERCENT!AN$133)/(PERCENT!AN$134-PERCENT!AN$133),(PERCENT!AN117-PERCENT!AN$133)/(PERCENT!AN$133-PERCENT!AN$135))</f>
        <v>9.4633775981415494E-2</v>
      </c>
      <c r="AO115" s="124">
        <f>IF(PERCENT!AO117&gt;PERCENT!AO$133,(PERCENT!AO117-PERCENT!AO$133)/(PERCENT!AO$134-PERCENT!AO$133),(PERCENT!AO117-PERCENT!AO$133)/(PERCENT!AO$133-PERCENT!AO$135))</f>
        <v>4.3170498941166938E-2</v>
      </c>
      <c r="AP115" s="124">
        <f>IF(PERCENT!AP117&gt;PERCENT!AP$133,(PERCENT!AP117-PERCENT!AP$133)/(PERCENT!AP$134-PERCENT!AP$133),(PERCENT!AP117-PERCENT!AP$133)/(PERCENT!AP$133-PERCENT!AP$135))</f>
        <v>0.29585197544685532</v>
      </c>
      <c r="AQ115" s="124">
        <f>IF(PERCENT!AQ117&gt;PERCENT!AQ$133,(PERCENT!AQ117-PERCENT!AQ$133)/(PERCENT!AQ$134-PERCENT!AQ$133),(PERCENT!AQ117-PERCENT!AQ$133)/(PERCENT!AQ$133-PERCENT!AQ$135))</f>
        <v>7.7694003888988047E-2</v>
      </c>
      <c r="AR115" s="124">
        <f>IF(PERCENT!AR117&gt;PERCENT!AR$133,(PERCENT!AR117-PERCENT!AR$133)/(PERCENT!AR$134-PERCENT!AR$133),(PERCENT!AR117-PERCENT!AR$133)/(PERCENT!AR$133-PERCENT!AR$135))</f>
        <v>0.15368240987978818</v>
      </c>
      <c r="AS115" s="198">
        <f>IF(PERCENT!AS117&gt;PERCENT!AS$133,(PERCENT!AS117-PERCENT!AS$133)/(PERCENT!AS$134-PERCENT!AS$133),(PERCENT!AS117-PERCENT!AS$133)/(PERCENT!AS$133-PERCENT!AS$135))</f>
        <v>-0.34331055388008941</v>
      </c>
      <c r="AT115" s="198">
        <f>IF(PERCENT!AT117&gt;PERCENT!AT$133,(PERCENT!AT117-PERCENT!AT$133)/(PERCENT!AT$134-PERCENT!AT$133),(PERCENT!AT117-PERCENT!AT$133)/(PERCENT!AT$133-PERCENT!AT$135))</f>
        <v>-1.8328742512478104E-2</v>
      </c>
      <c r="AU115" s="198">
        <f>IF(PERCENT!AU117&gt;PERCENT!AU$133,(PERCENT!AU117-PERCENT!AU$133)/(PERCENT!AU$134-PERCENT!AU$133),(PERCENT!AU117-PERCENT!AU$133)/(PERCENT!AU$133-PERCENT!AU$135))</f>
        <v>-0.46776159519294891</v>
      </c>
      <c r="AV115" s="231">
        <f>IF(PERCENT!AV117&gt;PERCENT!AV$133,(PERCENT!AV117-PERCENT!AV$133)/(PERCENT!AV$134-PERCENT!AV$133),(PERCENT!AV117-PERCENT!AV$133)/(PERCENT!AV$133-PERCENT!AV$135))</f>
        <v>5.1755019602025498E-2</v>
      </c>
      <c r="AW115" s="231">
        <f>IF(PERCENT!AW117&gt;PERCENT!AW$133,(PERCENT!AW117-PERCENT!AW$133)/(PERCENT!AW$134-PERCENT!AW$133),(PERCENT!AW117-PERCENT!AW$133)/(PERCENT!AW$133-PERCENT!AW$135))</f>
        <v>-0.24002541303751929</v>
      </c>
      <c r="AX115" s="231">
        <f>IF(PERCENT!AX117&gt;PERCENT!AX$133,(PERCENT!AX117-PERCENT!AX$133)/(PERCENT!AX$134-PERCENT!AX$133),(PERCENT!AX117-PERCENT!AX$133)/(PERCENT!AX$133-PERCENT!AX$135))</f>
        <v>5.1755019602025498E-2</v>
      </c>
      <c r="AY115" s="232">
        <f>IF(PERCENT!AY117&gt;PERCENT!AY$133,(PERCENT!AY117-PERCENT!AY$133)/(PERCENT!AY$134-PERCENT!AY$133),(PERCENT!AY117-PERCENT!AY$133)/(PERCENT!AY$133-PERCENT!AY$135))</f>
        <v>-0.72986142603196669</v>
      </c>
    </row>
    <row r="116" spans="1:51" x14ac:dyDescent="0.35">
      <c r="A116" s="197" t="s">
        <v>810</v>
      </c>
      <c r="B116" s="125">
        <f>IF(PERCENT!B118&gt;PERCENT!B$133,(PERCENT!B118-PERCENT!B$133)/(PERCENT!B$134-PERCENT!B$133),(PERCENT!B118-PERCENT!B$133)/(PERCENT!B$133-PERCENT!B$135))</f>
        <v>-0.68945695096005566</v>
      </c>
      <c r="C116" s="124">
        <f>IF(PERCENT!C118&gt;PERCENT!C$133,(PERCENT!C118-PERCENT!C$133)/(PERCENT!C$134-PERCENT!C$133),(PERCENT!C118-PERCENT!C$133)/(PERCENT!C$133-PERCENT!C$135))</f>
        <v>-0.44768050060441228</v>
      </c>
      <c r="D116" s="124">
        <f>IF(PERCENT!D118&gt;PERCENT!D$133,(PERCENT!D118-PERCENT!D$133)/(PERCENT!D$134-PERCENT!D$133),(PERCENT!D118-PERCENT!D$133)/(PERCENT!D$133-PERCENT!D$135))</f>
        <v>-0.6077615673793535</v>
      </c>
      <c r="E116" s="124">
        <f>IF(PERCENT!E118&gt;PERCENT!E$133,(PERCENT!E118-PERCENT!E$133)/(PERCENT!E$134-PERCENT!E$133),(PERCENT!E118-PERCENT!E$133)/(PERCENT!E$133-PERCENT!E$135))</f>
        <v>-0.66669052975016418</v>
      </c>
      <c r="F116" s="124">
        <f>IF(PERCENT!F118&gt;PERCENT!F$133,(PERCENT!F118-PERCENT!F$133)/(PERCENT!F$134-PERCENT!F$133),(PERCENT!F118-PERCENT!F$133)/(PERCENT!F$133-PERCENT!F$135))</f>
        <v>1.452524548836308E-2</v>
      </c>
      <c r="G116" s="124">
        <f>IF(PERCENT!G118&gt;PERCENT!G$133,(PERCENT!G118-PERCENT!G$133)/(PERCENT!G$134-PERCENT!G$133),(PERCENT!G118-PERCENT!G$133)/(PERCENT!G$133-PERCENT!G$135))</f>
        <v>-0.47796102656512174</v>
      </c>
      <c r="H116" s="125">
        <f>IF(PERCENT!H118&gt;PERCENT!H$133,(PERCENT!H118-PERCENT!H$133)/(PERCENT!H$134-PERCENT!H$133),(PERCENT!H118-PERCENT!H$133)/(PERCENT!H$133-PERCENT!H$135))</f>
        <v>-0.65484925854696485</v>
      </c>
      <c r="I116" s="124">
        <f>IF(PERCENT!I118&gt;PERCENT!I$133,(PERCENT!I118-PERCENT!I$133)/(PERCENT!I$134-PERCENT!I$133),(PERCENT!I118-PERCENT!I$133)/(PERCENT!I$133-PERCENT!I$135))</f>
        <v>-0.84105538053100504</v>
      </c>
      <c r="J116" s="124">
        <f>IF(PERCENT!J118&gt;PERCENT!J$133,(PERCENT!J118-PERCENT!J$133)/(PERCENT!J$134-PERCENT!J$133),(PERCENT!J118-PERCENT!J$133)/(PERCENT!J$133-PERCENT!J$135))</f>
        <v>-0.51844143168446288</v>
      </c>
      <c r="K116" s="126">
        <f>IF(PERCENT!K118&gt;PERCENT!K$133,(PERCENT!K118-PERCENT!K$133)/(PERCENT!K$134-PERCENT!K$133),(PERCENT!K118-PERCENT!K$133)/(PERCENT!K$133-PERCENT!K$135))</f>
        <v>-0.39975859545077941</v>
      </c>
      <c r="L116" s="126">
        <f>IF(PERCENT!L118&gt;PERCENT!L$133,(PERCENT!L118-PERCENT!L$133)/(PERCENT!L$134-PERCENT!L$133),(PERCENT!L118-PERCENT!L$133)/(PERCENT!L$133-PERCENT!L$135))</f>
        <v>-0.24957854187088757</v>
      </c>
      <c r="M116" s="124">
        <f>IF(PERCENT!M118&gt;PERCENT!M$133,(PERCENT!M118-PERCENT!M$133)/(PERCENT!M$134-PERCENT!M$133),(PERCENT!M118-PERCENT!M$133)/(PERCENT!M$133-PERCENT!M$135))</f>
        <v>-1</v>
      </c>
      <c r="N116" s="124">
        <f>IF(PERCENT!N118&gt;PERCENT!N$133,(PERCENT!N118-PERCENT!N$133)/(PERCENT!N$134-PERCENT!N$133),(PERCENT!N118-PERCENT!N$133)/(PERCENT!N$133-PERCENT!N$135))</f>
        <v>3.484849820265995E-2</v>
      </c>
      <c r="O116" s="124">
        <f>IF(PERCENT!O118&gt;PERCENT!O$133,(PERCENT!O118-PERCENT!O$133)/(PERCENT!O$134-PERCENT!O$133),(PERCENT!O118-PERCENT!O$133)/(PERCENT!O$133-PERCENT!O$135))</f>
        <v>-0.23348634533476048</v>
      </c>
      <c r="P116" s="124">
        <f>IF(PERCENT!P118&gt;PERCENT!P$133,(PERCENT!P118-PERCENT!P$133)/(PERCENT!P$134-PERCENT!P$133),(PERCENT!P118-PERCENT!P$133)/(PERCENT!P$133-PERCENT!P$135))</f>
        <v>9.6585234381440246E-2</v>
      </c>
      <c r="Q116" s="124">
        <f>IF(PERCENT!Q118&gt;PERCENT!Q$133,(PERCENT!Q118-PERCENT!Q$133)/(PERCENT!Q$134-PERCENT!Q$133),(PERCENT!Q118-PERCENT!Q$133)/(PERCENT!Q$133-PERCENT!Q$135))</f>
        <v>4.1715810399655419E-2</v>
      </c>
      <c r="R116" s="127">
        <f>IF(PERCENT!R118&gt;PERCENT!R$133,(PERCENT!R118-PERCENT!R$133)/(PERCENT!R$134-PERCENT!R$133),(PERCENT!R118-PERCENT!R$133)/(PERCENT!R$133-PERCENT!R$135))</f>
        <v>-0.80971696418814099</v>
      </c>
      <c r="S116" s="124">
        <f>IF(PERCENT!S118&gt;PERCENT!S$133,(PERCENT!S118-PERCENT!S$133)/(PERCENT!S$134-PERCENT!S$133),(PERCENT!S118-PERCENT!S$133)/(PERCENT!S$133-PERCENT!S$135))</f>
        <v>-0.8146676051117121</v>
      </c>
      <c r="T116" s="124">
        <f>IF(PERCENT!T118&gt;PERCENT!T$133,(PERCENT!T118-PERCENT!T$133)/(PERCENT!T$134-PERCENT!T$133),(PERCENT!T118-PERCENT!T$133)/(PERCENT!T$133-PERCENT!T$135))</f>
        <v>-0.84012213736120511</v>
      </c>
      <c r="U116" s="124">
        <f>IF(PERCENT!U118&gt;PERCENT!U$133,(PERCENT!U118-PERCENT!U$133)/(PERCENT!U$134-PERCENT!U$133),(PERCENT!U118-PERCENT!U$133)/(PERCENT!U$133-PERCENT!U$135))</f>
        <v>-0.75365721354599602</v>
      </c>
      <c r="V116" s="127">
        <f>IF(PERCENT!V118&gt;PERCENT!V$133,(PERCENT!V118-PERCENT!V$133)/(PERCENT!V$134-PERCENT!V$133),(PERCENT!V118-PERCENT!V$133)/(PERCENT!V$133-PERCENT!V$135))</f>
        <v>-0.7874187910725472</v>
      </c>
      <c r="W116" s="124">
        <f>IF(PERCENT!W118&gt;PERCENT!W$133,(PERCENT!W118-PERCENT!W$133)/(PERCENT!W$134-PERCENT!W$133),(PERCENT!W118-PERCENT!W$133)/(PERCENT!W$133-PERCENT!W$135))</f>
        <v>-0.7874187910725472</v>
      </c>
      <c r="X116" s="127">
        <f>IF(PERCENT!X118&gt;PERCENT!X$133,(PERCENT!X118-PERCENT!X$133)/(PERCENT!X$134-PERCENT!X$133),(PERCENT!X118-PERCENT!X$133)/(PERCENT!X$133-PERCENT!X$135))</f>
        <v>-0.24573305898913606</v>
      </c>
      <c r="Y116" s="124">
        <f>IF(PERCENT!Y118&gt;PERCENT!Y$133,(PERCENT!Y118-PERCENT!Y$133)/(PERCENT!Y$134-PERCENT!Y$133),(PERCENT!Y118-PERCENT!Y$133)/(PERCENT!Y$133-PERCENT!Y$135))</f>
        <v>-0.77095815267776246</v>
      </c>
      <c r="Z116" s="124">
        <f>IF(PERCENT!Z118&gt;PERCENT!Z$133,(PERCENT!Z118-PERCENT!Z$133)/(PERCENT!Z$134-PERCENT!Z$133),(PERCENT!Z118-PERCENT!Z$133)/(PERCENT!Z$133-PERCENT!Z$135))</f>
        <v>-0.87500350944532801</v>
      </c>
      <c r="AA116" s="124">
        <f>IF(PERCENT!AA118&gt;PERCENT!AA$133,(PERCENT!AA118-PERCENT!AA$133)/(PERCENT!AA$134-PERCENT!AA$133),(PERCENT!AA118-PERCENT!AA$133)/(PERCENT!AA$133-PERCENT!AA$135))</f>
        <v>-0.49572127467831578</v>
      </c>
      <c r="AB116" s="124">
        <f>IF(PERCENT!AB118&gt;PERCENT!AB$133,(PERCENT!AB118-PERCENT!AB$133)/(PERCENT!AB$134-PERCENT!AB$133),(PERCENT!AB118-PERCENT!AB$133)/(PERCENT!AB$133-PERCENT!AB$135))</f>
        <v>9.2850672254050887E-2</v>
      </c>
      <c r="AC116" s="127">
        <f>IF(PERCENT!AC118&gt;PERCENT!AC$133,(PERCENT!AC118-PERCENT!AC$133)/(PERCENT!AC$134-PERCENT!AC$133),(PERCENT!AC118-PERCENT!AC$133)/(PERCENT!AC$133-PERCENT!AC$135))</f>
        <v>2.3817682865304581E-2</v>
      </c>
      <c r="AD116" s="124">
        <f>IF(PERCENT!AD118&gt;PERCENT!AD$133,(PERCENT!AD118-PERCENT!AD$133)/(PERCENT!AD$134-PERCENT!AD$133),(PERCENT!AD118-PERCENT!AD$133)/(PERCENT!AD$133-PERCENT!AD$135))</f>
        <v>2.3817682865304581E-2</v>
      </c>
      <c r="AE116" s="128">
        <f>IF(PERCENT!AE118&gt;PERCENT!AE$133,(PERCENT!AE118-PERCENT!AE$133)/(PERCENT!AE$134-PERCENT!AE$133),(PERCENT!AE118-PERCENT!AE$133)/(PERCENT!AE$133-PERCENT!AE$135))</f>
        <v>0.13111019513335634</v>
      </c>
      <c r="AF116" s="124">
        <f>IF(PERCENT!AF118&gt;PERCENT!AF$133,(PERCENT!AF118-PERCENT!AF$133)/(PERCENT!AF$134-PERCENT!AF$133),(PERCENT!AF118-PERCENT!AF$133)/(PERCENT!AF$133-PERCENT!AF$135))</f>
        <v>0.52305157628684396</v>
      </c>
      <c r="AG116" s="124">
        <f>IF(PERCENT!AG118&gt;PERCENT!AG$133,(PERCENT!AG118-PERCENT!AG$133)/(PERCENT!AG$134-PERCENT!AG$133),(PERCENT!AG118-PERCENT!AG$133)/(PERCENT!AG$133-PERCENT!AG$135))</f>
        <v>0.51865953890092087</v>
      </c>
      <c r="AH116" s="124">
        <f>IF(PERCENT!AH118&gt;PERCENT!AH$133,(PERCENT!AH118-PERCENT!AH$133)/(PERCENT!AH$134-PERCENT!AH$133),(PERCENT!AH118-PERCENT!AH$133)/(PERCENT!AH$133-PERCENT!AH$135))</f>
        <v>-0.50285540950687346</v>
      </c>
      <c r="AI116" s="124">
        <f>IF(PERCENT!AI118&gt;PERCENT!AI$133,(PERCENT!AI118-PERCENT!AI$133)/(PERCENT!AI$134-PERCENT!AI$133),(PERCENT!AI118-PERCENT!AI$133)/(PERCENT!AI$133-PERCENT!AI$135))</f>
        <v>0.20611810027008243</v>
      </c>
      <c r="AJ116" s="124">
        <f>IF(PERCENT!AJ118&gt;PERCENT!AJ$133,(PERCENT!AJ118-PERCENT!AJ$133)/(PERCENT!AJ$134-PERCENT!AJ$133),(PERCENT!AJ118-PERCENT!AJ$133)/(PERCENT!AJ$133-PERCENT!AJ$135))</f>
        <v>-0.20856380219218809</v>
      </c>
      <c r="AK116" s="124">
        <f>IF(PERCENT!AK118&gt;PERCENT!AK$133,(PERCENT!AK118-PERCENT!AK$133)/(PERCENT!AK$134-PERCENT!AK$133),(PERCENT!AK118-PERCENT!AK$133)/(PERCENT!AK$133-PERCENT!AK$135))</f>
        <v>-0.1239131522450897</v>
      </c>
      <c r="AL116" s="124">
        <f>IF(PERCENT!AL118&gt;PERCENT!AL$133,(PERCENT!AL118-PERCENT!AL$133)/(PERCENT!AL$134-PERCENT!AL$133),(PERCENT!AL118-PERCENT!AL$133)/(PERCENT!AL$133-PERCENT!AL$135))</f>
        <v>-0.81073765461789282</v>
      </c>
      <c r="AM116" s="124">
        <f>IF(PERCENT!AM118&gt;PERCENT!AM$133,(PERCENT!AM118-PERCENT!AM$133)/(PERCENT!AM$134-PERCENT!AM$133),(PERCENT!AM118-PERCENT!AM$133)/(PERCENT!AM$133-PERCENT!AM$135))</f>
        <v>0.22322995187008374</v>
      </c>
      <c r="AN116" s="124">
        <f>IF(PERCENT!AN118&gt;PERCENT!AN$133,(PERCENT!AN118-PERCENT!AN$133)/(PERCENT!AN$134-PERCENT!AN$133),(PERCENT!AN118-PERCENT!AN$133)/(PERCENT!AN$133-PERCENT!AN$135))</f>
        <v>9.1658501657150393E-2</v>
      </c>
      <c r="AO116" s="124">
        <f>IF(PERCENT!AO118&gt;PERCENT!AO$133,(PERCENT!AO118-PERCENT!AO$133)/(PERCENT!AO$134-PERCENT!AO$133),(PERCENT!AO118-PERCENT!AO$133)/(PERCENT!AO$133-PERCENT!AO$135))</f>
        <v>-7.102841699760426E-2</v>
      </c>
      <c r="AP116" s="124">
        <f>IF(PERCENT!AP118&gt;PERCENT!AP$133,(PERCENT!AP118-PERCENT!AP$133)/(PERCENT!AP$134-PERCENT!AP$133),(PERCENT!AP118-PERCENT!AP$133)/(PERCENT!AP$133-PERCENT!AP$135))</f>
        <v>0.35629039701104176</v>
      </c>
      <c r="AQ116" s="124">
        <f>IF(PERCENT!AQ118&gt;PERCENT!AQ$133,(PERCENT!AQ118-PERCENT!AQ$133)/(PERCENT!AQ$134-PERCENT!AQ$133),(PERCENT!AQ118-PERCENT!AQ$133)/(PERCENT!AQ$133-PERCENT!AQ$135))</f>
        <v>5.0780339108795917E-2</v>
      </c>
      <c r="AR116" s="124">
        <f>IF(PERCENT!AR118&gt;PERCENT!AR$133,(PERCENT!AR118-PERCENT!AR$133)/(PERCENT!AR$134-PERCENT!AR$133),(PERCENT!AR118-PERCENT!AR$133)/(PERCENT!AR$133-PERCENT!AR$135))</f>
        <v>0.18931621044314542</v>
      </c>
      <c r="AS116" s="198">
        <f>IF(PERCENT!AS118&gt;PERCENT!AS$133,(PERCENT!AS118-PERCENT!AS$133)/(PERCENT!AS$134-PERCENT!AS$133),(PERCENT!AS118-PERCENT!AS$133)/(PERCENT!AS$133-PERCENT!AS$135))</f>
        <v>-0.84241713138160146</v>
      </c>
      <c r="AT116" s="198">
        <f>IF(PERCENT!AT118&gt;PERCENT!AT$133,(PERCENT!AT118-PERCENT!AT$133)/(PERCENT!AT$134-PERCENT!AT$133),(PERCENT!AT118-PERCENT!AT$133)/(PERCENT!AT$133-PERCENT!AT$135))</f>
        <v>-0.44619754243013782</v>
      </c>
      <c r="AU116" s="198">
        <f>IF(PERCENT!AU118&gt;PERCENT!AU$133,(PERCENT!AU118-PERCENT!AU$133)/(PERCENT!AU$134-PERCENT!AU$133),(PERCENT!AU118-PERCENT!AU$133)/(PERCENT!AU$133-PERCENT!AU$135))</f>
        <v>-0.31850071816526465</v>
      </c>
      <c r="AV116" s="231">
        <f>IF(PERCENT!AV118&gt;PERCENT!AV$133,(PERCENT!AV118-PERCENT!AV$133)/(PERCENT!AV$134-PERCENT!AV$133),(PERCENT!AV118-PERCENT!AV$133)/(PERCENT!AV$133-PERCENT!AV$135))</f>
        <v>0.13111019513335634</v>
      </c>
      <c r="AW116" s="231">
        <f>IF(PERCENT!AW118&gt;PERCENT!AW$133,(PERCENT!AW118-PERCENT!AW$133)/(PERCENT!AW$134-PERCENT!AW$133),(PERCENT!AW118-PERCENT!AW$133)/(PERCENT!AW$133-PERCENT!AW$135))</f>
        <v>-0.54995159325528675</v>
      </c>
      <c r="AX116" s="231">
        <f>IF(PERCENT!AX118&gt;PERCENT!AX$133,(PERCENT!AX118-PERCENT!AX$133)/(PERCENT!AX$134-PERCENT!AX$133),(PERCENT!AX118-PERCENT!AX$133)/(PERCENT!AX$133-PERCENT!AX$135))</f>
        <v>0.13111019513335634</v>
      </c>
      <c r="AY116" s="232">
        <f>IF(PERCENT!AY118&gt;PERCENT!AY$133,(PERCENT!AY118-PERCENT!AY$133)/(PERCENT!AY$134-PERCENT!AY$133),(PERCENT!AY118-PERCENT!AY$133)/(PERCENT!AY$133-PERCENT!AY$135))</f>
        <v>-0.95885264360001976</v>
      </c>
    </row>
    <row r="117" spans="1:51" x14ac:dyDescent="0.35">
      <c r="A117" s="197" t="s">
        <v>807</v>
      </c>
      <c r="B117" s="125">
        <f>IF(PERCENT!B119&gt;PERCENT!B$133,(PERCENT!B119-PERCENT!B$133)/(PERCENT!B$134-PERCENT!B$133),(PERCENT!B119-PERCENT!B$133)/(PERCENT!B$133-PERCENT!B$135))</f>
        <v>0.1465373720228047</v>
      </c>
      <c r="C117" s="124">
        <f>IF(PERCENT!C119&gt;PERCENT!C$133,(PERCENT!C119-PERCENT!C$133)/(PERCENT!C$134-PERCENT!C$133),(PERCENT!C119-PERCENT!C$133)/(PERCENT!C$133-PERCENT!C$135))</f>
        <v>0.38747980313582969</v>
      </c>
      <c r="D117" s="124">
        <f>IF(PERCENT!D119&gt;PERCENT!D$133,(PERCENT!D119-PERCENT!D$133)/(PERCENT!D$134-PERCENT!D$133),(PERCENT!D119-PERCENT!D$133)/(PERCENT!D$133-PERCENT!D$135))</f>
        <v>0.16016259855434523</v>
      </c>
      <c r="E117" s="124">
        <f>IF(PERCENT!E119&gt;PERCENT!E$133,(PERCENT!E119-PERCENT!E$133)/(PERCENT!E$134-PERCENT!E$133),(PERCENT!E119-PERCENT!E$133)/(PERCENT!E$133-PERCENT!E$135))</f>
        <v>0.58177168470572349</v>
      </c>
      <c r="F117" s="124">
        <f>IF(PERCENT!F119&gt;PERCENT!F$133,(PERCENT!F119-PERCENT!F$133)/(PERCENT!F$134-PERCENT!F$133),(PERCENT!F119-PERCENT!F$133)/(PERCENT!F$133-PERCENT!F$135))</f>
        <v>-0.65069881825048026</v>
      </c>
      <c r="G117" s="124">
        <f>IF(PERCENT!G119&gt;PERCENT!G$133,(PERCENT!G119-PERCENT!G$133)/(PERCENT!G$134-PERCENT!G$133),(PERCENT!G119-PERCENT!G$133)/(PERCENT!G$133-PERCENT!G$135))</f>
        <v>0.12959111343652763</v>
      </c>
      <c r="H117" s="125">
        <f>IF(PERCENT!H119&gt;PERCENT!H$133,(PERCENT!H119-PERCENT!H$133)/(PERCENT!H$134-PERCENT!H$133),(PERCENT!H119-PERCENT!H$133)/(PERCENT!H$133-PERCENT!H$135))</f>
        <v>-0.25022983979756414</v>
      </c>
      <c r="I117" s="124">
        <f>IF(PERCENT!I119&gt;PERCENT!I$133,(PERCENT!I119-PERCENT!I$133)/(PERCENT!I$134-PERCENT!I$133),(PERCENT!I119-PERCENT!I$133)/(PERCENT!I$133-PERCENT!I$135))</f>
        <v>-0.75154570626837647</v>
      </c>
      <c r="J117" s="124">
        <f>IF(PERCENT!J119&gt;PERCENT!J$133,(PERCENT!J119-PERCENT!J$133)/(PERCENT!J$134-PERCENT!J$133),(PERCENT!J119-PERCENT!J$133)/(PERCENT!J$133-PERCENT!J$135))</f>
        <v>1.1810492829052424E-2</v>
      </c>
      <c r="K117" s="126">
        <f>IF(PERCENT!K119&gt;PERCENT!K$133,(PERCENT!K119-PERCENT!K$133)/(PERCENT!K$134-PERCENT!K$133),(PERCENT!K119-PERCENT!K$133)/(PERCENT!K$133-PERCENT!K$135))</f>
        <v>-5.4736566607417561E-2</v>
      </c>
      <c r="L117" s="126">
        <f>IF(PERCENT!L119&gt;PERCENT!L$133,(PERCENT!L119-PERCENT!L$133)/(PERCENT!L$134-PERCENT!L$133),(PERCENT!L119-PERCENT!L$133)/(PERCENT!L$133-PERCENT!L$135))</f>
        <v>7.982415007017328E-2</v>
      </c>
      <c r="M117" s="124">
        <f>IF(PERCENT!M119&gt;PERCENT!M$133,(PERCENT!M119-PERCENT!M$133)/(PERCENT!M$134-PERCENT!M$133),(PERCENT!M119-PERCENT!M$133)/(PERCENT!M$133-PERCENT!M$135))</f>
        <v>0.20919491635649101</v>
      </c>
      <c r="N117" s="124">
        <f>IF(PERCENT!N119&gt;PERCENT!N$133,(PERCENT!N119-PERCENT!N$133)/(PERCENT!N$134-PERCENT!N$133),(PERCENT!N119-PERCENT!N$133)/(PERCENT!N$133-PERCENT!N$135))</f>
        <v>-0.43736537804947778</v>
      </c>
      <c r="O117" s="124">
        <f>IF(PERCENT!O119&gt;PERCENT!O$133,(PERCENT!O119-PERCENT!O$133)/(PERCENT!O$134-PERCENT!O$133),(PERCENT!O119-PERCENT!O$133)/(PERCENT!O$133-PERCENT!O$135))</f>
        <v>4.9667376575838673E-3</v>
      </c>
      <c r="P117" s="124">
        <f>IF(PERCENT!P119&gt;PERCENT!P$133,(PERCENT!P119-PERCENT!P$133)/(PERCENT!P$134-PERCENT!P$133),(PERCENT!P119-PERCENT!P$133)/(PERCENT!P$133-PERCENT!P$135))</f>
        <v>0.18018394983810479</v>
      </c>
      <c r="Q117" s="124">
        <f>IF(PERCENT!Q119&gt;PERCENT!Q$133,(PERCENT!Q119-PERCENT!Q$133)/(PERCENT!Q$134-PERCENT!Q$133),(PERCENT!Q119-PERCENT!Q$133)/(PERCENT!Q$133-PERCENT!Q$135))</f>
        <v>-0.1800074487502511</v>
      </c>
      <c r="R117" s="127">
        <f>IF(PERCENT!R119&gt;PERCENT!R$133,(PERCENT!R119-PERCENT!R$133)/(PERCENT!R$134-PERCENT!R$133),(PERCENT!R119-PERCENT!R$133)/(PERCENT!R$133-PERCENT!R$135))</f>
        <v>-0.38440118122456796</v>
      </c>
      <c r="S117" s="124">
        <f>IF(PERCENT!S119&gt;PERCENT!S$133,(PERCENT!S119-PERCENT!S$133)/(PERCENT!S$134-PERCENT!S$133),(PERCENT!S119-PERCENT!S$133)/(PERCENT!S$133-PERCENT!S$135))</f>
        <v>-0.31476005080113612</v>
      </c>
      <c r="T117" s="124">
        <f>IF(PERCENT!T119&gt;PERCENT!T$133,(PERCENT!T119-PERCENT!T$133)/(PERCENT!T$134-PERCENT!T$133),(PERCENT!T119-PERCENT!T$133)/(PERCENT!T$133-PERCENT!T$135))</f>
        <v>-0.41484934977570831</v>
      </c>
      <c r="U117" s="124">
        <f>IF(PERCENT!U119&gt;PERCENT!U$133,(PERCENT!U119-PERCENT!U$133)/(PERCENT!U$134-PERCENT!U$133),(PERCENT!U119-PERCENT!U$133)/(PERCENT!U$133-PERCENT!U$135))</f>
        <v>-0.42987225422845821</v>
      </c>
      <c r="V117" s="127">
        <f>IF(PERCENT!V119&gt;PERCENT!V$133,(PERCENT!V119-PERCENT!V$133)/(PERCENT!V$134-PERCENT!V$133),(PERCENT!V119-PERCENT!V$133)/(PERCENT!V$133-PERCENT!V$135))</f>
        <v>-0.33927165217385563</v>
      </c>
      <c r="W117" s="124">
        <f>IF(PERCENT!W119&gt;PERCENT!W$133,(PERCENT!W119-PERCENT!W$133)/(PERCENT!W$134-PERCENT!W$133),(PERCENT!W119-PERCENT!W$133)/(PERCENT!W$133-PERCENT!W$135))</f>
        <v>-0.33927165217385563</v>
      </c>
      <c r="X117" s="127">
        <f>IF(PERCENT!X119&gt;PERCENT!X$133,(PERCENT!X119-PERCENT!X$133)/(PERCENT!X$134-PERCENT!X$133),(PERCENT!X119-PERCENT!X$133)/(PERCENT!X$133-PERCENT!X$135))</f>
        <v>4.3698479395495531E-2</v>
      </c>
      <c r="Y117" s="124">
        <f>IF(PERCENT!Y119&gt;PERCENT!Y$133,(PERCENT!Y119-PERCENT!Y$133)/(PERCENT!Y$134-PERCENT!Y$133),(PERCENT!Y119-PERCENT!Y$133)/(PERCENT!Y$133-PERCENT!Y$135))</f>
        <v>-8.2773160545123126E-2</v>
      </c>
      <c r="Z117" s="124">
        <f>IF(PERCENT!Z119&gt;PERCENT!Z$133,(PERCENT!Z119-PERCENT!Z$133)/(PERCENT!Z$134-PERCENT!Z$133),(PERCENT!Z119-PERCENT!Z$133)/(PERCENT!Z$133-PERCENT!Z$135))</f>
        <v>-0.41304713580950009</v>
      </c>
      <c r="AA117" s="124">
        <f>IF(PERCENT!AA119&gt;PERCENT!AA$133,(PERCENT!AA119-PERCENT!AA$133)/(PERCENT!AA$134-PERCENT!AA$133),(PERCENT!AA119-PERCENT!AA$133)/(PERCENT!AA$133-PERCENT!AA$135))</f>
        <v>5.0691499792612976E-2</v>
      </c>
      <c r="AB117" s="124">
        <f>IF(PERCENT!AB119&gt;PERCENT!AB$133,(PERCENT!AB119-PERCENT!AB$133)/(PERCENT!AB$134-PERCENT!AB$133),(PERCENT!AB119-PERCENT!AB$133)/(PERCENT!AB$133-PERCENT!AB$135))</f>
        <v>0.46052157527457654</v>
      </c>
      <c r="AC117" s="127">
        <f>IF(PERCENT!AC119&gt;PERCENT!AC$133,(PERCENT!AC119-PERCENT!AC$133)/(PERCENT!AC$134-PERCENT!AC$133),(PERCENT!AC119-PERCENT!AC$133)/(PERCENT!AC$133-PERCENT!AC$135))</f>
        <v>-0.56501340881238105</v>
      </c>
      <c r="AD117" s="124">
        <f>IF(PERCENT!AD119&gt;PERCENT!AD$133,(PERCENT!AD119-PERCENT!AD$133)/(PERCENT!AD$134-PERCENT!AD$133),(PERCENT!AD119-PERCENT!AD$133)/(PERCENT!AD$133-PERCENT!AD$135))</f>
        <v>-0.56501340881238105</v>
      </c>
      <c r="AE117" s="128">
        <f>IF(PERCENT!AE119&gt;PERCENT!AE$133,(PERCENT!AE119-PERCENT!AE$133)/(PERCENT!AE$134-PERCENT!AE$133),(PERCENT!AE119-PERCENT!AE$133)/(PERCENT!AE$133-PERCENT!AE$135))</f>
        <v>2.3131050196790764E-2</v>
      </c>
      <c r="AF117" s="124">
        <f>IF(PERCENT!AF119&gt;PERCENT!AF$133,(PERCENT!AF119-PERCENT!AF$133)/(PERCENT!AF$134-PERCENT!AF$133),(PERCENT!AF119-PERCENT!AF$133)/(PERCENT!AF$133-PERCENT!AF$135))</f>
        <v>-0.52013599546560951</v>
      </c>
      <c r="AG117" s="124">
        <f>IF(PERCENT!AG119&gt;PERCENT!AG$133,(PERCENT!AG119-PERCENT!AG$133)/(PERCENT!AG$134-PERCENT!AG$133),(PERCENT!AG119-PERCENT!AG$133)/(PERCENT!AG$133-PERCENT!AG$135))</f>
        <v>-0.2138473846184592</v>
      </c>
      <c r="AH117" s="124">
        <f>IF(PERCENT!AH119&gt;PERCENT!AH$133,(PERCENT!AH119-PERCENT!AH$133)/(PERCENT!AH$134-PERCENT!AH$133),(PERCENT!AH119-PERCENT!AH$133)/(PERCENT!AH$133-PERCENT!AH$135))</f>
        <v>2.9342493424304211E-2</v>
      </c>
      <c r="AI117" s="124">
        <f>IF(PERCENT!AI119&gt;PERCENT!AI$133,(PERCENT!AI119-PERCENT!AI$133)/(PERCENT!AI$134-PERCENT!AI$133),(PERCENT!AI119-PERCENT!AI$133)/(PERCENT!AI$133-PERCENT!AI$135))</f>
        <v>8.1189904805374136E-2</v>
      </c>
      <c r="AJ117" s="124">
        <f>IF(PERCENT!AJ119&gt;PERCENT!AJ$133,(PERCENT!AJ119-PERCENT!AJ$133)/(PERCENT!AJ$134-PERCENT!AJ$133),(PERCENT!AJ119-PERCENT!AJ$133)/(PERCENT!AJ$133-PERCENT!AJ$135))</f>
        <v>-0.20380655634310643</v>
      </c>
      <c r="AK117" s="124">
        <f>IF(PERCENT!AK119&gt;PERCENT!AK$133,(PERCENT!AK119-PERCENT!AK$133)/(PERCENT!AK$134-PERCENT!AK$133),(PERCENT!AK119-PERCENT!AK$133)/(PERCENT!AK$133-PERCENT!AK$135))</f>
        <v>0.21076757673117621</v>
      </c>
      <c r="AL117" s="124">
        <f>IF(PERCENT!AL119&gt;PERCENT!AL$133,(PERCENT!AL119-PERCENT!AL$133)/(PERCENT!AL$134-PERCENT!AL$133),(PERCENT!AL119-PERCENT!AL$133)/(PERCENT!AL$133-PERCENT!AL$135))</f>
        <v>2.9283358253676887E-2</v>
      </c>
      <c r="AM117" s="124">
        <f>IF(PERCENT!AM119&gt;PERCENT!AM$133,(PERCENT!AM119-PERCENT!AM$133)/(PERCENT!AM$134-PERCENT!AM$133),(PERCENT!AM119-PERCENT!AM$133)/(PERCENT!AM$133-PERCENT!AM$135))</f>
        <v>0.14989815740935469</v>
      </c>
      <c r="AN117" s="124">
        <f>IF(PERCENT!AN119&gt;PERCENT!AN$133,(PERCENT!AN119-PERCENT!AN$133)/(PERCENT!AN$134-PERCENT!AN$133),(PERCENT!AN119-PERCENT!AN$133)/(PERCENT!AN$133-PERCENT!AN$135))</f>
        <v>-0.42073430905833981</v>
      </c>
      <c r="AO117" s="124">
        <f>IF(PERCENT!AO119&gt;PERCENT!AO$133,(PERCENT!AO119-PERCENT!AO$133)/(PERCENT!AO$134-PERCENT!AO$133),(PERCENT!AO119-PERCENT!AO$133)/(PERCENT!AO$133-PERCENT!AO$135))</f>
        <v>-7.70631744806069E-2</v>
      </c>
      <c r="AP117" s="124">
        <f>IF(PERCENT!AP119&gt;PERCENT!AP$133,(PERCENT!AP119-PERCENT!AP$133)/(PERCENT!AP$134-PERCENT!AP$133),(PERCENT!AP119-PERCENT!AP$133)/(PERCENT!AP$133-PERCENT!AP$135))</f>
        <v>0.14045318949966401</v>
      </c>
      <c r="AQ117" s="124">
        <f>IF(PERCENT!AQ119&gt;PERCENT!AQ$133,(PERCENT!AQ119-PERCENT!AQ$133)/(PERCENT!AQ$134-PERCENT!AQ$133),(PERCENT!AQ119-PERCENT!AQ$133)/(PERCENT!AQ$133-PERCENT!AQ$135))</f>
        <v>8.5407359257381799E-2</v>
      </c>
      <c r="AR117" s="124">
        <f>IF(PERCENT!AR119&gt;PERCENT!AR$133,(PERCENT!AR119-PERCENT!AR$133)/(PERCENT!AR$134-PERCENT!AR$133),(PERCENT!AR119-PERCENT!AR$133)/(PERCENT!AR$133-PERCENT!AR$135))</f>
        <v>-1.1316867449491737E-2</v>
      </c>
      <c r="AS117" s="198">
        <f>IF(PERCENT!AS119&gt;PERCENT!AS$133,(PERCENT!AS119-PERCENT!AS$133)/(PERCENT!AS$134-PERCENT!AS$133),(PERCENT!AS119-PERCENT!AS$133)/(PERCENT!AS$133-PERCENT!AS$135))</f>
        <v>-5.907971505213766E-2</v>
      </c>
      <c r="AT117" s="198">
        <f>IF(PERCENT!AT119&gt;PERCENT!AT$133,(PERCENT!AT119-PERCENT!AT$133)/(PERCENT!AT$134-PERCENT!AT$133),(PERCENT!AT119-PERCENT!AT$133)/(PERCENT!AT$133-PERCENT!AT$135))</f>
        <v>-1.85613537227119E-2</v>
      </c>
      <c r="AU117" s="198">
        <f>IF(PERCENT!AU119&gt;PERCENT!AU$133,(PERCENT!AU119-PERCENT!AU$133)/(PERCENT!AU$134-PERCENT!AU$133),(PERCENT!AU119-PERCENT!AU$133)/(PERCENT!AU$133-PERCENT!AU$135))</f>
        <v>-0.27692179768290359</v>
      </c>
      <c r="AV117" s="231">
        <f>IF(PERCENT!AV119&gt;PERCENT!AV$133,(PERCENT!AV119-PERCENT!AV$133)/(PERCENT!AV$134-PERCENT!AV$133),(PERCENT!AV119-PERCENT!AV$133)/(PERCENT!AV$133-PERCENT!AV$135))</f>
        <v>2.3131050196790764E-2</v>
      </c>
      <c r="AW117" s="231">
        <f>IF(PERCENT!AW119&gt;PERCENT!AW$133,(PERCENT!AW119-PERCENT!AW$133)/(PERCENT!AW$134-PERCENT!AW$133),(PERCENT!AW119-PERCENT!AW$133)/(PERCENT!AW$133-PERCENT!AW$135))</f>
        <v>-0.10659493049023136</v>
      </c>
      <c r="AX117" s="231">
        <f>IF(PERCENT!AX119&gt;PERCENT!AX$133,(PERCENT!AX119-PERCENT!AX$133)/(PERCENT!AX$134-PERCENT!AX$133),(PERCENT!AX119-PERCENT!AX$133)/(PERCENT!AX$133-PERCENT!AX$135))</f>
        <v>2.3131050196790764E-2</v>
      </c>
      <c r="AY117" s="232">
        <f>IF(PERCENT!AY119&gt;PERCENT!AY$133,(PERCENT!AY119-PERCENT!AY$133)/(PERCENT!AY$134-PERCENT!AY$133),(PERCENT!AY119-PERCENT!AY$133)/(PERCENT!AY$133-PERCENT!AY$135))</f>
        <v>4.9291666001752887E-2</v>
      </c>
    </row>
    <row r="118" spans="1:51" x14ac:dyDescent="0.35">
      <c r="A118" s="197" t="s">
        <v>797</v>
      </c>
      <c r="B118" s="125">
        <f>IF(PERCENT!B120&gt;PERCENT!B$133,(PERCENT!B120-PERCENT!B$133)/(PERCENT!B$134-PERCENT!B$133),(PERCENT!B120-PERCENT!B$133)/(PERCENT!B$133-PERCENT!B$135))</f>
        <v>-0.28342622119112043</v>
      </c>
      <c r="C118" s="124">
        <f>IF(PERCENT!C120&gt;PERCENT!C$133,(PERCENT!C120-PERCENT!C$133)/(PERCENT!C$134-PERCENT!C$133),(PERCENT!C120-PERCENT!C$133)/(PERCENT!C$133-PERCENT!C$135))</f>
        <v>-0.10285236328182772</v>
      </c>
      <c r="D118" s="124">
        <f>IF(PERCENT!D120&gt;PERCENT!D$133,(PERCENT!D120-PERCENT!D$133)/(PERCENT!D$134-PERCENT!D$133),(PERCENT!D120-PERCENT!D$133)/(PERCENT!D$133-PERCENT!D$135))</f>
        <v>-0.66363512190805363</v>
      </c>
      <c r="E118" s="124">
        <f>IF(PERCENT!E120&gt;PERCENT!E$133,(PERCENT!E120-PERCENT!E$133)/(PERCENT!E$134-PERCENT!E$133),(PERCENT!E120-PERCENT!E$133)/(PERCENT!E$133-PERCENT!E$135))</f>
        <v>6.9326412323245032E-2</v>
      </c>
      <c r="F118" s="124">
        <f>IF(PERCENT!F120&gt;PERCENT!F$133,(PERCENT!F120-PERCENT!F$133)/(PERCENT!F$134-PERCENT!F$133),(PERCENT!F120-PERCENT!F$133)/(PERCENT!F$133-PERCENT!F$135))</f>
        <v>-0.17793872722559598</v>
      </c>
      <c r="G118" s="124">
        <f>IF(PERCENT!G120&gt;PERCENT!G$133,(PERCENT!G120-PERCENT!G$133)/(PERCENT!G$134-PERCENT!G$133),(PERCENT!G120-PERCENT!G$133)/(PERCENT!G$133-PERCENT!G$135))</f>
        <v>-0.31206661351641979</v>
      </c>
      <c r="H118" s="125">
        <f>IF(PERCENT!H120&gt;PERCENT!H$133,(PERCENT!H120-PERCENT!H$133)/(PERCENT!H$134-PERCENT!H$133),(PERCENT!H120-PERCENT!H$133)/(PERCENT!H$133-PERCENT!H$135))</f>
        <v>-0.69755563249043206</v>
      </c>
      <c r="I118" s="124">
        <f>IF(PERCENT!I120&gt;PERCENT!I$133,(PERCENT!I120-PERCENT!I$133)/(PERCENT!I$134-PERCENT!I$133),(PERCENT!I120-PERCENT!I$133)/(PERCENT!I$133-PERCENT!I$135))</f>
        <v>-0.77772778798505804</v>
      </c>
      <c r="J118" s="124">
        <f>IF(PERCENT!J120&gt;PERCENT!J$133,(PERCENT!J120-PERCENT!J$133)/(PERCENT!J$134-PERCENT!J$133),(PERCENT!J120-PERCENT!J$133)/(PERCENT!J$133-PERCENT!J$135))</f>
        <v>-0.62199632482610157</v>
      </c>
      <c r="K118" s="126">
        <f>IF(PERCENT!K120&gt;PERCENT!K$133,(PERCENT!K120-PERCENT!K$133)/(PERCENT!K$134-PERCENT!K$133),(PERCENT!K120-PERCENT!K$133)/(PERCENT!K$133-PERCENT!K$135))</f>
        <v>-8.2414892801068709E-4</v>
      </c>
      <c r="L118" s="126">
        <f>IF(PERCENT!L120&gt;PERCENT!L$133,(PERCENT!L120-PERCENT!L$133)/(PERCENT!L$134-PERCENT!L$133),(PERCENT!L120-PERCENT!L$133)/(PERCENT!L$133-PERCENT!L$135))</f>
        <v>-1.0821847331578522E-2</v>
      </c>
      <c r="M118" s="124">
        <f>IF(PERCENT!M120&gt;PERCENT!M$133,(PERCENT!M120-PERCENT!M$133)/(PERCENT!M$134-PERCENT!M$133),(PERCENT!M120-PERCENT!M$133)/(PERCENT!M$133-PERCENT!M$135))</f>
        <v>-0.23654197856833528</v>
      </c>
      <c r="N118" s="124">
        <f>IF(PERCENT!N120&gt;PERCENT!N$133,(PERCENT!N120-PERCENT!N$133)/(PERCENT!N$134-PERCENT!N$133),(PERCENT!N120-PERCENT!N$133)/(PERCENT!N$133-PERCENT!N$135))</f>
        <v>4.6767792705735389E-2</v>
      </c>
      <c r="O118" s="124">
        <f>IF(PERCENT!O120&gt;PERCENT!O$133,(PERCENT!O120-PERCENT!O$133)/(PERCENT!O$134-PERCENT!O$133),(PERCENT!O120-PERCENT!O$133)/(PERCENT!O$133-PERCENT!O$135))</f>
        <v>-0.47509886082205194</v>
      </c>
      <c r="P118" s="124">
        <f>IF(PERCENT!P120&gt;PERCENT!P$133,(PERCENT!P120-PERCENT!P$133)/(PERCENT!P$134-PERCENT!P$133),(PERCENT!P120-PERCENT!P$133)/(PERCENT!P$133-PERCENT!P$135))</f>
        <v>0.10792129503309411</v>
      </c>
      <c r="Q118" s="124">
        <f>IF(PERCENT!Q120&gt;PERCENT!Q$133,(PERCENT!Q120-PERCENT!Q$133)/(PERCENT!Q$134-PERCENT!Q$133),(PERCENT!Q120-PERCENT!Q$133)/(PERCENT!Q$133-PERCENT!Q$135))</f>
        <v>-0.27051133628515517</v>
      </c>
      <c r="R118" s="127">
        <f>IF(PERCENT!R120&gt;PERCENT!R$133,(PERCENT!R120-PERCENT!R$133)/(PERCENT!R$134-PERCENT!R$133),(PERCENT!R120-PERCENT!R$133)/(PERCENT!R$133-PERCENT!R$135))</f>
        <v>-0.55749429196164768</v>
      </c>
      <c r="S118" s="124">
        <f>IF(PERCENT!S120&gt;PERCENT!S$133,(PERCENT!S120-PERCENT!S$133)/(PERCENT!S$134-PERCENT!S$133),(PERCENT!S120-PERCENT!S$133)/(PERCENT!S$133-PERCENT!S$135))</f>
        <v>-0.48956805568514644</v>
      </c>
      <c r="T118" s="124">
        <f>IF(PERCENT!T120&gt;PERCENT!T$133,(PERCENT!T120-PERCENT!T$133)/(PERCENT!T$134-PERCENT!T$133),(PERCENT!T120-PERCENT!T$133)/(PERCENT!T$133-PERCENT!T$135))</f>
        <v>-0.50872191367791431</v>
      </c>
      <c r="U118" s="124">
        <f>IF(PERCENT!U120&gt;PERCENT!U$133,(PERCENT!U120-PERCENT!U$133)/(PERCENT!U$134-PERCENT!U$133),(PERCENT!U120-PERCENT!U$133)/(PERCENT!U$133-PERCENT!U$135))</f>
        <v>-0.73774581771722458</v>
      </c>
      <c r="V118" s="127">
        <f>IF(PERCENT!V120&gt;PERCENT!V$133,(PERCENT!V120-PERCENT!V$133)/(PERCENT!V$134-PERCENT!V$133),(PERCENT!V120-PERCENT!V$133)/(PERCENT!V$133-PERCENT!V$135))</f>
        <v>-0.78001308626918808</v>
      </c>
      <c r="W118" s="124">
        <f>IF(PERCENT!W120&gt;PERCENT!W$133,(PERCENT!W120-PERCENT!W$133)/(PERCENT!W$134-PERCENT!W$133),(PERCENT!W120-PERCENT!W$133)/(PERCENT!W$133-PERCENT!W$135))</f>
        <v>-0.78001308626918808</v>
      </c>
      <c r="X118" s="127">
        <f>IF(PERCENT!X120&gt;PERCENT!X$133,(PERCENT!X120-PERCENT!X$133)/(PERCENT!X$134-PERCENT!X$133),(PERCENT!X120-PERCENT!X$133)/(PERCENT!X$133-PERCENT!X$135))</f>
        <v>-0.66641769883125046</v>
      </c>
      <c r="Y118" s="124">
        <f>IF(PERCENT!Y120&gt;PERCENT!Y$133,(PERCENT!Y120-PERCENT!Y$133)/(PERCENT!Y$134-PERCENT!Y$133),(PERCENT!Y120-PERCENT!Y$133)/(PERCENT!Y$133-PERCENT!Y$135))</f>
        <v>-0.81121060196745198</v>
      </c>
      <c r="Z118" s="124">
        <f>IF(PERCENT!Z120&gt;PERCENT!Z$133,(PERCENT!Z120-PERCENT!Z$133)/(PERCENT!Z$134-PERCENT!Z$133),(PERCENT!Z120-PERCENT!Z$133)/(PERCENT!Z$133-PERCENT!Z$135))</f>
        <v>-0.82788080467080571</v>
      </c>
      <c r="AA118" s="124">
        <f>IF(PERCENT!AA120&gt;PERCENT!AA$133,(PERCENT!AA120-PERCENT!AA$133)/(PERCENT!AA$134-PERCENT!AA$133),(PERCENT!AA120-PERCENT!AA$133)/(PERCENT!AA$133-PERCENT!AA$135))</f>
        <v>-0.49752010932094332</v>
      </c>
      <c r="AB118" s="124">
        <f>IF(PERCENT!AB120&gt;PERCENT!AB$133,(PERCENT!AB120-PERCENT!AB$133)/(PERCENT!AB$134-PERCENT!AB$133),(PERCENT!AB120-PERCENT!AB$133)/(PERCENT!AB$133-PERCENT!AB$135))</f>
        <v>-0.6234309195787755</v>
      </c>
      <c r="AC118" s="127">
        <f>IF(PERCENT!AC120&gt;PERCENT!AC$133,(PERCENT!AC120-PERCENT!AC$133)/(PERCENT!AC$134-PERCENT!AC$133),(PERCENT!AC120-PERCENT!AC$133)/(PERCENT!AC$133-PERCENT!AC$135))</f>
        <v>-0.34715254768508885</v>
      </c>
      <c r="AD118" s="124">
        <f>IF(PERCENT!AD120&gt;PERCENT!AD$133,(PERCENT!AD120-PERCENT!AD$133)/(PERCENT!AD$134-PERCENT!AD$133),(PERCENT!AD120-PERCENT!AD$133)/(PERCENT!AD$133-PERCENT!AD$135))</f>
        <v>-0.34715254768508885</v>
      </c>
      <c r="AE118" s="128">
        <f>IF(PERCENT!AE120&gt;PERCENT!AE$133,(PERCENT!AE120-PERCENT!AE$133)/(PERCENT!AE$134-PERCENT!AE$133),(PERCENT!AE120-PERCENT!AE$133)/(PERCENT!AE$133-PERCENT!AE$135))</f>
        <v>3.8608962217830153E-2</v>
      </c>
      <c r="AF118" s="124">
        <f>IF(PERCENT!AF120&gt;PERCENT!AF$133,(PERCENT!AF120-PERCENT!AF$133)/(PERCENT!AF$134-PERCENT!AF$133),(PERCENT!AF120-PERCENT!AF$133)/(PERCENT!AF$133-PERCENT!AF$135))</f>
        <v>0.52090224212722214</v>
      </c>
      <c r="AG118" s="124">
        <f>IF(PERCENT!AG120&gt;PERCENT!AG$133,(PERCENT!AG120-PERCENT!AG$133)/(PERCENT!AG$134-PERCENT!AG$133),(PERCENT!AG120-PERCENT!AG$133)/(PERCENT!AG$133-PERCENT!AG$135))</f>
        <v>0.15092204016821359</v>
      </c>
      <c r="AH118" s="124">
        <f>IF(PERCENT!AH120&gt;PERCENT!AH$133,(PERCENT!AH120-PERCENT!AH$133)/(PERCENT!AH$134-PERCENT!AH$133),(PERCENT!AH120-PERCENT!AH$133)/(PERCENT!AH$133-PERCENT!AH$135))</f>
        <v>-0.65138194585249631</v>
      </c>
      <c r="AI118" s="124">
        <f>IF(PERCENT!AI120&gt;PERCENT!AI$133,(PERCENT!AI120-PERCENT!AI$133)/(PERCENT!AI$134-PERCENT!AI$133),(PERCENT!AI120-PERCENT!AI$133)/(PERCENT!AI$133-PERCENT!AI$135))</f>
        <v>-0.11650172291580935</v>
      </c>
      <c r="AJ118" s="124">
        <f>IF(PERCENT!AJ120&gt;PERCENT!AJ$133,(PERCENT!AJ120-PERCENT!AJ$133)/(PERCENT!AJ$134-PERCENT!AJ$133),(PERCENT!AJ120-PERCENT!AJ$133)/(PERCENT!AJ$133-PERCENT!AJ$135))</f>
        <v>-0.27379607792946148</v>
      </c>
      <c r="AK118" s="124">
        <f>IF(PERCENT!AK120&gt;PERCENT!AK$133,(PERCENT!AK120-PERCENT!AK$133)/(PERCENT!AK$134-PERCENT!AK$133),(PERCENT!AK120-PERCENT!AK$133)/(PERCENT!AK$133-PERCENT!AK$135))</f>
        <v>-0.15890294626993171</v>
      </c>
      <c r="AL118" s="124">
        <f>IF(PERCENT!AL120&gt;PERCENT!AL$133,(PERCENT!AL120-PERCENT!AL$133)/(PERCENT!AL$134-PERCENT!AL$133),(PERCENT!AL120-PERCENT!AL$133)/(PERCENT!AL$133-PERCENT!AL$135))</f>
        <v>-0.65527541529993161</v>
      </c>
      <c r="AM118" s="124">
        <f>IF(PERCENT!AM120&gt;PERCENT!AM$133,(PERCENT!AM120-PERCENT!AM$133)/(PERCENT!AM$134-PERCENT!AM$133),(PERCENT!AM120-PERCENT!AM$133)/(PERCENT!AM$133-PERCENT!AM$135))</f>
        <v>4.0050519128321457E-2</v>
      </c>
      <c r="AN118" s="124">
        <f>IF(PERCENT!AN120&gt;PERCENT!AN$133,(PERCENT!AN120-PERCENT!AN$133)/(PERCENT!AN$134-PERCENT!AN$133),(PERCENT!AN120-PERCENT!AN$133)/(PERCENT!AN$133-PERCENT!AN$135))</f>
        <v>6.9461859321037012E-3</v>
      </c>
      <c r="AO118" s="124">
        <f>IF(PERCENT!AO120&gt;PERCENT!AO$133,(PERCENT!AO120-PERCENT!AO$133)/(PERCENT!AO$134-PERCENT!AO$133),(PERCENT!AO120-PERCENT!AO$133)/(PERCENT!AO$133-PERCENT!AO$135))</f>
        <v>0.12751271172810383</v>
      </c>
      <c r="AP118" s="124">
        <f>IF(PERCENT!AP120&gt;PERCENT!AP$133,(PERCENT!AP120-PERCENT!AP$133)/(PERCENT!AP$134-PERCENT!AP$133),(PERCENT!AP120-PERCENT!AP$133)/(PERCENT!AP$133-PERCENT!AP$135))</f>
        <v>0.29222167467146137</v>
      </c>
      <c r="AQ118" s="124">
        <f>IF(PERCENT!AQ120&gt;PERCENT!AQ$133,(PERCENT!AQ120-PERCENT!AQ$133)/(PERCENT!AQ$134-PERCENT!AQ$133),(PERCENT!AQ120-PERCENT!AQ$133)/(PERCENT!AQ$133-PERCENT!AQ$135))</f>
        <v>0.19345989265571187</v>
      </c>
      <c r="AR118" s="124">
        <f>IF(PERCENT!AR120&gt;PERCENT!AR$133,(PERCENT!AR120-PERCENT!AR$133)/(PERCENT!AR$134-PERCENT!AR$133),(PERCENT!AR120-PERCENT!AR$133)/(PERCENT!AR$133-PERCENT!AR$135))</f>
        <v>0.12492972396814564</v>
      </c>
      <c r="AS118" s="198">
        <f>IF(PERCENT!AS120&gt;PERCENT!AS$133,(PERCENT!AS120-PERCENT!AS$133)/(PERCENT!AS$134-PERCENT!AS$133),(PERCENT!AS120-PERCENT!AS$133)/(PERCENT!AS$133-PERCENT!AS$135))</f>
        <v>-0.65203262793498884</v>
      </c>
      <c r="AT118" s="198">
        <f>IF(PERCENT!AT120&gt;PERCENT!AT$133,(PERCENT!AT120-PERCENT!AT$133)/(PERCENT!AT$134-PERCENT!AT$133),(PERCENT!AT120-PERCENT!AT$133)/(PERCENT!AT$133-PERCENT!AT$135))</f>
        <v>-3.5376777083577968E-3</v>
      </c>
      <c r="AU118" s="198">
        <f>IF(PERCENT!AU120&gt;PERCENT!AU$133,(PERCENT!AU120-PERCENT!AU$133)/(PERCENT!AU$134-PERCENT!AU$133),(PERCENT!AU120-PERCENT!AU$133)/(PERCENT!AU$133-PERCENT!AU$135))</f>
        <v>-0.56263006495984358</v>
      </c>
      <c r="AV118" s="231">
        <f>IF(PERCENT!AV120&gt;PERCENT!AV$133,(PERCENT!AV120-PERCENT!AV$133)/(PERCENT!AV$134-PERCENT!AV$133),(PERCENT!AV120-PERCENT!AV$133)/(PERCENT!AV$133-PERCENT!AV$135))</f>
        <v>3.8608962217830153E-2</v>
      </c>
      <c r="AW118" s="231">
        <f>IF(PERCENT!AW120&gt;PERCENT!AW$133,(PERCENT!AW120-PERCENT!AW$133)/(PERCENT!AW$134-PERCENT!AW$133),(PERCENT!AW120-PERCENT!AW$133)/(PERCENT!AW$133-PERCENT!AW$135))</f>
        <v>-0.3440249791215983</v>
      </c>
      <c r="AX118" s="231">
        <f>IF(PERCENT!AX120&gt;PERCENT!AX$133,(PERCENT!AX120-PERCENT!AX$133)/(PERCENT!AX$134-PERCENT!AX$133),(PERCENT!AX120-PERCENT!AX$133)/(PERCENT!AX$133-PERCENT!AX$135))</f>
        <v>3.8608962217830153E-2</v>
      </c>
      <c r="AY118" s="232">
        <f>IF(PERCENT!AY120&gt;PERCENT!AY$133,(PERCENT!AY120-PERCENT!AY$133)/(PERCENT!AY$134-PERCENT!AY$133),(PERCENT!AY120-PERCENT!AY$133)/(PERCENT!AY$133-PERCENT!AY$135))</f>
        <v>-0.54771945121649646</v>
      </c>
    </row>
    <row r="119" spans="1:51" x14ac:dyDescent="0.35">
      <c r="A119" s="197" t="s">
        <v>822</v>
      </c>
      <c r="B119" s="125">
        <f>IF(PERCENT!B121&gt;PERCENT!B$133,(PERCENT!B121-PERCENT!B$133)/(PERCENT!B$134-PERCENT!B$133),(PERCENT!B121-PERCENT!B$133)/(PERCENT!B$133-PERCENT!B$135))</f>
        <v>0.44527324516636574</v>
      </c>
      <c r="C119" s="124">
        <f>IF(PERCENT!C121&gt;PERCENT!C$133,(PERCENT!C121-PERCENT!C$133)/(PERCENT!C$134-PERCENT!C$133),(PERCENT!C121-PERCENT!C$133)/(PERCENT!C$133-PERCENT!C$135))</f>
        <v>0.87419868291098779</v>
      </c>
      <c r="D119" s="124">
        <f>IF(PERCENT!D121&gt;PERCENT!D$133,(PERCENT!D121-PERCENT!D$133)/(PERCENT!D$134-PERCENT!D$133),(PERCENT!D121-PERCENT!D$133)/(PERCENT!D$133-PERCENT!D$135))</f>
        <v>0.6285546179168563</v>
      </c>
      <c r="E119" s="124">
        <f>IF(PERCENT!E121&gt;PERCENT!E$133,(PERCENT!E121-PERCENT!E$133)/(PERCENT!E$134-PERCENT!E$133),(PERCENT!E121-PERCENT!E$133)/(PERCENT!E$133-PERCENT!E$135))</f>
        <v>0.83777331395108989</v>
      </c>
      <c r="F119" s="124">
        <f>IF(PERCENT!F121&gt;PERCENT!F$133,(PERCENT!F121-PERCENT!F$133)/(PERCENT!F$134-PERCENT!F$133),(PERCENT!F121-PERCENT!F$133)/(PERCENT!F$133-PERCENT!F$135))</f>
        <v>-0.6154149956281294</v>
      </c>
      <c r="G119" s="124">
        <f>IF(PERCENT!G121&gt;PERCENT!G$133,(PERCENT!G121-PERCENT!G$133)/(PERCENT!G$134-PERCENT!G$133),(PERCENT!G121-PERCENT!G$133)/(PERCENT!G$133-PERCENT!G$135))</f>
        <v>0.23948439693381723</v>
      </c>
      <c r="H119" s="125">
        <f>IF(PERCENT!H121&gt;PERCENT!H$133,(PERCENT!H121-PERCENT!H$133)/(PERCENT!H$134-PERCENT!H$133),(PERCENT!H121-PERCENT!H$133)/(PERCENT!H$133-PERCENT!H$135))</f>
        <v>-0.43503906844767104</v>
      </c>
      <c r="I119" s="124">
        <f>IF(PERCENT!I121&gt;PERCENT!I$133,(PERCENT!I121-PERCENT!I$133)/(PERCENT!I$134-PERCENT!I$133),(PERCENT!I121-PERCENT!I$133)/(PERCENT!I$133-PERCENT!I$135))</f>
        <v>-0.68464962385441996</v>
      </c>
      <c r="J119" s="124">
        <f>IF(PERCENT!J121&gt;PERCENT!J$133,(PERCENT!J121-PERCENT!J$133)/(PERCENT!J$134-PERCENT!J$133),(PERCENT!J121-PERCENT!J$133)/(PERCENT!J$133-PERCENT!J$135))</f>
        <v>-0.27735578713003728</v>
      </c>
      <c r="K119" s="126">
        <f>IF(PERCENT!K121&gt;PERCENT!K$133,(PERCENT!K121-PERCENT!K$133)/(PERCENT!K$134-PERCENT!K$133),(PERCENT!K121-PERCENT!K$133)/(PERCENT!K$133-PERCENT!K$135))</f>
        <v>0.37528855707840053</v>
      </c>
      <c r="L119" s="126">
        <f>IF(PERCENT!L121&gt;PERCENT!L$133,(PERCENT!L121-PERCENT!L$133)/(PERCENT!L$134-PERCENT!L$133),(PERCENT!L121-PERCENT!L$133)/(PERCENT!L$133-PERCENT!L$135))</f>
        <v>0.16994200505233562</v>
      </c>
      <c r="M119" s="124">
        <f>IF(PERCENT!M121&gt;PERCENT!M$133,(PERCENT!M121-PERCENT!M$133)/(PERCENT!M$134-PERCENT!M$133),(PERCENT!M121-PERCENT!M$133)/(PERCENT!M$133-PERCENT!M$135))</f>
        <v>0.36471685838828305</v>
      </c>
      <c r="N119" s="124">
        <f>IF(PERCENT!N121&gt;PERCENT!N$133,(PERCENT!N121-PERCENT!N$133)/(PERCENT!N$134-PERCENT!N$133),(PERCENT!N121-PERCENT!N$133)/(PERCENT!N$133-PERCENT!N$135))</f>
        <v>-0.59634677250943013</v>
      </c>
      <c r="O119" s="124">
        <f>IF(PERCENT!O121&gt;PERCENT!O$133,(PERCENT!O121-PERCENT!O$133)/(PERCENT!O$134-PERCENT!O$133),(PERCENT!O121-PERCENT!O$133)/(PERCENT!O$133-PERCENT!O$135))</f>
        <v>1.329612723110779E-2</v>
      </c>
      <c r="P119" s="124">
        <f>IF(PERCENT!P121&gt;PERCENT!P$133,(PERCENT!P121-PERCENT!P$133)/(PERCENT!P$134-PERCENT!P$133),(PERCENT!P121-PERCENT!P$133)/(PERCENT!P$133-PERCENT!P$135))</f>
        <v>5.2007388498686281E-2</v>
      </c>
      <c r="Q119" s="124">
        <f>IF(PERCENT!Q121&gt;PERCENT!Q$133,(PERCENT!Q121-PERCENT!Q$133)/(PERCENT!Q$134-PERCENT!Q$133),(PERCENT!Q121-PERCENT!Q$133)/(PERCENT!Q$133-PERCENT!Q$135))</f>
        <v>-2.5461110773864624E-2</v>
      </c>
      <c r="R119" s="127">
        <f>IF(PERCENT!R121&gt;PERCENT!R$133,(PERCENT!R121-PERCENT!R$133)/(PERCENT!R$134-PERCENT!R$133),(PERCENT!R121-PERCENT!R$133)/(PERCENT!R$133-PERCENT!R$135))</f>
        <v>-0.55222164480640068</v>
      </c>
      <c r="S119" s="124">
        <f>IF(PERCENT!S121&gt;PERCENT!S$133,(PERCENT!S121-PERCENT!S$133)/(PERCENT!S$134-PERCENT!S$133),(PERCENT!S121-PERCENT!S$133)/(PERCENT!S$133-PERCENT!S$135))</f>
        <v>-0.60336224952145823</v>
      </c>
      <c r="T119" s="124">
        <f>IF(PERCENT!T121&gt;PERCENT!T$133,(PERCENT!T121-PERCENT!T$133)/(PERCENT!T$134-PERCENT!T$133),(PERCENT!T121-PERCENT!T$133)/(PERCENT!T$133-PERCENT!T$135))</f>
        <v>-0.54957601521577071</v>
      </c>
      <c r="U119" s="124">
        <f>IF(PERCENT!U121&gt;PERCENT!U$133,(PERCENT!U121-PERCENT!U$133)/(PERCENT!U$134-PERCENT!U$133),(PERCENT!U121-PERCENT!U$133)/(PERCENT!U$133-PERCENT!U$135))</f>
        <v>-0.50295806974748414</v>
      </c>
      <c r="V119" s="127">
        <f>IF(PERCENT!V121&gt;PERCENT!V$133,(PERCENT!V121-PERCENT!V$133)/(PERCENT!V$134-PERCENT!V$133),(PERCENT!V121-PERCENT!V$133)/(PERCENT!V$133-PERCENT!V$135))</f>
        <v>2.2254625011942239E-2</v>
      </c>
      <c r="W119" s="124">
        <f>IF(PERCENT!W121&gt;PERCENT!W$133,(PERCENT!W121-PERCENT!W$133)/(PERCENT!W$134-PERCENT!W$133),(PERCENT!W121-PERCENT!W$133)/(PERCENT!W$133-PERCENT!W$135))</f>
        <v>2.2254625011942239E-2</v>
      </c>
      <c r="X119" s="127">
        <f>IF(PERCENT!X121&gt;PERCENT!X$133,(PERCENT!X121-PERCENT!X$133)/(PERCENT!X$134-PERCENT!X$133),(PERCENT!X121-PERCENT!X$133)/(PERCENT!X$133-PERCENT!X$135))</f>
        <v>0.12456149594720937</v>
      </c>
      <c r="Y119" s="124">
        <f>IF(PERCENT!Y121&gt;PERCENT!Y$133,(PERCENT!Y121-PERCENT!Y$133)/(PERCENT!Y$134-PERCENT!Y$133),(PERCENT!Y121-PERCENT!Y$133)/(PERCENT!Y$133-PERCENT!Y$135))</f>
        <v>4.8149612758263675E-2</v>
      </c>
      <c r="Z119" s="124">
        <f>IF(PERCENT!Z121&gt;PERCENT!Z$133,(PERCENT!Z121-PERCENT!Z$133)/(PERCENT!Z$134-PERCENT!Z$133),(PERCENT!Z121-PERCENT!Z$133)/(PERCENT!Z$133-PERCENT!Z$135))</f>
        <v>5.5615297737493012E-2</v>
      </c>
      <c r="AA119" s="124">
        <f>IF(PERCENT!AA121&gt;PERCENT!AA$133,(PERCENT!AA121-PERCENT!AA$133)/(PERCENT!AA$134-PERCENT!AA$133),(PERCENT!AA121-PERCENT!AA$133)/(PERCENT!AA$133-PERCENT!AA$135))</f>
        <v>-8.8042825827678195E-2</v>
      </c>
      <c r="AB119" s="124">
        <f>IF(PERCENT!AB121&gt;PERCENT!AB$133,(PERCENT!AB121-PERCENT!AB$133)/(PERCENT!AB$134-PERCENT!AB$133),(PERCENT!AB121-PERCENT!AB$133)/(PERCENT!AB$133-PERCENT!AB$135))</f>
        <v>0.88452292064052707</v>
      </c>
      <c r="AC119" s="127">
        <f>IF(PERCENT!AC121&gt;PERCENT!AC$133,(PERCENT!AC121-PERCENT!AC$133)/(PERCENT!AC$134-PERCENT!AC$133),(PERCENT!AC121-PERCENT!AC$133)/(PERCENT!AC$133-PERCENT!AC$135))</f>
        <v>3.6723025976158057E-2</v>
      </c>
      <c r="AD119" s="124">
        <f>IF(PERCENT!AD121&gt;PERCENT!AD$133,(PERCENT!AD121-PERCENT!AD$133)/(PERCENT!AD$134-PERCENT!AD$133),(PERCENT!AD121-PERCENT!AD$133)/(PERCENT!AD$133-PERCENT!AD$135))</f>
        <v>3.6723025976158057E-2</v>
      </c>
      <c r="AE119" s="128">
        <f>IF(PERCENT!AE121&gt;PERCENT!AE$133,(PERCENT!AE121-PERCENT!AE$133)/(PERCENT!AE$134-PERCENT!AE$133),(PERCENT!AE121-PERCENT!AE$133)/(PERCENT!AE$133-PERCENT!AE$135))</f>
        <v>-0.21851484231456719</v>
      </c>
      <c r="AF119" s="124">
        <f>IF(PERCENT!AF121&gt;PERCENT!AF$133,(PERCENT!AF121-PERCENT!AF$133)/(PERCENT!AF$134-PERCENT!AF$133),(PERCENT!AF121-PERCENT!AF$133)/(PERCENT!AF$133-PERCENT!AF$135))</f>
        <v>-0.73147526469985213</v>
      </c>
      <c r="AG119" s="124">
        <f>IF(PERCENT!AG121&gt;PERCENT!AG$133,(PERCENT!AG121-PERCENT!AG$133)/(PERCENT!AG$134-PERCENT!AG$133),(PERCENT!AG121-PERCENT!AG$133)/(PERCENT!AG$133-PERCENT!AG$135))</f>
        <v>0.24997082703020618</v>
      </c>
      <c r="AH119" s="124">
        <f>IF(PERCENT!AH121&gt;PERCENT!AH$133,(PERCENT!AH121-PERCENT!AH$133)/(PERCENT!AH$134-PERCENT!AH$133),(PERCENT!AH121-PERCENT!AH$133)/(PERCENT!AH$133-PERCENT!AH$135))</f>
        <v>3.022524578137804E-2</v>
      </c>
      <c r="AI119" s="124">
        <f>IF(PERCENT!AI121&gt;PERCENT!AI$133,(PERCENT!AI121-PERCENT!AI$133)/(PERCENT!AI$134-PERCENT!AI$133),(PERCENT!AI121-PERCENT!AI$133)/(PERCENT!AI$133-PERCENT!AI$135))</f>
        <v>0.2578644358878508</v>
      </c>
      <c r="AJ119" s="124">
        <f>IF(PERCENT!AJ121&gt;PERCENT!AJ$133,(PERCENT!AJ121-PERCENT!AJ$133)/(PERCENT!AJ$134-PERCENT!AJ$133),(PERCENT!AJ121-PERCENT!AJ$133)/(PERCENT!AJ$133-PERCENT!AJ$135))</f>
        <v>0.11091733582995933</v>
      </c>
      <c r="AK119" s="124">
        <f>IF(PERCENT!AK121&gt;PERCENT!AK$133,(PERCENT!AK121-PERCENT!AK$133)/(PERCENT!AK$134-PERCENT!AK$133),(PERCENT!AK121-PERCENT!AK$133)/(PERCENT!AK$133-PERCENT!AK$135))</f>
        <v>1.3855678843422506E-3</v>
      </c>
      <c r="AL119" s="124">
        <f>IF(PERCENT!AL121&gt;PERCENT!AL$133,(PERCENT!AL121-PERCENT!AL$133)/(PERCENT!AL$134-PERCENT!AL$133),(PERCENT!AL121-PERCENT!AL$133)/(PERCENT!AL$133-PERCENT!AL$135))</f>
        <v>3.710021785590193E-2</v>
      </c>
      <c r="AM119" s="124">
        <f>IF(PERCENT!AM121&gt;PERCENT!AM$133,(PERCENT!AM121-PERCENT!AM$133)/(PERCENT!AM$134-PERCENT!AM$133),(PERCENT!AM121-PERCENT!AM$133)/(PERCENT!AM$133-PERCENT!AM$135))</f>
        <v>-0.21120142828387198</v>
      </c>
      <c r="AN119" s="124">
        <f>IF(PERCENT!AN121&gt;PERCENT!AN$133,(PERCENT!AN121-PERCENT!AN$133)/(PERCENT!AN$134-PERCENT!AN$133),(PERCENT!AN121-PERCENT!AN$133)/(PERCENT!AN$133-PERCENT!AN$135))</f>
        <v>-0.78176501876151117</v>
      </c>
      <c r="AO119" s="124">
        <f>IF(PERCENT!AO121&gt;PERCENT!AO$133,(PERCENT!AO121-PERCENT!AO$133)/(PERCENT!AO$134-PERCENT!AO$133),(PERCENT!AO121-PERCENT!AO$133)/(PERCENT!AO$133-PERCENT!AO$135))</f>
        <v>-0.26315279137505482</v>
      </c>
      <c r="AP119" s="124">
        <f>IF(PERCENT!AP121&gt;PERCENT!AP$133,(PERCENT!AP121-PERCENT!AP$133)/(PERCENT!AP$134-PERCENT!AP$133),(PERCENT!AP121-PERCENT!AP$133)/(PERCENT!AP$133-PERCENT!AP$135))</f>
        <v>4.6371911271818568E-3</v>
      </c>
      <c r="AQ119" s="124">
        <f>IF(PERCENT!AQ121&gt;PERCENT!AQ$133,(PERCENT!AQ121-PERCENT!AQ$133)/(PERCENT!AQ$134-PERCENT!AQ$133),(PERCENT!AQ121-PERCENT!AQ$133)/(PERCENT!AQ$133-PERCENT!AQ$135))</f>
        <v>-3.6128891312493368E-2</v>
      </c>
      <c r="AR119" s="124">
        <f>IF(PERCENT!AR121&gt;PERCENT!AR$133,(PERCENT!AR121-PERCENT!AR$133)/(PERCENT!AR$134-PERCENT!AR$133),(PERCENT!AR121-PERCENT!AR$133)/(PERCENT!AR$133-PERCENT!AR$135))</f>
        <v>7.7012652877234298E-3</v>
      </c>
      <c r="AS119" s="198">
        <f>IF(PERCENT!AS121&gt;PERCENT!AS$133,(PERCENT!AS121-PERCENT!AS$133)/(PERCENT!AS$134-PERCENT!AS$133),(PERCENT!AS121-PERCENT!AS$133)/(PERCENT!AS$133-PERCENT!AS$135))</f>
        <v>1.4061274226512129E-2</v>
      </c>
      <c r="AT119" s="198">
        <f>IF(PERCENT!AT121&gt;PERCENT!AT$133,(PERCENT!AT121-PERCENT!AT$133)/(PERCENT!AT$134-PERCENT!AT$133),(PERCENT!AT121-PERCENT!AT$133)/(PERCENT!AT$133-PERCENT!AT$135))</f>
        <v>0.4294454995438351</v>
      </c>
      <c r="AU119" s="198">
        <f>IF(PERCENT!AU121&gt;PERCENT!AU$133,(PERCENT!AU121-PERCENT!AU$133)/(PERCENT!AU$134-PERCENT!AU$133),(PERCENT!AU121-PERCENT!AU$133)/(PERCENT!AU$133-PERCENT!AU$135))</f>
        <v>2.7168731722864197E-2</v>
      </c>
      <c r="AV119" s="231">
        <f>IF(PERCENT!AV121&gt;PERCENT!AV$133,(PERCENT!AV121-PERCENT!AV$133)/(PERCENT!AV$134-PERCENT!AV$133),(PERCENT!AV121-PERCENT!AV$133)/(PERCENT!AV$133-PERCENT!AV$135))</f>
        <v>-0.21851484231456719</v>
      </c>
      <c r="AW119" s="231">
        <f>IF(PERCENT!AW121&gt;PERCENT!AW$133,(PERCENT!AW121-PERCENT!AW$133)/(PERCENT!AW$134-PERCENT!AW$133),(PERCENT!AW121-PERCENT!AW$133)/(PERCENT!AW$133-PERCENT!AW$135))</f>
        <v>6.8214341823080726E-2</v>
      </c>
      <c r="AX119" s="231">
        <f>IF(PERCENT!AX121&gt;PERCENT!AX$133,(PERCENT!AX121-PERCENT!AX$133)/(PERCENT!AX$134-PERCENT!AX$133),(PERCENT!AX121-PERCENT!AX$133)/(PERCENT!AX$133-PERCENT!AX$135))</f>
        <v>-0.21851484231456719</v>
      </c>
      <c r="AY119" s="232">
        <f>IF(PERCENT!AY121&gt;PERCENT!AY$133,(PERCENT!AY121-PERCENT!AY$133)/(PERCENT!AY$134-PERCENT!AY$133),(PERCENT!AY121-PERCENT!AY$133)/(PERCENT!AY$133-PERCENT!AY$135))</f>
        <v>8.4013555124494294E-2</v>
      </c>
    </row>
    <row r="120" spans="1:51" x14ac:dyDescent="0.35">
      <c r="A120" s="197" t="s">
        <v>804</v>
      </c>
      <c r="B120" s="125">
        <f>IF(PERCENT!B122&gt;PERCENT!B$133,(PERCENT!B122-PERCENT!B$133)/(PERCENT!B$134-PERCENT!B$133),(PERCENT!B122-PERCENT!B$133)/(PERCENT!B$133-PERCENT!B$135))</f>
        <v>1.5107577017884009E-2</v>
      </c>
      <c r="C120" s="124">
        <f>IF(PERCENT!C122&gt;PERCENT!C$133,(PERCENT!C122-PERCENT!C$133)/(PERCENT!C$134-PERCENT!C$133),(PERCENT!C122-PERCENT!C$133)/(PERCENT!C$133-PERCENT!C$135))</f>
        <v>-0.37128833924434224</v>
      </c>
      <c r="D120" s="124">
        <f>IF(PERCENT!D122&gt;PERCENT!D$133,(PERCENT!D122-PERCENT!D$133)/(PERCENT!D$134-PERCENT!D$133),(PERCENT!D122-PERCENT!D$133)/(PERCENT!D$133-PERCENT!D$135))</f>
        <v>-0.3355140692722452</v>
      </c>
      <c r="E120" s="124">
        <f>IF(PERCENT!E122&gt;PERCENT!E$133,(PERCENT!E122-PERCENT!E$133)/(PERCENT!E$134-PERCENT!E$133),(PERCENT!E122-PERCENT!E$133)/(PERCENT!E$133-PERCENT!E$135))</f>
        <v>0.21266527061374457</v>
      </c>
      <c r="F120" s="124">
        <f>IF(PERCENT!F122&gt;PERCENT!F$133,(PERCENT!F122-PERCENT!F$133)/(PERCENT!F$134-PERCENT!F$133),(PERCENT!F122-PERCENT!F$133)/(PERCENT!F$133-PERCENT!F$135))</f>
        <v>0.14528125277076206</v>
      </c>
      <c r="G120" s="124">
        <f>IF(PERCENT!G122&gt;PERCENT!G$133,(PERCENT!G122-PERCENT!G$133)/(PERCENT!G$134-PERCENT!G$133),(PERCENT!G122-PERCENT!G$133)/(PERCENT!G$133-PERCENT!G$135))</f>
        <v>-0.62577402212778743</v>
      </c>
      <c r="H120" s="125">
        <f>IF(PERCENT!H122&gt;PERCENT!H$133,(PERCENT!H122-PERCENT!H$133)/(PERCENT!H$134-PERCENT!H$133),(PERCENT!H122-PERCENT!H$133)/(PERCENT!H$133-PERCENT!H$135))</f>
        <v>2.9324793335724075E-2</v>
      </c>
      <c r="I120" s="124">
        <f>IF(PERCENT!I122&gt;PERCENT!I$133,(PERCENT!I122-PERCENT!I$133)/(PERCENT!I$134-PERCENT!I$133),(PERCENT!I122-PERCENT!I$133)/(PERCENT!I$133-PERCENT!I$135))</f>
        <v>-3.2408485629455042E-3</v>
      </c>
      <c r="J120" s="124">
        <f>IF(PERCENT!J122&gt;PERCENT!J$133,(PERCENT!J122-PERCENT!J$133)/(PERCENT!J$134-PERCENT!J$133),(PERCENT!J122-PERCENT!J$133)/(PERCENT!J$133-PERCENT!J$135))</f>
        <v>4.6106608086266349E-2</v>
      </c>
      <c r="K120" s="126">
        <f>IF(PERCENT!K122&gt;PERCENT!K$133,(PERCENT!K122-PERCENT!K$133)/(PERCENT!K$134-PERCENT!K$133),(PERCENT!K122-PERCENT!K$133)/(PERCENT!K$133-PERCENT!K$135))</f>
        <v>-1.7679092609253155E-2</v>
      </c>
      <c r="L120" s="126">
        <f>IF(PERCENT!L122&gt;PERCENT!L$133,(PERCENT!L122-PERCENT!L$133)/(PERCENT!L$134-PERCENT!L$133),(PERCENT!L122-PERCENT!L$133)/(PERCENT!L$133-PERCENT!L$135))</f>
        <v>-0.29316992905808015</v>
      </c>
      <c r="M120" s="124">
        <f>IF(PERCENT!M122&gt;PERCENT!M$133,(PERCENT!M122-PERCENT!M$133)/(PERCENT!M$134-PERCENT!M$133),(PERCENT!M122-PERCENT!M$133)/(PERCENT!M$133-PERCENT!M$135))</f>
        <v>-5.7082173571271502E-2</v>
      </c>
      <c r="N120" s="124">
        <f>IF(PERCENT!N122&gt;PERCENT!N$133,(PERCENT!N122-PERCENT!N$133)/(PERCENT!N$134-PERCENT!N$133),(PERCENT!N122-PERCENT!N$133)/(PERCENT!N$133-PERCENT!N$135))</f>
        <v>-0.41606496550918703</v>
      </c>
      <c r="O120" s="124">
        <f>IF(PERCENT!O122&gt;PERCENT!O$133,(PERCENT!O122-PERCENT!O$133)/(PERCENT!O$134-PERCENT!O$133),(PERCENT!O122-PERCENT!O$133)/(PERCENT!O$133-PERCENT!O$135))</f>
        <v>-0.43814186022457707</v>
      </c>
      <c r="P120" s="124">
        <f>IF(PERCENT!P122&gt;PERCENT!P$133,(PERCENT!P122-PERCENT!P$133)/(PERCENT!P$134-PERCENT!P$133),(PERCENT!P122-PERCENT!P$133)/(PERCENT!P$133-PERCENT!P$135))</f>
        <v>-4.627186051114416E-2</v>
      </c>
      <c r="Q120" s="124">
        <f>IF(PERCENT!Q122&gt;PERCENT!Q$133,(PERCENT!Q122-PERCENT!Q$133)/(PERCENT!Q$134-PERCENT!Q$133),(PERCENT!Q122-PERCENT!Q$133)/(PERCENT!Q$133-PERCENT!Q$135))</f>
        <v>-0.35716663197492676</v>
      </c>
      <c r="R120" s="127">
        <f>IF(PERCENT!R122&gt;PERCENT!R$133,(PERCENT!R122-PERCENT!R$133)/(PERCENT!R$134-PERCENT!R$133),(PERCENT!R122-PERCENT!R$133)/(PERCENT!R$133-PERCENT!R$135))</f>
        <v>-0.35390157900326258</v>
      </c>
      <c r="S120" s="124">
        <f>IF(PERCENT!S122&gt;PERCENT!S$133,(PERCENT!S122-PERCENT!S$133)/(PERCENT!S$134-PERCENT!S$133),(PERCENT!S122-PERCENT!S$133)/(PERCENT!S$133-PERCENT!S$135))</f>
        <v>-0.39167760171109495</v>
      </c>
      <c r="T120" s="124">
        <f>IF(PERCENT!T122&gt;PERCENT!T$133,(PERCENT!T122-PERCENT!T$133)/(PERCENT!T$134-PERCENT!T$133),(PERCENT!T122-PERCENT!T$133)/(PERCENT!T$133-PERCENT!T$135))</f>
        <v>-0.46899432593919593</v>
      </c>
      <c r="U120" s="124">
        <f>IF(PERCENT!U122&gt;PERCENT!U$133,(PERCENT!U122-PERCENT!U$133)/(PERCENT!U$134-PERCENT!U$133),(PERCENT!U122-PERCENT!U$133)/(PERCENT!U$133-PERCENT!U$135))</f>
        <v>-0.11649751656285573</v>
      </c>
      <c r="V120" s="127">
        <f>IF(PERCENT!V122&gt;PERCENT!V$133,(PERCENT!V122-PERCENT!V$133)/(PERCENT!V$134-PERCENT!V$133),(PERCENT!V122-PERCENT!V$133)/(PERCENT!V$133-PERCENT!V$135))</f>
        <v>-0.18314638672373404</v>
      </c>
      <c r="W120" s="124">
        <f>IF(PERCENT!W122&gt;PERCENT!W$133,(PERCENT!W122-PERCENT!W$133)/(PERCENT!W$134-PERCENT!W$133),(PERCENT!W122-PERCENT!W$133)/(PERCENT!W$133-PERCENT!W$135))</f>
        <v>-0.18314638672373404</v>
      </c>
      <c r="X120" s="127">
        <f>IF(PERCENT!X122&gt;PERCENT!X$133,(PERCENT!X122-PERCENT!X$133)/(PERCENT!X$134-PERCENT!X$133),(PERCENT!X122-PERCENT!X$133)/(PERCENT!X$133-PERCENT!X$135))</f>
        <v>-0.28208772398729298</v>
      </c>
      <c r="Y120" s="124">
        <f>IF(PERCENT!Y122&gt;PERCENT!Y$133,(PERCENT!Y122-PERCENT!Y$133)/(PERCENT!Y$134-PERCENT!Y$133),(PERCENT!Y122-PERCENT!Y$133)/(PERCENT!Y$133-PERCENT!Y$135))</f>
        <v>-0.45380816258677226</v>
      </c>
      <c r="Z120" s="124">
        <f>IF(PERCENT!Z122&gt;PERCENT!Z$133,(PERCENT!Z122-PERCENT!Z$133)/(PERCENT!Z$134-PERCENT!Z$133),(PERCENT!Z122-PERCENT!Z$133)/(PERCENT!Z$133-PERCENT!Z$135))</f>
        <v>-0.3427805240641037</v>
      </c>
      <c r="AA120" s="124">
        <f>IF(PERCENT!AA122&gt;PERCENT!AA$133,(PERCENT!AA122-PERCENT!AA$133)/(PERCENT!AA$134-PERCENT!AA$133),(PERCENT!AA122-PERCENT!AA$133)/(PERCENT!AA$133-PERCENT!AA$135))</f>
        <v>-3.6220554633608883E-2</v>
      </c>
      <c r="AB120" s="124">
        <f>IF(PERCENT!AB122&gt;PERCENT!AB$133,(PERCENT!AB122-PERCENT!AB$133)/(PERCENT!AB$134-PERCENT!AB$133),(PERCENT!AB122-PERCENT!AB$133)/(PERCENT!AB$133-PERCENT!AB$135))</f>
        <v>-0.31103302797336535</v>
      </c>
      <c r="AC120" s="127">
        <f>IF(PERCENT!AC122&gt;PERCENT!AC$133,(PERCENT!AC122-PERCENT!AC$133)/(PERCENT!AC$134-PERCENT!AC$133),(PERCENT!AC122-PERCENT!AC$133)/(PERCENT!AC$133-PERCENT!AC$135))</f>
        <v>-0.45247681716869759</v>
      </c>
      <c r="AD120" s="124">
        <f>IF(PERCENT!AD122&gt;PERCENT!AD$133,(PERCENT!AD122-PERCENT!AD$133)/(PERCENT!AD$134-PERCENT!AD$133),(PERCENT!AD122-PERCENT!AD$133)/(PERCENT!AD$133-PERCENT!AD$135))</f>
        <v>-0.45247681716869759</v>
      </c>
      <c r="AE120" s="128">
        <f>IF(PERCENT!AE122&gt;PERCENT!AE$133,(PERCENT!AE122-PERCENT!AE$133)/(PERCENT!AE$134-PERCENT!AE$133),(PERCENT!AE122-PERCENT!AE$133)/(PERCENT!AE$133-PERCENT!AE$135))</f>
        <v>4.1198380233415405E-2</v>
      </c>
      <c r="AF120" s="124">
        <f>IF(PERCENT!AF122&gt;PERCENT!AF$133,(PERCENT!AF122-PERCENT!AF$133)/(PERCENT!AF$134-PERCENT!AF$133),(PERCENT!AF122-PERCENT!AF$133)/(PERCENT!AF$133-PERCENT!AF$135))</f>
        <v>0.65921830983526786</v>
      </c>
      <c r="AG120" s="124">
        <f>IF(PERCENT!AG122&gt;PERCENT!AG$133,(PERCENT!AG122-PERCENT!AG$133)/(PERCENT!AG$134-PERCENT!AG$133),(PERCENT!AG122-PERCENT!AG$133)/(PERCENT!AG$133-PERCENT!AG$135))</f>
        <v>0.13181897702410017</v>
      </c>
      <c r="AH120" s="124">
        <f>IF(PERCENT!AH122&gt;PERCENT!AH$133,(PERCENT!AH122-PERCENT!AH$133)/(PERCENT!AH$134-PERCENT!AH$133),(PERCENT!AH122-PERCENT!AH$133)/(PERCENT!AH$133-PERCENT!AH$135))</f>
        <v>1.4163320151825403E-2</v>
      </c>
      <c r="AI120" s="124">
        <f>IF(PERCENT!AI122&gt;PERCENT!AI$133,(PERCENT!AI122-PERCENT!AI$133)/(PERCENT!AI$134-PERCENT!AI$133),(PERCENT!AI122-PERCENT!AI$133)/(PERCENT!AI$133-PERCENT!AI$135))</f>
        <v>4.4256788368730475E-2</v>
      </c>
      <c r="AJ120" s="124">
        <f>IF(PERCENT!AJ122&gt;PERCENT!AJ$133,(PERCENT!AJ122-PERCENT!AJ$133)/(PERCENT!AJ$134-PERCENT!AJ$133),(PERCENT!AJ122-PERCENT!AJ$133)/(PERCENT!AJ$133-PERCENT!AJ$135))</f>
        <v>-0.16158087426788417</v>
      </c>
      <c r="AK120" s="124">
        <f>IF(PERCENT!AK122&gt;PERCENT!AK$133,(PERCENT!AK122-PERCENT!AK$133)/(PERCENT!AK$134-PERCENT!AK$133),(PERCENT!AK122-PERCENT!AK$133)/(PERCENT!AK$133-PERCENT!AK$135))</f>
        <v>3.6809095476686655E-2</v>
      </c>
      <c r="AL120" s="124">
        <f>IF(PERCENT!AL122&gt;PERCENT!AL$133,(PERCENT!AL122-PERCENT!AL$133)/(PERCENT!AL$134-PERCENT!AL$133),(PERCENT!AL122-PERCENT!AL$133)/(PERCENT!AL$133-PERCENT!AL$135))</f>
        <v>-0.25933602959450464</v>
      </c>
      <c r="AM120" s="124">
        <f>IF(PERCENT!AM122&gt;PERCENT!AM$133,(PERCENT!AM122-PERCENT!AM$133)/(PERCENT!AM$134-PERCENT!AM$133),(PERCENT!AM122-PERCENT!AM$133)/(PERCENT!AM$133-PERCENT!AM$135))</f>
        <v>-3.3004532095648603E-2</v>
      </c>
      <c r="AN120" s="124">
        <f>IF(PERCENT!AN122&gt;PERCENT!AN$133,(PERCENT!AN122-PERCENT!AN$133)/(PERCENT!AN$134-PERCENT!AN$133),(PERCENT!AN122-PERCENT!AN$133)/(PERCENT!AN$133-PERCENT!AN$135))</f>
        <v>-2.4207055727586878E-2</v>
      </c>
      <c r="AO120" s="124">
        <f>IF(PERCENT!AO122&gt;PERCENT!AO$133,(PERCENT!AO122-PERCENT!AO$133)/(PERCENT!AO$134-PERCENT!AO$133),(PERCENT!AO122-PERCENT!AO$133)/(PERCENT!AO$133-PERCENT!AO$135))</f>
        <v>-9.6632580842942697E-2</v>
      </c>
      <c r="AP120" s="124">
        <f>IF(PERCENT!AP122&gt;PERCENT!AP$133,(PERCENT!AP122-PERCENT!AP$133)/(PERCENT!AP$134-PERCENT!AP$133),(PERCENT!AP122-PERCENT!AP$133)/(PERCENT!AP$133-PERCENT!AP$135))</f>
        <v>0.26484944975047242</v>
      </c>
      <c r="AQ120" s="124">
        <f>IF(PERCENT!AQ122&gt;PERCENT!AQ$133,(PERCENT!AQ122-PERCENT!AQ$133)/(PERCENT!AQ$134-PERCENT!AQ$133),(PERCENT!AQ122-PERCENT!AQ$133)/(PERCENT!AQ$133-PERCENT!AQ$135))</f>
        <v>-6.4473208934650045E-3</v>
      </c>
      <c r="AR120" s="124">
        <f>IF(PERCENT!AR122&gt;PERCENT!AR$133,(PERCENT!AR122-PERCENT!AR$133)/(PERCENT!AR$134-PERCENT!AR$133),(PERCENT!AR122-PERCENT!AR$133)/(PERCENT!AR$133-PERCENT!AR$135))</f>
        <v>-5.2235870281714556E-3</v>
      </c>
      <c r="AS120" s="198">
        <f>IF(PERCENT!AS122&gt;PERCENT!AS$133,(PERCENT!AS122-PERCENT!AS$133)/(PERCENT!AS$134-PERCENT!AS$133),(PERCENT!AS122-PERCENT!AS$133)/(PERCENT!AS$133-PERCENT!AS$135))</f>
        <v>2.1369759087581701E-2</v>
      </c>
      <c r="AT120" s="198">
        <f>IF(PERCENT!AT122&gt;PERCENT!AT$133,(PERCENT!AT122-PERCENT!AT$133)/(PERCENT!AT$134-PERCENT!AT$133),(PERCENT!AT122-PERCENT!AT$133)/(PERCENT!AT$133-PERCENT!AT$135))</f>
        <v>-8.6252966072139794E-2</v>
      </c>
      <c r="AU120" s="198">
        <f>IF(PERCENT!AU122&gt;PERCENT!AU$133,(PERCENT!AU122-PERCENT!AU$133)/(PERCENT!AU$134-PERCENT!AU$133),(PERCENT!AU122-PERCENT!AU$133)/(PERCENT!AU$133-PERCENT!AU$135))</f>
        <v>-0.35182919108824529</v>
      </c>
      <c r="AV120" s="231">
        <f>IF(PERCENT!AV122&gt;PERCENT!AV$133,(PERCENT!AV122-PERCENT!AV$133)/(PERCENT!AV$134-PERCENT!AV$133),(PERCENT!AV122-PERCENT!AV$133)/(PERCENT!AV$133-PERCENT!AV$135))</f>
        <v>4.1198380233415405E-2</v>
      </c>
      <c r="AW120" s="231">
        <f>IF(PERCENT!AW122&gt;PERCENT!AW$133,(PERCENT!AW122-PERCENT!AW$133)/(PERCENT!AW$134-PERCENT!AW$133),(PERCENT!AW122-PERCENT!AW$133)/(PERCENT!AW$133-PERCENT!AW$135))</f>
        <v>-0.12440560409457042</v>
      </c>
      <c r="AX120" s="231">
        <f>IF(PERCENT!AX122&gt;PERCENT!AX$133,(PERCENT!AX122-PERCENT!AX$133)/(PERCENT!AX$134-PERCENT!AX$133),(PERCENT!AX122-PERCENT!AX$133)/(PERCENT!AX$133-PERCENT!AX$135))</f>
        <v>4.1198380233415405E-2</v>
      </c>
      <c r="AY120" s="232">
        <f>IF(PERCENT!AY122&gt;PERCENT!AY$133,(PERCENT!AY122-PERCENT!AY$133)/(PERCENT!AY$134-PERCENT!AY$133),(PERCENT!AY122-PERCENT!AY$133)/(PERCENT!AY$133-PERCENT!AY$135))</f>
        <v>-0.3906470268090898</v>
      </c>
    </row>
    <row r="121" spans="1:51" x14ac:dyDescent="0.35">
      <c r="A121" s="197" t="s">
        <v>811</v>
      </c>
      <c r="B121" s="125">
        <f>IF(PERCENT!B123&gt;PERCENT!B$133,(PERCENT!B123-PERCENT!B$133)/(PERCENT!B$134-PERCENT!B$133),(PERCENT!B123-PERCENT!B$133)/(PERCENT!B$133-PERCENT!B$135))</f>
        <v>0.18117058995740179</v>
      </c>
      <c r="C121" s="124">
        <f>IF(PERCENT!C123&gt;PERCENT!C$133,(PERCENT!C123-PERCENT!C$133)/(PERCENT!C$134-PERCENT!C$133),(PERCENT!C123-PERCENT!C$133)/(PERCENT!C$133-PERCENT!C$135))</f>
        <v>0.63710617342849418</v>
      </c>
      <c r="D121" s="124">
        <f>IF(PERCENT!D123&gt;PERCENT!D$133,(PERCENT!D123-PERCENT!D$133)/(PERCENT!D$134-PERCENT!D$133),(PERCENT!D123-PERCENT!D$133)/(PERCENT!D$133-PERCENT!D$135))</f>
        <v>0.894244910354696</v>
      </c>
      <c r="E121" s="124">
        <f>IF(PERCENT!E123&gt;PERCENT!E$133,(PERCENT!E123-PERCENT!E$133)/(PERCENT!E$134-PERCENT!E$133),(PERCENT!E123-PERCENT!E$133)/(PERCENT!E$133-PERCENT!E$135))</f>
        <v>0.23856855724888951</v>
      </c>
      <c r="F121" s="124">
        <f>IF(PERCENT!F123&gt;PERCENT!F$133,(PERCENT!F123-PERCENT!F$133)/(PERCENT!F$134-PERCENT!F$133),(PERCENT!F123-PERCENT!F$133)/(PERCENT!F$133-PERCENT!F$135))</f>
        <v>-0.63456065834014963</v>
      </c>
      <c r="G121" s="124">
        <f>IF(PERCENT!G123&gt;PERCENT!G$133,(PERCENT!G123-PERCENT!G$133)/(PERCENT!G$134-PERCENT!G$133),(PERCENT!G123-PERCENT!G$133)/(PERCENT!G$133-PERCENT!G$135))</f>
        <v>-1.6019291184908458E-2</v>
      </c>
      <c r="H121" s="125">
        <f>IF(PERCENT!H123&gt;PERCENT!H$133,(PERCENT!H123-PERCENT!H$133)/(PERCENT!H$134-PERCENT!H$133),(PERCENT!H123-PERCENT!H$133)/(PERCENT!H$133-PERCENT!H$135))</f>
        <v>-6.759280085040334E-2</v>
      </c>
      <c r="I121" s="124">
        <f>IF(PERCENT!I123&gt;PERCENT!I$133,(PERCENT!I123-PERCENT!I$133)/(PERCENT!I$134-PERCENT!I$133),(PERCENT!I123-PERCENT!I$133)/(PERCENT!I$133-PERCENT!I$135))</f>
        <v>7.2526979938462285E-2</v>
      </c>
      <c r="J121" s="124">
        <f>IF(PERCENT!J123&gt;PERCENT!J$133,(PERCENT!J123-PERCENT!J$133)/(PERCENT!J$134-PERCENT!J$133),(PERCENT!J123-PERCENT!J$133)/(PERCENT!J$133-PERCENT!J$135))</f>
        <v>-0.35050764795641814</v>
      </c>
      <c r="K121" s="126">
        <f>IF(PERCENT!K123&gt;PERCENT!K$133,(PERCENT!K123-PERCENT!K$133)/(PERCENT!K$134-PERCENT!K$133),(PERCENT!K123-PERCENT!K$133)/(PERCENT!K$133-PERCENT!K$135))</f>
        <v>0.32100118969327041</v>
      </c>
      <c r="L121" s="126">
        <f>IF(PERCENT!L123&gt;PERCENT!L$133,(PERCENT!L123-PERCENT!L$133)/(PERCENT!L$134-PERCENT!L$133),(PERCENT!L123-PERCENT!L$133)/(PERCENT!L$133-PERCENT!L$135))</f>
        <v>-0.43701407267084702</v>
      </c>
      <c r="M121" s="124">
        <f>IF(PERCENT!M123&gt;PERCENT!M$133,(PERCENT!M123-PERCENT!M$133)/(PERCENT!M$134-PERCENT!M$133),(PERCENT!M123-PERCENT!M$133)/(PERCENT!M$133-PERCENT!M$135))</f>
        <v>-0.37410033815131594</v>
      </c>
      <c r="N121" s="124">
        <f>IF(PERCENT!N123&gt;PERCENT!N$133,(PERCENT!N123-PERCENT!N$133)/(PERCENT!N$134-PERCENT!N$133),(PERCENT!N123-PERCENT!N$133)/(PERCENT!N$133-PERCENT!N$135))</f>
        <v>-0.63395696235695354</v>
      </c>
      <c r="O121" s="124">
        <f>IF(PERCENT!O123&gt;PERCENT!O$133,(PERCENT!O123-PERCENT!O$133)/(PERCENT!O$134-PERCENT!O$133),(PERCENT!O123-PERCENT!O$133)/(PERCENT!O$133-PERCENT!O$135))</f>
        <v>-3.1934139572058678E-2</v>
      </c>
      <c r="P121" s="124">
        <f>IF(PERCENT!P123&gt;PERCENT!P$133,(PERCENT!P123-PERCENT!P$133)/(PERCENT!P$134-PERCENT!P$133),(PERCENT!P123-PERCENT!P$133)/(PERCENT!P$133-PERCENT!P$135))</f>
        <v>0.11425856719384481</v>
      </c>
      <c r="Q121" s="124">
        <f>IF(PERCENT!Q123&gt;PERCENT!Q$133,(PERCENT!Q123-PERCENT!Q$133)/(PERCENT!Q$134-PERCENT!Q$133),(PERCENT!Q123-PERCENT!Q$133)/(PERCENT!Q$133-PERCENT!Q$135))</f>
        <v>-0.35658455924325777</v>
      </c>
      <c r="R121" s="127">
        <f>IF(PERCENT!R123&gt;PERCENT!R$133,(PERCENT!R123-PERCENT!R$133)/(PERCENT!R$134-PERCENT!R$133),(PERCENT!R123-PERCENT!R$133)/(PERCENT!R$133-PERCENT!R$135))</f>
        <v>0.12646119987444826</v>
      </c>
      <c r="S121" s="124">
        <f>IF(PERCENT!S123&gt;PERCENT!S$133,(PERCENT!S123-PERCENT!S$133)/(PERCENT!S$134-PERCENT!S$133),(PERCENT!S123-PERCENT!S$133)/(PERCENT!S$133-PERCENT!S$135))</f>
        <v>0.2100630581015237</v>
      </c>
      <c r="T121" s="124">
        <f>IF(PERCENT!T123&gt;PERCENT!T$133,(PERCENT!T123-PERCENT!T$133)/(PERCENT!T$134-PERCENT!T$133),(PERCENT!T123-PERCENT!T$133)/(PERCENT!T$133-PERCENT!T$135))</f>
        <v>0.21017766440519781</v>
      </c>
      <c r="U121" s="124">
        <f>IF(PERCENT!U123&gt;PERCENT!U$133,(PERCENT!U123-PERCENT!U$133)/(PERCENT!U$134-PERCENT!U$133),(PERCENT!U123-PERCENT!U$133)/(PERCENT!U$133-PERCENT!U$135))</f>
        <v>1.3478715285749076E-2</v>
      </c>
      <c r="V121" s="127">
        <f>IF(PERCENT!V123&gt;PERCENT!V$133,(PERCENT!V123-PERCENT!V$133)/(PERCENT!V$134-PERCENT!V$133),(PERCENT!V123-PERCENT!V$133)/(PERCENT!V$133-PERCENT!V$135))</f>
        <v>0.10777507086190576</v>
      </c>
      <c r="W121" s="124">
        <f>IF(PERCENT!W123&gt;PERCENT!W$133,(PERCENT!W123-PERCENT!W$133)/(PERCENT!W$134-PERCENT!W$133),(PERCENT!W123-PERCENT!W$133)/(PERCENT!W$133-PERCENT!W$135))</f>
        <v>0.10777507086190576</v>
      </c>
      <c r="X121" s="127">
        <f>IF(PERCENT!X123&gt;PERCENT!X$133,(PERCENT!X123-PERCENT!X$133)/(PERCENT!X$134-PERCENT!X$133),(PERCENT!X123-PERCENT!X$133)/(PERCENT!X$133-PERCENT!X$135))</f>
        <v>0.11392206715841649</v>
      </c>
      <c r="Y121" s="124">
        <f>IF(PERCENT!Y123&gt;PERCENT!Y$133,(PERCENT!Y123-PERCENT!Y$133)/(PERCENT!Y$134-PERCENT!Y$133),(PERCENT!Y123-PERCENT!Y$133)/(PERCENT!Y$133-PERCENT!Y$135))</f>
        <v>2.0552142248881057E-2</v>
      </c>
      <c r="Z121" s="124">
        <f>IF(PERCENT!Z123&gt;PERCENT!Z$133,(PERCENT!Z123-PERCENT!Z$133)/(PERCENT!Z$134-PERCENT!Z$133),(PERCENT!Z123-PERCENT!Z$133)/(PERCENT!Z$133-PERCENT!Z$135))</f>
        <v>0.10138170858542447</v>
      </c>
      <c r="AA121" s="124">
        <f>IF(PERCENT!AA123&gt;PERCENT!AA$133,(PERCENT!AA123-PERCENT!AA$133)/(PERCENT!AA$134-PERCENT!AA$133),(PERCENT!AA123-PERCENT!AA$133)/(PERCENT!AA$133-PERCENT!AA$135))</f>
        <v>-0.14026837966125894</v>
      </c>
      <c r="AB121" s="124">
        <f>IF(PERCENT!AB123&gt;PERCENT!AB$133,(PERCENT!AB123-PERCENT!AB$133)/(PERCENT!AB$134-PERCENT!AB$133),(PERCENT!AB123-PERCENT!AB$133)/(PERCENT!AB$133-PERCENT!AB$135))</f>
        <v>0.76656825554398622</v>
      </c>
      <c r="AC121" s="127">
        <f>IF(PERCENT!AC123&gt;PERCENT!AC$133,(PERCENT!AC123-PERCENT!AC$133)/(PERCENT!AC$134-PERCENT!AC$133),(PERCENT!AC123-PERCENT!AC$133)/(PERCENT!AC$133-PERCENT!AC$135))</f>
        <v>0.13402917956589927</v>
      </c>
      <c r="AD121" s="124">
        <f>IF(PERCENT!AD123&gt;PERCENT!AD$133,(PERCENT!AD123-PERCENT!AD$133)/(PERCENT!AD$134-PERCENT!AD$133),(PERCENT!AD123-PERCENT!AD$133)/(PERCENT!AD$133-PERCENT!AD$135))</f>
        <v>0.13402917956589927</v>
      </c>
      <c r="AE121" s="128">
        <f>IF(PERCENT!AE123&gt;PERCENT!AE$133,(PERCENT!AE123-PERCENT!AE$133)/(PERCENT!AE$134-PERCENT!AE$133),(PERCENT!AE123-PERCENT!AE$133)/(PERCENT!AE$133-PERCENT!AE$135))</f>
        <v>-0.50117482190951212</v>
      </c>
      <c r="AF121" s="124">
        <f>IF(PERCENT!AF123&gt;PERCENT!AF$133,(PERCENT!AF123-PERCENT!AF$133)/(PERCENT!AF$134-PERCENT!AF$133),(PERCENT!AF123-PERCENT!AF$133)/(PERCENT!AF$133-PERCENT!AF$135))</f>
        <v>-0.91924909538552713</v>
      </c>
      <c r="AG121" s="124">
        <f>IF(PERCENT!AG123&gt;PERCENT!AG$133,(PERCENT!AG123-PERCENT!AG$133)/(PERCENT!AG$134-PERCENT!AG$133),(PERCENT!AG123-PERCENT!AG$133)/(PERCENT!AG$133-PERCENT!AG$135))</f>
        <v>-0.15834241639747593</v>
      </c>
      <c r="AH121" s="124">
        <f>IF(PERCENT!AH123&gt;PERCENT!AH$133,(PERCENT!AH123-PERCENT!AH$133)/(PERCENT!AH$134-PERCENT!AH$133),(PERCENT!AH123-PERCENT!AH$133)/(PERCENT!AH$133-PERCENT!AH$135))</f>
        <v>5.4301729761107032E-2</v>
      </c>
      <c r="AI121" s="124">
        <f>IF(PERCENT!AI123&gt;PERCENT!AI$133,(PERCENT!AI123-PERCENT!AI$133)/(PERCENT!AI$134-PERCENT!AI$133),(PERCENT!AI123-PERCENT!AI$133)/(PERCENT!AI$133-PERCENT!AI$135))</f>
        <v>0.16609607880018509</v>
      </c>
      <c r="AJ121" s="124">
        <f>IF(PERCENT!AJ123&gt;PERCENT!AJ$133,(PERCENT!AJ123-PERCENT!AJ$133)/(PERCENT!AJ$134-PERCENT!AJ$133),(PERCENT!AJ123-PERCENT!AJ$133)/(PERCENT!AJ$133-PERCENT!AJ$135))</f>
        <v>0.15402058249180478</v>
      </c>
      <c r="AK121" s="124">
        <f>IF(PERCENT!AK123&gt;PERCENT!AK$133,(PERCENT!AK123-PERCENT!AK$133)/(PERCENT!AK$134-PERCENT!AK$133),(PERCENT!AK123-PERCENT!AK$133)/(PERCENT!AK$133-PERCENT!AK$135))</f>
        <v>-0.17084446517398319</v>
      </c>
      <c r="AL121" s="124">
        <f>IF(PERCENT!AL123&gt;PERCENT!AL$133,(PERCENT!AL123-PERCENT!AL$133)/(PERCENT!AL$134-PERCENT!AL$133),(PERCENT!AL123-PERCENT!AL$133)/(PERCENT!AL$133-PERCENT!AL$135))</f>
        <v>7.1178167419555766E-2</v>
      </c>
      <c r="AM121" s="124">
        <f>IF(PERCENT!AM123&gt;PERCENT!AM$133,(PERCENT!AM123-PERCENT!AM$133)/(PERCENT!AM$134-PERCENT!AM$133),(PERCENT!AM123-PERCENT!AM$133)/(PERCENT!AM$133-PERCENT!AM$135))</f>
        <v>-0.25333756453038442</v>
      </c>
      <c r="AN121" s="124">
        <f>IF(PERCENT!AN123&gt;PERCENT!AN$133,(PERCENT!AN123-PERCENT!AN$133)/(PERCENT!AN$134-PERCENT!AN$133),(PERCENT!AN123-PERCENT!AN$133)/(PERCENT!AN$133-PERCENT!AN$135))</f>
        <v>-0.80693751558326621</v>
      </c>
      <c r="AO121" s="124">
        <f>IF(PERCENT!AO123&gt;PERCENT!AO$133,(PERCENT!AO123-PERCENT!AO$133)/(PERCENT!AO$134-PERCENT!AO$133),(PERCENT!AO123-PERCENT!AO$133)/(PERCENT!AO$133-PERCENT!AO$135))</f>
        <v>0.24429235007743491</v>
      </c>
      <c r="AP121" s="124">
        <f>IF(PERCENT!AP123&gt;PERCENT!AP$133,(PERCENT!AP123-PERCENT!AP$133)/(PERCENT!AP$134-PERCENT!AP$133),(PERCENT!AP123-PERCENT!AP$133)/(PERCENT!AP$133-PERCENT!AP$135))</f>
        <v>-0.14172153762273579</v>
      </c>
      <c r="AQ121" s="124">
        <f>IF(PERCENT!AQ123&gt;PERCENT!AQ$133,(PERCENT!AQ123-PERCENT!AQ$133)/(PERCENT!AQ$134-PERCENT!AQ$133),(PERCENT!AQ123-PERCENT!AQ$133)/(PERCENT!AQ$133-PERCENT!AQ$135))</f>
        <v>-0.30621566085270158</v>
      </c>
      <c r="AR121" s="124">
        <f>IF(PERCENT!AR123&gt;PERCENT!AR$133,(PERCENT!AR123-PERCENT!AR$133)/(PERCENT!AR$134-PERCENT!AR$133),(PERCENT!AR123-PERCENT!AR$133)/(PERCENT!AR$133-PERCENT!AR$135))</f>
        <v>0.18365645066679825</v>
      </c>
      <c r="AS121" s="198">
        <f>IF(PERCENT!AS123&gt;PERCENT!AS$133,(PERCENT!AS123-PERCENT!AS$133)/(PERCENT!AS$134-PERCENT!AS$133),(PERCENT!AS123-PERCENT!AS$133)/(PERCENT!AS$133-PERCENT!AS$135))</f>
        <v>2.4599321928789539E-2</v>
      </c>
      <c r="AT121" s="198">
        <f>IF(PERCENT!AT123&gt;PERCENT!AT$133,(PERCENT!AT123-PERCENT!AT$133)/(PERCENT!AT$134-PERCENT!AT$133),(PERCENT!AT123-PERCENT!AT$133)/(PERCENT!AT$133-PERCENT!AT$135))</f>
        <v>0.1204084761262838</v>
      </c>
      <c r="AU121" s="198">
        <f>IF(PERCENT!AU123&gt;PERCENT!AU$133,(PERCENT!AU123-PERCENT!AU$133)/(PERCENT!AU$134-PERCENT!AU$133),(PERCENT!AU123-PERCENT!AU$133)/(PERCENT!AU$133-PERCENT!AU$135))</f>
        <v>0.12126147127346948</v>
      </c>
      <c r="AV121" s="231">
        <f>IF(PERCENT!AV123&gt;PERCENT!AV$133,(PERCENT!AV123-PERCENT!AV$133)/(PERCENT!AV$134-PERCENT!AV$133),(PERCENT!AV123-PERCENT!AV$133)/(PERCENT!AV$133-PERCENT!AV$135))</f>
        <v>-0.50117482190951212</v>
      </c>
      <c r="AW121" s="231">
        <f>IF(PERCENT!AW123&gt;PERCENT!AW$133,(PERCENT!AW123-PERCENT!AW$133)/(PERCENT!AW$134-PERCENT!AW$133),(PERCENT!AW123-PERCENT!AW$133)/(PERCENT!AW$133-PERCENT!AW$135))</f>
        <v>8.8617350016122046E-2</v>
      </c>
      <c r="AX121" s="231">
        <f>IF(PERCENT!AX123&gt;PERCENT!AX$133,(PERCENT!AX123-PERCENT!AX$133)/(PERCENT!AX$134-PERCENT!AX$133),(PERCENT!AX123-PERCENT!AX$133)/(PERCENT!AX$133-PERCENT!AX$135))</f>
        <v>-0.50117482190951212</v>
      </c>
      <c r="AY121" s="232">
        <f>IF(PERCENT!AY123&gt;PERCENT!AY$133,(PERCENT!AY123-PERCENT!AY$133)/(PERCENT!AY$134-PERCENT!AY$133),(PERCENT!AY123-PERCENT!AY$133)/(PERCENT!AY$133-PERCENT!AY$135))</f>
        <v>0.30168315362771286</v>
      </c>
    </row>
    <row r="122" spans="1:51" x14ac:dyDescent="0.35">
      <c r="A122" s="197" t="s">
        <v>820</v>
      </c>
      <c r="B122" s="125">
        <f>IF(PERCENT!B124&gt;PERCENT!B$133,(PERCENT!B124-PERCENT!B$133)/(PERCENT!B$134-PERCENT!B$133),(PERCENT!B124-PERCENT!B$133)/(PERCENT!B$133-PERCENT!B$135))</f>
        <v>-0.36821921554613557</v>
      </c>
      <c r="C122" s="124">
        <f>IF(PERCENT!C124&gt;PERCENT!C$133,(PERCENT!C124-PERCENT!C$133)/(PERCENT!C$134-PERCENT!C$133),(PERCENT!C124-PERCENT!C$133)/(PERCENT!C$133-PERCENT!C$135))</f>
        <v>0.2951531872638764</v>
      </c>
      <c r="D122" s="124">
        <f>IF(PERCENT!D124&gt;PERCENT!D$133,(PERCENT!D124-PERCENT!D$133)/(PERCENT!D$134-PERCENT!D$133),(PERCENT!D124-PERCENT!D$133)/(PERCENT!D$133-PERCENT!D$135))</f>
        <v>8.4512077956890794E-3</v>
      </c>
      <c r="E122" s="124">
        <f>IF(PERCENT!E124&gt;PERCENT!E$133,(PERCENT!E124-PERCENT!E$133)/(PERCENT!E$134-PERCENT!E$133),(PERCENT!E124-PERCENT!E$133)/(PERCENT!E$133-PERCENT!E$135))</f>
        <v>-9.132090029849467E-2</v>
      </c>
      <c r="F122" s="124">
        <f>IF(PERCENT!F124&gt;PERCENT!F$133,(PERCENT!F124-PERCENT!F$133)/(PERCENT!F$134-PERCENT!F$133),(PERCENT!F124-PERCENT!F$133)/(PERCENT!F$133-PERCENT!F$135))</f>
        <v>-0.57792353955004372</v>
      </c>
      <c r="G122" s="124">
        <f>IF(PERCENT!G124&gt;PERCENT!G$133,(PERCENT!G124-PERCENT!G$133)/(PERCENT!G$134-PERCENT!G$133),(PERCENT!G124-PERCENT!G$133)/(PERCENT!G$133-PERCENT!G$135))</f>
        <v>-0.20225329845033299</v>
      </c>
      <c r="H122" s="125">
        <f>IF(PERCENT!H124&gt;PERCENT!H$133,(PERCENT!H124-PERCENT!H$133)/(PERCENT!H$134-PERCENT!H$133),(PERCENT!H124-PERCENT!H$133)/(PERCENT!H$133-PERCENT!H$135))</f>
        <v>-0.70919405331789798</v>
      </c>
      <c r="I122" s="124">
        <f>IF(PERCENT!I124&gt;PERCENT!I$133,(PERCENT!I124-PERCENT!I$133)/(PERCENT!I$134-PERCENT!I$133),(PERCENT!I124-PERCENT!I$133)/(PERCENT!I$133-PERCENT!I$135))</f>
        <v>-0.88144101192654456</v>
      </c>
      <c r="J122" s="124">
        <f>IF(PERCENT!J124&gt;PERCENT!J$133,(PERCENT!J124-PERCENT!J$133)/(PERCENT!J$134-PERCENT!J$133),(PERCENT!J124-PERCENT!J$133)/(PERCENT!J$133-PERCENT!J$135))</f>
        <v>-0.57700738404677565</v>
      </c>
      <c r="K122" s="126">
        <f>IF(PERCENT!K124&gt;PERCENT!K$133,(PERCENT!K124-PERCENT!K$133)/(PERCENT!K$134-PERCENT!K$133),(PERCENT!K124-PERCENT!K$133)/(PERCENT!K$133-PERCENT!K$135))</f>
        <v>9.9867058663742528E-2</v>
      </c>
      <c r="L122" s="126">
        <f>IF(PERCENT!L124&gt;PERCENT!L$133,(PERCENT!L124-PERCENT!L$133)/(PERCENT!L$134-PERCENT!L$133),(PERCENT!L124-PERCENT!L$133)/(PERCENT!L$133-PERCENT!L$135))</f>
        <v>-9.5832843532815418E-2</v>
      </c>
      <c r="M122" s="124">
        <f>IF(PERCENT!M124&gt;PERCENT!M$133,(PERCENT!M124-PERCENT!M$133)/(PERCENT!M$134-PERCENT!M$133),(PERCENT!M124-PERCENT!M$133)/(PERCENT!M$133-PERCENT!M$135))</f>
        <v>-0.19411064185177862</v>
      </c>
      <c r="N122" s="124">
        <f>IF(PERCENT!N124&gt;PERCENT!N$133,(PERCENT!N124-PERCENT!N$133)/(PERCENT!N$134-PERCENT!N$133),(PERCENT!N124-PERCENT!N$133)/(PERCENT!N$133-PERCENT!N$135))</f>
        <v>-0.27666673786324231</v>
      </c>
      <c r="O122" s="124">
        <f>IF(PERCENT!O124&gt;PERCENT!O$133,(PERCENT!O124-PERCENT!O$133)/(PERCENT!O$134-PERCENT!O$133),(PERCENT!O124-PERCENT!O$133)/(PERCENT!O$133-PERCENT!O$135))</f>
        <v>-0.41303536695233728</v>
      </c>
      <c r="P122" s="124">
        <f>IF(PERCENT!P124&gt;PERCENT!P$133,(PERCENT!P124-PERCENT!P$133)/(PERCENT!P$134-PERCENT!P$133),(PERCENT!P124-PERCENT!P$133)/(PERCENT!P$133-PERCENT!P$135))</f>
        <v>5.9264979304787253E-2</v>
      </c>
      <c r="Q122" s="124">
        <f>IF(PERCENT!Q124&gt;PERCENT!Q$133,(PERCENT!Q124-PERCENT!Q$133)/(PERCENT!Q$134-PERCENT!Q$133),(PERCENT!Q124-PERCENT!Q$133)/(PERCENT!Q$133-PERCENT!Q$135))</f>
        <v>0.18988885817628609</v>
      </c>
      <c r="R122" s="127">
        <f>IF(PERCENT!R124&gt;PERCENT!R$133,(PERCENT!R124-PERCENT!R$133)/(PERCENT!R$134-PERCENT!R$133),(PERCENT!R124-PERCENT!R$133)/(PERCENT!R$133-PERCENT!R$135))</f>
        <v>-0.75108522233047248</v>
      </c>
      <c r="S122" s="124">
        <f>IF(PERCENT!S124&gt;PERCENT!S$133,(PERCENT!S124-PERCENT!S$133)/(PERCENT!S$134-PERCENT!S$133),(PERCENT!S124-PERCENT!S$133)/(PERCENT!S$133-PERCENT!S$135))</f>
        <v>-0.72084797908141263</v>
      </c>
      <c r="T122" s="124">
        <f>IF(PERCENT!T124&gt;PERCENT!T$133,(PERCENT!T124-PERCENT!T$133)/(PERCENT!T$134-PERCENT!T$133),(PERCENT!T124-PERCENT!T$133)/(PERCENT!T$133-PERCENT!T$135))</f>
        <v>-0.77493335897149285</v>
      </c>
      <c r="U122" s="124">
        <f>IF(PERCENT!U124&gt;PERCENT!U$133,(PERCENT!U124-PERCENT!U$133)/(PERCENT!U$134-PERCENT!U$133),(PERCENT!U124-PERCENT!U$133)/(PERCENT!U$133-PERCENT!U$135))</f>
        <v>-0.75157757066498287</v>
      </c>
      <c r="V122" s="127">
        <f>IF(PERCENT!V124&gt;PERCENT!V$133,(PERCENT!V124-PERCENT!V$133)/(PERCENT!V$134-PERCENT!V$133),(PERCENT!V124-PERCENT!V$133)/(PERCENT!V$133-PERCENT!V$135))</f>
        <v>-0.72436133860609142</v>
      </c>
      <c r="W122" s="124">
        <f>IF(PERCENT!W124&gt;PERCENT!W$133,(PERCENT!W124-PERCENT!W$133)/(PERCENT!W$134-PERCENT!W$133),(PERCENT!W124-PERCENT!W$133)/(PERCENT!W$133-PERCENT!W$135))</f>
        <v>-0.72436133860609142</v>
      </c>
      <c r="X122" s="127">
        <f>IF(PERCENT!X124&gt;PERCENT!X$133,(PERCENT!X124-PERCENT!X$133)/(PERCENT!X$134-PERCENT!X$133),(PERCENT!X124-PERCENT!X$133)/(PERCENT!X$133-PERCENT!X$135))</f>
        <v>1.4385375972604749E-2</v>
      </c>
      <c r="Y122" s="124">
        <f>IF(PERCENT!Y124&gt;PERCENT!Y$133,(PERCENT!Y124-PERCENT!Y$133)/(PERCENT!Y$134-PERCENT!Y$133),(PERCENT!Y124-PERCENT!Y$133)/(PERCENT!Y$133-PERCENT!Y$135))</f>
        <v>-0.68883009901739201</v>
      </c>
      <c r="Z122" s="124">
        <f>IF(PERCENT!Z124&gt;PERCENT!Z$133,(PERCENT!Z124-PERCENT!Z$133)/(PERCENT!Z$134-PERCENT!Z$133),(PERCENT!Z124-PERCENT!Z$133)/(PERCENT!Z$133-PERCENT!Z$135))</f>
        <v>-0.7145865722585345</v>
      </c>
      <c r="AA122" s="124">
        <f>IF(PERCENT!AA124&gt;PERCENT!AA$133,(PERCENT!AA124-PERCENT!AA$133)/(PERCENT!AA$134-PERCENT!AA$133),(PERCENT!AA124-PERCENT!AA$133)/(PERCENT!AA$133-PERCENT!AA$135))</f>
        <v>-0.51366767580853001</v>
      </c>
      <c r="AB122" s="124">
        <f>IF(PERCENT!AB124&gt;PERCENT!AB$133,(PERCENT!AB124-PERCENT!AB$133)/(PERCENT!AB$134-PERCENT!AB$133),(PERCENT!AB124-PERCENT!AB$133)/(PERCENT!AB$133-PERCENT!AB$135))</f>
        <v>0.70767852115122976</v>
      </c>
      <c r="AC122" s="127">
        <f>IF(PERCENT!AC124&gt;PERCENT!AC$133,(PERCENT!AC124-PERCENT!AC$133)/(PERCENT!AC$134-PERCENT!AC$133),(PERCENT!AC124-PERCENT!AC$133)/(PERCENT!AC$133-PERCENT!AC$135))</f>
        <v>-0.3149499411957008</v>
      </c>
      <c r="AD122" s="124">
        <f>IF(PERCENT!AD124&gt;PERCENT!AD$133,(PERCENT!AD124-PERCENT!AD$133)/(PERCENT!AD$134-PERCENT!AD$133),(PERCENT!AD124-PERCENT!AD$133)/(PERCENT!AD$133-PERCENT!AD$135))</f>
        <v>-0.3149499411957008</v>
      </c>
      <c r="AE122" s="128">
        <f>IF(PERCENT!AE124&gt;PERCENT!AE$133,(PERCENT!AE124-PERCENT!AE$133)/(PERCENT!AE$134-PERCENT!AE$133),(PERCENT!AE124-PERCENT!AE$133)/(PERCENT!AE$133-PERCENT!AE$135))</f>
        <v>-7.0076991130245E-2</v>
      </c>
      <c r="AF122" s="124">
        <f>IF(PERCENT!AF124&gt;PERCENT!AF$133,(PERCENT!AF124-PERCENT!AF$133)/(PERCENT!AF$134-PERCENT!AF$133),(PERCENT!AF124-PERCENT!AF$133)/(PERCENT!AF$133-PERCENT!AF$135))</f>
        <v>-9.2923004255887925E-2</v>
      </c>
      <c r="AG122" s="124">
        <f>IF(PERCENT!AG124&gt;PERCENT!AG$133,(PERCENT!AG124-PERCENT!AG$133)/(PERCENT!AG$134-PERCENT!AG$133),(PERCENT!AG124-PERCENT!AG$133)/(PERCENT!AG$133-PERCENT!AG$135))</f>
        <v>1.6643127359453683E-3</v>
      </c>
      <c r="AH122" s="124">
        <f>IF(PERCENT!AH124&gt;PERCENT!AH$133,(PERCENT!AH124-PERCENT!AH$133)/(PERCENT!AH$134-PERCENT!AH$133),(PERCENT!AH124-PERCENT!AH$133)/(PERCENT!AH$133-PERCENT!AH$135))</f>
        <v>-0.43554865420179145</v>
      </c>
      <c r="AI122" s="124">
        <f>IF(PERCENT!AI124&gt;PERCENT!AI$133,(PERCENT!AI124-PERCENT!AI$133)/(PERCENT!AI$134-PERCENT!AI$133),(PERCENT!AI124-PERCENT!AI$133)/(PERCENT!AI$133-PERCENT!AI$135))</f>
        <v>-7.5378979038157018E-2</v>
      </c>
      <c r="AJ122" s="124">
        <f>IF(PERCENT!AJ124&gt;PERCENT!AJ$133,(PERCENT!AJ124-PERCENT!AJ$133)/(PERCENT!AJ$134-PERCENT!AJ$133),(PERCENT!AJ124-PERCENT!AJ$133)/(PERCENT!AJ$133-PERCENT!AJ$135))</f>
        <v>6.2484410955333018E-2</v>
      </c>
      <c r="AK122" s="124">
        <f>IF(PERCENT!AK124&gt;PERCENT!AK$133,(PERCENT!AK124-PERCENT!AK$133)/(PERCENT!AK$134-PERCENT!AK$133),(PERCENT!AK124-PERCENT!AK$133)/(PERCENT!AK$133-PERCENT!AK$135))</f>
        <v>-0.15131693940050614</v>
      </c>
      <c r="AL122" s="124">
        <f>IF(PERCENT!AL124&gt;PERCENT!AL$133,(PERCENT!AL124-PERCENT!AL$133)/(PERCENT!AL$134-PERCENT!AL$133),(PERCENT!AL124-PERCENT!AL$133)/(PERCENT!AL$133-PERCENT!AL$135))</f>
        <v>-0.48565370427651278</v>
      </c>
      <c r="AM122" s="124">
        <f>IF(PERCENT!AM124&gt;PERCENT!AM$133,(PERCENT!AM124-PERCENT!AM$133)/(PERCENT!AM$134-PERCENT!AM$133),(PERCENT!AM124-PERCENT!AM$133)/(PERCENT!AM$133-PERCENT!AM$135))</f>
        <v>-0.10332413424707584</v>
      </c>
      <c r="AN122" s="124">
        <f>IF(PERCENT!AN124&gt;PERCENT!AN$133,(PERCENT!AN124-PERCENT!AN$133)/(PERCENT!AN$134-PERCENT!AN$133),(PERCENT!AN124-PERCENT!AN$133)/(PERCENT!AN$133-PERCENT!AN$135))</f>
        <v>4.3837881453765359E-3</v>
      </c>
      <c r="AO122" s="124">
        <f>IF(PERCENT!AO124&gt;PERCENT!AO$133,(PERCENT!AO124-PERCENT!AO$133)/(PERCENT!AO$134-PERCENT!AO$133),(PERCENT!AO124-PERCENT!AO$133)/(PERCENT!AO$133-PERCENT!AO$135))</f>
        <v>-0.17639535928385305</v>
      </c>
      <c r="AP122" s="124">
        <f>IF(PERCENT!AP124&gt;PERCENT!AP$133,(PERCENT!AP124-PERCENT!AP$133)/(PERCENT!AP$134-PERCENT!AP$133),(PERCENT!AP124-PERCENT!AP$133)/(PERCENT!AP$133-PERCENT!AP$135))</f>
        <v>0.31757274559845799</v>
      </c>
      <c r="AQ122" s="124">
        <f>IF(PERCENT!AQ124&gt;PERCENT!AQ$133,(PERCENT!AQ124-PERCENT!AQ$133)/(PERCENT!AQ$134-PERCENT!AQ$133),(PERCENT!AQ124-PERCENT!AQ$133)/(PERCENT!AQ$133-PERCENT!AQ$135))</f>
        <v>0.1396148086999196</v>
      </c>
      <c r="AR122" s="124">
        <f>IF(PERCENT!AR124&gt;PERCENT!AR$133,(PERCENT!AR124-PERCENT!AR$133)/(PERCENT!AR$134-PERCENT!AR$133),(PERCENT!AR124-PERCENT!AR$133)/(PERCENT!AR$133-PERCENT!AR$135))</f>
        <v>0.18250764870588193</v>
      </c>
      <c r="AS122" s="198">
        <f>IF(PERCENT!AS124&gt;PERCENT!AS$133,(PERCENT!AS124-PERCENT!AS$133)/(PERCENT!AS$134-PERCENT!AS$133),(PERCENT!AS124-PERCENT!AS$133)/(PERCENT!AS$133-PERCENT!AS$135))</f>
        <v>-0.70639082097175443</v>
      </c>
      <c r="AT122" s="198">
        <f>IF(PERCENT!AT124&gt;PERCENT!AT$133,(PERCENT!AT124-PERCENT!AT$133)/(PERCENT!AT$134-PERCENT!AT$133),(PERCENT!AT124-PERCENT!AT$133)/(PERCENT!AT$133-PERCENT!AT$135))</f>
        <v>5.1302027520345884E-2</v>
      </c>
      <c r="AU122" s="198">
        <f>IF(PERCENT!AU124&gt;PERCENT!AU$133,(PERCENT!AU124-PERCENT!AU$133)/(PERCENT!AU$134-PERCENT!AU$133),(PERCENT!AU124-PERCENT!AU$133)/(PERCENT!AU$133-PERCENT!AU$135))</f>
        <v>-0.35641428814022491</v>
      </c>
      <c r="AV122" s="231">
        <f>IF(PERCENT!AV124&gt;PERCENT!AV$133,(PERCENT!AV124-PERCENT!AV$133)/(PERCENT!AV$134-PERCENT!AV$133),(PERCENT!AV124-PERCENT!AV$133)/(PERCENT!AV$133-PERCENT!AV$135))</f>
        <v>-7.0076991130245E-2</v>
      </c>
      <c r="AW122" s="231">
        <f>IF(PERCENT!AW124&gt;PERCENT!AW$133,(PERCENT!AW124-PERCENT!AW$133)/(PERCENT!AW$134-PERCENT!AW$133),(PERCENT!AW124-PERCENT!AW$133)/(PERCENT!AW$133-PERCENT!AW$135))</f>
        <v>-0.27780173369258887</v>
      </c>
      <c r="AX122" s="231">
        <f>IF(PERCENT!AX124&gt;PERCENT!AX$133,(PERCENT!AX124-PERCENT!AX$133)/(PERCENT!AX$134-PERCENT!AX$133),(PERCENT!AX124-PERCENT!AX$133)/(PERCENT!AX$133-PERCENT!AX$135))</f>
        <v>-7.0076991130245E-2</v>
      </c>
      <c r="AY122" s="232">
        <f>IF(PERCENT!AY124&gt;PERCENT!AY$133,(PERCENT!AY124-PERCENT!AY$133)/(PERCENT!AY$134-PERCENT!AY$133),(PERCENT!AY124-PERCENT!AY$133)/(PERCENT!AY$133-PERCENT!AY$135))</f>
        <v>-0.332714678343976</v>
      </c>
    </row>
    <row r="123" spans="1:51" x14ac:dyDescent="0.35">
      <c r="A123" s="197" t="s">
        <v>798</v>
      </c>
      <c r="B123" s="125">
        <f>IF(PERCENT!B125&gt;PERCENT!B$133,(PERCENT!B125-PERCENT!B$133)/(PERCENT!B$134-PERCENT!B$133),(PERCENT!B125-PERCENT!B$133)/(PERCENT!B$133-PERCENT!B$135))</f>
        <v>-0.19467022729646907</v>
      </c>
      <c r="C123" s="124">
        <f>IF(PERCENT!C125&gt;PERCENT!C$133,(PERCENT!C125-PERCENT!C$133)/(PERCENT!C$134-PERCENT!C$133),(PERCENT!C125-PERCENT!C$133)/(PERCENT!C$133-PERCENT!C$135))</f>
        <v>-0.35324714047523204</v>
      </c>
      <c r="D123" s="124">
        <f>IF(PERCENT!D125&gt;PERCENT!D$133,(PERCENT!D125-PERCENT!D$133)/(PERCENT!D$134-PERCENT!D$133),(PERCENT!D125-PERCENT!D$133)/(PERCENT!D$133-PERCENT!D$135))</f>
        <v>-0.528208142556577</v>
      </c>
      <c r="E123" s="124">
        <f>IF(PERCENT!E125&gt;PERCENT!E$133,(PERCENT!E125-PERCENT!E$133)/(PERCENT!E$134-PERCENT!E$133),(PERCENT!E125-PERCENT!E$133)/(PERCENT!E$133-PERCENT!E$135))</f>
        <v>-0.2892070518477951</v>
      </c>
      <c r="F123" s="124">
        <f>IF(PERCENT!F125&gt;PERCENT!F$133,(PERCENT!F125-PERCENT!F$133)/(PERCENT!F$134-PERCENT!F$133),(PERCENT!F125-PERCENT!F$133)/(PERCENT!F$133-PERCENT!F$135))</f>
        <v>0.31232090915921967</v>
      </c>
      <c r="G123" s="124">
        <f>IF(PERCENT!G125&gt;PERCENT!G$133,(PERCENT!G125-PERCENT!G$133)/(PERCENT!G$134-PERCENT!G$133),(PERCENT!G125-PERCENT!G$133)/(PERCENT!G$133-PERCENT!G$135))</f>
        <v>-0.5126390006831093</v>
      </c>
      <c r="H123" s="125">
        <f>IF(PERCENT!H125&gt;PERCENT!H$133,(PERCENT!H125-PERCENT!H$133)/(PERCENT!H$134-PERCENT!H$133),(PERCENT!H125-PERCENT!H$133)/(PERCENT!H$133-PERCENT!H$135))</f>
        <v>-0.3975553884721702</v>
      </c>
      <c r="I123" s="124">
        <f>IF(PERCENT!I125&gt;PERCENT!I$133,(PERCENT!I125-PERCENT!I$133)/(PERCENT!I$134-PERCENT!I$133),(PERCENT!I125-PERCENT!I$133)/(PERCENT!I$133-PERCENT!I$135))</f>
        <v>-0.79039621132431948</v>
      </c>
      <c r="J123" s="124">
        <f>IF(PERCENT!J125&gt;PERCENT!J$133,(PERCENT!J125-PERCENT!J$133)/(PERCENT!J$134-PERCENT!J$133),(PERCENT!J125-PERCENT!J$133)/(PERCENT!J$133-PERCENT!J$135))</f>
        <v>-0.15610679214433235</v>
      </c>
      <c r="K123" s="126">
        <f>IF(PERCENT!K125&gt;PERCENT!K$133,(PERCENT!K125-PERCENT!K$133)/(PERCENT!K$134-PERCENT!K$133),(PERCENT!K125-PERCENT!K$133)/(PERCENT!K$133-PERCENT!K$135))</f>
        <v>-0.14757414697016014</v>
      </c>
      <c r="L123" s="126">
        <f>IF(PERCENT!L125&gt;PERCENT!L$133,(PERCENT!L125-PERCENT!L$133)/(PERCENT!L$134-PERCENT!L$133),(PERCENT!L125-PERCENT!L$133)/(PERCENT!L$133-PERCENT!L$135))</f>
        <v>6.1575155666033068E-2</v>
      </c>
      <c r="M123" s="124">
        <f>IF(PERCENT!M125&gt;PERCENT!M$133,(PERCENT!M125-PERCENT!M$133)/(PERCENT!M$134-PERCENT!M$133),(PERCENT!M125-PERCENT!M$133)/(PERCENT!M$133-PERCENT!M$135))</f>
        <v>0.19303516606963989</v>
      </c>
      <c r="N123" s="124">
        <f>IF(PERCENT!N125&gt;PERCENT!N$133,(PERCENT!N125-PERCENT!N$133)/(PERCENT!N$134-PERCENT!N$133),(PERCENT!N125-PERCENT!N$133)/(PERCENT!N$133-PERCENT!N$135))</f>
        <v>-0.15050798969947624</v>
      </c>
      <c r="O123" s="124">
        <f>IF(PERCENT!O125&gt;PERCENT!O$133,(PERCENT!O125-PERCENT!O$133)/(PERCENT!O$134-PERCENT!O$133),(PERCENT!O125-PERCENT!O$133)/(PERCENT!O$133-PERCENT!O$135))</f>
        <v>-0.25735955451216386</v>
      </c>
      <c r="P123" s="124">
        <f>IF(PERCENT!P125&gt;PERCENT!P$133,(PERCENT!P125-PERCENT!P$133)/(PERCENT!P$134-PERCENT!P$133),(PERCENT!P125-PERCENT!P$133)/(PERCENT!P$133-PERCENT!P$135))</f>
        <v>-7.9773397048234329E-2</v>
      </c>
      <c r="Q123" s="124">
        <f>IF(PERCENT!Q125&gt;PERCENT!Q$133,(PERCENT!Q125-PERCENT!Q$133)/(PERCENT!Q$134-PERCENT!Q$133),(PERCENT!Q125-PERCENT!Q$133)/(PERCENT!Q$133-PERCENT!Q$135))</f>
        <v>-0.25507351013656449</v>
      </c>
      <c r="R123" s="127">
        <f>IF(PERCENT!R125&gt;PERCENT!R$133,(PERCENT!R125-PERCENT!R$133)/(PERCENT!R$134-PERCENT!R$133),(PERCENT!R125-PERCENT!R$133)/(PERCENT!R$133-PERCENT!R$135))</f>
        <v>-9.0770391252590857E-2</v>
      </c>
      <c r="S123" s="124">
        <f>IF(PERCENT!S125&gt;PERCENT!S$133,(PERCENT!S125-PERCENT!S$133)/(PERCENT!S$134-PERCENT!S$133),(PERCENT!S125-PERCENT!S$133)/(PERCENT!S$133-PERCENT!S$135))</f>
        <v>-5.3075984999372161E-2</v>
      </c>
      <c r="T123" s="124">
        <f>IF(PERCENT!T125&gt;PERCENT!T$133,(PERCENT!T125-PERCENT!T$133)/(PERCENT!T$134-PERCENT!T$133),(PERCENT!T125-PERCENT!T$133)/(PERCENT!T$133-PERCENT!T$135))</f>
        <v>-0.11502821164715933</v>
      </c>
      <c r="U123" s="124">
        <f>IF(PERCENT!U125&gt;PERCENT!U$133,(PERCENT!U125-PERCENT!U$133)/(PERCENT!U$134-PERCENT!U$133),(PERCENT!U125-PERCENT!U$133)/(PERCENT!U$133-PERCENT!U$135))</f>
        <v>-0.11381531040791219</v>
      </c>
      <c r="V123" s="127">
        <f>IF(PERCENT!V125&gt;PERCENT!V$133,(PERCENT!V125-PERCENT!V$133)/(PERCENT!V$134-PERCENT!V$133),(PERCENT!V125-PERCENT!V$133)/(PERCENT!V$133-PERCENT!V$135))</f>
        <v>-0.74015067833900905</v>
      </c>
      <c r="W123" s="124">
        <f>IF(PERCENT!W125&gt;PERCENT!W$133,(PERCENT!W125-PERCENT!W$133)/(PERCENT!W$134-PERCENT!W$133),(PERCENT!W125-PERCENT!W$133)/(PERCENT!W$133-PERCENT!W$135))</f>
        <v>-0.74015067833900905</v>
      </c>
      <c r="X123" s="127">
        <f>IF(PERCENT!X125&gt;PERCENT!X$133,(PERCENT!X125-PERCENT!X$133)/(PERCENT!X$134-PERCENT!X$133),(PERCENT!X125-PERCENT!X$133)/(PERCENT!X$133-PERCENT!X$135))</f>
        <v>-0.57511836910760916</v>
      </c>
      <c r="Y123" s="124">
        <f>IF(PERCENT!Y125&gt;PERCENT!Y$133,(PERCENT!Y125-PERCENT!Y$133)/(PERCENT!Y$134-PERCENT!Y$133),(PERCENT!Y125-PERCENT!Y$133)/(PERCENT!Y$133-PERCENT!Y$135))</f>
        <v>-0.62542428647186732</v>
      </c>
      <c r="Z123" s="124">
        <f>IF(PERCENT!Z125&gt;PERCENT!Z$133,(PERCENT!Z125-PERCENT!Z$133)/(PERCENT!Z$134-PERCENT!Z$133),(PERCENT!Z125-PERCENT!Z$133)/(PERCENT!Z$133-PERCENT!Z$135))</f>
        <v>-0.78120504409032132</v>
      </c>
      <c r="AA123" s="124">
        <f>IF(PERCENT!AA125&gt;PERCENT!AA$133,(PERCENT!AA125-PERCENT!AA$133)/(PERCENT!AA$134-PERCENT!AA$133),(PERCENT!AA125-PERCENT!AA$133)/(PERCENT!AA$133-PERCENT!AA$135))</f>
        <v>-0.18363597926594624</v>
      </c>
      <c r="AB123" s="124">
        <f>IF(PERCENT!AB125&gt;PERCENT!AB$133,(PERCENT!AB125-PERCENT!AB$133)/(PERCENT!AB$134-PERCENT!AB$133),(PERCENT!AB125-PERCENT!AB$133)/(PERCENT!AB$133-PERCENT!AB$135))</f>
        <v>-0.62073660955892385</v>
      </c>
      <c r="AC123" s="127">
        <f>IF(PERCENT!AC125&gt;PERCENT!AC$133,(PERCENT!AC125-PERCENT!AC$133)/(PERCENT!AC$134-PERCENT!AC$133),(PERCENT!AC125-PERCENT!AC$133)/(PERCENT!AC$133-PERCENT!AC$135))</f>
        <v>-0.16026139046779289</v>
      </c>
      <c r="AD123" s="124">
        <f>IF(PERCENT!AD125&gt;PERCENT!AD$133,(PERCENT!AD125-PERCENT!AD$133)/(PERCENT!AD$134-PERCENT!AD$133),(PERCENT!AD125-PERCENT!AD$133)/(PERCENT!AD$133-PERCENT!AD$135))</f>
        <v>-0.16026139046779289</v>
      </c>
      <c r="AE123" s="128">
        <f>IF(PERCENT!AE125&gt;PERCENT!AE$133,(PERCENT!AE125-PERCENT!AE$133)/(PERCENT!AE$134-PERCENT!AE$133),(PERCENT!AE125-PERCENT!AE$133)/(PERCENT!AE$133-PERCENT!AE$135))</f>
        <v>0.1577295763891842</v>
      </c>
      <c r="AF123" s="124">
        <f>IF(PERCENT!AF125&gt;PERCENT!AF$133,(PERCENT!AF125-PERCENT!AF$133)/(PERCENT!AF$134-PERCENT!AF$133),(PERCENT!AF125-PERCENT!AF$133)/(PERCENT!AF$133-PERCENT!AF$135))</f>
        <v>7.6611248322416878E-2</v>
      </c>
      <c r="AG123" s="124">
        <f>IF(PERCENT!AG125&gt;PERCENT!AG$133,(PERCENT!AG125-PERCENT!AG$133)/(PERCENT!AG$134-PERCENT!AG$133),(PERCENT!AG125-PERCENT!AG$133)/(PERCENT!AG$133-PERCENT!AG$135))</f>
        <v>-8.5802595139294162E-3</v>
      </c>
      <c r="AH123" s="124">
        <f>IF(PERCENT!AH125&gt;PERCENT!AH$133,(PERCENT!AH125-PERCENT!AH$133)/(PERCENT!AH$134-PERCENT!AH$133),(PERCENT!AH125-PERCENT!AH$133)/(PERCENT!AH$133-PERCENT!AH$135))</f>
        <v>-0.16884847469448078</v>
      </c>
      <c r="AI123" s="124">
        <f>IF(PERCENT!AI125&gt;PERCENT!AI$133,(PERCENT!AI125-PERCENT!AI$133)/(PERCENT!AI$134-PERCENT!AI$133),(PERCENT!AI125-PERCENT!AI$133)/(PERCENT!AI$133-PERCENT!AI$135))</f>
        <v>9.7291160796039292E-2</v>
      </c>
      <c r="AJ123" s="124">
        <f>IF(PERCENT!AJ125&gt;PERCENT!AJ$133,(PERCENT!AJ125-PERCENT!AJ$133)/(PERCENT!AJ$134-PERCENT!AJ$133),(PERCENT!AJ125-PERCENT!AJ$133)/(PERCENT!AJ$133-PERCENT!AJ$135))</f>
        <v>-0.32139696301686493</v>
      </c>
      <c r="AK123" s="124">
        <f>IF(PERCENT!AK125&gt;PERCENT!AK$133,(PERCENT!AK125-PERCENT!AK$133)/(PERCENT!AK$134-PERCENT!AK$133),(PERCENT!AK125-PERCENT!AK$133)/(PERCENT!AK$133-PERCENT!AK$135))</f>
        <v>0.29600950553392569</v>
      </c>
      <c r="AL123" s="124">
        <f>IF(PERCENT!AL125&gt;PERCENT!AL$133,(PERCENT!AL125-PERCENT!AL$133)/(PERCENT!AL$134-PERCENT!AL$133),(PERCENT!AL125-PERCENT!AL$133)/(PERCENT!AL$133-PERCENT!AL$135))</f>
        <v>1.1568199104706682E-2</v>
      </c>
      <c r="AM123" s="124">
        <f>IF(PERCENT!AM125&gt;PERCENT!AM$133,(PERCENT!AM125-PERCENT!AM$133)/(PERCENT!AM$134-PERCENT!AM$133),(PERCENT!AM125-PERCENT!AM$133)/(PERCENT!AM$133-PERCENT!AM$135))</f>
        <v>0.40858564710730044</v>
      </c>
      <c r="AN123" s="124">
        <f>IF(PERCENT!AN125&gt;PERCENT!AN$133,(PERCENT!AN125-PERCENT!AN$133)/(PERCENT!AN$134-PERCENT!AN$133),(PERCENT!AN125-PERCENT!AN$133)/(PERCENT!AN$133-PERCENT!AN$135))</f>
        <v>1.7772522604568772E-2</v>
      </c>
      <c r="AO123" s="124">
        <f>IF(PERCENT!AO125&gt;PERCENT!AO$133,(PERCENT!AO125-PERCENT!AO$133)/(PERCENT!AO$134-PERCENT!AO$133),(PERCENT!AO125-PERCENT!AO$133)/(PERCENT!AO$133-PERCENT!AO$135))</f>
        <v>-0.16619154414998594</v>
      </c>
      <c r="AP123" s="124">
        <f>IF(PERCENT!AP125&gt;PERCENT!AP$133,(PERCENT!AP125-PERCENT!AP$133)/(PERCENT!AP$134-PERCENT!AP$133),(PERCENT!AP125-PERCENT!AP$133)/(PERCENT!AP$133-PERCENT!AP$135))</f>
        <v>0.3582869362300693</v>
      </c>
      <c r="AQ123" s="124">
        <f>IF(PERCENT!AQ125&gt;PERCENT!AQ$133,(PERCENT!AQ125-PERCENT!AQ$133)/(PERCENT!AQ$134-PERCENT!AQ$133),(PERCENT!AQ125-PERCENT!AQ$133)/(PERCENT!AQ$133-PERCENT!AQ$135))</f>
        <v>9.527970424408308E-2</v>
      </c>
      <c r="AR123" s="124">
        <f>IF(PERCENT!AR125&gt;PERCENT!AR$133,(PERCENT!AR125-PERCENT!AR$133)/(PERCENT!AR$134-PERCENT!AR$133),(PERCENT!AR125-PERCENT!AR$133)/(PERCENT!AR$133-PERCENT!AR$135))</f>
        <v>0.15031844079139881</v>
      </c>
      <c r="AS123" s="198">
        <f>IF(PERCENT!AS125&gt;PERCENT!AS$133,(PERCENT!AS125-PERCENT!AS$133)/(PERCENT!AS$134-PERCENT!AS$133),(PERCENT!AS125-PERCENT!AS$133)/(PERCENT!AS$133-PERCENT!AS$135))</f>
        <v>-0.39072709691193624</v>
      </c>
      <c r="AT123" s="198">
        <f>IF(PERCENT!AT125&gt;PERCENT!AT$133,(PERCENT!AT125-PERCENT!AT$133)/(PERCENT!AT$134-PERCENT!AT$133),(PERCENT!AT125-PERCENT!AT$133)/(PERCENT!AT$133-PERCENT!AT$135))</f>
        <v>-0.11643635201142445</v>
      </c>
      <c r="AU123" s="198">
        <f>IF(PERCENT!AU125&gt;PERCENT!AU$133,(PERCENT!AU125-PERCENT!AU$133)/(PERCENT!AU$134-PERCENT!AU$133),(PERCENT!AU125-PERCENT!AU$133)/(PERCENT!AU$133-PERCENT!AU$135))</f>
        <v>-0.36550474264941335</v>
      </c>
      <c r="AV123" s="231">
        <f>IF(PERCENT!AV125&gt;PERCENT!AV$133,(PERCENT!AV125-PERCENT!AV$133)/(PERCENT!AV$134-PERCENT!AV$133),(PERCENT!AV125-PERCENT!AV$133)/(PERCENT!AV$133-PERCENT!AV$135))</f>
        <v>0.1577295763891842</v>
      </c>
      <c r="AW123" s="231">
        <f>IF(PERCENT!AW125&gt;PERCENT!AW$133,(PERCENT!AW125-PERCENT!AW$133)/(PERCENT!AW$134-PERCENT!AW$133),(PERCENT!AW125-PERCENT!AW$133)/(PERCENT!AW$133-PERCENT!AW$135))</f>
        <v>-0.27274073467132431</v>
      </c>
      <c r="AX123" s="231">
        <f>IF(PERCENT!AX125&gt;PERCENT!AX$133,(PERCENT!AX125-PERCENT!AX$133)/(PERCENT!AX$134-PERCENT!AX$133),(PERCENT!AX125-PERCENT!AX$133)/(PERCENT!AX$133-PERCENT!AX$135))</f>
        <v>0.1577295763891842</v>
      </c>
      <c r="AY123" s="232">
        <f>IF(PERCENT!AY125&gt;PERCENT!AY$133,(PERCENT!AY125-PERCENT!AY$133)/(PERCENT!AY$134-PERCENT!AY$133),(PERCENT!AY125-PERCENT!AY$133)/(PERCENT!AY$133-PERCENT!AY$135))</f>
        <v>-0.56050416055262309</v>
      </c>
    </row>
    <row r="124" spans="1:51" x14ac:dyDescent="0.35">
      <c r="A124" s="197" t="s">
        <v>809</v>
      </c>
      <c r="B124" s="125">
        <f>IF(PERCENT!B126&gt;PERCENT!B$133,(PERCENT!B126-PERCENT!B$133)/(PERCENT!B$134-PERCENT!B$133),(PERCENT!B126-PERCENT!B$133)/(PERCENT!B$133-PERCENT!B$135))</f>
        <v>-0.16836411342041063</v>
      </c>
      <c r="C124" s="124">
        <f>IF(PERCENT!C126&gt;PERCENT!C$133,(PERCENT!C126-PERCENT!C$133)/(PERCENT!C$134-PERCENT!C$133),(PERCENT!C126-PERCENT!C$133)/(PERCENT!C$133-PERCENT!C$135))</f>
        <v>0.329483364121478</v>
      </c>
      <c r="D124" s="124">
        <f>IF(PERCENT!D126&gt;PERCENT!D$133,(PERCENT!D126-PERCENT!D$133)/(PERCENT!D$134-PERCENT!D$133),(PERCENT!D126-PERCENT!D$133)/(PERCENT!D$133-PERCENT!D$135))</f>
        <v>0.32954665730806798</v>
      </c>
      <c r="E124" s="124">
        <f>IF(PERCENT!E126&gt;PERCENT!E$133,(PERCENT!E126-PERCENT!E$133)/(PERCENT!E$134-PERCENT!E$133),(PERCENT!E126-PERCENT!E$133)/(PERCENT!E$133-PERCENT!E$135))</f>
        <v>0.26368540114099309</v>
      </c>
      <c r="F124" s="124">
        <f>IF(PERCENT!F126&gt;PERCENT!F$133,(PERCENT!F126-PERCENT!F$133)/(PERCENT!F$134-PERCENT!F$133),(PERCENT!F126-PERCENT!F$133)/(PERCENT!F$133-PERCENT!F$135))</f>
        <v>-0.73259459842790497</v>
      </c>
      <c r="G124" s="124">
        <f>IF(PERCENT!G126&gt;PERCENT!G$133,(PERCENT!G126-PERCENT!G$133)/(PERCENT!G$134-PERCENT!G$133),(PERCENT!G126-PERCENT!G$133)/(PERCENT!G$133-PERCENT!G$135))</f>
        <v>-0.60960592056024576</v>
      </c>
      <c r="H124" s="125">
        <f>IF(PERCENT!H126&gt;PERCENT!H$133,(PERCENT!H126-PERCENT!H$133)/(PERCENT!H$134-PERCENT!H$133),(PERCENT!H126-PERCENT!H$133)/(PERCENT!H$133-PERCENT!H$135))</f>
        <v>-1.1955645288866791E-2</v>
      </c>
      <c r="I124" s="124">
        <f>IF(PERCENT!I126&gt;PERCENT!I$133,(PERCENT!I126-PERCENT!I$133)/(PERCENT!I$134-PERCENT!I$133),(PERCENT!I126-PERCENT!I$133)/(PERCENT!I$133-PERCENT!I$135))</f>
        <v>-0.31377721127321656</v>
      </c>
      <c r="J124" s="124">
        <f>IF(PERCENT!J126&gt;PERCENT!J$133,(PERCENT!J126-PERCENT!J$133)/(PERCENT!J$134-PERCENT!J$133),(PERCENT!J126-PERCENT!J$133)/(PERCENT!J$133-PERCENT!J$135))</f>
        <v>3.7563259448336973E-2</v>
      </c>
      <c r="K124" s="126">
        <f>IF(PERCENT!K126&gt;PERCENT!K$133,(PERCENT!K126-PERCENT!K$133)/(PERCENT!K$134-PERCENT!K$133),(PERCENT!K126-PERCENT!K$133)/(PERCENT!K$133-PERCENT!K$135))</f>
        <v>0.26266858931173509</v>
      </c>
      <c r="L124" s="126">
        <f>IF(PERCENT!L126&gt;PERCENT!L$133,(PERCENT!L126-PERCENT!L$133)/(PERCENT!L$134-PERCENT!L$133),(PERCENT!L126-PERCENT!L$133)/(PERCENT!L$133-PERCENT!L$135))</f>
        <v>2.722765818101423E-2</v>
      </c>
      <c r="M124" s="124">
        <f>IF(PERCENT!M126&gt;PERCENT!M$133,(PERCENT!M126-PERCENT!M$133)/(PERCENT!M$134-PERCENT!M$133),(PERCENT!M126-PERCENT!M$133)/(PERCENT!M$133-PERCENT!M$135))</f>
        <v>0.16510479043180981</v>
      </c>
      <c r="N124" s="124">
        <f>IF(PERCENT!N126&gt;PERCENT!N$133,(PERCENT!N126-PERCENT!N$133)/(PERCENT!N$134-PERCENT!N$133),(PERCENT!N126-PERCENT!N$133)/(PERCENT!N$133-PERCENT!N$135))</f>
        <v>-0.29517551783037621</v>
      </c>
      <c r="O124" s="124">
        <f>IF(PERCENT!O126&gt;PERCENT!O$133,(PERCENT!O126-PERCENT!O$133)/(PERCENT!O$134-PERCENT!O$133),(PERCENT!O126-PERCENT!O$133)/(PERCENT!O$133-PERCENT!O$135))</f>
        <v>-0.12861194867402623</v>
      </c>
      <c r="P124" s="124">
        <f>IF(PERCENT!P126&gt;PERCENT!P$133,(PERCENT!P126-PERCENT!P$133)/(PERCENT!P$134-PERCENT!P$133),(PERCENT!P126-PERCENT!P$133)/(PERCENT!P$133-PERCENT!P$135))</f>
        <v>2.8126811891469001E-2</v>
      </c>
      <c r="Q124" s="124">
        <f>IF(PERCENT!Q126&gt;PERCENT!Q$133,(PERCENT!Q126-PERCENT!Q$133)/(PERCENT!Q$134-PERCENT!Q$133),(PERCENT!Q126-PERCENT!Q$133)/(PERCENT!Q$133-PERCENT!Q$135))</f>
        <v>-0.34941528783470122</v>
      </c>
      <c r="R124" s="127">
        <f>IF(PERCENT!R126&gt;PERCENT!R$133,(PERCENT!R126-PERCENT!R$133)/(PERCENT!R$134-PERCENT!R$133),(PERCENT!R126-PERCENT!R$133)/(PERCENT!R$133-PERCENT!R$135))</f>
        <v>-0.11136725152280712</v>
      </c>
      <c r="S124" s="124">
        <f>IF(PERCENT!S126&gt;PERCENT!S$133,(PERCENT!S126-PERCENT!S$133)/(PERCENT!S$134-PERCENT!S$133),(PERCENT!S126-PERCENT!S$133)/(PERCENT!S$133-PERCENT!S$135))</f>
        <v>-6.1964102175260737E-2</v>
      </c>
      <c r="T124" s="124">
        <f>IF(PERCENT!T126&gt;PERCENT!T$133,(PERCENT!T126-PERCENT!T$133)/(PERCENT!T$134-PERCENT!T$133),(PERCENT!T126-PERCENT!T$133)/(PERCENT!T$133-PERCENT!T$135))</f>
        <v>-9.2125548546999114E-2</v>
      </c>
      <c r="U124" s="124">
        <f>IF(PERCENT!U126&gt;PERCENT!U$133,(PERCENT!U126-PERCENT!U$133)/(PERCENT!U$134-PERCENT!U$133),(PERCENT!U126-PERCENT!U$133)/(PERCENT!U$133-PERCENT!U$135))</f>
        <v>-0.22570054228318817</v>
      </c>
      <c r="V124" s="127">
        <f>IF(PERCENT!V126&gt;PERCENT!V$133,(PERCENT!V126-PERCENT!V$133)/(PERCENT!V$134-PERCENT!V$133),(PERCENT!V126-PERCENT!V$133)/(PERCENT!V$133-PERCENT!V$135))</f>
        <v>-0.21348293666107251</v>
      </c>
      <c r="W124" s="124">
        <f>IF(PERCENT!W126&gt;PERCENT!W$133,(PERCENT!W126-PERCENT!W$133)/(PERCENT!W$134-PERCENT!W$133),(PERCENT!W126-PERCENT!W$133)/(PERCENT!W$133-PERCENT!W$135))</f>
        <v>-0.21348293666107251</v>
      </c>
      <c r="X124" s="127">
        <f>IF(PERCENT!X126&gt;PERCENT!X$133,(PERCENT!X126-PERCENT!X$133)/(PERCENT!X$134-PERCENT!X$133),(PERCENT!X126-PERCENT!X$133)/(PERCENT!X$133-PERCENT!X$135))</f>
        <v>4.2151294628949926E-2</v>
      </c>
      <c r="Y124" s="124">
        <f>IF(PERCENT!Y126&gt;PERCENT!Y$133,(PERCENT!Y126-PERCENT!Y$133)/(PERCENT!Y$134-PERCENT!Y$133),(PERCENT!Y126-PERCENT!Y$133)/(PERCENT!Y$133-PERCENT!Y$135))</f>
        <v>1.4172814441355324E-2</v>
      </c>
      <c r="Z124" s="124">
        <f>IF(PERCENT!Z126&gt;PERCENT!Z$133,(PERCENT!Z126-PERCENT!Z$133)/(PERCENT!Z$134-PERCENT!Z$133),(PERCENT!Z126-PERCENT!Z$133)/(PERCENT!Z$133-PERCENT!Z$135))</f>
        <v>-0.22815576427241849</v>
      </c>
      <c r="AA124" s="124">
        <f>IF(PERCENT!AA126&gt;PERCENT!AA$133,(PERCENT!AA126-PERCENT!AA$133)/(PERCENT!AA$134-PERCENT!AA$133),(PERCENT!AA126-PERCENT!AA$133)/(PERCENT!AA$133-PERCENT!AA$135))</f>
        <v>-0.3675540859052932</v>
      </c>
      <c r="AB124" s="124">
        <f>IF(PERCENT!AB126&gt;PERCENT!AB$133,(PERCENT!AB126-PERCENT!AB$133)/(PERCENT!AB$134-PERCENT!AB$133),(PERCENT!AB126-PERCENT!AB$133)/(PERCENT!AB$133-PERCENT!AB$135))</f>
        <v>0.57357319133979123</v>
      </c>
      <c r="AC124" s="127">
        <f>IF(PERCENT!AC126&gt;PERCENT!AC$133,(PERCENT!AC126-PERCENT!AC$133)/(PERCENT!AC$134-PERCENT!AC$133),(PERCENT!AC126-PERCENT!AC$133)/(PERCENT!AC$133-PERCENT!AC$135))</f>
        <v>0.21923542934928894</v>
      </c>
      <c r="AD124" s="124">
        <f>IF(PERCENT!AD126&gt;PERCENT!AD$133,(PERCENT!AD126-PERCENT!AD$133)/(PERCENT!AD$134-PERCENT!AD$133),(PERCENT!AD126-PERCENT!AD$133)/(PERCENT!AD$133-PERCENT!AD$135))</f>
        <v>0.21923542934928894</v>
      </c>
      <c r="AE124" s="128">
        <f>IF(PERCENT!AE126&gt;PERCENT!AE$133,(PERCENT!AE126-PERCENT!AE$133)/(PERCENT!AE$134-PERCENT!AE$133),(PERCENT!AE126-PERCENT!AE$133)/(PERCENT!AE$133-PERCENT!AE$135))</f>
        <v>-0.13100931168786514</v>
      </c>
      <c r="AF124" s="124">
        <f>IF(PERCENT!AF126&gt;PERCENT!AF$133,(PERCENT!AF126-PERCENT!AF$133)/(PERCENT!AF$134-PERCENT!AF$133),(PERCENT!AF126-PERCENT!AF$133)/(PERCENT!AF$133-PERCENT!AF$135))</f>
        <v>-9.8834848591164454E-2</v>
      </c>
      <c r="AG124" s="124">
        <f>IF(PERCENT!AG126&gt;PERCENT!AG$133,(PERCENT!AG126-PERCENT!AG$133)/(PERCENT!AG$134-PERCENT!AG$133),(PERCENT!AG126-PERCENT!AG$133)/(PERCENT!AG$133-PERCENT!AG$135))</f>
        <v>5.0896771324843881E-2</v>
      </c>
      <c r="AH124" s="124">
        <f>IF(PERCENT!AH126&gt;PERCENT!AH$133,(PERCENT!AH126-PERCENT!AH$133)/(PERCENT!AH$134-PERCENT!AH$133),(PERCENT!AH126-PERCENT!AH$133)/(PERCENT!AH$133-PERCENT!AH$135))</f>
        <v>8.78132793551923E-2</v>
      </c>
      <c r="AI124" s="124">
        <f>IF(PERCENT!AI126&gt;PERCENT!AI$133,(PERCENT!AI126-PERCENT!AI$133)/(PERCENT!AI$134-PERCENT!AI$133),(PERCENT!AI126-PERCENT!AI$133)/(PERCENT!AI$133-PERCENT!AI$135))</f>
        <v>0.15680975896262106</v>
      </c>
      <c r="AJ124" s="124">
        <f>IF(PERCENT!AJ126&gt;PERCENT!AJ$133,(PERCENT!AJ126-PERCENT!AJ$133)/(PERCENT!AJ$134-PERCENT!AJ$133),(PERCENT!AJ126-PERCENT!AJ$133)/(PERCENT!AJ$133-PERCENT!AJ$135))</f>
        <v>4.6857611905201657E-2</v>
      </c>
      <c r="AK124" s="124">
        <f>IF(PERCENT!AK126&gt;PERCENT!AK$133,(PERCENT!AK126-PERCENT!AK$133)/(PERCENT!AK$134-PERCENT!AK$133),(PERCENT!AK126-PERCENT!AK$133)/(PERCENT!AK$133-PERCENT!AK$135))</f>
        <v>-0.13251032335496679</v>
      </c>
      <c r="AL124" s="124">
        <f>IF(PERCENT!AL126&gt;PERCENT!AL$133,(PERCENT!AL126-PERCENT!AL$133)/(PERCENT!AL$134-PERCENT!AL$133),(PERCENT!AL126-PERCENT!AL$133)/(PERCENT!AL$133-PERCENT!AL$135))</f>
        <v>2.4356363306142013E-2</v>
      </c>
      <c r="AM124" s="124">
        <f>IF(PERCENT!AM126&gt;PERCENT!AM$133,(PERCENT!AM126-PERCENT!AM$133)/(PERCENT!AM$134-PERCENT!AM$133),(PERCENT!AM126-PERCENT!AM$133)/(PERCENT!AM$133-PERCENT!AM$135))</f>
        <v>-9.1222327101440043E-2</v>
      </c>
      <c r="AN124" s="124">
        <f>IF(PERCENT!AN126&gt;PERCENT!AN$133,(PERCENT!AN126-PERCENT!AN$133)/(PERCENT!AN$134-PERCENT!AN$133),(PERCENT!AN126-PERCENT!AN$133)/(PERCENT!AN$133-PERCENT!AN$135))</f>
        <v>-1.6595454912987355E-2</v>
      </c>
      <c r="AO124" s="124">
        <f>IF(PERCENT!AO126&gt;PERCENT!AO$133,(PERCENT!AO126-PERCENT!AO$133)/(PERCENT!AO$134-PERCENT!AO$133),(PERCENT!AO126-PERCENT!AO$133)/(PERCENT!AO$133-PERCENT!AO$135))</f>
        <v>-0.31248654627701156</v>
      </c>
      <c r="AP124" s="124">
        <f>IF(PERCENT!AP126&gt;PERCENT!AP$133,(PERCENT!AP126-PERCENT!AP$133)/(PERCENT!AP$134-PERCENT!AP$133),(PERCENT!AP126-PERCENT!AP$133)/(PERCENT!AP$133-PERCENT!AP$135))</f>
        <v>-8.1111162586765956E-2</v>
      </c>
      <c r="AQ124" s="124">
        <f>IF(PERCENT!AQ126&gt;PERCENT!AQ$133,(PERCENT!AQ126-PERCENT!AQ$133)/(PERCENT!AQ$134-PERCENT!AQ$133),(PERCENT!AQ126-PERCENT!AQ$133)/(PERCENT!AQ$133-PERCENT!AQ$135))</f>
        <v>4.2586528808846655E-2</v>
      </c>
      <c r="AR124" s="124">
        <f>IF(PERCENT!AR126&gt;PERCENT!AR$133,(PERCENT!AR126-PERCENT!AR$133)/(PERCENT!AR$134-PERCENT!AR$133),(PERCENT!AR126-PERCENT!AR$133)/(PERCENT!AR$133-PERCENT!AR$135))</f>
        <v>6.6571568733750211E-2</v>
      </c>
      <c r="AS124" s="198">
        <f>IF(PERCENT!AS126&gt;PERCENT!AS$133,(PERCENT!AS126-PERCENT!AS$133)/(PERCENT!AS$134-PERCENT!AS$133),(PERCENT!AS126-PERCENT!AS$133)/(PERCENT!AS$133-PERCENT!AS$135))</f>
        <v>-0.10257638672256936</v>
      </c>
      <c r="AT124" s="198">
        <f>IF(PERCENT!AT126&gt;PERCENT!AT$133,(PERCENT!AT126-PERCENT!AT$133)/(PERCENT!AT$134-PERCENT!AT$133),(PERCENT!AT126-PERCENT!AT$133)/(PERCENT!AT$133-PERCENT!AT$135))</f>
        <v>0.2412051630502261</v>
      </c>
      <c r="AU124" s="198">
        <f>IF(PERCENT!AU126&gt;PERCENT!AU$133,(PERCENT!AU126-PERCENT!AU$133)/(PERCENT!AU$134-PERCENT!AU$133),(PERCENT!AU126-PERCENT!AU$133)/(PERCENT!AU$133-PERCENT!AU$135))</f>
        <v>6.0943820826976094E-2</v>
      </c>
      <c r="AV124" s="231">
        <f>IF(PERCENT!AV126&gt;PERCENT!AV$133,(PERCENT!AV126-PERCENT!AV$133)/(PERCENT!AV$134-PERCENT!AV$133),(PERCENT!AV126-PERCENT!AV$133)/(PERCENT!AV$133-PERCENT!AV$135))</f>
        <v>-0.13100931168786514</v>
      </c>
      <c r="AW124" s="231">
        <f>IF(PERCENT!AW126&gt;PERCENT!AW$133,(PERCENT!AW126-PERCENT!AW$133)/(PERCENT!AW$134-PERCENT!AW$133),(PERCENT!AW126-PERCENT!AW$133)/(PERCENT!AW$133-PERCENT!AW$135))</f>
        <v>5.1609138092091653E-2</v>
      </c>
      <c r="AX124" s="231">
        <f>IF(PERCENT!AX126&gt;PERCENT!AX$133,(PERCENT!AX126-PERCENT!AX$133)/(PERCENT!AX$134-PERCENT!AX$133),(PERCENT!AX126-PERCENT!AX$133)/(PERCENT!AX$133-PERCENT!AX$135))</f>
        <v>-0.13100931168786514</v>
      </c>
      <c r="AY124" s="232">
        <f>IF(PERCENT!AY126&gt;PERCENT!AY$133,(PERCENT!AY126-PERCENT!AY$133)/(PERCENT!AY$134-PERCENT!AY$133),(PERCENT!AY126-PERCENT!AY$133)/(PERCENT!AY$133-PERCENT!AY$135))</f>
        <v>-7.7320736904236853E-2</v>
      </c>
    </row>
    <row r="125" spans="1:51" x14ac:dyDescent="0.35">
      <c r="A125" s="197" t="s">
        <v>819</v>
      </c>
      <c r="B125" s="125">
        <f>IF(PERCENT!B127&gt;PERCENT!B$133,(PERCENT!B127-PERCENT!B$133)/(PERCENT!B$134-PERCENT!B$133),(PERCENT!B127-PERCENT!B$133)/(PERCENT!B$133-PERCENT!B$135))</f>
        <v>-0.20753267503347639</v>
      </c>
      <c r="C125" s="124">
        <f>IF(PERCENT!C127&gt;PERCENT!C$133,(PERCENT!C127-PERCENT!C$133)/(PERCENT!C$134-PERCENT!C$133),(PERCENT!C127-PERCENT!C$133)/(PERCENT!C$133-PERCENT!C$135))</f>
        <v>0.21632287988187845</v>
      </c>
      <c r="D125" s="124">
        <f>IF(PERCENT!D127&gt;PERCENT!D$133,(PERCENT!D127-PERCENT!D$133)/(PERCENT!D$134-PERCENT!D$133),(PERCENT!D127-PERCENT!D$133)/(PERCENT!D$133-PERCENT!D$135))</f>
        <v>0.17451010028006966</v>
      </c>
      <c r="E125" s="124">
        <f>IF(PERCENT!E127&gt;PERCENT!E$133,(PERCENT!E127-PERCENT!E$133)/(PERCENT!E$134-PERCENT!E$133),(PERCENT!E127-PERCENT!E$133)/(PERCENT!E$133-PERCENT!E$135))</f>
        <v>-8.9835639979737411E-2</v>
      </c>
      <c r="F125" s="124">
        <f>IF(PERCENT!F127&gt;PERCENT!F$133,(PERCENT!F127-PERCENT!F$133)/(PERCENT!F$134-PERCENT!F$133),(PERCENT!F127-PERCENT!F$133)/(PERCENT!F$133-PERCENT!F$135))</f>
        <v>-0.66872261907751962</v>
      </c>
      <c r="G125" s="124">
        <f>IF(PERCENT!G127&gt;PERCENT!G$133,(PERCENT!G127-PERCENT!G$133)/(PERCENT!G$134-PERCENT!G$133),(PERCENT!G127-PERCENT!G$133)/(PERCENT!G$133-PERCENT!G$135))</f>
        <v>0.17991586285813593</v>
      </c>
      <c r="H125" s="125">
        <f>IF(PERCENT!H127&gt;PERCENT!H$133,(PERCENT!H127-PERCENT!H$133)/(PERCENT!H$134-PERCENT!H$133),(PERCENT!H127-PERCENT!H$133)/(PERCENT!H$133-PERCENT!H$135))</f>
        <v>-0.52900940906387151</v>
      </c>
      <c r="I125" s="124">
        <f>IF(PERCENT!I127&gt;PERCENT!I$133,(PERCENT!I127-PERCENT!I$133)/(PERCENT!I$134-PERCENT!I$133),(PERCENT!I127-PERCENT!I$133)/(PERCENT!I$133-PERCENT!I$135))</f>
        <v>-0.67537982249608708</v>
      </c>
      <c r="J125" s="124">
        <f>IF(PERCENT!J127&gt;PERCENT!J$133,(PERCENT!J127-PERCENT!J$133)/(PERCENT!J$134-PERCENT!J$133),(PERCENT!J127-PERCENT!J$133)/(PERCENT!J$133-PERCENT!J$135))</f>
        <v>-0.42649678165607741</v>
      </c>
      <c r="K125" s="126">
        <f>IF(PERCENT!K127&gt;PERCENT!K$133,(PERCENT!K127-PERCENT!K$133)/(PERCENT!K$134-PERCENT!K$133),(PERCENT!K127-PERCENT!K$133)/(PERCENT!K$133-PERCENT!K$135))</f>
        <v>0.27164003277680077</v>
      </c>
      <c r="L125" s="126">
        <f>IF(PERCENT!L127&gt;PERCENT!L$133,(PERCENT!L127-PERCENT!L$133)/(PERCENT!L$134-PERCENT!L$133),(PERCENT!L127-PERCENT!L$133)/(PERCENT!L$133-PERCENT!L$135))</f>
        <v>0.12181645169398544</v>
      </c>
      <c r="M125" s="124">
        <f>IF(PERCENT!M127&gt;PERCENT!M$133,(PERCENT!M127-PERCENT!M$133)/(PERCENT!M$134-PERCENT!M$133),(PERCENT!M127-PERCENT!M$133)/(PERCENT!M$133-PERCENT!M$135))</f>
        <v>0.21603211644324277</v>
      </c>
      <c r="N125" s="124">
        <f>IF(PERCENT!N127&gt;PERCENT!N$133,(PERCENT!N127-PERCENT!N$133)/(PERCENT!N$134-PERCENT!N$133),(PERCENT!N127-PERCENT!N$133)/(PERCENT!N$133-PERCENT!N$135))</f>
        <v>-0.40083451244017354</v>
      </c>
      <c r="O125" s="124">
        <f>IF(PERCENT!O127&gt;PERCENT!O$133,(PERCENT!O127-PERCENT!O$133)/(PERCENT!O$134-PERCENT!O$133),(PERCENT!O127-PERCENT!O$133)/(PERCENT!O$133-PERCENT!O$135))</f>
        <v>-0.26911466161295305</v>
      </c>
      <c r="P125" s="124">
        <f>IF(PERCENT!P127&gt;PERCENT!P$133,(PERCENT!P127-PERCENT!P$133)/(PERCENT!P$134-PERCENT!P$133),(PERCENT!P127-PERCENT!P$133)/(PERCENT!P$133-PERCENT!P$135))</f>
        <v>-1.2202900454079361E-3</v>
      </c>
      <c r="Q125" s="124">
        <f>IF(PERCENT!Q127&gt;PERCENT!Q$133,(PERCENT!Q127-PERCENT!Q$133)/(PERCENT!Q$134-PERCENT!Q$133),(PERCENT!Q127-PERCENT!Q$133)/(PERCENT!Q$133-PERCENT!Q$135))</f>
        <v>0.20450648952299061</v>
      </c>
      <c r="R125" s="127">
        <f>IF(PERCENT!R127&gt;PERCENT!R$133,(PERCENT!R127-PERCENT!R$133)/(PERCENT!R$134-PERCENT!R$133),(PERCENT!R127-PERCENT!R$133)/(PERCENT!R$133-PERCENT!R$135))</f>
        <v>-0.41601827006928943</v>
      </c>
      <c r="S125" s="124">
        <f>IF(PERCENT!S127&gt;PERCENT!S$133,(PERCENT!S127-PERCENT!S$133)/(PERCENT!S$134-PERCENT!S$133),(PERCENT!S127-PERCENT!S$133)/(PERCENT!S$133-PERCENT!S$135))</f>
        <v>-0.43335006158027056</v>
      </c>
      <c r="T125" s="124">
        <f>IF(PERCENT!T127&gt;PERCENT!T$133,(PERCENT!T127-PERCENT!T$133)/(PERCENT!T$134-PERCENT!T$133),(PERCENT!T127-PERCENT!T$133)/(PERCENT!T$133-PERCENT!T$135))</f>
        <v>-0.47669893578498934</v>
      </c>
      <c r="U125" s="124">
        <f>IF(PERCENT!U127&gt;PERCENT!U$133,(PERCENT!U127-PERCENT!U$133)/(PERCENT!U$134-PERCENT!U$133),(PERCENT!U127-PERCENT!U$133)/(PERCENT!U$133-PERCENT!U$135))</f>
        <v>-0.29922755403733836</v>
      </c>
      <c r="V125" s="127">
        <f>IF(PERCENT!V127&gt;PERCENT!V$133,(PERCENT!V127-PERCENT!V$133)/(PERCENT!V$134-PERCENT!V$133),(PERCENT!V127-PERCENT!V$133)/(PERCENT!V$133-PERCENT!V$135))</f>
        <v>-0.27396070101560577</v>
      </c>
      <c r="W125" s="124">
        <f>IF(PERCENT!W127&gt;PERCENT!W$133,(PERCENT!W127-PERCENT!W$133)/(PERCENT!W$134-PERCENT!W$133),(PERCENT!W127-PERCENT!W$133)/(PERCENT!W$133-PERCENT!W$135))</f>
        <v>-0.27396070101560577</v>
      </c>
      <c r="X125" s="127">
        <f>IF(PERCENT!X127&gt;PERCENT!X$133,(PERCENT!X127-PERCENT!X$133)/(PERCENT!X$134-PERCENT!X$133),(PERCENT!X127-PERCENT!X$133)/(PERCENT!X$133-PERCENT!X$135))</f>
        <v>-3.8588522901154318E-2</v>
      </c>
      <c r="Y125" s="124">
        <f>IF(PERCENT!Y127&gt;PERCENT!Y$133,(PERCENT!Y127-PERCENT!Y$133)/(PERCENT!Y$134-PERCENT!Y$133),(PERCENT!Y127-PERCENT!Y$133)/(PERCENT!Y$133-PERCENT!Y$135))</f>
        <v>-7.4894201851749595E-2</v>
      </c>
      <c r="Z125" s="124">
        <f>IF(PERCENT!Z127&gt;PERCENT!Z$133,(PERCENT!Z127-PERCENT!Z$133)/(PERCENT!Z$134-PERCENT!Z$133),(PERCENT!Z127-PERCENT!Z$133)/(PERCENT!Z$133-PERCENT!Z$135))</f>
        <v>-0.39087500736702707</v>
      </c>
      <c r="AA125" s="124">
        <f>IF(PERCENT!AA127&gt;PERCENT!AA$133,(PERCENT!AA127-PERCENT!AA$133)/(PERCENT!AA$134-PERCENT!AA$133),(PERCENT!AA127-PERCENT!AA$133)/(PERCENT!AA$133-PERCENT!AA$135))</f>
        <v>-0.29343531278554563</v>
      </c>
      <c r="AB125" s="124">
        <f>IF(PERCENT!AB127&gt;PERCENT!AB$133,(PERCENT!AB127-PERCENT!AB$133)/(PERCENT!AB$134-PERCENT!AB$133),(PERCENT!AB127-PERCENT!AB$133)/(PERCENT!AB$133-PERCENT!AB$135))</f>
        <v>0.16232534375782839</v>
      </c>
      <c r="AC125" s="127">
        <f>IF(PERCENT!AC127&gt;PERCENT!AC$133,(PERCENT!AC127-PERCENT!AC$133)/(PERCENT!AC$134-PERCENT!AC$133),(PERCENT!AC127-PERCENT!AC$133)/(PERCENT!AC$133-PERCENT!AC$135))</f>
        <v>0.15399966107534521</v>
      </c>
      <c r="AD125" s="124">
        <f>IF(PERCENT!AD127&gt;PERCENT!AD$133,(PERCENT!AD127-PERCENT!AD$133)/(PERCENT!AD$134-PERCENT!AD$133),(PERCENT!AD127-PERCENT!AD$133)/(PERCENT!AD$133-PERCENT!AD$135))</f>
        <v>0.15399966107534521</v>
      </c>
      <c r="AE125" s="128">
        <f>IF(PERCENT!AE127&gt;PERCENT!AE$133,(PERCENT!AE127-PERCENT!AE$133)/(PERCENT!AE$134-PERCENT!AE$133),(PERCENT!AE127-PERCENT!AE$133)/(PERCENT!AE$133-PERCENT!AE$135))</f>
        <v>9.0817318740861214E-4</v>
      </c>
      <c r="AF125" s="124">
        <f>IF(PERCENT!AF127&gt;PERCENT!AF$133,(PERCENT!AF127-PERCENT!AF$133)/(PERCENT!AF$134-PERCENT!AF$133),(PERCENT!AF127-PERCENT!AF$133)/(PERCENT!AF$133-PERCENT!AF$135))</f>
        <v>0.28048603838561526</v>
      </c>
      <c r="AG125" s="124">
        <f>IF(PERCENT!AG127&gt;PERCENT!AG$133,(PERCENT!AG127-PERCENT!AG$133)/(PERCENT!AG$134-PERCENT!AG$133),(PERCENT!AG127-PERCENT!AG$133)/(PERCENT!AG$133-PERCENT!AG$135))</f>
        <v>0.39742525054317113</v>
      </c>
      <c r="AH125" s="124">
        <f>IF(PERCENT!AH127&gt;PERCENT!AH$133,(PERCENT!AH127-PERCENT!AH$133)/(PERCENT!AH$134-PERCENT!AH$133),(PERCENT!AH127-PERCENT!AH$133)/(PERCENT!AH$133-PERCENT!AH$135))</f>
        <v>3.9958841256967491E-2</v>
      </c>
      <c r="AI125" s="124">
        <f>IF(PERCENT!AI127&gt;PERCENT!AI$133,(PERCENT!AI127-PERCENT!AI$133)/(PERCENT!AI$134-PERCENT!AI$133),(PERCENT!AI127-PERCENT!AI$133)/(PERCENT!AI$133-PERCENT!AI$135))</f>
        <v>0.11453986371566995</v>
      </c>
      <c r="AJ125" s="124">
        <f>IF(PERCENT!AJ127&gt;PERCENT!AJ$133,(PERCENT!AJ127-PERCENT!AJ$133)/(PERCENT!AJ$134-PERCENT!AJ$133),(PERCENT!AJ127-PERCENT!AJ$133)/(PERCENT!AJ$133-PERCENT!AJ$135))</f>
        <v>-1.7669937445880753E-2</v>
      </c>
      <c r="AK125" s="124">
        <f>IF(PERCENT!AK127&gt;PERCENT!AK$133,(PERCENT!AK127-PERCENT!AK$133)/(PERCENT!AK$134-PERCENT!AK$133),(PERCENT!AK127-PERCENT!AK$133)/(PERCENT!AK$133-PERCENT!AK$135))</f>
        <v>-0.18494238454953471</v>
      </c>
      <c r="AL125" s="124">
        <f>IF(PERCENT!AL127&gt;PERCENT!AL$133,(PERCENT!AL127-PERCENT!AL$133)/(PERCENT!AL$134-PERCENT!AL$133),(PERCENT!AL127-PERCENT!AL$133)/(PERCENT!AL$133-PERCENT!AL$135))</f>
        <v>2.759592296700618E-3</v>
      </c>
      <c r="AM125" s="124">
        <f>IF(PERCENT!AM127&gt;PERCENT!AM$133,(PERCENT!AM127-PERCENT!AM$133)/(PERCENT!AM$134-PERCENT!AM$133),(PERCENT!AM127-PERCENT!AM$133)/(PERCENT!AM$133-PERCENT!AM$135))</f>
        <v>-3.2618164930212669E-2</v>
      </c>
      <c r="AN125" s="124">
        <f>IF(PERCENT!AN127&gt;PERCENT!AN$133,(PERCENT!AN127-PERCENT!AN$133)/(PERCENT!AN$134-PERCENT!AN$133),(PERCENT!AN127-PERCENT!AN$133)/(PERCENT!AN$133-PERCENT!AN$135))</f>
        <v>4.4549991522954656E-2</v>
      </c>
      <c r="AO125" s="124">
        <f>IF(PERCENT!AO127&gt;PERCENT!AO$133,(PERCENT!AO127-PERCENT!AO$133)/(PERCENT!AO$134-PERCENT!AO$133),(PERCENT!AO127-PERCENT!AO$133)/(PERCENT!AO$133-PERCENT!AO$135))</f>
        <v>-0.41458924912400985</v>
      </c>
      <c r="AP125" s="124">
        <f>IF(PERCENT!AP127&gt;PERCENT!AP$133,(PERCENT!AP127-PERCENT!AP$133)/(PERCENT!AP$134-PERCENT!AP$133),(PERCENT!AP127-PERCENT!AP$133)/(PERCENT!AP$133-PERCENT!AP$135))</f>
        <v>0.14790254175253473</v>
      </c>
      <c r="AQ125" s="124">
        <f>IF(PERCENT!AQ127&gt;PERCENT!AQ$133,(PERCENT!AQ127-PERCENT!AQ$133)/(PERCENT!AQ$134-PERCENT!AQ$133),(PERCENT!AQ127-PERCENT!AQ$133)/(PERCENT!AQ$133-PERCENT!AQ$135))</f>
        <v>4.021258275277876E-2</v>
      </c>
      <c r="AR125" s="124">
        <f>IF(PERCENT!AR127&gt;PERCENT!AR$133,(PERCENT!AR127-PERCENT!AR$133)/(PERCENT!AR$134-PERCENT!AR$133),(PERCENT!AR127-PERCENT!AR$133)/(PERCENT!AR$133-PERCENT!AR$135))</f>
        <v>6.5861645554836576E-2</v>
      </c>
      <c r="AS125" s="198">
        <f>IF(PERCENT!AS127&gt;PERCENT!AS$133,(PERCENT!AS127-PERCENT!AS$133)/(PERCENT!AS$134-PERCENT!AS$133),(PERCENT!AS127-PERCENT!AS$133)/(PERCENT!AS$133-PERCENT!AS$135))</f>
        <v>-0.49107697046931109</v>
      </c>
      <c r="AT125" s="198">
        <f>IF(PERCENT!AT127&gt;PERCENT!AT$133,(PERCENT!AT127-PERCENT!AT$133)/(PERCENT!AT$134-PERCENT!AT$133),(PERCENT!AT127-PERCENT!AT$133)/(PERCENT!AT$133-PERCENT!AT$135))</f>
        <v>0.30999025958156257</v>
      </c>
      <c r="AU125" s="198">
        <f>IF(PERCENT!AU127&gt;PERCENT!AU$133,(PERCENT!AU127-PERCENT!AU$133)/(PERCENT!AU$134-PERCENT!AU$133),(PERCENT!AU127-PERCENT!AU$133)/(PERCENT!AU$133-PERCENT!AU$135))</f>
        <v>1.8244611175470236E-2</v>
      </c>
      <c r="AV125" s="231">
        <f>IF(PERCENT!AV127&gt;PERCENT!AV$133,(PERCENT!AV127-PERCENT!AV$133)/(PERCENT!AV$134-PERCENT!AV$133),(PERCENT!AV127-PERCENT!AV$133)/(PERCENT!AV$133-PERCENT!AV$135))</f>
        <v>9.0817318740861214E-4</v>
      </c>
      <c r="AW125" s="231">
        <f>IF(PERCENT!AW127&gt;PERCENT!AW$133,(PERCENT!AW127-PERCENT!AW$133)/(PERCENT!AW$134-PERCENT!AW$133),(PERCENT!AW127-PERCENT!AW$133)/(PERCENT!AW$133-PERCENT!AW$135))</f>
        <v>2.0389493388550217E-3</v>
      </c>
      <c r="AX125" s="231">
        <f>IF(PERCENT!AX127&gt;PERCENT!AX$133,(PERCENT!AX127-PERCENT!AX$133)/(PERCENT!AX$134-PERCENT!AX$133),(PERCENT!AX127-PERCENT!AX$133)/(PERCENT!AX$133-PERCENT!AX$135))</f>
        <v>9.0817318740861214E-4</v>
      </c>
      <c r="AY125" s="232">
        <f>IF(PERCENT!AY127&gt;PERCENT!AY$133,(PERCENT!AY127-PERCENT!AY$133)/(PERCENT!AY$134-PERCENT!AY$133),(PERCENT!AY127-PERCENT!AY$133)/(PERCENT!AY$133-PERCENT!AY$135))</f>
        <v>-0.29591874604150692</v>
      </c>
    </row>
    <row r="126" spans="1:51" x14ac:dyDescent="0.35">
      <c r="A126" s="197" t="s">
        <v>816</v>
      </c>
      <c r="B126" s="125">
        <f>IF(PERCENT!B128&gt;PERCENT!B$133,(PERCENT!B128-PERCENT!B$133)/(PERCENT!B$134-PERCENT!B$133),(PERCENT!B128-PERCENT!B$133)/(PERCENT!B$133-PERCENT!B$135))</f>
        <v>0.97173426392260132</v>
      </c>
      <c r="C126" s="124">
        <f>IF(PERCENT!C128&gt;PERCENT!C$133,(PERCENT!C128-PERCENT!C$133)/(PERCENT!C$134-PERCENT!C$133),(PERCENT!C128-PERCENT!C$133)/(PERCENT!C$133-PERCENT!C$135))</f>
        <v>0.36489786300249327</v>
      </c>
      <c r="D126" s="124">
        <f>IF(PERCENT!D128&gt;PERCENT!D$133,(PERCENT!D128-PERCENT!D$133)/(PERCENT!D$134-PERCENT!D$133),(PERCENT!D128-PERCENT!D$133)/(PERCENT!D$133-PERCENT!D$135))</f>
        <v>0.3558272733843012</v>
      </c>
      <c r="E126" s="124">
        <f>IF(PERCENT!E128&gt;PERCENT!E$133,(PERCENT!E128-PERCENT!E$133)/(PERCENT!E$134-PERCENT!E$133),(PERCENT!E128-PERCENT!E$133)/(PERCENT!E$133-PERCENT!E$135))</f>
        <v>0.62067591632887698</v>
      </c>
      <c r="F126" s="124">
        <f>IF(PERCENT!F128&gt;PERCENT!F$133,(PERCENT!F128-PERCENT!F$133)/(PERCENT!F$134-PERCENT!F$133),(PERCENT!F128-PERCENT!F$133)/(PERCENT!F$133-PERCENT!F$135))</f>
        <v>0.95848811331958939</v>
      </c>
      <c r="G126" s="124">
        <f>IF(PERCENT!G128&gt;PERCENT!G$133,(PERCENT!G128-PERCENT!G$133)/(PERCENT!G$134-PERCENT!G$133),(PERCENT!G128-PERCENT!G$133)/(PERCENT!G$133-PERCENT!G$135))</f>
        <v>-2.8219854458620599E-2</v>
      </c>
      <c r="H126" s="125">
        <f>IF(PERCENT!H128&gt;PERCENT!H$133,(PERCENT!H128-PERCENT!H$133)/(PERCENT!H$134-PERCENT!H$133),(PERCENT!H128-PERCENT!H$133)/(PERCENT!H$133-PERCENT!H$135))</f>
        <v>0.96934058427740555</v>
      </c>
      <c r="I126" s="124">
        <f>IF(PERCENT!I128&gt;PERCENT!I$133,(PERCENT!I128-PERCENT!I$133)/(PERCENT!I$134-PERCENT!I$133),(PERCENT!I128-PERCENT!I$133)/(PERCENT!I$133-PERCENT!I$135))</f>
        <v>1</v>
      </c>
      <c r="J126" s="124">
        <f>IF(PERCENT!J128&gt;PERCENT!J$133,(PERCENT!J128-PERCENT!J$133)/(PERCENT!J$134-PERCENT!J$133),(PERCENT!J128-PERCENT!J$133)/(PERCENT!J$133-PERCENT!J$135))</f>
        <v>0.94492831073494254</v>
      </c>
      <c r="K126" s="126">
        <f>IF(PERCENT!K128&gt;PERCENT!K$133,(PERCENT!K128-PERCENT!K$133)/(PERCENT!K$134-PERCENT!K$133),(PERCENT!K128-PERCENT!K$133)/(PERCENT!K$133-PERCENT!K$135))</f>
        <v>0.58776270286189702</v>
      </c>
      <c r="L126" s="126">
        <f>IF(PERCENT!L128&gt;PERCENT!L$133,(PERCENT!L128-PERCENT!L$133)/(PERCENT!L$134-PERCENT!L$133),(PERCENT!L128-PERCENT!L$133)/(PERCENT!L$133-PERCENT!L$135))</f>
        <v>0.56922488076689837</v>
      </c>
      <c r="M126" s="124">
        <f>IF(PERCENT!M128&gt;PERCENT!M$133,(PERCENT!M128-PERCENT!M$133)/(PERCENT!M$134-PERCENT!M$133),(PERCENT!M128-PERCENT!M$133)/(PERCENT!M$133-PERCENT!M$135))</f>
        <v>0.92138534903077851</v>
      </c>
      <c r="N126" s="124">
        <f>IF(PERCENT!N128&gt;PERCENT!N$133,(PERCENT!N128-PERCENT!N$133)/(PERCENT!N$134-PERCENT!N$133),(PERCENT!N128-PERCENT!N$133)/(PERCENT!N$133-PERCENT!N$135))</f>
        <v>-0.80160931933354229</v>
      </c>
      <c r="O126" s="124">
        <f>IF(PERCENT!O128&gt;PERCENT!O$133,(PERCENT!O128-PERCENT!O$133)/(PERCENT!O$134-PERCENT!O$133),(PERCENT!O128-PERCENT!O$133)/(PERCENT!O$133-PERCENT!O$135))</f>
        <v>0.93684376182988416</v>
      </c>
      <c r="P126" s="124">
        <f>IF(PERCENT!P128&gt;PERCENT!P$133,(PERCENT!P128-PERCENT!P$133)/(PERCENT!P$134-PERCENT!P$133),(PERCENT!P128-PERCENT!P$133)/(PERCENT!P$133-PERCENT!P$135))</f>
        <v>8.9106707492497703E-2</v>
      </c>
      <c r="Q126" s="124">
        <f>IF(PERCENT!Q128&gt;PERCENT!Q$133,(PERCENT!Q128-PERCENT!Q$133)/(PERCENT!Q$134-PERCENT!Q$133),(PERCENT!Q128-PERCENT!Q$133)/(PERCENT!Q$133-PERCENT!Q$135))</f>
        <v>2.6204535048816716E-2</v>
      </c>
      <c r="R126" s="127">
        <f>IF(PERCENT!R128&gt;PERCENT!R$133,(PERCENT!R128-PERCENT!R$133)/(PERCENT!R$134-PERCENT!R$133),(PERCENT!R128-PERCENT!R$133)/(PERCENT!R$133-PERCENT!R$135))</f>
        <v>0.94102021840639771</v>
      </c>
      <c r="S126" s="124">
        <f>IF(PERCENT!S128&gt;PERCENT!S$133,(PERCENT!S128-PERCENT!S$133)/(PERCENT!S$134-PERCENT!S$133),(PERCENT!S128-PERCENT!S$133)/(PERCENT!S$133-PERCENT!S$135))</f>
        <v>0.94331127390255476</v>
      </c>
      <c r="T126" s="124">
        <f>IF(PERCENT!T128&gt;PERCENT!T$133,(PERCENT!T128-PERCENT!T$133)/(PERCENT!T$134-PERCENT!T$133),(PERCENT!T128-PERCENT!T$133)/(PERCENT!T$133-PERCENT!T$135))</f>
        <v>0.94168039620242949</v>
      </c>
      <c r="U126" s="124">
        <f>IF(PERCENT!U128&gt;PERCENT!U$133,(PERCENT!U128-PERCENT!U$133)/(PERCENT!U$134-PERCENT!U$133),(PERCENT!U128-PERCENT!U$133)/(PERCENT!U$133-PERCENT!U$135))</f>
        <v>0.93903346884319294</v>
      </c>
      <c r="V126" s="127">
        <f>IF(PERCENT!V128&gt;PERCENT!V$133,(PERCENT!V128-PERCENT!V$133)/(PERCENT!V$134-PERCENT!V$133),(PERCENT!V128-PERCENT!V$133)/(PERCENT!V$133-PERCENT!V$135))</f>
        <v>0.93586682061756299</v>
      </c>
      <c r="W126" s="124">
        <f>IF(PERCENT!W128&gt;PERCENT!W$133,(PERCENT!W128-PERCENT!W$133)/(PERCENT!W$134-PERCENT!W$133),(PERCENT!W128-PERCENT!W$133)/(PERCENT!W$133-PERCENT!W$135))</f>
        <v>0.93586682061756299</v>
      </c>
      <c r="X126" s="127">
        <f>IF(PERCENT!X128&gt;PERCENT!X$133,(PERCENT!X128-PERCENT!X$133)/(PERCENT!X$134-PERCENT!X$133),(PERCENT!X128-PERCENT!X$133)/(PERCENT!X$133-PERCENT!X$135))</f>
        <v>0.94434342682782269</v>
      </c>
      <c r="Y126" s="124">
        <f>IF(PERCENT!Y128&gt;PERCENT!Y$133,(PERCENT!Y128-PERCENT!Y$133)/(PERCENT!Y$134-PERCENT!Y$133),(PERCENT!Y128-PERCENT!Y$133)/(PERCENT!Y$133-PERCENT!Y$135))</f>
        <v>0.93885573102718056</v>
      </c>
      <c r="Z126" s="124">
        <f>IF(PERCENT!Z128&gt;PERCENT!Z$133,(PERCENT!Z128-PERCENT!Z$133)/(PERCENT!Z$134-PERCENT!Z$133),(PERCENT!Z128-PERCENT!Z$133)/(PERCENT!Z$133-PERCENT!Z$135))</f>
        <v>0.93750086058560833</v>
      </c>
      <c r="AA126" s="124">
        <f>IF(PERCENT!AA128&gt;PERCENT!AA$133,(PERCENT!AA128-PERCENT!AA$133)/(PERCENT!AA$134-PERCENT!AA$133),(PERCENT!AA128-PERCENT!AA$133)/(PERCENT!AA$133-PERCENT!AA$135))</f>
        <v>0.94000033219116419</v>
      </c>
      <c r="AB126" s="124">
        <f>IF(PERCENT!AB128&gt;PERCENT!AB$133,(PERCENT!AB128-PERCENT!AB$133)/(PERCENT!AB$134-PERCENT!AB$133),(PERCENT!AB128-PERCENT!AB$133)/(PERCENT!AB$133-PERCENT!AB$135))</f>
        <v>0.99404583714058692</v>
      </c>
      <c r="AC126" s="127">
        <f>IF(PERCENT!AC128&gt;PERCENT!AC$133,(PERCENT!AC128-PERCENT!AC$133)/(PERCENT!AC$134-PERCENT!AC$133),(PERCENT!AC128-PERCENT!AC$133)/(PERCENT!AC$133-PERCENT!AC$135))</f>
        <v>0.93686719769924165</v>
      </c>
      <c r="AD126" s="124">
        <f>IF(PERCENT!AD128&gt;PERCENT!AD$133,(PERCENT!AD128-PERCENT!AD$133)/(PERCENT!AD$134-PERCENT!AD$133),(PERCENT!AD128-PERCENT!AD$133)/(PERCENT!AD$133-PERCENT!AD$135))</f>
        <v>0.93686719769924165</v>
      </c>
      <c r="AE126" s="128">
        <f>IF(PERCENT!AE128&gt;PERCENT!AE$133,(PERCENT!AE128-PERCENT!AE$133)/(PERCENT!AE$134-PERCENT!AE$133),(PERCENT!AE128-PERCENT!AE$133)/(PERCENT!AE$133-PERCENT!AE$135))</f>
        <v>0.11126134741827326</v>
      </c>
      <c r="AF126" s="124">
        <f>IF(PERCENT!AF128&gt;PERCENT!AF$133,(PERCENT!AF128-PERCENT!AF$133)/(PERCENT!AF$134-PERCENT!AF$133),(PERCENT!AF128-PERCENT!AF$133)/(PERCENT!AF$133-PERCENT!AF$135))</f>
        <v>-0.48362771956527506</v>
      </c>
      <c r="AG126" s="124">
        <f>IF(PERCENT!AG128&gt;PERCENT!AG$133,(PERCENT!AG128-PERCENT!AG$133)/(PERCENT!AG$134-PERCENT!AG$133),(PERCENT!AG128-PERCENT!AG$133)/(PERCENT!AG$133-PERCENT!AG$135))</f>
        <v>-0.12900468801242876</v>
      </c>
      <c r="AH126" s="124">
        <f>IF(PERCENT!AH128&gt;PERCENT!AH$133,(PERCENT!AH128-PERCENT!AH$133)/(PERCENT!AH$134-PERCENT!AH$133),(PERCENT!AH128-PERCENT!AH$133)/(PERCENT!AH$133-PERCENT!AH$135))</f>
        <v>0.94199648232515731</v>
      </c>
      <c r="AI126" s="124">
        <f>IF(PERCENT!AI128&gt;PERCENT!AI$133,(PERCENT!AI128-PERCENT!AI$133)/(PERCENT!AI$134-PERCENT!AI$133),(PERCENT!AI128-PERCENT!AI$133)/(PERCENT!AI$133-PERCENT!AI$135))</f>
        <v>0.95534202676241109</v>
      </c>
      <c r="AJ126" s="124">
        <f>IF(PERCENT!AJ128&gt;PERCENT!AJ$133,(PERCENT!AJ128-PERCENT!AJ$133)/(PERCENT!AJ$134-PERCENT!AJ$133),(PERCENT!AJ128-PERCENT!AJ$133)/(PERCENT!AJ$133-PERCENT!AJ$135))</f>
        <v>0.94540037544122779</v>
      </c>
      <c r="AK126" s="124">
        <f>IF(PERCENT!AK128&gt;PERCENT!AK$133,(PERCENT!AK128-PERCENT!AK$133)/(PERCENT!AK$134-PERCENT!AK$133),(PERCENT!AK128-PERCENT!AK$133)/(PERCENT!AK$133-PERCENT!AK$135))</f>
        <v>0.51692108556075655</v>
      </c>
      <c r="AL126" s="124">
        <f>IF(PERCENT!AL128&gt;PERCENT!AL$133,(PERCENT!AL128-PERCENT!AL$133)/(PERCENT!AL$134-PERCENT!AL$133),(PERCENT!AL128-PERCENT!AL$133)/(PERCENT!AL$133-PERCENT!AL$135))</f>
        <v>0.94387168600236948</v>
      </c>
      <c r="AM126" s="124">
        <f>IF(PERCENT!AM128&gt;PERCENT!AM$133,(PERCENT!AM128-PERCENT!AM$133)/(PERCENT!AM$134-PERCENT!AM$133),(PERCENT!AM128-PERCENT!AM$133)/(PERCENT!AM$133-PERCENT!AM$135))</f>
        <v>0.1669666084193375</v>
      </c>
      <c r="AN126" s="124">
        <f>IF(PERCENT!AN128&gt;PERCENT!AN$133,(PERCENT!AN128-PERCENT!AN$133)/(PERCENT!AN$134-PERCENT!AN$133),(PERCENT!AN128-PERCENT!AN$133)/(PERCENT!AN$133-PERCENT!AN$135))</f>
        <v>-0.73057409723643429</v>
      </c>
      <c r="AO126" s="124">
        <f>IF(PERCENT!AO128&gt;PERCENT!AO$133,(PERCENT!AO128-PERCENT!AO$133)/(PERCENT!AO$134-PERCENT!AO$133),(PERCENT!AO128-PERCENT!AO$133)/(PERCENT!AO$133-PERCENT!AO$135))</f>
        <v>8.675055750789985E-3</v>
      </c>
      <c r="AP126" s="124">
        <f>IF(PERCENT!AP128&gt;PERCENT!AP$133,(PERCENT!AP128-PERCENT!AP$133)/(PERCENT!AP$134-PERCENT!AP$133),(PERCENT!AP128-PERCENT!AP$133)/(PERCENT!AP$133-PERCENT!AP$135))</f>
        <v>-0.95070802374874253</v>
      </c>
      <c r="AQ126" s="124">
        <f>IF(PERCENT!AQ128&gt;PERCENT!AQ$133,(PERCENT!AQ128-PERCENT!AQ$133)/(PERCENT!AQ$134-PERCENT!AQ$133),(PERCENT!AQ128-PERCENT!AQ$133)/(PERCENT!AQ$133-PERCENT!AQ$135))</f>
        <v>-0.36468600059255596</v>
      </c>
      <c r="AR126" s="124">
        <f>IF(PERCENT!AR128&gt;PERCENT!AR$133,(PERCENT!AR128-PERCENT!AR$133)/(PERCENT!AR$134-PERCENT!AR$133),(PERCENT!AR128-PERCENT!AR$133)/(PERCENT!AR$133-PERCENT!AR$135))</f>
        <v>-0.93895603063283162</v>
      </c>
      <c r="AS126" s="198">
        <f>IF(PERCENT!AS128&gt;PERCENT!AS$133,(PERCENT!AS128-PERCENT!AS$133)/(PERCENT!AS$134-PERCENT!AS$133),(PERCENT!AS128-PERCENT!AS$133)/(PERCENT!AS$133-PERCENT!AS$135))</f>
        <v>0.96981167424051329</v>
      </c>
      <c r="AT126" s="198">
        <f>IF(PERCENT!AT128&gt;PERCENT!AT$133,(PERCENT!AT128-PERCENT!AT$133)/(PERCENT!AT$134-PERCENT!AT$133),(PERCENT!AT128-PERCENT!AT$133)/(PERCENT!AT$133-PERCENT!AT$135))</f>
        <v>0.8686349255992446</v>
      </c>
      <c r="AU126" s="198">
        <f>IF(PERCENT!AU128&gt;PERCENT!AU$133,(PERCENT!AU128-PERCENT!AU$133)/(PERCENT!AU$134-PERCENT!AU$133),(PERCENT!AU128-PERCENT!AU$133)/(PERCENT!AU$133-PERCENT!AU$135))</f>
        <v>0.93946464088997506</v>
      </c>
      <c r="AV126" s="231">
        <f>IF(PERCENT!AV128&gt;PERCENT!AV$133,(PERCENT!AV128-PERCENT!AV$133)/(PERCENT!AV$134-PERCENT!AV$133),(PERCENT!AV128-PERCENT!AV$133)/(PERCENT!AV$133-PERCENT!AV$135))</f>
        <v>0.11126134741827326</v>
      </c>
      <c r="AW126" s="231">
        <f>IF(PERCENT!AW128&gt;PERCENT!AW$133,(PERCENT!AW128-PERCENT!AW$133)/(PERCENT!AW$134-PERCENT!AW$133),(PERCENT!AW128-PERCENT!AW$133)/(PERCENT!AW$133-PERCENT!AW$135))</f>
        <v>0.95177072206806301</v>
      </c>
      <c r="AX126" s="231">
        <f>IF(PERCENT!AX128&gt;PERCENT!AX$133,(PERCENT!AX128-PERCENT!AX$133)/(PERCENT!AX$134-PERCENT!AX$133),(PERCENT!AX128-PERCENT!AX$133)/(PERCENT!AX$133-PERCENT!AX$135))</f>
        <v>0.11126134741827326</v>
      </c>
      <c r="AY126" s="232">
        <f>IF(PERCENT!AY128&gt;PERCENT!AY$133,(PERCENT!AY128-PERCENT!AY$133)/(PERCENT!AY$134-PERCENT!AY$133),(PERCENT!AY128-PERCENT!AY$133)/(PERCENT!AY$133-PERCENT!AY$135))</f>
        <v>0.9459452692334851</v>
      </c>
    </row>
    <row r="127" spans="1:51" x14ac:dyDescent="0.35">
      <c r="A127" s="197" t="s">
        <v>814</v>
      </c>
      <c r="B127" s="125">
        <f>IF(PERCENT!B129&gt;PERCENT!B$133,(PERCENT!B129-PERCENT!B$133)/(PERCENT!B$134-PERCENT!B$133),(PERCENT!B129-PERCENT!B$133)/(PERCENT!B$133-PERCENT!B$135))</f>
        <v>0.38168349632831133</v>
      </c>
      <c r="C127" s="124">
        <f>IF(PERCENT!C129&gt;PERCENT!C$133,(PERCENT!C129-PERCENT!C$133)/(PERCENT!C$134-PERCENT!C$133),(PERCENT!C129-PERCENT!C$133)/(PERCENT!C$133-PERCENT!C$135))</f>
        <v>0.40577655323479223</v>
      </c>
      <c r="D127" s="124">
        <f>IF(PERCENT!D129&gt;PERCENT!D$133,(PERCENT!D129-PERCENT!D$133)/(PERCENT!D$134-PERCENT!D$133),(PERCENT!D129-PERCENT!D$133)/(PERCENT!D$133-PERCENT!D$135))</f>
        <v>0.2346398855598637</v>
      </c>
      <c r="E127" s="124">
        <f>IF(PERCENT!E129&gt;PERCENT!E$133,(PERCENT!E129-PERCENT!E$133)/(PERCENT!E$134-PERCENT!E$133),(PERCENT!E129-PERCENT!E$133)/(PERCENT!E$133-PERCENT!E$135))</f>
        <v>0.25589118617006457</v>
      </c>
      <c r="F127" s="124">
        <f>IF(PERCENT!F129&gt;PERCENT!F$133,(PERCENT!F129-PERCENT!F$133)/(PERCENT!F$134-PERCENT!F$133),(PERCENT!F129-PERCENT!F$133)/(PERCENT!F$133-PERCENT!F$135))</f>
        <v>0.32562129910454402</v>
      </c>
      <c r="G127" s="124">
        <f>IF(PERCENT!G129&gt;PERCENT!G$133,(PERCENT!G129-PERCENT!G$133)/(PERCENT!G$134-PERCENT!G$133),(PERCENT!G129-PERCENT!G$133)/(PERCENT!G$133-PERCENT!G$135))</f>
        <v>-2.3846729982370769E-2</v>
      </c>
      <c r="H127" s="125">
        <f>IF(PERCENT!H129&gt;PERCENT!H$133,(PERCENT!H129-PERCENT!H$133)/(PERCENT!H$134-PERCENT!H$133),(PERCENT!H129-PERCENT!H$133)/(PERCENT!H$133-PERCENT!H$135))</f>
        <v>-0.45022408633516042</v>
      </c>
      <c r="I127" s="124">
        <f>IF(PERCENT!I129&gt;PERCENT!I$133,(PERCENT!I129-PERCENT!I$133)/(PERCENT!I$134-PERCENT!I$133),(PERCENT!I129-PERCENT!I$133)/(PERCENT!I$133-PERCENT!I$135))</f>
        <v>-0.73672583275919445</v>
      </c>
      <c r="J127" s="124">
        <f>IF(PERCENT!J129&gt;PERCENT!J$133,(PERCENT!J129-PERCENT!J$133)/(PERCENT!J$134-PERCENT!J$133),(PERCENT!J129-PERCENT!J$133)/(PERCENT!J$133-PERCENT!J$135))</f>
        <v>-0.26903383062219005</v>
      </c>
      <c r="K127" s="126">
        <f>IF(PERCENT!K129&gt;PERCENT!K$133,(PERCENT!K129-PERCENT!K$133)/(PERCENT!K$134-PERCENT!K$133),(PERCENT!K129-PERCENT!K$133)/(PERCENT!K$133-PERCENT!K$135))</f>
        <v>0.39066238463720421</v>
      </c>
      <c r="L127" s="126">
        <f>IF(PERCENT!L129&gt;PERCENT!L$133,(PERCENT!L129-PERCENT!L$133)/(PERCENT!L$134-PERCENT!L$133),(PERCENT!L129-PERCENT!L$133)/(PERCENT!L$133-PERCENT!L$135))</f>
        <v>5.8224465857903564E-2</v>
      </c>
      <c r="M127" s="124">
        <f>IF(PERCENT!M129&gt;PERCENT!M$133,(PERCENT!M129-PERCENT!M$133)/(PERCENT!M$134-PERCENT!M$133),(PERCENT!M129-PERCENT!M$133)/(PERCENT!M$133-PERCENT!M$135))</f>
        <v>0.17443986362822289</v>
      </c>
      <c r="N127" s="124">
        <f>IF(PERCENT!N129&gt;PERCENT!N$133,(PERCENT!N129-PERCENT!N$133)/(PERCENT!N$134-PERCENT!N$133),(PERCENT!N129-PERCENT!N$133)/(PERCENT!N$133-PERCENT!N$135))</f>
        <v>-0.44666899690906786</v>
      </c>
      <c r="O127" s="124">
        <f>IF(PERCENT!O129&gt;PERCENT!O$133,(PERCENT!O129-PERCENT!O$133)/(PERCENT!O$134-PERCENT!O$133),(PERCENT!O129-PERCENT!O$133)/(PERCENT!O$133-PERCENT!O$135))</f>
        <v>-0.38491034067673308</v>
      </c>
      <c r="P127" s="124">
        <f>IF(PERCENT!P129&gt;PERCENT!P$133,(PERCENT!P129-PERCENT!P$133)/(PERCENT!P$134-PERCENT!P$133),(PERCENT!P129-PERCENT!P$133)/(PERCENT!P$133-PERCENT!P$135))</f>
        <v>-3.6996956884479758E-2</v>
      </c>
      <c r="Q127" s="124">
        <f>IF(PERCENT!Q129&gt;PERCENT!Q$133,(PERCENT!Q129-PERCENT!Q$133)/(PERCENT!Q$134-PERCENT!Q$133),(PERCENT!Q129-PERCENT!Q$133)/(PERCENT!Q$133-PERCENT!Q$135))</f>
        <v>0.1378096221274776</v>
      </c>
      <c r="R127" s="127">
        <f>IF(PERCENT!R129&gt;PERCENT!R$133,(PERCENT!R129-PERCENT!R$133)/(PERCENT!R$134-PERCENT!R$133),(PERCENT!R129-PERCENT!R$133)/(PERCENT!R$133-PERCENT!R$135))</f>
        <v>-0.54096247613775117</v>
      </c>
      <c r="S127" s="124">
        <f>IF(PERCENT!S129&gt;PERCENT!S$133,(PERCENT!S129-PERCENT!S$133)/(PERCENT!S$134-PERCENT!S$133),(PERCENT!S129-PERCENT!S$133)/(PERCENT!S$133-PERCENT!S$135))</f>
        <v>-0.54064481624210292</v>
      </c>
      <c r="T127" s="124">
        <f>IF(PERCENT!T129&gt;PERCENT!T$133,(PERCENT!T129-PERCENT!T$133)/(PERCENT!T$134-PERCENT!T$133),(PERCENT!T129-PERCENT!T$133)/(PERCENT!T$133-PERCENT!T$135))</f>
        <v>-0.56831903862869593</v>
      </c>
      <c r="U127" s="124">
        <f>IF(PERCENT!U129&gt;PERCENT!U$133,(PERCENT!U129-PERCENT!U$133)/(PERCENT!U$134-PERCENT!U$133),(PERCENT!U129-PERCENT!U$133)/(PERCENT!U$133-PERCENT!U$135))</f>
        <v>-0.50255933833434929</v>
      </c>
      <c r="V127" s="127">
        <f>IF(PERCENT!V129&gt;PERCENT!V$133,(PERCENT!V129-PERCENT!V$133)/(PERCENT!V$134-PERCENT!V$133),(PERCENT!V129-PERCENT!V$133)/(PERCENT!V$133-PERCENT!V$135))</f>
        <v>-0.35929775737788155</v>
      </c>
      <c r="W127" s="124">
        <f>IF(PERCENT!W129&gt;PERCENT!W$133,(PERCENT!W129-PERCENT!W$133)/(PERCENT!W$134-PERCENT!W$133),(PERCENT!W129-PERCENT!W$133)/(PERCENT!W$133-PERCENT!W$135))</f>
        <v>-0.35929775737788155</v>
      </c>
      <c r="X127" s="127">
        <f>IF(PERCENT!X129&gt;PERCENT!X$133,(PERCENT!X129-PERCENT!X$133)/(PERCENT!X$134-PERCENT!X$133),(PERCENT!X129-PERCENT!X$133)/(PERCENT!X$133-PERCENT!X$135))</f>
        <v>1.8708468639086699E-2</v>
      </c>
      <c r="Y127" s="124">
        <f>IF(PERCENT!Y129&gt;PERCENT!Y$133,(PERCENT!Y129-PERCENT!Y$133)/(PERCENT!Y$134-PERCENT!Y$133),(PERCENT!Y129-PERCENT!Y$133)/(PERCENT!Y$133-PERCENT!Y$135))</f>
        <v>-0.36774680318612346</v>
      </c>
      <c r="Z127" s="124">
        <f>IF(PERCENT!Z129&gt;PERCENT!Z$133,(PERCENT!Z129-PERCENT!Z$133)/(PERCENT!Z$134-PERCENT!Z$133),(PERCENT!Z129-PERCENT!Z$133)/(PERCENT!Z$133-PERCENT!Z$135))</f>
        <v>-0.47011408137820687</v>
      </c>
      <c r="AA127" s="124">
        <f>IF(PERCENT!AA129&gt;PERCENT!AA$133,(PERCENT!AA129-PERCENT!AA$133)/(PERCENT!AA$134-PERCENT!AA$133),(PERCENT!AA129-PERCENT!AA$133)/(PERCENT!AA$133-PERCENT!AA$135))</f>
        <v>-0.49265729089981347</v>
      </c>
      <c r="AB127" s="124">
        <f>IF(PERCENT!AB129&gt;PERCENT!AB$133,(PERCENT!AB129-PERCENT!AB$133)/(PERCENT!AB$134-PERCENT!AB$133),(PERCENT!AB129-PERCENT!AB$133)/(PERCENT!AB$133-PERCENT!AB$135))</f>
        <v>0.60248279280939177</v>
      </c>
      <c r="AC127" s="127">
        <f>IF(PERCENT!AC129&gt;PERCENT!AC$133,(PERCENT!AC129-PERCENT!AC$133)/(PERCENT!AC$134-PERCENT!AC$133),(PERCENT!AC129-PERCENT!AC$133)/(PERCENT!AC$133-PERCENT!AC$135))</f>
        <v>3.8239028211423658E-2</v>
      </c>
      <c r="AD127" s="124">
        <f>IF(PERCENT!AD129&gt;PERCENT!AD$133,(PERCENT!AD129-PERCENT!AD$133)/(PERCENT!AD$134-PERCENT!AD$133),(PERCENT!AD129-PERCENT!AD$133)/(PERCENT!AD$133-PERCENT!AD$135))</f>
        <v>3.8239028211423658E-2</v>
      </c>
      <c r="AE127" s="128">
        <f>IF(PERCENT!AE129&gt;PERCENT!AE$133,(PERCENT!AE129-PERCENT!AE$133)/(PERCENT!AE$134-PERCENT!AE$133),(PERCENT!AE129-PERCENT!AE$133)/(PERCENT!AE$133-PERCENT!AE$135))</f>
        <v>-1.1437422306039047E-2</v>
      </c>
      <c r="AF127" s="124">
        <f>IF(PERCENT!AF129&gt;PERCENT!AF$133,(PERCENT!AF129-PERCENT!AF$133)/(PERCENT!AF$134-PERCENT!AF$133),(PERCENT!AF129-PERCENT!AF$133)/(PERCENT!AF$133-PERCENT!AF$135))</f>
        <v>0.24542343948094084</v>
      </c>
      <c r="AG127" s="124">
        <f>IF(PERCENT!AG129&gt;PERCENT!AG$133,(PERCENT!AG129-PERCENT!AG$133)/(PERCENT!AG$134-PERCENT!AG$133),(PERCENT!AG129-PERCENT!AG$133)/(PERCENT!AG$133-PERCENT!AG$135))</f>
        <v>-0.10391444383148839</v>
      </c>
      <c r="AH127" s="124">
        <f>IF(PERCENT!AH129&gt;PERCENT!AH$133,(PERCENT!AH129-PERCENT!AH$133)/(PERCENT!AH$134-PERCENT!AH$133),(PERCENT!AH129-PERCENT!AH$133)/(PERCENT!AH$133-PERCENT!AH$135))</f>
        <v>2.6477192686444892E-3</v>
      </c>
      <c r="AI127" s="124">
        <f>IF(PERCENT!AI129&gt;PERCENT!AI$133,(PERCENT!AI129-PERCENT!AI$133)/(PERCENT!AI$134-PERCENT!AI$133),(PERCENT!AI129-PERCENT!AI$133)/(PERCENT!AI$133-PERCENT!AI$135))</f>
        <v>0.25394093010932284</v>
      </c>
      <c r="AJ127" s="124">
        <f>IF(PERCENT!AJ129&gt;PERCENT!AJ$133,(PERCENT!AJ129-PERCENT!AJ$133)/(PERCENT!AJ$134-PERCENT!AJ$133),(PERCENT!AJ129-PERCENT!AJ$133)/(PERCENT!AJ$133-PERCENT!AJ$135))</f>
        <v>-5.186056227152884E-2</v>
      </c>
      <c r="AK127" s="124">
        <f>IF(PERCENT!AK129&gt;PERCENT!AK$133,(PERCENT!AK129-PERCENT!AK$133)/(PERCENT!AK$134-PERCENT!AK$133),(PERCENT!AK129-PERCENT!AK$133)/(PERCENT!AK$133-PERCENT!AK$135))</f>
        <v>-0.15695024718578299</v>
      </c>
      <c r="AL127" s="124">
        <f>IF(PERCENT!AL129&gt;PERCENT!AL$133,(PERCENT!AL129-PERCENT!AL$133)/(PERCENT!AL$134-PERCENT!AL$133),(PERCENT!AL129-PERCENT!AL$133)/(PERCENT!AL$133-PERCENT!AL$135))</f>
        <v>-0.19689328096265793</v>
      </c>
      <c r="AM127" s="124">
        <f>IF(PERCENT!AM129&gt;PERCENT!AM$133,(PERCENT!AM129-PERCENT!AM$133)/(PERCENT!AM$134-PERCENT!AM$133),(PERCENT!AM129-PERCENT!AM$133)/(PERCENT!AM$133-PERCENT!AM$135))</f>
        <v>-5.1899067648467218E-2</v>
      </c>
      <c r="AN127" s="124">
        <f>IF(PERCENT!AN129&gt;PERCENT!AN$133,(PERCENT!AN129-PERCENT!AN$133)/(PERCENT!AN$134-PERCENT!AN$133),(PERCENT!AN129-PERCENT!AN$133)/(PERCENT!AN$133-PERCENT!AN$135))</f>
        <v>5.9426363144280146E-2</v>
      </c>
      <c r="AO127" s="124">
        <f>IF(PERCENT!AO129&gt;PERCENT!AO$133,(PERCENT!AO129-PERCENT!AO$133)/(PERCENT!AO$134-PERCENT!AO$133),(PERCENT!AO129-PERCENT!AO$133)/(PERCENT!AO$133-PERCENT!AO$135))</f>
        <v>-0.24027577543988449</v>
      </c>
      <c r="AP127" s="124">
        <f>IF(PERCENT!AP129&gt;PERCENT!AP$133,(PERCENT!AP129-PERCENT!AP$133)/(PERCENT!AP$134-PERCENT!AP$133),(PERCENT!AP129-PERCENT!AP$133)/(PERCENT!AP$133-PERCENT!AP$135))</f>
        <v>4.3312960387898447E-2</v>
      </c>
      <c r="AQ127" s="124">
        <f>IF(PERCENT!AQ129&gt;PERCENT!AQ$133,(PERCENT!AQ129-PERCENT!AQ$133)/(PERCENT!AQ$134-PERCENT!AQ$133),(PERCENT!AQ129-PERCENT!AQ$133)/(PERCENT!AQ$133-PERCENT!AQ$135))</f>
        <v>2.8964848262435342E-2</v>
      </c>
      <c r="AR127" s="124">
        <f>IF(PERCENT!AR129&gt;PERCENT!AR$133,(PERCENT!AR129-PERCENT!AR$133)/(PERCENT!AR$134-PERCENT!AR$133),(PERCENT!AR129-PERCENT!AR$133)/(PERCENT!AR$133-PERCENT!AR$135))</f>
        <v>0.15788541127770311</v>
      </c>
      <c r="AS127" s="198">
        <f>IF(PERCENT!AS129&gt;PERCENT!AS$133,(PERCENT!AS129-PERCENT!AS$133)/(PERCENT!AS$134-PERCENT!AS$133),(PERCENT!AS129-PERCENT!AS$133)/(PERCENT!AS$133-PERCENT!AS$135))</f>
        <v>-6.63225600240217E-3</v>
      </c>
      <c r="AT127" s="198">
        <f>IF(PERCENT!AT129&gt;PERCENT!AT$133,(PERCENT!AT129-PERCENT!AT$133)/(PERCENT!AT$134-PERCENT!AT$133),(PERCENT!AT129-PERCENT!AT$133)/(PERCENT!AT$133-PERCENT!AT$135))</f>
        <v>0.37034084344306323</v>
      </c>
      <c r="AU127" s="198">
        <f>IF(PERCENT!AU129&gt;PERCENT!AU$133,(PERCENT!AU129-PERCENT!AU$133)/(PERCENT!AU$134-PERCENT!AU$133),(PERCENT!AU129-PERCENT!AU$133)/(PERCENT!AU$133-PERCENT!AU$135))</f>
        <v>-7.5517827778294425E-2</v>
      </c>
      <c r="AV127" s="231">
        <f>IF(PERCENT!AV129&gt;PERCENT!AV$133,(PERCENT!AV129-PERCENT!AV$133)/(PERCENT!AV$134-PERCENT!AV$133),(PERCENT!AV129-PERCENT!AV$133)/(PERCENT!AV$133-PERCENT!AV$135))</f>
        <v>-1.1437422306039047E-2</v>
      </c>
      <c r="AW127" s="231">
        <f>IF(PERCENT!AW129&gt;PERCENT!AW$133,(PERCENT!AW129-PERCENT!AW$133)/(PERCENT!AW$134-PERCENT!AW$133),(PERCENT!AW129-PERCENT!AW$133)/(PERCENT!AW$133-PERCENT!AW$135))</f>
        <v>3.3972120690663597E-2</v>
      </c>
      <c r="AX127" s="231">
        <f>IF(PERCENT!AX129&gt;PERCENT!AX$133,(PERCENT!AX129-PERCENT!AX$133)/(PERCENT!AX$134-PERCENT!AX$133),(PERCENT!AX129-PERCENT!AX$133)/(PERCENT!AX$133-PERCENT!AX$135))</f>
        <v>-1.1437422306039047E-2</v>
      </c>
      <c r="AY127" s="232">
        <f>IF(PERCENT!AY129&gt;PERCENT!AY$133,(PERCENT!AY129-PERCENT!AY$133)/(PERCENT!AY$134-PERCENT!AY$133),(PERCENT!AY129-PERCENT!AY$133)/(PERCENT!AY$133-PERCENT!AY$135))</f>
        <v>-0.12333492714564548</v>
      </c>
    </row>
    <row r="128" spans="1:51" x14ac:dyDescent="0.35">
      <c r="A128" s="197" t="s">
        <v>821</v>
      </c>
      <c r="B128" s="125">
        <f>IF(PERCENT!B130&gt;PERCENT!B$133,(PERCENT!B130-PERCENT!B$133)/(PERCENT!B$134-PERCENT!B$133),(PERCENT!B130-PERCENT!B$133)/(PERCENT!B$133-PERCENT!B$135))</f>
        <v>9.188963511503756E-2</v>
      </c>
      <c r="C128" s="124">
        <f>IF(PERCENT!C130&gt;PERCENT!C$133,(PERCENT!C130-PERCENT!C$133)/(PERCENT!C$134-PERCENT!C$133),(PERCENT!C130-PERCENT!C$133)/(PERCENT!C$133-PERCENT!C$135))</f>
        <v>0.10914291311124447</v>
      </c>
      <c r="D128" s="124">
        <f>IF(PERCENT!D130&gt;PERCENT!D$133,(PERCENT!D130-PERCENT!D$133)/(PERCENT!D$134-PERCENT!D$133),(PERCENT!D130-PERCENT!D$133)/(PERCENT!D$133-PERCENT!D$135))</f>
        <v>2.2085202316488854E-2</v>
      </c>
      <c r="E128" s="124">
        <f>IF(PERCENT!E130&gt;PERCENT!E$133,(PERCENT!E130-PERCENT!E$133)/(PERCENT!E$134-PERCENT!E$133),(PERCENT!E130-PERCENT!E$133)/(PERCENT!E$133-PERCENT!E$135))</f>
        <v>0.57683400398829277</v>
      </c>
      <c r="F128" s="124">
        <f>IF(PERCENT!F130&gt;PERCENT!F$133,(PERCENT!F130-PERCENT!F$133)/(PERCENT!F$134-PERCENT!F$133),(PERCENT!F130-PERCENT!F$133)/(PERCENT!F$133-PERCENT!F$135))</f>
        <v>-0.65399343335396454</v>
      </c>
      <c r="G128" s="124">
        <f>IF(PERCENT!G130&gt;PERCENT!G$133,(PERCENT!G130-PERCENT!G$133)/(PERCENT!G$134-PERCENT!G$133),(PERCENT!G130-PERCENT!G$133)/(PERCENT!G$133-PERCENT!G$135))</f>
        <v>9.4066719672814103E-2</v>
      </c>
      <c r="H128" s="125">
        <f>IF(PERCENT!H130&gt;PERCENT!H$133,(PERCENT!H130-PERCENT!H$133)/(PERCENT!H$134-PERCENT!H$133),(PERCENT!H130-PERCENT!H$133)/(PERCENT!H$133-PERCENT!H$135))</f>
        <v>6.4620686745672992E-2</v>
      </c>
      <c r="I128" s="124">
        <f>IF(PERCENT!I130&gt;PERCENT!I$133,(PERCENT!I130-PERCENT!I$133)/(PERCENT!I$134-PERCENT!I$133),(PERCENT!I130-PERCENT!I$133)/(PERCENT!I$133-PERCENT!I$135))</f>
        <v>-0.19104746235338063</v>
      </c>
      <c r="J128" s="124">
        <f>IF(PERCENT!J130&gt;PERCENT!J$133,(PERCENT!J130-PERCENT!J$133)/(PERCENT!J$134-PERCENT!J$133),(PERCENT!J130-PERCENT!J$133)/(PERCENT!J$133-PERCENT!J$135))</f>
        <v>0.13906868735793548</v>
      </c>
      <c r="K128" s="126">
        <f>IF(PERCENT!K130&gt;PERCENT!K$133,(PERCENT!K130-PERCENT!K$133)/(PERCENT!K$134-PERCENT!K$133),(PERCENT!K130-PERCENT!K$133)/(PERCENT!K$133-PERCENT!K$135))</f>
        <v>9.935782902049109E-2</v>
      </c>
      <c r="L128" s="126">
        <f>IF(PERCENT!L130&gt;PERCENT!L$133,(PERCENT!L130-PERCENT!L$133)/(PERCENT!L$134-PERCENT!L$133),(PERCENT!L130-PERCENT!L$133)/(PERCENT!L$133-PERCENT!L$135))</f>
        <v>0.18504620500258118</v>
      </c>
      <c r="M128" s="124">
        <f>IF(PERCENT!M130&gt;PERCENT!M$133,(PERCENT!M130-PERCENT!M$133)/(PERCENT!M$134-PERCENT!M$133),(PERCENT!M130-PERCENT!M$133)/(PERCENT!M$133-PERCENT!M$135))</f>
        <v>0.36471685838828305</v>
      </c>
      <c r="N128" s="124">
        <f>IF(PERCENT!N130&gt;PERCENT!N$133,(PERCENT!N130-PERCENT!N$133)/(PERCENT!N$134-PERCENT!N$133),(PERCENT!N130-PERCENT!N$133)/(PERCENT!N$133-PERCENT!N$135))</f>
        <v>-0.69697500406936108</v>
      </c>
      <c r="O128" s="124">
        <f>IF(PERCENT!O130&gt;PERCENT!O$133,(PERCENT!O130-PERCENT!O$133)/(PERCENT!O$134-PERCENT!O$133),(PERCENT!O130-PERCENT!O$133)/(PERCENT!O$133-PERCENT!O$135))</f>
        <v>8.1344670180686571E-2</v>
      </c>
      <c r="P128" s="124">
        <f>IF(PERCENT!P130&gt;PERCENT!P$133,(PERCENT!P130-PERCENT!P$133)/(PERCENT!P$134-PERCENT!P$133),(PERCENT!P130-PERCENT!P$133)/(PERCENT!P$133-PERCENT!P$135))</f>
        <v>0.13560039437149207</v>
      </c>
      <c r="Q128" s="124">
        <f>IF(PERCENT!Q130&gt;PERCENT!Q$133,(PERCENT!Q130-PERCENT!Q$133)/(PERCENT!Q$134-PERCENT!Q$133),(PERCENT!Q130-PERCENT!Q$133)/(PERCENT!Q$133-PERCENT!Q$135))</f>
        <v>0.13296799495234099</v>
      </c>
      <c r="R128" s="127">
        <f>IF(PERCENT!R130&gt;PERCENT!R$133,(PERCENT!R130-PERCENT!R$133)/(PERCENT!R$134-PERCENT!R$133),(PERCENT!R130-PERCENT!R$133)/(PERCENT!R$133-PERCENT!R$135))</f>
        <v>-9.6410360641484227E-2</v>
      </c>
      <c r="S128" s="124">
        <f>IF(PERCENT!S130&gt;PERCENT!S$133,(PERCENT!S130-PERCENT!S$133)/(PERCENT!S$134-PERCENT!S$133),(PERCENT!S130-PERCENT!S$133)/(PERCENT!S$133-PERCENT!S$135))</f>
        <v>-0.13793436425260233</v>
      </c>
      <c r="T128" s="124">
        <f>IF(PERCENT!T130&gt;PERCENT!T$133,(PERCENT!T130-PERCENT!T$133)/(PERCENT!T$134-PERCENT!T$133),(PERCENT!T130-PERCENT!T$133)/(PERCENT!T$133-PERCENT!T$135))</f>
        <v>-8.5377683095041845E-2</v>
      </c>
      <c r="U128" s="124">
        <f>IF(PERCENT!U130&gt;PERCENT!U$133,(PERCENT!U130-PERCENT!U$133)/(PERCENT!U$134-PERCENT!U$133),(PERCENT!U130-PERCENT!U$133)/(PERCENT!U$133-PERCENT!U$135))</f>
        <v>-8.3646547857888831E-2</v>
      </c>
      <c r="V128" s="127">
        <f>IF(PERCENT!V130&gt;PERCENT!V$133,(PERCENT!V130-PERCENT!V$133)/(PERCENT!V$134-PERCENT!V$133),(PERCENT!V130-PERCENT!V$133)/(PERCENT!V$133-PERCENT!V$135))</f>
        <v>3.4473888245623904E-2</v>
      </c>
      <c r="W128" s="124">
        <f>IF(PERCENT!W130&gt;PERCENT!W$133,(PERCENT!W130-PERCENT!W$133)/(PERCENT!W$134-PERCENT!W$133),(PERCENT!W130-PERCENT!W$133)/(PERCENT!W$133-PERCENT!W$135))</f>
        <v>3.4473888245623904E-2</v>
      </c>
      <c r="X128" s="127">
        <f>IF(PERCENT!X130&gt;PERCENT!X$133,(PERCENT!X130-PERCENT!X$133)/(PERCENT!X$134-PERCENT!X$133),(PERCENT!X130-PERCENT!X$133)/(PERCENT!X$133-PERCENT!X$135))</f>
        <v>0.10303777471775619</v>
      </c>
      <c r="Y128" s="124">
        <f>IF(PERCENT!Y130&gt;PERCENT!Y$133,(PERCENT!Y130-PERCENT!Y$133)/(PERCENT!Y$134-PERCENT!Y$133),(PERCENT!Y130-PERCENT!Y$133)/(PERCENT!Y$133-PERCENT!Y$135))</f>
        <v>8.3396369410138199E-2</v>
      </c>
      <c r="Z128" s="124">
        <f>IF(PERCENT!Z130&gt;PERCENT!Z$133,(PERCENT!Z130-PERCENT!Z$133)/(PERCENT!Z$134-PERCENT!Z$133),(PERCENT!Z130-PERCENT!Z$133)/(PERCENT!Z$133-PERCENT!Z$135))</f>
        <v>3.6628830870307591E-2</v>
      </c>
      <c r="AA128" s="124">
        <f>IF(PERCENT!AA130&gt;PERCENT!AA$133,(PERCENT!AA130-PERCENT!AA$133)/(PERCENT!AA$134-PERCENT!AA$133),(PERCENT!AA130-PERCENT!AA$133)/(PERCENT!AA$133-PERCENT!AA$135))</f>
        <v>0.10319317402040482</v>
      </c>
      <c r="AB128" s="124">
        <f>IF(PERCENT!AB130&gt;PERCENT!AB$133,(PERCENT!AB130-PERCENT!AB$133)/(PERCENT!AB$134-PERCENT!AB$133),(PERCENT!AB130-PERCENT!AB$133)/(PERCENT!AB$133-PERCENT!AB$135))</f>
        <v>0.37770685011839694</v>
      </c>
      <c r="AC128" s="127">
        <f>IF(PERCENT!AC130&gt;PERCENT!AC$133,(PERCENT!AC130-PERCENT!AC$133)/(PERCENT!AC$134-PERCENT!AC$133),(PERCENT!AC130-PERCENT!AC$133)/(PERCENT!AC$133-PERCENT!AC$135))</f>
        <v>-0.51878473583949725</v>
      </c>
      <c r="AD128" s="124">
        <f>IF(PERCENT!AD130&gt;PERCENT!AD$133,(PERCENT!AD130-PERCENT!AD$133)/(PERCENT!AD$134-PERCENT!AD$133),(PERCENT!AD130-PERCENT!AD$133)/(PERCENT!AD$133-PERCENT!AD$135))</f>
        <v>-0.51878473583949725</v>
      </c>
      <c r="AE128" s="128">
        <f>IF(PERCENT!AE130&gt;PERCENT!AE$133,(PERCENT!AE130-PERCENT!AE$133)/(PERCENT!AE$134-PERCENT!AE$133),(PERCENT!AE130-PERCENT!AE$133)/(PERCENT!AE$133-PERCENT!AE$135))</f>
        <v>-2.2523723213892625E-2</v>
      </c>
      <c r="AF128" s="124">
        <f>IF(PERCENT!AF130&gt;PERCENT!AF$133,(PERCENT!AF130-PERCENT!AF$133)/(PERCENT!AF$134-PERCENT!AF$133),(PERCENT!AF130-PERCENT!AF$133)/(PERCENT!AF$133-PERCENT!AF$135))</f>
        <v>-0.4616196149555265</v>
      </c>
      <c r="AG128" s="124">
        <f>IF(PERCENT!AG130&gt;PERCENT!AG$133,(PERCENT!AG130-PERCENT!AG$133)/(PERCENT!AG$134-PERCENT!AG$133),(PERCENT!AG130-PERCENT!AG$133)/(PERCENT!AG$133-PERCENT!AG$135))</f>
        <v>-0.2810126522727463</v>
      </c>
      <c r="AH128" s="124">
        <f>IF(PERCENT!AH130&gt;PERCENT!AH$133,(PERCENT!AH130-PERCENT!AH$133)/(PERCENT!AH$134-PERCENT!AH$133),(PERCENT!AH130-PERCENT!AH$133)/(PERCENT!AH$133-PERCENT!AH$135))</f>
        <v>1.0841518143863162E-2</v>
      </c>
      <c r="AI128" s="124">
        <f>IF(PERCENT!AI130&gt;PERCENT!AI$133,(PERCENT!AI130-PERCENT!AI$133)/(PERCENT!AI$134-PERCENT!AI$133),(PERCENT!AI130-PERCENT!AI$133)/(PERCENT!AI$133-PERCENT!AI$135))</f>
        <v>0.24879889992938123</v>
      </c>
      <c r="AJ128" s="124">
        <f>IF(PERCENT!AJ130&gt;PERCENT!AJ$133,(PERCENT!AJ130-PERCENT!AJ$133)/(PERCENT!AJ$134-PERCENT!AJ$133),(PERCENT!AJ130-PERCENT!AJ$133)/(PERCENT!AJ$133-PERCENT!AJ$135))</f>
        <v>-0.2287933641175893</v>
      </c>
      <c r="AK128" s="124">
        <f>IF(PERCENT!AK130&gt;PERCENT!AK$133,(PERCENT!AK130-PERCENT!AK$133)/(PERCENT!AK$134-PERCENT!AK$133),(PERCENT!AK130-PERCENT!AK$133)/(PERCENT!AK$133-PERCENT!AK$135))</f>
        <v>0.38480061120352371</v>
      </c>
      <c r="AL128" s="124">
        <f>IF(PERCENT!AL130&gt;PERCENT!AL$133,(PERCENT!AL130-PERCENT!AL$133)/(PERCENT!AL$134-PERCENT!AL$133),(PERCENT!AL130-PERCENT!AL$133)/(PERCENT!AL$133-PERCENT!AL$135))</f>
        <v>3.494669764336459E-2</v>
      </c>
      <c r="AM128" s="124">
        <f>IF(PERCENT!AM130&gt;PERCENT!AM$133,(PERCENT!AM130-PERCENT!AM$133)/(PERCENT!AM$134-PERCENT!AM$133),(PERCENT!AM130-PERCENT!AM$133)/(PERCENT!AM$133-PERCENT!AM$135))</f>
        <v>0.28891432946059453</v>
      </c>
      <c r="AN128" s="124">
        <f>IF(PERCENT!AN130&gt;PERCENT!AN$133,(PERCENT!AN130-PERCENT!AN$133)/(PERCENT!AN$134-PERCENT!AN$133),(PERCENT!AN130-PERCENT!AN$133)/(PERCENT!AN$133-PERCENT!AN$135))</f>
        <v>-0.52042189308085263</v>
      </c>
      <c r="AO128" s="124">
        <f>IF(PERCENT!AO130&gt;PERCENT!AO$133,(PERCENT!AO130-PERCENT!AO$133)/(PERCENT!AO$134-PERCENT!AO$133),(PERCENT!AO130-PERCENT!AO$133)/(PERCENT!AO$133-PERCENT!AO$135))</f>
        <v>0.25438446661112668</v>
      </c>
      <c r="AP128" s="124">
        <f>IF(PERCENT!AP130&gt;PERCENT!AP$133,(PERCENT!AP130-PERCENT!AP$133)/(PERCENT!AP$134-PERCENT!AP$133),(PERCENT!AP130-PERCENT!AP$133)/(PERCENT!AP$133-PERCENT!AP$135))</f>
        <v>-0.23603945801747853</v>
      </c>
      <c r="AQ128" s="124">
        <f>IF(PERCENT!AQ130&gt;PERCENT!AQ$133,(PERCENT!AQ130-PERCENT!AQ$133)/(PERCENT!AQ$134-PERCENT!AQ$133),(PERCENT!AQ130-PERCENT!AQ$133)/(PERCENT!AQ$133-PERCENT!AQ$135))</f>
        <v>-7.9616541095234444E-2</v>
      </c>
      <c r="AR128" s="124">
        <f>IF(PERCENT!AR130&gt;PERCENT!AR$133,(PERCENT!AR130-PERCENT!AR$133)/(PERCENT!AR$134-PERCENT!AR$133),(PERCENT!AR130-PERCENT!AR$133)/(PERCENT!AR$133-PERCENT!AR$135))</f>
        <v>-3.6806894542756867E-2</v>
      </c>
      <c r="AS128" s="198">
        <f>IF(PERCENT!AS130&gt;PERCENT!AS$133,(PERCENT!AS130-PERCENT!AS$133)/(PERCENT!AS$134-PERCENT!AS$133),(PERCENT!AS130-PERCENT!AS$133)/(PERCENT!AS$133-PERCENT!AS$135))</f>
        <v>6.9614924751072782E-2</v>
      </c>
      <c r="AT128" s="198">
        <f>IF(PERCENT!AT130&gt;PERCENT!AT$133,(PERCENT!AT130-PERCENT!AT$133)/(PERCENT!AT$134-PERCENT!AT$133),(PERCENT!AT130-PERCENT!AT$133)/(PERCENT!AT$133-PERCENT!AT$135))</f>
        <v>0.20400733237352639</v>
      </c>
      <c r="AU128" s="198">
        <f>IF(PERCENT!AU130&gt;PERCENT!AU$133,(PERCENT!AU130-PERCENT!AU$133)/(PERCENT!AU$134-PERCENT!AU$133),(PERCENT!AU130-PERCENT!AU$133)/(PERCENT!AU$133-PERCENT!AU$135))</f>
        <v>-1.9583009753213594E-2</v>
      </c>
      <c r="AV128" s="231">
        <f>IF(PERCENT!AV130&gt;PERCENT!AV$133,(PERCENT!AV130-PERCENT!AV$133)/(PERCENT!AV$134-PERCENT!AV$133),(PERCENT!AV130-PERCENT!AV$133)/(PERCENT!AV$133-PERCENT!AV$135))</f>
        <v>-2.2523723213892625E-2</v>
      </c>
      <c r="AW128" s="231">
        <f>IF(PERCENT!AW130&gt;PERCENT!AW$133,(PERCENT!AW130-PERCENT!AW$133)/(PERCENT!AW$134-PERCENT!AW$133),(PERCENT!AW130-PERCENT!AW$133)/(PERCENT!AW$133-PERCENT!AW$135))</f>
        <v>4.594540504873116E-2</v>
      </c>
      <c r="AX128" s="231">
        <f>IF(PERCENT!AX130&gt;PERCENT!AX$133,(PERCENT!AX130-PERCENT!AX$133)/(PERCENT!AX$134-PERCENT!AX$133),(PERCENT!AX130-PERCENT!AX$133)/(PERCENT!AX$133-PERCENT!AX$135))</f>
        <v>-2.2523723213892625E-2</v>
      </c>
      <c r="AY128" s="232">
        <f>IF(PERCENT!AY130&gt;PERCENT!AY$133,(PERCENT!AY130-PERCENT!AY$133)/(PERCENT!AY$134-PERCENT!AY$133),(PERCENT!AY130-PERCENT!AY$133)/(PERCENT!AY$133-PERCENT!AY$135))</f>
        <v>5.4553009871060813E-2</v>
      </c>
    </row>
    <row r="129" spans="1:51" x14ac:dyDescent="0.35">
      <c r="A129" s="197" t="s">
        <v>818</v>
      </c>
      <c r="B129" s="125">
        <f>IF(PERCENT!B131&gt;PERCENT!B$133,(PERCENT!B131-PERCENT!B$133)/(PERCENT!B$134-PERCENT!B$133),(PERCENT!B131-PERCENT!B$133)/(PERCENT!B$133-PERCENT!B$135))</f>
        <v>-3.6152507436045471E-2</v>
      </c>
      <c r="C129" s="124">
        <f>IF(PERCENT!C131&gt;PERCENT!C$133,(PERCENT!C131-PERCENT!C$133)/(PERCENT!C$134-PERCENT!C$133),(PERCENT!C131-PERCENT!C$133)/(PERCENT!C$133-PERCENT!C$135))</f>
        <v>-0.21051269074494605</v>
      </c>
      <c r="D129" s="124">
        <f>IF(PERCENT!D131&gt;PERCENT!D$133,(PERCENT!D131-PERCENT!D$133)/(PERCENT!D$134-PERCENT!D$133),(PERCENT!D131-PERCENT!D$133)/(PERCENT!D$133-PERCENT!D$135))</f>
        <v>-0.21829776176262167</v>
      </c>
      <c r="E129" s="124">
        <f>IF(PERCENT!E131&gt;PERCENT!E$133,(PERCENT!E131-PERCENT!E$133)/(PERCENT!E$134-PERCENT!E$133),(PERCENT!E131-PERCENT!E$133)/(PERCENT!E$133-PERCENT!E$135))</f>
        <v>-0.57449365877673575</v>
      </c>
      <c r="F129" s="124">
        <f>IF(PERCENT!F131&gt;PERCENT!F$133,(PERCENT!F131-PERCENT!F$133)/(PERCENT!F$134-PERCENT!F$133),(PERCENT!F131-PERCENT!F$133)/(PERCENT!F$133-PERCENT!F$135))</f>
        <v>0.43173698156696638</v>
      </c>
      <c r="G129" s="124">
        <f>IF(PERCENT!G131&gt;PERCENT!G$133,(PERCENT!G131-PERCENT!G$133)/(PERCENT!G$134-PERCENT!G$133),(PERCENT!G131-PERCENT!G$133)/(PERCENT!G$133-PERCENT!G$135))</f>
        <v>-0.21464983904300389</v>
      </c>
      <c r="H129" s="125">
        <f>IF(PERCENT!H131&gt;PERCENT!H$133,(PERCENT!H131-PERCENT!H$133)/(PERCENT!H$134-PERCENT!H$133),(PERCENT!H131-PERCENT!H$133)/(PERCENT!H$133-PERCENT!H$135))</f>
        <v>-0.53751419589897753</v>
      </c>
      <c r="I129" s="124">
        <f>IF(PERCENT!I131&gt;PERCENT!I$133,(PERCENT!I131-PERCENT!I$133)/(PERCENT!I$134-PERCENT!I$133),(PERCENT!I131-PERCENT!I$133)/(PERCENT!I$133-PERCENT!I$135))</f>
        <v>-0.66292168181705358</v>
      </c>
      <c r="J129" s="124">
        <f>IF(PERCENT!J131&gt;PERCENT!J$133,(PERCENT!J131-PERCENT!J$133)/(PERCENT!J$134-PERCENT!J$133),(PERCENT!J131-PERCENT!J$133)/(PERCENT!J$133-PERCENT!J$135))</f>
        <v>-0.44702652659199305</v>
      </c>
      <c r="K129" s="126">
        <f>IF(PERCENT!K131&gt;PERCENT!K$133,(PERCENT!K131-PERCENT!K$133)/(PERCENT!K$134-PERCENT!K$133),(PERCENT!K131-PERCENT!K$133)/(PERCENT!K$133-PERCENT!K$135))</f>
        <v>0.29121081455140002</v>
      </c>
      <c r="L129" s="126">
        <f>IF(PERCENT!L131&gt;PERCENT!L$133,(PERCENT!L131-PERCENT!L$133)/(PERCENT!L$134-PERCENT!L$133),(PERCENT!L131-PERCENT!L$133)/(PERCENT!L$133-PERCENT!L$135))</f>
        <v>0.27247663864075511</v>
      </c>
      <c r="M129" s="124">
        <f>IF(PERCENT!M131&gt;PERCENT!M$133,(PERCENT!M131-PERCENT!M$133)/(PERCENT!M$134-PERCENT!M$133),(PERCENT!M131-PERCENT!M$133)/(PERCENT!M$133-PERCENT!M$135))</f>
        <v>0.29223580445104408</v>
      </c>
      <c r="N129" s="124">
        <f>IF(PERCENT!N131&gt;PERCENT!N$133,(PERCENT!N131-PERCENT!N$133)/(PERCENT!N$134-PERCENT!N$133),(PERCENT!N131-PERCENT!N$133)/(PERCENT!N$133-PERCENT!N$135))</f>
        <v>1.4707362426889258E-2</v>
      </c>
      <c r="O129" s="124">
        <f>IF(PERCENT!O131&gt;PERCENT!O$133,(PERCENT!O131-PERCENT!O$133)/(PERCENT!O$134-PERCENT!O$133),(PERCENT!O131-PERCENT!O$133)/(PERCENT!O$133-PERCENT!O$135))</f>
        <v>-0.27721308220870877</v>
      </c>
      <c r="P129" s="124">
        <f>IF(PERCENT!P131&gt;PERCENT!P$133,(PERCENT!P131-PERCENT!P$133)/(PERCENT!P$134-PERCENT!P$133),(PERCENT!P131-PERCENT!P$133)/(PERCENT!P$133-PERCENT!P$135))</f>
        <v>8.3817914610408561E-3</v>
      </c>
      <c r="Q129" s="124">
        <f>IF(PERCENT!Q131&gt;PERCENT!Q$133,(PERCENT!Q131-PERCENT!Q$133)/(PERCENT!Q$134-PERCENT!Q$133),(PERCENT!Q131-PERCENT!Q$133)/(PERCENT!Q$133-PERCENT!Q$135))</f>
        <v>0.12590323596450564</v>
      </c>
      <c r="R129" s="127">
        <f>IF(PERCENT!R131&gt;PERCENT!R$133,(PERCENT!R131-PERCENT!R$133)/(PERCENT!R$134-PERCENT!R$133),(PERCENT!R131-PERCENT!R$133)/(PERCENT!R$133-PERCENT!R$135))</f>
        <v>-0.5738160496538619</v>
      </c>
      <c r="S129" s="124">
        <f>IF(PERCENT!S131&gt;PERCENT!S$133,(PERCENT!S131-PERCENT!S$133)/(PERCENT!S$134-PERCENT!S$133),(PERCENT!S131-PERCENT!S$133)/(PERCENT!S$133-PERCENT!S$135))</f>
        <v>-0.58170773670411968</v>
      </c>
      <c r="T129" s="124">
        <f>IF(PERCENT!T131&gt;PERCENT!T$133,(PERCENT!T131-PERCENT!T$133)/(PERCENT!T$134-PERCENT!T$133),(PERCENT!T131-PERCENT!T$133)/(PERCENT!T$133-PERCENT!T$135))</f>
        <v>-0.65779435956785925</v>
      </c>
      <c r="U129" s="124">
        <f>IF(PERCENT!U131&gt;PERCENT!U$133,(PERCENT!U131-PERCENT!U$133)/(PERCENT!U$134-PERCENT!U$133),(PERCENT!U131-PERCENT!U$133)/(PERCENT!U$133-PERCENT!U$135))</f>
        <v>-0.42404551722071093</v>
      </c>
      <c r="V129" s="127">
        <f>IF(PERCENT!V131&gt;PERCENT!V$133,(PERCENT!V131-PERCENT!V$133)/(PERCENT!V$134-PERCENT!V$133),(PERCENT!V131-PERCENT!V$133)/(PERCENT!V$133-PERCENT!V$135))</f>
        <v>-0.56244575728030943</v>
      </c>
      <c r="W129" s="124">
        <f>IF(PERCENT!W131&gt;PERCENT!W$133,(PERCENT!W131-PERCENT!W$133)/(PERCENT!W$134-PERCENT!W$133),(PERCENT!W131-PERCENT!W$133)/(PERCENT!W$133-PERCENT!W$135))</f>
        <v>-0.56244575728030943</v>
      </c>
      <c r="X129" s="127">
        <f>IF(PERCENT!X131&gt;PERCENT!X$133,(PERCENT!X131-PERCENT!X$133)/(PERCENT!X$134-PERCENT!X$133),(PERCENT!X131-PERCENT!X$133)/(PERCENT!X$133-PERCENT!X$135))</f>
        <v>-0.1912657374848149</v>
      </c>
      <c r="Y129" s="124">
        <f>IF(PERCENT!Y131&gt;PERCENT!Y$133,(PERCENT!Y131-PERCENT!Y$133)/(PERCENT!Y$134-PERCENT!Y$133),(PERCENT!Y131-PERCENT!Y$133)/(PERCENT!Y$133-PERCENT!Y$135))</f>
        <v>-0.40912831381380249</v>
      </c>
      <c r="Z129" s="124">
        <f>IF(PERCENT!Z131&gt;PERCENT!Z$133,(PERCENT!Z131-PERCENT!Z$133)/(PERCENT!Z$134-PERCENT!Z$133),(PERCENT!Z131-PERCENT!Z$133)/(PERCENT!Z$133-PERCENT!Z$135))</f>
        <v>-0.45524449255434968</v>
      </c>
      <c r="AA129" s="124">
        <f>IF(PERCENT!AA131&gt;PERCENT!AA$133,(PERCENT!AA131-PERCENT!AA$133)/(PERCENT!AA$134-PERCENT!AA$133),(PERCENT!AA131-PERCENT!AA$133)/(PERCENT!AA$133-PERCENT!AA$135))</f>
        <v>-0.49024851872419029</v>
      </c>
      <c r="AB129" s="124">
        <f>IF(PERCENT!AB131&gt;PERCENT!AB$133,(PERCENT!AB131-PERCENT!AB$133)/(PERCENT!AB$134-PERCENT!AB$133),(PERCENT!AB131-PERCENT!AB$133)/(PERCENT!AB$133-PERCENT!AB$135))</f>
        <v>1.1814598755202381E-2</v>
      </c>
      <c r="AC129" s="127">
        <f>IF(PERCENT!AC131&gt;PERCENT!AC$133,(PERCENT!AC131-PERCENT!AC$133)/(PERCENT!AC$134-PERCENT!AC$133),(PERCENT!AC131-PERCENT!AC$133)/(PERCENT!AC$133-PERCENT!AC$135))</f>
        <v>6.201448829805848E-2</v>
      </c>
      <c r="AD129" s="124">
        <f>IF(PERCENT!AD131&gt;PERCENT!AD$133,(PERCENT!AD131-PERCENT!AD$133)/(PERCENT!AD$134-PERCENT!AD$133),(PERCENT!AD131-PERCENT!AD$133)/(PERCENT!AD$133-PERCENT!AD$135))</f>
        <v>6.201448829805848E-2</v>
      </c>
      <c r="AE129" s="128">
        <f>IF(PERCENT!AE131&gt;PERCENT!AE$133,(PERCENT!AE131-PERCENT!AE$133)/(PERCENT!AE$134-PERCENT!AE$133),(PERCENT!AE131-PERCENT!AE$133)/(PERCENT!AE$133-PERCENT!AE$135))</f>
        <v>1.119405357363378E-2</v>
      </c>
      <c r="AF129" s="124">
        <f>IF(PERCENT!AF131&gt;PERCENT!AF$133,(PERCENT!AF131-PERCENT!AF$133)/(PERCENT!AF$134-PERCENT!AF$133),(PERCENT!AF131-PERCENT!AF$133)/(PERCENT!AF$133-PERCENT!AF$135))</f>
        <v>0.26226613442287056</v>
      </c>
      <c r="AG129" s="124">
        <f>IF(PERCENT!AG131&gt;PERCENT!AG$133,(PERCENT!AG131-PERCENT!AG$133)/(PERCENT!AG$134-PERCENT!AG$133),(PERCENT!AG131-PERCENT!AG$133)/(PERCENT!AG$133-PERCENT!AG$135))</f>
        <v>0.3813371891859777</v>
      </c>
      <c r="AH129" s="124">
        <f>IF(PERCENT!AH131&gt;PERCENT!AH$133,(PERCENT!AH131-PERCENT!AH$133)/(PERCENT!AH$134-PERCENT!AH$133),(PERCENT!AH131-PERCENT!AH$133)/(PERCENT!AH$133-PERCENT!AH$135))</f>
        <v>3.1384807353878347E-3</v>
      </c>
      <c r="AI129" s="124">
        <f>IF(PERCENT!AI131&gt;PERCENT!AI$133,(PERCENT!AI131-PERCENT!AI$133)/(PERCENT!AI$134-PERCENT!AI$133),(PERCENT!AI131-PERCENT!AI$133)/(PERCENT!AI$133-PERCENT!AI$135))</f>
        <v>0.1307939918793182</v>
      </c>
      <c r="AJ129" s="124">
        <f>IF(PERCENT!AJ131&gt;PERCENT!AJ$133,(PERCENT!AJ131-PERCENT!AJ$133)/(PERCENT!AJ$134-PERCENT!AJ$133),(PERCENT!AJ131-PERCENT!AJ$133)/(PERCENT!AJ$133-PERCENT!AJ$135))</f>
        <v>-7.964860062824446E-3</v>
      </c>
      <c r="AK129" s="124">
        <f>IF(PERCENT!AK131&gt;PERCENT!AK$133,(PERCENT!AK131-PERCENT!AK$133)/(PERCENT!AK$134-PERCENT!AK$133),(PERCENT!AK131-PERCENT!AK$133)/(PERCENT!AK$133-PERCENT!AK$135))</f>
        <v>-0.1172513100206143</v>
      </c>
      <c r="AL129" s="124">
        <f>IF(PERCENT!AL131&gt;PERCENT!AL$133,(PERCENT!AL131-PERCENT!AL$133)/(PERCENT!AL$134-PERCENT!AL$133),(PERCENT!AL131-PERCENT!AL$133)/(PERCENT!AL$133-PERCENT!AL$135))</f>
        <v>1.8714502559904762E-3</v>
      </c>
      <c r="AM129" s="124">
        <f>IF(PERCENT!AM131&gt;PERCENT!AM$133,(PERCENT!AM131-PERCENT!AM$133)/(PERCENT!AM$134-PERCENT!AM$133),(PERCENT!AM131-PERCENT!AM$133)/(PERCENT!AM$133-PERCENT!AM$135))</f>
        <v>-2.5694568302943456E-2</v>
      </c>
      <c r="AN129" s="124">
        <f>IF(PERCENT!AN131&gt;PERCENT!AN$133,(PERCENT!AN131-PERCENT!AN$133)/(PERCENT!AN$134-PERCENT!AN$133),(PERCENT!AN131-PERCENT!AN$133)/(PERCENT!AN$133-PERCENT!AN$135))</f>
        <v>4.1574717198689555E-2</v>
      </c>
      <c r="AO129" s="124">
        <f>IF(PERCENT!AO131&gt;PERCENT!AO$133,(PERCENT!AO131-PERCENT!AO$133)/(PERCENT!AO$134-PERCENT!AO$133),(PERCENT!AO131-PERCENT!AO$133)/(PERCENT!AO$133-PERCENT!AO$135))</f>
        <v>-0.42133466977953299</v>
      </c>
      <c r="AP129" s="124">
        <f>IF(PERCENT!AP131&gt;PERCENT!AP$133,(PERCENT!AP131-PERCENT!AP$133)/(PERCENT!AP$134-PERCENT!AP$133),(PERCENT!AP131-PERCENT!AP$133)/(PERCENT!AP$133-PERCENT!AP$135))</f>
        <v>0.15594351590281511</v>
      </c>
      <c r="AQ129" s="124">
        <f>IF(PERCENT!AQ131&gt;PERCENT!AQ$133,(PERCENT!AQ131-PERCENT!AQ$133)/(PERCENT!AQ$134-PERCENT!AQ$133),(PERCENT!AQ131-PERCENT!AQ$133)/(PERCENT!AQ$133-PERCENT!AQ$135))</f>
        <v>7.7458266169391901E-2</v>
      </c>
      <c r="AR129" s="124">
        <f>IF(PERCENT!AR131&gt;PERCENT!AR$133,(PERCENT!AR131-PERCENT!AR$133)/(PERCENT!AR$134-PERCENT!AR$133),(PERCENT!AR131-PERCENT!AR$133)/(PERCENT!AR$133-PERCENT!AR$135))</f>
        <v>0.10180522330862964</v>
      </c>
      <c r="AS129" s="198">
        <f>IF(PERCENT!AS131&gt;PERCENT!AS$133,(PERCENT!AS131-PERCENT!AS$133)/(PERCENT!AS$134-PERCENT!AS$133),(PERCENT!AS131-PERCENT!AS$133)/(PERCENT!AS$133-PERCENT!AS$135))</f>
        <v>-0.40395643600906384</v>
      </c>
      <c r="AT129" s="198">
        <f>IF(PERCENT!AT131&gt;PERCENT!AT$133,(PERCENT!AT131-PERCENT!AT$133)/(PERCENT!AT$134-PERCENT!AT$133),(PERCENT!AT131-PERCENT!AT$133)/(PERCENT!AT$133-PERCENT!AT$135))</f>
        <v>0.42405214931152957</v>
      </c>
      <c r="AU129" s="198">
        <f>IF(PERCENT!AU131&gt;PERCENT!AU$133,(PERCENT!AU131-PERCENT!AU$133)/(PERCENT!AU$134-PERCENT!AU$133),(PERCENT!AU131-PERCENT!AU$133)/(PERCENT!AU$133-PERCENT!AU$135))</f>
        <v>-0.1613440886133459</v>
      </c>
      <c r="AV129" s="231">
        <f>IF(PERCENT!AV131&gt;PERCENT!AV$133,(PERCENT!AV131-PERCENT!AV$133)/(PERCENT!AV$134-PERCENT!AV$133),(PERCENT!AV131-PERCENT!AV$133)/(PERCENT!AV$133-PERCENT!AV$135))</f>
        <v>1.119405357363378E-2</v>
      </c>
      <c r="AW129" s="231">
        <f>IF(PERCENT!AW131&gt;PERCENT!AW$133,(PERCENT!AW131-PERCENT!AW$133)/(PERCENT!AW$134-PERCENT!AW$133),(PERCENT!AW131-PERCENT!AW$133)/(PERCENT!AW$133-PERCENT!AW$135))</f>
        <v>-9.5264236929196167E-3</v>
      </c>
      <c r="AX129" s="231">
        <f>IF(PERCENT!AX131&gt;PERCENT!AX$133,(PERCENT!AX131-PERCENT!AX$133)/(PERCENT!AX$134-PERCENT!AX$133),(PERCENT!AX131-PERCENT!AX$133)/(PERCENT!AX$133-PERCENT!AX$135))</f>
        <v>1.119405357363378E-2</v>
      </c>
      <c r="AY129" s="232">
        <f>IF(PERCENT!AY131&gt;PERCENT!AY$133,(PERCENT!AY131-PERCENT!AY$133)/(PERCENT!AY$134-PERCENT!AY$133),(PERCENT!AY131-PERCENT!AY$133)/(PERCENT!AY$133-PERCENT!AY$135))</f>
        <v>-0.36264139508215604</v>
      </c>
    </row>
    <row r="130" spans="1:51" x14ac:dyDescent="0.35">
      <c r="A130" s="197" t="s">
        <v>806</v>
      </c>
      <c r="B130" s="125">
        <f>IF(PERCENT!B132&gt;PERCENT!B$133,(PERCENT!B132-PERCENT!B$133)/(PERCENT!B$134-PERCENT!B$133),(PERCENT!B132-PERCENT!B$133)/(PERCENT!B$133-PERCENT!B$135))</f>
        <v>-0.18889656723363116</v>
      </c>
      <c r="C130" s="124">
        <f>IF(PERCENT!C132&gt;PERCENT!C$133,(PERCENT!C132-PERCENT!C$133)/(PERCENT!C$134-PERCENT!C$133),(PERCENT!C132-PERCENT!C$133)/(PERCENT!C$133-PERCENT!C$135))</f>
        <v>0.18702682155127462</v>
      </c>
      <c r="D130" s="124">
        <f>IF(PERCENT!D132&gt;PERCENT!D$133,(PERCENT!D132-PERCENT!D$133)/(PERCENT!D$134-PERCENT!D$133),(PERCENT!D132-PERCENT!D$133)/(PERCENT!D$133-PERCENT!D$135))</f>
        <v>9.3471385195452311E-2</v>
      </c>
      <c r="E130" s="124">
        <f>IF(PERCENT!E132&gt;PERCENT!E$133,(PERCENT!E132-PERCENT!E$133)/(PERCENT!E$134-PERCENT!E$133),(PERCENT!E132-PERCENT!E$133)/(PERCENT!E$133-PERCENT!E$135))</f>
        <v>-0.72330435932916892</v>
      </c>
      <c r="F130" s="124">
        <f>IF(PERCENT!F132&gt;PERCENT!F$133,(PERCENT!F132-PERCENT!F$133)/(PERCENT!F$134-PERCENT!F$133),(PERCENT!F132-PERCENT!F$133)/(PERCENT!F$133-PERCENT!F$135))</f>
        <v>-0.31256655049513227</v>
      </c>
      <c r="G130" s="124">
        <f>IF(PERCENT!G132&gt;PERCENT!G$133,(PERCENT!G132-PERCENT!G$133)/(PERCENT!G$134-PERCENT!G$133),(PERCENT!G132-PERCENT!G$133)/(PERCENT!G$133-PERCENT!G$135))</f>
        <v>0.71952893179194488</v>
      </c>
      <c r="H130" s="125">
        <f>IF(PERCENT!H132&gt;PERCENT!H$133,(PERCENT!H132-PERCENT!H$133)/(PERCENT!H$134-PERCENT!H$133),(PERCENT!H132-PERCENT!H$133)/(PERCENT!H$133-PERCENT!H$135))</f>
        <v>2.6734588542693193E-2</v>
      </c>
      <c r="I130" s="124">
        <f>IF(PERCENT!I132&gt;PERCENT!I$133,(PERCENT!I132-PERCENT!I$133)/(PERCENT!I$134-PERCENT!I$133),(PERCENT!I132-PERCENT!I$133)/(PERCENT!I$133-PERCENT!I$135))</f>
        <v>-0.51631711638558464</v>
      </c>
      <c r="J130" s="124">
        <f>IF(PERCENT!J132&gt;PERCENT!J$133,(PERCENT!J132-PERCENT!J$133)/(PERCENT!J$134-PERCENT!J$133),(PERCENT!J132-PERCENT!J$133)/(PERCENT!J$133-PERCENT!J$135))</f>
        <v>0.12221600408788745</v>
      </c>
      <c r="K130" s="126">
        <f>IF(PERCENT!K132&gt;PERCENT!K$133,(PERCENT!K132-PERCENT!K$133)/(PERCENT!K$134-PERCENT!K$133),(PERCENT!K132-PERCENT!K$133)/(PERCENT!K$133-PERCENT!K$135))</f>
        <v>0.4543014776165451</v>
      </c>
      <c r="L130" s="126">
        <f>IF(PERCENT!L132&gt;PERCENT!L$133,(PERCENT!L132-PERCENT!L$133)/(PERCENT!L$134-PERCENT!L$133),(PERCENT!L132-PERCENT!L$133)/(PERCENT!L$133-PERCENT!L$135))</f>
        <v>0.12053223567381698</v>
      </c>
      <c r="M130" s="124">
        <f>IF(PERCENT!M132&gt;PERCENT!M$133,(PERCENT!M132-PERCENT!M$133)/(PERCENT!M$134-PERCENT!M$133),(PERCENT!M132-PERCENT!M$133)/(PERCENT!M$133-PERCENT!M$135))</f>
        <v>0.14297078264281338</v>
      </c>
      <c r="N130" s="124">
        <f>IF(PERCENT!N132&gt;PERCENT!N$133,(PERCENT!N132-PERCENT!N$133)/(PERCENT!N$134-PERCENT!N$133),(PERCENT!N132-PERCENT!N$133)/(PERCENT!N$133-PERCENT!N$135))</f>
        <v>-0.29636370562146991</v>
      </c>
      <c r="O130" s="124">
        <f>IF(PERCENT!O132&gt;PERCENT!O$133,(PERCENT!O132-PERCENT!O$133)/(PERCENT!O$134-PERCENT!O$133),(PERCENT!O132-PERCENT!O$133)/(PERCENT!O$133-PERCENT!O$135))</f>
        <v>-1.7221456914199365E-3</v>
      </c>
      <c r="P130" s="124">
        <f>IF(PERCENT!P132&gt;PERCENT!P$133,(PERCENT!P132-PERCENT!P$133)/(PERCENT!P$134-PERCENT!P$133),(PERCENT!P132-PERCENT!P$133)/(PERCENT!P$133-PERCENT!P$135))</f>
        <v>0.19583990685085856</v>
      </c>
      <c r="Q130" s="124">
        <f>IF(PERCENT!Q132&gt;PERCENT!Q$133,(PERCENT!Q132-PERCENT!Q$133)/(PERCENT!Q$134-PERCENT!Q$133),(PERCENT!Q132-PERCENT!Q$133)/(PERCENT!Q$133-PERCENT!Q$135))</f>
        <v>0.2249212827169004</v>
      </c>
      <c r="R130" s="127">
        <f>IF(PERCENT!R132&gt;PERCENT!R$133,(PERCENT!R132-PERCENT!R$133)/(PERCENT!R$134-PERCENT!R$133),(PERCENT!R132-PERCENT!R$133)/(PERCENT!R$133-PERCENT!R$135))</f>
        <v>-0.48955045999628782</v>
      </c>
      <c r="S130" s="124">
        <f>IF(PERCENT!S132&gt;PERCENT!S$133,(PERCENT!S132-PERCENT!S$133)/(PERCENT!S$134-PERCENT!S$133),(PERCENT!S132-PERCENT!S$133)/(PERCENT!S$133-PERCENT!S$135))</f>
        <v>-0.55203592809158297</v>
      </c>
      <c r="T130" s="124">
        <f>IF(PERCENT!T132&gt;PERCENT!T$133,(PERCENT!T132-PERCENT!T$133)/(PERCENT!T$134-PERCENT!T$133),(PERCENT!T132-PERCENT!T$133)/(PERCENT!T$133-PERCENT!T$135))</f>
        <v>-0.62163776470087251</v>
      </c>
      <c r="U130" s="124">
        <f>IF(PERCENT!U132&gt;PERCENT!U$133,(PERCENT!U132-PERCENT!U$133)/(PERCENT!U$134-PERCENT!U$133),(PERCENT!U132-PERCENT!U$133)/(PERCENT!U$133-PERCENT!U$135))</f>
        <v>-0.18844050154872233</v>
      </c>
      <c r="V130" s="127">
        <f>IF(PERCENT!V132&gt;PERCENT!V$133,(PERCENT!V132-PERCENT!V$133)/(PERCENT!V$134-PERCENT!V$133),(PERCENT!V132-PERCENT!V$133)/(PERCENT!V$133-PERCENT!V$135))</f>
        <v>-0.1353454714234178</v>
      </c>
      <c r="W130" s="124">
        <f>IF(PERCENT!W132&gt;PERCENT!W$133,(PERCENT!W132-PERCENT!W$133)/(PERCENT!W$134-PERCENT!W$133),(PERCENT!W132-PERCENT!W$133)/(PERCENT!W$133-PERCENT!W$135))</f>
        <v>-0.1353454714234178</v>
      </c>
      <c r="X130" s="127">
        <f>IF(PERCENT!X132&gt;PERCENT!X$133,(PERCENT!X132-PERCENT!X$133)/(PERCENT!X$134-PERCENT!X$133),(PERCENT!X132-PERCENT!X$133)/(PERCENT!X$133-PERCENT!X$135))</f>
        <v>6.6469331387218777E-2</v>
      </c>
      <c r="Y130" s="124">
        <f>IF(PERCENT!Y132&gt;PERCENT!Y$133,(PERCENT!Y132-PERCENT!Y$133)/(PERCENT!Y$134-PERCENT!Y$133),(PERCENT!Y132-PERCENT!Y$133)/(PERCENT!Y$133-PERCENT!Y$135))</f>
        <v>5.0389864653280483E-3</v>
      </c>
      <c r="Z130" s="124">
        <f>IF(PERCENT!Z132&gt;PERCENT!Z$133,(PERCENT!Z132-PERCENT!Z$133)/(PERCENT!Z$134-PERCENT!Z$133),(PERCENT!Z132-PERCENT!Z$133)/(PERCENT!Z$133-PERCENT!Z$135))</f>
        <v>-0.14753226972887035</v>
      </c>
      <c r="AA130" s="124">
        <f>IF(PERCENT!AA132&gt;PERCENT!AA$133,(PERCENT!AA132-PERCENT!AA$133)/(PERCENT!AA$134-PERCENT!AA$133),(PERCENT!AA132-PERCENT!AA$133)/(PERCENT!AA$133-PERCENT!AA$135))</f>
        <v>-0.10000672562283061</v>
      </c>
      <c r="AB130" s="124">
        <f>IF(PERCENT!AB132&gt;PERCENT!AB$133,(PERCENT!AB132-PERCENT!AB$133)/(PERCENT!AB$134-PERCENT!AB$133),(PERCENT!AB132-PERCENT!AB$133)/(PERCENT!AB$133-PERCENT!AB$135))</f>
        <v>0.70477481920687868</v>
      </c>
      <c r="AC130" s="127">
        <f>IF(PERCENT!AC132&gt;PERCENT!AC$133,(PERCENT!AC132-PERCENT!AC$133)/(PERCENT!AC$134-PERCENT!AC$133),(PERCENT!AC132-PERCENT!AC$133)/(PERCENT!AC$133-PERCENT!AC$135))</f>
        <v>4.2898509883249496E-2</v>
      </c>
      <c r="AD130" s="124">
        <f>IF(PERCENT!AD132&gt;PERCENT!AD$133,(PERCENT!AD132-PERCENT!AD$133)/(PERCENT!AD$134-PERCENT!AD$133),(PERCENT!AD132-PERCENT!AD$133)/(PERCENT!AD$133-PERCENT!AD$135))</f>
        <v>4.2898509883249496E-2</v>
      </c>
      <c r="AE130" s="128">
        <f>IF(PERCENT!AE132&gt;PERCENT!AE$133,(PERCENT!AE132-PERCENT!AE$133)/(PERCENT!AE$134-PERCENT!AE$133),(PERCENT!AE132-PERCENT!AE$133)/(PERCENT!AE$133-PERCENT!AE$135))</f>
        <v>9.3709380507135565E-2</v>
      </c>
      <c r="AF130" s="124">
        <f>IF(PERCENT!AF132&gt;PERCENT!AF$133,(PERCENT!AF132-PERCENT!AF$133)/(PERCENT!AF$134-PERCENT!AF$133),(PERCENT!AF132-PERCENT!AF$133)/(PERCENT!AF$133-PERCENT!AF$135))</f>
        <v>-0.530501902469243</v>
      </c>
      <c r="AG130" s="124">
        <f>IF(PERCENT!AG132&gt;PERCENT!AG$133,(PERCENT!AG132-PERCENT!AG$133)/(PERCENT!AG$134-PERCENT!AG$133),(PERCENT!AG132-PERCENT!AG$133)/(PERCENT!AG$133-PERCENT!AG$135))</f>
        <v>0.34247157946630685</v>
      </c>
      <c r="AH130" s="124">
        <f>IF(PERCENT!AH132&gt;PERCENT!AH$133,(PERCENT!AH132-PERCENT!AH$133)/(PERCENT!AH$134-PERCENT!AH$133),(PERCENT!AH132-PERCENT!AH$133)/(PERCENT!AH$133-PERCENT!AH$135))</f>
        <v>6.5959426059757895E-2</v>
      </c>
      <c r="AI130" s="124">
        <f>IF(PERCENT!AI132&gt;PERCENT!AI$133,(PERCENT!AI132-PERCENT!AI$133)/(PERCENT!AI$134-PERCENT!AI$133),(PERCENT!AI132-PERCENT!AI$133)/(PERCENT!AI$133-PERCENT!AI$135))</f>
        <v>3.295082986985088E-2</v>
      </c>
      <c r="AJ130" s="124">
        <f>IF(PERCENT!AJ132&gt;PERCENT!AJ$133,(PERCENT!AJ132-PERCENT!AJ$133)/(PERCENT!AJ$134-PERCENT!AJ$133),(PERCENT!AJ132-PERCENT!AJ$133)/(PERCENT!AJ$133-PERCENT!AJ$135))</f>
        <v>5.4708312190636724E-2</v>
      </c>
      <c r="AK130" s="124">
        <f>IF(PERCENT!AK132&gt;PERCENT!AK$133,(PERCENT!AK132-PERCENT!AK$133)/(PERCENT!AK$134-PERCENT!AK$133),(PERCENT!AK132-PERCENT!AK$133)/(PERCENT!AK$133-PERCENT!AK$135))</f>
        <v>-4.3741648986227177E-2</v>
      </c>
      <c r="AL130" s="124">
        <f>IF(PERCENT!AL132&gt;PERCENT!AL$133,(PERCENT!AL132-PERCENT!AL$133)/(PERCENT!AL$134-PERCENT!AL$133),(PERCENT!AL132-PERCENT!AL$133)/(PERCENT!AL$133-PERCENT!AL$135))</f>
        <v>7.5365908847324428E-2</v>
      </c>
      <c r="AM130" s="124">
        <f>IF(PERCENT!AM132&gt;PERCENT!AM$133,(PERCENT!AM132-PERCENT!AM$133)/(PERCENT!AM$134-PERCENT!AM$133),(PERCENT!AM132-PERCENT!AM$133)/(PERCENT!AM$133-PERCENT!AM$135))</f>
        <v>-0.12601927408812399</v>
      </c>
      <c r="AN130" s="124">
        <f>IF(PERCENT!AN132&gt;PERCENT!AN$133,(PERCENT!AN132-PERCENT!AN$133)/(PERCENT!AN$134-PERCENT!AN$133),(PERCENT!AN132-PERCENT!AN$133)/(PERCENT!AN$133-PERCENT!AN$135))</f>
        <v>-0.52042189308085263</v>
      </c>
      <c r="AO130" s="124">
        <f>IF(PERCENT!AO132&gt;PERCENT!AO$133,(PERCENT!AO132-PERCENT!AO$133)/(PERCENT!AO$134-PERCENT!AO$133),(PERCENT!AO132-PERCENT!AO$133)/(PERCENT!AO$133-PERCENT!AO$135))</f>
        <v>0.38536498583908563</v>
      </c>
      <c r="AP130" s="124">
        <f>IF(PERCENT!AP132&gt;PERCENT!AP$133,(PERCENT!AP132-PERCENT!AP$133)/(PERCENT!AP$134-PERCENT!AP$133),(PERCENT!AP132-PERCENT!AP$133)/(PERCENT!AP$133-PERCENT!AP$135))</f>
        <v>7.4636693783780475E-2</v>
      </c>
      <c r="AQ130" s="124">
        <f>IF(PERCENT!AQ132&gt;PERCENT!AQ$133,(PERCENT!AQ132-PERCENT!AQ$133)/(PERCENT!AQ$134-PERCENT!AQ$133),(PERCENT!AQ132-PERCENT!AQ$133)/(PERCENT!AQ$133-PERCENT!AQ$135))</f>
        <v>3.478298436620194E-2</v>
      </c>
      <c r="AR130" s="124">
        <f>IF(PERCENT!AR132&gt;PERCENT!AR$133,(PERCENT!AR132-PERCENT!AR$133)/(PERCENT!AR$134-PERCENT!AR$133),(PERCENT!AR132-PERCENT!AR$133)/(PERCENT!AR$133-PERCENT!AR$135))</f>
        <v>0.1008951258969598</v>
      </c>
      <c r="AS130" s="198">
        <f>IF(PERCENT!AS132&gt;PERCENT!AS$133,(PERCENT!AS132-PERCENT!AS$133)/(PERCENT!AS$134-PERCENT!AS$133),(PERCENT!AS132-PERCENT!AS$133)/(PERCENT!AS$133-PERCENT!AS$135))</f>
        <v>-1.940031833555653E-2</v>
      </c>
      <c r="AT130" s="198">
        <f>IF(PERCENT!AT132&gt;PERCENT!AT$133,(PERCENT!AT132-PERCENT!AT$133)/(PERCENT!AT$134-PERCENT!AT$133),(PERCENT!AT132-PERCENT!AT$133)/(PERCENT!AT$133-PERCENT!AT$135))</f>
        <v>0.4648591521397516</v>
      </c>
      <c r="AU130" s="198">
        <f>IF(PERCENT!AU132&gt;PERCENT!AU$133,(PERCENT!AU132-PERCENT!AU$133)/(PERCENT!AU$134-PERCENT!AU$133),(PERCENT!AU132-PERCENT!AU$133)/(PERCENT!AU$133-PERCENT!AU$135))</f>
        <v>7.5799394678927609E-3</v>
      </c>
      <c r="AV130" s="231">
        <f>IF(PERCENT!AV132&gt;PERCENT!AV$133,(PERCENT!AV132-PERCENT!AV$133)/(PERCENT!AV$134-PERCENT!AV$133),(PERCENT!AV132-PERCENT!AV$133)/(PERCENT!AV$133-PERCENT!AV$135))</f>
        <v>9.3709380507135565E-2</v>
      </c>
      <c r="AW130" s="231">
        <f>IF(PERCENT!AW132&gt;PERCENT!AW$133,(PERCENT!AW132-PERCENT!AW$133)/(PERCENT!AW$134-PERCENT!AW$133),(PERCENT!AW132-PERCENT!AW$133)/(PERCENT!AW$133-PERCENT!AW$135))</f>
        <v>5.4841426740814644E-2</v>
      </c>
      <c r="AX130" s="231">
        <f>IF(PERCENT!AX132&gt;PERCENT!AX$133,(PERCENT!AX132-PERCENT!AX$133)/(PERCENT!AX$134-PERCENT!AX$133),(PERCENT!AX132-PERCENT!AX$133)/(PERCENT!AX$133-PERCENT!AX$135))</f>
        <v>9.3709380507135565E-2</v>
      </c>
      <c r="AY130" s="232">
        <f>IF(PERCENT!AY132&gt;PERCENT!AY$133,(PERCENT!AY132-PERCENT!AY$133)/(PERCENT!AY$134-PERCENT!AY$133),(PERCENT!AY132-PERCENT!AY$133)/(PERCENT!AY$133-PERCENT!AY$135))</f>
        <v>-0.42017760611208782</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88AE-E39C-4F1F-A56D-C00C2B3B2E99}">
  <dimension ref="A1:AY130"/>
  <sheetViews>
    <sheetView topLeftCell="BA1" zoomScale="70" zoomScaleNormal="70" workbookViewId="0">
      <selection activeCell="BR17" sqref="BR17"/>
    </sheetView>
  </sheetViews>
  <sheetFormatPr defaultColWidth="15.453125" defaultRowHeight="14.5" x14ac:dyDescent="0.35"/>
  <cols>
    <col min="1" max="1" width="28.1796875" style="197" bestFit="1" customWidth="1"/>
    <col min="2" max="2" width="15.453125" style="125"/>
    <col min="3" max="7" width="15.453125" style="124"/>
    <col min="8" max="8" width="15.453125" style="125"/>
    <col min="9" max="10" width="15.453125" style="124"/>
    <col min="11" max="12" width="15.453125" style="126"/>
    <col min="13" max="17" width="15.453125" style="124"/>
    <col min="18" max="18" width="15.453125" style="127"/>
    <col min="19" max="21" width="15.453125" style="124"/>
    <col min="22" max="22" width="15.453125" style="127"/>
    <col min="23" max="23" width="15.453125" style="124"/>
    <col min="24" max="24" width="15.453125" style="127"/>
    <col min="25" max="28" width="15.453125" style="124"/>
    <col min="29" max="29" width="15.453125" style="127"/>
    <col min="30" max="30" width="15.453125" style="124"/>
    <col min="31" max="31" width="15.453125" style="128"/>
    <col min="32" max="44" width="15.453125" style="124"/>
    <col min="45" max="47" width="15.453125" style="198"/>
    <col min="48" max="50" width="15.453125" style="231"/>
    <col min="51" max="51" width="15.453125" style="232"/>
    <col min="52" max="16384" width="15.453125" style="66"/>
  </cols>
  <sheetData>
    <row r="1" spans="1:51" s="1" customFormat="1" ht="58" x14ac:dyDescent="0.35">
      <c r="A1" s="1">
        <f>PERCENT!A1</f>
        <v>0</v>
      </c>
      <c r="B1" s="225" t="str">
        <f>PERCENT!B1</f>
        <v>Natural Resources</v>
      </c>
      <c r="C1" s="161" t="str">
        <f>PERCENT!C1</f>
        <v>Availability of Water</v>
      </c>
      <c r="D1" s="161" t="str">
        <f>PERCENT!D1</f>
        <v>Agricultural Potential</v>
      </c>
      <c r="E1" s="161" t="str">
        <f>PERCENT!E1</f>
        <v>Mining Potential</v>
      </c>
      <c r="F1" s="161" t="str">
        <f>PERCENT!F1</f>
        <v>Tourism Potential</v>
      </c>
      <c r="G1" s="161" t="str">
        <f>PERCENT!G1</f>
        <v>Environmental Sensitivity</v>
      </c>
      <c r="H1" s="225" t="str">
        <f>PERCENT!H1</f>
        <v>Human Resources</v>
      </c>
      <c r="I1" s="161" t="str">
        <f>PERCENT!I1</f>
        <v>Size of Labour Force</v>
      </c>
      <c r="J1" s="161" t="str">
        <f>PERCENT!J1</f>
        <v>Quality of Labour Force</v>
      </c>
      <c r="K1" s="226" t="str">
        <f>PERCENT!K1</f>
        <v>Transport and Communication</v>
      </c>
      <c r="L1" s="226" t="str">
        <f>PERCENT!L1</f>
        <v>Institutional Services</v>
      </c>
      <c r="M1" s="161" t="str">
        <f>PERCENT!M1</f>
        <v>Municipal Seat</v>
      </c>
      <c r="N1" s="161" t="str">
        <f>PERCENT!N1</f>
        <v>Public Institutions represented</v>
      </c>
      <c r="O1" s="161" t="str">
        <f>PERCENT!O1</f>
        <v>Social service organisations</v>
      </c>
      <c r="P1" s="161" t="str">
        <f>PERCENT!P1</f>
        <v>Safety and Security</v>
      </c>
      <c r="Q1" s="161" t="str">
        <f>PERCENT!Q1</f>
        <v>Democratic Status</v>
      </c>
      <c r="R1" s="227" t="str">
        <f>PERCENT!R1</f>
        <v>Economic Sectors</v>
      </c>
      <c r="S1" s="161" t="str">
        <f>PERCENT!S1</f>
        <v>Diversity of Economy</v>
      </c>
      <c r="T1" s="161" t="str">
        <f>PERCENT!T1</f>
        <v>Strenght of primary tertiary sectors</v>
      </c>
      <c r="U1" s="161" t="str">
        <f>PERCENT!U1</f>
        <v>Size of Economy</v>
      </c>
      <c r="V1" s="227" t="str">
        <f>PERCENT!V1</f>
        <v>Commercial Services</v>
      </c>
      <c r="W1" s="161" t="str">
        <f>PERCENT!W1</f>
        <v>Presence of commercial and financial services</v>
      </c>
      <c r="X1" s="227" t="str">
        <f>PERCENT!X1</f>
        <v>Market Potential and Accessibility</v>
      </c>
      <c r="Y1" s="161" t="str">
        <f>PERCENT!Y1</f>
        <v>Size of Population</v>
      </c>
      <c r="Z1" s="161" t="str">
        <f>PERCENT!Z1</f>
        <v>Size of personal Income</v>
      </c>
      <c r="AA1" s="161" t="str">
        <f>PERCENT!AA1</f>
        <v>Household income potential</v>
      </c>
      <c r="AB1" s="161" t="str">
        <f>PERCENT!AB1</f>
        <v>Access to primary metropolitan market</v>
      </c>
      <c r="AC1" s="227" t="str">
        <f>PERCENT!AC1</f>
        <v>Property Market</v>
      </c>
      <c r="AD1" s="161" t="str">
        <f>PERCENT!AD1</f>
        <v>Size of Property Market</v>
      </c>
      <c r="AE1" s="228" t="str">
        <f>PERCENT!AE1</f>
        <v>Human Development Needs</v>
      </c>
      <c r="AF1" s="161" t="str">
        <f>PERCENT!AF1</f>
        <v>Racial Composition</v>
      </c>
      <c r="AG1" s="161" t="str">
        <f>PERCENT!AG1</f>
        <v>Famility Stability</v>
      </c>
      <c r="AH1" s="161" t="str">
        <f>PERCENT!AH1</f>
        <v>Age dependancy</v>
      </c>
      <c r="AI1" s="161" t="str">
        <f>PERCENT!AI1</f>
        <v>Education</v>
      </c>
      <c r="AJ1" s="161" t="str">
        <f>PERCENT!AJ1</f>
        <v>Income</v>
      </c>
      <c r="AK1" s="161" t="str">
        <f>PERCENT!AK1</f>
        <v>Occupation</v>
      </c>
      <c r="AL1" s="161" t="str">
        <f>PERCENT!AL1</f>
        <v>Dependency Ratio</v>
      </c>
      <c r="AM1" s="161" t="str">
        <f>PERCENT!AM1</f>
        <v>Labour Dependency Ratio</v>
      </c>
      <c r="AN1" s="161" t="str">
        <f>PERCENT!AN1</f>
        <v>Health Status</v>
      </c>
      <c r="AO1" s="161" t="str">
        <f>PERCENT!AO1</f>
        <v>Migration Rates</v>
      </c>
      <c r="AP1" s="161" t="str">
        <f>PERCENT!AP1</f>
        <v>Housing</v>
      </c>
      <c r="AQ1" s="161" t="str">
        <f>PERCENT!AQ1</f>
        <v>Access to domestic services</v>
      </c>
      <c r="AR1" s="161" t="str">
        <f>PERCENT!AR1</f>
        <v>Human Development Index</v>
      </c>
      <c r="AS1" s="229" t="s">
        <v>790</v>
      </c>
      <c r="AT1" s="229" t="s">
        <v>791</v>
      </c>
      <c r="AU1" s="229" t="s">
        <v>792</v>
      </c>
      <c r="AV1" s="230" t="s">
        <v>793</v>
      </c>
      <c r="AW1" s="230" t="s">
        <v>794</v>
      </c>
      <c r="AX1" s="230" t="s">
        <v>795</v>
      </c>
      <c r="AY1" s="182" t="s">
        <v>701</v>
      </c>
    </row>
    <row r="2" spans="1:51" x14ac:dyDescent="0.35">
      <c r="A2" s="197" t="s">
        <v>396</v>
      </c>
      <c r="B2" s="125">
        <f>IF(PERCENT!B2&gt;PERCENT!B$100,(PERCENT!B2-PERCENT!B$100)/(PERCENT!B$101-PERCENT!B$100),(PERCENT!B2-PERCENT!B$100)/(PERCENT!B$100-PERCENT!B$102))</f>
        <v>0.30969452133488312</v>
      </c>
      <c r="C2" s="124">
        <f>IF(PERCENT!C2&gt;PERCENT!C$100,(PERCENT!C2-PERCENT!C$100)/(PERCENT!C$101-PERCENT!C$100),(PERCENT!C2-PERCENT!C$100)/(PERCENT!C$100-PERCENT!C$102))</f>
        <v>-0.62921543011423875</v>
      </c>
      <c r="D2" s="124">
        <f>IF(PERCENT!D2&gt;PERCENT!D$100,(PERCENT!D2-PERCENT!D$100)/(PERCENT!D$101-PERCENT!D$100),(PERCENT!D2-PERCENT!D$100)/(PERCENT!D$100-PERCENT!D$102))</f>
        <v>-0.55445966881074327</v>
      </c>
      <c r="E2" s="124">
        <f>IF(PERCENT!E2&gt;PERCENT!E$100,(PERCENT!E2-PERCENT!E$100)/(PERCENT!E$101-PERCENT!E$100),(PERCENT!E2-PERCENT!E$100)/(PERCENT!E$100-PERCENT!E$102))</f>
        <v>0.57561825094200969</v>
      </c>
      <c r="F2" s="124">
        <f>IF(PERCENT!F2&gt;PERCENT!F$100,(PERCENT!F2-PERCENT!F$100)/(PERCENT!F$101-PERCENT!F$100),(PERCENT!F2-PERCENT!F$100)/(PERCENT!F$100-PERCENT!F$102))</f>
        <v>-0.67307688981654146</v>
      </c>
      <c r="G2" s="124">
        <f>IF(PERCENT!G2&gt;PERCENT!G$100,(PERCENT!G2-PERCENT!G$100)/(PERCENT!G$101-PERCENT!G$100),(PERCENT!G2-PERCENT!G$100)/(PERCENT!G$100-PERCENT!G$102))</f>
        <v>1.5802095329195801E-2</v>
      </c>
      <c r="H2" s="125">
        <f>IF(PERCENT!H2&gt;PERCENT!H$100,(PERCENT!H2-PERCENT!H$100)/(PERCENT!H$101-PERCENT!H$100),(PERCENT!H2-PERCENT!H$100)/(PERCENT!H$100-PERCENT!H$102))</f>
        <v>-0.29769535144147752</v>
      </c>
      <c r="I2" s="124">
        <f>IF(PERCENT!I2&gt;PERCENT!I$100,(PERCENT!I2-PERCENT!I$100)/(PERCENT!I$101-PERCENT!I$100),(PERCENT!I2-PERCENT!I$100)/(PERCENT!I$100-PERCENT!I$102))</f>
        <v>-0.76680813773060885</v>
      </c>
      <c r="J2" s="124">
        <f>IF(PERCENT!J2&gt;PERCENT!J$100,(PERCENT!J2-PERCENT!J$100)/(PERCENT!J$101-PERCENT!J$100),(PERCENT!J2-PERCENT!J$100)/(PERCENT!J$100-PERCENT!J$102))</f>
        <v>7.7549158798043147E-3</v>
      </c>
      <c r="K2" s="126">
        <f>IF(PERCENT!K2&gt;PERCENT!K$100,(PERCENT!K2-PERCENT!K$100)/(PERCENT!K$101-PERCENT!K$100),(PERCENT!K2-PERCENT!K$100)/(PERCENT!K$100-PERCENT!K$102))</f>
        <v>0.3473628683070008</v>
      </c>
      <c r="L2" s="126">
        <f>IF(PERCENT!L2&gt;PERCENT!L$100,(PERCENT!L2-PERCENT!L$100)/(PERCENT!L$101-PERCENT!L$100),(PERCENT!L2-PERCENT!L$100)/(PERCENT!L$100-PERCENT!L$102))</f>
        <v>-0.46597844623631018</v>
      </c>
      <c r="M2" s="124">
        <f>IF(PERCENT!M2&gt;PERCENT!M$100,(PERCENT!M2-PERCENT!M$100)/(PERCENT!M$101-PERCENT!M$100),(PERCENT!M2-PERCENT!M$100)/(PERCENT!M$100-PERCENT!M$102))</f>
        <v>-1</v>
      </c>
      <c r="N2" s="124">
        <f>IF(PERCENT!N2&gt;PERCENT!N$100,(PERCENT!N2-PERCENT!N$100)/(PERCENT!N$101-PERCENT!N$100),(PERCENT!N2-PERCENT!N$100)/(PERCENT!N$100-PERCENT!N$102))</f>
        <v>-8.9070458189608556E-2</v>
      </c>
      <c r="O2" s="124">
        <f>IF(PERCENT!O2&gt;PERCENT!O$100,(PERCENT!O2-PERCENT!O$100)/(PERCENT!O$101-PERCENT!O$100),(PERCENT!O2-PERCENT!O$100)/(PERCENT!O$100-PERCENT!O$102))</f>
        <v>-0.51053914632914932</v>
      </c>
      <c r="P2" s="124">
        <f>IF(PERCENT!P2&gt;PERCENT!P$100,(PERCENT!P2-PERCENT!P$100)/(PERCENT!P$101-PERCENT!P$100),(PERCENT!P2-PERCENT!P$100)/(PERCENT!P$100-PERCENT!P$102))</f>
        <v>0.76252826343306224</v>
      </c>
      <c r="Q2" s="124">
        <f>IF(PERCENT!Q2&gt;PERCENT!Q$100,(PERCENT!Q2-PERCENT!Q$100)/(PERCENT!Q$101-PERCENT!Q$100),(PERCENT!Q2-PERCENT!Q$100)/(PERCENT!Q$100-PERCENT!Q$102))</f>
        <v>-0.7114941011444601</v>
      </c>
      <c r="R2" s="127">
        <f>IF(PERCENT!R2&gt;PERCENT!R$100,(PERCENT!R2-PERCENT!R$100)/(PERCENT!R$101-PERCENT!R$100),(PERCENT!R2-PERCENT!R$100)/(PERCENT!R$100-PERCENT!R$102))</f>
        <v>-0.92072349750349902</v>
      </c>
      <c r="S2" s="124">
        <f>IF(PERCENT!S2&gt;PERCENT!S$100,(PERCENT!S2-PERCENT!S$100)/(PERCENT!S$101-PERCENT!S$100),(PERCENT!S2-PERCENT!S$100)/(PERCENT!S$100-PERCENT!S$102))</f>
        <v>-0.94923776294446194</v>
      </c>
      <c r="T2" s="124">
        <f>IF(PERCENT!T2&gt;PERCENT!T$100,(PERCENT!T2-PERCENT!T$100)/(PERCENT!T$101-PERCENT!T$100),(PERCENT!T2-PERCENT!T$100)/(PERCENT!T$100-PERCENT!T$102))</f>
        <v>-0.90197927056911986</v>
      </c>
      <c r="U2" s="124">
        <f>IF(PERCENT!U2&gt;PERCENT!U$100,(PERCENT!U2-PERCENT!U$100)/(PERCENT!U$101-PERCENT!U$100),(PERCENT!U2-PERCENT!U$100)/(PERCENT!U$100-PERCENT!U$102))</f>
        <v>-0.91889965979777444</v>
      </c>
      <c r="V2" s="127">
        <f>IF(PERCENT!V2&gt;PERCENT!V$100,(PERCENT!V2-PERCENT!V$100)/(PERCENT!V$101-PERCENT!V$100),(PERCENT!V2-PERCENT!V$100)/(PERCENT!V$100-PERCENT!V$102))</f>
        <v>-0.54148019217817378</v>
      </c>
      <c r="W2" s="124">
        <f>IF(PERCENT!W2&gt;PERCENT!W$100,(PERCENT!W2-PERCENT!W$100)/(PERCENT!W$101-PERCENT!W$100),(PERCENT!W2-PERCENT!W$100)/(PERCENT!W$100-PERCENT!W$102))</f>
        <v>-0.54148019217817378</v>
      </c>
      <c r="X2" s="127">
        <f>IF(PERCENT!X2&gt;PERCENT!X$100,(PERCENT!X2-PERCENT!X$100)/(PERCENT!X$101-PERCENT!X$100),(PERCENT!X2-PERCENT!X$100)/(PERCENT!X$100-PERCENT!X$102))</f>
        <v>-0.39206117614343822</v>
      </c>
      <c r="Y2" s="124">
        <f>IF(PERCENT!Y2&gt;PERCENT!Y$100,(PERCENT!Y2-PERCENT!Y$100)/(PERCENT!Y$101-PERCENT!Y$100),(PERCENT!Y2-PERCENT!Y$100)/(PERCENT!Y$100-PERCENT!Y$102))</f>
        <v>-0.75866479504583173</v>
      </c>
      <c r="Z2" s="124">
        <f>IF(PERCENT!Z2&gt;PERCENT!Z$100,(PERCENT!Z2-PERCENT!Z$100)/(PERCENT!Z$101-PERCENT!Z$100),(PERCENT!Z2-PERCENT!Z$100)/(PERCENT!Z$100-PERCENT!Z$102))</f>
        <v>-0.93162357649446736</v>
      </c>
      <c r="AA2" s="124">
        <f>IF(PERCENT!AA2&gt;PERCENT!AA$100,(PERCENT!AA2-PERCENT!AA$100)/(PERCENT!AA$101-PERCENT!AA$100),(PERCENT!AA2-PERCENT!AA$100)/(PERCENT!AA$100-PERCENT!AA$102))</f>
        <v>0.19154902349128747</v>
      </c>
      <c r="AB2" s="124">
        <f>IF(PERCENT!AB2&gt;PERCENT!AB$100,(PERCENT!AB2-PERCENT!AB$100)/(PERCENT!AB$101-PERCENT!AB$100),(PERCENT!AB2-PERCENT!AB$100)/(PERCENT!AB$100-PERCENT!AB$102))</f>
        <v>-0.4568872308045635</v>
      </c>
      <c r="AC2" s="127">
        <f>IF(PERCENT!AC2&gt;PERCENT!AC$100,(PERCENT!AC2-PERCENT!AC$100)/(PERCENT!AC$101-PERCENT!AC$100),(PERCENT!AC2-PERCENT!AC$100)/(PERCENT!AC$100-PERCENT!AC$102))</f>
        <v>-0.29234439948183594</v>
      </c>
      <c r="AD2" s="124">
        <f>IF(PERCENT!AD2&gt;PERCENT!AD$100,(PERCENT!AD2-PERCENT!AD$100)/(PERCENT!AD$101-PERCENT!AD$100),(PERCENT!AD2-PERCENT!AD$100)/(PERCENT!AD$100-PERCENT!AD$102))</f>
        <v>-0.29234439948183594</v>
      </c>
      <c r="AE2" s="128">
        <f>IF(PERCENT!AE2&gt;PERCENT!AE$100,(PERCENT!AE2-PERCENT!AE$100)/(PERCENT!AE$101-PERCENT!AE$100),(PERCENT!AE2-PERCENT!AE$100)/(PERCENT!AE$100-PERCENT!AE$102))</f>
        <v>0.38601045573085985</v>
      </c>
      <c r="AF2" s="124">
        <f>IF(PERCENT!AF2&gt;PERCENT!AF$100,(PERCENT!AF2-PERCENT!AF$100)/(PERCENT!AF$101-PERCENT!AF$100),(PERCENT!AF2-PERCENT!AF$100)/(PERCENT!AF$100-PERCENT!AF$102))</f>
        <v>-7.7180647813345979E-2</v>
      </c>
      <c r="AG2" s="124">
        <f>IF(PERCENT!AG2&gt;PERCENT!AG$100,(PERCENT!AG2-PERCENT!AG$100)/(PERCENT!AG$101-PERCENT!AG$100),(PERCENT!AG2-PERCENT!AG$100)/(PERCENT!AG$100-PERCENT!AG$102))</f>
        <v>-1</v>
      </c>
      <c r="AH2" s="124">
        <f>IF(PERCENT!AH2&gt;PERCENT!AH$100,(PERCENT!AH2-PERCENT!AH$100)/(PERCENT!AH$101-PERCENT!AH$100),(PERCENT!AH2-PERCENT!AH$100)/(PERCENT!AH$100-PERCENT!AH$102))</f>
        <v>-0.81447245194010665</v>
      </c>
      <c r="AI2" s="124">
        <f>IF(PERCENT!AI2&gt;PERCENT!AI$100,(PERCENT!AI2-PERCENT!AI$100)/(PERCENT!AI$101-PERCENT!AI$100),(PERCENT!AI2-PERCENT!AI$100)/(PERCENT!AI$100-PERCENT!AI$102))</f>
        <v>0.66251913247766248</v>
      </c>
      <c r="AJ2" s="124">
        <f>IF(PERCENT!AJ2&gt;PERCENT!AJ$100,(PERCENT!AJ2-PERCENT!AJ$100)/(PERCENT!AJ$101-PERCENT!AJ$100),(PERCENT!AJ2-PERCENT!AJ$100)/(PERCENT!AJ$100-PERCENT!AJ$102))</f>
        <v>-1</v>
      </c>
      <c r="AK2" s="124">
        <f>IF(PERCENT!AK2&gt;PERCENT!AK$100,(PERCENT!AK2-PERCENT!AK$100)/(PERCENT!AK$101-PERCENT!AK$100),(PERCENT!AK2-PERCENT!AK$100)/(PERCENT!AK$100-PERCENT!AK$102))</f>
        <v>0.66247012155957563</v>
      </c>
      <c r="AL2" s="124">
        <f>IF(PERCENT!AL2&gt;PERCENT!AL$100,(PERCENT!AL2-PERCENT!AL$100)/(PERCENT!AL$101-PERCENT!AL$100),(PERCENT!AL2-PERCENT!AL$100)/(PERCENT!AL$100-PERCENT!AL$102))</f>
        <v>-0.80390132738080444</v>
      </c>
      <c r="AM2" s="124">
        <f>IF(PERCENT!AM2&gt;PERCENT!AM$100,(PERCENT!AM2-PERCENT!AM$100)/(PERCENT!AM$101-PERCENT!AM$100),(PERCENT!AM2-PERCENT!AM$100)/(PERCENT!AM$100-PERCENT!AM$102))</f>
        <v>0.826522196927026</v>
      </c>
      <c r="AN2" s="124">
        <f>IF(PERCENT!AN2&gt;PERCENT!AN$100,(PERCENT!AN2-PERCENT!AN$100)/(PERCENT!AN$101-PERCENT!AN$100),(PERCENT!AN2-PERCENT!AN$100)/(PERCENT!AN$100-PERCENT!AN$102))</f>
        <v>0.20306598910576945</v>
      </c>
      <c r="AO2" s="124">
        <f>IF(PERCENT!AO2&gt;PERCENT!AO$100,(PERCENT!AO2-PERCENT!AO$100)/(PERCENT!AO$101-PERCENT!AO$100),(PERCENT!AO2-PERCENT!AO$100)/(PERCENT!AO$100-PERCENT!AO$102))</f>
        <v>0.24490189699184028</v>
      </c>
      <c r="AP2" s="124">
        <f>IF(PERCENT!AP2&gt;PERCENT!AP$100,(PERCENT!AP2-PERCENT!AP$100)/(PERCENT!AP$101-PERCENT!AP$100),(PERCENT!AP2-PERCENT!AP$100)/(PERCENT!AP$100-PERCENT!AP$102))</f>
        <v>0.98141252813516178</v>
      </c>
      <c r="AQ2" s="124">
        <f>IF(PERCENT!AQ2&gt;PERCENT!AQ$100,(PERCENT!AQ2-PERCENT!AQ$100)/(PERCENT!AQ$101-PERCENT!AQ$100),(PERCENT!AQ2-PERCENT!AQ$100)/(PERCENT!AQ$100-PERCENT!AQ$102))</f>
        <v>8.9495315709217232E-2</v>
      </c>
      <c r="AR2" s="124">
        <f>IF(PERCENT!AR2&gt;PERCENT!AR$100,(PERCENT!AR2-PERCENT!AR$100)/(PERCENT!AR$101-PERCENT!AR$100),(PERCENT!AR2-PERCENT!AR$100)/(PERCENT!AR$100-PERCENT!AR$102))</f>
        <v>0.49562538708005521</v>
      </c>
      <c r="AS2" s="198">
        <f>IF(PERCENT!AS2&gt;PERCENT!AS$100,(PERCENT!AS2-PERCENT!AS$100)/(PERCENT!AS$101-PERCENT!AS$100),(PERCENT!AS2-PERCENT!AS$100)/(PERCENT!AS$100-PERCENT!AS$102))</f>
        <v>-3.990019414112126E-2</v>
      </c>
      <c r="AT2" s="198">
        <f>IF(PERCENT!AT2&gt;PERCENT!AT$100,(PERCENT!AT2-PERCENT!AT$100)/(PERCENT!AT$101-PERCENT!AT$100),(PERCENT!AT2-PERCENT!AT$100)/(PERCENT!AT$100-PERCENT!AT$102))</f>
        <v>1.0333526354957252E-2</v>
      </c>
      <c r="AU2" s="198">
        <f>IF(PERCENT!AU2&gt;PERCENT!AU$100,(PERCENT!AU2-PERCENT!AU$100)/(PERCENT!AU$101-PERCENT!AU$100),(PERCENT!AU2-PERCENT!AU$100)/(PERCENT!AU$100-PERCENT!AU$102))</f>
        <v>-0.49111437181743717</v>
      </c>
      <c r="AV2" s="231">
        <f>IF(PERCENT!AV2&gt;PERCENT!AV$100,(PERCENT!AV2-PERCENT!AV$100)/(PERCENT!AV$101-PERCENT!AV$100),(PERCENT!AV2-PERCENT!AV$100)/(PERCENT!AV$100-PERCENT!AV$102))</f>
        <v>0.38601045573085985</v>
      </c>
      <c r="AW2" s="231">
        <f>IF(PERCENT!AW2&gt;PERCENT!AW$100,(PERCENT!AW2-PERCENT!AW$100)/(PERCENT!AW$101-PERCENT!AW$100),(PERCENT!AW2-PERCENT!AW$100)/(PERCENT!AW$100-PERCENT!AW$102))</f>
        <v>-0.14505719490277469</v>
      </c>
      <c r="AX2" s="231">
        <f>IF(PERCENT!AX2&gt;PERCENT!AX$100,(PERCENT!AX2-PERCENT!AX$100)/(PERCENT!AX$101-PERCENT!AX$100),(PERCENT!AX2-PERCENT!AX$100)/(PERCENT!AX$100-PERCENT!AX$102))</f>
        <v>0.38601045573085985</v>
      </c>
      <c r="AY2" s="232">
        <f>IF(PERCENT!AY2&gt;PERCENT!AY$100,(PERCENT!AY2-PERCENT!AY$100)/(PERCENT!AY$101-PERCENT!AY$100),(PERCENT!AY2-PERCENT!AY$100)/(PERCENT!AY$100-PERCENT!AY$102))</f>
        <v>-0.47782879113728016</v>
      </c>
    </row>
    <row r="3" spans="1:51" x14ac:dyDescent="0.35">
      <c r="A3" s="197" t="s">
        <v>397</v>
      </c>
      <c r="B3" s="125">
        <f>IF(PERCENT!B3&gt;PERCENT!B$100,(PERCENT!B3-PERCENT!B$100)/(PERCENT!B$101-PERCENT!B$100),(PERCENT!B3-PERCENT!B$100)/(PERCENT!B$100-PERCENT!B$102))</f>
        <v>0.20995705782852922</v>
      </c>
      <c r="C3" s="124">
        <f>IF(PERCENT!C3&gt;PERCENT!C$100,(PERCENT!C3-PERCENT!C$100)/(PERCENT!C$101-PERCENT!C$100),(PERCENT!C3-PERCENT!C$100)/(PERCENT!C$100-PERCENT!C$102))</f>
        <v>0.28766644934844104</v>
      </c>
      <c r="D3" s="124">
        <f>IF(PERCENT!D3&gt;PERCENT!D$100,(PERCENT!D3-PERCENT!D$100)/(PERCENT!D$101-PERCENT!D$100),(PERCENT!D3-PERCENT!D$100)/(PERCENT!D$100-PERCENT!D$102))</f>
        <v>-0.83327971977533544</v>
      </c>
      <c r="E3" s="124">
        <f>IF(PERCENT!E3&gt;PERCENT!E$100,(PERCENT!E3-PERCENT!E$100)/(PERCENT!E$101-PERCENT!E$100),(PERCENT!E3-PERCENT!E$100)/(PERCENT!E$100-PERCENT!E$102))</f>
        <v>0.48723737214348473</v>
      </c>
      <c r="F3" s="124">
        <f>IF(PERCENT!F3&gt;PERCENT!F$100,(PERCENT!F3-PERCENT!F$100)/(PERCENT!F$101-PERCENT!F$100),(PERCENT!F3-PERCENT!F$100)/(PERCENT!F$100-PERCENT!F$102))</f>
        <v>0.66902476716472825</v>
      </c>
      <c r="G3" s="124">
        <f>IF(PERCENT!G3&gt;PERCENT!G$100,(PERCENT!G3-PERCENT!G$100)/(PERCENT!G$101-PERCENT!G$100),(PERCENT!G3-PERCENT!G$100)/(PERCENT!G$100-PERCENT!G$102))</f>
        <v>-0.57508104557173323</v>
      </c>
      <c r="H3" s="125">
        <f>IF(PERCENT!H3&gt;PERCENT!H$100,(PERCENT!H3-PERCENT!H$100)/(PERCENT!H$101-PERCENT!H$100),(PERCENT!H3-PERCENT!H$100)/(PERCENT!H$100-PERCENT!H$102))</f>
        <v>-0.26672622714103195</v>
      </c>
      <c r="I3" s="124">
        <f>IF(PERCENT!I3&gt;PERCENT!I$100,(PERCENT!I3-PERCENT!I$100)/(PERCENT!I$101-PERCENT!I$100),(PERCENT!I3-PERCENT!I$100)/(PERCENT!I$100-PERCENT!I$102))</f>
        <v>-0.76522089873614896</v>
      </c>
      <c r="J3" s="124">
        <f>IF(PERCENT!J3&gt;PERCENT!J$100,(PERCENT!J3-PERCENT!J$100)/(PERCENT!J$101-PERCENT!J$100),(PERCENT!J3-PERCENT!J$100)/(PERCENT!J$100-PERCENT!J$102))</f>
        <v>2.0210941767521858E-2</v>
      </c>
      <c r="K3" s="126">
        <f>IF(PERCENT!K3&gt;PERCENT!K$100,(PERCENT!K3-PERCENT!K$100)/(PERCENT!K$101-PERCENT!K$100),(PERCENT!K3-PERCENT!K$100)/(PERCENT!K$100-PERCENT!K$102))</f>
        <v>-0.21982902071443952</v>
      </c>
      <c r="L3" s="126">
        <f>IF(PERCENT!L3&gt;PERCENT!L$100,(PERCENT!L3-PERCENT!L$100)/(PERCENT!L$101-PERCENT!L$100),(PERCENT!L3-PERCENT!L$100)/(PERCENT!L$100-PERCENT!L$102))</f>
        <v>-0.29320063196656743</v>
      </c>
      <c r="M3" s="124">
        <f>IF(PERCENT!M3&gt;PERCENT!M$100,(PERCENT!M3-PERCENT!M$100)/(PERCENT!M$101-PERCENT!M$100),(PERCENT!M3-PERCENT!M$100)/(PERCENT!M$100-PERCENT!M$102))</f>
        <v>-1</v>
      </c>
      <c r="N3" s="124">
        <f>IF(PERCENT!N3&gt;PERCENT!N$100,(PERCENT!N3-PERCENT!N$100)/(PERCENT!N$101-PERCENT!N$100),(PERCENT!N3-PERCENT!N$100)/(PERCENT!N$100-PERCENT!N$102))</f>
        <v>0.12885241095401045</v>
      </c>
      <c r="O3" s="124">
        <f>IF(PERCENT!O3&gt;PERCENT!O$100,(PERCENT!O3-PERCENT!O$100)/(PERCENT!O$101-PERCENT!O$100),(PERCENT!O3-PERCENT!O$100)/(PERCENT!O$100-PERCENT!O$102))</f>
        <v>-2.107829265829872E-2</v>
      </c>
      <c r="P3" s="124">
        <f>IF(PERCENT!P3&gt;PERCENT!P$100,(PERCENT!P3-PERCENT!P$100)/(PERCENT!P$101-PERCENT!P$100),(PERCENT!P3-PERCENT!P$100)/(PERCENT!P$100-PERCENT!P$102))</f>
        <v>-0.13752236236843163</v>
      </c>
      <c r="Q3" s="124">
        <f>IF(PERCENT!Q3&gt;PERCENT!Q$100,(PERCENT!Q3-PERCENT!Q$100)/(PERCENT!Q$101-PERCENT!Q$100),(PERCENT!Q3-PERCENT!Q$100)/(PERCENT!Q$100-PERCENT!Q$102))</f>
        <v>-0.72373377429572927</v>
      </c>
      <c r="R3" s="127">
        <f>IF(PERCENT!R3&gt;PERCENT!R$100,(PERCENT!R3-PERCENT!R$100)/(PERCENT!R$101-PERCENT!R$100),(PERCENT!R3-PERCENT!R$100)/(PERCENT!R$100-PERCENT!R$102))</f>
        <v>-0.41185479752213788</v>
      </c>
      <c r="S3" s="124">
        <f>IF(PERCENT!S3&gt;PERCENT!S$100,(PERCENT!S3-PERCENT!S$100)/(PERCENT!S$101-PERCENT!S$100),(PERCENT!S3-PERCENT!S$100)/(PERCENT!S$100-PERCENT!S$102))</f>
        <v>-0.31406099952995709</v>
      </c>
      <c r="T3" s="124">
        <f>IF(PERCENT!T3&gt;PERCENT!T$100,(PERCENT!T3-PERCENT!T$100)/(PERCENT!T$101-PERCENT!T$100),(PERCENT!T3-PERCENT!T$100)/(PERCENT!T$100-PERCENT!T$102))</f>
        <v>-0.67844270392427453</v>
      </c>
      <c r="U3" s="124">
        <f>IF(PERCENT!U3&gt;PERCENT!U$100,(PERCENT!U3-PERCENT!U$100)/(PERCENT!U$101-PERCENT!U$100),(PERCENT!U3-PERCENT!U$100)/(PERCENT!U$100-PERCENT!U$102))</f>
        <v>-2.1003413778509067E-3</v>
      </c>
      <c r="V3" s="127">
        <f>IF(PERCENT!V3&gt;PERCENT!V$100,(PERCENT!V3-PERCENT!V$100)/(PERCENT!V$101-PERCENT!V$100),(PERCENT!V3-PERCENT!V$100)/(PERCENT!V$100-PERCENT!V$102))</f>
        <v>-0.48624309449140907</v>
      </c>
      <c r="W3" s="124">
        <f>IF(PERCENT!W3&gt;PERCENT!W$100,(PERCENT!W3-PERCENT!W$100)/(PERCENT!W$101-PERCENT!W$100),(PERCENT!W3-PERCENT!W$100)/(PERCENT!W$100-PERCENT!W$102))</f>
        <v>-0.48624309449140907</v>
      </c>
      <c r="X3" s="127">
        <f>IF(PERCENT!X3&gt;PERCENT!X$100,(PERCENT!X3-PERCENT!X$100)/(PERCENT!X$101-PERCENT!X$100),(PERCENT!X3-PERCENT!X$100)/(PERCENT!X$100-PERCENT!X$102))</f>
        <v>-0.73217761934835157</v>
      </c>
      <c r="Y3" s="124">
        <f>IF(PERCENT!Y3&gt;PERCENT!Y$100,(PERCENT!Y3-PERCENT!Y$100)/(PERCENT!Y$101-PERCENT!Y$100),(PERCENT!Y3-PERCENT!Y$100)/(PERCENT!Y$100-PERCENT!Y$102))</f>
        <v>-0.82491861435997194</v>
      </c>
      <c r="Z3" s="124">
        <f>IF(PERCENT!Z3&gt;PERCENT!Z$100,(PERCENT!Z3-PERCENT!Z$100)/(PERCENT!Z$101-PERCENT!Z$100),(PERCENT!Z3-PERCENT!Z$100)/(PERCENT!Z$100-PERCENT!Z$102))</f>
        <v>-0.91367243888139693</v>
      </c>
      <c r="AA3" s="124">
        <f>IF(PERCENT!AA3&gt;PERCENT!AA$100,(PERCENT!AA3-PERCENT!AA$100)/(PERCENT!AA$101-PERCENT!AA$100),(PERCENT!AA3-PERCENT!AA$100)/(PERCENT!AA$100-PERCENT!AA$102))</f>
        <v>-4.8453109062598705E-2</v>
      </c>
      <c r="AB3" s="124">
        <f>IF(PERCENT!AB3&gt;PERCENT!AB$100,(PERCENT!AB3-PERCENT!AB$100)/(PERCENT!AB$101-PERCENT!AB$100),(PERCENT!AB3-PERCENT!AB$100)/(PERCENT!AB$100-PERCENT!AB$102))</f>
        <v>-0.85280121208721815</v>
      </c>
      <c r="AC3" s="127">
        <f>IF(PERCENT!AC3&gt;PERCENT!AC$100,(PERCENT!AC3-PERCENT!AC$100)/(PERCENT!AC$101-PERCENT!AC$100),(PERCENT!AC3-PERCENT!AC$100)/(PERCENT!AC$100-PERCENT!AC$102))</f>
        <v>-0.51540013727260903</v>
      </c>
      <c r="AD3" s="124">
        <f>IF(PERCENT!AD3&gt;PERCENT!AD$100,(PERCENT!AD3-PERCENT!AD$100)/(PERCENT!AD$101-PERCENT!AD$100),(PERCENT!AD3-PERCENT!AD$100)/(PERCENT!AD$100-PERCENT!AD$102))</f>
        <v>-0.51540013727260903</v>
      </c>
      <c r="AE3" s="128">
        <f>IF(PERCENT!AE3&gt;PERCENT!AE$100,(PERCENT!AE3-PERCENT!AE$100)/(PERCENT!AE$101-PERCENT!AE$100),(PERCENT!AE3-PERCENT!AE$100)/(PERCENT!AE$100-PERCENT!AE$102))</f>
        <v>0.28552158350729573</v>
      </c>
      <c r="AF3" s="124">
        <f>IF(PERCENT!AF3&gt;PERCENT!AF$100,(PERCENT!AF3-PERCENT!AF$100)/(PERCENT!AF$101-PERCENT!AF$100),(PERCENT!AF3-PERCENT!AF$100)/(PERCENT!AF$100-PERCENT!AF$102))</f>
        <v>0.415177059355606</v>
      </c>
      <c r="AG3" s="124">
        <f>IF(PERCENT!AG3&gt;PERCENT!AG$100,(PERCENT!AG3-PERCENT!AG$100)/(PERCENT!AG$101-PERCENT!AG$100),(PERCENT!AG3-PERCENT!AG$100)/(PERCENT!AG$100-PERCENT!AG$102))</f>
        <v>-0.39439984155541069</v>
      </c>
      <c r="AH3" s="124">
        <f>IF(PERCENT!AH3&gt;PERCENT!AH$100,(PERCENT!AH3-PERCENT!AH$100)/(PERCENT!AH$101-PERCENT!AH$100),(PERCENT!AH3-PERCENT!AH$100)/(PERCENT!AH$100-PERCENT!AH$102))</f>
        <v>-0.68994315402424367</v>
      </c>
      <c r="AI3" s="124">
        <f>IF(PERCENT!AI3&gt;PERCENT!AI$100,(PERCENT!AI3-PERCENT!AI$100)/(PERCENT!AI$101-PERCENT!AI$100),(PERCENT!AI3-PERCENT!AI$100)/(PERCENT!AI$100-PERCENT!AI$102))</f>
        <v>0.46548648007318222</v>
      </c>
      <c r="AJ3" s="124">
        <f>IF(PERCENT!AJ3&gt;PERCENT!AJ$100,(PERCENT!AJ3-PERCENT!AJ$100)/(PERCENT!AJ$101-PERCENT!AJ$100),(PERCENT!AJ3-PERCENT!AJ$100)/(PERCENT!AJ$100-PERCENT!AJ$102))</f>
        <v>-0.70396768013067856</v>
      </c>
      <c r="AK3" s="124">
        <f>IF(PERCENT!AK3&gt;PERCENT!AK$100,(PERCENT!AK3-PERCENT!AK$100)/(PERCENT!AK$101-PERCENT!AK$100),(PERCENT!AK3-PERCENT!AK$100)/(PERCENT!AK$100-PERCENT!AK$102))</f>
        <v>0.22911525074997016</v>
      </c>
      <c r="AL3" s="124">
        <f>IF(PERCENT!AL3&gt;PERCENT!AL$100,(PERCENT!AL3-PERCENT!AL$100)/(PERCENT!AL$101-PERCENT!AL$100),(PERCENT!AL3-PERCENT!AL$100)/(PERCENT!AL$100-PERCENT!AL$102))</f>
        <v>0.37945493765760491</v>
      </c>
      <c r="AM3" s="124">
        <f>IF(PERCENT!AM3&gt;PERCENT!AM$100,(PERCENT!AM3-PERCENT!AM$100)/(PERCENT!AM$101-PERCENT!AM$100),(PERCENT!AM3-PERCENT!AM$100)/(PERCENT!AM$100-PERCENT!AM$102))</f>
        <v>0.56539542820881927</v>
      </c>
      <c r="AN3" s="124">
        <f>IF(PERCENT!AN3&gt;PERCENT!AN$100,(PERCENT!AN3-PERCENT!AN$100)/(PERCENT!AN$101-PERCENT!AN$100),(PERCENT!AN3-PERCENT!AN$100)/(PERCENT!AN$100-PERCENT!AN$102))</f>
        <v>0.18029644593736416</v>
      </c>
      <c r="AO3" s="124">
        <f>IF(PERCENT!AO3&gt;PERCENT!AO$100,(PERCENT!AO3-PERCENT!AO$100)/(PERCENT!AO$101-PERCENT!AO$100),(PERCENT!AO3-PERCENT!AO$100)/(PERCENT!AO$100-PERCENT!AO$102))</f>
        <v>0.13834999301877526</v>
      </c>
      <c r="AP3" s="124">
        <f>IF(PERCENT!AP3&gt;PERCENT!AP$100,(PERCENT!AP3-PERCENT!AP$100)/(PERCENT!AP$101-PERCENT!AP$100),(PERCENT!AP3-PERCENT!AP$100)/(PERCENT!AP$100-PERCENT!AP$102))</f>
        <v>0.99519669228919494</v>
      </c>
      <c r="AQ3" s="124">
        <f>IF(PERCENT!AQ3&gt;PERCENT!AQ$100,(PERCENT!AQ3-PERCENT!AQ$100)/(PERCENT!AQ$101-PERCENT!AQ$100),(PERCENT!AQ3-PERCENT!AQ$100)/(PERCENT!AQ$100-PERCENT!AQ$102))</f>
        <v>9.9612747695805262E-2</v>
      </c>
      <c r="AR3" s="124">
        <f>IF(PERCENT!AR3&gt;PERCENT!AR$100,(PERCENT!AR3-PERCENT!AR$100)/(PERCENT!AR$101-PERCENT!AR$100),(PERCENT!AR3-PERCENT!AR$100)/(PERCENT!AR$100-PERCENT!AR$102))</f>
        <v>0.58655896719599576</v>
      </c>
      <c r="AS3" s="198">
        <f>IF(PERCENT!AS3&gt;PERCENT!AS$100,(PERCENT!AS3-PERCENT!AS$100)/(PERCENT!AS$101-PERCENT!AS$100),(PERCENT!AS3-PERCENT!AS$100)/(PERCENT!AS$100-PERCENT!AS$102))</f>
        <v>-7.231845959993588E-2</v>
      </c>
      <c r="AT3" s="198">
        <f>IF(PERCENT!AT3&gt;PERCENT!AT$100,(PERCENT!AT3-PERCENT!AT$100)/(PERCENT!AT$101-PERCENT!AT$100),(PERCENT!AT3-PERCENT!AT$100)/(PERCENT!AT$100-PERCENT!AT$102))</f>
        <v>-0.28267192753947046</v>
      </c>
      <c r="AU3" s="198">
        <f>IF(PERCENT!AU3&gt;PERCENT!AU$100,(PERCENT!AU3-PERCENT!AU$100)/(PERCENT!AU$101-PERCENT!AU$100),(PERCENT!AU3-PERCENT!AU$100)/(PERCENT!AU$100-PERCENT!AU$102))</f>
        <v>-0.57994299689352635</v>
      </c>
      <c r="AV3" s="231">
        <f>IF(PERCENT!AV3&gt;PERCENT!AV$100,(PERCENT!AV3-PERCENT!AV$100)/(PERCENT!AV$101-PERCENT!AV$100),(PERCENT!AV3-PERCENT!AV$100)/(PERCENT!AV$100-PERCENT!AV$102))</f>
        <v>0.28552158350729573</v>
      </c>
      <c r="AW3" s="231">
        <f>IF(PERCENT!AW3&gt;PERCENT!AW$100,(PERCENT!AW3-PERCENT!AW$100)/(PERCENT!AW$101-PERCENT!AW$100),(PERCENT!AW3-PERCENT!AW$100)/(PERCENT!AW$100-PERCENT!AW$102))</f>
        <v>-0.33625512144683611</v>
      </c>
      <c r="AX3" s="231">
        <f>IF(PERCENT!AX3&gt;PERCENT!AX$100,(PERCENT!AX3-PERCENT!AX$100)/(PERCENT!AX$101-PERCENT!AX$100),(PERCENT!AX3-PERCENT!AX$100)/(PERCENT!AX$100-PERCENT!AX$102))</f>
        <v>0.28552158350729573</v>
      </c>
      <c r="AY3" s="232">
        <f>IF(PERCENT!AY3&gt;PERCENT!AY$100,(PERCENT!AY3-PERCENT!AY$100)/(PERCENT!AY$101-PERCENT!AY$100),(PERCENT!AY3-PERCENT!AY$100)/(PERCENT!AY$100-PERCENT!AY$102))</f>
        <v>-0.69614058817336633</v>
      </c>
    </row>
    <row r="4" spans="1:51" x14ac:dyDescent="0.35">
      <c r="A4" s="197" t="s">
        <v>398</v>
      </c>
      <c r="B4" s="125">
        <f>IF(PERCENT!B4&gt;PERCENT!B$100,(PERCENT!B4-PERCENT!B$100)/(PERCENT!B$101-PERCENT!B$100),(PERCENT!B4-PERCENT!B$100)/(PERCENT!B$100-PERCENT!B$102))</f>
        <v>0.18820601222599223</v>
      </c>
      <c r="C4" s="124">
        <f>IF(PERCENT!C4&gt;PERCENT!C$100,(PERCENT!C4-PERCENT!C$100)/(PERCENT!C$101-PERCENT!C$100),(PERCENT!C4-PERCENT!C$100)/(PERCENT!C$100-PERCENT!C$102))</f>
        <v>-0.63689783972401393</v>
      </c>
      <c r="D4" s="124">
        <f>IF(PERCENT!D4&gt;PERCENT!D$100,(PERCENT!D4-PERCENT!D$100)/(PERCENT!D$101-PERCENT!D$100),(PERCENT!D4-PERCENT!D$100)/(PERCENT!D$100-PERCENT!D$102))</f>
        <v>-0.27928687171425925</v>
      </c>
      <c r="E4" s="124">
        <f>IF(PERCENT!E4&gt;PERCENT!E$100,(PERCENT!E4-PERCENT!E$100)/(PERCENT!E$101-PERCENT!E$100),(PERCENT!E4-PERCENT!E$100)/(PERCENT!E$100-PERCENT!E$102))</f>
        <v>-0.34329150113525553</v>
      </c>
      <c r="F4" s="124">
        <f>IF(PERCENT!F4&gt;PERCENT!F$100,(PERCENT!F4-PERCENT!F$100)/(PERCENT!F$101-PERCENT!F$100),(PERCENT!F4-PERCENT!F$100)/(PERCENT!F$100-PERCENT!F$102))</f>
        <v>0.68008200384514195</v>
      </c>
      <c r="G4" s="124">
        <f>IF(PERCENT!G4&gt;PERCENT!G$100,(PERCENT!G4-PERCENT!G$100)/(PERCENT!G$101-PERCENT!G$100),(PERCENT!G4-PERCENT!G$100)/(PERCENT!G$100-PERCENT!G$102))</f>
        <v>0.36240624713264785</v>
      </c>
      <c r="H4" s="125">
        <f>IF(PERCENT!H4&gt;PERCENT!H$100,(PERCENT!H4-PERCENT!H$100)/(PERCENT!H$101-PERCENT!H$100),(PERCENT!H4-PERCENT!H$100)/(PERCENT!H$100-PERCENT!H$102))</f>
        <v>-7.5683146910146812E-2</v>
      </c>
      <c r="I4" s="124">
        <f>IF(PERCENT!I4&gt;PERCENT!I$100,(PERCENT!I4-PERCENT!I$100)/(PERCENT!I$101-PERCENT!I$100),(PERCENT!I4-PERCENT!I$100)/(PERCENT!I$100-PERCENT!I$102))</f>
        <v>0.23231609107006213</v>
      </c>
      <c r="J4" s="124">
        <f>IF(PERCENT!J4&gt;PERCENT!J$100,(PERCENT!J4-PERCENT!J$100)/(PERCENT!J$101-PERCENT!J$100),(PERCENT!J4-PERCENT!J$100)/(PERCENT!J$100-PERCENT!J$102))</f>
        <v>-1</v>
      </c>
      <c r="K4" s="126">
        <f>IF(PERCENT!K4&gt;PERCENT!K$100,(PERCENT!K4-PERCENT!K$100)/(PERCENT!K$101-PERCENT!K$100),(PERCENT!K4-PERCENT!K$100)/(PERCENT!K$100-PERCENT!K$102))</f>
        <v>-0.51345049432529377</v>
      </c>
      <c r="L4" s="126">
        <f>IF(PERCENT!L4&gt;PERCENT!L$100,(PERCENT!L4-PERCENT!L$100)/(PERCENT!L$101-PERCENT!L$100),(PERCENT!L4-PERCENT!L$100)/(PERCENT!L$100-PERCENT!L$102))</f>
        <v>-3.1945502453725468E-2</v>
      </c>
      <c r="M4" s="124">
        <f>IF(PERCENT!M4&gt;PERCENT!M$100,(PERCENT!M4-PERCENT!M$100)/(PERCENT!M$101-PERCENT!M$100),(PERCENT!M4-PERCENT!M$100)/(PERCENT!M$100-PERCENT!M$102))</f>
        <v>-1</v>
      </c>
      <c r="N4" s="124">
        <f>IF(PERCENT!N4&gt;PERCENT!N$100,(PERCENT!N4-PERCENT!N$100)/(PERCENT!N$101-PERCENT!N$100),(PERCENT!N4-PERCENT!N$100)/(PERCENT!N$100-PERCENT!N$102))</f>
        <v>0.11513095686032086</v>
      </c>
      <c r="O4" s="124">
        <f>IF(PERCENT!O4&gt;PERCENT!O$100,(PERCENT!O4-PERCENT!O$100)/(PERCENT!O$101-PERCENT!O$100),(PERCENT!O4-PERCENT!O$100)/(PERCENT!O$100-PERCENT!O$102))</f>
        <v>-0.51053914632914932</v>
      </c>
      <c r="P4" s="124">
        <f>IF(PERCENT!P4&gt;PERCENT!P$100,(PERCENT!P4-PERCENT!P$100)/(PERCENT!P$101-PERCENT!P$100),(PERCENT!P4-PERCENT!P$100)/(PERCENT!P$100-PERCENT!P$102))</f>
        <v>0.76916155216398197</v>
      </c>
      <c r="Q4" s="124">
        <f>IF(PERCENT!Q4&gt;PERCENT!Q$100,(PERCENT!Q4-PERCENT!Q$100)/(PERCENT!Q$101-PERCENT!Q$100),(PERCENT!Q4-PERCENT!Q$100)/(PERCENT!Q$100-PERCENT!Q$102))</f>
        <v>-0.37273186434392791</v>
      </c>
      <c r="R4" s="127">
        <f>IF(PERCENT!R4&gt;PERCENT!R$100,(PERCENT!R4-PERCENT!R$100)/(PERCENT!R$101-PERCENT!R$100),(PERCENT!R4-PERCENT!R$100)/(PERCENT!R$100-PERCENT!R$102))</f>
        <v>-0.98221751998306805</v>
      </c>
      <c r="S4" s="124">
        <f>IF(PERCENT!S4&gt;PERCENT!S$100,(PERCENT!S4-PERCENT!S$100)/(PERCENT!S$101-PERCENT!S$100),(PERCENT!S4-PERCENT!S$100)/(PERCENT!S$100-PERCENT!S$102))</f>
        <v>-0.98604747136054915</v>
      </c>
      <c r="T4" s="124">
        <f>IF(PERCENT!T4&gt;PERCENT!T$100,(PERCENT!T4-PERCENT!T$100)/(PERCENT!T$101-PERCENT!T$100),(PERCENT!T4-PERCENT!T$100)/(PERCENT!T$100-PERCENT!T$102))</f>
        <v>-0.99906960621435359</v>
      </c>
      <c r="U4" s="124">
        <f>IF(PERCENT!U4&gt;PERCENT!U$100,(PERCENT!U4-PERCENT!U$100)/(PERCENT!U$101-PERCENT!U$100),(PERCENT!U4-PERCENT!U$100)/(PERCENT!U$100-PERCENT!U$102))</f>
        <v>-0.94214096535383873</v>
      </c>
      <c r="V4" s="127">
        <f>IF(PERCENT!V4&gt;PERCENT!V$100,(PERCENT!V4-PERCENT!V$100)/(PERCENT!V$101-PERCENT!V$100),(PERCENT!V4-PERCENT!V$100)/(PERCENT!V$100-PERCENT!V$102))</f>
        <v>-1</v>
      </c>
      <c r="W4" s="124">
        <f>IF(PERCENT!W4&gt;PERCENT!W$100,(PERCENT!W4-PERCENT!W$100)/(PERCENT!W$101-PERCENT!W$100),(PERCENT!W4-PERCENT!W$100)/(PERCENT!W$100-PERCENT!W$102))</f>
        <v>-1</v>
      </c>
      <c r="X4" s="127">
        <f>IF(PERCENT!X4&gt;PERCENT!X$100,(PERCENT!X4-PERCENT!X$100)/(PERCENT!X$101-PERCENT!X$100),(PERCENT!X4-PERCENT!X$100)/(PERCENT!X$100-PERCENT!X$102))</f>
        <v>-0.74813207119275626</v>
      </c>
      <c r="Y4" s="124">
        <f>IF(PERCENT!Y4&gt;PERCENT!Y$100,(PERCENT!Y4-PERCENT!Y$100)/(PERCENT!Y$101-PERCENT!Y$100),(PERCENT!Y4-PERCENT!Y$100)/(PERCENT!Y$100-PERCENT!Y$102))</f>
        <v>-0.96712500600572127</v>
      </c>
      <c r="Z4" s="124">
        <f>IF(PERCENT!Z4&gt;PERCENT!Z$100,(PERCENT!Z4-PERCENT!Z$100)/(PERCENT!Z$101-PERCENT!Z$100),(PERCENT!Z4-PERCENT!Z$100)/(PERCENT!Z$100-PERCENT!Z$102))</f>
        <v>-1</v>
      </c>
      <c r="AA4" s="124">
        <f>IF(PERCENT!AA4&gt;PERCENT!AA$100,(PERCENT!AA4-PERCENT!AA$100)/(PERCENT!AA$101-PERCENT!AA$100),(PERCENT!AA4-PERCENT!AA$100)/(PERCENT!AA$100-PERCENT!AA$102))</f>
        <v>-0.59343667187152072</v>
      </c>
      <c r="AB4" s="124">
        <f>IF(PERCENT!AB4&gt;PERCENT!AB$100,(PERCENT!AB4-PERCENT!AB$100)/(PERCENT!AB$101-PERCENT!AB$100),(PERCENT!AB4-PERCENT!AB$100)/(PERCENT!AB$100-PERCENT!AB$102))</f>
        <v>-0.67768541267373616</v>
      </c>
      <c r="AC4" s="127">
        <f>IF(PERCENT!AC4&gt;PERCENT!AC$100,(PERCENT!AC4-PERCENT!AC$100)/(PERCENT!AC$101-PERCENT!AC$100),(PERCENT!AC4-PERCENT!AC$100)/(PERCENT!AC$100-PERCENT!AC$102))</f>
        <v>-0.90719652128865391</v>
      </c>
      <c r="AD4" s="124">
        <f>IF(PERCENT!AD4&gt;PERCENT!AD$100,(PERCENT!AD4-PERCENT!AD$100)/(PERCENT!AD$101-PERCENT!AD$100),(PERCENT!AD4-PERCENT!AD$100)/(PERCENT!AD$100-PERCENT!AD$102))</f>
        <v>-0.90719652128865391</v>
      </c>
      <c r="AE4" s="128">
        <f>IF(PERCENT!AE4&gt;PERCENT!AE$100,(PERCENT!AE4-PERCENT!AE$100)/(PERCENT!AE$101-PERCENT!AE$100),(PERCENT!AE4-PERCENT!AE$100)/(PERCENT!AE$100-PERCENT!AE$102))</f>
        <v>-0.39099651589749518</v>
      </c>
      <c r="AF4" s="124">
        <f>IF(PERCENT!AF4&gt;PERCENT!AF$100,(PERCENT!AF4-PERCENT!AF$100)/(PERCENT!AF$101-PERCENT!AF$100),(PERCENT!AF4-PERCENT!AF$100)/(PERCENT!AF$100-PERCENT!AF$102))</f>
        <v>0.64177454623767882</v>
      </c>
      <c r="AG4" s="124">
        <f>IF(PERCENT!AG4&gt;PERCENT!AG$100,(PERCENT!AG4-PERCENT!AG$100)/(PERCENT!AG$101-PERCENT!AG$100),(PERCENT!AG4-PERCENT!AG$100)/(PERCENT!AG$100-PERCENT!AG$102))</f>
        <v>-0.34977528188031393</v>
      </c>
      <c r="AH4" s="124">
        <f>IF(PERCENT!AH4&gt;PERCENT!AH$100,(PERCENT!AH4-PERCENT!AH$100)/(PERCENT!AH$101-PERCENT!AH$100),(PERCENT!AH4-PERCENT!AH$100)/(PERCENT!AH$100-PERCENT!AH$102))</f>
        <v>-0.99997448462702343</v>
      </c>
      <c r="AI4" s="124">
        <f>IF(PERCENT!AI4&gt;PERCENT!AI$100,(PERCENT!AI4-PERCENT!AI$100)/(PERCENT!AI$101-PERCENT!AI$100),(PERCENT!AI4-PERCENT!AI$100)/(PERCENT!AI$100-PERCENT!AI$102))</f>
        <v>-0.80459783769611093</v>
      </c>
      <c r="AJ4" s="124">
        <f>IF(PERCENT!AJ4&gt;PERCENT!AJ$100,(PERCENT!AJ4-PERCENT!AJ$100)/(PERCENT!AJ$101-PERCENT!AJ$100),(PERCENT!AJ4-PERCENT!AJ$100)/(PERCENT!AJ$100-PERCENT!AJ$102))</f>
        <v>9.5267323969920742E-2</v>
      </c>
      <c r="AK4" s="124">
        <f>IF(PERCENT!AK4&gt;PERCENT!AK$100,(PERCENT!AK4-PERCENT!AK$100)/(PERCENT!AK$101-PERCENT!AK$100),(PERCENT!AK4-PERCENT!AK$100)/(PERCENT!AK$100-PERCENT!AK$102))</f>
        <v>-0.35998445594677442</v>
      </c>
      <c r="AL4" s="124">
        <f>IF(PERCENT!AL4&gt;PERCENT!AL$100,(PERCENT!AL4-PERCENT!AL$100)/(PERCENT!AL$101-PERCENT!AL$100),(PERCENT!AL4-PERCENT!AL$100)/(PERCENT!AL$100-PERCENT!AL$102))</f>
        <v>-1</v>
      </c>
      <c r="AM4" s="124">
        <f>IF(PERCENT!AM4&gt;PERCENT!AM$100,(PERCENT!AM4-PERCENT!AM$100)/(PERCENT!AM$101-PERCENT!AM$100),(PERCENT!AM4-PERCENT!AM$100)/(PERCENT!AM$100-PERCENT!AM$102))</f>
        <v>4.3181613427288254E-2</v>
      </c>
      <c r="AN4" s="124">
        <f>IF(PERCENT!AN4&gt;PERCENT!AN$100,(PERCENT!AN4-PERCENT!AN$100)/(PERCENT!AN$101-PERCENT!AN$100),(PERCENT!AN4-PERCENT!AN$100)/(PERCENT!AN$100-PERCENT!AN$102))</f>
        <v>0.14386517686791442</v>
      </c>
      <c r="AO4" s="124">
        <f>IF(PERCENT!AO4&gt;PERCENT!AO$100,(PERCENT!AO4-PERCENT!AO$100)/(PERCENT!AO$101-PERCENT!AO$100),(PERCENT!AO4-PERCENT!AO$100)/(PERCENT!AO$100-PERCENT!AO$102))</f>
        <v>-0.49140695793129541</v>
      </c>
      <c r="AP4" s="124">
        <f>IF(PERCENT!AP4&gt;PERCENT!AP$100,(PERCENT!AP4-PERCENT!AP$100)/(PERCENT!AP$101-PERCENT!AP$100),(PERCENT!AP4-PERCENT!AP$100)/(PERCENT!AP$100-PERCENT!AP$102))</f>
        <v>0.99641250695613648</v>
      </c>
      <c r="AQ4" s="124">
        <f>IF(PERCENT!AQ4&gt;PERCENT!AQ$100,(PERCENT!AQ4-PERCENT!AQ$100)/(PERCENT!AQ$101-PERCENT!AQ$100),(PERCENT!AQ4-PERCENT!AQ$100)/(PERCENT!AQ$100-PERCENT!AQ$102))</f>
        <v>0.24413167662685212</v>
      </c>
      <c r="AR4" s="124">
        <f>IF(PERCENT!AR4&gt;PERCENT!AR$100,(PERCENT!AR4-PERCENT!AR$100)/(PERCENT!AR$101-PERCENT!AR$100),(PERCENT!AR4-PERCENT!AR$100)/(PERCENT!AR$100-PERCENT!AR$102))</f>
        <v>0.92422849622559211</v>
      </c>
      <c r="AS4" s="198">
        <f>IF(PERCENT!AS4&gt;PERCENT!AS$100,(PERCENT!AS4-PERCENT!AS$100)/(PERCENT!AS$101-PERCENT!AS$100),(PERCENT!AS4-PERCENT!AS$100)/(PERCENT!AS$100-PERCENT!AS$102))</f>
        <v>1.9542346360726198E-2</v>
      </c>
      <c r="AT4" s="198">
        <f>IF(PERCENT!AT4&gt;PERCENT!AT$100,(PERCENT!AT4-PERCENT!AT$100)/(PERCENT!AT$101-PERCENT!AT$100),(PERCENT!AT4-PERCENT!AT$100)/(PERCENT!AT$100-PERCENT!AT$102))</f>
        <v>-0.51679781033305727</v>
      </c>
      <c r="AU4" s="198">
        <f>IF(PERCENT!AU4&gt;PERCENT!AU$100,(PERCENT!AU4-PERCENT!AU$100)/(PERCENT!AU$101-PERCENT!AU$100),(PERCENT!AU4-PERCENT!AU$100)/(PERCENT!AU$100-PERCENT!AU$102))</f>
        <v>-0.91737281938739856</v>
      </c>
      <c r="AV4" s="231">
        <f>IF(PERCENT!AV4&gt;PERCENT!AV$100,(PERCENT!AV4-PERCENT!AV$100)/(PERCENT!AV$101-PERCENT!AV$100),(PERCENT!AV4-PERCENT!AV$100)/(PERCENT!AV$100-PERCENT!AV$102))</f>
        <v>-0.39099651589749518</v>
      </c>
      <c r="AW4" s="231">
        <f>IF(PERCENT!AW4&gt;PERCENT!AW$100,(PERCENT!AW4-PERCENT!AW$100)/(PERCENT!AW$101-PERCENT!AW$100),(PERCENT!AW4-PERCENT!AW$100)/(PERCENT!AW$100-PERCENT!AW$102))</f>
        <v>-0.5272777110154061</v>
      </c>
      <c r="AX4" s="231">
        <f>IF(PERCENT!AX4&gt;PERCENT!AX$100,(PERCENT!AX4-PERCENT!AX$100)/(PERCENT!AX$101-PERCENT!AX$100),(PERCENT!AX4-PERCENT!AX$100)/(PERCENT!AX$100-PERCENT!AX$102))</f>
        <v>-0.39099651589749518</v>
      </c>
      <c r="AY4" s="232">
        <f>IF(PERCENT!AY4&gt;PERCENT!AY$100,(PERCENT!AY4-PERCENT!AY$100)/(PERCENT!AY$101-PERCENT!AY$100),(PERCENT!AY4-PERCENT!AY$100)/(PERCENT!AY$100-PERCENT!AY$102))</f>
        <v>-0.95600859373902114</v>
      </c>
    </row>
    <row r="5" spans="1:51" x14ac:dyDescent="0.35">
      <c r="A5" s="197" t="s">
        <v>399</v>
      </c>
      <c r="B5" s="125">
        <f>IF(PERCENT!B5&gt;PERCENT!B$100,(PERCENT!B5-PERCENT!B$100)/(PERCENT!B$101-PERCENT!B$100),(PERCENT!B5-PERCENT!B$100)/(PERCENT!B$100-PERCENT!B$102))</f>
        <v>-1.7499609149380865E-2</v>
      </c>
      <c r="C5" s="124">
        <f>IF(PERCENT!C5&gt;PERCENT!C$100,(PERCENT!C5-PERCENT!C$100)/(PERCENT!C$101-PERCENT!C$100),(PERCENT!C5-PERCENT!C$100)/(PERCENT!C$100-PERCENT!C$102))</f>
        <v>0.27820848143354054</v>
      </c>
      <c r="D5" s="124">
        <f>IF(PERCENT!D5&gt;PERCENT!D$100,(PERCENT!D5-PERCENT!D$100)/(PERCENT!D$101-PERCENT!D$100),(PERCENT!D5-PERCENT!D$100)/(PERCENT!D$100-PERCENT!D$102))</f>
        <v>0.22565103363895167</v>
      </c>
      <c r="E5" s="124">
        <f>IF(PERCENT!E5&gt;PERCENT!E$100,(PERCENT!E5-PERCENT!E$100)/(PERCENT!E$101-PERCENT!E$100),(PERCENT!E5-PERCENT!E$100)/(PERCENT!E$100-PERCENT!E$102))</f>
        <v>-0.46011960272350716</v>
      </c>
      <c r="F5" s="124">
        <f>IF(PERCENT!F5&gt;PERCENT!F$100,(PERCENT!F5-PERCENT!F$100)/(PERCENT!F$101-PERCENT!F$100),(PERCENT!F5-PERCENT!F$100)/(PERCENT!F$100-PERCENT!F$102))</f>
        <v>0.67622115931975102</v>
      </c>
      <c r="G5" s="124">
        <f>IF(PERCENT!G5&gt;PERCENT!G$100,(PERCENT!G5-PERCENT!G$100)/(PERCENT!G$101-PERCENT!G$100),(PERCENT!G5-PERCENT!G$100)/(PERCENT!G$100-PERCENT!G$102))</f>
        <v>-0.73744183442495781</v>
      </c>
      <c r="H5" s="125">
        <f>IF(PERCENT!H5&gt;PERCENT!H$100,(PERCENT!H5-PERCENT!H$100)/(PERCENT!H$101-PERCENT!H$100),(PERCENT!H5-PERCENT!H$100)/(PERCENT!H$100-PERCENT!H$102))</f>
        <v>1.7486124021433645E-2</v>
      </c>
      <c r="I5" s="124">
        <f>IF(PERCENT!I5&gt;PERCENT!I$100,(PERCENT!I5-PERCENT!I$100)/(PERCENT!I$101-PERCENT!I$100),(PERCENT!I5-PERCENT!I$100)/(PERCENT!I$100-PERCENT!I$102))</f>
        <v>0.18348549097516453</v>
      </c>
      <c r="J5" s="124">
        <f>IF(PERCENT!J5&gt;PERCENT!J$100,(PERCENT!J5-PERCENT!J$100)/(PERCENT!J$101-PERCENT!J$100),(PERCENT!J5-PERCENT!J$100)/(PERCENT!J$100-PERCENT!J$102))</f>
        <v>-0.61523635721938963</v>
      </c>
      <c r="K5" s="126">
        <f>IF(PERCENT!K5&gt;PERCENT!K$100,(PERCENT!K5-PERCENT!K$100)/(PERCENT!K$101-PERCENT!K$100),(PERCENT!K5-PERCENT!K$100)/(PERCENT!K$100-PERCENT!K$102))</f>
        <v>0.56383799503606591</v>
      </c>
      <c r="L5" s="126">
        <f>IF(PERCENT!L5&gt;PERCENT!L$100,(PERCENT!L5-PERCENT!L$100)/(PERCENT!L$101-PERCENT!L$100),(PERCENT!L5-PERCENT!L$100)/(PERCENT!L$100-PERCENT!L$102))</f>
        <v>-0.61749712047132821</v>
      </c>
      <c r="M5" s="124">
        <f>IF(PERCENT!M5&gt;PERCENT!M$100,(PERCENT!M5-PERCENT!M$100)/(PERCENT!M$101-PERCENT!M$100),(PERCENT!M5-PERCENT!M$100)/(PERCENT!M$100-PERCENT!M$102))</f>
        <v>-1</v>
      </c>
      <c r="N5" s="124">
        <f>IF(PERCENT!N5&gt;PERCENT!N$100,(PERCENT!N5-PERCENT!N$100)/(PERCENT!N$101-PERCENT!N$100),(PERCENT!N5-PERCENT!N$100)/(PERCENT!N$100-PERCENT!N$102))</f>
        <v>-0.14784010604834341</v>
      </c>
      <c r="O5" s="124">
        <f>IF(PERCENT!O5&gt;PERCENT!O$100,(PERCENT!O5-PERCENT!O$100)/(PERCENT!O$101-PERCENT!O$100),(PERCENT!O5-PERCENT!O$100)/(PERCENT!O$100-PERCENT!O$102))</f>
        <v>-2.107829265829872E-2</v>
      </c>
      <c r="P5" s="124">
        <f>IF(PERCENT!P5&gt;PERCENT!P$100,(PERCENT!P5-PERCENT!P$100)/(PERCENT!P$101-PERCENT!P$100),(PERCENT!P5-PERCENT!P$100)/(PERCENT!P$100-PERCENT!P$102))</f>
        <v>-0.1909564299837061</v>
      </c>
      <c r="Q5" s="124">
        <f>IF(PERCENT!Q5&gt;PERCENT!Q$100,(PERCENT!Q5-PERCENT!Q$100)/(PERCENT!Q$101-PERCENT!Q$100),(PERCENT!Q5-PERCENT!Q$100)/(PERCENT!Q$100-PERCENT!Q$102))</f>
        <v>-0.37273186434392791</v>
      </c>
      <c r="R5" s="127">
        <f>IF(PERCENT!R5&gt;PERCENT!R$100,(PERCENT!R5-PERCENT!R$100)/(PERCENT!R$101-PERCENT!R$100),(PERCENT!R5-PERCENT!R$100)/(PERCENT!R$100-PERCENT!R$102))</f>
        <v>0.53079750724741803</v>
      </c>
      <c r="S5" s="124">
        <f>IF(PERCENT!S5&gt;PERCENT!S$100,(PERCENT!S5-PERCENT!S$100)/(PERCENT!S$101-PERCENT!S$100),(PERCENT!S5-PERCENT!S$100)/(PERCENT!S$100-PERCENT!S$102))</f>
        <v>0.54848587455482956</v>
      </c>
      <c r="T5" s="124">
        <f>IF(PERCENT!T5&gt;PERCENT!T$100,(PERCENT!T5-PERCENT!T$100)/(PERCENT!T$101-PERCENT!T$100),(PERCENT!T5-PERCENT!T$100)/(PERCENT!T$100-PERCENT!T$102))</f>
        <v>0.67351939967259544</v>
      </c>
      <c r="U5" s="124">
        <f>IF(PERCENT!U5&gt;PERCENT!U$100,(PERCENT!U5-PERCENT!U$100)/(PERCENT!U$101-PERCENT!U$100),(PERCENT!U5-PERCENT!U$100)/(PERCENT!U$100-PERCENT!U$102))</f>
        <v>-0.31125684096268202</v>
      </c>
      <c r="V5" s="127">
        <f>IF(PERCENT!V5&gt;PERCENT!V$100,(PERCENT!V5-PERCENT!V$100)/(PERCENT!V$101-PERCENT!V$100),(PERCENT!V5-PERCENT!V$100)/(PERCENT!V$100-PERCENT!V$102))</f>
        <v>-0.41884608819784036</v>
      </c>
      <c r="W5" s="124">
        <f>IF(PERCENT!W5&gt;PERCENT!W$100,(PERCENT!W5-PERCENT!W$100)/(PERCENT!W$101-PERCENT!W$100),(PERCENT!W5-PERCENT!W$100)/(PERCENT!W$100-PERCENT!W$102))</f>
        <v>-0.41884608819784036</v>
      </c>
      <c r="X5" s="127">
        <f>IF(PERCENT!X5&gt;PERCENT!X$100,(PERCENT!X5-PERCENT!X$100)/(PERCENT!X$101-PERCENT!X$100),(PERCENT!X5-PERCENT!X$100)/(PERCENT!X$100-PERCENT!X$102))</f>
        <v>-0.53402766870759111</v>
      </c>
      <c r="Y5" s="124">
        <f>IF(PERCENT!Y5&gt;PERCENT!Y$100,(PERCENT!Y5-PERCENT!Y$100)/(PERCENT!Y$101-PERCENT!Y$100),(PERCENT!Y5-PERCENT!Y$100)/(PERCENT!Y$100-PERCENT!Y$102))</f>
        <v>-0.58673235519069622</v>
      </c>
      <c r="Z5" s="124">
        <f>IF(PERCENT!Z5&gt;PERCENT!Z$100,(PERCENT!Z5-PERCENT!Z$100)/(PERCENT!Z$101-PERCENT!Z$100),(PERCENT!Z5-PERCENT!Z$100)/(PERCENT!Z$100-PERCENT!Z$102))</f>
        <v>-0.85263952599836956</v>
      </c>
      <c r="AA5" s="124">
        <f>IF(PERCENT!AA5&gt;PERCENT!AA$100,(PERCENT!AA5-PERCENT!AA$100)/(PERCENT!AA$101-PERCENT!AA$100),(PERCENT!AA5-PERCENT!AA$100)/(PERCENT!AA$100-PERCENT!AA$102))</f>
        <v>-0.31051656243586595</v>
      </c>
      <c r="AB5" s="124">
        <f>IF(PERCENT!AB5&gt;PERCENT!AB$100,(PERCENT!AB5-PERCENT!AB$100)/(PERCENT!AB$101-PERCENT!AB$100),(PERCENT!AB5-PERCENT!AB$100)/(PERCENT!AB$100-PERCENT!AB$102))</f>
        <v>-0.50764543353310898</v>
      </c>
      <c r="AC5" s="127">
        <f>IF(PERCENT!AC5&gt;PERCENT!AC$100,(PERCENT!AC5-PERCENT!AC$100)/(PERCENT!AC$101-PERCENT!AC$100),(PERCENT!AC5-PERCENT!AC$100)/(PERCENT!AC$100-PERCENT!AC$102))</f>
        <v>0.72062427594389189</v>
      </c>
      <c r="AD5" s="124">
        <f>IF(PERCENT!AD5&gt;PERCENT!AD$100,(PERCENT!AD5-PERCENT!AD$100)/(PERCENT!AD$101-PERCENT!AD$100),(PERCENT!AD5-PERCENT!AD$100)/(PERCENT!AD$100-PERCENT!AD$102))</f>
        <v>0.72062427594389189</v>
      </c>
      <c r="AE5" s="128">
        <f>IF(PERCENT!AE5&gt;PERCENT!AE$100,(PERCENT!AE5-PERCENT!AE$100)/(PERCENT!AE$101-PERCENT!AE$100),(PERCENT!AE5-PERCENT!AE$100)/(PERCENT!AE$100-PERCENT!AE$102))</f>
        <v>0.6950895107141194</v>
      </c>
      <c r="AF5" s="124">
        <f>IF(PERCENT!AF5&gt;PERCENT!AF$100,(PERCENT!AF5-PERCENT!AF$100)/(PERCENT!AF$101-PERCENT!AF$100),(PERCENT!AF5-PERCENT!AF$100)/(PERCENT!AF$100-PERCENT!AF$102))</f>
        <v>-0.42152824907353748</v>
      </c>
      <c r="AG5" s="124">
        <f>IF(PERCENT!AG5&gt;PERCENT!AG$100,(PERCENT!AG5-PERCENT!AG$100)/(PERCENT!AG$101-PERCENT!AG$100),(PERCENT!AG5-PERCENT!AG$100)/(PERCENT!AG$100-PERCENT!AG$102))</f>
        <v>-0.10326081195092254</v>
      </c>
      <c r="AH5" s="124">
        <f>IF(PERCENT!AH5&gt;PERCENT!AH$100,(PERCENT!AH5-PERCENT!AH$100)/(PERCENT!AH$101-PERCENT!AH$100),(PERCENT!AH5-PERCENT!AH$100)/(PERCENT!AH$100-PERCENT!AH$102))</f>
        <v>-0.46421116286104036</v>
      </c>
      <c r="AI5" s="124">
        <f>IF(PERCENT!AI5&gt;PERCENT!AI$100,(PERCENT!AI5-PERCENT!AI$100)/(PERCENT!AI$101-PERCENT!AI$100),(PERCENT!AI5-PERCENT!AI$100)/(PERCENT!AI$100-PERCENT!AI$102))</f>
        <v>-0.55340081215593551</v>
      </c>
      <c r="AJ5" s="124">
        <f>IF(PERCENT!AJ5&gt;PERCENT!AJ$100,(PERCENT!AJ5-PERCENT!AJ$100)/(PERCENT!AJ$101-PERCENT!AJ$100),(PERCENT!AJ5-PERCENT!AJ$100)/(PERCENT!AJ$100-PERCENT!AJ$102))</f>
        <v>0.30144473925963283</v>
      </c>
      <c r="AK5" s="124">
        <f>IF(PERCENT!AK5&gt;PERCENT!AK$100,(PERCENT!AK5-PERCENT!AK$100)/(PERCENT!AK$101-PERCENT!AK$100),(PERCENT!AK5-PERCENT!AK$100)/(PERCENT!AK$100-PERCENT!AK$102))</f>
        <v>-0.26791533949447977</v>
      </c>
      <c r="AL5" s="124">
        <f>IF(PERCENT!AL5&gt;PERCENT!AL$100,(PERCENT!AL5-PERCENT!AL$100)/(PERCENT!AL$101-PERCENT!AL$100),(PERCENT!AL5-PERCENT!AL$100)/(PERCENT!AL$100-PERCENT!AL$102))</f>
        <v>-0.70261175437977585</v>
      </c>
      <c r="AM5" s="124">
        <f>IF(PERCENT!AM5&gt;PERCENT!AM$100,(PERCENT!AM5-PERCENT!AM$100)/(PERCENT!AM$101-PERCENT!AM$100),(PERCENT!AM5-PERCENT!AM$100)/(PERCENT!AM$100-PERCENT!AM$102))</f>
        <v>0.96256458068929296</v>
      </c>
      <c r="AN5" s="124">
        <f>IF(PERCENT!AN5&gt;PERCENT!AN$100,(PERCENT!AN5-PERCENT!AN$100)/(PERCENT!AN$101-PERCENT!AN$100),(PERCENT!AN5-PERCENT!AN$100)/(PERCENT!AN$100-PERCENT!AN$102))</f>
        <v>-0.11270405411549041</v>
      </c>
      <c r="AO5" s="124">
        <f>IF(PERCENT!AO5&gt;PERCENT!AO$100,(PERCENT!AO5-PERCENT!AO$100)/(PERCENT!AO$101-PERCENT!AO$100),(PERCENT!AO5-PERCENT!AO$100)/(PERCENT!AO$100-PERCENT!AO$102))</f>
        <v>1</v>
      </c>
      <c r="AP5" s="124">
        <f>IF(PERCENT!AP5&gt;PERCENT!AP$100,(PERCENT!AP5-PERCENT!AP$100)/(PERCENT!AP$101-PERCENT!AP$100),(PERCENT!AP5-PERCENT!AP$100)/(PERCENT!AP$100-PERCENT!AP$102))</f>
        <v>0.69084548212542118</v>
      </c>
      <c r="AQ5" s="124">
        <f>IF(PERCENT!AQ5&gt;PERCENT!AQ$100,(PERCENT!AQ5-PERCENT!AQ$100)/(PERCENT!AQ$101-PERCENT!AQ$100),(PERCENT!AQ5-PERCENT!AQ$100)/(PERCENT!AQ$100-PERCENT!AQ$102))</f>
        <v>0.40300734288067153</v>
      </c>
      <c r="AR5" s="124">
        <f>IF(PERCENT!AR5&gt;PERCENT!AR$100,(PERCENT!AR5-PERCENT!AR$100)/(PERCENT!AR$101-PERCENT!AR$100),(PERCENT!AR5-PERCENT!AR$100)/(PERCENT!AR$100-PERCENT!AR$102))</f>
        <v>0.75044619552436975</v>
      </c>
      <c r="AS5" s="198">
        <f>IF(PERCENT!AS5&gt;PERCENT!AS$100,(PERCENT!AS5-PERCENT!AS$100)/(PERCENT!AS$101-PERCENT!AS$100),(PERCENT!AS5-PERCENT!AS$100)/(PERCENT!AS$100-PERCENT!AS$102))</f>
        <v>9.5706070644783967E-3</v>
      </c>
      <c r="AT5" s="198">
        <f>IF(PERCENT!AT5&gt;PERCENT!AT$100,(PERCENT!AT5-PERCENT!AT$100)/(PERCENT!AT$101-PERCENT!AT$100),(PERCENT!AT5-PERCENT!AT$100)/(PERCENT!AT$100-PERCENT!AT$102))</f>
        <v>6.7981726680141311E-2</v>
      </c>
      <c r="AU5" s="198">
        <f>IF(PERCENT!AU5&gt;PERCENT!AU$100,(PERCENT!AU5-PERCENT!AU$100)/(PERCENT!AU$101-PERCENT!AU$100),(PERCENT!AU5-PERCENT!AU$100)/(PERCENT!AU$100-PERCENT!AU$102))</f>
        <v>0.38593378277822432</v>
      </c>
      <c r="AV5" s="231">
        <f>IF(PERCENT!AV5&gt;PERCENT!AV$100,(PERCENT!AV5-PERCENT!AV$100)/(PERCENT!AV$101-PERCENT!AV$100),(PERCENT!AV5-PERCENT!AV$100)/(PERCENT!AV$100-PERCENT!AV$102))</f>
        <v>0.6950895107141194</v>
      </c>
      <c r="AW5" s="231">
        <f>IF(PERCENT!AW5&gt;PERCENT!AW$100,(PERCENT!AW5-PERCENT!AW$100)/(PERCENT!AW$101-PERCENT!AW$100),(PERCENT!AW5-PERCENT!AW$100)/(PERCENT!AW$100-PERCENT!AW$102))</f>
        <v>0.17443961905192046</v>
      </c>
      <c r="AX5" s="231">
        <f>IF(PERCENT!AX5&gt;PERCENT!AX$100,(PERCENT!AX5-PERCENT!AX$100)/(PERCENT!AX$101-PERCENT!AX$100),(PERCENT!AX5-PERCENT!AX$100)/(PERCENT!AX$100-PERCENT!AX$102))</f>
        <v>0.6950895107141194</v>
      </c>
      <c r="AY5" s="232">
        <f>IF(PERCENT!AY5&gt;PERCENT!AY$100,(PERCENT!AY5-PERCENT!AY$100)/(PERCENT!AY$101-PERCENT!AY$100),(PERCENT!AY5-PERCENT!AY$100)/(PERCENT!AY$100-PERCENT!AY$102))</f>
        <v>0.2159777128577714</v>
      </c>
    </row>
    <row r="6" spans="1:51" x14ac:dyDescent="0.35">
      <c r="A6" s="197" t="s">
        <v>400</v>
      </c>
      <c r="B6" s="125">
        <f>IF(PERCENT!B6&gt;PERCENT!B$100,(PERCENT!B6-PERCENT!B$100)/(PERCENT!B$101-PERCENT!B$100),(PERCENT!B6-PERCENT!B$100)/(PERCENT!B$100-PERCENT!B$102))</f>
        <v>0.85414654209507213</v>
      </c>
      <c r="C6" s="124">
        <f>IF(PERCENT!C6&gt;PERCENT!C$100,(PERCENT!C6-PERCENT!C$100)/(PERCENT!C$101-PERCENT!C$100),(PERCENT!C6-PERCENT!C$100)/(PERCENT!C$100-PERCENT!C$102))</f>
        <v>0.85999066448390149</v>
      </c>
      <c r="D6" s="124">
        <f>IF(PERCENT!D6&gt;PERCENT!D$100,(PERCENT!D6-PERCENT!D$100)/(PERCENT!D$101-PERCENT!D$100),(PERCENT!D6-PERCENT!D$100)/(PERCENT!D$100-PERCENT!D$102))</f>
        <v>0.58333038318876906</v>
      </c>
      <c r="E6" s="124">
        <f>IF(PERCENT!E6&gt;PERCENT!E$100,(PERCENT!E6-PERCENT!E$100)/(PERCENT!E$101-PERCENT!E$100),(PERCENT!E6-PERCENT!E$100)/(PERCENT!E$100-PERCENT!E$102))</f>
        <v>0.71476778432014509</v>
      </c>
      <c r="F6" s="124">
        <f>IF(PERCENT!F6&gt;PERCENT!F$100,(PERCENT!F6-PERCENT!F$100)/(PERCENT!F$101-PERCENT!F$100),(PERCENT!F6-PERCENT!F$100)/(PERCENT!F$100-PERCENT!F$102))</f>
        <v>0.20642076337149987</v>
      </c>
      <c r="G6" s="124">
        <f>IF(PERCENT!G6&gt;PERCENT!G$100,(PERCENT!G6-PERCENT!G$100)/(PERCENT!G$101-PERCENT!G$100),(PERCENT!G6-PERCENT!G$100)/(PERCENT!G$100-PERCENT!G$102))</f>
        <v>-0.49077494727075338</v>
      </c>
      <c r="H6" s="125">
        <f>IF(PERCENT!H6&gt;PERCENT!H$100,(PERCENT!H6-PERCENT!H$100)/(PERCENT!H$101-PERCENT!H$100),(PERCENT!H6-PERCENT!H$100)/(PERCENT!H$100-PERCENT!H$102))</f>
        <v>-0.16597989686508824</v>
      </c>
      <c r="I6" s="124">
        <f>IF(PERCENT!I6&gt;PERCENT!I$100,(PERCENT!I6-PERCENT!I$100)/(PERCENT!I$101-PERCENT!I$100),(PERCENT!I6-PERCENT!I$100)/(PERCENT!I$100-PERCENT!I$102))</f>
        <v>-0.10817008998787858</v>
      </c>
      <c r="J6" s="124">
        <f>IF(PERCENT!J6&gt;PERCENT!J$100,(PERCENT!J6-PERCENT!J$100)/(PERCENT!J$101-PERCENT!J$100),(PERCENT!J6-PERCENT!J$100)/(PERCENT!J$100-PERCENT!J$102))</f>
        <v>-0.1938697741490191</v>
      </c>
      <c r="K6" s="126">
        <f>IF(PERCENT!K6&gt;PERCENT!K$100,(PERCENT!K6-PERCENT!K$100)/(PERCENT!K$101-PERCENT!K$100),(PERCENT!K6-PERCENT!K$100)/(PERCENT!K$100-PERCENT!K$102))</f>
        <v>0.80207434498966168</v>
      </c>
      <c r="L6" s="126">
        <f>IF(PERCENT!L6&gt;PERCENT!L$100,(PERCENT!L6-PERCENT!L$100)/(PERCENT!L$101-PERCENT!L$100),(PERCENT!L6-PERCENT!L$100)/(PERCENT!L$100-PERCENT!L$102))</f>
        <v>0.20096713141004904</v>
      </c>
      <c r="M6" s="124">
        <f>IF(PERCENT!M6&gt;PERCENT!M$100,(PERCENT!M6-PERCENT!M$100)/(PERCENT!M$101-PERCENT!M$100),(PERCENT!M6-PERCENT!M$100)/(PERCENT!M$100-PERCENT!M$102))</f>
        <v>0.40893613056377309</v>
      </c>
      <c r="N6" s="124">
        <f>IF(PERCENT!N6&gt;PERCENT!N$100,(PERCENT!N6-PERCENT!N$100)/(PERCENT!N$101-PERCENT!N$100),(PERCENT!N6-PERCENT!N$100)/(PERCENT!N$100-PERCENT!N$102))</f>
        <v>-0.59004772473014555</v>
      </c>
      <c r="O6" s="124">
        <f>IF(PERCENT!O6&gt;PERCENT!O$100,(PERCENT!O6-PERCENT!O$100)/(PERCENT!O$101-PERCENT!O$100),(PERCENT!O6-PERCENT!O$100)/(PERCENT!O$100-PERCENT!O$102))</f>
        <v>0.39478738760458965</v>
      </c>
      <c r="P6" s="124">
        <f>IF(PERCENT!P6&gt;PERCENT!P$100,(PERCENT!P6-PERCENT!P$100)/(PERCENT!P$101-PERCENT!P$100),(PERCENT!P6-PERCENT!P$100)/(PERCENT!P$100-PERCENT!P$102))</f>
        <v>0.42555719590232149</v>
      </c>
      <c r="Q6" s="124">
        <f>IF(PERCENT!Q6&gt;PERCENT!Q$100,(PERCENT!Q6-PERCENT!Q$100)/(PERCENT!Q$101-PERCENT!Q$100),(PERCENT!Q6-PERCENT!Q$100)/(PERCENT!Q$100-PERCENT!Q$102))</f>
        <v>-0.21392256910694149</v>
      </c>
      <c r="R6" s="127">
        <f>IF(PERCENT!R6&gt;PERCENT!R$100,(PERCENT!R6-PERCENT!R$100)/(PERCENT!R$101-PERCENT!R$100),(PERCENT!R6-PERCENT!R$100)/(PERCENT!R$100-PERCENT!R$102))</f>
        <v>-0.16675141792543441</v>
      </c>
      <c r="S6" s="124">
        <f>IF(PERCENT!S6&gt;PERCENT!S$100,(PERCENT!S6-PERCENT!S$100)/(PERCENT!S$101-PERCENT!S$100),(PERCENT!S6-PERCENT!S$100)/(PERCENT!S$100-PERCENT!S$102))</f>
        <v>-0.18842954028991432</v>
      </c>
      <c r="T6" s="124">
        <f>IF(PERCENT!T6&gt;PERCENT!T$100,(PERCENT!T6-PERCENT!T$100)/(PERCENT!T$101-PERCENT!T$100),(PERCENT!T6-PERCENT!T$100)/(PERCENT!T$100-PERCENT!T$102))</f>
        <v>-0.10520425067989028</v>
      </c>
      <c r="U6" s="124">
        <f>IF(PERCENT!U6&gt;PERCENT!U$100,(PERCENT!U6-PERCENT!U$100)/(PERCENT!U$101-PERCENT!U$100),(PERCENT!U6-PERCENT!U$100)/(PERCENT!U$100-PERCENT!U$102))</f>
        <v>-0.26262497767798354</v>
      </c>
      <c r="V6" s="127">
        <f>IF(PERCENT!V6&gt;PERCENT!V$100,(PERCENT!V6-PERCENT!V$100)/(PERCENT!V$101-PERCENT!V$100),(PERCENT!V6-PERCENT!V$100)/(PERCENT!V$100-PERCENT!V$102))</f>
        <v>0.60659518937987011</v>
      </c>
      <c r="W6" s="124">
        <f>IF(PERCENT!W6&gt;PERCENT!W$100,(PERCENT!W6-PERCENT!W$100)/(PERCENT!W$101-PERCENT!W$100),(PERCENT!W6-PERCENT!W$100)/(PERCENT!W$100-PERCENT!W$102))</f>
        <v>0.60659518937987011</v>
      </c>
      <c r="X6" s="127">
        <f>IF(PERCENT!X6&gt;PERCENT!X$100,(PERCENT!X6-PERCENT!X$100)/(PERCENT!X$101-PERCENT!X$100),(PERCENT!X6-PERCENT!X$100)/(PERCENT!X$100-PERCENT!X$102))</f>
        <v>0.8543042950222316</v>
      </c>
      <c r="Y6" s="124">
        <f>IF(PERCENT!Y6&gt;PERCENT!Y$100,(PERCENT!Y6-PERCENT!Y$100)/(PERCENT!Y$101-PERCENT!Y$100),(PERCENT!Y6-PERCENT!Y$100)/(PERCENT!Y$100-PERCENT!Y$102))</f>
        <v>0.54209890249138049</v>
      </c>
      <c r="Z6" s="124">
        <f>IF(PERCENT!Z6&gt;PERCENT!Z$100,(PERCENT!Z6-PERCENT!Z$100)/(PERCENT!Z$101-PERCENT!Z$100),(PERCENT!Z6-PERCENT!Z$100)/(PERCENT!Z$100-PERCENT!Z$102))</f>
        <v>0.30321533353611879</v>
      </c>
      <c r="AA6" s="124">
        <f>IF(PERCENT!AA6&gt;PERCENT!AA$100,(PERCENT!AA6-PERCENT!AA$100)/(PERCENT!AA$101-PERCENT!AA$100),(PERCENT!AA6-PERCENT!AA$100)/(PERCENT!AA$100-PERCENT!AA$102))</f>
        <v>0.33734473160400918</v>
      </c>
      <c r="AB6" s="124">
        <f>IF(PERCENT!AB6&gt;PERCENT!AB$100,(PERCENT!AB6-PERCENT!AB$100)/(PERCENT!AB$101-PERCENT!AB$100),(PERCENT!AB6-PERCENT!AB$100)/(PERCENT!AB$100-PERCENT!AB$102))</f>
        <v>0.91215474765317373</v>
      </c>
      <c r="AC6" s="127">
        <f>IF(PERCENT!AC6&gt;PERCENT!AC$100,(PERCENT!AC6-PERCENT!AC$100)/(PERCENT!AC$101-PERCENT!AC$100),(PERCENT!AC6-PERCENT!AC$100)/(PERCENT!AC$100-PERCENT!AC$102))</f>
        <v>0.37221889563145955</v>
      </c>
      <c r="AD6" s="124">
        <f>IF(PERCENT!AD6&gt;PERCENT!AD$100,(PERCENT!AD6-PERCENT!AD$100)/(PERCENT!AD$101-PERCENT!AD$100),(PERCENT!AD6-PERCENT!AD$100)/(PERCENT!AD$100-PERCENT!AD$102))</f>
        <v>0.37221889563145955</v>
      </c>
      <c r="AE6" s="128">
        <f>IF(PERCENT!AE6&gt;PERCENT!AE$100,(PERCENT!AE6-PERCENT!AE$100)/(PERCENT!AE$101-PERCENT!AE$100),(PERCENT!AE6-PERCENT!AE$100)/(PERCENT!AE$100-PERCENT!AE$102))</f>
        <v>-0.34247031182906557</v>
      </c>
      <c r="AF6" s="124">
        <f>IF(PERCENT!AF6&gt;PERCENT!AF$100,(PERCENT!AF6-PERCENT!AF$100)/(PERCENT!AF$101-PERCENT!AF$100),(PERCENT!AF6-PERCENT!AF$100)/(PERCENT!AF$100-PERCENT!AF$102))</f>
        <v>-0.61404557385934222</v>
      </c>
      <c r="AG6" s="124">
        <f>IF(PERCENT!AG6&gt;PERCENT!AG$100,(PERCENT!AG6-PERCENT!AG$100)/(PERCENT!AG$101-PERCENT!AG$100),(PERCENT!AG6-PERCENT!AG$100)/(PERCENT!AG$100-PERCENT!AG$102))</f>
        <v>1.4971217891124083E-2</v>
      </c>
      <c r="AH6" s="124">
        <f>IF(PERCENT!AH6&gt;PERCENT!AH$100,(PERCENT!AH6-PERCENT!AH$100)/(PERCENT!AH$101-PERCENT!AH$100),(PERCENT!AH6-PERCENT!AH$100)/(PERCENT!AH$100-PERCENT!AH$102))</f>
        <v>5.4398115703954211E-2</v>
      </c>
      <c r="AI6" s="124">
        <f>IF(PERCENT!AI6&gt;PERCENT!AI$100,(PERCENT!AI6-PERCENT!AI$100)/(PERCENT!AI$101-PERCENT!AI$100),(PERCENT!AI6-PERCENT!AI$100)/(PERCENT!AI$100-PERCENT!AI$102))</f>
        <v>0.32468548166443978</v>
      </c>
      <c r="AJ6" s="124">
        <f>IF(PERCENT!AJ6&gt;PERCENT!AJ$100,(PERCENT!AJ6-PERCENT!AJ$100)/(PERCENT!AJ$101-PERCENT!AJ$100),(PERCENT!AJ6-PERCENT!AJ$100)/(PERCENT!AJ$100-PERCENT!AJ$102))</f>
        <v>0.45415590481405382</v>
      </c>
      <c r="AK6" s="124">
        <f>IF(PERCENT!AK6&gt;PERCENT!AK$100,(PERCENT!AK6-PERCENT!AK$100)/(PERCENT!AK$101-PERCENT!AK$100),(PERCENT!AK6-PERCENT!AK$100)/(PERCENT!AK$100-PERCENT!AK$102))</f>
        <v>6.9464343940368212E-2</v>
      </c>
      <c r="AL6" s="124">
        <f>IF(PERCENT!AL6&gt;PERCENT!AL$100,(PERCENT!AL6-PERCENT!AL$100)/(PERCENT!AL$101-PERCENT!AL$100),(PERCENT!AL6-PERCENT!AL$100)/(PERCENT!AL$100-PERCENT!AL$102))</f>
        <v>0.14672062106459383</v>
      </c>
      <c r="AM6" s="124">
        <f>IF(PERCENT!AM6&gt;PERCENT!AM$100,(PERCENT!AM6-PERCENT!AM$100)/(PERCENT!AM$101-PERCENT!AM$100),(PERCENT!AM6-PERCENT!AM$100)/(PERCENT!AM$100-PERCENT!AM$102))</f>
        <v>-0.14927736750697596</v>
      </c>
      <c r="AN6" s="124">
        <f>IF(PERCENT!AN6&gt;PERCENT!AN$100,(PERCENT!AN6-PERCENT!AN$100)/(PERCENT!AN$101-PERCENT!AN$100),(PERCENT!AN6-PERCENT!AN$100)/(PERCENT!AN$100-PERCENT!AN$102))</f>
        <v>-0.68155329549543542</v>
      </c>
      <c r="AO6" s="124">
        <f>IF(PERCENT!AO6&gt;PERCENT!AO$100,(PERCENT!AO6-PERCENT!AO$100)/(PERCENT!AO$101-PERCENT!AO$100),(PERCENT!AO6-PERCENT!AO$100)/(PERCENT!AO$100-PERCENT!AO$102))</f>
        <v>-0.10419650346848687</v>
      </c>
      <c r="AP6" s="124">
        <f>IF(PERCENT!AP6&gt;PERCENT!AP$100,(PERCENT!AP6-PERCENT!AP$100)/(PERCENT!AP$101-PERCENT!AP$100),(PERCENT!AP6-PERCENT!AP$100)/(PERCENT!AP$100-PERCENT!AP$102))</f>
        <v>-0.23392451800329231</v>
      </c>
      <c r="AQ6" s="124">
        <f>IF(PERCENT!AQ6&gt;PERCENT!AQ$100,(PERCENT!AQ6-PERCENT!AQ$100)/(PERCENT!AQ$101-PERCENT!AQ$100),(PERCENT!AQ6-PERCENT!AQ$100)/(PERCENT!AQ$100-PERCENT!AQ$102))</f>
        <v>-7.0737213833655832E-2</v>
      </c>
      <c r="AR6" s="124">
        <f>IF(PERCENT!AR6&gt;PERCENT!AR$100,(PERCENT!AR6-PERCENT!AR$100)/(PERCENT!AR$101-PERCENT!AR$100),(PERCENT!AR6-PERCENT!AR$100)/(PERCENT!AR$100-PERCENT!AR$102))</f>
        <v>-0.10205856024062258</v>
      </c>
      <c r="AS6" s="198">
        <f>IF(PERCENT!AS6&gt;PERCENT!AS$100,(PERCENT!AS6-PERCENT!AS$100)/(PERCENT!AS$101-PERCENT!AS$100),(PERCENT!AS6-PERCENT!AS$100)/(PERCENT!AS$100-PERCENT!AS$102))</f>
        <v>0.13791635865636956</v>
      </c>
      <c r="AT6" s="198">
        <f>IF(PERCENT!AT6&gt;PERCENT!AT$100,(PERCENT!AT6-PERCENT!AT$100)/(PERCENT!AT$101-PERCENT!AT$100),(PERCENT!AT6-PERCENT!AT$100)/(PERCENT!AT$100-PERCENT!AT$102))</f>
        <v>0.58151511663937538</v>
      </c>
      <c r="AU6" s="198">
        <f>IF(PERCENT!AU6&gt;PERCENT!AU$100,(PERCENT!AU6-PERCENT!AU$100)/(PERCENT!AU$101-PERCENT!AU$100),(PERCENT!AU6-PERCENT!AU$100)/(PERCENT!AU$100-PERCENT!AU$102))</f>
        <v>0.46810784376832776</v>
      </c>
      <c r="AV6" s="231">
        <f>IF(PERCENT!AV6&gt;PERCENT!AV$100,(PERCENT!AV6-PERCENT!AV$100)/(PERCENT!AV$101-PERCENT!AV$100),(PERCENT!AV6-PERCENT!AV$100)/(PERCENT!AV$100-PERCENT!AV$102))</f>
        <v>-0.34247031182906557</v>
      </c>
      <c r="AW6" s="231">
        <f>IF(PERCENT!AW6&gt;PERCENT!AW$100,(PERCENT!AW6-PERCENT!AW$100)/(PERCENT!AW$101-PERCENT!AW$100),(PERCENT!AW6-PERCENT!AW$100)/(PERCENT!AW$100-PERCENT!AW$102))</f>
        <v>0.40821750449299532</v>
      </c>
      <c r="AX6" s="231">
        <f>IF(PERCENT!AX6&gt;PERCENT!AX$100,(PERCENT!AX6-PERCENT!AX$100)/(PERCENT!AX$101-PERCENT!AX$100),(PERCENT!AX6-PERCENT!AX$100)/(PERCENT!AX$100-PERCENT!AX$102))</f>
        <v>-0.34247031182906557</v>
      </c>
      <c r="AY6" s="232">
        <f>IF(PERCENT!AY6&gt;PERCENT!AY$100,(PERCENT!AY6-PERCENT!AY$100)/(PERCENT!AY$101-PERCENT!AY$100),(PERCENT!AY6-PERCENT!AY$100)/(PERCENT!AY$100-PERCENT!AY$102))</f>
        <v>0.61432027519399068</v>
      </c>
    </row>
    <row r="7" spans="1:51" x14ac:dyDescent="0.35">
      <c r="A7" s="197" t="s">
        <v>401</v>
      </c>
      <c r="B7" s="125">
        <f>IF(PERCENT!B7&gt;PERCENT!B$100,(PERCENT!B7-PERCENT!B$100)/(PERCENT!B$101-PERCENT!B$100),(PERCENT!B7-PERCENT!B$100)/(PERCENT!B$100-PERCENT!B$102))</f>
        <v>-0.77192019150966473</v>
      </c>
      <c r="C7" s="124">
        <f>IF(PERCENT!C7&gt;PERCENT!C$100,(PERCENT!C7-PERCENT!C$100)/(PERCENT!C$101-PERCENT!C$100),(PERCENT!C7-PERCENT!C$100)/(PERCENT!C$100-PERCENT!C$102))</f>
        <v>-0.74834738325059647</v>
      </c>
      <c r="D7" s="124">
        <f>IF(PERCENT!D7&gt;PERCENT!D$100,(PERCENT!D7-PERCENT!D$100)/(PERCENT!D$101-PERCENT!D$100),(PERCENT!D7-PERCENT!D$100)/(PERCENT!D$100-PERCENT!D$102))</f>
        <v>-0.70191423228923489</v>
      </c>
      <c r="E7" s="124">
        <f>IF(PERCENT!E7&gt;PERCENT!E$100,(PERCENT!E7-PERCENT!E$100)/(PERCENT!E$101-PERCENT!E$100),(PERCENT!E7-PERCENT!E$100)/(PERCENT!E$100-PERCENT!E$102))</f>
        <v>-0.54869374362567591</v>
      </c>
      <c r="F7" s="124">
        <f>IF(PERCENT!F7&gt;PERCENT!F$100,(PERCENT!F7-PERCENT!F$100)/(PERCENT!F$101-PERCENT!F$100),(PERCENT!F7-PERCENT!F$100)/(PERCENT!F$100-PERCENT!F$102))</f>
        <v>-0.62166145350753077</v>
      </c>
      <c r="G7" s="124">
        <f>IF(PERCENT!G7&gt;PERCENT!G$100,(PERCENT!G7-PERCENT!G$100)/(PERCENT!G$101-PERCENT!G$100),(PERCENT!G7-PERCENT!G$100)/(PERCENT!G$100-PERCENT!G$102))</f>
        <v>0.23646600689346775</v>
      </c>
      <c r="H7" s="125">
        <f>IF(PERCENT!H7&gt;PERCENT!H$100,(PERCENT!H7-PERCENT!H$100)/(PERCENT!H$101-PERCENT!H$100),(PERCENT!H7-PERCENT!H$100)/(PERCENT!H$100-PERCENT!H$102))</f>
        <v>-0.62897686520162666</v>
      </c>
      <c r="I7" s="124">
        <f>IF(PERCENT!I7&gt;PERCENT!I$100,(PERCENT!I7-PERCENT!I$100)/(PERCENT!I$101-PERCENT!I$100),(PERCENT!I7-PERCENT!I$100)/(PERCENT!I$100-PERCENT!I$102))</f>
        <v>-0.61026669190200733</v>
      </c>
      <c r="J7" s="124">
        <f>IF(PERCENT!J7&gt;PERCENT!J$100,(PERCENT!J7-PERCENT!J$100)/(PERCENT!J$101-PERCENT!J$100),(PERCENT!J7-PERCENT!J$100)/(PERCENT!J$100-PERCENT!J$102))</f>
        <v>-0.60248798380561341</v>
      </c>
      <c r="K7" s="126">
        <f>IF(PERCENT!K7&gt;PERCENT!K$100,(PERCENT!K7-PERCENT!K$100)/(PERCENT!K$101-PERCENT!K$100),(PERCENT!K7-PERCENT!K$100)/(PERCENT!K$100-PERCENT!K$102))</f>
        <v>-9.2820375511653744E-2</v>
      </c>
      <c r="L7" s="126">
        <f>IF(PERCENT!L7&gt;PERCENT!L$100,(PERCENT!L7-PERCENT!L$100)/(PERCENT!L$101-PERCENT!L$100),(PERCENT!L7-PERCENT!L$100)/(PERCENT!L$100-PERCENT!L$102))</f>
        <v>-0.15997806235578088</v>
      </c>
      <c r="M7" s="124">
        <f>IF(PERCENT!M7&gt;PERCENT!M$100,(PERCENT!M7-PERCENT!M$100)/(PERCENT!M$101-PERCENT!M$100),(PERCENT!M7-PERCENT!M$100)/(PERCENT!M$100-PERCENT!M$102))</f>
        <v>-1</v>
      </c>
      <c r="N7" s="124">
        <f>IF(PERCENT!N7&gt;PERCENT!N$100,(PERCENT!N7-PERCENT!N$100)/(PERCENT!N$101-PERCENT!N$100),(PERCENT!N7-PERCENT!N$100)/(PERCENT!N$100-PERCENT!N$102))</f>
        <v>1.338570989903173E-2</v>
      </c>
      <c r="O7" s="124">
        <f>IF(PERCENT!O7&gt;PERCENT!O$100,(PERCENT!O7-PERCENT!O$100)/(PERCENT!O$101-PERCENT!O$100),(PERCENT!O7-PERCENT!O$100)/(PERCENT!O$100-PERCENT!O$102))</f>
        <v>0.19304985013945297</v>
      </c>
      <c r="P7" s="124">
        <f>IF(PERCENT!P7&gt;PERCENT!P$100,(PERCENT!P7-PERCENT!P$100)/(PERCENT!P$101-PERCENT!P$100),(PERCENT!P7-PERCENT!P$100)/(PERCENT!P$100-PERCENT!P$102))</f>
        <v>0.11777259878763077</v>
      </c>
      <c r="Q7" s="124">
        <f>IF(PERCENT!Q7&gt;PERCENT!Q$100,(PERCENT!Q7-PERCENT!Q$100)/(PERCENT!Q$101-PERCENT!Q$100),(PERCENT!Q7-PERCENT!Q$100)/(PERCENT!Q$100-PERCENT!Q$102))</f>
        <v>0.32691469683763097</v>
      </c>
      <c r="R7" s="127">
        <f>IF(PERCENT!R7&gt;PERCENT!R$100,(PERCENT!R7-PERCENT!R$100)/(PERCENT!R$101-PERCENT!R$100),(PERCENT!R7-PERCENT!R$100)/(PERCENT!R$100-PERCENT!R$102))</f>
        <v>-0.8796471229637095</v>
      </c>
      <c r="S7" s="124">
        <f>IF(PERCENT!S7&gt;PERCENT!S$100,(PERCENT!S7-PERCENT!S$100)/(PERCENT!S$101-PERCENT!S$100),(PERCENT!S7-PERCENT!S$100)/(PERCENT!S$100-PERCENT!S$102))</f>
        <v>-0.8988364020354328</v>
      </c>
      <c r="T7" s="124">
        <f>IF(PERCENT!T7&gt;PERCENT!T$100,(PERCENT!T7-PERCENT!T$100)/(PERCENT!T$101-PERCENT!T$100),(PERCENT!T7-PERCENT!T$100)/(PERCENT!T$100-PERCENT!T$102))</f>
        <v>-0.89899092951270942</v>
      </c>
      <c r="U7" s="124">
        <f>IF(PERCENT!U7&gt;PERCENT!U$100,(PERCENT!U7-PERCENT!U$100)/(PERCENT!U$101-PERCENT!U$100),(PERCENT!U7-PERCENT!U$100)/(PERCENT!U$100-PERCENT!U$102))</f>
        <v>-0.81270166226884</v>
      </c>
      <c r="V7" s="127">
        <f>IF(PERCENT!V7&gt;PERCENT!V$100,(PERCENT!V7-PERCENT!V$100)/(PERCENT!V$101-PERCENT!V$100),(PERCENT!V7-PERCENT!V$100)/(PERCENT!V$100-PERCENT!V$102))</f>
        <v>-0.87587476204296055</v>
      </c>
      <c r="W7" s="124">
        <f>IF(PERCENT!W7&gt;PERCENT!W$100,(PERCENT!W7-PERCENT!W$100)/(PERCENT!W$101-PERCENT!W$100),(PERCENT!W7-PERCENT!W$100)/(PERCENT!W$100-PERCENT!W$102))</f>
        <v>-0.87587476204296055</v>
      </c>
      <c r="X7" s="127">
        <f>IF(PERCENT!X7&gt;PERCENT!X$100,(PERCENT!X7-PERCENT!X$100)/(PERCENT!X$101-PERCENT!X$100),(PERCENT!X7-PERCENT!X$100)/(PERCENT!X$100-PERCENT!X$102))</f>
        <v>-0.27874553485653253</v>
      </c>
      <c r="Y7" s="124">
        <f>IF(PERCENT!Y7&gt;PERCENT!Y$100,(PERCENT!Y7-PERCENT!Y$100)/(PERCENT!Y$101-PERCENT!Y$100),(PERCENT!Y7-PERCENT!Y$100)/(PERCENT!Y$100-PERCENT!Y$102))</f>
        <v>-0.68346796970259671</v>
      </c>
      <c r="Z7" s="124">
        <f>IF(PERCENT!Z7&gt;PERCENT!Z$100,(PERCENT!Z7-PERCENT!Z$100)/(PERCENT!Z$101-PERCENT!Z$100),(PERCENT!Z7-PERCENT!Z$100)/(PERCENT!Z$100-PERCENT!Z$102))</f>
        <v>-0.78871488568852299</v>
      </c>
      <c r="AA7" s="124">
        <f>IF(PERCENT!AA7&gt;PERCENT!AA$100,(PERCENT!AA7-PERCENT!AA$100)/(PERCENT!AA$101-PERCENT!AA$100),(PERCENT!AA7-PERCENT!AA$100)/(PERCENT!AA$100-PERCENT!AA$102))</f>
        <v>-0.44114261236944335</v>
      </c>
      <c r="AB7" s="124">
        <f>IF(PERCENT!AB7&gt;PERCENT!AB$100,(PERCENT!AB7-PERCENT!AB$100)/(PERCENT!AB$101-PERCENT!AB$100),(PERCENT!AB7-PERCENT!AB$100)/(PERCENT!AB$100-PERCENT!AB$102))</f>
        <v>-7.8738620476899612E-2</v>
      </c>
      <c r="AC7" s="127">
        <f>IF(PERCENT!AC7&gt;PERCENT!AC$100,(PERCENT!AC7-PERCENT!AC$100)/(PERCENT!AC$101-PERCENT!AC$100),(PERCENT!AC7-PERCENT!AC$100)/(PERCENT!AC$100-PERCENT!AC$102))</f>
        <v>-0.51591994066149094</v>
      </c>
      <c r="AD7" s="124">
        <f>IF(PERCENT!AD7&gt;PERCENT!AD$100,(PERCENT!AD7-PERCENT!AD$100)/(PERCENT!AD$101-PERCENT!AD$100),(PERCENT!AD7-PERCENT!AD$100)/(PERCENT!AD$100-PERCENT!AD$102))</f>
        <v>-0.51591994066149094</v>
      </c>
      <c r="AE7" s="128">
        <f>IF(PERCENT!AE7&gt;PERCENT!AE$100,(PERCENT!AE7-PERCENT!AE$100)/(PERCENT!AE$101-PERCENT!AE$100),(PERCENT!AE7-PERCENT!AE$100)/(PERCENT!AE$100-PERCENT!AE$102))</f>
        <v>6.2151206809432168E-2</v>
      </c>
      <c r="AF7" s="124">
        <f>IF(PERCENT!AF7&gt;PERCENT!AF$100,(PERCENT!AF7-PERCENT!AF$100)/(PERCENT!AF$101-PERCENT!AF$100),(PERCENT!AF7-PERCENT!AF$100)/(PERCENT!AF$100-PERCENT!AF$102))</f>
        <v>0.62168094501682758</v>
      </c>
      <c r="AG7" s="124">
        <f>IF(PERCENT!AG7&gt;PERCENT!AG$100,(PERCENT!AG7-PERCENT!AG$100)/(PERCENT!AG$101-PERCENT!AG$100),(PERCENT!AG7-PERCENT!AG$100)/(PERCENT!AG$100-PERCENT!AG$102))</f>
        <v>-0.1243720795761495</v>
      </c>
      <c r="AH7" s="124">
        <f>IF(PERCENT!AH7&gt;PERCENT!AH$100,(PERCENT!AH7-PERCENT!AH$100)/(PERCENT!AH$101-PERCENT!AH$100),(PERCENT!AH7-PERCENT!AH$100)/(PERCENT!AH$100-PERCENT!AH$102))</f>
        <v>-0.60586037577194973</v>
      </c>
      <c r="AI7" s="124">
        <f>IF(PERCENT!AI7&gt;PERCENT!AI$100,(PERCENT!AI7-PERCENT!AI$100)/(PERCENT!AI$101-PERCENT!AI$100),(PERCENT!AI7-PERCENT!AI$100)/(PERCENT!AI$100-PERCENT!AI$102))</f>
        <v>-0.79097193761295737</v>
      </c>
      <c r="AJ7" s="124">
        <f>IF(PERCENT!AJ7&gt;PERCENT!AJ$100,(PERCENT!AJ7-PERCENT!AJ$100)/(PERCENT!AJ$101-PERCENT!AJ$100),(PERCENT!AJ7-PERCENT!AJ$100)/(PERCENT!AJ$100-PERCENT!AJ$102))</f>
        <v>-0.38871634366385505</v>
      </c>
      <c r="AK7" s="124">
        <f>IF(PERCENT!AK7&gt;PERCENT!AK$100,(PERCENT!AK7-PERCENT!AK$100)/(PERCENT!AK$101-PERCENT!AK$100),(PERCENT!AK7-PERCENT!AK$100)/(PERCENT!AK$100-PERCENT!AK$102))</f>
        <v>0.20165155016650163</v>
      </c>
      <c r="AL7" s="124">
        <f>IF(PERCENT!AL7&gt;PERCENT!AL$100,(PERCENT!AL7-PERCENT!AL$100)/(PERCENT!AL$101-PERCENT!AL$100),(PERCENT!AL7-PERCENT!AL$100)/(PERCENT!AL$100-PERCENT!AL$102))</f>
        <v>-0.87506820649919193</v>
      </c>
      <c r="AM7" s="124">
        <f>IF(PERCENT!AM7&gt;PERCENT!AM$100,(PERCENT!AM7-PERCENT!AM$100)/(PERCENT!AM$101-PERCENT!AM$100),(PERCENT!AM7-PERCENT!AM$100)/(PERCENT!AM$100-PERCENT!AM$102))</f>
        <v>0.16269859867103642</v>
      </c>
      <c r="AN7" s="124">
        <f>IF(PERCENT!AN7&gt;PERCENT!AN$100,(PERCENT!AN7-PERCENT!AN$100)/(PERCENT!AN$101-PERCENT!AN$100),(PERCENT!AN7-PERCENT!AN$100)/(PERCENT!AN$100-PERCENT!AN$102))</f>
        <v>0.88159837552428988</v>
      </c>
      <c r="AO7" s="124">
        <f>IF(PERCENT!AO7&gt;PERCENT!AO$100,(PERCENT!AO7-PERCENT!AO$100)/(PERCENT!AO$101-PERCENT!AO$100),(PERCENT!AO7-PERCENT!AO$100)/(PERCENT!AO$100-PERCENT!AO$102))</f>
        <v>-0.16185323258128761</v>
      </c>
      <c r="AP7" s="124">
        <f>IF(PERCENT!AP7&gt;PERCENT!AP$100,(PERCENT!AP7-PERCENT!AP$100)/(PERCENT!AP$101-PERCENT!AP$100),(PERCENT!AP7-PERCENT!AP$100)/(PERCENT!AP$100-PERCENT!AP$102))</f>
        <v>0.97959247878098421</v>
      </c>
      <c r="AQ7" s="124">
        <f>IF(PERCENT!AQ7&gt;PERCENT!AQ$100,(PERCENT!AQ7-PERCENT!AQ$100)/(PERCENT!AQ$101-PERCENT!AQ$100),(PERCENT!AQ7-PERCENT!AQ$100)/(PERCENT!AQ$100-PERCENT!AQ$102))</f>
        <v>0.52297740064646814</v>
      </c>
      <c r="AR7" s="124">
        <f>IF(PERCENT!AR7&gt;PERCENT!AR$100,(PERCENT!AR7-PERCENT!AR$100)/(PERCENT!AR$101-PERCENT!AR$100),(PERCENT!AR7-PERCENT!AR$100)/(PERCENT!AR$100-PERCENT!AR$102))</f>
        <v>0.579826654707713</v>
      </c>
      <c r="AS7" s="198">
        <f>IF(PERCENT!AS7&gt;PERCENT!AS$100,(PERCENT!AS7-PERCENT!AS$100)/(PERCENT!AS$101-PERCENT!AS$100),(PERCENT!AS7-PERCENT!AS$100)/(PERCENT!AS$100-PERCENT!AS$102))</f>
        <v>-0.89903012966513196</v>
      </c>
      <c r="AT7" s="198">
        <f>IF(PERCENT!AT7&gt;PERCENT!AT$100,(PERCENT!AT7-PERCENT!AT$100)/(PERCENT!AT$101-PERCENT!AT$100),(PERCENT!AT7-PERCENT!AT$100)/(PERCENT!AT$100-PERCENT!AT$102))</f>
        <v>-0.12730306232028116</v>
      </c>
      <c r="AU7" s="198">
        <f>IF(PERCENT!AU7&gt;PERCENT!AU$100,(PERCENT!AU7-PERCENT!AU$100)/(PERCENT!AU$101-PERCENT!AU$100),(PERCENT!AU7-PERCENT!AU$100)/(PERCENT!AU$100-PERCENT!AU$102))</f>
        <v>-0.5805799330623207</v>
      </c>
      <c r="AV7" s="231">
        <f>IF(PERCENT!AV7&gt;PERCENT!AV$100,(PERCENT!AV7-PERCENT!AV$100)/(PERCENT!AV$101-PERCENT!AV$100),(PERCENT!AV7-PERCENT!AV$100)/(PERCENT!AV$100-PERCENT!AV$102))</f>
        <v>6.2151206809432168E-2</v>
      </c>
      <c r="AW7" s="231">
        <f>IF(PERCENT!AW7&gt;PERCENT!AW$100,(PERCENT!AW7-PERCENT!AW$100)/(PERCENT!AW$101-PERCENT!AW$100),(PERCENT!AW7-PERCENT!AW$100)/(PERCENT!AW$100-PERCENT!AW$102))</f>
        <v>-0.46727698279427876</v>
      </c>
      <c r="AX7" s="231">
        <f>IF(PERCENT!AX7&gt;PERCENT!AX$100,(PERCENT!AX7-PERCENT!AX$100)/(PERCENT!AX$101-PERCENT!AX$100),(PERCENT!AX7-PERCENT!AX$100)/(PERCENT!AX$100-PERCENT!AX$102))</f>
        <v>6.2151206809432168E-2</v>
      </c>
      <c r="AY7" s="232">
        <f>IF(PERCENT!AY7&gt;PERCENT!AY$100,(PERCENT!AY7-PERCENT!AY$100)/(PERCENT!AY$101-PERCENT!AY$100),(PERCENT!AY7-PERCENT!AY$100)/(PERCENT!AY$100-PERCENT!AY$102))</f>
        <v>-0.93541133202213433</v>
      </c>
    </row>
    <row r="8" spans="1:51" x14ac:dyDescent="0.35">
      <c r="A8" s="197" t="s">
        <v>402</v>
      </c>
      <c r="B8" s="125">
        <f>IF(PERCENT!B8&gt;PERCENT!B$100,(PERCENT!B8-PERCENT!B$100)/(PERCENT!B$101-PERCENT!B$100),(PERCENT!B8-PERCENT!B$100)/(PERCENT!B$100-PERCENT!B$102))</f>
        <v>0.63299965225003119</v>
      </c>
      <c r="C8" s="124">
        <f>IF(PERCENT!C8&gt;PERCENT!C$100,(PERCENT!C8-PERCENT!C$100)/(PERCENT!C$101-PERCENT!C$100),(PERCENT!C8-PERCENT!C$100)/(PERCENT!C$100-PERCENT!C$102))</f>
        <v>3.9861232919974933E-2</v>
      </c>
      <c r="D8" s="124">
        <f>IF(PERCENT!D8&gt;PERCENT!D$100,(PERCENT!D8-PERCENT!D$100)/(PERCENT!D$101-PERCENT!D$100),(PERCENT!D8-PERCENT!D$100)/(PERCENT!D$100-PERCENT!D$102))</f>
        <v>-0.19271414740317344</v>
      </c>
      <c r="E8" s="124">
        <f>IF(PERCENT!E8&gt;PERCENT!E$100,(PERCENT!E8-PERCENT!E$100)/(PERCENT!E$101-PERCENT!E$100),(PERCENT!E8-PERCENT!E$100)/(PERCENT!E$100-PERCENT!E$102))</f>
        <v>-0.93514322903476133</v>
      </c>
      <c r="F8" s="124">
        <f>IF(PERCENT!F8&gt;PERCENT!F$100,(PERCENT!F8-PERCENT!F$100)/(PERCENT!F$101-PERCENT!F$100),(PERCENT!F8-PERCENT!F$100)/(PERCENT!F$100-PERCENT!F$102))</f>
        <v>0.70374299939537699</v>
      </c>
      <c r="G8" s="124">
        <f>IF(PERCENT!G8&gt;PERCENT!G$100,(PERCENT!G8-PERCENT!G$100)/(PERCENT!G$101-PERCENT!G$100),(PERCENT!G8-PERCENT!G$100)/(PERCENT!G$100-PERCENT!G$102))</f>
        <v>0.66345546416899148</v>
      </c>
      <c r="H8" s="125">
        <f>IF(PERCENT!H8&gt;PERCENT!H$100,(PERCENT!H8-PERCENT!H$100)/(PERCENT!H$101-PERCENT!H$100),(PERCENT!H8-PERCENT!H$100)/(PERCENT!H$100-PERCENT!H$102))</f>
        <v>-0.17197757907801081</v>
      </c>
      <c r="I8" s="124">
        <f>IF(PERCENT!I8&gt;PERCENT!I$100,(PERCENT!I8-PERCENT!I$100)/(PERCENT!I$101-PERCENT!I$100),(PERCENT!I8-PERCENT!I$100)/(PERCENT!I$100-PERCENT!I$102))</f>
        <v>-0.11875168328427751</v>
      </c>
      <c r="J8" s="124">
        <f>IF(PERCENT!J8&gt;PERCENT!J$100,(PERCENT!J8-PERCENT!J$100)/(PERCENT!J$101-PERCENT!J$100),(PERCENT!J8-PERCENT!J$100)/(PERCENT!J$100-PERCENT!J$102))</f>
        <v>-0.19647315704302931</v>
      </c>
      <c r="K8" s="126">
        <f>IF(PERCENT!K8&gt;PERCENT!K$100,(PERCENT!K8-PERCENT!K$100)/(PERCENT!K$101-PERCENT!K$100),(PERCENT!K8-PERCENT!K$100)/(PERCENT!K$100-PERCENT!K$102))</f>
        <v>0.5111717700398748</v>
      </c>
      <c r="L8" s="126">
        <f>IF(PERCENT!L8&gt;PERCENT!L$100,(PERCENT!L8-PERCENT!L$100)/(PERCENT!L$101-PERCENT!L$100),(PERCENT!L8-PERCENT!L$100)/(PERCENT!L$100-PERCENT!L$102))</f>
        <v>1.7407824210926213E-2</v>
      </c>
      <c r="M8" s="124">
        <f>IF(PERCENT!M8&gt;PERCENT!M$100,(PERCENT!M8-PERCENT!M$100)/(PERCENT!M$101-PERCENT!M$100),(PERCENT!M8-PERCENT!M$100)/(PERCENT!M$100-PERCENT!M$102))</f>
        <v>-1</v>
      </c>
      <c r="N8" s="124">
        <f>IF(PERCENT!N8&gt;PERCENT!N$100,(PERCENT!N8-PERCENT!N$100)/(PERCENT!N$101-PERCENT!N$100),(PERCENT!N8-PERCENT!N$100)/(PERCENT!N$100-PERCENT!N$102))</f>
        <v>0.13245194534603094</v>
      </c>
      <c r="O8" s="124">
        <f>IF(PERCENT!O8&gt;PERCENT!O$100,(PERCENT!O8-PERCENT!O$100)/(PERCENT!O$101-PERCENT!O$100),(PERCENT!O8-PERCENT!O$100)/(PERCENT!O$100-PERCENT!O$102))</f>
        <v>0.19304985013945297</v>
      </c>
      <c r="P8" s="124">
        <f>IF(PERCENT!P8&gt;PERCENT!P$100,(PERCENT!P8-PERCENT!P$100)/(PERCENT!P$101-PERCENT!P$100),(PERCENT!P8-PERCENT!P$100)/(PERCENT!P$100-PERCENT!P$102))</f>
        <v>-4.3836199765439093E-2</v>
      </c>
      <c r="Q8" s="124">
        <f>IF(PERCENT!Q8&gt;PERCENT!Q$100,(PERCENT!Q8-PERCENT!Q$100)/(PERCENT!Q$101-PERCENT!Q$100),(PERCENT!Q8-PERCENT!Q$100)/(PERCENT!Q$100-PERCENT!Q$102))</f>
        <v>0.12902494222803701</v>
      </c>
      <c r="R8" s="127">
        <f>IF(PERCENT!R8&gt;PERCENT!R$100,(PERCENT!R8-PERCENT!R$100)/(PERCENT!R$101-PERCENT!R$100),(PERCENT!R8-PERCENT!R$100)/(PERCENT!R$100-PERCENT!R$102))</f>
        <v>-0.60553734656817371</v>
      </c>
      <c r="S8" s="124">
        <f>IF(PERCENT!S8&gt;PERCENT!S$100,(PERCENT!S8-PERCENT!S$100)/(PERCENT!S$101-PERCENT!S$100),(PERCENT!S8-PERCENT!S$100)/(PERCENT!S$100-PERCENT!S$102))</f>
        <v>-0.69627863746672913</v>
      </c>
      <c r="T8" s="124">
        <f>IF(PERCENT!T8&gt;PERCENT!T$100,(PERCENT!T8-PERCENT!T$100)/(PERCENT!T$101-PERCENT!T$100),(PERCENT!T8-PERCENT!T$100)/(PERCENT!T$100-PERCENT!T$102))</f>
        <v>-0.78281239088699095</v>
      </c>
      <c r="U8" s="124">
        <f>IF(PERCENT!U8&gt;PERCENT!U$100,(PERCENT!U8-PERCENT!U$100)/(PERCENT!U$101-PERCENT!U$100),(PERCENT!U8-PERCENT!U$100)/(PERCENT!U$100-PERCENT!U$102))</f>
        <v>-0.11252538146266475</v>
      </c>
      <c r="V8" s="127">
        <f>IF(PERCENT!V8&gt;PERCENT!V$100,(PERCENT!V8-PERCENT!V$100)/(PERCENT!V$101-PERCENT!V$100),(PERCENT!V8-PERCENT!V$100)/(PERCENT!V$100-PERCENT!V$102))</f>
        <v>-0.54781141282329637</v>
      </c>
      <c r="W8" s="124">
        <f>IF(PERCENT!W8&gt;PERCENT!W$100,(PERCENT!W8-PERCENT!W$100)/(PERCENT!W$101-PERCENT!W$100),(PERCENT!W8-PERCENT!W$100)/(PERCENT!W$100-PERCENT!W$102))</f>
        <v>-0.54781141282329637</v>
      </c>
      <c r="X8" s="127">
        <f>IF(PERCENT!X8&gt;PERCENT!X$100,(PERCENT!X8-PERCENT!X$100)/(PERCENT!X$101-PERCENT!X$100),(PERCENT!X8-PERCENT!X$100)/(PERCENT!X$100-PERCENT!X$102))</f>
        <v>-4.2124314351536317E-2</v>
      </c>
      <c r="Y8" s="124">
        <f>IF(PERCENT!Y8&gt;PERCENT!Y$100,(PERCENT!Y8-PERCENT!Y$100)/(PERCENT!Y$101-PERCENT!Y$100),(PERCENT!Y8-PERCENT!Y$100)/(PERCENT!Y$100-PERCENT!Y$102))</f>
        <v>-0.39552836713201805</v>
      </c>
      <c r="Z8" s="124">
        <f>IF(PERCENT!Z8&gt;PERCENT!Z$100,(PERCENT!Z8-PERCENT!Z$100)/(PERCENT!Z$101-PERCENT!Z$100),(PERCENT!Z8-PERCENT!Z$100)/(PERCENT!Z$100-PERCENT!Z$102))</f>
        <v>-0.61774258416591521</v>
      </c>
      <c r="AA8" s="124">
        <f>IF(PERCENT!AA8&gt;PERCENT!AA$100,(PERCENT!AA8-PERCENT!AA$100)/(PERCENT!AA$101-PERCENT!AA$100),(PERCENT!AA8-PERCENT!AA$100)/(PERCENT!AA$100-PERCENT!AA$102))</f>
        <v>-0.46862621172635244</v>
      </c>
      <c r="AB8" s="124">
        <f>IF(PERCENT!AB8&gt;PERCENT!AB$100,(PERCENT!AB8-PERCENT!AB$100)/(PERCENT!AB$101-PERCENT!AB$100),(PERCENT!AB8-PERCENT!AB$100)/(PERCENT!AB$100-PERCENT!AB$102))</f>
        <v>0.30399530832899069</v>
      </c>
      <c r="AC8" s="127">
        <f>IF(PERCENT!AC8&gt;PERCENT!AC$100,(PERCENT!AC8-PERCENT!AC$100)/(PERCENT!AC$101-PERCENT!AC$100),(PERCENT!AC8-PERCENT!AC$100)/(PERCENT!AC$100-PERCENT!AC$102))</f>
        <v>2.5583328880864727E-2</v>
      </c>
      <c r="AD8" s="124">
        <f>IF(PERCENT!AD8&gt;PERCENT!AD$100,(PERCENT!AD8-PERCENT!AD$100)/(PERCENT!AD$101-PERCENT!AD$100),(PERCENT!AD8-PERCENT!AD$100)/(PERCENT!AD$100-PERCENT!AD$102))</f>
        <v>2.5583328880864727E-2</v>
      </c>
      <c r="AE8" s="128">
        <f>IF(PERCENT!AE8&gt;PERCENT!AE$100,(PERCENT!AE8-PERCENT!AE$100)/(PERCENT!AE$101-PERCENT!AE$100),(PERCENT!AE8-PERCENT!AE$100)/(PERCENT!AE$100-PERCENT!AE$102))</f>
        <v>-0.1443594819774644</v>
      </c>
      <c r="AF8" s="124">
        <f>IF(PERCENT!AF8&gt;PERCENT!AF$100,(PERCENT!AF8-PERCENT!AF$100)/(PERCENT!AF$101-PERCENT!AF$100),(PERCENT!AF8-PERCENT!AF$100)/(PERCENT!AF$100-PERCENT!AF$102))</f>
        <v>0.10178779607362796</v>
      </c>
      <c r="AG8" s="124">
        <f>IF(PERCENT!AG8&gt;PERCENT!AG$100,(PERCENT!AG8-PERCENT!AG$100)/(PERCENT!AG$101-PERCENT!AG$100),(PERCENT!AG8-PERCENT!AG$100)/(PERCENT!AG$100-PERCENT!AG$102))</f>
        <v>0.77681283167269866</v>
      </c>
      <c r="AH8" s="124">
        <f>IF(PERCENT!AH8&gt;PERCENT!AH$100,(PERCENT!AH8-PERCENT!AH$100)/(PERCENT!AH$101-PERCENT!AH$100),(PERCENT!AH8-PERCENT!AH$100)/(PERCENT!AH$100-PERCENT!AH$102))</f>
        <v>-0.15589340194412643</v>
      </c>
      <c r="AI8" s="124">
        <f>IF(PERCENT!AI8&gt;PERCENT!AI$100,(PERCENT!AI8-PERCENT!AI$100)/(PERCENT!AI$101-PERCENT!AI$100),(PERCENT!AI8-PERCENT!AI$100)/(PERCENT!AI$100-PERCENT!AI$102))</f>
        <v>-0.45959338252956144</v>
      </c>
      <c r="AJ8" s="124">
        <f>IF(PERCENT!AJ8&gt;PERCENT!AJ$100,(PERCENT!AJ8-PERCENT!AJ$100)/(PERCENT!AJ$101-PERCENT!AJ$100),(PERCENT!AJ8-PERCENT!AJ$100)/(PERCENT!AJ$100-PERCENT!AJ$102))</f>
        <v>2.886408714357928E-2</v>
      </c>
      <c r="AK8" s="124">
        <f>IF(PERCENT!AK8&gt;PERCENT!AK$100,(PERCENT!AK8-PERCENT!AK$100)/(PERCENT!AK$101-PERCENT!AK$100),(PERCENT!AK8-PERCENT!AK$100)/(PERCENT!AK$100-PERCENT!AK$102))</f>
        <v>-0.23511572892184401</v>
      </c>
      <c r="AL8" s="124">
        <f>IF(PERCENT!AL8&gt;PERCENT!AL$100,(PERCENT!AL8-PERCENT!AL$100)/(PERCENT!AL$101-PERCENT!AL$100),(PERCENT!AL8-PERCENT!AL$100)/(PERCENT!AL$100-PERCENT!AL$102))</f>
        <v>-0.19904692950169131</v>
      </c>
      <c r="AM8" s="124">
        <f>IF(PERCENT!AM8&gt;PERCENT!AM$100,(PERCENT!AM8-PERCENT!AM$100)/(PERCENT!AM$101-PERCENT!AM$100),(PERCENT!AM8-PERCENT!AM$100)/(PERCENT!AM$100-PERCENT!AM$102))</f>
        <v>-5.5073361502647696E-2</v>
      </c>
      <c r="AN8" s="124">
        <f>IF(PERCENT!AN8&gt;PERCENT!AN$100,(PERCENT!AN8-PERCENT!AN$100)/(PERCENT!AN$101-PERCENT!AN$100),(PERCENT!AN8-PERCENT!AN$100)/(PERCENT!AN$100-PERCENT!AN$102))</f>
        <v>-9.2769193191336152E-3</v>
      </c>
      <c r="AO8" s="124">
        <f>IF(PERCENT!AO8&gt;PERCENT!AO$100,(PERCENT!AO8-PERCENT!AO$100)/(PERCENT!AO$101-PERCENT!AO$100),(PERCENT!AO8-PERCENT!AO$100)/(PERCENT!AO$100-PERCENT!AO$102))</f>
        <v>-0.23711043689694314</v>
      </c>
      <c r="AP8" s="124">
        <f>IF(PERCENT!AP8&gt;PERCENT!AP$100,(PERCENT!AP8-PERCENT!AP$100)/(PERCENT!AP$101-PERCENT!AP$100),(PERCENT!AP8-PERCENT!AP$100)/(PERCENT!AP$100-PERCENT!AP$102))</f>
        <v>0.78614350588486348</v>
      </c>
      <c r="AQ8" s="124">
        <f>IF(PERCENT!AQ8&gt;PERCENT!AQ$100,(PERCENT!AQ8-PERCENT!AQ$100)/(PERCENT!AQ$101-PERCENT!AQ$100),(PERCENT!AQ8-PERCENT!AQ$100)/(PERCENT!AQ$100-PERCENT!AQ$102))</f>
        <v>-1.1347880396399394E-2</v>
      </c>
      <c r="AR8" s="124">
        <f>IF(PERCENT!AR8&gt;PERCENT!AR$100,(PERCENT!AR8-PERCENT!AR$100)/(PERCENT!AR$101-PERCENT!AR$100),(PERCENT!AR8-PERCENT!AR$100)/(PERCENT!AR$100-PERCENT!AR$102))</f>
        <v>0.3448945776275999</v>
      </c>
      <c r="AS8" s="198">
        <f>IF(PERCENT!AS8&gt;PERCENT!AS$100,(PERCENT!AS8-PERCENT!AS$100)/(PERCENT!AS$101-PERCENT!AS$100),(PERCENT!AS8-PERCENT!AS$100)/(PERCENT!AS$100-PERCENT!AS$102))</f>
        <v>8.8626977481918362E-2</v>
      </c>
      <c r="AT8" s="198">
        <f>IF(PERCENT!AT8&gt;PERCENT!AT$100,(PERCENT!AT8-PERCENT!AT$100)/(PERCENT!AT$101-PERCENT!AT$100),(PERCENT!AT8-PERCENT!AT$100)/(PERCENT!AT$100-PERCENT!AT$102))</f>
        <v>0.28199292763480704</v>
      </c>
      <c r="AU8" s="198">
        <f>IF(PERCENT!AU8&gt;PERCENT!AU$100,(PERCENT!AU8-PERCENT!AU$100)/(PERCENT!AU$101-PERCENT!AU$100),(PERCENT!AU8-PERCENT!AU$100)/(PERCENT!AU$100-PERCENT!AU$102))</f>
        <v>-0.18513445935872092</v>
      </c>
      <c r="AV8" s="231">
        <f>IF(PERCENT!AV8&gt;PERCENT!AV$100,(PERCENT!AV8-PERCENT!AV$100)/(PERCENT!AV$101-PERCENT!AV$100),(PERCENT!AV8-PERCENT!AV$100)/(PERCENT!AV$100-PERCENT!AV$102))</f>
        <v>-0.1443594819774644</v>
      </c>
      <c r="AW8" s="231">
        <f>IF(PERCENT!AW8&gt;PERCENT!AW$100,(PERCENT!AW8-PERCENT!AW$100)/(PERCENT!AW$101-PERCENT!AW$100),(PERCENT!AW8-PERCENT!AW$100)/(PERCENT!AW$100-PERCENT!AW$102))</f>
        <v>7.8484375700117695E-2</v>
      </c>
      <c r="AX8" s="231">
        <f>IF(PERCENT!AX8&gt;PERCENT!AX$100,(PERCENT!AX8-PERCENT!AX$100)/(PERCENT!AX$101-PERCENT!AX$100),(PERCENT!AX8-PERCENT!AX$100)/(PERCENT!AX$100-PERCENT!AX$102))</f>
        <v>-0.1443594819774644</v>
      </c>
      <c r="AY8" s="232">
        <f>IF(PERCENT!AY8&gt;PERCENT!AY$100,(PERCENT!AY8-PERCENT!AY$100)/(PERCENT!AY$101-PERCENT!AY$100),(PERCENT!AY8-PERCENT!AY$100)/(PERCENT!AY$100-PERCENT!AY$102))</f>
        <v>-0.35081052076111757</v>
      </c>
    </row>
    <row r="9" spans="1:51" x14ac:dyDescent="0.35">
      <c r="A9" s="197" t="s">
        <v>403</v>
      </c>
      <c r="B9" s="125">
        <f>IF(PERCENT!B9&gt;PERCENT!B$100,(PERCENT!B9-PERCENT!B$100)/(PERCENT!B$101-PERCENT!B$100),(PERCENT!B9-PERCENT!B$100)/(PERCENT!B$100-PERCENT!B$102))</f>
        <v>-6.706204067014343E-2</v>
      </c>
      <c r="C9" s="124">
        <f>IF(PERCENT!C9&gt;PERCENT!C$100,(PERCENT!C9-PERCENT!C$100)/(PERCENT!C$101-PERCENT!C$100),(PERCENT!C9-PERCENT!C$100)/(PERCENT!C$100-PERCENT!C$102))</f>
        <v>-0.81908492580361347</v>
      </c>
      <c r="D9" s="124">
        <f>IF(PERCENT!D9&gt;PERCENT!D$100,(PERCENT!D9-PERCENT!D$100)/(PERCENT!D$101-PERCENT!D$100),(PERCENT!D9-PERCENT!D$100)/(PERCENT!D$100-PERCENT!D$102))</f>
        <v>-7.1789075869472585E-2</v>
      </c>
      <c r="E9" s="124">
        <f>IF(PERCENT!E9&gt;PERCENT!E$100,(PERCENT!E9-PERCENT!E$100)/(PERCENT!E$101-PERCENT!E$100),(PERCENT!E9-PERCENT!E$100)/(PERCENT!E$100-PERCENT!E$102))</f>
        <v>0.21351878965590473</v>
      </c>
      <c r="F9" s="124">
        <f>IF(PERCENT!F9&gt;PERCENT!F$100,(PERCENT!F9-PERCENT!F$100)/(PERCENT!F$101-PERCENT!F$100),(PERCENT!F9-PERCENT!F$100)/(PERCENT!F$100-PERCENT!F$102))</f>
        <v>2.6607253476611619E-2</v>
      </c>
      <c r="G9" s="124">
        <f>IF(PERCENT!G9&gt;PERCENT!G$100,(PERCENT!G9-PERCENT!G$100)/(PERCENT!G$101-PERCENT!G$100),(PERCENT!G9-PERCENT!G$100)/(PERCENT!G$100-PERCENT!G$102))</f>
        <v>-0.74229333986505464</v>
      </c>
      <c r="H9" s="125">
        <f>IF(PERCENT!H9&gt;PERCENT!H$100,(PERCENT!H9-PERCENT!H$100)/(PERCENT!H$101-PERCENT!H$100),(PERCENT!H9-PERCENT!H$100)/(PERCENT!H$100-PERCENT!H$102))</f>
        <v>-0.44489308803786093</v>
      </c>
      <c r="I9" s="124">
        <f>IF(PERCENT!I9&gt;PERCENT!I$100,(PERCENT!I9-PERCENT!I$100)/(PERCENT!I$101-PERCENT!I$100),(PERCENT!I9-PERCENT!I$100)/(PERCENT!I$100-PERCENT!I$102))</f>
        <v>2.3676254300953995E-2</v>
      </c>
      <c r="J9" s="124">
        <f>IF(PERCENT!J9&gt;PERCENT!J$100,(PERCENT!J9-PERCENT!J$100)/(PERCENT!J$101-PERCENT!J$100),(PERCENT!J9-PERCENT!J$100)/(PERCENT!J$100-PERCENT!J$102))</f>
        <v>-0.80051127711969883</v>
      </c>
      <c r="K9" s="126">
        <f>IF(PERCENT!K9&gt;PERCENT!K$100,(PERCENT!K9-PERCENT!K$100)/(PERCENT!K$101-PERCENT!K$100),(PERCENT!K9-PERCENT!K$100)/(PERCENT!K$100-PERCENT!K$102))</f>
        <v>-5.0876999404863101E-2</v>
      </c>
      <c r="L9" s="126">
        <f>IF(PERCENT!L9&gt;PERCENT!L$100,(PERCENT!L9-PERCENT!L$100)/(PERCENT!L$101-PERCENT!L$100),(PERCENT!L9-PERCENT!L$100)/(PERCENT!L$100-PERCENT!L$102))</f>
        <v>-0.48373399614134577</v>
      </c>
      <c r="M9" s="124">
        <f>IF(PERCENT!M9&gt;PERCENT!M$100,(PERCENT!M9-PERCENT!M$100)/(PERCENT!M$101-PERCENT!M$100),(PERCENT!M9-PERCENT!M$100)/(PERCENT!M$100-PERCENT!M$102))</f>
        <v>-1</v>
      </c>
      <c r="N9" s="124">
        <f>IF(PERCENT!N9&gt;PERCENT!N$100,(PERCENT!N9-PERCENT!N$100)/(PERCENT!N$101-PERCENT!N$100),(PERCENT!N9-PERCENT!N$100)/(PERCENT!N$100-PERCENT!N$102))</f>
        <v>-3.2618486584457485E-2</v>
      </c>
      <c r="O9" s="124">
        <f>IF(PERCENT!O9&gt;PERCENT!O$100,(PERCENT!O9-PERCENT!O$100)/(PERCENT!O$101-PERCENT!O$100),(PERCENT!O9-PERCENT!O$100)/(PERCENT!O$100-PERCENT!O$102))</f>
        <v>-0.51053914632914932</v>
      </c>
      <c r="P9" s="124">
        <f>IF(PERCENT!P9&gt;PERCENT!P$100,(PERCENT!P9-PERCENT!P$100)/(PERCENT!P$101-PERCENT!P$100),(PERCENT!P9-PERCENT!P$100)/(PERCENT!P$100-PERCENT!P$102))</f>
        <v>0.22523187622853633</v>
      </c>
      <c r="Q9" s="124">
        <f>IF(PERCENT!Q9&gt;PERCENT!Q$100,(PERCENT!Q9-PERCENT!Q$100)/(PERCENT!Q$101-PERCENT!Q$100),(PERCENT!Q9-PERCENT!Q$100)/(PERCENT!Q$100-PERCENT!Q$102))</f>
        <v>-0.62776869650164335</v>
      </c>
      <c r="R9" s="127">
        <f>IF(PERCENT!R9&gt;PERCENT!R$100,(PERCENT!R9-PERCENT!R$100)/(PERCENT!R$101-PERCENT!R$100),(PERCENT!R9-PERCENT!R$100)/(PERCENT!R$100-PERCENT!R$102))</f>
        <v>-0.93498527282434796</v>
      </c>
      <c r="S9" s="124">
        <f>IF(PERCENT!S9&gt;PERCENT!S$100,(PERCENT!S9-PERCENT!S$100)/(PERCENT!S$101-PERCENT!S$100),(PERCENT!S9-PERCENT!S$100)/(PERCENT!S$100-PERCENT!S$102))</f>
        <v>-0.9566515791596284</v>
      </c>
      <c r="T9" s="124">
        <f>IF(PERCENT!T9&gt;PERCENT!T$100,(PERCENT!T9-PERCENT!T$100)/(PERCENT!T$101-PERCENT!T$100),(PERCENT!T9-PERCENT!T$100)/(PERCENT!T$100-PERCENT!T$102))</f>
        <v>-0.90886470260682939</v>
      </c>
      <c r="U9" s="124">
        <f>IF(PERCENT!U9&gt;PERCENT!U$100,(PERCENT!U9-PERCENT!U$100)/(PERCENT!U$101-PERCENT!U$100),(PERCENT!U9-PERCENT!U$100)/(PERCENT!U$100-PERCENT!U$102))</f>
        <v>-0.95802500597953011</v>
      </c>
      <c r="V9" s="127">
        <f>IF(PERCENT!V9&gt;PERCENT!V$100,(PERCENT!V9-PERCENT!V$100)/(PERCENT!V$101-PERCENT!V$100),(PERCENT!V9-PERCENT!V$100)/(PERCENT!V$100-PERCENT!V$102))</f>
        <v>-0.56199331546622389</v>
      </c>
      <c r="W9" s="124">
        <f>IF(PERCENT!W9&gt;PERCENT!W$100,(PERCENT!W9-PERCENT!W$100)/(PERCENT!W$101-PERCENT!W$100),(PERCENT!W9-PERCENT!W$100)/(PERCENT!W$100-PERCENT!W$102))</f>
        <v>-0.56199331546622389</v>
      </c>
      <c r="X9" s="127">
        <f>IF(PERCENT!X9&gt;PERCENT!X$100,(PERCENT!X9-PERCENT!X$100)/(PERCENT!X$101-PERCENT!X$100),(PERCENT!X9-PERCENT!X$100)/(PERCENT!X$100-PERCENT!X$102))</f>
        <v>-0.40604834996274691</v>
      </c>
      <c r="Y9" s="124">
        <f>IF(PERCENT!Y9&gt;PERCENT!Y$100,(PERCENT!Y9-PERCENT!Y$100)/(PERCENT!Y$101-PERCENT!Y$100),(PERCENT!Y9-PERCENT!Y$100)/(PERCENT!Y$100-PERCENT!Y$102))</f>
        <v>-0.90943631922648904</v>
      </c>
      <c r="Z9" s="124">
        <f>IF(PERCENT!Z9&gt;PERCENT!Z$100,(PERCENT!Z9-PERCENT!Z$100)/(PERCENT!Z$101-PERCENT!Z$100),(PERCENT!Z9-PERCENT!Z$100)/(PERCENT!Z$100-PERCENT!Z$102))</f>
        <v>-0.79855808353614444</v>
      </c>
      <c r="AA9" s="124">
        <f>IF(PERCENT!AA9&gt;PERCENT!AA$100,(PERCENT!AA9-PERCENT!AA$100)/(PERCENT!AA$101-PERCENT!AA$100),(PERCENT!AA9-PERCENT!AA$100)/(PERCENT!AA$100-PERCENT!AA$102))</f>
        <v>-0.26470270657613904</v>
      </c>
      <c r="AB9" s="124">
        <f>IF(PERCENT!AB9&gt;PERCENT!AB$100,(PERCENT!AB9-PERCENT!AB$100)/(PERCENT!AB$101-PERCENT!AB$100),(PERCENT!AB9-PERCENT!AB$100)/(PERCENT!AB$100-PERCENT!AB$102))</f>
        <v>-0.29953680234607249</v>
      </c>
      <c r="AC9" s="127">
        <f>IF(PERCENT!AC9&gt;PERCENT!AC$100,(PERCENT!AC9-PERCENT!AC$100)/(PERCENT!AC$101-PERCENT!AC$100),(PERCENT!AC9-PERCENT!AC$100)/(PERCENT!AC$100-PERCENT!AC$102))</f>
        <v>-0.82546398224596085</v>
      </c>
      <c r="AD9" s="124">
        <f>IF(PERCENT!AD9&gt;PERCENT!AD$100,(PERCENT!AD9-PERCENT!AD$100)/(PERCENT!AD$101-PERCENT!AD$100),(PERCENT!AD9-PERCENT!AD$100)/(PERCENT!AD$100-PERCENT!AD$102))</f>
        <v>-0.82546398224596085</v>
      </c>
      <c r="AE9" s="128">
        <f>IF(PERCENT!AE9&gt;PERCENT!AE$100,(PERCENT!AE9-PERCENT!AE$100)/(PERCENT!AE$101-PERCENT!AE$100),(PERCENT!AE9-PERCENT!AE$100)/(PERCENT!AE$100-PERCENT!AE$102))</f>
        <v>-0.36157398881940128</v>
      </c>
      <c r="AF9" s="124">
        <f>IF(PERCENT!AF9&gt;PERCENT!AF$100,(PERCENT!AF9-PERCENT!AF$100)/(PERCENT!AF$101-PERCENT!AF$100),(PERCENT!AF9-PERCENT!AF$100)/(PERCENT!AF$100-PERCENT!AF$102))</f>
        <v>0.67582611736188469</v>
      </c>
      <c r="AG9" s="124">
        <f>IF(PERCENT!AG9&gt;PERCENT!AG$100,(PERCENT!AG9-PERCENT!AG$100)/(PERCENT!AG$101-PERCENT!AG$100),(PERCENT!AG9-PERCENT!AG$100)/(PERCENT!AG$100-PERCENT!AG$102))</f>
        <v>4.2436195224459334E-3</v>
      </c>
      <c r="AH9" s="124">
        <f>IF(PERCENT!AH9&gt;PERCENT!AH$100,(PERCENT!AH9-PERCENT!AH$100)/(PERCENT!AH$101-PERCENT!AH$100),(PERCENT!AH9-PERCENT!AH$100)/(PERCENT!AH$100-PERCENT!AH$102))</f>
        <v>-0.93029042011788121</v>
      </c>
      <c r="AI9" s="124">
        <f>IF(PERCENT!AI9&gt;PERCENT!AI$100,(PERCENT!AI9-PERCENT!AI$100)/(PERCENT!AI$101-PERCENT!AI$100),(PERCENT!AI9-PERCENT!AI$100)/(PERCENT!AI$100-PERCENT!AI$102))</f>
        <v>-0.80059711118829091</v>
      </c>
      <c r="AJ9" s="124">
        <f>IF(PERCENT!AJ9&gt;PERCENT!AJ$100,(PERCENT!AJ9-PERCENT!AJ$100)/(PERCENT!AJ$101-PERCENT!AJ$100),(PERCENT!AJ9-PERCENT!AJ$100)/(PERCENT!AJ$100-PERCENT!AJ$102))</f>
        <v>-2.2979440062913838E-2</v>
      </c>
      <c r="AK9" s="124">
        <f>IF(PERCENT!AK9&gt;PERCENT!AK$100,(PERCENT!AK9-PERCENT!AK$100)/(PERCENT!AK$101-PERCENT!AK$100),(PERCENT!AK9-PERCENT!AK$100)/(PERCENT!AK$100-PERCENT!AK$102))</f>
        <v>-8.5308595555399977E-2</v>
      </c>
      <c r="AL9" s="124">
        <f>IF(PERCENT!AL9&gt;PERCENT!AL$100,(PERCENT!AL9-PERCENT!AL$100)/(PERCENT!AL$101-PERCENT!AL$100),(PERCENT!AL9-PERCENT!AL$100)/(PERCENT!AL$100-PERCENT!AL$102))</f>
        <v>-0.95101349186385209</v>
      </c>
      <c r="AM9" s="124">
        <f>IF(PERCENT!AM9&gt;PERCENT!AM$100,(PERCENT!AM9-PERCENT!AM$100)/(PERCENT!AM$101-PERCENT!AM$100),(PERCENT!AM9-PERCENT!AM$100)/(PERCENT!AM$100-PERCENT!AM$102))</f>
        <v>-0.13644011650177484</v>
      </c>
      <c r="AN9" s="124">
        <f>IF(PERCENT!AN9&gt;PERCENT!AN$100,(PERCENT!AN9-PERCENT!AN$100)/(PERCENT!AN$101-PERCENT!AN$100),(PERCENT!AN9-PERCENT!AN$100)/(PERCENT!AN$100-PERCENT!AN$102))</f>
        <v>0.64024121793917954</v>
      </c>
      <c r="AO9" s="124">
        <f>IF(PERCENT!AO9&gt;PERCENT!AO$100,(PERCENT!AO9-PERCENT!AO$100)/(PERCENT!AO$101-PERCENT!AO$100),(PERCENT!AO9-PERCENT!AO$100)/(PERCENT!AO$100-PERCENT!AO$102))</f>
        <v>-0.52213354554410452</v>
      </c>
      <c r="AP9" s="124">
        <f>IF(PERCENT!AP9&gt;PERCENT!AP$100,(PERCENT!AP9-PERCENT!AP$100)/(PERCENT!AP$101-PERCENT!AP$100),(PERCENT!AP9-PERCENT!AP$100)/(PERCENT!AP$100-PERCENT!AP$102))</f>
        <v>0.94591569726810154</v>
      </c>
      <c r="AQ9" s="124">
        <f>IF(PERCENT!AQ9&gt;PERCENT!AQ$100,(PERCENT!AQ9-PERCENT!AQ$100)/(PERCENT!AQ$101-PERCENT!AQ$100),(PERCENT!AQ9-PERCENT!AQ$100)/(PERCENT!AQ$100-PERCENT!AQ$102))</f>
        <v>0.3119764824775057</v>
      </c>
      <c r="AR9" s="124">
        <f>IF(PERCENT!AR9&gt;PERCENT!AR$100,(PERCENT!AR9-PERCENT!AR$100)/(PERCENT!AR$101-PERCENT!AR$100),(PERCENT!AR9-PERCENT!AR$100)/(PERCENT!AR$100-PERCENT!AR$102))</f>
        <v>0.82845576466431914</v>
      </c>
      <c r="AS9" s="198">
        <f>IF(PERCENT!AS9&gt;PERCENT!AS$100,(PERCENT!AS9-PERCENT!AS$100)/(PERCENT!AS$101-PERCENT!AS$100),(PERCENT!AS9-PERCENT!AS$100)/(PERCENT!AS$100-PERCENT!AS$102))</f>
        <v>-0.35028976180093196</v>
      </c>
      <c r="AT9" s="198">
        <f>IF(PERCENT!AT9&gt;PERCENT!AT$100,(PERCENT!AT9-PERCENT!AT$100)/(PERCENT!AT$101-PERCENT!AT$100),(PERCENT!AT9-PERCENT!AT$100)/(PERCENT!AT$100-PERCENT!AT$102))</f>
        <v>-0.1567869800526264</v>
      </c>
      <c r="AU9" s="198">
        <f>IF(PERCENT!AU9&gt;PERCENT!AU$100,(PERCENT!AU9-PERCENT!AU$100)/(PERCENT!AU$101-PERCENT!AU$100),(PERCENT!AU9-PERCENT!AU$100)/(PERCENT!AU$100-PERCENT!AU$102))</f>
        <v>-0.70372974973364255</v>
      </c>
      <c r="AV9" s="231">
        <f>IF(PERCENT!AV9&gt;PERCENT!AV$100,(PERCENT!AV9-PERCENT!AV$100)/(PERCENT!AV$101-PERCENT!AV$100),(PERCENT!AV9-PERCENT!AV$100)/(PERCENT!AV$100-PERCENT!AV$102))</f>
        <v>-0.36157398881940128</v>
      </c>
      <c r="AW9" s="231">
        <f>IF(PERCENT!AW9&gt;PERCENT!AW$100,(PERCENT!AW9-PERCENT!AW$100)/(PERCENT!AW$101-PERCENT!AW$100),(PERCENT!AW9-PERCENT!AW$100)/(PERCENT!AW$100-PERCENT!AW$102))</f>
        <v>-0.37480577868573689</v>
      </c>
      <c r="AX9" s="231">
        <f>IF(PERCENT!AX9&gt;PERCENT!AX$100,(PERCENT!AX9-PERCENT!AX$100)/(PERCENT!AX$101-PERCENT!AX$100),(PERCENT!AX9-PERCENT!AX$100)/(PERCENT!AX$100-PERCENT!AX$102))</f>
        <v>-0.36157398881940128</v>
      </c>
      <c r="AY9" s="232">
        <f>IF(PERCENT!AY9&gt;PERCENT!AY$100,(PERCENT!AY9-PERCENT!AY$100)/(PERCENT!AY$101-PERCENT!AY$100),(PERCENT!AY9-PERCENT!AY$100)/(PERCENT!AY$100-PERCENT!AY$102))</f>
        <v>-0.47756818660983236</v>
      </c>
    </row>
    <row r="10" spans="1:51" x14ac:dyDescent="0.35">
      <c r="A10" s="197" t="s">
        <v>404</v>
      </c>
      <c r="B10" s="125">
        <f>IF(PERCENT!B10&gt;PERCENT!B$100,(PERCENT!B10-PERCENT!B$100)/(PERCENT!B$101-PERCENT!B$100),(PERCENT!B10-PERCENT!B$100)/(PERCENT!B$100-PERCENT!B$102))</f>
        <v>-0.25190404322451487</v>
      </c>
      <c r="C10" s="124">
        <f>IF(PERCENT!C10&gt;PERCENT!C$100,(PERCENT!C10-PERCENT!C$100)/(PERCENT!C$101-PERCENT!C$100),(PERCENT!C10-PERCENT!C$100)/(PERCENT!C$100-PERCENT!C$102))</f>
        <v>-0.20360714779175962</v>
      </c>
      <c r="D10" s="124">
        <f>IF(PERCENT!D10&gt;PERCENT!D$100,(PERCENT!D10-PERCENT!D$100)/(PERCENT!D$101-PERCENT!D$100),(PERCENT!D10-PERCENT!D$100)/(PERCENT!D$100-PERCENT!D$102))</f>
        <v>-0.18550558176603346</v>
      </c>
      <c r="E10" s="124">
        <f>IF(PERCENT!E10&gt;PERCENT!E$100,(PERCENT!E10-PERCENT!E$100)/(PERCENT!E$101-PERCENT!E$100),(PERCENT!E10-PERCENT!E$100)/(PERCENT!E$100-PERCENT!E$102))</f>
        <v>-0.67398322287106482</v>
      </c>
      <c r="F10" s="124">
        <f>IF(PERCENT!F10&gt;PERCENT!F$100,(PERCENT!F10-PERCENT!F$100)/(PERCENT!F$101-PERCENT!F$100),(PERCENT!F10-PERCENT!F$100)/(PERCENT!F$100-PERCENT!F$102))</f>
        <v>0.65922663284903005</v>
      </c>
      <c r="G10" s="124">
        <f>IF(PERCENT!G10&gt;PERCENT!G$100,(PERCENT!G10-PERCENT!G$100)/(PERCENT!G$101-PERCENT!G$100),(PERCENT!G10-PERCENT!G$100)/(PERCENT!G$100-PERCENT!G$102))</f>
        <v>-0.47827287966166854</v>
      </c>
      <c r="H10" s="125">
        <f>IF(PERCENT!H10&gt;PERCENT!H$100,(PERCENT!H10-PERCENT!H$100)/(PERCENT!H$101-PERCENT!H$100),(PERCENT!H10-PERCENT!H$100)/(PERCENT!H$100-PERCENT!H$102))</f>
        <v>-0.10974125098618955</v>
      </c>
      <c r="I10" s="124">
        <f>IF(PERCENT!I10&gt;PERCENT!I$100,(PERCENT!I10-PERCENT!I$100)/(PERCENT!I$101-PERCENT!I$100),(PERCENT!I10-PERCENT!I$100)/(PERCENT!I$100-PERCENT!I$102))</f>
        <v>-0.61026669190200733</v>
      </c>
      <c r="J10" s="124">
        <f>IF(PERCENT!J10&gt;PERCENT!J$100,(PERCENT!J10-PERCENT!J$100)/(PERCENT!J$101-PERCENT!J$100),(PERCENT!J10-PERCENT!J$100)/(PERCENT!J$100-PERCENT!J$102))</f>
        <v>5.8430530266366097E-2</v>
      </c>
      <c r="K10" s="126">
        <f>IF(PERCENT!K10&gt;PERCENT!K$100,(PERCENT!K10-PERCENT!K$100)/(PERCENT!K$101-PERCENT!K$100),(PERCENT!K10-PERCENT!K$100)/(PERCENT!K$100-PERCENT!K$102))</f>
        <v>-2.2886748366400932E-2</v>
      </c>
      <c r="L10" s="126">
        <f>IF(PERCENT!L10&gt;PERCENT!L$100,(PERCENT!L10-PERCENT!L$100)/(PERCENT!L$101-PERCENT!L$100),(PERCENT!L10-PERCENT!L$100)/(PERCENT!L$100-PERCENT!L$102))</f>
        <v>0.23799815997453783</v>
      </c>
      <c r="M10" s="124">
        <f>IF(PERCENT!M10&gt;PERCENT!M$100,(PERCENT!M10-PERCENT!M$100)/(PERCENT!M$101-PERCENT!M$100),(PERCENT!M10-PERCENT!M$100)/(PERCENT!M$100-PERCENT!M$102))</f>
        <v>0.40893613056377309</v>
      </c>
      <c r="N10" s="124">
        <f>IF(PERCENT!N10&gt;PERCENT!N$100,(PERCENT!N10-PERCENT!N$100)/(PERCENT!N$101-PERCENT!N$100),(PERCENT!N10-PERCENT!N$100)/(PERCENT!N$100-PERCENT!N$102))</f>
        <v>-0.46784023151469367</v>
      </c>
      <c r="O10" s="124">
        <f>IF(PERCENT!O10&gt;PERCENT!O$100,(PERCENT!O10-PERCENT!O$100)/(PERCENT!O$101-PERCENT!O$100),(PERCENT!O10-PERCENT!O$100)/(PERCENT!O$100-PERCENT!O$102))</f>
        <v>0.19304985013945297</v>
      </c>
      <c r="P10" s="124">
        <f>IF(PERCENT!P10&gt;PERCENT!P$100,(PERCENT!P10-PERCENT!P$100)/(PERCENT!P$101-PERCENT!P$100),(PERCENT!P10-PERCENT!P$100)/(PERCENT!P$100-PERCENT!P$102))</f>
        <v>-1.9590785825468662E-2</v>
      </c>
      <c r="Q10" s="124">
        <f>IF(PERCENT!Q10&gt;PERCENT!Q$100,(PERCENT!Q10-PERCENT!Q$100)/(PERCENT!Q$101-PERCENT!Q$100),(PERCENT!Q10-PERCENT!Q$100)/(PERCENT!Q$100-PERCENT!Q$102))</f>
        <v>0.10095226104224229</v>
      </c>
      <c r="R10" s="127">
        <f>IF(PERCENT!R10&gt;PERCENT!R$100,(PERCENT!R10-PERCENT!R$100)/(PERCENT!R$101-PERCENT!R$100),(PERCENT!R10-PERCENT!R$100)/(PERCENT!R$100-PERCENT!R$102))</f>
        <v>-0.40053351569700513</v>
      </c>
      <c r="S10" s="124">
        <f>IF(PERCENT!S10&gt;PERCENT!S$100,(PERCENT!S10-PERCENT!S$100)/(PERCENT!S$101-PERCENT!S$100),(PERCENT!S10-PERCENT!S$100)/(PERCENT!S$100-PERCENT!S$102))</f>
        <v>-0.50498604620688226</v>
      </c>
      <c r="T10" s="124">
        <f>IF(PERCENT!T10&gt;PERCENT!T$100,(PERCENT!T10-PERCENT!T$100)/(PERCENT!T$101-PERCENT!T$100),(PERCENT!T10-PERCENT!T$100)/(PERCENT!T$100-PERCENT!T$102))</f>
        <v>-0.51636686846300661</v>
      </c>
      <c r="U10" s="124">
        <f>IF(PERCENT!U10&gt;PERCENT!U$100,(PERCENT!U10-PERCENT!U$100)/(PERCENT!U$101-PERCENT!U$100),(PERCENT!U10-PERCENT!U$100)/(PERCENT!U$100-PERCENT!U$102))</f>
        <v>-1.4457333410423942E-2</v>
      </c>
      <c r="V10" s="127">
        <f>IF(PERCENT!V10&gt;PERCENT!V$100,(PERCENT!V10-PERCENT!V$100)/(PERCENT!V$101-PERCENT!V$100),(PERCENT!V10-PERCENT!V$100)/(PERCENT!V$100-PERCENT!V$102))</f>
        <v>-0.24935402587740851</v>
      </c>
      <c r="W10" s="124">
        <f>IF(PERCENT!W10&gt;PERCENT!W$100,(PERCENT!W10-PERCENT!W$100)/(PERCENT!W$101-PERCENT!W$100),(PERCENT!W10-PERCENT!W$100)/(PERCENT!W$100-PERCENT!W$102))</f>
        <v>-0.24935402587740851</v>
      </c>
      <c r="X10" s="127">
        <f>IF(PERCENT!X10&gt;PERCENT!X$100,(PERCENT!X10-PERCENT!X$100)/(PERCENT!X$101-PERCENT!X$100),(PERCENT!X10-PERCENT!X$100)/(PERCENT!X$100-PERCENT!X$102))</f>
        <v>0.12729313465031786</v>
      </c>
      <c r="Y10" s="124">
        <f>IF(PERCENT!Y10&gt;PERCENT!Y$100,(PERCENT!Y10-PERCENT!Y$100)/(PERCENT!Y$101-PERCENT!Y$100),(PERCENT!Y10-PERCENT!Y$100)/(PERCENT!Y$100-PERCENT!Y$102))</f>
        <v>6.3972005303143481E-2</v>
      </c>
      <c r="Z10" s="124">
        <f>IF(PERCENT!Z10&gt;PERCENT!Z$100,(PERCENT!Z10-PERCENT!Z$100)/(PERCENT!Z$101-PERCENT!Z$100),(PERCENT!Z10-PERCENT!Z$100)/(PERCENT!Z$100-PERCENT!Z$102))</f>
        <v>-0.68679987496717743</v>
      </c>
      <c r="AA10" s="124">
        <f>IF(PERCENT!AA10&gt;PERCENT!AA$100,(PERCENT!AA10-PERCENT!AA$100)/(PERCENT!AA$101-PERCENT!AA$100),(PERCENT!AA10-PERCENT!AA$100)/(PERCENT!AA$100-PERCENT!AA$102))</f>
        <v>3.445300572550055E-2</v>
      </c>
      <c r="AB10" s="124">
        <f>IF(PERCENT!AB10&gt;PERCENT!AB$100,(PERCENT!AB10-PERCENT!AB$100)/(PERCENT!AB$101-PERCENT!AB$100),(PERCENT!AB10-PERCENT!AB$100)/(PERCENT!AB$100-PERCENT!AB$102))</f>
        <v>0.34791793450240388</v>
      </c>
      <c r="AC10" s="127">
        <f>IF(PERCENT!AC10&gt;PERCENT!AC$100,(PERCENT!AC10-PERCENT!AC$100)/(PERCENT!AC$101-PERCENT!AC$100),(PERCENT!AC10-PERCENT!AC$100)/(PERCENT!AC$100-PERCENT!AC$102))</f>
        <v>8.4593223565077244E-2</v>
      </c>
      <c r="AD10" s="124">
        <f>IF(PERCENT!AD10&gt;PERCENT!AD$100,(PERCENT!AD10-PERCENT!AD$100)/(PERCENT!AD$101-PERCENT!AD$100),(PERCENT!AD10-PERCENT!AD$100)/(PERCENT!AD$100-PERCENT!AD$102))</f>
        <v>8.4593223565077244E-2</v>
      </c>
      <c r="AE10" s="128">
        <f>IF(PERCENT!AE10&gt;PERCENT!AE$100,(PERCENT!AE10-PERCENT!AE$100)/(PERCENT!AE$101-PERCENT!AE$100),(PERCENT!AE10-PERCENT!AE$100)/(PERCENT!AE$100-PERCENT!AE$102))</f>
        <v>0.40497577469072721</v>
      </c>
      <c r="AF10" s="124">
        <f>IF(PERCENT!AF10&gt;PERCENT!AF$100,(PERCENT!AF10-PERCENT!AF$100)/(PERCENT!AF$101-PERCENT!AF$100),(PERCENT!AF10-PERCENT!AF$100)/(PERCENT!AF$100-PERCENT!AF$102))</f>
        <v>0.49688180452109537</v>
      </c>
      <c r="AG10" s="124">
        <f>IF(PERCENT!AG10&gt;PERCENT!AG$100,(PERCENT!AG10-PERCENT!AG$100)/(PERCENT!AG$101-PERCENT!AG$100),(PERCENT!AG10-PERCENT!AG$100)/(PERCENT!AG$100-PERCENT!AG$102))</f>
        <v>-1.5980777405621094E-2</v>
      </c>
      <c r="AH10" s="124">
        <f>IF(PERCENT!AH10&gt;PERCENT!AH$100,(PERCENT!AH10-PERCENT!AH$100)/(PERCENT!AH$101-PERCENT!AH$100),(PERCENT!AH10-PERCENT!AH$100)/(PERCENT!AH$100-PERCENT!AH$102))</f>
        <v>0.28662008859185334</v>
      </c>
      <c r="AI10" s="124">
        <f>IF(PERCENT!AI10&gt;PERCENT!AI$100,(PERCENT!AI10-PERCENT!AI$100)/(PERCENT!AI$101-PERCENT!AI$100),(PERCENT!AI10-PERCENT!AI$100)/(PERCENT!AI$100-PERCENT!AI$102))</f>
        <v>0.57584161972996539</v>
      </c>
      <c r="AJ10" s="124">
        <f>IF(PERCENT!AJ10&gt;PERCENT!AJ$100,(PERCENT!AJ10-PERCENT!AJ$100)/(PERCENT!AJ$101-PERCENT!AJ$100),(PERCENT!AJ10-PERCENT!AJ$100)/(PERCENT!AJ$100-PERCENT!AJ$102))</f>
        <v>-0.27477276472333001</v>
      </c>
      <c r="AK10" s="124">
        <f>IF(PERCENT!AK10&gt;PERCENT!AK$100,(PERCENT!AK10-PERCENT!AK$100)/(PERCENT!AK$101-PERCENT!AK$100),(PERCENT!AK10-PERCENT!AK$100)/(PERCENT!AK$100-PERCENT!AK$102))</f>
        <v>7.8088505123458773E-2</v>
      </c>
      <c r="AL10" s="124">
        <f>IF(PERCENT!AL10&gt;PERCENT!AL$100,(PERCENT!AL10-PERCENT!AL$100)/(PERCENT!AL$101-PERCENT!AL$100),(PERCENT!AL10-PERCENT!AL$100)/(PERCENT!AL$100-PERCENT!AL$102))</f>
        <v>-0.44663537064953551</v>
      </c>
      <c r="AM10" s="124">
        <f>IF(PERCENT!AM10&gt;PERCENT!AM$100,(PERCENT!AM10-PERCENT!AM$100)/(PERCENT!AM$101-PERCENT!AM$100),(PERCENT!AM10-PERCENT!AM$100)/(PERCENT!AM$100-PERCENT!AM$102))</f>
        <v>0.48894120461434226</v>
      </c>
      <c r="AN10" s="124">
        <f>IF(PERCENT!AN10&gt;PERCENT!AN$100,(PERCENT!AN10-PERCENT!AN$100)/(PERCENT!AN$101-PERCENT!AN$100),(PERCENT!AN10-PERCENT!AN$100)/(PERCENT!AN$100-PERCENT!AN$102))</f>
        <v>0.88159837552428988</v>
      </c>
      <c r="AO10" s="124">
        <f>IF(PERCENT!AO10&gt;PERCENT!AO$100,(PERCENT!AO10-PERCENT!AO$100)/(PERCENT!AO$101-PERCENT!AO$100),(PERCENT!AO10-PERCENT!AO$100)/(PERCENT!AO$100-PERCENT!AO$102))</f>
        <v>-3.3187689719037794E-2</v>
      </c>
      <c r="AP10" s="124">
        <f>IF(PERCENT!AP10&gt;PERCENT!AP$100,(PERCENT!AP10-PERCENT!AP$100)/(PERCENT!AP$101-PERCENT!AP$100),(PERCENT!AP10-PERCENT!AP$100)/(PERCENT!AP$100-PERCENT!AP$102))</f>
        <v>0.89153871313698907</v>
      </c>
      <c r="AQ10" s="124">
        <f>IF(PERCENT!AQ10&gt;PERCENT!AQ$100,(PERCENT!AQ10-PERCENT!AQ$100)/(PERCENT!AQ$101-PERCENT!AQ$100),(PERCENT!AQ10-PERCENT!AQ$100)/(PERCENT!AQ$100-PERCENT!AQ$102))</f>
        <v>8.8978875015721479E-2</v>
      </c>
      <c r="AR10" s="124">
        <f>IF(PERCENT!AR10&gt;PERCENT!AR$100,(PERCENT!AR10-PERCENT!AR$100)/(PERCENT!AR$101-PERCENT!AR$100),(PERCENT!AR10-PERCENT!AR$100)/(PERCENT!AR$100-PERCENT!AR$102))</f>
        <v>-7.9468251007740326E-2</v>
      </c>
      <c r="AS10" s="198">
        <f>IF(PERCENT!AS10&gt;PERCENT!AS$100,(PERCENT!AS10-PERCENT!AS$100)/(PERCENT!AS$101-PERCENT!AS$100),(PERCENT!AS10-PERCENT!AS$100)/(PERCENT!AS$100-PERCENT!AS$102))</f>
        <v>-0.22676581464498322</v>
      </c>
      <c r="AT10" s="198">
        <f>IF(PERCENT!AT10&gt;PERCENT!AT$100,(PERCENT!AT10-PERCENT!AT$100)/(PERCENT!AT$101-PERCENT!AT$100),(PERCENT!AT10-PERCENT!AT$100)/(PERCENT!AT$100-PERCENT!AT$102))</f>
        <v>0.15242597232438262</v>
      </c>
      <c r="AU10" s="198">
        <f>IF(PERCENT!AU10&gt;PERCENT!AU$100,(PERCENT!AU10-PERCENT!AU$100)/(PERCENT!AU$101-PERCENT!AU$100),(PERCENT!AU10-PERCENT!AU$100)/(PERCENT!AU$100-PERCENT!AU$102))</f>
        <v>2.6661494108281203E-3</v>
      </c>
      <c r="AV10" s="231">
        <f>IF(PERCENT!AV10&gt;PERCENT!AV$100,(PERCENT!AV10-PERCENT!AV$100)/(PERCENT!AV$101-PERCENT!AV$100),(PERCENT!AV10-PERCENT!AV$100)/(PERCENT!AV$100-PERCENT!AV$102))</f>
        <v>0.40497577469072721</v>
      </c>
      <c r="AW10" s="231">
        <f>IF(PERCENT!AW10&gt;PERCENT!AW$100,(PERCENT!AW10-PERCENT!AW$100)/(PERCENT!AW$101-PERCENT!AW$100),(PERCENT!AW10-PERCENT!AW$100)/(PERCENT!AW$100-PERCENT!AW$102))</f>
        <v>-8.2530130434007726E-3</v>
      </c>
      <c r="AX10" s="231">
        <f>IF(PERCENT!AX10&gt;PERCENT!AX$100,(PERCENT!AX10-PERCENT!AX$100)/(PERCENT!AX$101-PERCENT!AX$100),(PERCENT!AX10-PERCENT!AX$100)/(PERCENT!AX$100-PERCENT!AX$102))</f>
        <v>0.40497577469072721</v>
      </c>
      <c r="AY10" s="232">
        <f>IF(PERCENT!AY10&gt;PERCENT!AY$100,(PERCENT!AY10-PERCENT!AY$100)/(PERCENT!AY$101-PERCENT!AY$100),(PERCENT!AY10-PERCENT!AY$100)/(PERCENT!AY$100-PERCENT!AY$102))</f>
        <v>-0.72548085229383652</v>
      </c>
    </row>
    <row r="11" spans="1:51" x14ac:dyDescent="0.35">
      <c r="A11" s="197" t="s">
        <v>824</v>
      </c>
      <c r="B11" s="125">
        <f>IF(PERCENT!B11&gt;PERCENT!B$100,(PERCENT!B11-PERCENT!B$100)/(PERCENT!B$101-PERCENT!B$100),(PERCENT!B11-PERCENT!B$100)/(PERCENT!B$100-PERCENT!B$102))</f>
        <v>-0.67326927876709564</v>
      </c>
      <c r="C11" s="124">
        <f>IF(PERCENT!C11&gt;PERCENT!C$100,(PERCENT!C11-PERCENT!C$100)/(PERCENT!C$101-PERCENT!C$100),(PERCENT!C11-PERCENT!C$100)/(PERCENT!C$100-PERCENT!C$102))</f>
        <v>-0.30360015182348599</v>
      </c>
      <c r="D11" s="124">
        <f>IF(PERCENT!D11&gt;PERCENT!D$100,(PERCENT!D11-PERCENT!D$100)/(PERCENT!D$101-PERCENT!D$100),(PERCENT!D11-PERCENT!D$100)/(PERCENT!D$100-PERCENT!D$102))</f>
        <v>3.7520407316198663E-2</v>
      </c>
      <c r="E11" s="124">
        <f>IF(PERCENT!E11&gt;PERCENT!E$100,(PERCENT!E11-PERCENT!E$100)/(PERCENT!E$101-PERCENT!E$100),(PERCENT!E11-PERCENT!E$100)/(PERCENT!E$100-PERCENT!E$102))</f>
        <v>-5.9906494563561466E-2</v>
      </c>
      <c r="F11" s="124">
        <f>IF(PERCENT!F11&gt;PERCENT!F$100,(PERCENT!F11-PERCENT!F$100)/(PERCENT!F$101-PERCENT!F$100),(PERCENT!F11-PERCENT!F$100)/(PERCENT!F$100-PERCENT!F$102))</f>
        <v>-1</v>
      </c>
      <c r="G11" s="124">
        <f>IF(PERCENT!G11&gt;PERCENT!G$100,(PERCENT!G11-PERCENT!G$100)/(PERCENT!G$101-PERCENT!G$100),(PERCENT!G11-PERCENT!G$100)/(PERCENT!G$100-PERCENT!G$102))</f>
        <v>-0.59491305574013653</v>
      </c>
      <c r="H11" s="125">
        <f>IF(PERCENT!H11&gt;PERCENT!H$100,(PERCENT!H11-PERCENT!H$100)/(PERCENT!H$101-PERCENT!H$100),(PERCENT!H11-PERCENT!H$100)/(PERCENT!H$100-PERCENT!H$102))</f>
        <v>-0.70694929272132367</v>
      </c>
      <c r="I11" s="124">
        <f>IF(PERCENT!I11&gt;PERCENT!I$100,(PERCENT!I11-PERCENT!I$100)/(PERCENT!I$101-PERCENT!I$100),(PERCENT!I11-PERCENT!I$100)/(PERCENT!I$100-PERCENT!I$102))</f>
        <v>-0.80443533817836088</v>
      </c>
      <c r="J11" s="124">
        <f>IF(PERCENT!J11&gt;PERCENT!J$100,(PERCENT!J11-PERCENT!J$100)/(PERCENT!J$101-PERCENT!J$100),(PERCENT!J11-PERCENT!J$100)/(PERCENT!J$100-PERCENT!J$102))</f>
        <v>-0.5989917218960813</v>
      </c>
      <c r="K11" s="126">
        <f>IF(PERCENT!K11&gt;PERCENT!K$100,(PERCENT!K11-PERCENT!K$100)/(PERCENT!K$101-PERCENT!K$100),(PERCENT!K11-PERCENT!K$100)/(PERCENT!K$100-PERCENT!K$102))</f>
        <v>0.14824474401584983</v>
      </c>
      <c r="L11" s="126">
        <f>IF(PERCENT!L11&gt;PERCENT!L$100,(PERCENT!L11-PERCENT!L$100)/(PERCENT!L$101-PERCENT!L$100),(PERCENT!L11-PERCENT!L$100)/(PERCENT!L$100-PERCENT!L$102))</f>
        <v>-0.27593019315576417</v>
      </c>
      <c r="M11" s="124">
        <f>IF(PERCENT!M11&gt;PERCENT!M$100,(PERCENT!M11-PERCENT!M$100)/(PERCENT!M$101-PERCENT!M$100),(PERCENT!M11-PERCENT!M$100)/(PERCENT!M$100-PERCENT!M$102))</f>
        <v>-1</v>
      </c>
      <c r="N11" s="124">
        <f>IF(PERCENT!N11&gt;PERCENT!N$100,(PERCENT!N11-PERCENT!N$100)/(PERCENT!N$101-PERCENT!N$100),(PERCENT!N11-PERCENT!N$100)/(PERCENT!N$100-PERCENT!N$102))</f>
        <v>2.0133431064757693E-2</v>
      </c>
      <c r="O11" s="124">
        <f>IF(PERCENT!O11&gt;PERCENT!O$100,(PERCENT!O11-PERCENT!O$100)/(PERCENT!O$101-PERCENT!O$100),(PERCENT!O11-PERCENT!O$100)/(PERCENT!O$100-PERCENT!O$102))</f>
        <v>0.19304985013945297</v>
      </c>
      <c r="P11" s="124">
        <f>IF(PERCENT!P11&gt;PERCENT!P$100,(PERCENT!P11-PERCENT!P$100)/(PERCENT!P$101-PERCENT!P$100),(PERCENT!P11-PERCENT!P$100)/(PERCENT!P$100-PERCENT!P$102))</f>
        <v>0.10185270583342197</v>
      </c>
      <c r="Q11" s="124">
        <f>IF(PERCENT!Q11&gt;PERCENT!Q$100,(PERCENT!Q11-PERCENT!Q$100)/(PERCENT!Q$101-PERCENT!Q$100),(PERCENT!Q11-PERCENT!Q$100)/(PERCENT!Q$100-PERCENT!Q$102))</f>
        <v>-9.9583627853372575E-2</v>
      </c>
      <c r="R11" s="127">
        <f>IF(PERCENT!R11&gt;PERCENT!R$100,(PERCENT!R11-PERCENT!R$100)/(PERCENT!R$101-PERCENT!R$100),(PERCENT!R11-PERCENT!R$100)/(PERCENT!R$100-PERCENT!R$102))</f>
        <v>-0.92133880994740414</v>
      </c>
      <c r="S11" s="124">
        <f>IF(PERCENT!S11&gt;PERCENT!S$100,(PERCENT!S11-PERCENT!S$100)/(PERCENT!S$101-PERCENT!S$100),(PERCENT!S11-PERCENT!S$100)/(PERCENT!S$100-PERCENT!S$102))</f>
        <v>-0.93157984515201686</v>
      </c>
      <c r="T11" s="124">
        <f>IF(PERCENT!T11&gt;PERCENT!T$100,(PERCENT!T11-PERCENT!T$100)/(PERCENT!T$101-PERCENT!T$100),(PERCENT!T11-PERCENT!T$100)/(PERCENT!T$100-PERCENT!T$102))</f>
        <v>-0.94922734679414811</v>
      </c>
      <c r="U11" s="124">
        <f>IF(PERCENT!U11&gt;PERCENT!U$100,(PERCENT!U11-PERCENT!U$100)/(PERCENT!U$101-PERCENT!U$100),(PERCENT!U11-PERCENT!U$100)/(PERCENT!U$100-PERCENT!U$102))</f>
        <v>-0.84949061851039254</v>
      </c>
      <c r="V11" s="127">
        <f>IF(PERCENT!V11&gt;PERCENT!V$100,(PERCENT!V11-PERCENT!V$100)/(PERCENT!V$101-PERCENT!V$100),(PERCENT!V11-PERCENT!V$100)/(PERCENT!V$100-PERCENT!V$102))</f>
        <v>-0.73611646728002877</v>
      </c>
      <c r="W11" s="124">
        <f>IF(PERCENT!W11&gt;PERCENT!W$100,(PERCENT!W11-PERCENT!W$100)/(PERCENT!W$101-PERCENT!W$100),(PERCENT!W11-PERCENT!W$100)/(PERCENT!W$100-PERCENT!W$102))</f>
        <v>-0.73611646728002877</v>
      </c>
      <c r="X11" s="127">
        <f>IF(PERCENT!X11&gt;PERCENT!X$100,(PERCENT!X11-PERCENT!X$100)/(PERCENT!X$101-PERCENT!X$100),(PERCENT!X11-PERCENT!X$100)/(PERCENT!X$100-PERCENT!X$102))</f>
        <v>-3.9006544891482572E-2</v>
      </c>
      <c r="Y11" s="124">
        <f>IF(PERCENT!Y11&gt;PERCENT!Y$100,(PERCENT!Y11-PERCENT!Y$100)/(PERCENT!Y$101-PERCENT!Y$100),(PERCENT!Y11-PERCENT!Y$100)/(PERCENT!Y$100-PERCENT!Y$102))</f>
        <v>-0.76911929505167509</v>
      </c>
      <c r="Z11" s="124">
        <f>IF(PERCENT!Z11&gt;PERCENT!Z$100,(PERCENT!Z11-PERCENT!Z$100)/(PERCENT!Z$101-PERCENT!Z$100),(PERCENT!Z11-PERCENT!Z$100)/(PERCENT!Z$100-PERCENT!Z$102))</f>
        <v>-0.83187371872140392</v>
      </c>
      <c r="AA11" s="124">
        <f>IF(PERCENT!AA11&gt;PERCENT!AA$100,(PERCENT!AA11-PERCENT!AA$100)/(PERCENT!AA$101-PERCENT!AA$100),(PERCENT!AA11-PERCENT!AA$100)/(PERCENT!AA$100-PERCENT!AA$102))</f>
        <v>-0.84062242510815355</v>
      </c>
      <c r="AB11" s="124">
        <f>IF(PERCENT!AB11&gt;PERCENT!AB$100,(PERCENT!AB11-PERCENT!AB$100)/(PERCENT!AB$101-PERCENT!AB$100),(PERCENT!AB11-PERCENT!AB$100)/(PERCENT!AB$100-PERCENT!AB$102))</f>
        <v>0.56753106536947007</v>
      </c>
      <c r="AC11" s="127">
        <f>IF(PERCENT!AC11&gt;PERCENT!AC$100,(PERCENT!AC11-PERCENT!AC$100)/(PERCENT!AC$101-PERCENT!AC$100),(PERCENT!AC11-PERCENT!AC$100)/(PERCENT!AC$100-PERCENT!AC$102))</f>
        <v>4.1156346767668925E-2</v>
      </c>
      <c r="AD11" s="124">
        <f>IF(PERCENT!AD11&gt;PERCENT!AD$100,(PERCENT!AD11-PERCENT!AD$100)/(PERCENT!AD$101-PERCENT!AD$100),(PERCENT!AD11-PERCENT!AD$100)/(PERCENT!AD$100-PERCENT!AD$102))</f>
        <v>4.1156346767668925E-2</v>
      </c>
      <c r="AE11" s="128">
        <f>IF(PERCENT!AE11&gt;PERCENT!AE$100,(PERCENT!AE11-PERCENT!AE$100)/(PERCENT!AE$101-PERCENT!AE$100),(PERCENT!AE11-PERCENT!AE$100)/(PERCENT!AE$100-PERCENT!AE$102))</f>
        <v>-0.92846984576420344</v>
      </c>
      <c r="AF11" s="124">
        <f>IF(PERCENT!AF11&gt;PERCENT!AF$100,(PERCENT!AF11-PERCENT!AF$100)/(PERCENT!AF$101-PERCENT!AF$100),(PERCENT!AF11-PERCENT!AF$100)/(PERCENT!AF$100-PERCENT!AF$102))</f>
        <v>5.102207974899569E-2</v>
      </c>
      <c r="AG11" s="124">
        <f>IF(PERCENT!AG11&gt;PERCENT!AG$100,(PERCENT!AG11-PERCENT!AG$100)/(PERCENT!AG$101-PERCENT!AG$100),(PERCENT!AG11-PERCENT!AG$100)/(PERCENT!AG$100-PERCENT!AG$102))</f>
        <v>0.14602796623056127</v>
      </c>
      <c r="AH11" s="124">
        <f>IF(PERCENT!AH11&gt;PERCENT!AH$100,(PERCENT!AH11-PERCENT!AH$100)/(PERCENT!AH$101-PERCENT!AH$100),(PERCENT!AH11-PERCENT!AH$100)/(PERCENT!AH$100-PERCENT!AH$102))</f>
        <v>-5.7603718142814717E-2</v>
      </c>
      <c r="AI11" s="124">
        <f>IF(PERCENT!AI11&gt;PERCENT!AI$100,(PERCENT!AI11-PERCENT!AI$100)/(PERCENT!AI$101-PERCENT!AI$100),(PERCENT!AI11-PERCENT!AI$100)/(PERCENT!AI$100-PERCENT!AI$102))</f>
        <v>0.32887416054182578</v>
      </c>
      <c r="AJ11" s="124">
        <f>IF(PERCENT!AJ11&gt;PERCENT!AJ$100,(PERCENT!AJ11-PERCENT!AJ$100)/(PERCENT!AJ$101-PERCENT!AJ$100),(PERCENT!AJ11-PERCENT!AJ$100)/(PERCENT!AJ$100-PERCENT!AJ$102))</f>
        <v>0.32369985543687624</v>
      </c>
      <c r="AK11" s="124">
        <f>IF(PERCENT!AK11&gt;PERCENT!AK$100,(PERCENT!AK11-PERCENT!AK$100)/(PERCENT!AK$101-PERCENT!AK$100),(PERCENT!AK11-PERCENT!AK$100)/(PERCENT!AK$100-PERCENT!AK$102))</f>
        <v>-0.48468569456767135</v>
      </c>
      <c r="AL11" s="124">
        <f>IF(PERCENT!AL11&gt;PERCENT!AL$100,(PERCENT!AL11-PERCENT!AL$100)/(PERCENT!AL$101-PERCENT!AL$100),(PERCENT!AL11-PERCENT!AL$100)/(PERCENT!AL$100-PERCENT!AL$102))</f>
        <v>-0.25338122704999766</v>
      </c>
      <c r="AM11" s="124">
        <f>IF(PERCENT!AM11&gt;PERCENT!AM$100,(PERCENT!AM11-PERCENT!AM$100)/(PERCENT!AM$101-PERCENT!AM$100),(PERCENT!AM11-PERCENT!AM$100)/(PERCENT!AM$100-PERCENT!AM$102))</f>
        <v>-0.80171600824664402</v>
      </c>
      <c r="AN11" s="124">
        <f>IF(PERCENT!AN11&gt;PERCENT!AN$100,(PERCENT!AN11-PERCENT!AN$100)/(PERCENT!AN$101-PERCENT!AN$100),(PERCENT!AN11-PERCENT!AN$100)/(PERCENT!AN$100-PERCENT!AN$102))</f>
        <v>-6.5551526139688747E-3</v>
      </c>
      <c r="AO11" s="124">
        <f>IF(PERCENT!AO11&gt;PERCENT!AO$100,(PERCENT!AO11-PERCENT!AO$100)/(PERCENT!AO$101-PERCENT!AO$100),(PERCENT!AO11-PERCENT!AO$100)/(PERCENT!AO$100-PERCENT!AO$102))</f>
        <v>-0.50221330644680318</v>
      </c>
      <c r="AP11" s="124">
        <f>IF(PERCENT!AP11&gt;PERCENT!AP$100,(PERCENT!AP11-PERCENT!AP$100)/(PERCENT!AP$101-PERCENT!AP$100),(PERCENT!AP11-PERCENT!AP$100)/(PERCENT!AP$100-PERCENT!AP$102))</f>
        <v>0.50840684474821884</v>
      </c>
      <c r="AQ11" s="124">
        <f>IF(PERCENT!AQ11&gt;PERCENT!AQ$100,(PERCENT!AQ11-PERCENT!AQ$100)/(PERCENT!AQ$101-PERCENT!AQ$100),(PERCENT!AQ11-PERCENT!AQ$100)/(PERCENT!AQ$100-PERCENT!AQ$102))</f>
        <v>7.8730269382089935E-2</v>
      </c>
      <c r="AR11" s="124">
        <f>IF(PERCENT!AR11&gt;PERCENT!AR$100,(PERCENT!AR11-PERCENT!AR$100)/(PERCENT!AR$101-PERCENT!AR$100),(PERCENT!AR11-PERCENT!AR$100)/(PERCENT!AR$100-PERCENT!AR$102))</f>
        <v>0.59151338940187981</v>
      </c>
      <c r="AS11" s="198">
        <f>IF(PERCENT!AS11&gt;PERCENT!AS$100,(PERCENT!AS11-PERCENT!AS$100)/(PERCENT!AS$101-PERCENT!AS$100),(PERCENT!AS11-PERCENT!AS$100)/(PERCENT!AS$100-PERCENT!AS$102))</f>
        <v>-0.89458167252522769</v>
      </c>
      <c r="AT11" s="198">
        <f>IF(PERCENT!AT11&gt;PERCENT!AT$100,(PERCENT!AT11-PERCENT!AT$100)/(PERCENT!AT$101-PERCENT!AT$100),(PERCENT!AT11-PERCENT!AT$100)/(PERCENT!AT$100-PERCENT!AT$102))</f>
        <v>-1.4302897277925841E-2</v>
      </c>
      <c r="AU11" s="198">
        <f>IF(PERCENT!AU11&gt;PERCENT!AU$100,(PERCENT!AU11-PERCENT!AU$100)/(PERCENT!AU$101-PERCENT!AU$100),(PERCENT!AU11-PERCENT!AU$100)/(PERCENT!AU$100-PERCENT!AU$102))</f>
        <v>-0.25738053855387211</v>
      </c>
      <c r="AV11" s="231">
        <f>IF(PERCENT!AV11&gt;PERCENT!AV$100,(PERCENT!AV11-PERCENT!AV$100)/(PERCENT!AV$101-PERCENT!AV$100),(PERCENT!AV11-PERCENT!AV$100)/(PERCENT!AV$100-PERCENT!AV$102))</f>
        <v>-0.92846984576420344</v>
      </c>
      <c r="AW11" s="231">
        <f>IF(PERCENT!AW11&gt;PERCENT!AW$100,(PERCENT!AW11-PERCENT!AW$100)/(PERCENT!AW$101-PERCENT!AW$100),(PERCENT!AW11-PERCENT!AW$100)/(PERCENT!AW$100-PERCENT!AW$102))</f>
        <v>-0.313565175966244</v>
      </c>
      <c r="AX11" s="231">
        <f>IF(PERCENT!AX11&gt;PERCENT!AX$100,(PERCENT!AX11-PERCENT!AX$100)/(PERCENT!AX$101-PERCENT!AX$100),(PERCENT!AX11-PERCENT!AX$100)/(PERCENT!AX$100-PERCENT!AX$102))</f>
        <v>-0.92846984576420344</v>
      </c>
      <c r="AY11" s="232">
        <f>IF(PERCENT!AY11&gt;PERCENT!AY$100,(PERCENT!AY11-PERCENT!AY$100)/(PERCENT!AY$101-PERCENT!AY$100),(PERCENT!AY11-PERCENT!AY$100)/(PERCENT!AY$100-PERCENT!AY$102))</f>
        <v>-0.15368104306227406</v>
      </c>
    </row>
    <row r="12" spans="1:51" x14ac:dyDescent="0.35">
      <c r="A12" s="197" t="s">
        <v>405</v>
      </c>
      <c r="B12" s="125">
        <f>IF(PERCENT!B12&gt;PERCENT!B$100,(PERCENT!B12-PERCENT!B$100)/(PERCENT!B$101-PERCENT!B$100),(PERCENT!B12-PERCENT!B$100)/(PERCENT!B$100-PERCENT!B$102))</f>
        <v>-0.1612881504980283</v>
      </c>
      <c r="C12" s="124">
        <f>IF(PERCENT!C12&gt;PERCENT!C$100,(PERCENT!C12-PERCENT!C$100)/(PERCENT!C$101-PERCENT!C$100),(PERCENT!C12-PERCENT!C$100)/(PERCENT!C$100-PERCENT!C$102))</f>
        <v>-0.37202936821973875</v>
      </c>
      <c r="D12" s="124">
        <f>IF(PERCENT!D12&gt;PERCENT!D$100,(PERCENT!D12-PERCENT!D$100)/(PERCENT!D$101-PERCENT!D$100),(PERCENT!D12-PERCENT!D$100)/(PERCENT!D$100-PERCENT!D$102))</f>
        <v>-0.75441858426886721</v>
      </c>
      <c r="E12" s="124">
        <f>IF(PERCENT!E12&gt;PERCENT!E$100,(PERCENT!E12-PERCENT!E$100)/(PERCENT!E$101-PERCENT!E$100),(PERCENT!E12-PERCENT!E$100)/(PERCENT!E$100-PERCENT!E$102))</f>
        <v>-0.64002070401143385</v>
      </c>
      <c r="F12" s="124">
        <f>IF(PERCENT!F12&gt;PERCENT!F$100,(PERCENT!F12-PERCENT!F$100)/(PERCENT!F$101-PERCENT!F$100),(PERCENT!F12-PERCENT!F$100)/(PERCENT!F$100-PERCENT!F$102))</f>
        <v>0.95633288439842101</v>
      </c>
      <c r="G12" s="124">
        <f>IF(PERCENT!G12&gt;PERCENT!G$100,(PERCENT!G12-PERCENT!G$100)/(PERCENT!G$101-PERCENT!G$100),(PERCENT!G12-PERCENT!G$100)/(PERCENT!G$100-PERCENT!G$102))</f>
        <v>7.3208971629803332E-2</v>
      </c>
      <c r="H12" s="125">
        <f>IF(PERCENT!H12&gt;PERCENT!H$100,(PERCENT!H12-PERCENT!H$100)/(PERCENT!H$101-PERCENT!H$100),(PERCENT!H12-PERCENT!H$100)/(PERCENT!H$100-PERCENT!H$102))</f>
        <v>2.3782113192270467E-2</v>
      </c>
      <c r="I12" s="124">
        <f>IF(PERCENT!I12&gt;PERCENT!I$100,(PERCENT!I12-PERCENT!I$100)/(PERCENT!I$101-PERCENT!I$100),(PERCENT!I12-PERCENT!I$100)/(PERCENT!I$100-PERCENT!I$102))</f>
        <v>-0.86184407252389161</v>
      </c>
      <c r="J12" s="124">
        <f>IF(PERCENT!J12&gt;PERCENT!J$100,(PERCENT!J12-PERCENT!J$100)/(PERCENT!J$101-PERCENT!J$100),(PERCENT!J12-PERCENT!J$100)/(PERCENT!J$100-PERCENT!J$102))</f>
        <v>0.17384762174266963</v>
      </c>
      <c r="K12" s="126">
        <f>IF(PERCENT!K12&gt;PERCENT!K$100,(PERCENT!K12-PERCENT!K$100)/(PERCENT!K$101-PERCENT!K$100),(PERCENT!K12-PERCENT!K$100)/(PERCENT!K$100-PERCENT!K$102))</f>
        <v>3.1664150071232293E-2</v>
      </c>
      <c r="L12" s="126">
        <f>IF(PERCENT!L12&gt;PERCENT!L$100,(PERCENT!L12-PERCENT!L$100)/(PERCENT!L$101-PERCENT!L$100),(PERCENT!L12-PERCENT!L$100)/(PERCENT!L$100-PERCENT!L$102))</f>
        <v>0.22535712774033417</v>
      </c>
      <c r="M12" s="124">
        <f>IF(PERCENT!M12&gt;PERCENT!M$100,(PERCENT!M12-PERCENT!M$100)/(PERCENT!M$101-PERCENT!M$100),(PERCENT!M12-PERCENT!M$100)/(PERCENT!M$100-PERCENT!M$102))</f>
        <v>0.40893613056377309</v>
      </c>
      <c r="N12" s="124">
        <f>IF(PERCENT!N12&gt;PERCENT!N$100,(PERCENT!N12-PERCENT!N$100)/(PERCENT!N$101-PERCENT!N$100),(PERCENT!N12-PERCENT!N$100)/(PERCENT!N$100-PERCENT!N$102))</f>
        <v>-0.37682666760166167</v>
      </c>
      <c r="O12" s="124">
        <f>IF(PERCENT!O12&gt;PERCENT!O$100,(PERCENT!O12-PERCENT!O$100)/(PERCENT!O$101-PERCENT!O$100),(PERCENT!O12-PERCENT!O$100)/(PERCENT!O$100-PERCENT!O$102))</f>
        <v>-2.107829265829872E-2</v>
      </c>
      <c r="P12" s="124">
        <f>IF(PERCENT!P12&gt;PERCENT!P$100,(PERCENT!P12-PERCENT!P$100)/(PERCENT!P$101-PERCENT!P$100),(PERCENT!P12-PERCENT!P$100)/(PERCENT!P$100-PERCENT!P$102))</f>
        <v>-0.12434038974087484</v>
      </c>
      <c r="Q12" s="124">
        <f>IF(PERCENT!Q12&gt;PERCENT!Q$100,(PERCENT!Q12-PERCENT!Q$100)/(PERCENT!Q$101-PERCENT!Q$100),(PERCENT!Q12-PERCENT!Q$100)/(PERCENT!Q$100-PERCENT!Q$102))</f>
        <v>0.12452289914609721</v>
      </c>
      <c r="R12" s="127">
        <f>IF(PERCENT!R12&gt;PERCENT!R$100,(PERCENT!R12-PERCENT!R$100)/(PERCENT!R$101-PERCENT!R$100),(PERCENT!R12-PERCENT!R$100)/(PERCENT!R$100-PERCENT!R$102))</f>
        <v>-0.69655513911691858</v>
      </c>
      <c r="S12" s="124">
        <f>IF(PERCENT!S12&gt;PERCENT!S$100,(PERCENT!S12-PERCENT!S$100)/(PERCENT!S$101-PERCENT!S$100),(PERCENT!S12-PERCENT!S$100)/(PERCENT!S$100-PERCENT!S$102))</f>
        <v>-0.73057110263930103</v>
      </c>
      <c r="T12" s="124">
        <f>IF(PERCENT!T12&gt;PERCENT!T$100,(PERCENT!T12-PERCENT!T$100)/(PERCENT!T$101-PERCENT!T$100),(PERCENT!T12-PERCENT!T$100)/(PERCENT!T$100-PERCENT!T$102))</f>
        <v>-0.79382117686761644</v>
      </c>
      <c r="U12" s="124">
        <f>IF(PERCENT!U12&gt;PERCENT!U$100,(PERCENT!U12-PERCENT!U$100)/(PERCENT!U$101-PERCENT!U$100),(PERCENT!U12-PERCENT!U$100)/(PERCENT!U$100-PERCENT!U$102))</f>
        <v>-0.44838104817750724</v>
      </c>
      <c r="V12" s="127">
        <f>IF(PERCENT!V12&gt;PERCENT!V$100,(PERCENT!V12-PERCENT!V$100)/(PERCENT!V$101-PERCENT!V$100),(PERCENT!V12-PERCENT!V$100)/(PERCENT!V$100-PERCENT!V$102))</f>
        <v>-0.7314165900601387</v>
      </c>
      <c r="W12" s="124">
        <f>IF(PERCENT!W12&gt;PERCENT!W$100,(PERCENT!W12-PERCENT!W$100)/(PERCENT!W$101-PERCENT!W$100),(PERCENT!W12-PERCENT!W$100)/(PERCENT!W$100-PERCENT!W$102))</f>
        <v>-0.7314165900601387</v>
      </c>
      <c r="X12" s="127">
        <f>IF(PERCENT!X12&gt;PERCENT!X$100,(PERCENT!X12-PERCENT!X$100)/(PERCENT!X$101-PERCENT!X$100),(PERCENT!X12-PERCENT!X$100)/(PERCENT!X$100-PERCENT!X$102))</f>
        <v>-0.1464314576569053</v>
      </c>
      <c r="Y12" s="124">
        <f>IF(PERCENT!Y12&gt;PERCENT!Y$100,(PERCENT!Y12-PERCENT!Y$100)/(PERCENT!Y$101-PERCENT!Y$100),(PERCENT!Y12-PERCENT!Y$100)/(PERCENT!Y$100-PERCENT!Y$102))</f>
        <v>-0.21062227064312516</v>
      </c>
      <c r="Z12" s="124">
        <f>IF(PERCENT!Z12&gt;PERCENT!Z$100,(PERCENT!Z12-PERCENT!Z$100)/(PERCENT!Z$101-PERCENT!Z$100),(PERCENT!Z12-PERCENT!Z$100)/(PERCENT!Z$100-PERCENT!Z$102))</f>
        <v>-0.4508473197671195</v>
      </c>
      <c r="AA12" s="124">
        <f>IF(PERCENT!AA12&gt;PERCENT!AA$100,(PERCENT!AA12-PERCENT!AA$100)/(PERCENT!AA$101-PERCENT!AA$100),(PERCENT!AA12-PERCENT!AA$100)/(PERCENT!AA$100-PERCENT!AA$102))</f>
        <v>3.90559849959249E-2</v>
      </c>
      <c r="AB12" s="124">
        <f>IF(PERCENT!AB12&gt;PERCENT!AB$100,(PERCENT!AB12-PERCENT!AB$100)/(PERCENT!AB$101-PERCENT!AB$100),(PERCENT!AB12-PERCENT!AB$100)/(PERCENT!AB$100-PERCENT!AB$102))</f>
        <v>-0.1447242840240088</v>
      </c>
      <c r="AC12" s="127">
        <f>IF(PERCENT!AC12&gt;PERCENT!AC$100,(PERCENT!AC12-PERCENT!AC$100)/(PERCENT!AC$101-PERCENT!AC$100),(PERCENT!AC12-PERCENT!AC$100)/(PERCENT!AC$100-PERCENT!AC$102))</f>
        <v>-6.3095504393048174E-2</v>
      </c>
      <c r="AD12" s="124">
        <f>IF(PERCENT!AD12&gt;PERCENT!AD$100,(PERCENT!AD12-PERCENT!AD$100)/(PERCENT!AD$101-PERCENT!AD$100),(PERCENT!AD12-PERCENT!AD$100)/(PERCENT!AD$100-PERCENT!AD$102))</f>
        <v>-6.3095504393048174E-2</v>
      </c>
      <c r="AE12" s="128">
        <f>IF(PERCENT!AE12&gt;PERCENT!AE$100,(PERCENT!AE12-PERCENT!AE$100)/(PERCENT!AE$101-PERCENT!AE$100),(PERCENT!AE12-PERCENT!AE$100)/(PERCENT!AE$100-PERCENT!AE$102))</f>
        <v>0.28345509303194533</v>
      </c>
      <c r="AF12" s="124">
        <f>IF(PERCENT!AF12&gt;PERCENT!AF$100,(PERCENT!AF12-PERCENT!AF$100)/(PERCENT!AF$101-PERCENT!AF$100),(PERCENT!AF12-PERCENT!AF$100)/(PERCENT!AF$100-PERCENT!AF$102))</f>
        <v>0.65982017253760539</v>
      </c>
      <c r="AG12" s="124">
        <f>IF(PERCENT!AG12&gt;PERCENT!AG$100,(PERCENT!AG12-PERCENT!AG$100)/(PERCENT!AG$101-PERCENT!AG$100),(PERCENT!AG12-PERCENT!AG$100)/(PERCENT!AG$100-PERCENT!AG$102))</f>
        <v>0.48603081491726402</v>
      </c>
      <c r="AH12" s="124">
        <f>IF(PERCENT!AH12&gt;PERCENT!AH$100,(PERCENT!AH12-PERCENT!AH$100)/(PERCENT!AH$101-PERCENT!AH$100),(PERCENT!AH12-PERCENT!AH$100)/(PERCENT!AH$100-PERCENT!AH$102))</f>
        <v>0.14394257706863542</v>
      </c>
      <c r="AI12" s="124">
        <f>IF(PERCENT!AI12&gt;PERCENT!AI$100,(PERCENT!AI12-PERCENT!AI$100)/(PERCENT!AI$101-PERCENT!AI$100),(PERCENT!AI12-PERCENT!AI$100)/(PERCENT!AI$100-PERCENT!AI$102))</f>
        <v>0.28300090338499806</v>
      </c>
      <c r="AJ12" s="124">
        <f>IF(PERCENT!AJ12&gt;PERCENT!AJ$100,(PERCENT!AJ12-PERCENT!AJ$100)/(PERCENT!AJ$101-PERCENT!AJ$100),(PERCENT!AJ12-PERCENT!AJ$100)/(PERCENT!AJ$100-PERCENT!AJ$102))</f>
        <v>-1.9070631983699599E-3</v>
      </c>
      <c r="AK12" s="124">
        <f>IF(PERCENT!AK12&gt;PERCENT!AK$100,(PERCENT!AK12-PERCENT!AK$100)/(PERCENT!AK$101-PERCENT!AK$100),(PERCENT!AK12-PERCENT!AK$100)/(PERCENT!AK$100-PERCENT!AK$102))</f>
        <v>3.5460587323405686E-2</v>
      </c>
      <c r="AL12" s="124">
        <f>IF(PERCENT!AL12&gt;PERCENT!AL$100,(PERCENT!AL12-PERCENT!AL$100)/(PERCENT!AL$101-PERCENT!AL$100),(PERCENT!AL12-PERCENT!AL$100)/(PERCENT!AL$100-PERCENT!AL$102))</f>
        <v>-6.9410189931192204E-2</v>
      </c>
      <c r="AM12" s="124">
        <f>IF(PERCENT!AM12&gt;PERCENT!AM$100,(PERCENT!AM12-PERCENT!AM$100)/(PERCENT!AM$101-PERCENT!AM$100),(PERCENT!AM12-PERCENT!AM$100)/(PERCENT!AM$100-PERCENT!AM$102))</f>
        <v>-0.12581763600249338</v>
      </c>
      <c r="AN12" s="124">
        <f>IF(PERCENT!AN12&gt;PERCENT!AN$100,(PERCENT!AN12-PERCENT!AN$100)/(PERCENT!AN$101-PERCENT!AN$100),(PERCENT!AN12-PERCENT!AN$100)/(PERCENT!AN$100-PERCENT!AN$102))</f>
        <v>0.8861522841579671</v>
      </c>
      <c r="AO12" s="124">
        <f>IF(PERCENT!AO12&gt;PERCENT!AO$100,(PERCENT!AO12-PERCENT!AO$100)/(PERCENT!AO$101-PERCENT!AO$100),(PERCENT!AO12-PERCENT!AO$100)/(PERCENT!AO$100-PERCENT!AO$102))</f>
        <v>0.13803940816795815</v>
      </c>
      <c r="AP12" s="124">
        <f>IF(PERCENT!AP12&gt;PERCENT!AP$100,(PERCENT!AP12-PERCENT!AP$100)/(PERCENT!AP$101-PERCENT!AP$100),(PERCENT!AP12-PERCENT!AP$100)/(PERCENT!AP$100-PERCENT!AP$102))</f>
        <v>0.64566308627538593</v>
      </c>
      <c r="AQ12" s="124">
        <f>IF(PERCENT!AQ12&gt;PERCENT!AQ$100,(PERCENT!AQ12-PERCENT!AQ$100)/(PERCENT!AQ$101-PERCENT!AQ$100),(PERCENT!AQ12-PERCENT!AQ$100)/(PERCENT!AQ$100-PERCENT!AQ$102))</f>
        <v>4.179279712465174E-2</v>
      </c>
      <c r="AR12" s="124">
        <f>IF(PERCENT!AR12&gt;PERCENT!AR$100,(PERCENT!AR12-PERCENT!AR$100)/(PERCENT!AR$101-PERCENT!AR$100),(PERCENT!AR12-PERCENT!AR$100)/(PERCENT!AR$100-PERCENT!AR$102))</f>
        <v>0.50907023460154222</v>
      </c>
      <c r="AS12" s="198">
        <f>IF(PERCENT!AS12&gt;PERCENT!AS$100,(PERCENT!AS12-PERCENT!AS$100)/(PERCENT!AS$101-PERCENT!AS$100),(PERCENT!AS12-PERCENT!AS$100)/(PERCENT!AS$100-PERCENT!AS$102))</f>
        <v>-4.9256934675588539E-2</v>
      </c>
      <c r="AT12" s="198">
        <f>IF(PERCENT!AT12&gt;PERCENT!AT$100,(PERCENT!AT12-PERCENT!AT$100)/(PERCENT!AT$101-PERCENT!AT$100),(PERCENT!AT12-PERCENT!AT$100)/(PERCENT!AT$100-PERCENT!AT$102))</f>
        <v>0.19704687001421239</v>
      </c>
      <c r="AU12" s="198">
        <f>IF(PERCENT!AU12&gt;PERCENT!AU$100,(PERCENT!AU12-PERCENT!AU$100)/(PERCENT!AU$101-PERCENT!AU$100),(PERCENT!AU12-PERCENT!AU$100)/(PERCENT!AU$100-PERCENT!AU$102))</f>
        <v>-0.3102586678114771</v>
      </c>
      <c r="AV12" s="231">
        <f>IF(PERCENT!AV12&gt;PERCENT!AV$100,(PERCENT!AV12-PERCENT!AV$100)/(PERCENT!AV$101-PERCENT!AV$100),(PERCENT!AV12-PERCENT!AV$100)/(PERCENT!AV$100-PERCENT!AV$102))</f>
        <v>0.28345509303194533</v>
      </c>
      <c r="AW12" s="231">
        <f>IF(PERCENT!AW12&gt;PERCENT!AW$100,(PERCENT!AW12-PERCENT!AW$100)/(PERCENT!AW$101-PERCENT!AW$100),(PERCENT!AW12-PERCENT!AW$100)/(PERCENT!AW$100-PERCENT!AW$102))</f>
        <v>-3.5906171699729976E-2</v>
      </c>
      <c r="AX12" s="231">
        <f>IF(PERCENT!AX12&gt;PERCENT!AX$100,(PERCENT!AX12-PERCENT!AX$100)/(PERCENT!AX$101-PERCENT!AX$100),(PERCENT!AX12-PERCENT!AX$100)/(PERCENT!AX$100-PERCENT!AX$102))</f>
        <v>0.28345509303194533</v>
      </c>
      <c r="AY12" s="232">
        <f>IF(PERCENT!AY12&gt;PERCENT!AY$100,(PERCENT!AY12-PERCENT!AY$100)/(PERCENT!AY$101-PERCENT!AY$100),(PERCENT!AY12-PERCENT!AY$100)/(PERCENT!AY$100-PERCENT!AY$102))</f>
        <v>-0.68320826618205954</v>
      </c>
    </row>
    <row r="13" spans="1:51" x14ac:dyDescent="0.35">
      <c r="A13" s="197" t="s">
        <v>406</v>
      </c>
      <c r="B13" s="125">
        <f>IF(PERCENT!B13&gt;PERCENT!B$100,(PERCENT!B13-PERCENT!B$100)/(PERCENT!B$101-PERCENT!B$100),(PERCENT!B13-PERCENT!B$100)/(PERCENT!B$100-PERCENT!B$102))</f>
        <v>-0.22158975560690061</v>
      </c>
      <c r="C13" s="124">
        <f>IF(PERCENT!C13&gt;PERCENT!C$100,(PERCENT!C13-PERCENT!C$100)/(PERCENT!C$101-PERCENT!C$100),(PERCENT!C13-PERCENT!C$100)/(PERCENT!C$100-PERCENT!C$102))</f>
        <v>-0.18648194510113741</v>
      </c>
      <c r="D13" s="124">
        <f>IF(PERCENT!D13&gt;PERCENT!D$100,(PERCENT!D13-PERCENT!D$100)/(PERCENT!D$101-PERCENT!D$100),(PERCENT!D13-PERCENT!D$100)/(PERCENT!D$100-PERCENT!D$102))</f>
        <v>-0.29783326548446931</v>
      </c>
      <c r="E13" s="124">
        <f>IF(PERCENT!E13&gt;PERCENT!E$100,(PERCENT!E13-PERCENT!E$100)/(PERCENT!E$101-PERCENT!E$100),(PERCENT!E13-PERCENT!E$100)/(PERCENT!E$100-PERCENT!E$102))</f>
        <v>0.15760915791293481</v>
      </c>
      <c r="F13" s="124">
        <f>IF(PERCENT!F13&gt;PERCENT!F$100,(PERCENT!F13-PERCENT!F$100)/(PERCENT!F$101-PERCENT!F$100),(PERCENT!F13-PERCENT!F$100)/(PERCENT!F$100-PERCENT!F$102))</f>
        <v>1.6094890179767087E-2</v>
      </c>
      <c r="G13" s="124">
        <f>IF(PERCENT!G13&gt;PERCENT!G$100,(PERCENT!G13-PERCENT!G$100)/(PERCENT!G$101-PERCENT!G$100),(PERCENT!G13-PERCENT!G$100)/(PERCENT!G$100-PERCENT!G$102))</f>
        <v>-0.82383220955602932</v>
      </c>
      <c r="H13" s="125">
        <f>IF(PERCENT!H13&gt;PERCENT!H$100,(PERCENT!H13-PERCENT!H$100)/(PERCENT!H$101-PERCENT!H$100),(PERCENT!H13-PERCENT!H$100)/(PERCENT!H$100-PERCENT!H$102))</f>
        <v>-4.4094952597477748E-2</v>
      </c>
      <c r="I13" s="124">
        <f>IF(PERCENT!I13&gt;PERCENT!I$100,(PERCENT!I13-PERCENT!I$100)/(PERCENT!I$101-PERCENT!I$100),(PERCENT!I13-PERCENT!I$100)/(PERCENT!I$100-PERCENT!I$102))</f>
        <v>2.3676254300953995E-2</v>
      </c>
      <c r="J13" s="124">
        <f>IF(PERCENT!J13&gt;PERCENT!J$100,(PERCENT!J13-PERCENT!J$100)/(PERCENT!J$101-PERCENT!J$100),(PERCENT!J13-PERCENT!J$100)/(PERCENT!J$100-PERCENT!J$102))</f>
        <v>-0.16005070743746114</v>
      </c>
      <c r="K13" s="126">
        <f>IF(PERCENT!K13&gt;PERCENT!K$100,(PERCENT!K13-PERCENT!K$100)/(PERCENT!K$101-PERCENT!K$100),(PERCENT!K13-PERCENT!K$100)/(PERCENT!K$100-PERCENT!K$102))</f>
        <v>0.50267358868063916</v>
      </c>
      <c r="L13" s="126">
        <f>IF(PERCENT!L13&gt;PERCENT!L$100,(PERCENT!L13-PERCENT!L$100)/(PERCENT!L$101-PERCENT!L$100),(PERCENT!L13-PERCENT!L$100)/(PERCENT!L$100-PERCENT!L$102))</f>
        <v>-0.66670207112789048</v>
      </c>
      <c r="M13" s="124">
        <f>IF(PERCENT!M13&gt;PERCENT!M$100,(PERCENT!M13-PERCENT!M$100)/(PERCENT!M$101-PERCENT!M$100),(PERCENT!M13-PERCENT!M$100)/(PERCENT!M$100-PERCENT!M$102))</f>
        <v>-1</v>
      </c>
      <c r="N13" s="124">
        <f>IF(PERCENT!N13&gt;PERCENT!N$100,(PERCENT!N13-PERCENT!N$100)/(PERCENT!N$101-PERCENT!N$100),(PERCENT!N13-PERCENT!N$100)/(PERCENT!N$100-PERCENT!N$102))</f>
        <v>-1</v>
      </c>
      <c r="O13" s="124">
        <f>IF(PERCENT!O13&gt;PERCENT!O$100,(PERCENT!O13-PERCENT!O$100)/(PERCENT!O$101-PERCENT!O$100),(PERCENT!O13-PERCENT!O$100)/(PERCENT!O$100-PERCENT!O$102))</f>
        <v>-0.51053914632914932</v>
      </c>
      <c r="P13" s="124">
        <f>IF(PERCENT!P13&gt;PERCENT!P$100,(PERCENT!P13-PERCENT!P$100)/(PERCENT!P$101-PERCENT!P$100),(PERCENT!P13-PERCENT!P$100)/(PERCENT!P$100-PERCENT!P$102))</f>
        <v>0.56087628601309059</v>
      </c>
      <c r="Q13" s="124">
        <f>IF(PERCENT!Q13&gt;PERCENT!Q$100,(PERCENT!Q13-PERCENT!Q$100)/(PERCENT!Q$101-PERCENT!Q$100),(PERCENT!Q13-PERCENT!Q$100)/(PERCENT!Q$100-PERCENT!Q$102))</f>
        <v>-1.2741192670261818E-2</v>
      </c>
      <c r="R13" s="127">
        <f>IF(PERCENT!R13&gt;PERCENT!R$100,(PERCENT!R13-PERCENT!R$100)/(PERCENT!R$101-PERCENT!R$100),(PERCENT!R13-PERCENT!R$100)/(PERCENT!R$100-PERCENT!R$102))</f>
        <v>-0.28951007020024483</v>
      </c>
      <c r="S13" s="124">
        <f>IF(PERCENT!S13&gt;PERCENT!S$100,(PERCENT!S13-PERCENT!S$100)/(PERCENT!S$101-PERCENT!S$100),(PERCENT!S13-PERCENT!S$100)/(PERCENT!S$100-PERCENT!S$102))</f>
        <v>-0.47723644227110823</v>
      </c>
      <c r="T13" s="124">
        <f>IF(PERCENT!T13&gt;PERCENT!T$100,(PERCENT!T13-PERCENT!T$100)/(PERCENT!T$101-PERCENT!T$100),(PERCENT!T13-PERCENT!T$100)/(PERCENT!T$100-PERCENT!T$102))</f>
        <v>-0.31019503902579437</v>
      </c>
      <c r="U13" s="124">
        <f>IF(PERCENT!U13&gt;PERCENT!U$100,(PERCENT!U13-PERCENT!U$100)/(PERCENT!U$101-PERCENT!U$100),(PERCENT!U13-PERCENT!U$100)/(PERCENT!U$100-PERCENT!U$102))</f>
        <v>5.0049830289689871E-3</v>
      </c>
      <c r="V13" s="127">
        <f>IF(PERCENT!V13&gt;PERCENT!V$100,(PERCENT!V13-PERCENT!V$100)/(PERCENT!V$101-PERCENT!V$100),(PERCENT!V13-PERCENT!V$100)/(PERCENT!V$100-PERCENT!V$102))</f>
        <v>0.21125484047442522</v>
      </c>
      <c r="W13" s="124">
        <f>IF(PERCENT!W13&gt;PERCENT!W$100,(PERCENT!W13-PERCENT!W$100)/(PERCENT!W$101-PERCENT!W$100),(PERCENT!W13-PERCENT!W$100)/(PERCENT!W$100-PERCENT!W$102))</f>
        <v>0.21125484047442522</v>
      </c>
      <c r="X13" s="127">
        <f>IF(PERCENT!X13&gt;PERCENT!X$100,(PERCENT!X13-PERCENT!X$100)/(PERCENT!X$101-PERCENT!X$100),(PERCENT!X13-PERCENT!X$100)/(PERCENT!X$100-PERCENT!X$102))</f>
        <v>-4.2414706360302699E-3</v>
      </c>
      <c r="Y13" s="124">
        <f>IF(PERCENT!Y13&gt;PERCENT!Y$100,(PERCENT!Y13-PERCENT!Y$100)/(PERCENT!Y$101-PERCENT!Y$100),(PERCENT!Y13-PERCENT!Y$100)/(PERCENT!Y$100-PERCENT!Y$102))</f>
        <v>-0.87542770474964904</v>
      </c>
      <c r="Z13" s="124">
        <f>IF(PERCENT!Z13&gt;PERCENT!Z$100,(PERCENT!Z13-PERCENT!Z$100)/(PERCENT!Z$101-PERCENT!Z$100),(PERCENT!Z13-PERCENT!Z$100)/(PERCENT!Z$100-PERCENT!Z$102))</f>
        <v>4.9430062226706831E-2</v>
      </c>
      <c r="AA13" s="124">
        <f>IF(PERCENT!AA13&gt;PERCENT!AA$100,(PERCENT!AA13-PERCENT!AA$100)/(PERCENT!AA$101-PERCENT!AA$100),(PERCENT!AA13-PERCENT!AA$100)/(PERCENT!AA$100-PERCENT!AA$102))</f>
        <v>0.51260842956667563</v>
      </c>
      <c r="AB13" s="124">
        <f>IF(PERCENT!AB13&gt;PERCENT!AB$100,(PERCENT!AB13-PERCENT!AB$100)/(PERCENT!AB$101-PERCENT!AB$100),(PERCENT!AB13-PERCENT!AB$100)/(PERCENT!AB$100-PERCENT!AB$102))</f>
        <v>-0.21324785770754526</v>
      </c>
      <c r="AC13" s="127">
        <f>IF(PERCENT!AC13&gt;PERCENT!AC$100,(PERCENT!AC13-PERCENT!AC$100)/(PERCENT!AC$101-PERCENT!AC$100),(PERCENT!AC13-PERCENT!AC$100)/(PERCENT!AC$100-PERCENT!AC$102))</f>
        <v>0.14904272284968173</v>
      </c>
      <c r="AD13" s="124">
        <f>IF(PERCENT!AD13&gt;PERCENT!AD$100,(PERCENT!AD13-PERCENT!AD$100)/(PERCENT!AD$101-PERCENT!AD$100),(PERCENT!AD13-PERCENT!AD$100)/(PERCENT!AD$100-PERCENT!AD$102))</f>
        <v>0.14904272284968173</v>
      </c>
      <c r="AE13" s="128">
        <f>IF(PERCENT!AE13&gt;PERCENT!AE$100,(PERCENT!AE13-PERCENT!AE$100)/(PERCENT!AE$101-PERCENT!AE$100),(PERCENT!AE13-PERCENT!AE$100)/(PERCENT!AE$100-PERCENT!AE$102))</f>
        <v>0.56473191400861045</v>
      </c>
      <c r="AF13" s="124">
        <f>IF(PERCENT!AF13&gt;PERCENT!AF$100,(PERCENT!AF13-PERCENT!AF$100)/(PERCENT!AF$101-PERCENT!AF$100),(PERCENT!AF13-PERCENT!AF$100)/(PERCENT!AF$100-PERCENT!AF$102))</f>
        <v>-0.11607910006814441</v>
      </c>
      <c r="AG13" s="124">
        <f>IF(PERCENT!AG13&gt;PERCENT!AG$100,(PERCENT!AG13-PERCENT!AG$100)/(PERCENT!AG$101-PERCENT!AG$100),(PERCENT!AG13-PERCENT!AG$100)/(PERCENT!AG$100-PERCENT!AG$102))</f>
        <v>-0.1303650281085299</v>
      </c>
      <c r="AH13" s="124">
        <f>IF(PERCENT!AH13&gt;PERCENT!AH$100,(PERCENT!AH13-PERCENT!AH$100)/(PERCENT!AH$101-PERCENT!AH$100),(PERCENT!AH13-PERCENT!AH$100)/(PERCENT!AH$100-PERCENT!AH$102))</f>
        <v>-4.6782451404232248E-2</v>
      </c>
      <c r="AI13" s="124">
        <f>IF(PERCENT!AI13&gt;PERCENT!AI$100,(PERCENT!AI13-PERCENT!AI$100)/(PERCENT!AI$101-PERCENT!AI$100),(PERCENT!AI13-PERCENT!AI$100)/(PERCENT!AI$100-PERCENT!AI$102))</f>
        <v>-0.70745378105544976</v>
      </c>
      <c r="AJ13" s="124">
        <f>IF(PERCENT!AJ13&gt;PERCENT!AJ$100,(PERCENT!AJ13-PERCENT!AJ$100)/(PERCENT!AJ$101-PERCENT!AJ$100),(PERCENT!AJ13-PERCENT!AJ$100)/(PERCENT!AJ$100-PERCENT!AJ$102))</f>
        <v>-0.29152349999849914</v>
      </c>
      <c r="AK13" s="124">
        <f>IF(PERCENT!AK13&gt;PERCENT!AK$100,(PERCENT!AK13-PERCENT!AK$100)/(PERCENT!AK$101-PERCENT!AK$100),(PERCENT!AK13-PERCENT!AK$100)/(PERCENT!AK$100-PERCENT!AK$102))</f>
        <v>0.24887489687401787</v>
      </c>
      <c r="AL13" s="124">
        <f>IF(PERCENT!AL13&gt;PERCENT!AL$100,(PERCENT!AL13-PERCENT!AL$100)/(PERCENT!AL$101-PERCENT!AL$100),(PERCENT!AL13-PERCENT!AL$100)/(PERCENT!AL$100-PERCENT!AL$102))</f>
        <v>-0.33030101033363135</v>
      </c>
      <c r="AM13" s="124">
        <f>IF(PERCENT!AM13&gt;PERCENT!AM$100,(PERCENT!AM13-PERCENT!AM$100)/(PERCENT!AM$101-PERCENT!AM$100),(PERCENT!AM13-PERCENT!AM$100)/(PERCENT!AM$100-PERCENT!AM$102))</f>
        <v>0.67743797836491393</v>
      </c>
      <c r="AN13" s="124">
        <f>IF(PERCENT!AN13&gt;PERCENT!AN$100,(PERCENT!AN13-PERCENT!AN$100)/(PERCENT!AN$101-PERCENT!AN$100),(PERCENT!AN13-PERCENT!AN$100)/(PERCENT!AN$100-PERCENT!AN$102))</f>
        <v>0.64024121793917954</v>
      </c>
      <c r="AO13" s="124">
        <f>IF(PERCENT!AO13&gt;PERCENT!AO$100,(PERCENT!AO13-PERCENT!AO$100)/(PERCENT!AO$101-PERCENT!AO$100),(PERCENT!AO13-PERCENT!AO$100)/(PERCENT!AO$100-PERCENT!AO$102))</f>
        <v>0.82835166528704862</v>
      </c>
      <c r="AP13" s="124">
        <f>IF(PERCENT!AP13&gt;PERCENT!AP$100,(PERCENT!AP13-PERCENT!AP$100)/(PERCENT!AP$101-PERCENT!AP$100),(PERCENT!AP13-PERCENT!AP$100)/(PERCENT!AP$100-PERCENT!AP$102))</f>
        <v>0.7378968623387151</v>
      </c>
      <c r="AQ13" s="124">
        <f>IF(PERCENT!AQ13&gt;PERCENT!AQ$100,(PERCENT!AQ13-PERCENT!AQ$100)/(PERCENT!AQ$101-PERCENT!AQ$100),(PERCENT!AQ13-PERCENT!AQ$100)/(PERCENT!AQ$100-PERCENT!AQ$102))</f>
        <v>-2.2599163227128807E-2</v>
      </c>
      <c r="AR13" s="124">
        <f>IF(PERCENT!AR13&gt;PERCENT!AR$100,(PERCENT!AR13-PERCENT!AR$100)/(PERCENT!AR$101-PERCENT!AR$100),(PERCENT!AR13-PERCENT!AR$100)/(PERCENT!AR$100-PERCENT!AR$102))</f>
        <v>0.78016096324282513</v>
      </c>
      <c r="AS13" s="198">
        <f>IF(PERCENT!AS13&gt;PERCENT!AS$100,(PERCENT!AS13-PERCENT!AS$100)/(PERCENT!AS$101-PERCENT!AS$100),(PERCENT!AS13-PERCENT!AS$100)/(PERCENT!AS$100-PERCENT!AS$102))</f>
        <v>-0.16290171212583895</v>
      </c>
      <c r="AT13" s="198">
        <f>IF(PERCENT!AT13&gt;PERCENT!AT$100,(PERCENT!AT13-PERCENT!AT$100)/(PERCENT!AT$101-PERCENT!AT$100),(PERCENT!AT13-PERCENT!AT$100)/(PERCENT!AT$100-PERCENT!AT$102))</f>
        <v>1.7764168279604791E-2</v>
      </c>
      <c r="AU13" s="198">
        <f>IF(PERCENT!AU13&gt;PERCENT!AU$100,(PERCENT!AU13-PERCENT!AU$100)/(PERCENT!AU$101-PERCENT!AU$100),(PERCENT!AU13-PERCENT!AU$100)/(PERCENT!AU$100-PERCENT!AU$102))</f>
        <v>9.4615160119053493E-2</v>
      </c>
      <c r="AV13" s="231">
        <f>IF(PERCENT!AV13&gt;PERCENT!AV$100,(PERCENT!AV13-PERCENT!AV$100)/(PERCENT!AV$101-PERCENT!AV$100),(PERCENT!AV13-PERCENT!AV$100)/(PERCENT!AV$100-PERCENT!AV$102))</f>
        <v>0.56473191400861045</v>
      </c>
      <c r="AW13" s="231">
        <f>IF(PERCENT!AW13&gt;PERCENT!AW$100,(PERCENT!AW13-PERCENT!AW$100)/(PERCENT!AW$101-PERCENT!AW$100),(PERCENT!AW13-PERCENT!AW$100)/(PERCENT!AW$100-PERCENT!AW$102))</f>
        <v>7.7460753037238506E-3</v>
      </c>
      <c r="AX13" s="231">
        <f>IF(PERCENT!AX13&gt;PERCENT!AX$100,(PERCENT!AX13-PERCENT!AX$100)/(PERCENT!AX$101-PERCENT!AX$100),(PERCENT!AX13-PERCENT!AX$100)/(PERCENT!AX$100-PERCENT!AX$102))</f>
        <v>0.56473191400861045</v>
      </c>
      <c r="AY13" s="232">
        <f>IF(PERCENT!AY13&gt;PERCENT!AY$100,(PERCENT!AY13-PERCENT!AY$100)/(PERCENT!AY$101-PERCENT!AY$100),(PERCENT!AY13-PERCENT!AY$100)/(PERCENT!AY$100-PERCENT!AY$102))</f>
        <v>-0.10880895935071819</v>
      </c>
    </row>
    <row r="14" spans="1:51" x14ac:dyDescent="0.35">
      <c r="A14" s="197" t="s">
        <v>407</v>
      </c>
      <c r="B14" s="125">
        <f>IF(PERCENT!B14&gt;PERCENT!B$100,(PERCENT!B14-PERCENT!B$100)/(PERCENT!B$101-PERCENT!B$100),(PERCENT!B14-PERCENT!B$100)/(PERCENT!B$100-PERCENT!B$102))</f>
        <v>0.49104370620131682</v>
      </c>
      <c r="C14" s="124">
        <f>IF(PERCENT!C14&gt;PERCENT!C$100,(PERCENT!C14-PERCENT!C$100)/(PERCENT!C$101-PERCENT!C$100),(PERCENT!C14-PERCENT!C$100)/(PERCENT!C$100-PERCENT!C$102))</f>
        <v>0.35317355400168016</v>
      </c>
      <c r="D14" s="124">
        <f>IF(PERCENT!D14&gt;PERCENT!D$100,(PERCENT!D14-PERCENT!D$100)/(PERCENT!D$101-PERCENT!D$100),(PERCENT!D14-PERCENT!D$100)/(PERCENT!D$100-PERCENT!D$102))</f>
        <v>0.23982081839662681</v>
      </c>
      <c r="E14" s="124">
        <f>IF(PERCENT!E14&gt;PERCENT!E$100,(PERCENT!E14-PERCENT!E$100)/(PERCENT!E$101-PERCENT!E$100),(PERCENT!E14-PERCENT!E$100)/(PERCENT!E$100-PERCENT!E$102))</f>
        <v>-0.72680138392283322</v>
      </c>
      <c r="F14" s="124">
        <f>IF(PERCENT!F14&gt;PERCENT!F$100,(PERCENT!F14-PERCENT!F$100)/(PERCENT!F$101-PERCENT!F$100),(PERCENT!F14-PERCENT!F$100)/(PERCENT!F$100-PERCENT!F$102))</f>
        <v>0.65672697865792429</v>
      </c>
      <c r="G14" s="124">
        <f>IF(PERCENT!G14&gt;PERCENT!G$100,(PERCENT!G14-PERCENT!G$100)/(PERCENT!G$101-PERCENT!G$100),(PERCENT!G14-PERCENT!G$100)/(PERCENT!G$100-PERCENT!G$102))</f>
        <v>-0.72136774011524718</v>
      </c>
      <c r="H14" s="125">
        <f>IF(PERCENT!H14&gt;PERCENT!H$100,(PERCENT!H14-PERCENT!H$100)/(PERCENT!H$101-PERCENT!H$100),(PERCENT!H14-PERCENT!H$100)/(PERCENT!H$100-PERCENT!H$102))</f>
        <v>5.6749671217634273E-2</v>
      </c>
      <c r="I14" s="124">
        <f>IF(PERCENT!I14&gt;PERCENT!I$100,(PERCENT!I14-PERCENT!I$100)/(PERCENT!I$101-PERCENT!I$100),(PERCENT!I14-PERCENT!I$100)/(PERCENT!I$100-PERCENT!I$102))</f>
        <v>0.18348549097516453</v>
      </c>
      <c r="J14" s="124">
        <f>IF(PERCENT!J14&gt;PERCENT!J$100,(PERCENT!J14-PERCENT!J$100)/(PERCENT!J$101-PERCENT!J$100),(PERCENT!J14-PERCENT!J$100)/(PERCENT!J$100-PERCENT!J$102))</f>
        <v>-0.43772620757743097</v>
      </c>
      <c r="K14" s="126">
        <f>IF(PERCENT!K14&gt;PERCENT!K$100,(PERCENT!K14-PERCENT!K$100)/(PERCENT!K$101-PERCENT!K$100),(PERCENT!K14-PERCENT!K$100)/(PERCENT!K$100-PERCENT!K$102))</f>
        <v>0.71875717637973691</v>
      </c>
      <c r="L14" s="126">
        <f>IF(PERCENT!L14&gt;PERCENT!L$100,(PERCENT!L14-PERCENT!L$100)/(PERCENT!L$101-PERCENT!L$100),(PERCENT!L14-PERCENT!L$100)/(PERCENT!L$100-PERCENT!L$102))</f>
        <v>1.9774374661157106E-2</v>
      </c>
      <c r="M14" s="124">
        <f>IF(PERCENT!M14&gt;PERCENT!M$100,(PERCENT!M14-PERCENT!M$100)/(PERCENT!M$101-PERCENT!M$100),(PERCENT!M14-PERCENT!M$100)/(PERCENT!M$100-PERCENT!M$102))</f>
        <v>-1</v>
      </c>
      <c r="N14" s="124">
        <f>IF(PERCENT!N14&gt;PERCENT!N$100,(PERCENT!N14-PERCENT!N$100)/(PERCENT!N$101-PERCENT!N$100),(PERCENT!N14-PERCENT!N$100)/(PERCENT!N$100-PERCENT!N$102))</f>
        <v>9.4066661712688543E-2</v>
      </c>
      <c r="O14" s="124">
        <f>IF(PERCENT!O14&gt;PERCENT!O$100,(PERCENT!O14-PERCENT!O$100)/(PERCENT!O$101-PERCENT!O$100),(PERCENT!O14-PERCENT!O$100)/(PERCENT!O$100-PERCENT!O$102))</f>
        <v>-0.51053914632914932</v>
      </c>
      <c r="P14" s="124">
        <f>IF(PERCENT!P14&gt;PERCENT!P$100,(PERCENT!P14-PERCENT!P$100)/(PERCENT!P$101-PERCENT!P$100),(PERCENT!P14-PERCENT!P$100)/(PERCENT!P$100-PERCENT!P$102))</f>
        <v>-4.6896300553979274E-2</v>
      </c>
      <c r="Q14" s="124">
        <f>IF(PERCENT!Q14&gt;PERCENT!Q$100,(PERCENT!Q14-PERCENT!Q$100)/(PERCENT!Q$101-PERCENT!Q$100),(PERCENT!Q14-PERCENT!Q$100)/(PERCENT!Q$100-PERCENT!Q$102))</f>
        <v>0.46866860521908482</v>
      </c>
      <c r="R14" s="127">
        <f>IF(PERCENT!R14&gt;PERCENT!R$100,(PERCENT!R14-PERCENT!R$100)/(PERCENT!R$101-PERCENT!R$100),(PERCENT!R14-PERCENT!R$100)/(PERCENT!R$100-PERCENT!R$102))</f>
        <v>0.64181147922857873</v>
      </c>
      <c r="S14" s="124">
        <f>IF(PERCENT!S14&gt;PERCENT!S$100,(PERCENT!S14-PERCENT!S$100)/(PERCENT!S$101-PERCENT!S$100),(PERCENT!S14-PERCENT!S$100)/(PERCENT!S$100-PERCENT!S$102))</f>
        <v>0.6222322990914847</v>
      </c>
      <c r="T14" s="124">
        <f>IF(PERCENT!T14&gt;PERCENT!T$100,(PERCENT!T14-PERCENT!T$100)/(PERCENT!T$101-PERCENT!T$100),(PERCENT!T14-PERCENT!T$100)/(PERCENT!T$100-PERCENT!T$102))</f>
        <v>0.76577104222137193</v>
      </c>
      <c r="U14" s="124">
        <f>IF(PERCENT!U14&gt;PERCENT!U$100,(PERCENT!U14-PERCENT!U$100)/(PERCENT!U$101-PERCENT!U$100),(PERCENT!U14-PERCENT!U$100)/(PERCENT!U$100-PERCENT!U$102))</f>
        <v>1.6058089746749979E-2</v>
      </c>
      <c r="V14" s="127">
        <f>IF(PERCENT!V14&gt;PERCENT!V$100,(PERCENT!V14-PERCENT!V$100)/(PERCENT!V$101-PERCENT!V$100),(PERCENT!V14-PERCENT!V$100)/(PERCENT!V$100-PERCENT!V$102))</f>
        <v>-0.13158809359705947</v>
      </c>
      <c r="W14" s="124">
        <f>IF(PERCENT!W14&gt;PERCENT!W$100,(PERCENT!W14-PERCENT!W$100)/(PERCENT!W$101-PERCENT!W$100),(PERCENT!W14-PERCENT!W$100)/(PERCENT!W$100-PERCENT!W$102))</f>
        <v>-0.13158809359705947</v>
      </c>
      <c r="X14" s="127">
        <f>IF(PERCENT!X14&gt;PERCENT!X$100,(PERCENT!X14-PERCENT!X$100)/(PERCENT!X$101-PERCENT!X$100),(PERCENT!X14-PERCENT!X$100)/(PERCENT!X$100-PERCENT!X$102))</f>
        <v>-0.40800519507621652</v>
      </c>
      <c r="Y14" s="124">
        <f>IF(PERCENT!Y14&gt;PERCENT!Y$100,(PERCENT!Y14-PERCENT!Y$100)/(PERCENT!Y$101-PERCENT!Y$100),(PERCENT!Y14-PERCENT!Y$100)/(PERCENT!Y$100-PERCENT!Y$102))</f>
        <v>-0.79557043964477292</v>
      </c>
      <c r="Z14" s="124">
        <f>IF(PERCENT!Z14&gt;PERCENT!Z$100,(PERCENT!Z14-PERCENT!Z$100)/(PERCENT!Z$101-PERCENT!Z$100),(PERCENT!Z14-PERCENT!Z$100)/(PERCENT!Z$100-PERCENT!Z$102))</f>
        <v>-0.26327915734467383</v>
      </c>
      <c r="AA14" s="124">
        <f>IF(PERCENT!AA14&gt;PERCENT!AA$100,(PERCENT!AA14-PERCENT!AA$100)/(PERCENT!AA$101-PERCENT!AA$100),(PERCENT!AA14-PERCENT!AA$100)/(PERCENT!AA$100-PERCENT!AA$102))</f>
        <v>-0.22488467007920054</v>
      </c>
      <c r="AB14" s="124">
        <f>IF(PERCENT!AB14&gt;PERCENT!AB$100,(PERCENT!AB14-PERCENT!AB$100)/(PERCENT!AB$101-PERCENT!AB$100),(PERCENT!AB14-PERCENT!AB$100)/(PERCENT!AB$100-PERCENT!AB$102))</f>
        <v>-0.41628066862172697</v>
      </c>
      <c r="AC14" s="127">
        <f>IF(PERCENT!AC14&gt;PERCENT!AC$100,(PERCENT!AC14-PERCENT!AC$100)/(PERCENT!AC$101-PERCENT!AC$100),(PERCENT!AC14-PERCENT!AC$100)/(PERCENT!AC$100-PERCENT!AC$102))</f>
        <v>-0.42259665856126299</v>
      </c>
      <c r="AD14" s="124">
        <f>IF(PERCENT!AD14&gt;PERCENT!AD$100,(PERCENT!AD14-PERCENT!AD$100)/(PERCENT!AD$101-PERCENT!AD$100),(PERCENT!AD14-PERCENT!AD$100)/(PERCENT!AD$100-PERCENT!AD$102))</f>
        <v>-0.42259665856126299</v>
      </c>
      <c r="AE14" s="128">
        <f>IF(PERCENT!AE14&gt;PERCENT!AE$100,(PERCENT!AE14-PERCENT!AE$100)/(PERCENT!AE$101-PERCENT!AE$100),(PERCENT!AE14-PERCENT!AE$100)/(PERCENT!AE$100-PERCENT!AE$102))</f>
        <v>0.3875636405709349</v>
      </c>
      <c r="AF14" s="124">
        <f>IF(PERCENT!AF14&gt;PERCENT!AF$100,(PERCENT!AF14-PERCENT!AF$100)/(PERCENT!AF$101-PERCENT!AF$100),(PERCENT!AF14-PERCENT!AF$100)/(PERCENT!AF$100-PERCENT!AF$102))</f>
        <v>-2.0577394114463118E-2</v>
      </c>
      <c r="AG14" s="124">
        <f>IF(PERCENT!AG14&gt;PERCENT!AG$100,(PERCENT!AG14-PERCENT!AG$100)/(PERCENT!AG$101-PERCENT!AG$100),(PERCENT!AG14-PERCENT!AG$100)/(PERCENT!AG$100-PERCENT!AG$102))</f>
        <v>-0.12148840847373765</v>
      </c>
      <c r="AH14" s="124">
        <f>IF(PERCENT!AH14&gt;PERCENT!AH$100,(PERCENT!AH14-PERCENT!AH$100)/(PERCENT!AH$101-PERCENT!AH$100),(PERCENT!AH14-PERCENT!AH$100)/(PERCENT!AH$100-PERCENT!AH$102))</f>
        <v>3.4889503920329232E-2</v>
      </c>
      <c r="AI14" s="124">
        <f>IF(PERCENT!AI14&gt;PERCENT!AI$100,(PERCENT!AI14-PERCENT!AI$100)/(PERCENT!AI$101-PERCENT!AI$100),(PERCENT!AI14-PERCENT!AI$100)/(PERCENT!AI$100-PERCENT!AI$102))</f>
        <v>-0.48679173837183765</v>
      </c>
      <c r="AJ14" s="124">
        <f>IF(PERCENT!AJ14&gt;PERCENT!AJ$100,(PERCENT!AJ14-PERCENT!AJ$100)/(PERCENT!AJ$101-PERCENT!AJ$100),(PERCENT!AJ14-PERCENT!AJ$100)/(PERCENT!AJ$100-PERCENT!AJ$102))</f>
        <v>0.23842143325841891</v>
      </c>
      <c r="AK14" s="124">
        <f>IF(PERCENT!AK14&gt;PERCENT!AK$100,(PERCENT!AK14-PERCENT!AK$100)/(PERCENT!AK$101-PERCENT!AK$100),(PERCENT!AK14-PERCENT!AK$100)/(PERCENT!AK$100-PERCENT!AK$102))</f>
        <v>3.4949732404943347E-2</v>
      </c>
      <c r="AL14" s="124">
        <f>IF(PERCENT!AL14&gt;PERCENT!AL$100,(PERCENT!AL14-PERCENT!AL$100)/(PERCENT!AL$101-PERCENT!AL$100),(PERCENT!AL14-PERCENT!AL$100)/(PERCENT!AL$100-PERCENT!AL$102))</f>
        <v>-0.39616483560680221</v>
      </c>
      <c r="AM14" s="124">
        <f>IF(PERCENT!AM14&gt;PERCENT!AM$100,(PERCENT!AM14-PERCENT!AM$100)/(PERCENT!AM$101-PERCENT!AM$100),(PERCENT!AM14-PERCENT!AM$100)/(PERCENT!AM$100-PERCENT!AM$102))</f>
        <v>0.54727454390378372</v>
      </c>
      <c r="AN14" s="124">
        <f>IF(PERCENT!AN14&gt;PERCENT!AN$100,(PERCENT!AN14-PERCENT!AN$100)/(PERCENT!AN$101-PERCENT!AN$100),(PERCENT!AN14-PERCENT!AN$100)/(PERCENT!AN$100-PERCENT!AN$102))</f>
        <v>-0.11270405411549041</v>
      </c>
      <c r="AO14" s="124">
        <f>IF(PERCENT!AO14&gt;PERCENT!AO$100,(PERCENT!AO14-PERCENT!AO$100)/(PERCENT!AO$101-PERCENT!AO$100),(PERCENT!AO14-PERCENT!AO$100)/(PERCENT!AO$100-PERCENT!AO$102))</f>
        <v>0.23671903454321283</v>
      </c>
      <c r="AP14" s="124">
        <f>IF(PERCENT!AP14&gt;PERCENT!AP$100,(PERCENT!AP14-PERCENT!AP$100)/(PERCENT!AP$101-PERCENT!AP$100),(PERCENT!AP14-PERCENT!AP$100)/(PERCENT!AP$100-PERCENT!AP$102))</f>
        <v>0.4778754403741266</v>
      </c>
      <c r="AQ14" s="124">
        <f>IF(PERCENT!AQ14&gt;PERCENT!AQ$100,(PERCENT!AQ14-PERCENT!AQ$100)/(PERCENT!AQ$101-PERCENT!AQ$100),(PERCENT!AQ14-PERCENT!AQ$100)/(PERCENT!AQ$100-PERCENT!AQ$102))</f>
        <v>0.38701073131512093</v>
      </c>
      <c r="AR14" s="124">
        <f>IF(PERCENT!AR14&gt;PERCENT!AR$100,(PERCENT!AR14-PERCENT!AR$100)/(PERCENT!AR$101-PERCENT!AR$100),(PERCENT!AR14-PERCENT!AR$100)/(PERCENT!AR$100-PERCENT!AR$102))</f>
        <v>0.873187441965386</v>
      </c>
      <c r="AS14" s="198">
        <f>IF(PERCENT!AS14&gt;PERCENT!AS$100,(PERCENT!AS14-PERCENT!AS$100)/(PERCENT!AS$101-PERCENT!AS$100),(PERCENT!AS14-PERCENT!AS$100)/(PERCENT!AS$100-PERCENT!AS$102))</f>
        <v>0.1502788862844987</v>
      </c>
      <c r="AT14" s="198">
        <f>IF(PERCENT!AT14&gt;PERCENT!AT$100,(PERCENT!AT14-PERCENT!AT$100)/(PERCENT!AT$101-PERCENT!AT$100),(PERCENT!AT14-PERCENT!AT$100)/(PERCENT!AT$100-PERCENT!AT$102))</f>
        <v>0.39274401123317748</v>
      </c>
      <c r="AU14" s="198">
        <f>IF(PERCENT!AU14&gt;PERCENT!AU$100,(PERCENT!AU14-PERCENT!AU$100)/(PERCENT!AU$101-PERCENT!AU$100),(PERCENT!AU14-PERCENT!AU$100)/(PERCENT!AU$100-PERCENT!AU$102))</f>
        <v>-1.9003378987939364E-2</v>
      </c>
      <c r="AV14" s="231">
        <f>IF(PERCENT!AV14&gt;PERCENT!AV$100,(PERCENT!AV14-PERCENT!AV$100)/(PERCENT!AV$101-PERCENT!AV$100),(PERCENT!AV14-PERCENT!AV$100)/(PERCENT!AV$100-PERCENT!AV$102))</f>
        <v>0.3875636405709349</v>
      </c>
      <c r="AW14" s="231">
        <f>IF(PERCENT!AW14&gt;PERCENT!AW$100,(PERCENT!AW14-PERCENT!AW$100)/(PERCENT!AW$101-PERCENT!AW$100),(PERCENT!AW14-PERCENT!AW$100)/(PERCENT!AW$100-PERCENT!AW$102))</f>
        <v>0.17722781473055857</v>
      </c>
      <c r="AX14" s="231">
        <f>IF(PERCENT!AX14&gt;PERCENT!AX$100,(PERCENT!AX14-PERCENT!AX$100)/(PERCENT!AX$101-PERCENT!AX$100),(PERCENT!AX14-PERCENT!AX$100)/(PERCENT!AX$100-PERCENT!AX$102))</f>
        <v>0.3875636405709349</v>
      </c>
      <c r="AY14" s="232">
        <f>IF(PERCENT!AY14&gt;PERCENT!AY$100,(PERCENT!AY14-PERCENT!AY$100)/(PERCENT!AY$101-PERCENT!AY$100),(PERCENT!AY14-PERCENT!AY$100)/(PERCENT!AY$100-PERCENT!AY$102))</f>
        <v>0.3543752064843394</v>
      </c>
    </row>
    <row r="15" spans="1:51" x14ac:dyDescent="0.35">
      <c r="A15" s="197" t="s">
        <v>408</v>
      </c>
      <c r="B15" s="125">
        <f>IF(PERCENT!B15&gt;PERCENT!B$100,(PERCENT!B15-PERCENT!B$100)/(PERCENT!B$101-PERCENT!B$100),(PERCENT!B15-PERCENT!B$100)/(PERCENT!B$100-PERCENT!B$102))</f>
        <v>-0.15919132467982297</v>
      </c>
      <c r="C15" s="124">
        <f>IF(PERCENT!C15&gt;PERCENT!C$100,(PERCENT!C15-PERCENT!C$100)/(PERCENT!C$101-PERCENT!C$100),(PERCENT!C15-PERCENT!C$100)/(PERCENT!C$100-PERCENT!C$102))</f>
        <v>0.38656629289480976</v>
      </c>
      <c r="D15" s="124">
        <f>IF(PERCENT!D15&gt;PERCENT!D$100,(PERCENT!D15-PERCENT!D$100)/(PERCENT!D$101-PERCENT!D$100),(PERCENT!D15-PERCENT!D$100)/(PERCENT!D$100-PERCENT!D$102))</f>
        <v>9.8081131693057017E-2</v>
      </c>
      <c r="E15" s="124">
        <f>IF(PERCENT!E15&gt;PERCENT!E$100,(PERCENT!E15-PERCENT!E$100)/(PERCENT!E$101-PERCENT!E$100),(PERCENT!E15-PERCENT!E$100)/(PERCENT!E$100-PERCENT!E$102))</f>
        <v>-0.86635819140511894</v>
      </c>
      <c r="F15" s="124">
        <f>IF(PERCENT!F15&gt;PERCENT!F$100,(PERCENT!F15-PERCENT!F$100)/(PERCENT!F$101-PERCENT!F$100),(PERCENT!F15-PERCENT!F$100)/(PERCENT!F$100-PERCENT!F$102))</f>
        <v>-0.10700802382868134</v>
      </c>
      <c r="G15" s="124">
        <f>IF(PERCENT!G15&gt;PERCENT!G$100,(PERCENT!G15-PERCENT!G$100)/(PERCENT!G$101-PERCENT!G$100),(PERCENT!G15-PERCENT!G$100)/(PERCENT!G$100-PERCENT!G$102))</f>
        <v>0.70134743322896564</v>
      </c>
      <c r="H15" s="125">
        <f>IF(PERCENT!H15&gt;PERCENT!H$100,(PERCENT!H15-PERCENT!H$100)/(PERCENT!H$101-PERCENT!H$100),(PERCENT!H15-PERCENT!H$100)/(PERCENT!H$100-PERCENT!H$102))</f>
        <v>0.22614054130609357</v>
      </c>
      <c r="I15" s="124">
        <f>IF(PERCENT!I15&gt;PERCENT!I$100,(PERCENT!I15-PERCENT!I$100)/(PERCENT!I$101-PERCENT!I$100),(PERCENT!I15-PERCENT!I$100)/(PERCENT!I$100-PERCENT!I$102))</f>
        <v>-0.45822242322437529</v>
      </c>
      <c r="J15" s="124">
        <f>IF(PERCENT!J15&gt;PERCENT!J$100,(PERCENT!J15-PERCENT!J$100)/(PERCENT!J$101-PERCENT!J$100),(PERCENT!J15-PERCENT!J$100)/(PERCENT!J$100-PERCENT!J$102))</f>
        <v>0.34062708330438907</v>
      </c>
      <c r="K15" s="126">
        <f>IF(PERCENT!K15&gt;PERCENT!K$100,(PERCENT!K15-PERCENT!K$100)/(PERCENT!K$101-PERCENT!K$100),(PERCENT!K15-PERCENT!K$100)/(PERCENT!K$100-PERCENT!K$102))</f>
        <v>1</v>
      </c>
      <c r="L15" s="126">
        <f>IF(PERCENT!L15&gt;PERCENT!L$100,(PERCENT!L15-PERCENT!L$100)/(PERCENT!L$101-PERCENT!L$100),(PERCENT!L15-PERCENT!L$100)/(PERCENT!L$100-PERCENT!L$102))</f>
        <v>0.30927714417151764</v>
      </c>
      <c r="M15" s="124">
        <f>IF(PERCENT!M15&gt;PERCENT!M$100,(PERCENT!M15-PERCENT!M$100)/(PERCENT!M$101-PERCENT!M$100),(PERCENT!M15-PERCENT!M$100)/(PERCENT!M$100-PERCENT!M$102))</f>
        <v>0.40893613056377309</v>
      </c>
      <c r="N15" s="124">
        <f>IF(PERCENT!N15&gt;PERCENT!N$100,(PERCENT!N15-PERCENT!N$100)/(PERCENT!N$101-PERCENT!N$100),(PERCENT!N15-PERCENT!N$100)/(PERCENT!N$100-PERCENT!N$102))</f>
        <v>-0.45036444540083131</v>
      </c>
      <c r="O15" s="124">
        <f>IF(PERCENT!O15&gt;PERCENT!O$100,(PERCENT!O15-PERCENT!O$100)/(PERCENT!O$101-PERCENT!O$100),(PERCENT!O15-PERCENT!O$100)/(PERCENT!O$100-PERCENT!O$102))</f>
        <v>0.19304985013945297</v>
      </c>
      <c r="P15" s="124">
        <f>IF(PERCENT!P15&gt;PERCENT!P$100,(PERCENT!P15-PERCENT!P$100)/(PERCENT!P$101-PERCENT!P$100),(PERCENT!P15-PERCENT!P$100)/(PERCENT!P$100-PERCENT!P$102))</f>
        <v>0.64180240853031545</v>
      </c>
      <c r="Q15" s="124">
        <f>IF(PERCENT!Q15&gt;PERCENT!Q$100,(PERCENT!Q15-PERCENT!Q$100)/(PERCENT!Q$101-PERCENT!Q$100),(PERCENT!Q15-PERCENT!Q$100)/(PERCENT!Q$100-PERCENT!Q$102))</f>
        <v>0.27541701870819413</v>
      </c>
      <c r="R15" s="127">
        <f>IF(PERCENT!R15&gt;PERCENT!R$100,(PERCENT!R15-PERCENT!R$100)/(PERCENT!R$101-PERCENT!R$100),(PERCENT!R15-PERCENT!R$100)/(PERCENT!R$100-PERCENT!R$102))</f>
        <v>-0.35116137312544737</v>
      </c>
      <c r="S15" s="124">
        <f>IF(PERCENT!S15&gt;PERCENT!S$100,(PERCENT!S15-PERCENT!S$100)/(PERCENT!S$101-PERCENT!S$100),(PERCENT!S15-PERCENT!S$100)/(PERCENT!S$100-PERCENT!S$102))</f>
        <v>-0.50778466363380348</v>
      </c>
      <c r="T15" s="124">
        <f>IF(PERCENT!T15&gt;PERCENT!T$100,(PERCENT!T15-PERCENT!T$100)/(PERCENT!T$101-PERCENT!T$100),(PERCENT!T15-PERCENT!T$100)/(PERCENT!T$100-PERCENT!T$102))</f>
        <v>-0.52724280893687037</v>
      </c>
      <c r="U15" s="124">
        <f>IF(PERCENT!U15&gt;PERCENT!U$100,(PERCENT!U15-PERCENT!U$100)/(PERCENT!U$101-PERCENT!U$100),(PERCENT!U15-PERCENT!U$100)/(PERCENT!U$100-PERCENT!U$102))</f>
        <v>6.1942050845733732E-2</v>
      </c>
      <c r="V15" s="127">
        <f>IF(PERCENT!V15&gt;PERCENT!V$100,(PERCENT!V15-PERCENT!V$100)/(PERCENT!V$101-PERCENT!V$100),(PERCENT!V15-PERCENT!V$100)/(PERCENT!V$100-PERCENT!V$102))</f>
        <v>0.15351760280420962</v>
      </c>
      <c r="W15" s="124">
        <f>IF(PERCENT!W15&gt;PERCENT!W$100,(PERCENT!W15-PERCENT!W$100)/(PERCENT!W$101-PERCENT!W$100),(PERCENT!W15-PERCENT!W$100)/(PERCENT!W$100-PERCENT!W$102))</f>
        <v>0.15351760280420962</v>
      </c>
      <c r="X15" s="127">
        <f>IF(PERCENT!X15&gt;PERCENT!X$100,(PERCENT!X15-PERCENT!X$100)/(PERCENT!X$101-PERCENT!X$100),(PERCENT!X15-PERCENT!X$100)/(PERCENT!X$100-PERCENT!X$102))</f>
        <v>0.61803362370060044</v>
      </c>
      <c r="Y15" s="124">
        <f>IF(PERCENT!Y15&gt;PERCENT!Y$100,(PERCENT!Y15-PERCENT!Y$100)/(PERCENT!Y$101-PERCENT!Y$100),(PERCENT!Y15-PERCENT!Y$100)/(PERCENT!Y$100-PERCENT!Y$102))</f>
        <v>0.39373050801618176</v>
      </c>
      <c r="Z15" s="124">
        <f>IF(PERCENT!Z15&gt;PERCENT!Z$100,(PERCENT!Z15-PERCENT!Z$100)/(PERCENT!Z$101-PERCENT!Z$100),(PERCENT!Z15-PERCENT!Z$100)/(PERCENT!Z$100-PERCENT!Z$102))</f>
        <v>9.0837066871884267E-2</v>
      </c>
      <c r="AA15" s="124">
        <f>IF(PERCENT!AA15&gt;PERCENT!AA$100,(PERCENT!AA15-PERCENT!AA$100)/(PERCENT!AA$101-PERCENT!AA$100),(PERCENT!AA15-PERCENT!AA$100)/(PERCENT!AA$100-PERCENT!AA$102))</f>
        <v>0.163231240454977</v>
      </c>
      <c r="AB15" s="124">
        <f>IF(PERCENT!AB15&gt;PERCENT!AB$100,(PERCENT!AB15-PERCENT!AB$100)/(PERCENT!AB$101-PERCENT!AB$100),(PERCENT!AB15-PERCENT!AB$100)/(PERCENT!AB$100-PERCENT!AB$102))</f>
        <v>0.837824149513551</v>
      </c>
      <c r="AC15" s="127">
        <f>IF(PERCENT!AC15&gt;PERCENT!AC$100,(PERCENT!AC15-PERCENT!AC$100)/(PERCENT!AC$101-PERCENT!AC$100),(PERCENT!AC15-PERCENT!AC$100)/(PERCENT!AC$100-PERCENT!AC$102))</f>
        <v>0.35028646477580067</v>
      </c>
      <c r="AD15" s="124">
        <f>IF(PERCENT!AD15&gt;PERCENT!AD$100,(PERCENT!AD15-PERCENT!AD$100)/(PERCENT!AD$101-PERCENT!AD$100),(PERCENT!AD15-PERCENT!AD$100)/(PERCENT!AD$100-PERCENT!AD$102))</f>
        <v>0.35028646477580067</v>
      </c>
      <c r="AE15" s="128">
        <f>IF(PERCENT!AE15&gt;PERCENT!AE$100,(PERCENT!AE15-PERCENT!AE$100)/(PERCENT!AE$101-PERCENT!AE$100),(PERCENT!AE15-PERCENT!AE$100)/(PERCENT!AE$100-PERCENT!AE$102))</f>
        <v>0.3950894526882609</v>
      </c>
      <c r="AF15" s="124">
        <f>IF(PERCENT!AF15&gt;PERCENT!AF$100,(PERCENT!AF15-PERCENT!AF$100)/(PERCENT!AF$101-PERCENT!AF$100),(PERCENT!AF15-PERCENT!AF$100)/(PERCENT!AF$100-PERCENT!AF$102))</f>
        <v>-0.59923232242006019</v>
      </c>
      <c r="AG15" s="124">
        <f>IF(PERCENT!AG15&gt;PERCENT!AG$100,(PERCENT!AG15-PERCENT!AG$100)/(PERCENT!AG$101-PERCENT!AG$100),(PERCENT!AG15-PERCENT!AG$100)/(PERCENT!AG$100-PERCENT!AG$102))</f>
        <v>0.366831135782757</v>
      </c>
      <c r="AH15" s="124">
        <f>IF(PERCENT!AH15&gt;PERCENT!AH$100,(PERCENT!AH15-PERCENT!AH$100)/(PERCENT!AH$101-PERCENT!AH$100),(PERCENT!AH15-PERCENT!AH$100)/(PERCENT!AH$100-PERCENT!AH$102))</f>
        <v>0.52093063185038158</v>
      </c>
      <c r="AI15" s="124">
        <f>IF(PERCENT!AI15&gt;PERCENT!AI$100,(PERCENT!AI15-PERCENT!AI$100)/(PERCENT!AI$101-PERCENT!AI$100),(PERCENT!AI15-PERCENT!AI$100)/(PERCENT!AI$100-PERCENT!AI$102))</f>
        <v>0.65348070833815164</v>
      </c>
      <c r="AJ15" s="124">
        <f>IF(PERCENT!AJ15&gt;PERCENT!AJ$100,(PERCENT!AJ15-PERCENT!AJ$100)/(PERCENT!AJ$101-PERCENT!AJ$100),(PERCENT!AJ15-PERCENT!AJ$100)/(PERCENT!AJ$100-PERCENT!AJ$102))</f>
        <v>0.34452328077566491</v>
      </c>
      <c r="AK15" s="124">
        <f>IF(PERCENT!AK15&gt;PERCENT!AK$100,(PERCENT!AK15-PERCENT!AK$100)/(PERCENT!AK$101-PERCENT!AK$100),(PERCENT!AK15-PERCENT!AK$100)/(PERCENT!AK$100-PERCENT!AK$102))</f>
        <v>2.5415312317571406E-2</v>
      </c>
      <c r="AL15" s="124">
        <f>IF(PERCENT!AL15&gt;PERCENT!AL$100,(PERCENT!AL15-PERCENT!AL$100)/(PERCENT!AL$101-PERCENT!AL$100),(PERCENT!AL15-PERCENT!AL$100)/(PERCENT!AL$100-PERCENT!AL$102))</f>
        <v>0.60601293504075893</v>
      </c>
      <c r="AM15" s="124">
        <f>IF(PERCENT!AM15&gt;PERCENT!AM$100,(PERCENT!AM15-PERCENT!AM$100)/(PERCENT!AM$101-PERCENT!AM$100),(PERCENT!AM15-PERCENT!AM$100)/(PERCENT!AM$100-PERCENT!AM$102))</f>
        <v>-5.1379374662991917E-2</v>
      </c>
      <c r="AN15" s="124">
        <f>IF(PERCENT!AN15&gt;PERCENT!AN$100,(PERCENT!AN15-PERCENT!AN$100)/(PERCENT!AN$101-PERCENT!AN$100),(PERCENT!AN15-PERCENT!AN$100)/(PERCENT!AN$100-PERCENT!AN$102))</f>
        <v>-0.51552552648023542</v>
      </c>
      <c r="AO15" s="124">
        <f>IF(PERCENT!AO15&gt;PERCENT!AO$100,(PERCENT!AO15-PERCENT!AO$100)/(PERCENT!AO$101-PERCENT!AO$100),(PERCENT!AO15-PERCENT!AO$100)/(PERCENT!AO$100-PERCENT!AO$102))</f>
        <v>0.5345664749771134</v>
      </c>
      <c r="AP15" s="124">
        <f>IF(PERCENT!AP15&gt;PERCENT!AP$100,(PERCENT!AP15-PERCENT!AP$100)/(PERCENT!AP$101-PERCENT!AP$100),(PERCENT!AP15-PERCENT!AP$100)/(PERCENT!AP$100-PERCENT!AP$102))</f>
        <v>-9.5989564016629447E-2</v>
      </c>
      <c r="AQ15" s="124">
        <f>IF(PERCENT!AQ15&gt;PERCENT!AQ$100,(PERCENT!AQ15-PERCENT!AQ$100)/(PERCENT!AQ$101-PERCENT!AQ$100),(PERCENT!AQ15-PERCENT!AQ$100)/(PERCENT!AQ$100-PERCENT!AQ$102))</f>
        <v>-2.3038145001939524E-2</v>
      </c>
      <c r="AR15" s="124">
        <f>IF(PERCENT!AR15&gt;PERCENT!AR$100,(PERCENT!AR15-PERCENT!AR$100)/(PERCENT!AR$101-PERCENT!AR$100),(PERCENT!AR15-PERCENT!AR$100)/(PERCENT!AR$100-PERCENT!AR$102))</f>
        <v>3.2341243263767576E-2</v>
      </c>
      <c r="AS15" s="198">
        <f>IF(PERCENT!AS15&gt;PERCENT!AS$100,(PERCENT!AS15-PERCENT!AS$100)/(PERCENT!AS$101-PERCENT!AS$100),(PERCENT!AS15-PERCENT!AS$100)/(PERCENT!AS$100-PERCENT!AS$102))</f>
        <v>0.13968972034564592</v>
      </c>
      <c r="AT15" s="198">
        <f>IF(PERCENT!AT15&gt;PERCENT!AT$100,(PERCENT!AT15-PERCENT!AT$100)/(PERCENT!AT$101-PERCENT!AT$100),(PERCENT!AT15-PERCENT!AT$100)/(PERCENT!AT$100-PERCENT!AT$102))</f>
        <v>0.77202915138438233</v>
      </c>
      <c r="AU15" s="198">
        <f>IF(PERCENT!AU15&gt;PERCENT!AU$100,(PERCENT!AU15-PERCENT!AU$100)/(PERCENT!AU$101-PERCENT!AU$100),(PERCENT!AU15-PERCENT!AU$100)/(PERCENT!AU$100-PERCENT!AU$102))</f>
        <v>0.29118403274557414</v>
      </c>
      <c r="AV15" s="231">
        <f>IF(PERCENT!AV15&gt;PERCENT!AV$100,(PERCENT!AV15-PERCENT!AV$100)/(PERCENT!AV$101-PERCENT!AV$100),(PERCENT!AV15-PERCENT!AV$100)/(PERCENT!AV$100-PERCENT!AV$102))</f>
        <v>0.3950894526882609</v>
      </c>
      <c r="AW15" s="231">
        <f>IF(PERCENT!AW15&gt;PERCENT!AW$100,(PERCENT!AW15-PERCENT!AW$100)/(PERCENT!AW$101-PERCENT!AW$100),(PERCENT!AW15-PERCENT!AW$100)/(PERCENT!AW$100-PERCENT!AW$102))</f>
        <v>0.3893228075638408</v>
      </c>
      <c r="AX15" s="231">
        <f>IF(PERCENT!AX15&gt;PERCENT!AX$100,(PERCENT!AX15-PERCENT!AX$100)/(PERCENT!AX$101-PERCENT!AX$100),(PERCENT!AX15-PERCENT!AX$100)/(PERCENT!AX$100-PERCENT!AX$102))</f>
        <v>0.3950894526882609</v>
      </c>
      <c r="AY15" s="232">
        <f>IF(PERCENT!AY15&gt;PERCENT!AY$100,(PERCENT!AY15-PERCENT!AY$100)/(PERCENT!AY$101-PERCENT!AY$100),(PERCENT!AY15-PERCENT!AY$100)/(PERCENT!AY$100-PERCENT!AY$102))</f>
        <v>-0.25519978218641848</v>
      </c>
    </row>
    <row r="16" spans="1:51" x14ac:dyDescent="0.35">
      <c r="A16" s="197" t="s">
        <v>409</v>
      </c>
      <c r="B16" s="125">
        <f>IF(PERCENT!B16&gt;PERCENT!B$100,(PERCENT!B16-PERCENT!B$100)/(PERCENT!B$101-PERCENT!B$100),(PERCENT!B16-PERCENT!B$100)/(PERCENT!B$100-PERCENT!B$102))</f>
        <v>-0.21361786717944445</v>
      </c>
      <c r="C16" s="124">
        <f>IF(PERCENT!C16&gt;PERCENT!C$100,(PERCENT!C16-PERCENT!C$100)/(PERCENT!C$101-PERCENT!C$100),(PERCENT!C16-PERCENT!C$100)/(PERCENT!C$100-PERCENT!C$102))</f>
        <v>2.8440846678996174E-2</v>
      </c>
      <c r="D16" s="124">
        <f>IF(PERCENT!D16&gt;PERCENT!D$100,(PERCENT!D16-PERCENT!D$100)/(PERCENT!D$101-PERCENT!D$100),(PERCENT!D16-PERCENT!D$100)/(PERCENT!D$100-PERCENT!D$102))</f>
        <v>-0.37225528127742746</v>
      </c>
      <c r="E16" s="124">
        <f>IF(PERCENT!E16&gt;PERCENT!E$100,(PERCENT!E16-PERCENT!E$100)/(PERCENT!E$101-PERCENT!E$100),(PERCENT!E16-PERCENT!E$100)/(PERCENT!E$100-PERCENT!E$102))</f>
        <v>0.22704880976827316</v>
      </c>
      <c r="F16" s="124">
        <f>IF(PERCENT!F16&gt;PERCENT!F$100,(PERCENT!F16-PERCENT!F$100)/(PERCENT!F$101-PERCENT!F$100),(PERCENT!F16-PERCENT!F$100)/(PERCENT!F$100-PERCENT!F$102))</f>
        <v>-0.26517977521435482</v>
      </c>
      <c r="G16" s="124">
        <f>IF(PERCENT!G16&gt;PERCENT!G$100,(PERCENT!G16-PERCENT!G$100)/(PERCENT!G$101-PERCENT!G$100),(PERCENT!G16-PERCENT!G$100)/(PERCENT!G$100-PERCENT!G$102))</f>
        <v>-0.34536861382282186</v>
      </c>
      <c r="H16" s="125">
        <f>IF(PERCENT!H16&gt;PERCENT!H$100,(PERCENT!H16-PERCENT!H$100)/(PERCENT!H$101-PERCENT!H$100),(PERCENT!H16-PERCENT!H$100)/(PERCENT!H$100-PERCENT!H$102))</f>
        <v>0.42996071000927283</v>
      </c>
      <c r="I16" s="124">
        <f>IF(PERCENT!I16&gt;PERCENT!I$100,(PERCENT!I16-PERCENT!I$100)/(PERCENT!I$101-PERCENT!I$100),(PERCENT!I16-PERCENT!I$100)/(PERCENT!I$100-PERCENT!I$102))</f>
        <v>2.3676254300953995E-2</v>
      </c>
      <c r="J16" s="124">
        <f>IF(PERCENT!J16&gt;PERCENT!J$100,(PERCENT!J16-PERCENT!J$100)/(PERCENT!J$101-PERCENT!J$100),(PERCENT!J16-PERCENT!J$100)/(PERCENT!J$100-PERCENT!J$102))</f>
        <v>0.47680666451557618</v>
      </c>
      <c r="K16" s="126">
        <f>IF(PERCENT!K16&gt;PERCENT!K$100,(PERCENT!K16-PERCENT!K$100)/(PERCENT!K$101-PERCENT!K$100),(PERCENT!K16-PERCENT!K$100)/(PERCENT!K$100-PERCENT!K$102))</f>
        <v>8.8071801003175867E-2</v>
      </c>
      <c r="L16" s="126">
        <f>IF(PERCENT!L16&gt;PERCENT!L$100,(PERCENT!L16-PERCENT!L$100)/(PERCENT!L$101-PERCENT!L$100),(PERCENT!L16-PERCENT!L$100)/(PERCENT!L$100-PERCENT!L$102))</f>
        <v>-0.68611280856633627</v>
      </c>
      <c r="M16" s="124">
        <f>IF(PERCENT!M16&gt;PERCENT!M$100,(PERCENT!M16-PERCENT!M$100)/(PERCENT!M$101-PERCENT!M$100),(PERCENT!M16-PERCENT!M$100)/(PERCENT!M$100-PERCENT!M$102))</f>
        <v>-1</v>
      </c>
      <c r="N16" s="124">
        <f>IF(PERCENT!N16&gt;PERCENT!N$100,(PERCENT!N16-PERCENT!N$100)/(PERCENT!N$101-PERCENT!N$100),(PERCENT!N16-PERCENT!N$100)/(PERCENT!N$100-PERCENT!N$102))</f>
        <v>-0.586904044992962</v>
      </c>
      <c r="O16" s="124">
        <f>IF(PERCENT!O16&gt;PERCENT!O$100,(PERCENT!O16-PERCENT!O$100)/(PERCENT!O$101-PERCENT!O$100),(PERCENT!O16-PERCENT!O$100)/(PERCENT!O$100-PERCENT!O$102))</f>
        <v>-0.51053914632914932</v>
      </c>
      <c r="P16" s="124">
        <f>IF(PERCENT!P16&gt;PERCENT!P$100,(PERCENT!P16-PERCENT!P$100)/(PERCENT!P$101-PERCENT!P$100),(PERCENT!P16-PERCENT!P$100)/(PERCENT!P$100-PERCENT!P$102))</f>
        <v>-5.1839540289312896E-2</v>
      </c>
      <c r="Q16" s="124">
        <f>IF(PERCENT!Q16&gt;PERCENT!Q$100,(PERCENT!Q16-PERCENT!Q$100)/(PERCENT!Q$101-PERCENT!Q$100),(PERCENT!Q16-PERCENT!Q$100)/(PERCENT!Q$100-PERCENT!Q$102))</f>
        <v>-0.30735937416539866</v>
      </c>
      <c r="R16" s="127">
        <f>IF(PERCENT!R16&gt;PERCENT!R$100,(PERCENT!R16-PERCENT!R$100)/(PERCENT!R$101-PERCENT!R$100),(PERCENT!R16-PERCENT!R$100)/(PERCENT!R$100-PERCENT!R$102))</f>
        <v>-0.70983402422343789</v>
      </c>
      <c r="S16" s="124">
        <f>IF(PERCENT!S16&gt;PERCENT!S$100,(PERCENT!S16-PERCENT!S$100)/(PERCENT!S$101-PERCENT!S$100),(PERCENT!S16-PERCENT!S$100)/(PERCENT!S$100-PERCENT!S$102))</f>
        <v>-0.88672803551932877</v>
      </c>
      <c r="T16" s="124">
        <f>IF(PERCENT!T16&gt;PERCENT!T$100,(PERCENT!T16-PERCENT!T$100)/(PERCENT!T$101-PERCENT!T$100),(PERCENT!T16-PERCENT!T$100)/(PERCENT!T$100-PERCENT!T$102))</f>
        <v>-0.58542935673192831</v>
      </c>
      <c r="U16" s="124">
        <f>IF(PERCENT!U16&gt;PERCENT!U$100,(PERCENT!U16-PERCENT!U$100)/(PERCENT!U$101-PERCENT!U$100),(PERCENT!U16-PERCENT!U$100)/(PERCENT!U$100-PERCENT!U$102))</f>
        <v>-0.71521947728024382</v>
      </c>
      <c r="V16" s="127">
        <f>IF(PERCENT!V16&gt;PERCENT!V$100,(PERCENT!V16-PERCENT!V$100)/(PERCENT!V$101-PERCENT!V$100),(PERCENT!V16-PERCENT!V$100)/(PERCENT!V$100-PERCENT!V$102))</f>
        <v>0.12102993841266896</v>
      </c>
      <c r="W16" s="124">
        <f>IF(PERCENT!W16&gt;PERCENT!W$100,(PERCENT!W16-PERCENT!W$100)/(PERCENT!W$101-PERCENT!W$100),(PERCENT!W16-PERCENT!W$100)/(PERCENT!W$100-PERCENT!W$102))</f>
        <v>0.12102993841266896</v>
      </c>
      <c r="X16" s="127">
        <f>IF(PERCENT!X16&gt;PERCENT!X$100,(PERCENT!X16-PERCENT!X$100)/(PERCENT!X$101-PERCENT!X$100),(PERCENT!X16-PERCENT!X$100)/(PERCENT!X$100-PERCENT!X$102))</f>
        <v>-0.15561310499028727</v>
      </c>
      <c r="Y16" s="124">
        <f>IF(PERCENT!Y16&gt;PERCENT!Y$100,(PERCENT!Y16-PERCENT!Y$100)/(PERCENT!Y$101-PERCENT!Y$100),(PERCENT!Y16-PERCENT!Y$100)/(PERCENT!Y$100-PERCENT!Y$102))</f>
        <v>-0.41530374666114361</v>
      </c>
      <c r="Z16" s="124">
        <f>IF(PERCENT!Z16&gt;PERCENT!Z$100,(PERCENT!Z16-PERCENT!Z$100)/(PERCENT!Z$101-PERCENT!Z$100),(PERCENT!Z16-PERCENT!Z$100)/(PERCENT!Z$100-PERCENT!Z$102))</f>
        <v>8.2879994120442085E-3</v>
      </c>
      <c r="AA16" s="124">
        <f>IF(PERCENT!AA16&gt;PERCENT!AA$100,(PERCENT!AA16-PERCENT!AA$100)/(PERCENT!AA$101-PERCENT!AA$100),(PERCENT!AA16-PERCENT!AA$100)/(PERCENT!AA$100-PERCENT!AA$102))</f>
        <v>0.11578978622776444</v>
      </c>
      <c r="AB16" s="124">
        <f>IF(PERCENT!AB16&gt;PERCENT!AB$100,(PERCENT!AB16-PERCENT!AB$100)/(PERCENT!AB$101-PERCENT!AB$100),(PERCENT!AB16-PERCENT!AB$100)/(PERCENT!AB$100-PERCENT!AB$102))</f>
        <v>-0.25639233002680883</v>
      </c>
      <c r="AC16" s="127">
        <f>IF(PERCENT!AC16&gt;PERCENT!AC$100,(PERCENT!AC16-PERCENT!AC$100)/(PERCENT!AC$101-PERCENT!AC$100),(PERCENT!AC16-PERCENT!AC$100)/(PERCENT!AC$100-PERCENT!AC$102))</f>
        <v>-0.88029887720034417</v>
      </c>
      <c r="AD16" s="124">
        <f>IF(PERCENT!AD16&gt;PERCENT!AD$100,(PERCENT!AD16-PERCENT!AD$100)/(PERCENT!AD$101-PERCENT!AD$100),(PERCENT!AD16-PERCENT!AD$100)/(PERCENT!AD$100-PERCENT!AD$102))</f>
        <v>-0.88029887720034417</v>
      </c>
      <c r="AE16" s="128">
        <f>IF(PERCENT!AE16&gt;PERCENT!AE$100,(PERCENT!AE16-PERCENT!AE$100)/(PERCENT!AE$101-PERCENT!AE$100),(PERCENT!AE16-PERCENT!AE$100)/(PERCENT!AE$100-PERCENT!AE$102))</f>
        <v>0.15573435494338989</v>
      </c>
      <c r="AF16" s="124">
        <f>IF(PERCENT!AF16&gt;PERCENT!AF$100,(PERCENT!AF16-PERCENT!AF$100)/(PERCENT!AF$101-PERCENT!AF$100),(PERCENT!AF16-PERCENT!AF$100)/(PERCENT!AF$100-PERCENT!AF$102))</f>
        <v>1</v>
      </c>
      <c r="AG16" s="124">
        <f>IF(PERCENT!AG16&gt;PERCENT!AG$100,(PERCENT!AG16-PERCENT!AG$100)/(PERCENT!AG$101-PERCENT!AG$100),(PERCENT!AG16-PERCENT!AG$100)/(PERCENT!AG$100-PERCENT!AG$102))</f>
        <v>0.45425626370532957</v>
      </c>
      <c r="AH16" s="124">
        <f>IF(PERCENT!AH16&gt;PERCENT!AH$100,(PERCENT!AH16-PERCENT!AH$100)/(PERCENT!AH$101-PERCENT!AH$100),(PERCENT!AH16-PERCENT!AH$100)/(PERCENT!AH$100-PERCENT!AH$102))</f>
        <v>-0.11164967698862925</v>
      </c>
      <c r="AI16" s="124">
        <f>IF(PERCENT!AI16&gt;PERCENT!AI$100,(PERCENT!AI16-PERCENT!AI$100)/(PERCENT!AI$101-PERCENT!AI$100),(PERCENT!AI16-PERCENT!AI$100)/(PERCENT!AI$100-PERCENT!AI$102))</f>
        <v>0.57088601308624254</v>
      </c>
      <c r="AJ16" s="124">
        <f>IF(PERCENT!AJ16&gt;PERCENT!AJ$100,(PERCENT!AJ16-PERCENT!AJ$100)/(PERCENT!AJ$101-PERCENT!AJ$100),(PERCENT!AJ16-PERCENT!AJ$100)/(PERCENT!AJ$100-PERCENT!AJ$102))</f>
        <v>8.2837482792465465E-3</v>
      </c>
      <c r="AK16" s="124">
        <f>IF(PERCENT!AK16&gt;PERCENT!AK$100,(PERCENT!AK16-PERCENT!AK$100)/(PERCENT!AK$101-PERCENT!AK$100),(PERCENT!AK16-PERCENT!AK$100)/(PERCENT!AK$100-PERCENT!AK$102))</f>
        <v>7.4145431622766791E-3</v>
      </c>
      <c r="AL16" s="124">
        <f>IF(PERCENT!AL16&gt;PERCENT!AL$100,(PERCENT!AL16-PERCENT!AL$100)/(PERCENT!AL$101-PERCENT!AL$100),(PERCENT!AL16-PERCENT!AL$100)/(PERCENT!AL$100-PERCENT!AL$102))</f>
        <v>-0.37587377005302647</v>
      </c>
      <c r="AM16" s="124">
        <f>IF(PERCENT!AM16&gt;PERCENT!AM$100,(PERCENT!AM16-PERCENT!AM$100)/(PERCENT!AM$101-PERCENT!AM$100),(PERCENT!AM16-PERCENT!AM$100)/(PERCENT!AM$100-PERCENT!AM$102))</f>
        <v>1.5961613418183723E-2</v>
      </c>
      <c r="AN16" s="124">
        <f>IF(PERCENT!AN16&gt;PERCENT!AN$100,(PERCENT!AN16-PERCENT!AN$100)/(PERCENT!AN$101-PERCENT!AN$100),(PERCENT!AN16-PERCENT!AN$100)/(PERCENT!AN$100-PERCENT!AN$102))</f>
        <v>0.64024121793917954</v>
      </c>
      <c r="AO16" s="124">
        <f>IF(PERCENT!AO16&gt;PERCENT!AO$100,(PERCENT!AO16-PERCENT!AO$100)/(PERCENT!AO$101-PERCENT!AO$100),(PERCENT!AO16-PERCENT!AO$100)/(PERCENT!AO$100-PERCENT!AO$102))</f>
        <v>-0.51902509010234288</v>
      </c>
      <c r="AP16" s="124">
        <f>IF(PERCENT!AP16&gt;PERCENT!AP$100,(PERCENT!AP16-PERCENT!AP$100)/(PERCENT!AP$101-PERCENT!AP$100),(PERCENT!AP16-PERCENT!AP$100)/(PERCENT!AP$100-PERCENT!AP$102))</f>
        <v>0.88711890335227528</v>
      </c>
      <c r="AQ16" s="124">
        <f>IF(PERCENT!AQ16&gt;PERCENT!AQ$100,(PERCENT!AQ16-PERCENT!AQ$100)/(PERCENT!AQ$101-PERCENT!AQ$100),(PERCENT!AQ16-PERCENT!AQ$100)/(PERCENT!AQ$100-PERCENT!AQ$102))</f>
        <v>-2.1481699101622634E-2</v>
      </c>
      <c r="AR16" s="124">
        <f>IF(PERCENT!AR16&gt;PERCENT!AR$100,(PERCENT!AR16-PERCENT!AR$100)/(PERCENT!AR$101-PERCENT!AR$100),(PERCENT!AR16-PERCENT!AR$100)/(PERCENT!AR$100-PERCENT!AR$102))</f>
        <v>0.12675018697349066</v>
      </c>
      <c r="AS16" s="198">
        <f>IF(PERCENT!AS16&gt;PERCENT!AS$100,(PERCENT!AS16-PERCENT!AS$100)/(PERCENT!AS$101-PERCENT!AS$100),(PERCENT!AS16-PERCENT!AS$100)/(PERCENT!AS$100-PERCENT!AS$102))</f>
        <v>0.28670905990181783</v>
      </c>
      <c r="AT16" s="198">
        <f>IF(PERCENT!AT16&gt;PERCENT!AT$100,(PERCENT!AT16-PERCENT!AT$100)/(PERCENT!AT$101-PERCENT!AT$100),(PERCENT!AT16-PERCENT!AT$100)/(PERCENT!AT$100-PERCENT!AT$102))</f>
        <v>-0.12321817161528777</v>
      </c>
      <c r="AU16" s="198">
        <f>IF(PERCENT!AU16&gt;PERCENT!AU$100,(PERCENT!AU16-PERCENT!AU$100)/(PERCENT!AU$101-PERCENT!AU$100),(PERCENT!AU16-PERCENT!AU$100)/(PERCENT!AU$100-PERCENT!AU$102))</f>
        <v>-0.47118258002167679</v>
      </c>
      <c r="AV16" s="231">
        <f>IF(PERCENT!AV16&gt;PERCENT!AV$100,(PERCENT!AV16-PERCENT!AV$100)/(PERCENT!AV$101-PERCENT!AV$100),(PERCENT!AV16-PERCENT!AV$100)/(PERCENT!AV$100-PERCENT!AV$102))</f>
        <v>0.15573435494338989</v>
      </c>
      <c r="AW16" s="231">
        <f>IF(PERCENT!AW16&gt;PERCENT!AW$100,(PERCENT!AW16-PERCENT!AW$100)/(PERCENT!AW$101-PERCENT!AW$100),(PERCENT!AW16-PERCENT!AW$100)/(PERCENT!AW$100-PERCENT!AW$102))</f>
        <v>-1.1575749666721582E-2</v>
      </c>
      <c r="AX16" s="231">
        <f>IF(PERCENT!AX16&gt;PERCENT!AX$100,(PERCENT!AX16-PERCENT!AX$100)/(PERCENT!AX$101-PERCENT!AX$100),(PERCENT!AX16-PERCENT!AX$100)/(PERCENT!AX$100-PERCENT!AX$102))</f>
        <v>0.15573435494338989</v>
      </c>
      <c r="AY16" s="232">
        <f>IF(PERCENT!AY16&gt;PERCENT!AY$100,(PERCENT!AY16-PERCENT!AY$100)/(PERCENT!AY$101-PERCENT!AY$100),(PERCENT!AY16-PERCENT!AY$100)/(PERCENT!AY$100-PERCENT!AY$102))</f>
        <v>-0.14212549621763607</v>
      </c>
    </row>
    <row r="17" spans="1:51" x14ac:dyDescent="0.35">
      <c r="A17" s="197" t="s">
        <v>410</v>
      </c>
      <c r="B17" s="125">
        <f>IF(PERCENT!B17&gt;PERCENT!B$100,(PERCENT!B17-PERCENT!B$100)/(PERCENT!B$101-PERCENT!B$100),(PERCENT!B17-PERCENT!B$100)/(PERCENT!B$100-PERCENT!B$102))</f>
        <v>0.29691905108742761</v>
      </c>
      <c r="C17" s="124">
        <f>IF(PERCENT!C17&gt;PERCENT!C$100,(PERCENT!C17-PERCENT!C$100)/(PERCENT!C$101-PERCENT!C$100),(PERCENT!C17-PERCENT!C$100)/(PERCENT!C$100-PERCENT!C$102))</f>
        <v>0.43282237070323476</v>
      </c>
      <c r="D17" s="124">
        <f>IF(PERCENT!D17&gt;PERCENT!D$100,(PERCENT!D17-PERCENT!D$100)/(PERCENT!D$101-PERCENT!D$100),(PERCENT!D17-PERCENT!D$100)/(PERCENT!D$100-PERCENT!D$102))</f>
        <v>0.20554563746521395</v>
      </c>
      <c r="E17" s="124">
        <f>IF(PERCENT!E17&gt;PERCENT!E$100,(PERCENT!E17-PERCENT!E$100)/(PERCENT!E$101-PERCENT!E$100),(PERCENT!E17-PERCENT!E$100)/(PERCENT!E$100-PERCENT!E$102))</f>
        <v>0.56636079341843748</v>
      </c>
      <c r="F17" s="124">
        <f>IF(PERCENT!F17&gt;PERCENT!F$100,(PERCENT!F17-PERCENT!F$100)/(PERCENT!F$101-PERCENT!F$100),(PERCENT!F17-PERCENT!F$100)/(PERCENT!F$100-PERCENT!F$102))</f>
        <v>-0.63864149820347216</v>
      </c>
      <c r="G17" s="124">
        <f>IF(PERCENT!G17&gt;PERCENT!G$100,(PERCENT!G17-PERCENT!G$100)/(PERCENT!G$101-PERCENT!G$100),(PERCENT!G17-PERCENT!G$100)/(PERCENT!G$100-PERCENT!G$102))</f>
        <v>0.17170123197183693</v>
      </c>
      <c r="H17" s="125">
        <f>IF(PERCENT!H17&gt;PERCENT!H$100,(PERCENT!H17-PERCENT!H$100)/(PERCENT!H$101-PERCENT!H$100),(PERCENT!H17-PERCENT!H$100)/(PERCENT!H$100-PERCENT!H$102))</f>
        <v>-0.26862791136047537</v>
      </c>
      <c r="I17" s="124">
        <f>IF(PERCENT!I17&gt;PERCENT!I$100,(PERCENT!I17-PERCENT!I$100)/(PERCENT!I$101-PERCENT!I$100),(PERCENT!I17-PERCENT!I$100)/(PERCENT!I$100-PERCENT!I$102))</f>
        <v>-0.72170409630470844</v>
      </c>
      <c r="J17" s="124">
        <f>IF(PERCENT!J17&gt;PERCENT!J$100,(PERCENT!J17-PERCENT!J$100)/(PERCENT!J$101-PERCENT!J$100),(PERCENT!J17-PERCENT!J$100)/(PERCENT!J$100-PERCENT!J$102))</f>
        <v>1.2047501929496482E-2</v>
      </c>
      <c r="K17" s="126">
        <f>IF(PERCENT!K17&gt;PERCENT!K$100,(PERCENT!K17-PERCENT!K$100)/(PERCENT!K$101-PERCENT!K$100),(PERCENT!K17-PERCENT!K$100)/(PERCENT!K$100-PERCENT!K$102))</f>
        <v>-3.3623821122835594E-2</v>
      </c>
      <c r="L17" s="126">
        <f>IF(PERCENT!L17&gt;PERCENT!L$100,(PERCENT!L17-PERCENT!L$100)/(PERCENT!L$101-PERCENT!L$100),(PERCENT!L17-PERCENT!L$100)/(PERCENT!L$100-PERCENT!L$102))</f>
        <v>0.24928945152396426</v>
      </c>
      <c r="M17" s="124">
        <f>IF(PERCENT!M17&gt;PERCENT!M$100,(PERCENT!M17-PERCENT!M$100)/(PERCENT!M$101-PERCENT!M$100),(PERCENT!M17-PERCENT!M$100)/(PERCENT!M$100-PERCENT!M$102))</f>
        <v>0.40893613056377309</v>
      </c>
      <c r="N17" s="124">
        <f>IF(PERCENT!N17&gt;PERCENT!N$100,(PERCENT!N17-PERCENT!N$100)/(PERCENT!N$101-PERCENT!N$100),(PERCENT!N17-PERCENT!N$100)/(PERCENT!N$100-PERCENT!N$102))</f>
        <v>-0.545406098637644</v>
      </c>
      <c r="O17" s="124">
        <f>IF(PERCENT!O17&gt;PERCENT!O$100,(PERCENT!O17-PERCENT!O$100)/(PERCENT!O$101-PERCENT!O$100),(PERCENT!O17-PERCENT!O$100)/(PERCENT!O$100-PERCENT!O$102))</f>
        <v>0.19304985013945297</v>
      </c>
      <c r="P17" s="124">
        <f>IF(PERCENT!P17&gt;PERCENT!P$100,(PERCENT!P17-PERCENT!P$100)/(PERCENT!P$101-PERCENT!P$100),(PERCENT!P17-PERCENT!P$100)/(PERCENT!P$100-PERCENT!P$102))</f>
        <v>0.47597019025731346</v>
      </c>
      <c r="Q17" s="124">
        <f>IF(PERCENT!Q17&gt;PERCENT!Q$100,(PERCENT!Q17-PERCENT!Q$100)/(PERCENT!Q$101-PERCENT!Q$100),(PERCENT!Q17-PERCENT!Q$100)/(PERCENT!Q$100-PERCENT!Q$102))</f>
        <v>5.123828902242053E-2</v>
      </c>
      <c r="R17" s="127">
        <f>IF(PERCENT!R17&gt;PERCENT!R$100,(PERCENT!R17-PERCENT!R$100)/(PERCENT!R$101-PERCENT!R$100),(PERCENT!R17-PERCENT!R$100)/(PERCENT!R$100-PERCENT!R$102))</f>
        <v>-0.23333923597783579</v>
      </c>
      <c r="S17" s="124">
        <f>IF(PERCENT!S17&gt;PERCENT!S$100,(PERCENT!S17-PERCENT!S$100)/(PERCENT!S$101-PERCENT!S$100),(PERCENT!S17-PERCENT!S$100)/(PERCENT!S$100-PERCENT!S$102))</f>
        <v>-0.17720200129610034</v>
      </c>
      <c r="T17" s="124">
        <f>IF(PERCENT!T17&gt;PERCENT!T$100,(PERCENT!T17-PERCENT!T$100)/(PERCENT!T$101-PERCENT!T$100),(PERCENT!T17-PERCENT!T$100)/(PERCENT!T$100-PERCENT!T$102))</f>
        <v>-0.31015045941586972</v>
      </c>
      <c r="U17" s="124">
        <f>IF(PERCENT!U17&gt;PERCENT!U$100,(PERCENT!U17-PERCENT!U$100)/(PERCENT!U$101-PERCENT!U$100),(PERCENT!U17-PERCENT!U$100)/(PERCENT!U$100-PERCENT!U$102))</f>
        <v>-0.15486249052504633</v>
      </c>
      <c r="V17" s="127">
        <f>IF(PERCENT!V17&gt;PERCENT!V$100,(PERCENT!V17-PERCENT!V$100)/(PERCENT!V$101-PERCENT!V$100),(PERCENT!V17-PERCENT!V$100)/(PERCENT!V$100-PERCENT!V$102))</f>
        <v>-0.14569440353524066</v>
      </c>
      <c r="W17" s="124">
        <f>IF(PERCENT!W17&gt;PERCENT!W$100,(PERCENT!W17-PERCENT!W$100)/(PERCENT!W$101-PERCENT!W$100),(PERCENT!W17-PERCENT!W$100)/(PERCENT!W$100-PERCENT!W$102))</f>
        <v>-0.14569440353524066</v>
      </c>
      <c r="X17" s="127">
        <f>IF(PERCENT!X17&gt;PERCENT!X$100,(PERCENT!X17-PERCENT!X$100)/(PERCENT!X$101-PERCENT!X$100),(PERCENT!X17-PERCENT!X$100)/(PERCENT!X$100-PERCENT!X$102))</f>
        <v>0.3353607656867113</v>
      </c>
      <c r="Y17" s="124">
        <f>IF(PERCENT!Y17&gt;PERCENT!Y$100,(PERCENT!Y17-PERCENT!Y$100)/(PERCENT!Y$101-PERCENT!Y$100),(PERCENT!Y17-PERCENT!Y$100)/(PERCENT!Y$100-PERCENT!Y$102))</f>
        <v>0.24366516436151392</v>
      </c>
      <c r="Z17" s="124">
        <f>IF(PERCENT!Z17&gt;PERCENT!Z$100,(PERCENT!Z17-PERCENT!Z$100)/(PERCENT!Z$101-PERCENT!Z$100),(PERCENT!Z17-PERCENT!Z$100)/(PERCENT!Z$100-PERCENT!Z$102))</f>
        <v>-8.2852738598913914E-2</v>
      </c>
      <c r="AA17" s="124">
        <f>IF(PERCENT!AA17&gt;PERCENT!AA$100,(PERCENT!AA17-PERCENT!AA$100)/(PERCENT!AA$101-PERCENT!AA$100),(PERCENT!AA17-PERCENT!AA$100)/(PERCENT!AA$100-PERCENT!AA$102))</f>
        <v>3.6249602789024699E-2</v>
      </c>
      <c r="AB17" s="124">
        <f>IF(PERCENT!AB17&gt;PERCENT!AB$100,(PERCENT!AB17-PERCENT!AB$100)/(PERCENT!AB$101-PERCENT!AB$100),(PERCENT!AB17-PERCENT!AB$100)/(PERCENT!AB$100-PERCENT!AB$102))</f>
        <v>0.54388042050686303</v>
      </c>
      <c r="AC17" s="127">
        <f>IF(PERCENT!AC17&gt;PERCENT!AC$100,(PERCENT!AC17-PERCENT!AC$100)/(PERCENT!AC$101-PERCENT!AC$100),(PERCENT!AC17-PERCENT!AC$100)/(PERCENT!AC$100-PERCENT!AC$102))</f>
        <v>-0.46947943418028454</v>
      </c>
      <c r="AD17" s="124">
        <f>IF(PERCENT!AD17&gt;PERCENT!AD$100,(PERCENT!AD17-PERCENT!AD$100)/(PERCENT!AD$101-PERCENT!AD$100),(PERCENT!AD17-PERCENT!AD$100)/(PERCENT!AD$100-PERCENT!AD$102))</f>
        <v>-0.46947943418028454</v>
      </c>
      <c r="AE17" s="128">
        <f>IF(PERCENT!AE17&gt;PERCENT!AE$100,(PERCENT!AE17-PERCENT!AE$100)/(PERCENT!AE$101-PERCENT!AE$100),(PERCENT!AE17-PERCENT!AE$100)/(PERCENT!AE$100-PERCENT!AE$102))</f>
        <v>-2.2648666332862201E-2</v>
      </c>
      <c r="AF17" s="124">
        <f>IF(PERCENT!AF17&gt;PERCENT!AF$100,(PERCENT!AF17-PERCENT!AF$100)/(PERCENT!AF$101-PERCENT!AF$100),(PERCENT!AF17-PERCENT!AF$100)/(PERCENT!AF$100-PERCENT!AF$102))</f>
        <v>-0.47756112526718619</v>
      </c>
      <c r="AG17" s="124">
        <f>IF(PERCENT!AG17&gt;PERCENT!AG$100,(PERCENT!AG17-PERCENT!AG$100)/(PERCENT!AG$101-PERCENT!AG$100),(PERCENT!AG17-PERCENT!AG$100)/(PERCENT!AG$100-PERCENT!AG$102))</f>
        <v>-0.12222319114498495</v>
      </c>
      <c r="AH17" s="124">
        <f>IF(PERCENT!AH17&gt;PERCENT!AH$100,(PERCENT!AH17-PERCENT!AH$100)/(PERCENT!AH$101-PERCENT!AH$100),(PERCENT!AH17-PERCENT!AH$100)/(PERCENT!AH$100-PERCENT!AH$102))</f>
        <v>0.35537447869841671</v>
      </c>
      <c r="AI17" s="124">
        <f>IF(PERCENT!AI17&gt;PERCENT!AI$100,(PERCENT!AI17-PERCENT!AI$100)/(PERCENT!AI$101-PERCENT!AI$100),(PERCENT!AI17-PERCENT!AI$100)/(PERCENT!AI$100-PERCENT!AI$102))</f>
        <v>0.60241019909339433</v>
      </c>
      <c r="AJ17" s="124">
        <f>IF(PERCENT!AJ17&gt;PERCENT!AJ$100,(PERCENT!AJ17-PERCENT!AJ$100)/(PERCENT!AJ$101-PERCENT!AJ$100),(PERCENT!AJ17-PERCENT!AJ$100)/(PERCENT!AJ$100-PERCENT!AJ$102))</f>
        <v>-5.0337638296174075E-2</v>
      </c>
      <c r="AK17" s="124">
        <f>IF(PERCENT!AK17&gt;PERCENT!AK$100,(PERCENT!AK17-PERCENT!AK$100)/(PERCENT!AK$101-PERCENT!AK$100),(PERCENT!AK17-PERCENT!AK$100)/(PERCENT!AK$100-PERCENT!AK$102))</f>
        <v>0.13135695771149514</v>
      </c>
      <c r="AL17" s="124">
        <f>IF(PERCENT!AL17&gt;PERCENT!AL$100,(PERCENT!AL17-PERCENT!AL$100)/(PERCENT!AL$101-PERCENT!AL$100),(PERCENT!AL17-PERCENT!AL$100)/(PERCENT!AL$100-PERCENT!AL$102))</f>
        <v>0.35811856541675524</v>
      </c>
      <c r="AM17" s="124">
        <f>IF(PERCENT!AM17&gt;PERCENT!AM$100,(PERCENT!AM17-PERCENT!AM$100)/(PERCENT!AM$101-PERCENT!AM$100),(PERCENT!AM17-PERCENT!AM$100)/(PERCENT!AM$100-PERCENT!AM$102))</f>
        <v>4.5094556517165228E-2</v>
      </c>
      <c r="AN17" s="124">
        <f>IF(PERCENT!AN17&gt;PERCENT!AN$100,(PERCENT!AN17-PERCENT!AN$100)/(PERCENT!AN$101-PERCENT!AN$100),(PERCENT!AN17-PERCENT!AN$100)/(PERCENT!AN$100-PERCENT!AN$102))</f>
        <v>-0.41482015838905112</v>
      </c>
      <c r="AO17" s="124">
        <f>IF(PERCENT!AO17&gt;PERCENT!AO$100,(PERCENT!AO17-PERCENT!AO$100)/(PERCENT!AO$101-PERCENT!AO$100),(PERCENT!AO17-PERCENT!AO$100)/(PERCENT!AO$100-PERCENT!AO$102))</f>
        <v>-0.43456391991261129</v>
      </c>
      <c r="AP17" s="124">
        <f>IF(PERCENT!AP17&gt;PERCENT!AP$100,(PERCENT!AP17-PERCENT!AP$100)/(PERCENT!AP$101-PERCENT!AP$100),(PERCENT!AP17-PERCENT!AP$100)/(PERCENT!AP$100-PERCENT!AP$102))</f>
        <v>-6.7077420655738875E-3</v>
      </c>
      <c r="AQ17" s="124">
        <f>IF(PERCENT!AQ17&gt;PERCENT!AQ$100,(PERCENT!AQ17-PERCENT!AQ$100)/(PERCENT!AQ$101-PERCENT!AQ$100),(PERCENT!AQ17-PERCENT!AQ$100)/(PERCENT!AQ$100-PERCENT!AQ$102))</f>
        <v>4.9966580004130449E-2</v>
      </c>
      <c r="AR17" s="124">
        <f>IF(PERCENT!AR17&gt;PERCENT!AR$100,(PERCENT!AR17-PERCENT!AR$100)/(PERCENT!AR$101-PERCENT!AR$100),(PERCENT!AR17-PERCENT!AR$100)/(PERCENT!AR$100-PERCENT!AR$102))</f>
        <v>-0.20395417215653897</v>
      </c>
      <c r="AS17" s="198">
        <f>IF(PERCENT!AS17&gt;PERCENT!AS$100,(PERCENT!AS17-PERCENT!AS$100)/(PERCENT!AS$101-PERCENT!AS$100),(PERCENT!AS17-PERCENT!AS$100)/(PERCENT!AS$100-PERCENT!AS$102))</f>
        <v>-2.6545947023745818E-2</v>
      </c>
      <c r="AT17" s="198">
        <f>IF(PERCENT!AT17&gt;PERCENT!AT$100,(PERCENT!AT17-PERCENT!AT$100)/(PERCENT!AT$101-PERCENT!AT$100),(PERCENT!AT17-PERCENT!AT$100)/(PERCENT!AT$100-PERCENT!AT$102))</f>
        <v>0.14357478811843291</v>
      </c>
      <c r="AU17" s="198">
        <f>IF(PERCENT!AU17&gt;PERCENT!AU$100,(PERCENT!AU17-PERCENT!AU$100)/(PERCENT!AU$101-PERCENT!AU$100),(PERCENT!AU17-PERCENT!AU$100)/(PERCENT!AU$100-PERCENT!AU$102))</f>
        <v>-0.14045591752264214</v>
      </c>
      <c r="AV17" s="231">
        <f>IF(PERCENT!AV17&gt;PERCENT!AV$100,(PERCENT!AV17-PERCENT!AV$100)/(PERCENT!AV$101-PERCENT!AV$100),(PERCENT!AV17-PERCENT!AV$100)/(PERCENT!AV$100-PERCENT!AV$102))</f>
        <v>-2.2648666332862201E-2</v>
      </c>
      <c r="AW17" s="231">
        <f>IF(PERCENT!AW17&gt;PERCENT!AW$100,(PERCENT!AW17-PERCENT!AW$100)/(PERCENT!AW$101-PERCENT!AW$100),(PERCENT!AW17-PERCENT!AW$100)/(PERCENT!AW$100-PERCENT!AW$102))</f>
        <v>2.668487208548202E-4</v>
      </c>
      <c r="AX17" s="231">
        <f>IF(PERCENT!AX17&gt;PERCENT!AX$100,(PERCENT!AX17-PERCENT!AX$100)/(PERCENT!AX$101-PERCENT!AX$100),(PERCENT!AX17-PERCENT!AX$100)/(PERCENT!AX$100-PERCENT!AX$102))</f>
        <v>-2.2648666332862201E-2</v>
      </c>
      <c r="AY17" s="232">
        <f>IF(PERCENT!AY17&gt;PERCENT!AY$100,(PERCENT!AY17-PERCENT!AY$100)/(PERCENT!AY$101-PERCENT!AY$100),(PERCENT!AY17-PERCENT!AY$100)/(PERCENT!AY$100-PERCENT!AY$102))</f>
        <v>0.20585357441520971</v>
      </c>
    </row>
    <row r="18" spans="1:51" x14ac:dyDescent="0.35">
      <c r="A18" s="197" t="s">
        <v>411</v>
      </c>
      <c r="B18" s="125">
        <f>IF(PERCENT!B18&gt;PERCENT!B$100,(PERCENT!B18-PERCENT!B$100)/(PERCENT!B$101-PERCENT!B$100),(PERCENT!B18-PERCENT!B$100)/(PERCENT!B$100-PERCENT!B$102))</f>
        <v>0.16584294793939747</v>
      </c>
      <c r="C18" s="124">
        <f>IF(PERCENT!C18&gt;PERCENT!C$100,(PERCENT!C18-PERCENT!C$100)/(PERCENT!C$101-PERCENT!C$100),(PERCENT!C18-PERCENT!C$100)/(PERCENT!C$100-PERCENT!C$102))</f>
        <v>0.59395442543251298</v>
      </c>
      <c r="D18" s="124">
        <f>IF(PERCENT!D18&gt;PERCENT!D$100,(PERCENT!D18-PERCENT!D$100)/(PERCENT!D$101-PERCENT!D$100),(PERCENT!D18-PERCENT!D$100)/(PERCENT!D$100-PERCENT!D$102))</f>
        <v>-0.19991010769121945</v>
      </c>
      <c r="E18" s="124">
        <f>IF(PERCENT!E18&gt;PERCENT!E$100,(PERCENT!E18-PERCENT!E$100)/(PERCENT!E$101-PERCENT!E$100),(PERCENT!E18-PERCENT!E$100)/(PERCENT!E$100-PERCENT!E$102))</f>
        <v>-0.76644248386285818</v>
      </c>
      <c r="F18" s="124">
        <f>IF(PERCENT!F18&gt;PERCENT!F$100,(PERCENT!F18-PERCENT!F$100)/(PERCENT!F$101-PERCENT!F$100),(PERCENT!F18-PERCENT!F$100)/(PERCENT!F$100-PERCENT!F$102))</f>
        <v>-0.13503207591526739</v>
      </c>
      <c r="G18" s="124">
        <f>IF(PERCENT!G18&gt;PERCENT!G$100,(PERCENT!G18-PERCENT!G$100)/(PERCENT!G$101-PERCENT!G$100),(PERCENT!G18-PERCENT!G$100)/(PERCENT!G$100-PERCENT!G$102))</f>
        <v>0.13114092128993923</v>
      </c>
      <c r="H18" s="125">
        <f>IF(PERCENT!H18&gt;PERCENT!H$100,(PERCENT!H18-PERCENT!H$100)/(PERCENT!H$101-PERCENT!H$100),(PERCENT!H18-PERCENT!H$100)/(PERCENT!H$100-PERCENT!H$102))</f>
        <v>-0.29495492434701848</v>
      </c>
      <c r="I18" s="124">
        <f>IF(PERCENT!I18&gt;PERCENT!I$100,(PERCENT!I18-PERCENT!I$100)/(PERCENT!I$101-PERCENT!I$100),(PERCENT!I18-PERCENT!I$100)/(PERCENT!I$100-PERCENT!I$102))</f>
        <v>-0.11875168328427751</v>
      </c>
      <c r="J18" s="124">
        <f>IF(PERCENT!J18&gt;PERCENT!J$100,(PERCENT!J18-PERCENT!J$100)/(PERCENT!J$101-PERCENT!J$100),(PERCENT!J18-PERCENT!J$100)/(PERCENT!J$100-PERCENT!J$102))</f>
        <v>-0.39298639811002395</v>
      </c>
      <c r="K18" s="126">
        <f>IF(PERCENT!K18&gt;PERCENT!K$100,(PERCENT!K18-PERCENT!K$100)/(PERCENT!K$101-PERCENT!K$100),(PERCENT!K18-PERCENT!K$100)/(PERCENT!K$100-PERCENT!K$102))</f>
        <v>0.90856386133350953</v>
      </c>
      <c r="L18" s="126">
        <f>IF(PERCENT!L18&gt;PERCENT!L$100,(PERCENT!L18-PERCENT!L$100)/(PERCENT!L$101-PERCENT!L$100),(PERCENT!L18-PERCENT!L$100)/(PERCENT!L$100-PERCENT!L$102))</f>
        <v>0.65387664357509412</v>
      </c>
      <c r="M18" s="124">
        <f>IF(PERCENT!M18&gt;PERCENT!M$100,(PERCENT!M18-PERCENT!M$100)/(PERCENT!M$101-PERCENT!M$100),(PERCENT!M18-PERCENT!M$100)/(PERCENT!M$100-PERCENT!M$102))</f>
        <v>1</v>
      </c>
      <c r="N18" s="124">
        <f>IF(PERCENT!N18&gt;PERCENT!N$100,(PERCENT!N18-PERCENT!N$100)/(PERCENT!N$101-PERCENT!N$100),(PERCENT!N18-PERCENT!N$100)/(PERCENT!N$100-PERCENT!N$102))</f>
        <v>-0.4159711127283871</v>
      </c>
      <c r="O18" s="124">
        <f>IF(PERCENT!O18&gt;PERCENT!O$100,(PERCENT!O18-PERCENT!O$100)/(PERCENT!O$101-PERCENT!O$100),(PERCENT!O18-PERCENT!O$100)/(PERCENT!O$100-PERCENT!O$102))</f>
        <v>0.19304985013945297</v>
      </c>
      <c r="P18" s="124">
        <f>IF(PERCENT!P18&gt;PERCENT!P$100,(PERCENT!P18-PERCENT!P$100)/(PERCENT!P$101-PERCENT!P$100),(PERCENT!P18-PERCENT!P$100)/(PERCENT!P$100-PERCENT!P$102))</f>
        <v>0.43219048463324117</v>
      </c>
      <c r="Q18" s="124">
        <f>IF(PERCENT!Q18&gt;PERCENT!Q$100,(PERCENT!Q18-PERCENT!Q$100)/(PERCENT!Q$101-PERCENT!Q$100),(PERCENT!Q18-PERCENT!Q$100)/(PERCENT!Q$100-PERCENT!Q$102))</f>
        <v>-0.54103263795123546</v>
      </c>
      <c r="R18" s="127">
        <f>IF(PERCENT!R18&gt;PERCENT!R$100,(PERCENT!R18-PERCENT!R$100)/(PERCENT!R$101-PERCENT!R$100),(PERCENT!R18-PERCENT!R$100)/(PERCENT!R$100-PERCENT!R$102))</f>
        <v>-7.9140624014409938E-2</v>
      </c>
      <c r="S18" s="124">
        <f>IF(PERCENT!S18&gt;PERCENT!S$100,(PERCENT!S18-PERCENT!S$100)/(PERCENT!S$101-PERCENT!S$100),(PERCENT!S18-PERCENT!S$100)/(PERCENT!S$100-PERCENT!S$102))</f>
        <v>-0.22458746652022546</v>
      </c>
      <c r="T18" s="124">
        <f>IF(PERCENT!T18&gt;PERCENT!T$100,(PERCENT!T18-PERCENT!T$100)/(PERCENT!T$101-PERCENT!T$100),(PERCENT!T18-PERCENT!T$100)/(PERCENT!T$100-PERCENT!T$102))</f>
        <v>-0.26871296146166374</v>
      </c>
      <c r="U18" s="124">
        <f>IF(PERCENT!U18&gt;PERCENT!U$100,(PERCENT!U18-PERCENT!U$100)/(PERCENT!U$101-PERCENT!U$100),(PERCENT!U18-PERCENT!U$100)/(PERCENT!U$100-PERCENT!U$102))</f>
        <v>0.13753383358130591</v>
      </c>
      <c r="V18" s="127">
        <f>IF(PERCENT!V18&gt;PERCENT!V$100,(PERCENT!V18-PERCENT!V$100)/(PERCENT!V$101-PERCENT!V$100),(PERCENT!V18-PERCENT!V$100)/(PERCENT!V$100-PERCENT!V$102))</f>
        <v>0.50943038632591708</v>
      </c>
      <c r="W18" s="124">
        <f>IF(PERCENT!W18&gt;PERCENT!W$100,(PERCENT!W18-PERCENT!W$100)/(PERCENT!W$101-PERCENT!W$100),(PERCENT!W18-PERCENT!W$100)/(PERCENT!W$100-PERCENT!W$102))</f>
        <v>0.50943038632591708</v>
      </c>
      <c r="X18" s="127">
        <f>IF(PERCENT!X18&gt;PERCENT!X$100,(PERCENT!X18-PERCENT!X$100)/(PERCENT!X$101-PERCENT!X$100),(PERCENT!X18-PERCENT!X$100)/(PERCENT!X$100-PERCENT!X$102))</f>
        <v>0.48762727195994382</v>
      </c>
      <c r="Y18" s="124">
        <f>IF(PERCENT!Y18&gt;PERCENT!Y$100,(PERCENT!Y18-PERCENT!Y$100)/(PERCENT!Y$101-PERCENT!Y$100),(PERCENT!Y18-PERCENT!Y$100)/(PERCENT!Y$100-PERCENT!Y$102))</f>
        <v>0.99541365086629952</v>
      </c>
      <c r="Z18" s="124">
        <f>IF(PERCENT!Z18&gt;PERCENT!Z$100,(PERCENT!Z18-PERCENT!Z$100)/(PERCENT!Z$101-PERCENT!Z$100),(PERCENT!Z18-PERCENT!Z$100)/(PERCENT!Z$100-PERCENT!Z$102))</f>
        <v>0.19342173679723201</v>
      </c>
      <c r="AA18" s="124">
        <f>IF(PERCENT!AA18&gt;PERCENT!AA$100,(PERCENT!AA18-PERCENT!AA$100)/(PERCENT!AA$101-PERCENT!AA$100),(PERCENT!AA18-PERCENT!AA$100)/(PERCENT!AA$100-PERCENT!AA$102))</f>
        <v>-0.26157204784477883</v>
      </c>
      <c r="AB18" s="124">
        <f>IF(PERCENT!AB18&gt;PERCENT!AB$100,(PERCENT!AB18-PERCENT!AB$100)/(PERCENT!AB$101-PERCENT!AB$100),(PERCENT!AB18-PERCENT!AB$100)/(PERCENT!AB$100-PERCENT!AB$102))</f>
        <v>0.45941383171183725</v>
      </c>
      <c r="AC18" s="127">
        <f>IF(PERCENT!AC18&gt;PERCENT!AC$100,(PERCENT!AC18-PERCENT!AC$100)/(PERCENT!AC$101-PERCENT!AC$100),(PERCENT!AC18-PERCENT!AC$100)/(PERCENT!AC$100-PERCENT!AC$102))</f>
        <v>3.5988608530430483E-2</v>
      </c>
      <c r="AD18" s="124">
        <f>IF(PERCENT!AD18&gt;PERCENT!AD$100,(PERCENT!AD18-PERCENT!AD$100)/(PERCENT!AD$101-PERCENT!AD$100),(PERCENT!AD18-PERCENT!AD$100)/(PERCENT!AD$100-PERCENT!AD$102))</f>
        <v>3.5988608530430483E-2</v>
      </c>
      <c r="AE18" s="128">
        <f>IF(PERCENT!AE18&gt;PERCENT!AE$100,(PERCENT!AE18-PERCENT!AE$100)/(PERCENT!AE$101-PERCENT!AE$100),(PERCENT!AE18-PERCENT!AE$100)/(PERCENT!AE$100-PERCENT!AE$102))</f>
        <v>7.7490460901674385E-2</v>
      </c>
      <c r="AF18" s="124">
        <f>IF(PERCENT!AF18&gt;PERCENT!AF$100,(PERCENT!AF18-PERCENT!AF$100)/(PERCENT!AF$101-PERCENT!AF$100),(PERCENT!AF18-PERCENT!AF$100)/(PERCENT!AF$100-PERCENT!AF$102))</f>
        <v>-0.36273927287767993</v>
      </c>
      <c r="AG18" s="124">
        <f>IF(PERCENT!AG18&gt;PERCENT!AG$100,(PERCENT!AG18-PERCENT!AG$100)/(PERCENT!AG$101-PERCENT!AG$100),(PERCENT!AG18-PERCENT!AG$100)/(PERCENT!AG$100-PERCENT!AG$102))</f>
        <v>0.22866641244513078</v>
      </c>
      <c r="AH18" s="124">
        <f>IF(PERCENT!AH18&gt;PERCENT!AH$100,(PERCENT!AH18-PERCENT!AH$100)/(PERCENT!AH$101-PERCENT!AH$100),(PERCENT!AH18-PERCENT!AH$100)/(PERCENT!AH$100-PERCENT!AH$102))</f>
        <v>0.33541393407043879</v>
      </c>
      <c r="AI18" s="124">
        <f>IF(PERCENT!AI18&gt;PERCENT!AI$100,(PERCENT!AI18-PERCENT!AI$100)/(PERCENT!AI$101-PERCENT!AI$100),(PERCENT!AI18-PERCENT!AI$100)/(PERCENT!AI$100-PERCENT!AI$102))</f>
        <v>0.59989143150056634</v>
      </c>
      <c r="AJ18" s="124">
        <f>IF(PERCENT!AJ18&gt;PERCENT!AJ$100,(PERCENT!AJ18-PERCENT!AJ$100)/(PERCENT!AJ$101-PERCENT!AJ$100),(PERCENT!AJ18-PERCENT!AJ$100)/(PERCENT!AJ$100-PERCENT!AJ$102))</f>
        <v>-8.4690741985929005E-2</v>
      </c>
      <c r="AK18" s="124">
        <f>IF(PERCENT!AK18&gt;PERCENT!AK$100,(PERCENT!AK18-PERCENT!AK$100)/(PERCENT!AK$101-PERCENT!AK$100),(PERCENT!AK18-PERCENT!AK$100)/(PERCENT!AK$100-PERCENT!AK$102))</f>
        <v>0.32718278673009848</v>
      </c>
      <c r="AL18" s="124">
        <f>IF(PERCENT!AL18&gt;PERCENT!AL$100,(PERCENT!AL18-PERCENT!AL$100)/(PERCENT!AL$101-PERCENT!AL$100),(PERCENT!AL18-PERCENT!AL$100)/(PERCENT!AL$100-PERCENT!AL$102))</f>
        <v>0.23141795859390521</v>
      </c>
      <c r="AM18" s="124">
        <f>IF(PERCENT!AM18&gt;PERCENT!AM$100,(PERCENT!AM18-PERCENT!AM$100)/(PERCENT!AM$101-PERCENT!AM$100),(PERCENT!AM18-PERCENT!AM$100)/(PERCENT!AM$100-PERCENT!AM$102))</f>
        <v>3.6081393244439472E-2</v>
      </c>
      <c r="AN18" s="124">
        <f>IF(PERCENT!AN18&gt;PERCENT!AN$100,(PERCENT!AN18-PERCENT!AN$100)/(PERCENT!AN$101-PERCENT!AN$100),(PERCENT!AN18-PERCENT!AN$100)/(PERCENT!AN$100-PERCENT!AN$102))</f>
        <v>-9.2769193191336152E-3</v>
      </c>
      <c r="AO18" s="124">
        <f>IF(PERCENT!AO18&gt;PERCENT!AO$100,(PERCENT!AO18-PERCENT!AO$100)/(PERCENT!AO$101-PERCENT!AO$100),(PERCENT!AO18-PERCENT!AO$100)/(PERCENT!AO$100-PERCENT!AO$102))</f>
        <v>-0.56484342343286253</v>
      </c>
      <c r="AP18" s="124">
        <f>IF(PERCENT!AP18&gt;PERCENT!AP$100,(PERCENT!AP18-PERCENT!AP$100)/(PERCENT!AP$101-PERCENT!AP$100),(PERCENT!AP18-PERCENT!AP$100)/(PERCENT!AP$100-PERCENT!AP$102))</f>
        <v>0.59495142411776014</v>
      </c>
      <c r="AQ18" s="124">
        <f>IF(PERCENT!AQ18&gt;PERCENT!AQ$100,(PERCENT!AQ18-PERCENT!AQ$100)/(PERCENT!AQ$101-PERCENT!AQ$100),(PERCENT!AQ18-PERCENT!AQ$100)/(PERCENT!AQ$100-PERCENT!AQ$102))</f>
        <v>2.7416636942681882E-2</v>
      </c>
      <c r="AR18" s="124">
        <f>IF(PERCENT!AR18&gt;PERCENT!AR$100,(PERCENT!AR18-PERCENT!AR$100)/(PERCENT!AR$101-PERCENT!AR$100),(PERCENT!AR18-PERCENT!AR$100)/(PERCENT!AR$100-PERCENT!AR$102))</f>
        <v>-0.4942955167066046</v>
      </c>
      <c r="AS18" s="198">
        <f>IF(PERCENT!AS18&gt;PERCENT!AS$100,(PERCENT!AS18-PERCENT!AS$100)/(PERCENT!AS$101-PERCENT!AS$100),(PERCENT!AS18-PERCENT!AS$100)/(PERCENT!AS$100-PERCENT!AS$102))</f>
        <v>-0.11589927587378519</v>
      </c>
      <c r="AT18" s="198">
        <f>IF(PERCENT!AT18&gt;PERCENT!AT$100,(PERCENT!AT18-PERCENT!AT$100)/(PERCENT!AT$101-PERCENT!AT$100),(PERCENT!AT18-PERCENT!AT$100)/(PERCENT!AT$100-PERCENT!AT$102))</f>
        <v>1</v>
      </c>
      <c r="AU18" s="198">
        <f>IF(PERCENT!AU18&gt;PERCENT!AU$100,(PERCENT!AU18-PERCENT!AU$100)/(PERCENT!AU$101-PERCENT!AU$100),(PERCENT!AU18-PERCENT!AU$100)/(PERCENT!AU$100-PERCENT!AU$102))</f>
        <v>0.21290075751894569</v>
      </c>
      <c r="AV18" s="231">
        <f>IF(PERCENT!AV18&gt;PERCENT!AV$100,(PERCENT!AV18-PERCENT!AV$100)/(PERCENT!AV$101-PERCENT!AV$100),(PERCENT!AV18-PERCENT!AV$100)/(PERCENT!AV$100-PERCENT!AV$102))</f>
        <v>7.7490460901674385E-2</v>
      </c>
      <c r="AW18" s="231">
        <f>IF(PERCENT!AW18&gt;PERCENT!AW$100,(PERCENT!AW18-PERCENT!AW$100)/(PERCENT!AW$101-PERCENT!AW$100),(PERCENT!AW18-PERCENT!AW$100)/(PERCENT!AW$100-PERCENT!AW$102))</f>
        <v>0.32031505294274348</v>
      </c>
      <c r="AX18" s="231">
        <f>IF(PERCENT!AX18&gt;PERCENT!AX$100,(PERCENT!AX18-PERCENT!AX$100)/(PERCENT!AX$101-PERCENT!AX$100),(PERCENT!AX18-PERCENT!AX$100)/(PERCENT!AX$100-PERCENT!AX$102))</f>
        <v>7.7490460901674385E-2</v>
      </c>
      <c r="AY18" s="232">
        <f>IF(PERCENT!AY18&gt;PERCENT!AY$100,(PERCENT!AY18-PERCENT!AY$100)/(PERCENT!AY$101-PERCENT!AY$100),(PERCENT!AY18-PERCENT!AY$100)/(PERCENT!AY$100-PERCENT!AY$102))</f>
        <v>5.7913350986586877E-2</v>
      </c>
    </row>
    <row r="19" spans="1:51" x14ac:dyDescent="0.35">
      <c r="A19" s="197" t="s">
        <v>412</v>
      </c>
      <c r="B19" s="125">
        <f>IF(PERCENT!B19&gt;PERCENT!B$100,(PERCENT!B19-PERCENT!B$100)/(PERCENT!B$101-PERCENT!B$100),(PERCENT!B19-PERCENT!B$100)/(PERCENT!B$100-PERCENT!B$102))</f>
        <v>0.44422318616895223</v>
      </c>
      <c r="C19" s="124">
        <f>IF(PERCENT!C19&gt;PERCENT!C$100,(PERCENT!C19-PERCENT!C$100)/(PERCENT!C$101-PERCENT!C$100),(PERCENT!C19-PERCENT!C$100)/(PERCENT!C$100-PERCENT!C$102))</f>
        <v>0.67470908816264352</v>
      </c>
      <c r="D19" s="124">
        <f>IF(PERCENT!D19&gt;PERCENT!D$100,(PERCENT!D19-PERCENT!D$100)/(PERCENT!D$101-PERCENT!D$100),(PERCENT!D19-PERCENT!D$100)/(PERCENT!D$100-PERCENT!D$102))</f>
        <v>0.40896050049776989</v>
      </c>
      <c r="E19" s="124">
        <f>IF(PERCENT!E19&gt;PERCENT!E$100,(PERCENT!E19-PERCENT!E$100)/(PERCENT!E$101-PERCENT!E$100),(PERCENT!E19-PERCENT!E$100)/(PERCENT!E$100-PERCENT!E$102))</f>
        <v>0.71711541957059366</v>
      </c>
      <c r="F19" s="124">
        <f>IF(PERCENT!F19&gt;PERCENT!F$100,(PERCENT!F19-PERCENT!F$100)/(PERCENT!F$101-PERCENT!F$100),(PERCENT!F19-PERCENT!F$100)/(PERCENT!F$100-PERCENT!F$102))</f>
        <v>-0.1501731145231055</v>
      </c>
      <c r="G19" s="124">
        <f>IF(PERCENT!G19&gt;PERCENT!G$100,(PERCENT!G19-PERCENT!G$100)/(PERCENT!G$101-PERCENT!G$100),(PERCENT!G19-PERCENT!G$100)/(PERCENT!G$100-PERCENT!G$102))</f>
        <v>-0.96169814293364109</v>
      </c>
      <c r="H19" s="125">
        <f>IF(PERCENT!H19&gt;PERCENT!H$100,(PERCENT!H19-PERCENT!H$100)/(PERCENT!H$101-PERCENT!H$100),(PERCENT!H19-PERCENT!H$100)/(PERCENT!H$100-PERCENT!H$102))</f>
        <v>-0.26614835295502287</v>
      </c>
      <c r="I19" s="124">
        <f>IF(PERCENT!I19&gt;PERCENT!I$100,(PERCENT!I19-PERCENT!I$100)/(PERCENT!I$101-PERCENT!I$100),(PERCENT!I19-PERCENT!I$100)/(PERCENT!I$100-PERCENT!I$102))</f>
        <v>-0.10817008998787858</v>
      </c>
      <c r="J19" s="124">
        <f>IF(PERCENT!J19&gt;PERCENT!J$100,(PERCENT!J19-PERCENT!J$100)/(PERCENT!J$101-PERCENT!J$100),(PERCENT!J19-PERCENT!J$100)/(PERCENT!J$100-PERCENT!J$102))</f>
        <v>-0.35393525544438387</v>
      </c>
      <c r="K19" s="126">
        <f>IF(PERCENT!K19&gt;PERCENT!K$100,(PERCENT!K19-PERCENT!K$100)/(PERCENT!K$101-PERCENT!K$100),(PERCENT!K19-PERCENT!K$100)/(PERCENT!K$100-PERCENT!K$102))</f>
        <v>0.32082180334403398</v>
      </c>
      <c r="L19" s="126">
        <f>IF(PERCENT!L19&gt;PERCENT!L$100,(PERCENT!L19-PERCENT!L$100)/(PERCENT!L$101-PERCENT!L$100),(PERCENT!L19-PERCENT!L$100)/(PERCENT!L$100-PERCENT!L$102))</f>
        <v>-0.55356476334726634</v>
      </c>
      <c r="M19" s="124">
        <f>IF(PERCENT!M19&gt;PERCENT!M$100,(PERCENT!M19-PERCENT!M$100)/(PERCENT!M$101-PERCENT!M$100),(PERCENT!M19-PERCENT!M$100)/(PERCENT!M$100-PERCENT!M$102))</f>
        <v>-1</v>
      </c>
      <c r="N19" s="124">
        <f>IF(PERCENT!N19&gt;PERCENT!N$100,(PERCENT!N19-PERCENT!N$100)/(PERCENT!N$101-PERCENT!N$100),(PERCENT!N19-PERCENT!N$100)/(PERCENT!N$100-PERCENT!N$102))</f>
        <v>-0.50209679499924953</v>
      </c>
      <c r="O19" s="124">
        <f>IF(PERCENT!O19&gt;PERCENT!O$100,(PERCENT!O19-PERCENT!O$100)/(PERCENT!O$101-PERCENT!O$100),(PERCENT!O19-PERCENT!O$100)/(PERCENT!O$100-PERCENT!O$102))</f>
        <v>0.19304985013945297</v>
      </c>
      <c r="P19" s="124">
        <f>IF(PERCENT!P19&gt;PERCENT!P$100,(PERCENT!P19-PERCENT!P$100)/(PERCENT!P$101-PERCENT!P$100),(PERCENT!P19-PERCENT!P$100)/(PERCENT!P$100-PERCENT!P$102))</f>
        <v>0.16951225088880745</v>
      </c>
      <c r="Q19" s="124">
        <f>IF(PERCENT!Q19&gt;PERCENT!Q$100,(PERCENT!Q19-PERCENT!Q$100)/(PERCENT!Q$101-PERCENT!Q$100),(PERCENT!Q19-PERCENT!Q$100)/(PERCENT!Q$100-PERCENT!Q$102))</f>
        <v>-0.17514874618282253</v>
      </c>
      <c r="R19" s="127">
        <f>IF(PERCENT!R19&gt;PERCENT!R$100,(PERCENT!R19-PERCENT!R$100)/(PERCENT!R$101-PERCENT!R$100),(PERCENT!R19-PERCENT!R$100)/(PERCENT!R$100-PERCENT!R$102))</f>
        <v>-0.6028747353877344</v>
      </c>
      <c r="S19" s="124">
        <f>IF(PERCENT!S19&gt;PERCENT!S$100,(PERCENT!S19-PERCENT!S$100)/(PERCENT!S$101-PERCENT!S$100),(PERCENT!S19-PERCENT!S$100)/(PERCENT!S$100-PERCENT!S$102))</f>
        <v>-0.64842482492470943</v>
      </c>
      <c r="T19" s="124">
        <f>IF(PERCENT!T19&gt;PERCENT!T$100,(PERCENT!T19-PERCENT!T$100)/(PERCENT!T$101-PERCENT!T$100),(PERCENT!T19-PERCENT!T$100)/(PERCENT!T$100-PERCENT!T$102))</f>
        <v>-0.59351886331342263</v>
      </c>
      <c r="U19" s="124">
        <f>IF(PERCENT!U19&gt;PERCENT!U$100,(PERCENT!U19-PERCENT!U$100)/(PERCENT!U$101-PERCENT!U$100),(PERCENT!U19-PERCENT!U$100)/(PERCENT!U$100-PERCENT!U$102))</f>
        <v>-0.55762638717450652</v>
      </c>
      <c r="V19" s="127">
        <f>IF(PERCENT!V19&gt;PERCENT!V$100,(PERCENT!V19-PERCENT!V$100)/(PERCENT!V$101-PERCENT!V$100),(PERCENT!V19-PERCENT!V$100)/(PERCENT!V$100-PERCENT!V$102))</f>
        <v>-0.13210046025803329</v>
      </c>
      <c r="W19" s="124">
        <f>IF(PERCENT!W19&gt;PERCENT!W$100,(PERCENT!W19-PERCENT!W$100)/(PERCENT!W$101-PERCENT!W$100),(PERCENT!W19-PERCENT!W$100)/(PERCENT!W$100-PERCENT!W$102))</f>
        <v>-0.13210046025803329</v>
      </c>
      <c r="X19" s="127">
        <f>IF(PERCENT!X19&gt;PERCENT!X$100,(PERCENT!X19-PERCENT!X$100)/(PERCENT!X$101-PERCENT!X$100),(PERCENT!X19-PERCENT!X$100)/(PERCENT!X$100-PERCENT!X$102))</f>
        <v>0.58261898906517784</v>
      </c>
      <c r="Y19" s="124">
        <f>IF(PERCENT!Y19&gt;PERCENT!Y$100,(PERCENT!Y19-PERCENT!Y$100)/(PERCENT!Y$101-PERCENT!Y$100),(PERCENT!Y19-PERCENT!Y$100)/(PERCENT!Y$100-PERCENT!Y$102))</f>
        <v>9.4517090533586215E-2</v>
      </c>
      <c r="Z19" s="124">
        <f>IF(PERCENT!Z19&gt;PERCENT!Z$100,(PERCENT!Z19-PERCENT!Z$100)/(PERCENT!Z$101-PERCENT!Z$100),(PERCENT!Z19-PERCENT!Z$100)/(PERCENT!Z$100-PERCENT!Z$102))</f>
        <v>0.10436161408412907</v>
      </c>
      <c r="AA19" s="124">
        <f>IF(PERCENT!AA19&gt;PERCENT!AA$100,(PERCENT!AA19-PERCENT!AA$100)/(PERCENT!AA$101-PERCENT!AA$100),(PERCENT!AA19-PERCENT!AA$100)/(PERCENT!AA$100-PERCENT!AA$102))</f>
        <v>0.43978702691048127</v>
      </c>
      <c r="AB19" s="124">
        <f>IF(PERCENT!AB19&gt;PERCENT!AB$100,(PERCENT!AB19-PERCENT!AB$100)/(PERCENT!AB$101-PERCENT!AB$100),(PERCENT!AB19-PERCENT!AB$100)/(PERCENT!AB$100-PERCENT!AB$102))</f>
        <v>0.68578428968250571</v>
      </c>
      <c r="AC19" s="127">
        <f>IF(PERCENT!AC19&gt;PERCENT!AC$100,(PERCENT!AC19-PERCENT!AC$100)/(PERCENT!AC$101-PERCENT!AC$100),(PERCENT!AC19-PERCENT!AC$100)/(PERCENT!AC$100-PERCENT!AC$102))</f>
        <v>0.28580504622087438</v>
      </c>
      <c r="AD19" s="124">
        <f>IF(PERCENT!AD19&gt;PERCENT!AD$100,(PERCENT!AD19-PERCENT!AD$100)/(PERCENT!AD$101-PERCENT!AD$100),(PERCENT!AD19-PERCENT!AD$100)/(PERCENT!AD$100-PERCENT!AD$102))</f>
        <v>0.28580504622087438</v>
      </c>
      <c r="AE19" s="128">
        <f>IF(PERCENT!AE19&gt;PERCENT!AE$100,(PERCENT!AE19-PERCENT!AE$100)/(PERCENT!AE$101-PERCENT!AE$100),(PERCENT!AE19-PERCENT!AE$100)/(PERCENT!AE$100-PERCENT!AE$102))</f>
        <v>-0.5479147526427357</v>
      </c>
      <c r="AF19" s="124">
        <f>IF(PERCENT!AF19&gt;PERCENT!AF$100,(PERCENT!AF19-PERCENT!AF$100)/(PERCENT!AF$101-PERCENT!AF$100),(PERCENT!AF19-PERCENT!AF$100)/(PERCENT!AF$100-PERCENT!AF$102))</f>
        <v>-0.45781041005093631</v>
      </c>
      <c r="AG19" s="124">
        <f>IF(PERCENT!AG19&gt;PERCENT!AG$100,(PERCENT!AG19-PERCENT!AG$100)/(PERCENT!AG$101-PERCENT!AG$100),(PERCENT!AG19-PERCENT!AG$100)/(PERCENT!AG$100-PERCENT!AG$102))</f>
        <v>-0.28427413177621857</v>
      </c>
      <c r="AH19" s="124">
        <f>IF(PERCENT!AH19&gt;PERCENT!AH$100,(PERCENT!AH19-PERCENT!AH$100)/(PERCENT!AH$101-PERCENT!AH$100),(PERCENT!AH19-PERCENT!AH$100)/(PERCENT!AH$100-PERCENT!AH$102))</f>
        <v>0.22734533631902895</v>
      </c>
      <c r="AI19" s="124">
        <f>IF(PERCENT!AI19&gt;PERCENT!AI$100,(PERCENT!AI19-PERCENT!AI$100)/(PERCENT!AI$101-PERCENT!AI$100),(PERCENT!AI19-PERCENT!AI$100)/(PERCENT!AI$100-PERCENT!AI$102))</f>
        <v>2.542379234160784E-2</v>
      </c>
      <c r="AJ19" s="124">
        <f>IF(PERCENT!AJ19&gt;PERCENT!AJ$100,(PERCENT!AJ19-PERCENT!AJ$100)/(PERCENT!AJ$101-PERCENT!AJ$100),(PERCENT!AJ19-PERCENT!AJ$100)/(PERCENT!AJ$100-PERCENT!AJ$102))</f>
        <v>0.36626188301201107</v>
      </c>
      <c r="AK19" s="124">
        <f>IF(PERCENT!AK19&gt;PERCENT!AK$100,(PERCENT!AK19-PERCENT!AK$100)/(PERCENT!AK$101-PERCENT!AK$100),(PERCENT!AK19-PERCENT!AK$100)/(PERCENT!AK$100-PERCENT!AK$102))</f>
        <v>-2.7476331425207265E-2</v>
      </c>
      <c r="AL19" s="124">
        <f>IF(PERCENT!AL19&gt;PERCENT!AL$100,(PERCENT!AL19-PERCENT!AL$100)/(PERCENT!AL$101-PERCENT!AL$100),(PERCENT!AL19-PERCENT!AL$100)/(PERCENT!AL$100-PERCENT!AL$102))</f>
        <v>0.31910210009788048</v>
      </c>
      <c r="AM19" s="124">
        <f>IF(PERCENT!AM19&gt;PERCENT!AM$100,(PERCENT!AM19-PERCENT!AM$100)/(PERCENT!AM$101-PERCENT!AM$100),(PERCENT!AM19-PERCENT!AM$100)/(PERCENT!AM$100-PERCENT!AM$102))</f>
        <v>-0.33564585486311915</v>
      </c>
      <c r="AN19" s="124">
        <f>IF(PERCENT!AN19&gt;PERCENT!AN$100,(PERCENT!AN19-PERCENT!AN$100)/(PERCENT!AN$101-PERCENT!AN$100),(PERCENT!AN19-PERCENT!AN$100)/(PERCENT!AN$100-PERCENT!AN$102))</f>
        <v>-0.68155329549543542</v>
      </c>
      <c r="AO19" s="124">
        <f>IF(PERCENT!AO19&gt;PERCENT!AO$100,(PERCENT!AO19-PERCENT!AO$100)/(PERCENT!AO$101-PERCENT!AO$100),(PERCENT!AO19-PERCENT!AO$100)/(PERCENT!AO$100-PERCENT!AO$102))</f>
        <v>-0.52660790833700533</v>
      </c>
      <c r="AP19" s="124">
        <f>IF(PERCENT!AP19&gt;PERCENT!AP$100,(PERCENT!AP19-PERCENT!AP$100)/(PERCENT!AP$101-PERCENT!AP$100),(PERCENT!AP19-PERCENT!AP$100)/(PERCENT!AP$100-PERCENT!AP$102))</f>
        <v>0.35110139224657727</v>
      </c>
      <c r="AQ19" s="124">
        <f>IF(PERCENT!AQ19&gt;PERCENT!AQ$100,(PERCENT!AQ19-PERCENT!AQ$100)/(PERCENT!AQ$101-PERCENT!AQ$100),(PERCENT!AQ19-PERCENT!AQ$100)/(PERCENT!AQ$100-PERCENT!AQ$102))</f>
        <v>-2.267987004040245E-2</v>
      </c>
      <c r="AR19" s="124">
        <f>IF(PERCENT!AR19&gt;PERCENT!AR$100,(PERCENT!AR19-PERCENT!AR$100)/(PERCENT!AR$101-PERCENT!AR$100),(PERCENT!AR19-PERCENT!AR$100)/(PERCENT!AR$100-PERCENT!AR$102))</f>
        <v>0.18541498978402582</v>
      </c>
      <c r="AS19" s="198">
        <f>IF(PERCENT!AS19&gt;PERCENT!AS$100,(PERCENT!AS19-PERCENT!AS$100)/(PERCENT!AS$101-PERCENT!AS$100),(PERCENT!AS19-PERCENT!AS$100)/(PERCENT!AS$100-PERCENT!AS$102))</f>
        <v>2.1855422440795483E-2</v>
      </c>
      <c r="AT19" s="198">
        <f>IF(PERCENT!AT19&gt;PERCENT!AT$100,(PERCENT!AT19-PERCENT!AT$100)/(PERCENT!AT$101-PERCENT!AT$100),(PERCENT!AT19-PERCENT!AT$100)/(PERCENT!AT$100-PERCENT!AT$102))</f>
        <v>-2.1377868413705023E-2</v>
      </c>
      <c r="AU19" s="198">
        <f>IF(PERCENT!AU19&gt;PERCENT!AU$100,(PERCENT!AU19-PERCENT!AU$100)/(PERCENT!AU$101-PERCENT!AU$100),(PERCENT!AU19-PERCENT!AU$100)/(PERCENT!AU$100-PERCENT!AU$102))</f>
        <v>0.17727541696861993</v>
      </c>
      <c r="AV19" s="231">
        <f>IF(PERCENT!AV19&gt;PERCENT!AV$100,(PERCENT!AV19-PERCENT!AV$100)/(PERCENT!AV$101-PERCENT!AV$100),(PERCENT!AV19-PERCENT!AV$100)/(PERCENT!AV$100-PERCENT!AV$102))</f>
        <v>-0.5479147526427357</v>
      </c>
      <c r="AW19" s="231">
        <f>IF(PERCENT!AW19&gt;PERCENT!AW$100,(PERCENT!AW19-PERCENT!AW$100)/(PERCENT!AW$101-PERCENT!AW$100),(PERCENT!AW19-PERCENT!AW$100)/(PERCENT!AW$100-PERCENT!AW$102))</f>
        <v>7.1803541797183873E-2</v>
      </c>
      <c r="AX19" s="231">
        <f>IF(PERCENT!AX19&gt;PERCENT!AX$100,(PERCENT!AX19-PERCENT!AX$100)/(PERCENT!AX$101-PERCENT!AX$100),(PERCENT!AX19-PERCENT!AX$100)/(PERCENT!AX$100-PERCENT!AX$102))</f>
        <v>-0.5479147526427357</v>
      </c>
      <c r="AY19" s="232">
        <f>IF(PERCENT!AY19&gt;PERCENT!AY$100,(PERCENT!AY19-PERCENT!AY$100)/(PERCENT!AY$101-PERCENT!AY$100),(PERCENT!AY19-PERCENT!AY$100)/(PERCENT!AY$100-PERCENT!AY$102))</f>
        <v>0.3150216315383636</v>
      </c>
    </row>
    <row r="20" spans="1:51" x14ac:dyDescent="0.35">
      <c r="A20" s="197" t="s">
        <v>413</v>
      </c>
      <c r="B20" s="125">
        <f>IF(PERCENT!B20&gt;PERCENT!B$100,(PERCENT!B20-PERCENT!B$100)/(PERCENT!B$101-PERCENT!B$100),(PERCENT!B20-PERCENT!B$100)/(PERCENT!B$100-PERCENT!B$102))</f>
        <v>0.28725471593464075</v>
      </c>
      <c r="C20" s="124">
        <f>IF(PERCENT!C20&gt;PERCENT!C$100,(PERCENT!C20-PERCENT!C$100)/(PERCENT!C$101-PERCENT!C$100),(PERCENT!C20-PERCENT!C$100)/(PERCENT!C$100-PERCENT!C$102))</f>
        <v>0.10282021950154886</v>
      </c>
      <c r="D20" s="124">
        <f>IF(PERCENT!D20&gt;PERCENT!D$100,(PERCENT!D20-PERCENT!D$100)/(PERCENT!D$101-PERCENT!D$100),(PERCENT!D20-PERCENT!D$100)/(PERCENT!D$100-PERCENT!D$102))</f>
        <v>0.18795226599476611</v>
      </c>
      <c r="E20" s="124">
        <f>IF(PERCENT!E20&gt;PERCENT!E$100,(PERCENT!E20-PERCENT!E$100)/(PERCENT!E$101-PERCENT!E$100),(PERCENT!E20-PERCENT!E$100)/(PERCENT!E$100-PERCENT!E$102))</f>
        <v>0.46812986725876599</v>
      </c>
      <c r="F20" s="124">
        <f>IF(PERCENT!F20&gt;PERCENT!F$100,(PERCENT!F20-PERCENT!F$100)/(PERCENT!F$101-PERCENT!F$100),(PERCENT!F20-PERCENT!F$100)/(PERCENT!F$100-PERCENT!F$102))</f>
        <v>-0.95772493027171224</v>
      </c>
      <c r="G20" s="124">
        <f>IF(PERCENT!G20&gt;PERCENT!G$100,(PERCENT!G20-PERCENT!G$100)/(PERCENT!G$101-PERCENT!G$100),(PERCENT!G20-PERCENT!G$100)/(PERCENT!G$100-PERCENT!G$102))</f>
        <v>0.68721989507189929</v>
      </c>
      <c r="H20" s="125">
        <f>IF(PERCENT!H20&gt;PERCENT!H$100,(PERCENT!H20-PERCENT!H$100)/(PERCENT!H$101-PERCENT!H$100),(PERCENT!H20-PERCENT!H$100)/(PERCENT!H$100-PERCENT!H$102))</f>
        <v>-0.37690750979462778</v>
      </c>
      <c r="I20" s="124">
        <f>IF(PERCENT!I20&gt;PERCENT!I$100,(PERCENT!I20-PERCENT!I$100)/(PERCENT!I$101-PERCENT!I$100),(PERCENT!I20-PERCENT!I$100)/(PERCENT!I$100-PERCENT!I$102))</f>
        <v>4.9769205426043336E-2</v>
      </c>
      <c r="J20" s="124">
        <f>IF(PERCENT!J20&gt;PERCENT!J$100,(PERCENT!J20-PERCENT!J$100)/(PERCENT!J$101-PERCENT!J$100),(PERCENT!J20-PERCENT!J$100)/(PERCENT!J$100-PERCENT!J$102))</f>
        <v>-0.79060599119770769</v>
      </c>
      <c r="K20" s="126">
        <f>IF(PERCENT!K20&gt;PERCENT!K$100,(PERCENT!K20-PERCENT!K$100)/(PERCENT!K$101-PERCENT!K$100),(PERCENT!K20-PERCENT!K$100)/(PERCENT!K$100-PERCENT!K$102))</f>
        <v>-0.11716072181742934</v>
      </c>
      <c r="L20" s="126">
        <f>IF(PERCENT!L20&gt;PERCENT!L$100,(PERCENT!L20-PERCENT!L$100)/(PERCENT!L$101-PERCENT!L$100),(PERCENT!L20-PERCENT!L$100)/(PERCENT!L$100-PERCENT!L$102))</f>
        <v>-0.57420562027152022</v>
      </c>
      <c r="M20" s="124">
        <f>IF(PERCENT!M20&gt;PERCENT!M$100,(PERCENT!M20-PERCENT!M$100)/(PERCENT!M$101-PERCENT!M$100),(PERCENT!M20-PERCENT!M$100)/(PERCENT!M$100-PERCENT!M$102))</f>
        <v>-1</v>
      </c>
      <c r="N20" s="124">
        <f>IF(PERCENT!N20&gt;PERCENT!N$100,(PERCENT!N20-PERCENT!N$100)/(PERCENT!N$101-PERCENT!N$100),(PERCENT!N20-PERCENT!N$100)/(PERCENT!N$100-PERCENT!N$102))</f>
        <v>-0.86872307444093366</v>
      </c>
      <c r="O20" s="124">
        <f>IF(PERCENT!O20&gt;PERCENT!O$100,(PERCENT!O20-PERCENT!O$100)/(PERCENT!O$101-PERCENT!O$100),(PERCENT!O20-PERCENT!O$100)/(PERCENT!O$100-PERCENT!O$102))</f>
        <v>-0.51053914632914932</v>
      </c>
      <c r="P20" s="124">
        <f>IF(PERCENT!P20&gt;PERCENT!P$100,(PERCENT!P20-PERCENT!P$100)/(PERCENT!P$101-PERCENT!P$100),(PERCENT!P20-PERCENT!P$100)/(PERCENT!P$100-PERCENT!P$102))</f>
        <v>0.92305385072132728</v>
      </c>
      <c r="Q20" s="124">
        <f>IF(PERCENT!Q20&gt;PERCENT!Q$100,(PERCENT!Q20-PERCENT!Q$100)/(PERCENT!Q$101-PERCENT!Q$100),(PERCENT!Q20-PERCENT!Q$100)/(PERCENT!Q$100-PERCENT!Q$102))</f>
        <v>-3.891378403333124E-2</v>
      </c>
      <c r="R20" s="127">
        <f>IF(PERCENT!R20&gt;PERCENT!R$100,(PERCENT!R20-PERCENT!R$100)/(PERCENT!R$101-PERCENT!R$100),(PERCENT!R20-PERCENT!R$100)/(PERCENT!R$100-PERCENT!R$102))</f>
        <v>-0.68018580103650961</v>
      </c>
      <c r="S20" s="124">
        <f>IF(PERCENT!S20&gt;PERCENT!S$100,(PERCENT!S20-PERCENT!S$100)/(PERCENT!S$101-PERCENT!S$100),(PERCENT!S20-PERCENT!S$100)/(PERCENT!S$100-PERCENT!S$102))</f>
        <v>-0.77046771739485065</v>
      </c>
      <c r="T20" s="124">
        <f>IF(PERCENT!T20&gt;PERCENT!T$100,(PERCENT!T20-PERCENT!T$100)/(PERCENT!T$101-PERCENT!T$100),(PERCENT!T20-PERCENT!T$100)/(PERCENT!T$100-PERCENT!T$102))</f>
        <v>-0.65698274804052637</v>
      </c>
      <c r="U20" s="124">
        <f>IF(PERCENT!U20&gt;PERCENT!U$100,(PERCENT!U20-PERCENT!U$100)/(PERCENT!U$101-PERCENT!U$100),(PERCENT!U20-PERCENT!U$100)/(PERCENT!U$100-PERCENT!U$102))</f>
        <v>-0.60008339966151736</v>
      </c>
      <c r="V20" s="127">
        <f>IF(PERCENT!V20&gt;PERCENT!V$100,(PERCENT!V20-PERCENT!V$100)/(PERCENT!V$101-PERCENT!V$100),(PERCENT!V20-PERCENT!V$100)/(PERCENT!V$100-PERCENT!V$102))</f>
        <v>-0.36502751572279207</v>
      </c>
      <c r="W20" s="124">
        <f>IF(PERCENT!W20&gt;PERCENT!W$100,(PERCENT!W20-PERCENT!W$100)/(PERCENT!W$101-PERCENT!W$100),(PERCENT!W20-PERCENT!W$100)/(PERCENT!W$100-PERCENT!W$102))</f>
        <v>-0.36502751572279207</v>
      </c>
      <c r="X20" s="127">
        <f>IF(PERCENT!X20&gt;PERCENT!X$100,(PERCENT!X20-PERCENT!X$100)/(PERCENT!X$101-PERCENT!X$100),(PERCENT!X20-PERCENT!X$100)/(PERCENT!X$100-PERCENT!X$102))</f>
        <v>1.8253156030692035E-2</v>
      </c>
      <c r="Y20" s="124">
        <f>IF(PERCENT!Y20&gt;PERCENT!Y$100,(PERCENT!Y20-PERCENT!Y$100)/(PERCENT!Y$101-PERCENT!Y$100),(PERCENT!Y20-PERCENT!Y$100)/(PERCENT!Y$100-PERCENT!Y$102))</f>
        <v>-5.5064348869431234E-2</v>
      </c>
      <c r="Z20" s="124">
        <f>IF(PERCENT!Z20&gt;PERCENT!Z$100,(PERCENT!Z20-PERCENT!Z$100)/(PERCENT!Z$101-PERCENT!Z$100),(PERCENT!Z20-PERCENT!Z$100)/(PERCENT!Z$100-PERCENT!Z$102))</f>
        <v>-0.30542296280029818</v>
      </c>
      <c r="AA20" s="124">
        <f>IF(PERCENT!AA20&gt;PERCENT!AA$100,(PERCENT!AA20-PERCENT!AA$100)/(PERCENT!AA$101-PERCENT!AA$100),(PERCENT!AA20-PERCENT!AA$100)/(PERCENT!AA$100-PERCENT!AA$102))</f>
        <v>0.10019621195212401</v>
      </c>
      <c r="AB20" s="124">
        <f>IF(PERCENT!AB20&gt;PERCENT!AB$100,(PERCENT!AB20-PERCENT!AB$100)/(PERCENT!AB$101-PERCENT!AB$100),(PERCENT!AB20-PERCENT!AB$100)/(PERCENT!AB$100-PERCENT!AB$102))</f>
        <v>4.0459551288511364E-2</v>
      </c>
      <c r="AC20" s="127">
        <f>IF(PERCENT!AC20&gt;PERCENT!AC$100,(PERCENT!AC20-PERCENT!AC$100)/(PERCENT!AC$101-PERCENT!AC$100),(PERCENT!AC20-PERCENT!AC$100)/(PERCENT!AC$100-PERCENT!AC$102))</f>
        <v>1.0108555638618399E-2</v>
      </c>
      <c r="AD20" s="124">
        <f>IF(PERCENT!AD20&gt;PERCENT!AD$100,(PERCENT!AD20-PERCENT!AD$100)/(PERCENT!AD$101-PERCENT!AD$100),(PERCENT!AD20-PERCENT!AD$100)/(PERCENT!AD$100-PERCENT!AD$102))</f>
        <v>1.0108555638618399E-2</v>
      </c>
      <c r="AE20" s="128">
        <f>IF(PERCENT!AE20&gt;PERCENT!AE$100,(PERCENT!AE20-PERCENT!AE$100)/(PERCENT!AE$101-PERCENT!AE$100),(PERCENT!AE20-PERCENT!AE$100)/(PERCENT!AE$100-PERCENT!AE$102))</f>
        <v>-0.60194991443110057</v>
      </c>
      <c r="AF20" s="124">
        <f>IF(PERCENT!AF20&gt;PERCENT!AF$100,(PERCENT!AF20-PERCENT!AF$100)/(PERCENT!AF$101-PERCENT!AF$100),(PERCENT!AF20-PERCENT!AF$100)/(PERCENT!AF$100-PERCENT!AF$102))</f>
        <v>-0.65277309981857701</v>
      </c>
      <c r="AG20" s="124">
        <f>IF(PERCENT!AG20&gt;PERCENT!AG$100,(PERCENT!AG20-PERCENT!AG$100)/(PERCENT!AG$101-PERCENT!AG$100),(PERCENT!AG20-PERCENT!AG$100)/(PERCENT!AG$100-PERCENT!AG$102))</f>
        <v>-0.2137278645242249</v>
      </c>
      <c r="AH20" s="124">
        <f>IF(PERCENT!AH20&gt;PERCENT!AH$100,(PERCENT!AH20-PERCENT!AH$100)/(PERCENT!AH$101-PERCENT!AH$100),(PERCENT!AH20-PERCENT!AH$100)/(PERCENT!AH$100-PERCENT!AH$102))</f>
        <v>-0.4875336764060843</v>
      </c>
      <c r="AI20" s="124">
        <f>IF(PERCENT!AI20&gt;PERCENT!AI$100,(PERCENT!AI20-PERCENT!AI$100)/(PERCENT!AI$101-PERCENT!AI$100),(PERCENT!AI20-PERCENT!AI$100)/(PERCENT!AI$100-PERCENT!AI$102))</f>
        <v>-0.37345307232876135</v>
      </c>
      <c r="AJ20" s="124">
        <f>IF(PERCENT!AJ20&gt;PERCENT!AJ$100,(PERCENT!AJ20-PERCENT!AJ$100)/(PERCENT!AJ$101-PERCENT!AJ$100),(PERCENT!AJ20-PERCENT!AJ$100)/(PERCENT!AJ$100-PERCENT!AJ$102))</f>
        <v>-0.21429978852759002</v>
      </c>
      <c r="AK20" s="124">
        <f>IF(PERCENT!AK20&gt;PERCENT!AK$100,(PERCENT!AK20-PERCENT!AK$100)/(PERCENT!AK$101-PERCENT!AK$100),(PERCENT!AK20-PERCENT!AK$100)/(PERCENT!AK$100-PERCENT!AK$102))</f>
        <v>-0.13350340355394216</v>
      </c>
      <c r="AL20" s="124">
        <f>IF(PERCENT!AL20&gt;PERCENT!AL$100,(PERCENT!AL20-PERCENT!AL$100)/(PERCENT!AL$101-PERCENT!AL$100),(PERCENT!AL20-PERCENT!AL$100)/(PERCENT!AL$100-PERCENT!AL$102))</f>
        <v>-0.33361086692094444</v>
      </c>
      <c r="AM20" s="124">
        <f>IF(PERCENT!AM20&gt;PERCENT!AM$100,(PERCENT!AM20-PERCENT!AM$100)/(PERCENT!AM$101-PERCENT!AM$100),(PERCENT!AM20-PERCENT!AM$100)/(PERCENT!AM$100-PERCENT!AM$102))</f>
        <v>9.3165763306713931E-2</v>
      </c>
      <c r="AN20" s="124">
        <f>IF(PERCENT!AN20&gt;PERCENT!AN$100,(PERCENT!AN20-PERCENT!AN$100)/(PERCENT!AN$101-PERCENT!AN$100),(PERCENT!AN20-PERCENT!AN$100)/(PERCENT!AN$100-PERCENT!AN$102))</f>
        <v>-0.74959746312461573</v>
      </c>
      <c r="AO20" s="124">
        <f>IF(PERCENT!AO20&gt;PERCENT!AO$100,(PERCENT!AO20-PERCENT!AO$100)/(PERCENT!AO$101-PERCENT!AO$100),(PERCENT!AO20-PERCENT!AO$100)/(PERCENT!AO$100-PERCENT!AO$102))</f>
        <v>-0.37063128326342881</v>
      </c>
      <c r="AP20" s="124">
        <f>IF(PERCENT!AP20&gt;PERCENT!AP$100,(PERCENT!AP20-PERCENT!AP$100)/(PERCENT!AP$101-PERCENT!AP$100),(PERCENT!AP20-PERCENT!AP$100)/(PERCENT!AP$100-PERCENT!AP$102))</f>
        <v>3.8544956690664618E-3</v>
      </c>
      <c r="AQ20" s="124">
        <f>IF(PERCENT!AQ20&gt;PERCENT!AQ$100,(PERCENT!AQ20-PERCENT!AQ$100)/(PERCENT!AQ$101-PERCENT!AQ$100),(PERCENT!AQ20-PERCENT!AQ$100)/(PERCENT!AQ$100-PERCENT!AQ$102))</f>
        <v>7.792055917753718E-2</v>
      </c>
      <c r="AR20" s="124">
        <f>IF(PERCENT!AR20&gt;PERCENT!AR$100,(PERCENT!AR20-PERCENT!AR$100)/(PERCENT!AR$101-PERCENT!AR$100),(PERCENT!AR20-PERCENT!AR$100)/(PERCENT!AR$100-PERCENT!AR$102))</f>
        <v>-4.0906781343825825E-2</v>
      </c>
      <c r="AS20" s="198">
        <f>IF(PERCENT!AS20&gt;PERCENT!AS$100,(PERCENT!AS20-PERCENT!AS$100)/(PERCENT!AS$101-PERCENT!AS$100),(PERCENT!AS20-PERCENT!AS$100)/(PERCENT!AS$100-PERCENT!AS$102))</f>
        <v>-0.10730124813049578</v>
      </c>
      <c r="AT20" s="198">
        <f>IF(PERCENT!AT20&gt;PERCENT!AT$100,(PERCENT!AT20-PERCENT!AT$100)/(PERCENT!AT$101-PERCENT!AT$100),(PERCENT!AT20-PERCENT!AT$100)/(PERCENT!AT$100-PERCENT!AT$102))</f>
        <v>-0.24247292780877588</v>
      </c>
      <c r="AU20" s="198">
        <f>IF(PERCENT!AU20&gt;PERCENT!AU$100,(PERCENT!AU20-PERCENT!AU$100)/(PERCENT!AU$101-PERCENT!AU$100),(PERCENT!AU20-PERCENT!AU$100)/(PERCENT!AU$100-PERCENT!AU$102))</f>
        <v>-0.16782801644213713</v>
      </c>
      <c r="AV20" s="231">
        <f>IF(PERCENT!AV20&gt;PERCENT!AV$100,(PERCENT!AV20-PERCENT!AV$100)/(PERCENT!AV$101-PERCENT!AV$100),(PERCENT!AV20-PERCENT!AV$100)/(PERCENT!AV$100-PERCENT!AV$102))</f>
        <v>-0.60194991443110057</v>
      </c>
      <c r="AW20" s="231">
        <f>IF(PERCENT!AW20&gt;PERCENT!AW$100,(PERCENT!AW20-PERCENT!AW$100)/(PERCENT!AW$101-PERCENT!AW$100),(PERCENT!AW20-PERCENT!AW$100)/(PERCENT!AW$100-PERCENT!AW$102))</f>
        <v>-0.20761452491503371</v>
      </c>
      <c r="AX20" s="231">
        <f>IF(PERCENT!AX20&gt;PERCENT!AX$100,(PERCENT!AX20-PERCENT!AX$100)/(PERCENT!AX$101-PERCENT!AX$100),(PERCENT!AX20-PERCENT!AX$100)/(PERCENT!AX$100-PERCENT!AX$102))</f>
        <v>-0.60194991443110057</v>
      </c>
      <c r="AY20" s="232">
        <f>IF(PERCENT!AY20&gt;PERCENT!AY$100,(PERCENT!AY20-PERCENT!AY$100)/(PERCENT!AY$101-PERCENT!AY$100),(PERCENT!AY20-PERCENT!AY$100)/(PERCENT!AY$100-PERCENT!AY$102))</f>
        <v>-3.1840878453601854E-2</v>
      </c>
    </row>
    <row r="21" spans="1:51" x14ac:dyDescent="0.35">
      <c r="A21" s="197" t="s">
        <v>414</v>
      </c>
      <c r="B21" s="125">
        <f>IF(PERCENT!B21&gt;PERCENT!B$100,(PERCENT!B21-PERCENT!B$100)/(PERCENT!B$101-PERCENT!B$100),(PERCENT!B21-PERCENT!B$100)/(PERCENT!B$100-PERCENT!B$102))</f>
        <v>8.4267243005478609E-2</v>
      </c>
      <c r="C21" s="124">
        <f>IF(PERCENT!C21&gt;PERCENT!C$100,(PERCENT!C21-PERCENT!C$100)/(PERCENT!C$101-PERCENT!C$100),(PERCENT!C21-PERCENT!C$100)/(PERCENT!C$100-PERCENT!C$102))</f>
        <v>0.70638121492480843</v>
      </c>
      <c r="D21" s="124">
        <f>IF(PERCENT!D21&gt;PERCENT!D$100,(PERCENT!D21-PERCENT!D$100)/(PERCENT!D$101-PERCENT!D$100),(PERCENT!D21-PERCENT!D$100)/(PERCENT!D$100-PERCENT!D$102))</f>
        <v>0.47738731382516014</v>
      </c>
      <c r="E21" s="124">
        <f>IF(PERCENT!E21&gt;PERCENT!E$100,(PERCENT!E21-PERCENT!E$100)/(PERCENT!E$101-PERCENT!E$100),(PERCENT!E21-PERCENT!E$100)/(PERCENT!E$100-PERCENT!E$102))</f>
        <v>0.42961776647120548</v>
      </c>
      <c r="F21" s="124">
        <f>IF(PERCENT!F21&gt;PERCENT!F$100,(PERCENT!F21-PERCENT!F$100)/(PERCENT!F$101-PERCENT!F$100),(PERCENT!F21-PERCENT!F$100)/(PERCENT!F$100-PERCENT!F$102))</f>
        <v>-0.63197103182555092</v>
      </c>
      <c r="G21" s="124">
        <f>IF(PERCENT!G21&gt;PERCENT!G$100,(PERCENT!G21-PERCENT!G$100)/(PERCENT!G$101-PERCENT!G$100),(PERCENT!G21-PERCENT!G$100)/(PERCENT!G$100-PERCENT!G$102))</f>
        <v>-0.60168698855757652</v>
      </c>
      <c r="H21" s="125">
        <f>IF(PERCENT!H21&gt;PERCENT!H$100,(PERCENT!H21-PERCENT!H$100)/(PERCENT!H$101-PERCENT!H$100),(PERCENT!H21-PERCENT!H$100)/(PERCENT!H$100-PERCENT!H$102))</f>
        <v>0.13103434970008368</v>
      </c>
      <c r="I21" s="124">
        <f>IF(PERCENT!I21&gt;PERCENT!I$100,(PERCENT!I21-PERCENT!I$100)/(PERCENT!I$101-PERCENT!I$100),(PERCENT!I21-PERCENT!I$100)/(PERCENT!I$100-PERCENT!I$102))</f>
        <v>-0.18528345113538564</v>
      </c>
      <c r="J21" s="124">
        <f>IF(PERCENT!J21&gt;PERCENT!J$100,(PERCENT!J21-PERCENT!J$100)/(PERCENT!J$101-PERCENT!J$100),(PERCENT!J21-PERCENT!J$100)/(PERCENT!J$100-PERCENT!J$102))</f>
        <v>0.18376259591923438</v>
      </c>
      <c r="K21" s="126">
        <f>IF(PERCENT!K21&gt;PERCENT!K$100,(PERCENT!K21-PERCENT!K$100)/(PERCENT!K$101-PERCENT!K$100),(PERCENT!K21-PERCENT!K$100)/(PERCENT!K$100-PERCENT!K$102))</f>
        <v>0.73876200691782601</v>
      </c>
      <c r="L21" s="126">
        <f>IF(PERCENT!L21&gt;PERCENT!L$100,(PERCENT!L21-PERCENT!L$100)/(PERCENT!L$101-PERCENT!L$100),(PERCENT!L21-PERCENT!L$100)/(PERCENT!L$100-PERCENT!L$102))</f>
        <v>0.16980557963366114</v>
      </c>
      <c r="M21" s="124">
        <f>IF(PERCENT!M21&gt;PERCENT!M$100,(PERCENT!M21-PERCENT!M$100)/(PERCENT!M$101-PERCENT!M$100),(PERCENT!M21-PERCENT!M$100)/(PERCENT!M$100-PERCENT!M$102))</f>
        <v>0.40893613056377309</v>
      </c>
      <c r="N21" s="124">
        <f>IF(PERCENT!N21&gt;PERCENT!N$100,(PERCENT!N21-PERCENT!N$100)/(PERCENT!N$101-PERCENT!N$100),(PERCENT!N21-PERCENT!N$100)/(PERCENT!N$100-PERCENT!N$102))</f>
        <v>-0.48697275580741317</v>
      </c>
      <c r="O21" s="124">
        <f>IF(PERCENT!O21&gt;PERCENT!O$100,(PERCENT!O21-PERCENT!O$100)/(PERCENT!O$101-PERCENT!O$100),(PERCENT!O21-PERCENT!O$100)/(PERCENT!O$100-PERCENT!O$102))</f>
        <v>-2.107829265829872E-2</v>
      </c>
      <c r="P21" s="124">
        <f>IF(PERCENT!P21&gt;PERCENT!P$100,(PERCENT!P21-PERCENT!P$100)/(PERCENT!P$101-PERCENT!P$100),(PERCENT!P21-PERCENT!P$100)/(PERCENT!P$100-PERCENT!P$102))</f>
        <v>5.4093026970797493E-2</v>
      </c>
      <c r="Q21" s="124">
        <f>IF(PERCENT!Q21&gt;PERCENT!Q$100,(PERCENT!Q21-PERCENT!Q$100)/(PERCENT!Q$101-PERCENT!Q$100),(PERCENT!Q21-PERCENT!Q$100)/(PERCENT!Q$100-PERCENT!Q$102))</f>
        <v>-0.43185204331796301</v>
      </c>
      <c r="R21" s="127">
        <f>IF(PERCENT!R21&gt;PERCENT!R$100,(PERCENT!R21-PERCENT!R$100)/(PERCENT!R$101-PERCENT!R$100),(PERCENT!R21-PERCENT!R$100)/(PERCENT!R$100-PERCENT!R$102))</f>
        <v>0.2088790167205746</v>
      </c>
      <c r="S21" s="124">
        <f>IF(PERCENT!S21&gt;PERCENT!S$100,(PERCENT!S21-PERCENT!S$100)/(PERCENT!S$101-PERCENT!S$100),(PERCENT!S21-PERCENT!S$100)/(PERCENT!S$100-PERCENT!S$102))</f>
        <v>0.19748028289879749</v>
      </c>
      <c r="T21" s="124">
        <f>IF(PERCENT!T21&gt;PERCENT!T$100,(PERCENT!T21-PERCENT!T$100)/(PERCENT!T$101-PERCENT!T$100),(PERCENT!T21-PERCENT!T$100)/(PERCENT!T$100-PERCENT!T$102))</f>
        <v>0.18808881923105958</v>
      </c>
      <c r="U21" s="124">
        <f>IF(PERCENT!U21&gt;PERCENT!U$100,(PERCENT!U21-PERCENT!U$100)/(PERCENT!U$101-PERCENT!U$100),(PERCENT!U21-PERCENT!U$100)/(PERCENT!U$100-PERCENT!U$102))</f>
        <v>0.10091252521684382</v>
      </c>
      <c r="V21" s="127">
        <f>IF(PERCENT!V21&gt;PERCENT!V$100,(PERCENT!V21-PERCENT!V$100)/(PERCENT!V$101-PERCENT!V$100),(PERCENT!V21-PERCENT!V$100)/(PERCENT!V$100-PERCENT!V$102))</f>
        <v>9.9802478247955614E-2</v>
      </c>
      <c r="W21" s="124">
        <f>IF(PERCENT!W21&gt;PERCENT!W$100,(PERCENT!W21-PERCENT!W$100)/(PERCENT!W$101-PERCENT!W$100),(PERCENT!W21-PERCENT!W$100)/(PERCENT!W$100-PERCENT!W$102))</f>
        <v>9.9802478247955614E-2</v>
      </c>
      <c r="X21" s="127">
        <f>IF(PERCENT!X21&gt;PERCENT!X$100,(PERCENT!X21-PERCENT!X$100)/(PERCENT!X$101-PERCENT!X$100),(PERCENT!X21-PERCENT!X$100)/(PERCENT!X$100-PERCENT!X$102))</f>
        <v>0.46152805960237031</v>
      </c>
      <c r="Y21" s="124">
        <f>IF(PERCENT!Y21&gt;PERCENT!Y$100,(PERCENT!Y21-PERCENT!Y$100)/(PERCENT!Y$101-PERCENT!Y$100),(PERCENT!Y21-PERCENT!Y$100)/(PERCENT!Y$100-PERCENT!Y$102))</f>
        <v>0.5410440421906294</v>
      </c>
      <c r="Z21" s="124">
        <f>IF(PERCENT!Z21&gt;PERCENT!Z$100,(PERCENT!Z21-PERCENT!Z$100)/(PERCENT!Z$101-PERCENT!Z$100),(PERCENT!Z21-PERCENT!Z$100)/(PERCENT!Z$100-PERCENT!Z$102))</f>
        <v>7.5002333284884551E-2</v>
      </c>
      <c r="AA21" s="124">
        <f>IF(PERCENT!AA21&gt;PERCENT!AA$100,(PERCENT!AA21-PERCENT!AA$100)/(PERCENT!AA$101-PERCENT!AA$100),(PERCENT!AA21-PERCENT!AA$100)/(PERCENT!AA$100-PERCENT!AA$102))</f>
        <v>-0.19502743344823259</v>
      </c>
      <c r="AB21" s="124">
        <f>IF(PERCENT!AB21&gt;PERCENT!AB$100,(PERCENT!AB21-PERCENT!AB$100)/(PERCENT!AB$101-PERCENT!AB$100),(PERCENT!AB21-PERCENT!AB$100)/(PERCENT!AB$100-PERCENT!AB$102))</f>
        <v>0.68240562613070443</v>
      </c>
      <c r="AC21" s="127">
        <f>IF(PERCENT!AC21&gt;PERCENT!AC$100,(PERCENT!AC21-PERCENT!AC$100)/(PERCENT!AC$101-PERCENT!AC$100),(PERCENT!AC21-PERCENT!AC$100)/(PERCENT!AC$100-PERCENT!AC$102))</f>
        <v>0.70936899110095208</v>
      </c>
      <c r="AD21" s="124">
        <f>IF(PERCENT!AD21&gt;PERCENT!AD$100,(PERCENT!AD21-PERCENT!AD$100)/(PERCENT!AD$101-PERCENT!AD$100),(PERCENT!AD21-PERCENT!AD$100)/(PERCENT!AD$100-PERCENT!AD$102))</f>
        <v>0.70936899110095208</v>
      </c>
      <c r="AE21" s="128">
        <f>IF(PERCENT!AE21&gt;PERCENT!AE$100,(PERCENT!AE21-PERCENT!AE$100)/(PERCENT!AE$101-PERCENT!AE$100),(PERCENT!AE21-PERCENT!AE$100)/(PERCENT!AE$100-PERCENT!AE$102))</f>
        <v>5.171670503904905E-2</v>
      </c>
      <c r="AF21" s="124">
        <f>IF(PERCENT!AF21&gt;PERCENT!AF$100,(PERCENT!AF21-PERCENT!AF$100)/(PERCENT!AF$101-PERCENT!AF$100),(PERCENT!AF21-PERCENT!AF$100)/(PERCENT!AF$100-PERCENT!AF$102))</f>
        <v>-0.21013043434553988</v>
      </c>
      <c r="AG21" s="124">
        <f>IF(PERCENT!AG21&gt;PERCENT!AG$100,(PERCENT!AG21-PERCENT!AG$100)/(PERCENT!AG$101-PERCENT!AG$100),(PERCENT!AG21-PERCENT!AG$100)/(PERCENT!AG$100-PERCENT!AG$102))</f>
        <v>5.7287747612357172E-2</v>
      </c>
      <c r="AH21" s="124">
        <f>IF(PERCENT!AH21&gt;PERCENT!AH$100,(PERCENT!AH21-PERCENT!AH$100)/(PERCENT!AH$101-PERCENT!AH$100),(PERCENT!AH21-PERCENT!AH$100)/(PERCENT!AH$100-PERCENT!AH$102))</f>
        <v>0.68539591300499603</v>
      </c>
      <c r="AI21" s="124">
        <f>IF(PERCENT!AI21&gt;PERCENT!AI$100,(PERCENT!AI21-PERCENT!AI$100)/(PERCENT!AI$101-PERCENT!AI$100),(PERCENT!AI21-PERCENT!AI$100)/(PERCENT!AI$100-PERCENT!AI$102))</f>
        <v>0.53320371690401069</v>
      </c>
      <c r="AJ21" s="124">
        <f>IF(PERCENT!AJ21&gt;PERCENT!AJ$100,(PERCENT!AJ21-PERCENT!AJ$100)/(PERCENT!AJ$101-PERCENT!AJ$100),(PERCENT!AJ21-PERCENT!AJ$100)/(PERCENT!AJ$100-PERCENT!AJ$102))</f>
        <v>0.19316654077351983</v>
      </c>
      <c r="AK21" s="124">
        <f>IF(PERCENT!AK21&gt;PERCENT!AK$100,(PERCENT!AK21-PERCENT!AK$100)/(PERCENT!AK$101-PERCENT!AK$100),(PERCENT!AK21-PERCENT!AK$100)/(PERCENT!AK$100-PERCENT!AK$102))</f>
        <v>8.3730140597095715E-2</v>
      </c>
      <c r="AL21" s="124">
        <f>IF(PERCENT!AL21&gt;PERCENT!AL$100,(PERCENT!AL21-PERCENT!AL$100)/(PERCENT!AL$101-PERCENT!AL$100),(PERCENT!AL21-PERCENT!AL$100)/(PERCENT!AL$100-PERCENT!AL$102))</f>
        <v>0.35711445846795675</v>
      </c>
      <c r="AM21" s="124">
        <f>IF(PERCENT!AM21&gt;PERCENT!AM$100,(PERCENT!AM21-PERCENT!AM$100)/(PERCENT!AM$101-PERCENT!AM$100),(PERCENT!AM21-PERCENT!AM$100)/(PERCENT!AM$100-PERCENT!AM$102))</f>
        <v>1.7649846792094945E-2</v>
      </c>
      <c r="AN21" s="124">
        <f>IF(PERCENT!AN21&gt;PERCENT!AN$100,(PERCENT!AN21-PERCENT!AN$100)/(PERCENT!AN$101-PERCENT!AN$100),(PERCENT!AN21-PERCENT!AN$100)/(PERCENT!AN$100-PERCENT!AN$102))</f>
        <v>-6.5551526139688747E-3</v>
      </c>
      <c r="AO21" s="124">
        <f>IF(PERCENT!AO21&gt;PERCENT!AO$100,(PERCENT!AO21-PERCENT!AO$100)/(PERCENT!AO$101-PERCENT!AO$100),(PERCENT!AO21-PERCENT!AO$100)/(PERCENT!AO$100-PERCENT!AO$102))</f>
        <v>-0.19604729168378915</v>
      </c>
      <c r="AP21" s="124">
        <f>IF(PERCENT!AP21&gt;PERCENT!AP$100,(PERCENT!AP21-PERCENT!AP$100)/(PERCENT!AP$101-PERCENT!AP$100),(PERCENT!AP21-PERCENT!AP$100)/(PERCENT!AP$100-PERCENT!AP$102))</f>
        <v>-0.36867848921797564</v>
      </c>
      <c r="AQ21" s="124">
        <f>IF(PERCENT!AQ21&gt;PERCENT!AQ$100,(PERCENT!AQ21-PERCENT!AQ$100)/(PERCENT!AQ$101-PERCENT!AQ$100),(PERCENT!AQ21-PERCENT!AQ$100)/(PERCENT!AQ$100-PERCENT!AQ$102))</f>
        <v>-2.1485698276915818E-2</v>
      </c>
      <c r="AR21" s="124">
        <f>IF(PERCENT!AR21&gt;PERCENT!AR$100,(PERCENT!AR21-PERCENT!AR$100)/(PERCENT!AR$101-PERCENT!AR$100),(PERCENT!AR21-PERCENT!AR$100)/(PERCENT!AR$100-PERCENT!AR$102))</f>
        <v>-5.3749283384340499E-2</v>
      </c>
      <c r="AS21" s="198">
        <f>IF(PERCENT!AS21&gt;PERCENT!AS$100,(PERCENT!AS21-PERCENT!AS$100)/(PERCENT!AS$101-PERCENT!AS$100),(PERCENT!AS21-PERCENT!AS$100)/(PERCENT!AS$100-PERCENT!AS$102))</f>
        <v>0.12096262310992002</v>
      </c>
      <c r="AT21" s="198">
        <f>IF(PERCENT!AT21&gt;PERCENT!AT$100,(PERCENT!AT21-PERCENT!AT$100)/(PERCENT!AT$101-PERCENT!AT$100),(PERCENT!AT21-PERCENT!AT$100)/(PERCENT!AT$100-PERCENT!AT$102))</f>
        <v>0.52336369794118365</v>
      </c>
      <c r="AU21" s="198">
        <f>IF(PERCENT!AU21&gt;PERCENT!AU$100,(PERCENT!AU21-PERCENT!AU$100)/(PERCENT!AU$101-PERCENT!AU$100),(PERCENT!AU21-PERCENT!AU$100)/(PERCENT!AU$100-PERCENT!AU$102))</f>
        <v>0.53378488196932139</v>
      </c>
      <c r="AV21" s="231">
        <f>IF(PERCENT!AV21&gt;PERCENT!AV$100,(PERCENT!AV21-PERCENT!AV$100)/(PERCENT!AV$101-PERCENT!AV$100),(PERCENT!AV21-PERCENT!AV$100)/(PERCENT!AV$100-PERCENT!AV$102))</f>
        <v>5.171670503904905E-2</v>
      </c>
      <c r="AW21" s="231">
        <f>IF(PERCENT!AW21&gt;PERCENT!AW$100,(PERCENT!AW21-PERCENT!AW$100)/(PERCENT!AW$101-PERCENT!AW$100),(PERCENT!AW21-PERCENT!AW$100)/(PERCENT!AW$100-PERCENT!AW$102))</f>
        <v>0.40993963842157066</v>
      </c>
      <c r="AX21" s="231">
        <f>IF(PERCENT!AX21&gt;PERCENT!AX$100,(PERCENT!AX21-PERCENT!AX$100)/(PERCENT!AX$101-PERCENT!AX$100),(PERCENT!AX21-PERCENT!AX$100)/(PERCENT!AX$100-PERCENT!AX$102))</f>
        <v>5.171670503904905E-2</v>
      </c>
      <c r="AY21" s="232">
        <f>IF(PERCENT!AY21&gt;PERCENT!AY$100,(PERCENT!AY21-PERCENT!AY$100)/(PERCENT!AY$101-PERCENT!AY$100),(PERCENT!AY21-PERCENT!AY$100)/(PERCENT!AY$100-PERCENT!AY$102))</f>
        <v>7.2376975454648135E-2</v>
      </c>
    </row>
    <row r="22" spans="1:51" x14ac:dyDescent="0.35">
      <c r="A22" s="197" t="s">
        <v>415</v>
      </c>
      <c r="B22" s="125">
        <f>IF(PERCENT!B22&gt;PERCENT!B$100,(PERCENT!B22-PERCENT!B$100)/(PERCENT!B$101-PERCENT!B$100),(PERCENT!B22-PERCENT!B$100)/(PERCENT!B$100-PERCENT!B$102))</f>
        <v>0.46712009975537694</v>
      </c>
      <c r="C22" s="124">
        <f>IF(PERCENT!C22&gt;PERCENT!C$100,(PERCENT!C22-PERCENT!C$100)/(PERCENT!C$101-PERCENT!C$100),(PERCENT!C22-PERCENT!C$100)/(PERCENT!C$100-PERCENT!C$102))</f>
        <v>0.37597367388902292</v>
      </c>
      <c r="D22" s="124">
        <f>IF(PERCENT!D22&gt;PERCENT!D$100,(PERCENT!D22-PERCENT!D$100)/(PERCENT!D$101-PERCENT!D$100),(PERCENT!D22-PERCENT!D$100)/(PERCENT!D$100-PERCENT!D$102))</f>
        <v>0.40645728175061552</v>
      </c>
      <c r="E22" s="124">
        <f>IF(PERCENT!E22&gt;PERCENT!E$100,(PERCENT!E22-PERCENT!E$100)/(PERCENT!E$101-PERCENT!E$100),(PERCENT!E22-PERCENT!E$100)/(PERCENT!E$100-PERCENT!E$102))</f>
        <v>-0.36706400795378796</v>
      </c>
      <c r="F22" s="124">
        <f>IF(PERCENT!F22&gt;PERCENT!F$100,(PERCENT!F22-PERCENT!F$100)/(PERCENT!F$101-PERCENT!F$100),(PERCENT!F22-PERCENT!F$100)/(PERCENT!F$100-PERCENT!F$102))</f>
        <v>0.17169095545272808</v>
      </c>
      <c r="G22" s="124">
        <f>IF(PERCENT!G22&gt;PERCENT!G$100,(PERCENT!G22-PERCENT!G$100)/(PERCENT!G$101-PERCENT!G$100),(PERCENT!G22-PERCENT!G$100)/(PERCENT!G$100-PERCENT!G$102))</f>
        <v>-0.3794300774420592</v>
      </c>
      <c r="H22" s="125">
        <f>IF(PERCENT!H22&gt;PERCENT!H$100,(PERCENT!H22-PERCENT!H$100)/(PERCENT!H$101-PERCENT!H$100),(PERCENT!H22-PERCENT!H$100)/(PERCENT!H$100-PERCENT!H$102))</f>
        <v>0.38851228544115557</v>
      </c>
      <c r="I22" s="124">
        <f>IF(PERCENT!I22&gt;PERCENT!I$100,(PERCENT!I22-PERCENT!I$100)/(PERCENT!I$101-PERCENT!I$100),(PERCENT!I22-PERCENT!I$100)/(PERCENT!I$100-PERCENT!I$102))</f>
        <v>0.18348549097516453</v>
      </c>
      <c r="J22" s="124">
        <f>IF(PERCENT!J22&gt;PERCENT!J$100,(PERCENT!J22-PERCENT!J$100)/(PERCENT!J$101-PERCENT!J$100),(PERCENT!J22-PERCENT!J$100)/(PERCENT!J$100-PERCENT!J$102))</f>
        <v>0.27312759414436066</v>
      </c>
      <c r="K22" s="126">
        <f>IF(PERCENT!K22&gt;PERCENT!K$100,(PERCENT!K22-PERCENT!K$100)/(PERCENT!K$101-PERCENT!K$100),(PERCENT!K22-PERCENT!K$100)/(PERCENT!K$100-PERCENT!K$102))</f>
        <v>0.59036046742079162</v>
      </c>
      <c r="L22" s="126">
        <f>IF(PERCENT!L22&gt;PERCENT!L$100,(PERCENT!L22-PERCENT!L$100)/(PERCENT!L$101-PERCENT!L$100),(PERCENT!L22-PERCENT!L$100)/(PERCENT!L$100-PERCENT!L$102))</f>
        <v>-0.78125974903632878</v>
      </c>
      <c r="M22" s="124">
        <f>IF(PERCENT!M22&gt;PERCENT!M$100,(PERCENT!M22-PERCENT!M$100)/(PERCENT!M$101-PERCENT!M$100),(PERCENT!M22-PERCENT!M$100)/(PERCENT!M$100-PERCENT!M$102))</f>
        <v>-1</v>
      </c>
      <c r="N22" s="124">
        <f>IF(PERCENT!N22&gt;PERCENT!N$100,(PERCENT!N22-PERCENT!N$100)/(PERCENT!N$101-PERCENT!N$100),(PERCENT!N22-PERCENT!N$100)/(PERCENT!N$100-PERCENT!N$102))</f>
        <v>-1</v>
      </c>
      <c r="O22" s="124">
        <f>IF(PERCENT!O22&gt;PERCENT!O$100,(PERCENT!O22-PERCENT!O$100)/(PERCENT!O$101-PERCENT!O$100),(PERCENT!O22-PERCENT!O$100)/(PERCENT!O$100-PERCENT!O$102))</f>
        <v>-1</v>
      </c>
      <c r="P22" s="124">
        <f>IF(PERCENT!P22&gt;PERCENT!P$100,(PERCENT!P22-PERCENT!P$100)/(PERCENT!P$101-PERCENT!P$100),(PERCENT!P22-PERCENT!P$100)/(PERCENT!P$100-PERCENT!P$102))</f>
        <v>0.29687139452247213</v>
      </c>
      <c r="Q22" s="124">
        <f>IF(PERCENT!Q22&gt;PERCENT!Q$100,(PERCENT!Q22-PERCENT!Q$100)/(PERCENT!Q$101-PERCENT!Q$100),(PERCENT!Q22-PERCENT!Q$100)/(PERCENT!Q$100-PERCENT!Q$102))</f>
        <v>-0.28654721450942494</v>
      </c>
      <c r="R22" s="127">
        <f>IF(PERCENT!R22&gt;PERCENT!R$100,(PERCENT!R22-PERCENT!R$100)/(PERCENT!R$101-PERCENT!R$100),(PERCENT!R22-PERCENT!R$100)/(PERCENT!R$100-PERCENT!R$102))</f>
        <v>0.73462261905022463</v>
      </c>
      <c r="S22" s="124">
        <f>IF(PERCENT!S22&gt;PERCENT!S$100,(PERCENT!S22-PERCENT!S$100)/(PERCENT!S$101-PERCENT!S$100),(PERCENT!S22-PERCENT!S$100)/(PERCENT!S$100-PERCENT!S$102))</f>
        <v>0.66823931822509841</v>
      </c>
      <c r="T22" s="124">
        <f>IF(PERCENT!T22&gt;PERCENT!T$100,(PERCENT!T22-PERCENT!T$100)/(PERCENT!T$101-PERCENT!T$100),(PERCENT!T22-PERCENT!T$100)/(PERCENT!T$100-PERCENT!T$102))</f>
        <v>0.97552427501328942</v>
      </c>
      <c r="U22" s="124">
        <f>IF(PERCENT!U22&gt;PERCENT!U$100,(PERCENT!U22-PERCENT!U$100)/(PERCENT!U$101-PERCENT!U$100),(PERCENT!U22-PERCENT!U$100)/(PERCENT!U$100-PERCENT!U$102))</f>
        <v>-0.30043720475689306</v>
      </c>
      <c r="V22" s="127">
        <f>IF(PERCENT!V22&gt;PERCENT!V$100,(PERCENT!V22-PERCENT!V$100)/(PERCENT!V$101-PERCENT!V$100),(PERCENT!V22-PERCENT!V$100)/(PERCENT!V$100-PERCENT!V$102))</f>
        <v>0.36441911218157341</v>
      </c>
      <c r="W22" s="124">
        <f>IF(PERCENT!W22&gt;PERCENT!W$100,(PERCENT!W22-PERCENT!W$100)/(PERCENT!W$101-PERCENT!W$100),(PERCENT!W22-PERCENT!W$100)/(PERCENT!W$100-PERCENT!W$102))</f>
        <v>0.36441911218157341</v>
      </c>
      <c r="X22" s="127">
        <f>IF(PERCENT!X22&gt;PERCENT!X$100,(PERCENT!X22-PERCENT!X$100)/(PERCENT!X$101-PERCENT!X$100),(PERCENT!X22-PERCENT!X$100)/(PERCENT!X$100-PERCENT!X$102))</f>
        <v>-0.21377560604987367</v>
      </c>
      <c r="Y22" s="124">
        <f>IF(PERCENT!Y22&gt;PERCENT!Y$100,(PERCENT!Y22-PERCENT!Y$100)/(PERCENT!Y$101-PERCENT!Y$100),(PERCENT!Y22-PERCENT!Y$100)/(PERCENT!Y$100-PERCENT!Y$102))</f>
        <v>-0.97052586745340519</v>
      </c>
      <c r="Z22" s="124">
        <f>IF(PERCENT!Z22&gt;PERCENT!Z$100,(PERCENT!Z22-PERCENT!Z$100)/(PERCENT!Z$101-PERCENT!Z$100),(PERCENT!Z22-PERCENT!Z$100)/(PERCENT!Z$100-PERCENT!Z$102))</f>
        <v>0.12986646273735508</v>
      </c>
      <c r="AA22" s="124">
        <f>IF(PERCENT!AA22&gt;PERCENT!AA$100,(PERCENT!AA22-PERCENT!AA$100)/(PERCENT!AA$101-PERCENT!AA$100),(PERCENT!AA22-PERCENT!AA$100)/(PERCENT!AA$100-PERCENT!AA$102))</f>
        <v>-3.132803893160329E-2</v>
      </c>
      <c r="AB22" s="124">
        <f>IF(PERCENT!AB22&gt;PERCENT!AB$100,(PERCENT!AB22-PERCENT!AB$100)/(PERCENT!AB$101-PERCENT!AB$100),(PERCENT!AB22-PERCENT!AB$100)/(PERCENT!AB$100-PERCENT!AB$102))</f>
        <v>-0.29699889220964515</v>
      </c>
      <c r="AC22" s="127">
        <f>IF(PERCENT!AC22&gt;PERCENT!AC$100,(PERCENT!AC22-PERCENT!AC$100)/(PERCENT!AC$101-PERCENT!AC$100),(PERCENT!AC22-PERCENT!AC$100)/(PERCENT!AC$100-PERCENT!AC$102))</f>
        <v>-0.24806064080722379</v>
      </c>
      <c r="AD22" s="124">
        <f>IF(PERCENT!AD22&gt;PERCENT!AD$100,(PERCENT!AD22-PERCENT!AD$100)/(PERCENT!AD$101-PERCENT!AD$100),(PERCENT!AD22-PERCENT!AD$100)/(PERCENT!AD$100-PERCENT!AD$102))</f>
        <v>-0.24806064080722379</v>
      </c>
      <c r="AE22" s="128">
        <f>IF(PERCENT!AE22&gt;PERCENT!AE$100,(PERCENT!AE22-PERCENT!AE$100)/(PERCENT!AE$101-PERCENT!AE$100),(PERCENT!AE22-PERCENT!AE$100)/(PERCENT!AE$100-PERCENT!AE$102))</f>
        <v>2.3728648832406687E-2</v>
      </c>
      <c r="AF22" s="124">
        <f>IF(PERCENT!AF22&gt;PERCENT!AF$100,(PERCENT!AF22-PERCENT!AF$100)/(PERCENT!AF$101-PERCENT!AF$100),(PERCENT!AF22-PERCENT!AF$100)/(PERCENT!AF$100-PERCENT!AF$102))</f>
        <v>0.12324346459627061</v>
      </c>
      <c r="AG22" s="124">
        <f>IF(PERCENT!AG22&gt;PERCENT!AG$100,(PERCENT!AG22-PERCENT!AG$100)/(PERCENT!AG$101-PERCENT!AG$100),(PERCENT!AG22-PERCENT!AG$100)/(PERCENT!AG$100-PERCENT!AG$102))</f>
        <v>-9.4162824886280055E-2</v>
      </c>
      <c r="AH22" s="124">
        <f>IF(PERCENT!AH22&gt;PERCENT!AH$100,(PERCENT!AH22-PERCENT!AH$100)/(PERCENT!AH$101-PERCENT!AH$100),(PERCENT!AH22-PERCENT!AH$100)/(PERCENT!AH$100-PERCENT!AH$102))</f>
        <v>-0.27330162392676222</v>
      </c>
      <c r="AI22" s="124">
        <f>IF(PERCENT!AI22&gt;PERCENT!AI$100,(PERCENT!AI22-PERCENT!AI$100)/(PERCENT!AI$101-PERCENT!AI$100),(PERCENT!AI22-PERCENT!AI$100)/(PERCENT!AI$100-PERCENT!AI$102))</f>
        <v>-0.68685892817916139</v>
      </c>
      <c r="AJ22" s="124">
        <f>IF(PERCENT!AJ22&gt;PERCENT!AJ$100,(PERCENT!AJ22-PERCENT!AJ$100)/(PERCENT!AJ$101-PERCENT!AJ$100),(PERCENT!AJ22-PERCENT!AJ$100)/(PERCENT!AJ$100-PERCENT!AJ$102))</f>
        <v>0.67282173998854777</v>
      </c>
      <c r="AK22" s="124">
        <f>IF(PERCENT!AK22&gt;PERCENT!AK$100,(PERCENT!AK22-PERCENT!AK$100)/(PERCENT!AK$101-PERCENT!AK$100),(PERCENT!AK22-PERCENT!AK$100)/(PERCENT!AK$100-PERCENT!AK$102))</f>
        <v>-0.37638137137848371</v>
      </c>
      <c r="AL22" s="124">
        <f>IF(PERCENT!AL22&gt;PERCENT!AL$100,(PERCENT!AL22-PERCENT!AL$100)/(PERCENT!AL$101-PERCENT!AL$100),(PERCENT!AL22-PERCENT!AL$100)/(PERCENT!AL$100-PERCENT!AL$102))</f>
        <v>-0.50989017810911641</v>
      </c>
      <c r="AM22" s="124">
        <f>IF(PERCENT!AM22&gt;PERCENT!AM$100,(PERCENT!AM22-PERCENT!AM$100)/(PERCENT!AM$101-PERCENT!AM$100),(PERCENT!AM22-PERCENT!AM$100)/(PERCENT!AM$100-PERCENT!AM$102))</f>
        <v>0.37412009919244016</v>
      </c>
      <c r="AN22" s="124">
        <f>IF(PERCENT!AN22&gt;PERCENT!AN$100,(PERCENT!AN22-PERCENT!AN$100)/(PERCENT!AN$101-PERCENT!AN$100),(PERCENT!AN22-PERCENT!AN$100)/(PERCENT!AN$100-PERCENT!AN$102))</f>
        <v>-0.11270405411549041</v>
      </c>
      <c r="AO22" s="124">
        <f>IF(PERCENT!AO22&gt;PERCENT!AO$100,(PERCENT!AO22-PERCENT!AO$100)/(PERCENT!AO$101-PERCENT!AO$100),(PERCENT!AO22-PERCENT!AO$100)/(PERCENT!AO$100-PERCENT!AO$102))</f>
        <v>0.23671903454321283</v>
      </c>
      <c r="AP22" s="124">
        <f>IF(PERCENT!AP22&gt;PERCENT!AP$100,(PERCENT!AP22-PERCENT!AP$100)/(PERCENT!AP$101-PERCENT!AP$100),(PERCENT!AP22-PERCENT!AP$100)/(PERCENT!AP$100-PERCENT!AP$102))</f>
        <v>-0.27648308137791761</v>
      </c>
      <c r="AQ22" s="124">
        <f>IF(PERCENT!AQ22&gt;PERCENT!AQ$100,(PERCENT!AQ22-PERCENT!AQ$100)/(PERCENT!AQ$101-PERCENT!AQ$100),(PERCENT!AQ22-PERCENT!AQ$100)/(PERCENT!AQ$100-PERCENT!AQ$102))</f>
        <v>0.17030556765343291</v>
      </c>
      <c r="AR22" s="124">
        <f>IF(PERCENT!AR22&gt;PERCENT!AR$100,(PERCENT!AR22-PERCENT!AR$100)/(PERCENT!AR$101-PERCENT!AR$100),(PERCENT!AR22-PERCENT!AR$100)/(PERCENT!AR$100-PERCENT!AR$102))</f>
        <v>0.97601469848322009</v>
      </c>
      <c r="AS22" s="198">
        <f>IF(PERCENT!AS22&gt;PERCENT!AS$100,(PERCENT!AS22-PERCENT!AS$100)/(PERCENT!AS$101-PERCENT!AS$100),(PERCENT!AS22-PERCENT!AS$100)/(PERCENT!AS$100-PERCENT!AS$102))</f>
        <v>0.40544120128778288</v>
      </c>
      <c r="AT22" s="198">
        <f>IF(PERCENT!AT22&gt;PERCENT!AT$100,(PERCENT!AT22-PERCENT!AT$100)/(PERCENT!AT$101-PERCENT!AT$100),(PERCENT!AT22-PERCENT!AT$100)/(PERCENT!AT$100-PERCENT!AT$102))</f>
        <v>2.1505478891041797E-2</v>
      </c>
      <c r="AU22" s="198">
        <f>IF(PERCENT!AU22&gt;PERCENT!AU$100,(PERCENT!AU22-PERCENT!AU$100)/(PERCENT!AU$101-PERCENT!AU$100),(PERCENT!AU22-PERCENT!AU$100)/(PERCENT!AU$100-PERCENT!AU$102))</f>
        <v>0.18114012460764059</v>
      </c>
      <c r="AV22" s="231">
        <f>IF(PERCENT!AV22&gt;PERCENT!AV$100,(PERCENT!AV22-PERCENT!AV$100)/(PERCENT!AV$101-PERCENT!AV$100),(PERCENT!AV22-PERCENT!AV$100)/(PERCENT!AV$100-PERCENT!AV$102))</f>
        <v>2.3728648832406687E-2</v>
      </c>
      <c r="AW22" s="231">
        <f>IF(PERCENT!AW22&gt;PERCENT!AW$100,(PERCENT!AW22-PERCENT!AW$100)/(PERCENT!AW$101-PERCENT!AW$100),(PERCENT!AW22-PERCENT!AW$100)/(PERCENT!AW$100-PERCENT!AW$102))</f>
        <v>0.29005919760246152</v>
      </c>
      <c r="AX22" s="231">
        <f>IF(PERCENT!AX22&gt;PERCENT!AX$100,(PERCENT!AX22-PERCENT!AX$100)/(PERCENT!AX$101-PERCENT!AX$100),(PERCENT!AX22-PERCENT!AX$100)/(PERCENT!AX$100-PERCENT!AX$102))</f>
        <v>2.3728648832406687E-2</v>
      </c>
      <c r="AY22" s="232">
        <f>IF(PERCENT!AY22&gt;PERCENT!AY$100,(PERCENT!AY22-PERCENT!AY$100)/(PERCENT!AY$101-PERCENT!AY$100),(PERCENT!AY22-PERCENT!AY$100)/(PERCENT!AY$100-PERCENT!AY$102))</f>
        <v>0.79236155741785996</v>
      </c>
    </row>
    <row r="23" spans="1:51" x14ac:dyDescent="0.35">
      <c r="A23" s="197" t="s">
        <v>416</v>
      </c>
      <c r="B23" s="125">
        <f>IF(PERCENT!B23&gt;PERCENT!B$100,(PERCENT!B23-PERCENT!B$100)/(PERCENT!B$101-PERCENT!B$100),(PERCENT!B23-PERCENT!B$100)/(PERCENT!B$100-PERCENT!B$102))</f>
        <v>-8.0240823351143575E-2</v>
      </c>
      <c r="C23" s="124">
        <f>IF(PERCENT!C23&gt;PERCENT!C$100,(PERCENT!C23-PERCENT!C$100)/(PERCENT!C$101-PERCENT!C$100),(PERCENT!C23-PERCENT!C$100)/(PERCENT!C$100-PERCENT!C$102))</f>
        <v>6.2277620085346701E-4</v>
      </c>
      <c r="D23" s="124">
        <f>IF(PERCENT!D23&gt;PERCENT!D$100,(PERCENT!D23-PERCENT!D$100)/(PERCENT!D$101-PERCENT!D$100),(PERCENT!D23-PERCENT!D$100)/(PERCENT!D$100-PERCENT!D$102))</f>
        <v>-0.51845041537278225</v>
      </c>
      <c r="E23" s="124">
        <f>IF(PERCENT!E23&gt;PERCENT!E$100,(PERCENT!E23-PERCENT!E$100)/(PERCENT!E$101-PERCENT!E$100),(PERCENT!E23-PERCENT!E$100)/(PERCENT!E$100-PERCENT!E$102))</f>
        <v>0.14063708830060956</v>
      </c>
      <c r="F23" s="124">
        <f>IF(PERCENT!F23&gt;PERCENT!F$100,(PERCENT!F23-PERCENT!F$100)/(PERCENT!F$101-PERCENT!F$100),(PERCENT!F23-PERCENT!F$100)/(PERCENT!F$100-PERCENT!F$102))</f>
        <v>0.52072870216184752</v>
      </c>
      <c r="G23" s="124">
        <f>IF(PERCENT!G23&gt;PERCENT!G$100,(PERCENT!G23-PERCENT!G$100)/(PERCENT!G$101-PERCENT!G$100),(PERCENT!G23-PERCENT!G$100)/(PERCENT!G$100-PERCENT!G$102))</f>
        <v>-0.81434788177240336</v>
      </c>
      <c r="H23" s="125">
        <f>IF(PERCENT!H23&gt;PERCENT!H$100,(PERCENT!H23-PERCENT!H$100)/(PERCENT!H$101-PERCENT!H$100),(PERCENT!H23-PERCENT!H$100)/(PERCENT!H$100-PERCENT!H$102))</f>
        <v>-0.82379871618018574</v>
      </c>
      <c r="I23" s="124">
        <f>IF(PERCENT!I23&gt;PERCENT!I$100,(PERCENT!I23-PERCENT!I$100)/(PERCENT!I$101-PERCENT!I$100),(PERCENT!I23-PERCENT!I$100)/(PERCENT!I$100-PERCENT!I$102))</f>
        <v>-0.76522089873614896</v>
      </c>
      <c r="J23" s="124">
        <f>IF(PERCENT!J23&gt;PERCENT!J$100,(PERCENT!J23-PERCENT!J$100)/(PERCENT!J$101-PERCENT!J$100),(PERCENT!J23-PERCENT!J$100)/(PERCENT!J$100-PERCENT!J$102))</f>
        <v>-0.81158258837592223</v>
      </c>
      <c r="K23" s="126">
        <f>IF(PERCENT!K23&gt;PERCENT!K$100,(PERCENT!K23-PERCENT!K$100)/(PERCENT!K$101-PERCENT!K$100),(PERCENT!K23-PERCENT!K$100)/(PERCENT!K$100-PERCENT!K$102))</f>
        <v>-0.38278761176450721</v>
      </c>
      <c r="L23" s="126">
        <f>IF(PERCENT!L23&gt;PERCENT!L$100,(PERCENT!L23-PERCENT!L$100)/(PERCENT!L$101-PERCENT!L$100),(PERCENT!L23-PERCENT!L$100)/(PERCENT!L$100-PERCENT!L$102))</f>
        <v>3.0421104527277972E-2</v>
      </c>
      <c r="M23" s="124">
        <f>IF(PERCENT!M23&gt;PERCENT!M$100,(PERCENT!M23-PERCENT!M$100)/(PERCENT!M$101-PERCENT!M$100),(PERCENT!M23-PERCENT!M$100)/(PERCENT!M$100-PERCENT!M$102))</f>
        <v>-1</v>
      </c>
      <c r="N23" s="124">
        <f>IF(PERCENT!N23&gt;PERCENT!N$100,(PERCENT!N23-PERCENT!N$100)/(PERCENT!N$101-PERCENT!N$100),(PERCENT!N23-PERCENT!N$100)/(PERCENT!N$100-PERCENT!N$102))</f>
        <v>0.16201735176254101</v>
      </c>
      <c r="O23" s="124">
        <f>IF(PERCENT!O23&gt;PERCENT!O$100,(PERCENT!O23-PERCENT!O$100)/(PERCENT!O$101-PERCENT!O$100),(PERCENT!O23-PERCENT!O$100)/(PERCENT!O$100-PERCENT!O$102))</f>
        <v>-0.51053914632914932</v>
      </c>
      <c r="P23" s="124">
        <f>IF(PERCENT!P23&gt;PERCENT!P$100,(PERCENT!P23-PERCENT!P$100)/(PERCENT!P$101-PERCENT!P$100),(PERCENT!P23-PERCENT!P$100)/(PERCENT!P$100-PERCENT!P$102))</f>
        <v>0.38310414802443388</v>
      </c>
      <c r="Q23" s="124">
        <f>IF(PERCENT!Q23&gt;PERCENT!Q$100,(PERCENT!Q23-PERCENT!Q$100)/(PERCENT!Q$101-PERCENT!Q$100),(PERCENT!Q23-PERCENT!Q$100)/(PERCENT!Q$100-PERCENT!Q$102))</f>
        <v>-0.28578480540604301</v>
      </c>
      <c r="R23" s="127">
        <f>IF(PERCENT!R23&gt;PERCENT!R$100,(PERCENT!R23-PERCENT!R$100)/(PERCENT!R$101-PERCENT!R$100),(PERCENT!R23-PERCENT!R$100)/(PERCENT!R$100-PERCENT!R$102))</f>
        <v>-0.99004081800642629</v>
      </c>
      <c r="S23" s="124">
        <f>IF(PERCENT!S23&gt;PERCENT!S$100,(PERCENT!S23-PERCENT!S$100)/(PERCENT!S$101-PERCENT!S$100),(PERCENT!S23-PERCENT!S$100)/(PERCENT!S$100-PERCENT!S$102))</f>
        <v>-0.99650657183236435</v>
      </c>
      <c r="T23" s="124">
        <f>IF(PERCENT!T23&gt;PERCENT!T$100,(PERCENT!T23-PERCENT!T$100)/(PERCENT!T$101-PERCENT!T$100),(PERCENT!T23-PERCENT!T$100)/(PERCENT!T$100-PERCENT!T$102))</f>
        <v>-0.99133783100759298</v>
      </c>
      <c r="U23" s="124">
        <f>IF(PERCENT!U23&gt;PERCENT!U$100,(PERCENT!U23-PERCENT!U$100)/(PERCENT!U$101-PERCENT!U$100),(PERCENT!U23-PERCENT!U$100)/(PERCENT!U$100-PERCENT!U$102))</f>
        <v>-0.97821976944818911</v>
      </c>
      <c r="V23" s="127">
        <f>IF(PERCENT!V23&gt;PERCENT!V$100,(PERCENT!V23-PERCENT!V$100)/(PERCENT!V$101-PERCENT!V$100),(PERCENT!V23-PERCENT!V$100)/(PERCENT!V$100-PERCENT!V$102))</f>
        <v>-0.97613413413942263</v>
      </c>
      <c r="W23" s="124">
        <f>IF(PERCENT!W23&gt;PERCENT!W$100,(PERCENT!W23-PERCENT!W$100)/(PERCENT!W$101-PERCENT!W$100),(PERCENT!W23-PERCENT!W$100)/(PERCENT!W$100-PERCENT!W$102))</f>
        <v>-0.97613413413942263</v>
      </c>
      <c r="X23" s="127">
        <f>IF(PERCENT!X23&gt;PERCENT!X$100,(PERCENT!X23-PERCENT!X$100)/(PERCENT!X$101-PERCENT!X$100),(PERCENT!X23-PERCENT!X$100)/(PERCENT!X$100-PERCENT!X$102))</f>
        <v>-0.62356811052847172</v>
      </c>
      <c r="Y23" s="124">
        <f>IF(PERCENT!Y23&gt;PERCENT!Y$100,(PERCENT!Y23-PERCENT!Y$100)/(PERCENT!Y$101-PERCENT!Y$100),(PERCENT!Y23-PERCENT!Y$100)/(PERCENT!Y$100-PERCENT!Y$102))</f>
        <v>-0.97808333733714747</v>
      </c>
      <c r="Z23" s="124">
        <f>IF(PERCENT!Z23&gt;PERCENT!Z$100,(PERCENT!Z23-PERCENT!Z$100)/(PERCENT!Z$101-PERCENT!Z$100),(PERCENT!Z23-PERCENT!Z$100)/(PERCENT!Z$100-PERCENT!Z$102))</f>
        <v>-0.97164341171538515</v>
      </c>
      <c r="AA23" s="124">
        <f>IF(PERCENT!AA23&gt;PERCENT!AA$100,(PERCENT!AA23-PERCENT!AA$100)/(PERCENT!AA$101-PERCENT!AA$100),(PERCENT!AA23-PERCENT!AA$100)/(PERCENT!AA$100-PERCENT!AA$102))</f>
        <v>-0.55054498629494575</v>
      </c>
      <c r="AB23" s="124">
        <f>IF(PERCENT!AB23&gt;PERCENT!AB$100,(PERCENT!AB23-PERCENT!AB$100)/(PERCENT!AB$101-PERCENT!AB$100),(PERCENT!AB23-PERCENT!AB$100)/(PERCENT!AB$100-PERCENT!AB$102))</f>
        <v>-0.50510752339668163</v>
      </c>
      <c r="AC23" s="127">
        <f>IF(PERCENT!AC23&gt;PERCENT!AC$100,(PERCENT!AC23-PERCENT!AC$100)/(PERCENT!AC$101-PERCENT!AC$100),(PERCENT!AC23-PERCENT!AC$100)/(PERCENT!AC$100-PERCENT!AC$102))</f>
        <v>0.16923129477938004</v>
      </c>
      <c r="AD23" s="124">
        <f>IF(PERCENT!AD23&gt;PERCENT!AD$100,(PERCENT!AD23-PERCENT!AD$100)/(PERCENT!AD$101-PERCENT!AD$100),(PERCENT!AD23-PERCENT!AD$100)/(PERCENT!AD$100-PERCENT!AD$102))</f>
        <v>0.16923129477938004</v>
      </c>
      <c r="AE23" s="128">
        <f>IF(PERCENT!AE23&gt;PERCENT!AE$100,(PERCENT!AE23-PERCENT!AE$100)/(PERCENT!AE$101-PERCENT!AE$100),(PERCENT!AE23-PERCENT!AE$100)/(PERCENT!AE$100-PERCENT!AE$102))</f>
        <v>-0.23029008067966872</v>
      </c>
      <c r="AF23" s="124">
        <f>IF(PERCENT!AF23&gt;PERCENT!AF$100,(PERCENT!AF23-PERCENT!AF$100)/(PERCENT!AF$101-PERCENT!AF$100),(PERCENT!AF23-PERCENT!AF$100)/(PERCENT!AF$100-PERCENT!AF$102))</f>
        <v>0.74286008035394957</v>
      </c>
      <c r="AG23" s="124">
        <f>IF(PERCENT!AG23&gt;PERCENT!AG$100,(PERCENT!AG23-PERCENT!AG$100)/(PERCENT!AG$101-PERCENT!AG$100),(PERCENT!AG23-PERCENT!AG$100)/(PERCENT!AG$100-PERCENT!AG$102))</f>
        <v>0.13205403086632553</v>
      </c>
      <c r="AH23" s="124">
        <f>IF(PERCENT!AH23&gt;PERCENT!AH$100,(PERCENT!AH23-PERCENT!AH$100)/(PERCENT!AH$101-PERCENT!AH$100),(PERCENT!AH23-PERCENT!AH$100)/(PERCENT!AH$100-PERCENT!AH$102))</f>
        <v>-0.97483574102108173</v>
      </c>
      <c r="AI23" s="124">
        <f>IF(PERCENT!AI23&gt;PERCENT!AI$100,(PERCENT!AI23-PERCENT!AI$100)/(PERCENT!AI$101-PERCENT!AI$100),(PERCENT!AI23-PERCENT!AI$100)/(PERCENT!AI$100-PERCENT!AI$102))</f>
        <v>0.12148603116431962</v>
      </c>
      <c r="AJ23" s="124">
        <f>IF(PERCENT!AJ23&gt;PERCENT!AJ$100,(PERCENT!AJ23-PERCENT!AJ$100)/(PERCENT!AJ$101-PERCENT!AJ$100),(PERCENT!AJ23-PERCENT!AJ$100)/(PERCENT!AJ$100-PERCENT!AJ$102))</f>
        <v>-0.10336076560557328</v>
      </c>
      <c r="AK23" s="124">
        <f>IF(PERCENT!AK23&gt;PERCENT!AK$100,(PERCENT!AK23-PERCENT!AK$100)/(PERCENT!AK$101-PERCENT!AK$100),(PERCENT!AK23-PERCENT!AK$100)/(PERCENT!AK$100-PERCENT!AK$102))</f>
        <v>-0.69717065133964717</v>
      </c>
      <c r="AL23" s="124">
        <f>IF(PERCENT!AL23&gt;PERCENT!AL$100,(PERCENT!AL23-PERCENT!AL$100)/(PERCENT!AL$101-PERCENT!AL$100),(PERCENT!AL23-PERCENT!AL$100)/(PERCENT!AL$100-PERCENT!AL$102))</f>
        <v>-0.96826474400749751</v>
      </c>
      <c r="AM23" s="124">
        <f>IF(PERCENT!AM23&gt;PERCENT!AM$100,(PERCENT!AM23-PERCENT!AM$100)/(PERCENT!AM$101-PERCENT!AM$100),(PERCENT!AM23-PERCENT!AM$100)/(PERCENT!AM$100-PERCENT!AM$102))</f>
        <v>0.27477486882671975</v>
      </c>
      <c r="AN23" s="124">
        <f>IF(PERCENT!AN23&gt;PERCENT!AN$100,(PERCENT!AN23-PERCENT!AN$100)/(PERCENT!AN$101-PERCENT!AN$100),(PERCENT!AN23-PERCENT!AN$100)/(PERCENT!AN$100-PERCENT!AN$102))</f>
        <v>0.18029644593736416</v>
      </c>
      <c r="AO23" s="124">
        <f>IF(PERCENT!AO23&gt;PERCENT!AO$100,(PERCENT!AO23-PERCENT!AO$100)/(PERCENT!AO$101-PERCENT!AO$100),(PERCENT!AO23-PERCENT!AO$100)/(PERCENT!AO$100-PERCENT!AO$102))</f>
        <v>-0.546907602136812</v>
      </c>
      <c r="AP23" s="124">
        <f>IF(PERCENT!AP23&gt;PERCENT!AP$100,(PERCENT!AP23-PERCENT!AP$100)/(PERCENT!AP$101-PERCENT!AP$100),(PERCENT!AP23-PERCENT!AP$100)/(PERCENT!AP$100-PERCENT!AP$102))</f>
        <v>0.98912500372276146</v>
      </c>
      <c r="AQ23" s="124">
        <f>IF(PERCENT!AQ23&gt;PERCENT!AQ$100,(PERCENT!AQ23-PERCENT!AQ$100)/(PERCENT!AQ$101-PERCENT!AQ$100),(PERCENT!AQ23-PERCENT!AQ$100)/(PERCENT!AQ$100-PERCENT!AQ$102))</f>
        <v>0.12715604617608228</v>
      </c>
      <c r="AR23" s="124">
        <f>IF(PERCENT!AR23&gt;PERCENT!AR$100,(PERCENT!AR23-PERCENT!AR$100)/(PERCENT!AR$101-PERCENT!AR$100),(PERCENT!AR23-PERCENT!AR$100)/(PERCENT!AR$100-PERCENT!AR$102))</f>
        <v>0.98140038524789641</v>
      </c>
      <c r="AS23" s="198">
        <f>IF(PERCENT!AS23&gt;PERCENT!AS$100,(PERCENT!AS23-PERCENT!AS$100)/(PERCENT!AS$101-PERCENT!AS$100),(PERCENT!AS23-PERCENT!AS$100)/(PERCENT!AS$100-PERCENT!AS$102))</f>
        <v>-0.62242190083130822</v>
      </c>
      <c r="AT23" s="198">
        <f>IF(PERCENT!AT23&gt;PERCENT!AT$100,(PERCENT!AT23-PERCENT!AT$100)/(PERCENT!AT$101-PERCENT!AT$100),(PERCENT!AT23-PERCENT!AT$100)/(PERCENT!AT$100-PERCENT!AT$102))</f>
        <v>-0.36553804527753697</v>
      </c>
      <c r="AU23" s="198">
        <f>IF(PERCENT!AU23&gt;PERCENT!AU$100,(PERCENT!AU23-PERCENT!AU$100)/(PERCENT!AU$101-PERCENT!AU$100),(PERCENT!AU23-PERCENT!AU$100)/(PERCENT!AU$100-PERCENT!AU$102))</f>
        <v>-0.37488418108073568</v>
      </c>
      <c r="AV23" s="231">
        <f>IF(PERCENT!AV23&gt;PERCENT!AV$100,(PERCENT!AV23-PERCENT!AV$100)/(PERCENT!AV$101-PERCENT!AV$100),(PERCENT!AV23-PERCENT!AV$100)/(PERCENT!AV$100-PERCENT!AV$102))</f>
        <v>-0.23029008067966872</v>
      </c>
      <c r="AW23" s="231">
        <f>IF(PERCENT!AW23&gt;PERCENT!AW$100,(PERCENT!AW23-PERCENT!AW$100)/(PERCENT!AW$101-PERCENT!AW$100),(PERCENT!AW23-PERCENT!AW$100)/(PERCENT!AW$100-PERCENT!AW$102))</f>
        <v>-0.46743743404400695</v>
      </c>
      <c r="AX23" s="231">
        <f>IF(PERCENT!AX23&gt;PERCENT!AX$100,(PERCENT!AX23-PERCENT!AX$100)/(PERCENT!AX$101-PERCENT!AX$100),(PERCENT!AX23-PERCENT!AX$100)/(PERCENT!AX$100-PERCENT!AX$102))</f>
        <v>-0.23029008067966872</v>
      </c>
      <c r="AY23" s="232">
        <f>IF(PERCENT!AY23&gt;PERCENT!AY$100,(PERCENT!AY23-PERCENT!AY$100)/(PERCENT!AY$101-PERCENT!AY$100),(PERCENT!AY23-PERCENT!AY$100)/(PERCENT!AY$100-PERCENT!AY$102))</f>
        <v>-0.94589794933561666</v>
      </c>
    </row>
    <row r="24" spans="1:51" x14ac:dyDescent="0.35">
      <c r="A24" s="197" t="s">
        <v>417</v>
      </c>
      <c r="B24" s="125">
        <f>IF(PERCENT!B24&gt;PERCENT!B$100,(PERCENT!B24-PERCENT!B$100)/(PERCENT!B$101-PERCENT!B$100),(PERCENT!B24-PERCENT!B$100)/(PERCENT!B$100-PERCENT!B$102))</f>
        <v>-1</v>
      </c>
      <c r="C24" s="124">
        <f>IF(PERCENT!C24&gt;PERCENT!C$100,(PERCENT!C24-PERCENT!C$100)/(PERCENT!C$101-PERCENT!C$100),(PERCENT!C24-PERCENT!C$100)/(PERCENT!C$100-PERCENT!C$102))</f>
        <v>-0.50691924382470477</v>
      </c>
      <c r="D24" s="124">
        <f>IF(PERCENT!D24&gt;PERCENT!D$100,(PERCENT!D24-PERCENT!D$100)/(PERCENT!D$101-PERCENT!D$100),(PERCENT!D24-PERCENT!D$100)/(PERCENT!D$100-PERCENT!D$102))</f>
        <v>-0.66749071221669054</v>
      </c>
      <c r="E24" s="124">
        <f>IF(PERCENT!E24&gt;PERCENT!E$100,(PERCENT!E24-PERCENT!E$100)/(PERCENT!E$101-PERCENT!E$100),(PERCENT!E24-PERCENT!E$100)/(PERCENT!E$100-PERCENT!E$102))</f>
        <v>-0.47149283619319193</v>
      </c>
      <c r="F24" s="124">
        <f>IF(PERCENT!F24&gt;PERCENT!F$100,(PERCENT!F24-PERCENT!F$100)/(PERCENT!F$101-PERCENT!F$100),(PERCENT!F24-PERCENT!F$100)/(PERCENT!F$100-PERCENT!F$102))</f>
        <v>-0.61727509120421231</v>
      </c>
      <c r="G24" s="124">
        <f>IF(PERCENT!G24&gt;PERCENT!G$100,(PERCENT!G24-PERCENT!G$100)/(PERCENT!G$101-PERCENT!G$100),(PERCENT!G24-PERCENT!G$100)/(PERCENT!G$100-PERCENT!G$102))</f>
        <v>-0.70740858409471163</v>
      </c>
      <c r="H24" s="125">
        <f>IF(PERCENT!H24&gt;PERCENT!H$100,(PERCENT!H24-PERCENT!H$100)/(PERCENT!H$101-PERCENT!H$100),(PERCENT!H24-PERCENT!H$100)/(PERCENT!H$100-PERCENT!H$102))</f>
        <v>-0.57872674691270654</v>
      </c>
      <c r="I24" s="124">
        <f>IF(PERCENT!I24&gt;PERCENT!I$100,(PERCENT!I24-PERCENT!I$100)/(PERCENT!I$101-PERCENT!I$100),(PERCENT!I24-PERCENT!I$100)/(PERCENT!I$100-PERCENT!I$102))</f>
        <v>-0.82196469278808815</v>
      </c>
      <c r="J24" s="124">
        <f>IF(PERCENT!J24&gt;PERCENT!J$100,(PERCENT!J24-PERCENT!J$100)/(PERCENT!J$101-PERCENT!J$100),(PERCENT!J24-PERCENT!J$100)/(PERCENT!J$100-PERCENT!J$102))</f>
        <v>-0.38253270636680259</v>
      </c>
      <c r="K24" s="126">
        <f>IF(PERCENT!K24&gt;PERCENT!K$100,(PERCENT!K24-PERCENT!K$100)/(PERCENT!K$101-PERCENT!K$100),(PERCENT!K24-PERCENT!K$100)/(PERCENT!K$100-PERCENT!K$102))</f>
        <v>-0.45890231356667555</v>
      </c>
      <c r="L24" s="126">
        <f>IF(PERCENT!L24&gt;PERCENT!L$100,(PERCENT!L24-PERCENT!L$100)/(PERCENT!L$101-PERCENT!L$100),(PERCENT!L24-PERCENT!L$100)/(PERCENT!L$100-PERCENT!L$102))</f>
        <v>2.6023153382344601E-2</v>
      </c>
      <c r="M24" s="124">
        <f>IF(PERCENT!M24&gt;PERCENT!M$100,(PERCENT!M24-PERCENT!M$100)/(PERCENT!M$101-PERCENT!M$100),(PERCENT!M24-PERCENT!M$100)/(PERCENT!M$100-PERCENT!M$102))</f>
        <v>-1</v>
      </c>
      <c r="N24" s="124">
        <f>IF(PERCENT!N24&gt;PERCENT!N$100,(PERCENT!N24-PERCENT!N$100)/(PERCENT!N$101-PERCENT!N$100),(PERCENT!N24-PERCENT!N$100)/(PERCENT!N$100-PERCENT!N$102))</f>
        <v>0.11568607179182562</v>
      </c>
      <c r="O24" s="124">
        <f>IF(PERCENT!O24&gt;PERCENT!O$100,(PERCENT!O24-PERCENT!O$100)/(PERCENT!O$101-PERCENT!O$100),(PERCENT!O24-PERCENT!O$100)/(PERCENT!O$100-PERCENT!O$102))</f>
        <v>-2.107829265829872E-2</v>
      </c>
      <c r="P24" s="124">
        <f>IF(PERCENT!P24&gt;PERCENT!P$100,(PERCENT!P24-PERCENT!P$100)/(PERCENT!P$101-PERCENT!P$100),(PERCENT!P24-PERCENT!P$100)/(PERCENT!P$100-PERCENT!P$102))</f>
        <v>7.6646208655925988E-2</v>
      </c>
      <c r="Q24" s="124">
        <f>IF(PERCENT!Q24&gt;PERCENT!Q$100,(PERCENT!Q24-PERCENT!Q$100)/(PERCENT!Q$101-PERCENT!Q$100),(PERCENT!Q24-PERCENT!Q$100)/(PERCENT!Q$100-PERCENT!Q$102))</f>
        <v>0.19811751882823675</v>
      </c>
      <c r="R24" s="127">
        <f>IF(PERCENT!R24&gt;PERCENT!R$100,(PERCENT!R24-PERCENT!R$100)/(PERCENT!R$101-PERCENT!R$100),(PERCENT!R24-PERCENT!R$100)/(PERCENT!R$100-PERCENT!R$102))</f>
        <v>-0.76827330183607445</v>
      </c>
      <c r="S24" s="124">
        <f>IF(PERCENT!S24&gt;PERCENT!S$100,(PERCENT!S24-PERCENT!S$100)/(PERCENT!S$101-PERCENT!S$100),(PERCENT!S24-PERCENT!S$100)/(PERCENT!S$100-PERCENT!S$102))</f>
        <v>-0.77606111664386102</v>
      </c>
      <c r="T24" s="124">
        <f>IF(PERCENT!T24&gt;PERCENT!T$100,(PERCENT!T24-PERCENT!T$100)/(PERCENT!T$101-PERCENT!T$100),(PERCENT!T24-PERCENT!T$100)/(PERCENT!T$100-PERCENT!T$102))</f>
        <v>-0.81089470877217307</v>
      </c>
      <c r="U24" s="124">
        <f>IF(PERCENT!U24&gt;PERCENT!U$100,(PERCENT!U24-PERCENT!U$100)/(PERCENT!U$101-PERCENT!U$100),(PERCENT!U24-PERCENT!U$100)/(PERCENT!U$100-PERCENT!U$102))</f>
        <v>-0.66960187594573062</v>
      </c>
      <c r="V24" s="127">
        <f>IF(PERCENT!V24&gt;PERCENT!V$100,(PERCENT!V24-PERCENT!V$100)/(PERCENT!V$101-PERCENT!V$100),(PERCENT!V24-PERCENT!V$100)/(PERCENT!V$100-PERCENT!V$102))</f>
        <v>-0.77120496886890066</v>
      </c>
      <c r="W24" s="124">
        <f>IF(PERCENT!W24&gt;PERCENT!W$100,(PERCENT!W24-PERCENT!W$100)/(PERCENT!W$101-PERCENT!W$100),(PERCENT!W24-PERCENT!W$100)/(PERCENT!W$100-PERCENT!W$102))</f>
        <v>-0.77120496886890066</v>
      </c>
      <c r="X24" s="127">
        <f>IF(PERCENT!X24&gt;PERCENT!X$100,(PERCENT!X24-PERCENT!X$100)/(PERCENT!X$101-PERCENT!X$100),(PERCENT!X24-PERCENT!X$100)/(PERCENT!X$100-PERCENT!X$102))</f>
        <v>-0.24315842531330462</v>
      </c>
      <c r="Y24" s="124">
        <f>IF(PERCENT!Y24&gt;PERCENT!Y$100,(PERCENT!Y24-PERCENT!Y$100)/(PERCENT!Y$101-PERCENT!Y$100),(PERCENT!Y24-PERCENT!Y$100)/(PERCENT!Y$100-PERCENT!Y$102))</f>
        <v>-0.66205513836532703</v>
      </c>
      <c r="Z24" s="124">
        <f>IF(PERCENT!Z24&gt;PERCENT!Z$100,(PERCENT!Z24-PERCENT!Z$100)/(PERCENT!Z$101-PERCENT!Z$100),(PERCENT!Z24-PERCENT!Z$100)/(PERCENT!Z$100-PERCENT!Z$102))</f>
        <v>-0.88556581568309789</v>
      </c>
      <c r="AA24" s="124">
        <f>IF(PERCENT!AA24&gt;PERCENT!AA$100,(PERCENT!AA24-PERCENT!AA$100)/(PERCENT!AA$101-PERCENT!AA$100),(PERCENT!AA24-PERCENT!AA$100)/(PERCENT!AA$100-PERCENT!AA$102))</f>
        <v>-0.48489701057134621</v>
      </c>
      <c r="AB24" s="124">
        <f>IF(PERCENT!AB24&gt;PERCENT!AB$100,(PERCENT!AB24-PERCENT!AB$100)/(PERCENT!AB$101-PERCENT!AB$100),(PERCENT!AB24-PERCENT!AB$100)/(PERCENT!AB$100-PERCENT!AB$102))</f>
        <v>3.2942522187004398E-3</v>
      </c>
      <c r="AC24" s="127">
        <f>IF(PERCENT!AC24&gt;PERCENT!AC$100,(PERCENT!AC24-PERCENT!AC$100)/(PERCENT!AC$101-PERCENT!AC$100),(PERCENT!AC24-PERCENT!AC$100)/(PERCENT!AC$100-PERCENT!AC$102))</f>
        <v>-0.25913158047587692</v>
      </c>
      <c r="AD24" s="124">
        <f>IF(PERCENT!AD24&gt;PERCENT!AD$100,(PERCENT!AD24-PERCENT!AD$100)/(PERCENT!AD$101-PERCENT!AD$100),(PERCENT!AD24-PERCENT!AD$100)/(PERCENT!AD$100-PERCENT!AD$102))</f>
        <v>-0.25913158047587692</v>
      </c>
      <c r="AE24" s="128">
        <f>IF(PERCENT!AE24&gt;PERCENT!AE$100,(PERCENT!AE24-PERCENT!AE$100)/(PERCENT!AE$101-PERCENT!AE$100),(PERCENT!AE24-PERCENT!AE$100)/(PERCENT!AE$100-PERCENT!AE$102))</f>
        <v>0.27062976395820354</v>
      </c>
      <c r="AF24" s="124">
        <f>IF(PERCENT!AF24&gt;PERCENT!AF$100,(PERCENT!AF24-PERCENT!AF$100)/(PERCENT!AF$101-PERCENT!AF$100),(PERCENT!AF24-PERCENT!AF$100)/(PERCENT!AF$100-PERCENT!AF$102))</f>
        <v>0.50564105489524658</v>
      </c>
      <c r="AG24" s="124">
        <f>IF(PERCENT!AG24&gt;PERCENT!AG$100,(PERCENT!AG24-PERCENT!AG$100)/(PERCENT!AG$101-PERCENT!AG$100),(PERCENT!AG24-PERCENT!AG$100)/(PERCENT!AG$100-PERCENT!AG$102))</f>
        <v>0.24902385802043087</v>
      </c>
      <c r="AH24" s="124">
        <f>IF(PERCENT!AH24&gt;PERCENT!AH$100,(PERCENT!AH24-PERCENT!AH$100)/(PERCENT!AH$101-PERCENT!AH$100),(PERCENT!AH24-PERCENT!AH$100)/(PERCENT!AH$100-PERCENT!AH$102))</f>
        <v>-0.38688556196706564</v>
      </c>
      <c r="AI24" s="124">
        <f>IF(PERCENT!AI24&gt;PERCENT!AI$100,(PERCENT!AI24-PERCENT!AI$100)/(PERCENT!AI$101-PERCENT!AI$100),(PERCENT!AI24-PERCENT!AI$100)/(PERCENT!AI$100-PERCENT!AI$102))</f>
        <v>0.54412677846905944</v>
      </c>
      <c r="AJ24" s="124">
        <f>IF(PERCENT!AJ24&gt;PERCENT!AJ$100,(PERCENT!AJ24-PERCENT!AJ$100)/(PERCENT!AJ$101-PERCENT!AJ$100),(PERCENT!AJ24-PERCENT!AJ$100)/(PERCENT!AJ$100-PERCENT!AJ$102))</f>
        <v>-0.19874549974169803</v>
      </c>
      <c r="AK24" s="124">
        <f>IF(PERCENT!AK24&gt;PERCENT!AK$100,(PERCENT!AK24-PERCENT!AK$100)/(PERCENT!AK$101-PERCENT!AK$100),(PERCENT!AK24-PERCENT!AK$100)/(PERCENT!AK$100-PERCENT!AK$102))</f>
        <v>-0.14086304317571308</v>
      </c>
      <c r="AL24" s="124">
        <f>IF(PERCENT!AL24&gt;PERCENT!AL$100,(PERCENT!AL24-PERCENT!AL$100)/(PERCENT!AL$101-PERCENT!AL$100),(PERCENT!AL24-PERCENT!AL$100)/(PERCENT!AL$100-PERCENT!AL$102))</f>
        <v>-0.75405944270075309</v>
      </c>
      <c r="AM24" s="124">
        <f>IF(PERCENT!AM24&gt;PERCENT!AM$100,(PERCENT!AM24-PERCENT!AM$100)/(PERCENT!AM$101-PERCENT!AM$100),(PERCENT!AM24-PERCENT!AM$100)/(PERCENT!AM$100-PERCENT!AM$102))</f>
        <v>0.39129407544542893</v>
      </c>
      <c r="AN24" s="124">
        <f>IF(PERCENT!AN24&gt;PERCENT!AN$100,(PERCENT!AN24-PERCENT!AN$100)/(PERCENT!AN$101-PERCENT!AN$100),(PERCENT!AN24-PERCENT!AN$100)/(PERCENT!AN$100-PERCENT!AN$102))</f>
        <v>0.85882883235588459</v>
      </c>
      <c r="AO24" s="124">
        <f>IF(PERCENT!AO24&gt;PERCENT!AO$100,(PERCENT!AO24-PERCENT!AO$100)/(PERCENT!AO$101-PERCENT!AO$100),(PERCENT!AO24-PERCENT!AO$100)/(PERCENT!AO$100-PERCENT!AO$102))</f>
        <v>-4.7940404346092536E-2</v>
      </c>
      <c r="AP24" s="124">
        <f>IF(PERCENT!AP24&gt;PERCENT!AP$100,(PERCENT!AP24-PERCENT!AP$100)/(PERCENT!AP$101-PERCENT!AP$100),(PERCENT!AP24-PERCENT!AP$100)/(PERCENT!AP$100-PERCENT!AP$102))</f>
        <v>0.95811482958078564</v>
      </c>
      <c r="AQ24" s="124">
        <f>IF(PERCENT!AQ24&gt;PERCENT!AQ$100,(PERCENT!AQ24-PERCENT!AQ$100)/(PERCENT!AQ$101-PERCENT!AQ$100),(PERCENT!AQ24-PERCENT!AQ$100)/(PERCENT!AQ$100-PERCENT!AQ$102))</f>
        <v>2.1402852563980612E-2</v>
      </c>
      <c r="AR24" s="124">
        <f>IF(PERCENT!AR24&gt;PERCENT!AR$100,(PERCENT!AR24-PERCENT!AR$100)/(PERCENT!AR$101-PERCENT!AR$100),(PERCENT!AR24-PERCENT!AR$100)/(PERCENT!AR$100-PERCENT!AR$102))</f>
        <v>0.9010273902058199</v>
      </c>
      <c r="AS24" s="198">
        <f>IF(PERCENT!AS24&gt;PERCENT!AS$100,(PERCENT!AS24-PERCENT!AS$100)/(PERCENT!AS$101-PERCENT!AS$100),(PERCENT!AS24-PERCENT!AS$100)/(PERCENT!AS$100-PERCENT!AS$102))</f>
        <v>-1</v>
      </c>
      <c r="AT24" s="198">
        <f>IF(PERCENT!AT24&gt;PERCENT!AT$100,(PERCENT!AT24-PERCENT!AT$100)/(PERCENT!AT$101-PERCENT!AT$100),(PERCENT!AT24-PERCENT!AT$100)/(PERCENT!AT$100-PERCENT!AT$102))</f>
        <v>-0.44320666516834339</v>
      </c>
      <c r="AU24" s="198">
        <f>IF(PERCENT!AU24&gt;PERCENT!AU$100,(PERCENT!AU24-PERCENT!AU$100)/(PERCENT!AU$101-PERCENT!AU$100),(PERCENT!AU24-PERCENT!AU$100)/(PERCENT!AU$100-PERCENT!AU$102))</f>
        <v>-0.43518679782540465</v>
      </c>
      <c r="AV24" s="231">
        <f>IF(PERCENT!AV24&gt;PERCENT!AV$100,(PERCENT!AV24-PERCENT!AV$100)/(PERCENT!AV$101-PERCENT!AV$100),(PERCENT!AV24-PERCENT!AV$100)/(PERCENT!AV$100-PERCENT!AV$102))</f>
        <v>0.27062976395820354</v>
      </c>
      <c r="AW24" s="231">
        <f>IF(PERCENT!AW24&gt;PERCENT!AW$100,(PERCENT!AW24-PERCENT!AW$100)/(PERCENT!AW$101-PERCENT!AW$100),(PERCENT!AW24-PERCENT!AW$100)/(PERCENT!AW$100-PERCENT!AW$102))</f>
        <v>-0.62533302496259857</v>
      </c>
      <c r="AX24" s="231">
        <f>IF(PERCENT!AX24&gt;PERCENT!AX$100,(PERCENT!AX24-PERCENT!AX$100)/(PERCENT!AX$101-PERCENT!AX$100),(PERCENT!AX24-PERCENT!AX$100)/(PERCENT!AX$100-PERCENT!AX$102))</f>
        <v>0.27062976395820354</v>
      </c>
      <c r="AY24" s="232">
        <f>IF(PERCENT!AY24&gt;PERCENT!AY$100,(PERCENT!AY24-PERCENT!AY$100)/(PERCENT!AY$101-PERCENT!AY$100),(PERCENT!AY24-PERCENT!AY$100)/(PERCENT!AY$100-PERCENT!AY$102))</f>
        <v>-1</v>
      </c>
    </row>
    <row r="25" spans="1:51" x14ac:dyDescent="0.35">
      <c r="A25" s="197" t="s">
        <v>418</v>
      </c>
      <c r="B25" s="125">
        <f>IF(PERCENT!B25&gt;PERCENT!B$100,(PERCENT!B25-PERCENT!B$100)/(PERCENT!B$101-PERCENT!B$100),(PERCENT!B25-PERCENT!B$100)/(PERCENT!B$100-PERCENT!B$102))</f>
        <v>0.6227441515053953</v>
      </c>
      <c r="C25" s="124">
        <f>IF(PERCENT!C25&gt;PERCENT!C$100,(PERCENT!C25-PERCENT!C$100)/(PERCENT!C$101-PERCENT!C$100),(PERCENT!C25-PERCENT!C$100)/(PERCENT!C$100-PERCENT!C$102))</f>
        <v>0.6223083250621827</v>
      </c>
      <c r="D25" s="124">
        <f>IF(PERCENT!D25&gt;PERCENT!D$100,(PERCENT!D25-PERCENT!D$100)/(PERCENT!D$101-PERCENT!D$100),(PERCENT!D25-PERCENT!D$100)/(PERCENT!D$100-PERCENT!D$102))</f>
        <v>0.89715783554466633</v>
      </c>
      <c r="E25" s="124">
        <f>IF(PERCENT!E25&gt;PERCENT!E$100,(PERCENT!E25-PERCENT!E$100)/(PERCENT!E$101-PERCENT!E$100),(PERCENT!E25-PERCENT!E$100)/(PERCENT!E$100-PERCENT!E$102))</f>
        <v>0.49574086224675862</v>
      </c>
      <c r="F25" s="124">
        <f>IF(PERCENT!F25&gt;PERCENT!F$100,(PERCENT!F25-PERCENT!F$100)/(PERCENT!F$101-PERCENT!F$100),(PERCENT!F25-PERCENT!F$100)/(PERCENT!F$100-PERCENT!F$102))</f>
        <v>-0.63033264633440611</v>
      </c>
      <c r="G25" s="124">
        <f>IF(PERCENT!G25&gt;PERCENT!G$100,(PERCENT!G25-PERCENT!G$100)/(PERCENT!G$101-PERCENT!G$100),(PERCENT!G25-PERCENT!G$100)/(PERCENT!G$100-PERCENT!G$102))</f>
        <v>0.17903937734084024</v>
      </c>
      <c r="H25" s="125">
        <f>IF(PERCENT!H25&gt;PERCENT!H$100,(PERCENT!H25-PERCENT!H$100)/(PERCENT!H$101-PERCENT!H$100),(PERCENT!H25-PERCENT!H$100)/(PERCENT!H$100-PERCENT!H$102))</f>
        <v>-0.19969644751299148</v>
      </c>
      <c r="I25" s="124">
        <f>IF(PERCENT!I25&gt;PERCENT!I$100,(PERCENT!I25-PERCENT!I$100)/(PERCENT!I$101-PERCENT!I$100),(PERCENT!I25-PERCENT!I$100)/(PERCENT!I$100-PERCENT!I$102))</f>
        <v>0.10822756256444499</v>
      </c>
      <c r="J25" s="124">
        <f>IF(PERCENT!J25&gt;PERCENT!J$100,(PERCENT!J25-PERCENT!J$100)/(PERCENT!J$101-PERCENT!J$100),(PERCENT!J25-PERCENT!J$100)/(PERCENT!J$100-PERCENT!J$102))</f>
        <v>-0.7286299275245498</v>
      </c>
      <c r="K25" s="126">
        <f>IF(PERCENT!K25&gt;PERCENT!K$100,(PERCENT!K25-PERCENT!K$100)/(PERCENT!K$101-PERCENT!K$100),(PERCENT!K25-PERCENT!K$100)/(PERCENT!K$100-PERCENT!K$102))</f>
        <v>0.12672443482132356</v>
      </c>
      <c r="L25" s="126">
        <f>IF(PERCENT!L25&gt;PERCENT!L$100,(PERCENT!L25-PERCENT!L$100)/(PERCENT!L$101-PERCENT!L$100),(PERCENT!L25-PERCENT!L$100)/(PERCENT!L$100-PERCENT!L$102))</f>
        <v>-1</v>
      </c>
      <c r="M25" s="124">
        <f>IF(PERCENT!M25&gt;PERCENT!M$100,(PERCENT!M25-PERCENT!M$100)/(PERCENT!M$101-PERCENT!M$100),(PERCENT!M25-PERCENT!M$100)/(PERCENT!M$100-PERCENT!M$102))</f>
        <v>-1</v>
      </c>
      <c r="N25" s="124">
        <f>IF(PERCENT!N25&gt;PERCENT!N$100,(PERCENT!N25-PERCENT!N$100)/(PERCENT!N$101-PERCENT!N$100),(PERCENT!N25-PERCENT!N$100)/(PERCENT!N$100-PERCENT!N$102))</f>
        <v>-1</v>
      </c>
      <c r="O25" s="124">
        <f>IF(PERCENT!O25&gt;PERCENT!O$100,(PERCENT!O25-PERCENT!O$100)/(PERCENT!O$101-PERCENT!O$100),(PERCENT!O25-PERCENT!O$100)/(PERCENT!O$100-PERCENT!O$102))</f>
        <v>-0.51053914632914932</v>
      </c>
      <c r="P25" s="124">
        <f>IF(PERCENT!P25&gt;PERCENT!P$100,(PERCENT!P25-PERCENT!P$100)/(PERCENT!P$101-PERCENT!P$100),(PERCENT!P25-PERCENT!P$100)/(PERCENT!P$100-PERCENT!P$102))</f>
        <v>-0.26039717864672818</v>
      </c>
      <c r="Q25" s="124">
        <f>IF(PERCENT!Q25&gt;PERCENT!Q$100,(PERCENT!Q25-PERCENT!Q$100)/(PERCENT!Q$101-PERCENT!Q$100),(PERCENT!Q25-PERCENT!Q$100)/(PERCENT!Q$100-PERCENT!Q$102))</f>
        <v>-0.28654721450942494</v>
      </c>
      <c r="R25" s="127">
        <f>IF(PERCENT!R25&gt;PERCENT!R$100,(PERCENT!R25-PERCENT!R$100)/(PERCENT!R$101-PERCENT!R$100),(PERCENT!R25-PERCENT!R$100)/(PERCENT!R$100-PERCENT!R$102))</f>
        <v>-0.17257516606018075</v>
      </c>
      <c r="S25" s="124">
        <f>IF(PERCENT!S25&gt;PERCENT!S$100,(PERCENT!S25-PERCENT!S$100)/(PERCENT!S$101-PERCENT!S$100),(PERCENT!S25-PERCENT!S$100)/(PERCENT!S$100-PERCENT!S$102))</f>
        <v>-0.25150732877906012</v>
      </c>
      <c r="T25" s="124">
        <f>IF(PERCENT!T25&gt;PERCENT!T$100,(PERCENT!T25-PERCENT!T$100)/(PERCENT!T$101-PERCENT!T$100),(PERCENT!T25-PERCENT!T$100)/(PERCENT!T$100-PERCENT!T$102))</f>
        <v>5.5643571082878984E-3</v>
      </c>
      <c r="U25" s="124">
        <f>IF(PERCENT!U25&gt;PERCENT!U$100,(PERCENT!U25-PERCENT!U$100)/(PERCENT!U$101-PERCENT!U$100),(PERCENT!U25-PERCENT!U$100)/(PERCENT!U$100-PERCENT!U$102))</f>
        <v>-0.44655449301457312</v>
      </c>
      <c r="V25" s="127">
        <f>IF(PERCENT!V25&gt;PERCENT!V$100,(PERCENT!V25-PERCENT!V$100)/(PERCENT!V$101-PERCENT!V$100),(PERCENT!V25-PERCENT!V$100)/(PERCENT!V$100-PERCENT!V$102))</f>
        <v>0.30226255320139012</v>
      </c>
      <c r="W25" s="124">
        <f>IF(PERCENT!W25&gt;PERCENT!W$100,(PERCENT!W25-PERCENT!W$100)/(PERCENT!W$101-PERCENT!W$100),(PERCENT!W25-PERCENT!W$100)/(PERCENT!W$100-PERCENT!W$102))</f>
        <v>0.30226255320139012</v>
      </c>
      <c r="X25" s="127">
        <f>IF(PERCENT!X25&gt;PERCENT!X$100,(PERCENT!X25-PERCENT!X$100)/(PERCENT!X$101-PERCENT!X$100),(PERCENT!X25-PERCENT!X$100)/(PERCENT!X$100-PERCENT!X$102))</f>
        <v>0.56676318314174989</v>
      </c>
      <c r="Y25" s="124">
        <f>IF(PERCENT!Y25&gt;PERCENT!Y$100,(PERCENT!Y25-PERCENT!Y$100)/(PERCENT!Y$101-PERCENT!Y$100),(PERCENT!Y25-PERCENT!Y$100)/(PERCENT!Y$100-PERCENT!Y$102))</f>
        <v>-0.60046175881282793</v>
      </c>
      <c r="Z25" s="124">
        <f>IF(PERCENT!Z25&gt;PERCENT!Z$100,(PERCENT!Z25-PERCENT!Z$100)/(PERCENT!Z$101-PERCENT!Z$100),(PERCENT!Z25-PERCENT!Z$100)/(PERCENT!Z$100-PERCENT!Z$102))</f>
        <v>0.36966500700185106</v>
      </c>
      <c r="AA25" s="124">
        <f>IF(PERCENT!AA25&gt;PERCENT!AA$100,(PERCENT!AA25-PERCENT!AA$100)/(PERCENT!AA$101-PERCENT!AA$100),(PERCENT!AA25-PERCENT!AA$100)/(PERCENT!AA$100-PERCENT!AA$102))</f>
        <v>-5.8448134913668209E-2</v>
      </c>
      <c r="AB25" s="124">
        <f>IF(PERCENT!AB25&gt;PERCENT!AB$100,(PERCENT!AB25-PERCENT!AB$100)/(PERCENT!AB$101-PERCENT!AB$100),(PERCENT!AB25-PERCENT!AB$100)/(PERCENT!AB$100-PERCENT!AB$102))</f>
        <v>0.86823212147976037</v>
      </c>
      <c r="AC25" s="127">
        <f>IF(PERCENT!AC25&gt;PERCENT!AC$100,(PERCENT!AC25-PERCENT!AC$100)/(PERCENT!AC$101-PERCENT!AC$100),(PERCENT!AC25-PERCENT!AC$100)/(PERCENT!AC$100-PERCENT!AC$102))</f>
        <v>-0.79239935083155966</v>
      </c>
      <c r="AD25" s="124">
        <f>IF(PERCENT!AD25&gt;PERCENT!AD$100,(PERCENT!AD25-PERCENT!AD$100)/(PERCENT!AD$101-PERCENT!AD$100),(PERCENT!AD25-PERCENT!AD$100)/(PERCENT!AD$100-PERCENT!AD$102))</f>
        <v>-0.79239935083155966</v>
      </c>
      <c r="AE25" s="128">
        <f>IF(PERCENT!AE25&gt;PERCENT!AE$100,(PERCENT!AE25-PERCENT!AE$100)/(PERCENT!AE$101-PERCENT!AE$100),(PERCENT!AE25-PERCENT!AE$100)/(PERCENT!AE$100-PERCENT!AE$102))</f>
        <v>-1</v>
      </c>
      <c r="AF25" s="124">
        <f>IF(PERCENT!AF25&gt;PERCENT!AF$100,(PERCENT!AF25-PERCENT!AF$100)/(PERCENT!AF$101-PERCENT!AF$100),(PERCENT!AF25-PERCENT!AF$100)/(PERCENT!AF$100-PERCENT!AF$102))</f>
        <v>-1</v>
      </c>
      <c r="AG25" s="124">
        <f>IF(PERCENT!AG25&gt;PERCENT!AG$100,(PERCENT!AG25-PERCENT!AG$100)/(PERCENT!AG$101-PERCENT!AG$100),(PERCENT!AG25-PERCENT!AG$100)/(PERCENT!AG$100-PERCENT!AG$102))</f>
        <v>-0.20125871434626538</v>
      </c>
      <c r="AH25" s="124">
        <f>IF(PERCENT!AH25&gt;PERCENT!AH$100,(PERCENT!AH25-PERCENT!AH$100)/(PERCENT!AH$101-PERCENT!AH$100),(PERCENT!AH25-PERCENT!AH$100)/(PERCENT!AH$100-PERCENT!AH$102))</f>
        <v>-0.56964261384718928</v>
      </c>
      <c r="AI25" s="124">
        <f>IF(PERCENT!AI25&gt;PERCENT!AI$100,(PERCENT!AI25-PERCENT!AI$100)/(PERCENT!AI$101-PERCENT!AI$100),(PERCENT!AI25-PERCENT!AI$100)/(PERCENT!AI$100-PERCENT!AI$102))</f>
        <v>-0.54162752028709793</v>
      </c>
      <c r="AJ25" s="124">
        <f>IF(PERCENT!AJ25&gt;PERCENT!AJ$100,(PERCENT!AJ25-PERCENT!AJ$100)/(PERCENT!AJ$101-PERCENT!AJ$100),(PERCENT!AJ25-PERCENT!AJ$100)/(PERCENT!AJ$100-PERCENT!AJ$102))</f>
        <v>0.94284952510108566</v>
      </c>
      <c r="AK25" s="124">
        <f>IF(PERCENT!AK25&gt;PERCENT!AK$100,(PERCENT!AK25-PERCENT!AK$100)/(PERCENT!AK$101-PERCENT!AK$100),(PERCENT!AK25-PERCENT!AK$100)/(PERCENT!AK$100-PERCENT!AK$102))</f>
        <v>-0.67088359834061873</v>
      </c>
      <c r="AL25" s="124">
        <f>IF(PERCENT!AL25&gt;PERCENT!AL$100,(PERCENT!AL25-PERCENT!AL$100)/(PERCENT!AL$101-PERCENT!AL$100),(PERCENT!AL25-PERCENT!AL$100)/(PERCENT!AL$100-PERCENT!AL$102))</f>
        <v>-0.44318960233731491</v>
      </c>
      <c r="AM25" s="124">
        <f>IF(PERCENT!AM25&gt;PERCENT!AM$100,(PERCENT!AM25-PERCENT!AM$100)/(PERCENT!AM$101-PERCENT!AM$100),(PERCENT!AM25-PERCENT!AM$100)/(PERCENT!AM$100-PERCENT!AM$102))</f>
        <v>-0.31665823530400183</v>
      </c>
      <c r="AN25" s="124">
        <f>IF(PERCENT!AN25&gt;PERCENT!AN$100,(PERCENT!AN25-PERCENT!AN$100)/(PERCENT!AN$101-PERCENT!AN$100),(PERCENT!AN25-PERCENT!AN$100)/(PERCENT!AN$100-PERCENT!AN$102))</f>
        <v>-0.87752049826747847</v>
      </c>
      <c r="AO25" s="124">
        <f>IF(PERCENT!AO25&gt;PERCENT!AO$100,(PERCENT!AO25-PERCENT!AO$100)/(PERCENT!AO$101-PERCENT!AO$100),(PERCENT!AO25-PERCENT!AO$100)/(PERCENT!AO$100-PERCENT!AO$102))</f>
        <v>0.28867804569066308</v>
      </c>
      <c r="AP25" s="124">
        <f>IF(PERCENT!AP25&gt;PERCENT!AP$100,(PERCENT!AP25-PERCENT!AP$100)/(PERCENT!AP$101-PERCENT!AP$100),(PERCENT!AP25-PERCENT!AP$100)/(PERCENT!AP$100-PERCENT!AP$102))</f>
        <v>-0.17428458731264673</v>
      </c>
      <c r="AQ25" s="124">
        <f>IF(PERCENT!AQ25&gt;PERCENT!AQ$100,(PERCENT!AQ25-PERCENT!AQ$100)/(PERCENT!AQ$101-PERCENT!AQ$100),(PERCENT!AQ25-PERCENT!AQ$100)/(PERCENT!AQ$100-PERCENT!AQ$102))</f>
        <v>-0.27702267255019269</v>
      </c>
      <c r="AR25" s="124">
        <f>IF(PERCENT!AR25&gt;PERCENT!AR$100,(PERCENT!AR25-PERCENT!AR$100)/(PERCENT!AR$101-PERCENT!AR$100),(PERCENT!AR25-PERCENT!AR$100)/(PERCENT!AR$100-PERCENT!AR$102))</f>
        <v>0.98960647025515147</v>
      </c>
      <c r="AS25" s="198">
        <f>IF(PERCENT!AS25&gt;PERCENT!AS$100,(PERCENT!AS25-PERCENT!AS$100)/(PERCENT!AS$101-PERCENT!AS$100),(PERCENT!AS25-PERCENT!AS$100)/(PERCENT!AS$100-PERCENT!AS$102))</f>
        <v>7.8730961895610851E-2</v>
      </c>
      <c r="AT25" s="198">
        <f>IF(PERCENT!AT25&gt;PERCENT!AT$100,(PERCENT!AT25-PERCENT!AT$100)/(PERCENT!AT$101-PERCENT!AT$100),(PERCENT!AT25-PERCENT!AT$100)/(PERCENT!AT$100-PERCENT!AT$102))</f>
        <v>-0.18010088340366781</v>
      </c>
      <c r="AU25" s="198">
        <f>IF(PERCENT!AU25&gt;PERCENT!AU$100,(PERCENT!AU25-PERCENT!AU$100)/(PERCENT!AU$101-PERCENT!AU$100),(PERCENT!AU25-PERCENT!AU$100)/(PERCENT!AU$100-PERCENT!AU$102))</f>
        <v>-3.8480064337526411E-2</v>
      </c>
      <c r="AV25" s="231">
        <f>IF(PERCENT!AV25&gt;PERCENT!AV$100,(PERCENT!AV25-PERCENT!AV$100)/(PERCENT!AV$101-PERCENT!AV$100),(PERCENT!AV25-PERCENT!AV$100)/(PERCENT!AV$100-PERCENT!AV$102))</f>
        <v>-1</v>
      </c>
      <c r="AW25" s="231">
        <f>IF(PERCENT!AW25&gt;PERCENT!AW$100,(PERCENT!AW25-PERCENT!AW$100)/(PERCENT!AW$101-PERCENT!AW$100),(PERCENT!AW25-PERCENT!AW$100)/(PERCENT!AW$100-PERCENT!AW$102))</f>
        <v>-5.7531903397965073E-2</v>
      </c>
      <c r="AX25" s="231">
        <f>IF(PERCENT!AX25&gt;PERCENT!AX$100,(PERCENT!AX25-PERCENT!AX$100)/(PERCENT!AX$101-PERCENT!AX$100),(PERCENT!AX25-PERCENT!AX$100)/(PERCENT!AX$100-PERCENT!AX$102))</f>
        <v>-1</v>
      </c>
      <c r="AY25" s="232">
        <f>IF(PERCENT!AY25&gt;PERCENT!AY$100,(PERCENT!AY25-PERCENT!AY$100)/(PERCENT!AY$101-PERCENT!AY$100),(PERCENT!AY25-PERCENT!AY$100)/(PERCENT!AY$100-PERCENT!AY$102))</f>
        <v>0.48579573030449208</v>
      </c>
    </row>
    <row r="26" spans="1:51" x14ac:dyDescent="0.35">
      <c r="A26" s="197" t="s">
        <v>419</v>
      </c>
      <c r="B26" s="125">
        <f>IF(PERCENT!B26&gt;PERCENT!B$100,(PERCENT!B26-PERCENT!B$100)/(PERCENT!B$101-PERCENT!B$100),(PERCENT!B26-PERCENT!B$100)/(PERCENT!B$100-PERCENT!B$102))</f>
        <v>2.4658421733637578E-2</v>
      </c>
      <c r="C26" s="124">
        <f>IF(PERCENT!C26&gt;PERCENT!C$100,(PERCENT!C26-PERCENT!C$100)/(PERCENT!C$101-PERCENT!C$100),(PERCENT!C26-PERCENT!C$100)/(PERCENT!C$100-PERCENT!C$102))</f>
        <v>0.2219762078274351</v>
      </c>
      <c r="D26" s="124">
        <f>IF(PERCENT!D26&gt;PERCENT!D$100,(PERCENT!D26-PERCENT!D$100)/(PERCENT!D$101-PERCENT!D$100),(PERCENT!D26-PERCENT!D$100)/(PERCENT!D$100-PERCENT!D$102))</f>
        <v>-0.1309831067683748</v>
      </c>
      <c r="E26" s="124">
        <f>IF(PERCENT!E26&gt;PERCENT!E$100,(PERCENT!E26-PERCENT!E$100)/(PERCENT!E$101-PERCENT!E$100),(PERCENT!E26-PERCENT!E$100)/(PERCENT!E$100-PERCENT!E$102))</f>
        <v>-0.16242465167193984</v>
      </c>
      <c r="F26" s="124">
        <f>IF(PERCENT!F26&gt;PERCENT!F$100,(PERCENT!F26-PERCENT!F$100)/(PERCENT!F$101-PERCENT!F$100),(PERCENT!F26-PERCENT!F$100)/(PERCENT!F$100-PERCENT!F$102))</f>
        <v>0.54293604946242791</v>
      </c>
      <c r="G26" s="124">
        <f>IF(PERCENT!G26&gt;PERCENT!G$100,(PERCENT!G26-PERCENT!G$100)/(PERCENT!G$101-PERCENT!G$100),(PERCENT!G26-PERCENT!G$100)/(PERCENT!G$100-PERCENT!G$102))</f>
        <v>-0.28730412729899757</v>
      </c>
      <c r="H26" s="125">
        <f>IF(PERCENT!H26&gt;PERCENT!H$100,(PERCENT!H26-PERCENT!H$100)/(PERCENT!H$101-PERCENT!H$100),(PERCENT!H26-PERCENT!H$100)/(PERCENT!H$100-PERCENT!H$102))</f>
        <v>-0.72362417702590531</v>
      </c>
      <c r="I26" s="124">
        <f>IF(PERCENT!I26&gt;PERCENT!I$100,(PERCENT!I26-PERCENT!I$100)/(PERCENT!I$101-PERCENT!I$100),(PERCENT!I26-PERCENT!I$100)/(PERCENT!I$100-PERCENT!I$102))</f>
        <v>-0.90674970907548458</v>
      </c>
      <c r="J26" s="124">
        <f>IF(PERCENT!J26&gt;PERCENT!J$100,(PERCENT!J26-PERCENT!J$100)/(PERCENT!J$101-PERCENT!J$100),(PERCENT!J26-PERCENT!J$100)/(PERCENT!J$100-PERCENT!J$102))</f>
        <v>-0.55814064376939398</v>
      </c>
      <c r="K26" s="126">
        <f>IF(PERCENT!K26&gt;PERCENT!K$100,(PERCENT!K26-PERCENT!K$100)/(PERCENT!K$101-PERCENT!K$100),(PERCENT!K26-PERCENT!K$100)/(PERCENT!K$100-PERCENT!K$102))</f>
        <v>0.19592645315186155</v>
      </c>
      <c r="L26" s="126">
        <f>IF(PERCENT!L26&gt;PERCENT!L$100,(PERCENT!L26-PERCENT!L$100)/(PERCENT!L$101-PERCENT!L$100),(PERCENT!L26-PERCENT!L$100)/(PERCENT!L$100-PERCENT!L$102))</f>
        <v>0.8851684836660052</v>
      </c>
      <c r="M26" s="124">
        <f>IF(PERCENT!M26&gt;PERCENT!M$100,(PERCENT!M26-PERCENT!M$100)/(PERCENT!M$101-PERCENT!M$100),(PERCENT!M26-PERCENT!M$100)/(PERCENT!M$100-PERCENT!M$102))</f>
        <v>0.40893613056377309</v>
      </c>
      <c r="N26" s="124">
        <f>IF(PERCENT!N26&gt;PERCENT!N$100,(PERCENT!N26-PERCENT!N$100)/(PERCENT!N$101-PERCENT!N$100),(PERCENT!N26-PERCENT!N$100)/(PERCENT!N$100-PERCENT!N$102))</f>
        <v>0.48137403238124216</v>
      </c>
      <c r="O26" s="124">
        <f>IF(PERCENT!O26&gt;PERCENT!O$100,(PERCENT!O26-PERCENT!O$100)/(PERCENT!O$101-PERCENT!O$100),(PERCENT!O26-PERCENT!O$100)/(PERCENT!O$100-PERCENT!O$102))</f>
        <v>-0.51053914632914932</v>
      </c>
      <c r="P26" s="124">
        <f>IF(PERCENT!P26&gt;PERCENT!P$100,(PERCENT!P26-PERCENT!P$100)/(PERCENT!P$101-PERCENT!P$100),(PERCENT!P26-PERCENT!P$100)/(PERCENT!P$100-PERCENT!P$102))</f>
        <v>-0.13964089368357474</v>
      </c>
      <c r="Q26" s="124">
        <f>IF(PERCENT!Q26&gt;PERCENT!Q$100,(PERCENT!Q26-PERCENT!Q$100)/(PERCENT!Q$101-PERCENT!Q$100),(PERCENT!Q26-PERCENT!Q$100)/(PERCENT!Q$100-PERCENT!Q$102))</f>
        <v>0.29721900011951868</v>
      </c>
      <c r="R26" s="127">
        <f>IF(PERCENT!R26&gt;PERCENT!R$100,(PERCENT!R26-PERCENT!R$100)/(PERCENT!R$101-PERCENT!R$100),(PERCENT!R26-PERCENT!R$100)/(PERCENT!R$100-PERCENT!R$102))</f>
        <v>-0.92439783450968116</v>
      </c>
      <c r="S26" s="124">
        <f>IF(PERCENT!S26&gt;PERCENT!S$100,(PERCENT!S26-PERCENT!S$100)/(PERCENT!S$101-PERCENT!S$100),(PERCENT!S26-PERCENT!S$100)/(PERCENT!S$100-PERCENT!S$102))</f>
        <v>-0.95757470440447556</v>
      </c>
      <c r="T26" s="124">
        <f>IF(PERCENT!T26&gt;PERCENT!T$100,(PERCENT!T26-PERCENT!T$100)/(PERCENT!T$101-PERCENT!T$100),(PERCENT!T26-PERCENT!T$100)/(PERCENT!T$100-PERCENT!T$102))</f>
        <v>-0.94092836356390452</v>
      </c>
      <c r="U26" s="124">
        <f>IF(PERCENT!U26&gt;PERCENT!U$100,(PERCENT!U26-PERCENT!U$100)/(PERCENT!U$101-PERCENT!U$100),(PERCENT!U26-PERCENT!U$100)/(PERCENT!U$100-PERCENT!U$102))</f>
        <v>-0.84343459825221589</v>
      </c>
      <c r="V26" s="127">
        <f>IF(PERCENT!V26&gt;PERCENT!V$100,(PERCENT!V26-PERCENT!V$100)/(PERCENT!V$101-PERCENT!V$100),(PERCENT!V26-PERCENT!V$100)/(PERCENT!V$100-PERCENT!V$102))</f>
        <v>-0.75052584757494745</v>
      </c>
      <c r="W26" s="124">
        <f>IF(PERCENT!W26&gt;PERCENT!W$100,(PERCENT!W26-PERCENT!W$100)/(PERCENT!W$101-PERCENT!W$100),(PERCENT!W26-PERCENT!W$100)/(PERCENT!W$100-PERCENT!W$102))</f>
        <v>-0.75052584757494745</v>
      </c>
      <c r="X26" s="127">
        <f>IF(PERCENT!X26&gt;PERCENT!X$100,(PERCENT!X26-PERCENT!X$100)/(PERCENT!X$101-PERCENT!X$100),(PERCENT!X26-PERCENT!X$100)/(PERCENT!X$100-PERCENT!X$102))</f>
        <v>-0.18734483477350372</v>
      </c>
      <c r="Y26" s="124">
        <f>IF(PERCENT!Y26&gt;PERCENT!Y$100,(PERCENT!Y26-PERCENT!Y$100)/(PERCENT!Y$101-PERCENT!Y$100),(PERCENT!Y26-PERCENT!Y$100)/(PERCENT!Y$100-PERCENT!Y$102))</f>
        <v>-0.77844017457495729</v>
      </c>
      <c r="Z26" s="124">
        <f>IF(PERCENT!Z26&gt;PERCENT!Z$100,(PERCENT!Z26-PERCENT!Z$100)/(PERCENT!Z$101-PERCENT!Z$100),(PERCENT!Z26-PERCENT!Z$100)/(PERCENT!Z$100-PERCENT!Z$102))</f>
        <v>-0.81642555338359013</v>
      </c>
      <c r="AA26" s="124">
        <f>IF(PERCENT!AA26&gt;PERCENT!AA$100,(PERCENT!AA26-PERCENT!AA$100)/(PERCENT!AA$101-PERCENT!AA$100),(PERCENT!AA26-PERCENT!AA$100)/(PERCENT!AA$100-PERCENT!AA$102))</f>
        <v>-0.58199770787866778</v>
      </c>
      <c r="AB26" s="124">
        <f>IF(PERCENT!AB26&gt;PERCENT!AB$100,(PERCENT!AB26-PERCENT!AB$100)/(PERCENT!AB$101-PERCENT!AB$100),(PERCENT!AB26-PERCENT!AB$100)/(PERCENT!AB$100-PERCENT!AB$102))</f>
        <v>0.15871277560154698</v>
      </c>
      <c r="AC26" s="127">
        <f>IF(PERCENT!AC26&gt;PERCENT!AC$100,(PERCENT!AC26-PERCENT!AC$100)/(PERCENT!AC$101-PERCENT!AC$100),(PERCENT!AC26-PERCENT!AC$100)/(PERCENT!AC$100-PERCENT!AC$102))</f>
        <v>-0.1432195626268106</v>
      </c>
      <c r="AD26" s="124">
        <f>IF(PERCENT!AD26&gt;PERCENT!AD$100,(PERCENT!AD26-PERCENT!AD$100)/(PERCENT!AD$101-PERCENT!AD$100),(PERCENT!AD26-PERCENT!AD$100)/(PERCENT!AD$100-PERCENT!AD$102))</f>
        <v>-0.1432195626268106</v>
      </c>
      <c r="AE26" s="128">
        <f>IF(PERCENT!AE26&gt;PERCENT!AE$100,(PERCENT!AE26-PERCENT!AE$100)/(PERCENT!AE$101-PERCENT!AE$100),(PERCENT!AE26-PERCENT!AE$100)/(PERCENT!AE$100-PERCENT!AE$102))</f>
        <v>0.35236968746184133</v>
      </c>
      <c r="AF26" s="124">
        <f>IF(PERCENT!AF26&gt;PERCENT!AF$100,(PERCENT!AF26-PERCENT!AF$100)/(PERCENT!AF$101-PERCENT!AF$100),(PERCENT!AF26-PERCENT!AF$100)/(PERCENT!AF$100-PERCENT!AF$102))</f>
        <v>0.61696396973644296</v>
      </c>
      <c r="AG26" s="124">
        <f>IF(PERCENT!AG26&gt;PERCENT!AG$100,(PERCENT!AG26-PERCENT!AG$100)/(PERCENT!AG$101-PERCENT!AG$100),(PERCENT!AG26-PERCENT!AG$100)/(PERCENT!AG$100-PERCENT!AG$102))</f>
        <v>0.4142470365528777</v>
      </c>
      <c r="AH26" s="124">
        <f>IF(PERCENT!AH26&gt;PERCENT!AH$100,(PERCENT!AH26-PERCENT!AH$100)/(PERCENT!AH$101-PERCENT!AH$100),(PERCENT!AH26-PERCENT!AH$100)/(PERCENT!AH$100-PERCENT!AH$102))</f>
        <v>-0.57891150271096792</v>
      </c>
      <c r="AI26" s="124">
        <f>IF(PERCENT!AI26&gt;PERCENT!AI$100,(PERCENT!AI26-PERCENT!AI$100)/(PERCENT!AI$101-PERCENT!AI$100),(PERCENT!AI26-PERCENT!AI$100)/(PERCENT!AI$100-PERCENT!AI$102))</f>
        <v>0.41192732910149393</v>
      </c>
      <c r="AJ26" s="124">
        <f>IF(PERCENT!AJ26&gt;PERCENT!AJ$100,(PERCENT!AJ26-PERCENT!AJ$100)/(PERCENT!AJ$101-PERCENT!AJ$100),(PERCENT!AJ26-PERCENT!AJ$100)/(PERCENT!AJ$100-PERCENT!AJ$102))</f>
        <v>-0.26021270612139541</v>
      </c>
      <c r="AK26" s="124">
        <f>IF(PERCENT!AK26&gt;PERCENT!AK$100,(PERCENT!AK26-PERCENT!AK$100)/(PERCENT!AK$101-PERCENT!AK$100),(PERCENT!AK26-PERCENT!AK$100)/(PERCENT!AK$100-PERCENT!AK$102))</f>
        <v>0.11670568105759675</v>
      </c>
      <c r="AL26" s="124">
        <f>IF(PERCENT!AL26&gt;PERCENT!AL$100,(PERCENT!AL26-PERCENT!AL$100)/(PERCENT!AL$101-PERCENT!AL$100),(PERCENT!AL26-PERCENT!AL$100)/(PERCENT!AL$100-PERCENT!AL$102))</f>
        <v>-0.70658988183043314</v>
      </c>
      <c r="AM26" s="124">
        <f>IF(PERCENT!AM26&gt;PERCENT!AM$100,(PERCENT!AM26-PERCENT!AM$100)/(PERCENT!AM$101-PERCENT!AM$100),(PERCENT!AM26-PERCENT!AM$100)/(PERCENT!AM$100-PERCENT!AM$102))</f>
        <v>4.2089456078068535E-2</v>
      </c>
      <c r="AN26" s="124">
        <f>IF(PERCENT!AN26&gt;PERCENT!AN$100,(PERCENT!AN26-PERCENT!AN$100)/(PERCENT!AN$101-PERCENT!AN$100),(PERCENT!AN26-PERCENT!AN$100)/(PERCENT!AN$100-PERCENT!AN$102))</f>
        <v>0.86793664962324546</v>
      </c>
      <c r="AO26" s="124">
        <f>IF(PERCENT!AO26&gt;PERCENT!AO$100,(PERCENT!AO26-PERCENT!AO$100)/(PERCENT!AO$101-PERCENT!AO$100),(PERCENT!AO26-PERCENT!AO$100)/(PERCENT!AO$100-PERCENT!AO$102))</f>
        <v>0.2232447080502061</v>
      </c>
      <c r="AP26" s="124">
        <f>IF(PERCENT!AP26&gt;PERCENT!AP$100,(PERCENT!AP26-PERCENT!AP$100)/(PERCENT!AP$101-PERCENT!AP$100),(PERCENT!AP26-PERCENT!AP$100)/(PERCENT!AP$100-PERCENT!AP$102))</f>
        <v>0.9645910033316647</v>
      </c>
      <c r="AQ26" s="124">
        <f>IF(PERCENT!AQ26&gt;PERCENT!AQ$100,(PERCENT!AQ26-PERCENT!AQ$100)/(PERCENT!AQ$101-PERCENT!AQ$100),(PERCENT!AQ26-PERCENT!AQ$100)/(PERCENT!AQ$100-PERCENT!AQ$102))</f>
        <v>8.6309853104879597E-2</v>
      </c>
      <c r="AR26" s="124">
        <f>IF(PERCENT!AR26&gt;PERCENT!AR$100,(PERCENT!AR26-PERCENT!AR$100)/(PERCENT!AR$101-PERCENT!AR$100),(PERCENT!AR26-PERCENT!AR$100)/(PERCENT!AR$100-PERCENT!AR$102))</f>
        <v>0.92190911346670001</v>
      </c>
      <c r="AS26" s="198">
        <f>IF(PERCENT!AS26&gt;PERCENT!AS$100,(PERCENT!AS26-PERCENT!AS$100)/(PERCENT!AS$101-PERCENT!AS$100),(PERCENT!AS26-PERCENT!AS$100)/(PERCENT!AS$100-PERCENT!AS$102))</f>
        <v>-0.49134638802347791</v>
      </c>
      <c r="AT26" s="198">
        <f>IF(PERCENT!AT26&gt;PERCENT!AT$100,(PERCENT!AT26-PERCENT!AT$100)/(PERCENT!AT$101-PERCENT!AT$100),(PERCENT!AT26-PERCENT!AT$100)/(PERCENT!AT$100-PERCENT!AT$102))</f>
        <v>0.81149273015939871</v>
      </c>
      <c r="AU26" s="198">
        <f>IF(PERCENT!AU26&gt;PERCENT!AU$100,(PERCENT!AU26-PERCENT!AU$100)/(PERCENT!AU$101-PERCENT!AU$100),(PERCENT!AU26-PERCENT!AU$100)/(PERCENT!AU$100-PERCENT!AU$102))</f>
        <v>-0.39999302625631633</v>
      </c>
      <c r="AV26" s="231">
        <f>IF(PERCENT!AV26&gt;PERCENT!AV$100,(PERCENT!AV26-PERCENT!AV$100)/(PERCENT!AV$101-PERCENT!AV$100),(PERCENT!AV26-PERCENT!AV$100)/(PERCENT!AV$100-PERCENT!AV$102))</f>
        <v>0.35236968746184133</v>
      </c>
      <c r="AW26" s="231">
        <f>IF(PERCENT!AW26&gt;PERCENT!AW$100,(PERCENT!AW26-PERCENT!AW$100)/(PERCENT!AW$101-PERCENT!AW$100),(PERCENT!AW26-PERCENT!AW$100)/(PERCENT!AW$100-PERCENT!AW$102))</f>
        <v>1.8842049011025975E-2</v>
      </c>
      <c r="AX26" s="231">
        <f>IF(PERCENT!AX26&gt;PERCENT!AX$100,(PERCENT!AX26-PERCENT!AX$100)/(PERCENT!AX$101-PERCENT!AX$100),(PERCENT!AX26-PERCENT!AX$100)/(PERCENT!AX$100-PERCENT!AX$102))</f>
        <v>0.35236968746184133</v>
      </c>
      <c r="AY26" s="232">
        <f>IF(PERCENT!AY26&gt;PERCENT!AY$100,(PERCENT!AY26-PERCENT!AY$100)/(PERCENT!AY$101-PERCENT!AY$100),(PERCENT!AY26-PERCENT!AY$100)/(PERCENT!AY$100-PERCENT!AY$102))</f>
        <v>-0.61038339033443256</v>
      </c>
    </row>
    <row r="27" spans="1:51" x14ac:dyDescent="0.35">
      <c r="A27" s="197" t="s">
        <v>420</v>
      </c>
      <c r="B27" s="125">
        <f>IF(PERCENT!B27&gt;PERCENT!B$100,(PERCENT!B27-PERCENT!B$100)/(PERCENT!B$101-PERCENT!B$100),(PERCENT!B27-PERCENT!B$100)/(PERCENT!B$100-PERCENT!B$102))</f>
        <v>-0.63480676106216927</v>
      </c>
      <c r="C27" s="124">
        <f>IF(PERCENT!C27&gt;PERCENT!C$100,(PERCENT!C27-PERCENT!C$100)/(PERCENT!C$101-PERCENT!C$100),(PERCENT!C27-PERCENT!C$100)/(PERCENT!C$100-PERCENT!C$102))</f>
        <v>-0.30360015182348599</v>
      </c>
      <c r="D27" s="124">
        <f>IF(PERCENT!D27&gt;PERCENT!D$100,(PERCENT!D27-PERCENT!D$100)/(PERCENT!D$101-PERCENT!D$100),(PERCENT!D27-PERCENT!D$100)/(PERCENT!D$100-PERCENT!D$102))</f>
        <v>5.1642956890900753E-2</v>
      </c>
      <c r="E27" s="124">
        <f>IF(PERCENT!E27&gt;PERCENT!E$100,(PERCENT!E27-PERCENT!E$100)/(PERCENT!E$101-PERCENT!E$100),(PERCENT!E27-PERCENT!E$100)/(PERCENT!E$100-PERCENT!E$102))</f>
        <v>-5.9906494563561466E-2</v>
      </c>
      <c r="F27" s="124">
        <f>IF(PERCENT!F27&gt;PERCENT!F$100,(PERCENT!F27-PERCENT!F$100)/(PERCENT!F$101-PERCENT!F$100),(PERCENT!F27-PERCENT!F$100)/(PERCENT!F$100-PERCENT!F$102))</f>
        <v>-1</v>
      </c>
      <c r="G27" s="124">
        <f>IF(PERCENT!G27&gt;PERCENT!G$100,(PERCENT!G27-PERCENT!G$100)/(PERCENT!G$101-PERCENT!G$100),(PERCENT!G27-PERCENT!G$100)/(PERCENT!G$100-PERCENT!G$102))</f>
        <v>-0.46955136058305108</v>
      </c>
      <c r="H27" s="125">
        <f>IF(PERCENT!H27&gt;PERCENT!H$100,(PERCENT!H27-PERCENT!H$100)/(PERCENT!H$101-PERCENT!H$100),(PERCENT!H27-PERCENT!H$100)/(PERCENT!H$100-PERCENT!H$102))</f>
        <v>-0.18776048704301862</v>
      </c>
      <c r="I27" s="124">
        <f>IF(PERCENT!I27&gt;PERCENT!I$100,(PERCENT!I27-PERCENT!I$100)/(PERCENT!I$101-PERCENT!I$100),(PERCENT!I27-PERCENT!I$100)/(PERCENT!I$100-PERCENT!I$102))</f>
        <v>-0.18528345113538564</v>
      </c>
      <c r="J27" s="124">
        <f>IF(PERCENT!J27&gt;PERCENT!J$100,(PERCENT!J27-PERCENT!J$100)/(PERCENT!J$101-PERCENT!J$100),(PERCENT!J27-PERCENT!J$100)/(PERCENT!J$100-PERCENT!J$102))</f>
        <v>-0.17780256418819421</v>
      </c>
      <c r="K27" s="126">
        <f>IF(PERCENT!K27&gt;PERCENT!K$100,(PERCENT!K27-PERCENT!K$100)/(PERCENT!K$101-PERCENT!K$100),(PERCENT!K27-PERCENT!K$100)/(PERCENT!K$100-PERCENT!K$102))</f>
        <v>0.14824474401584983</v>
      </c>
      <c r="L27" s="126">
        <f>IF(PERCENT!L27&gt;PERCENT!L$100,(PERCENT!L27-PERCENT!L$100)/(PERCENT!L$101-PERCENT!L$100),(PERCENT!L27-PERCENT!L$100)/(PERCENT!L$100-PERCENT!L$102))</f>
        <v>-0.27593019315576417</v>
      </c>
      <c r="M27" s="124">
        <f>IF(PERCENT!M27&gt;PERCENT!M$100,(PERCENT!M27-PERCENT!M$100)/(PERCENT!M$101-PERCENT!M$100),(PERCENT!M27-PERCENT!M$100)/(PERCENT!M$100-PERCENT!M$102))</f>
        <v>-1</v>
      </c>
      <c r="N27" s="124">
        <f>IF(PERCENT!N27&gt;PERCENT!N$100,(PERCENT!N27-PERCENT!N$100)/(PERCENT!N$101-PERCENT!N$100),(PERCENT!N27-PERCENT!N$100)/(PERCENT!N$100-PERCENT!N$102))</f>
        <v>2.0133431064757693E-2</v>
      </c>
      <c r="O27" s="124">
        <f>IF(PERCENT!O27&gt;PERCENT!O$100,(PERCENT!O27-PERCENT!O$100)/(PERCENT!O$101-PERCENT!O$100),(PERCENT!O27-PERCENT!O$100)/(PERCENT!O$100-PERCENT!O$102))</f>
        <v>0.19304985013945297</v>
      </c>
      <c r="P27" s="124">
        <f>IF(PERCENT!P27&gt;PERCENT!P$100,(PERCENT!P27-PERCENT!P$100)/(PERCENT!P$101-PERCENT!P$100),(PERCENT!P27-PERCENT!P$100)/(PERCENT!P$100-PERCENT!P$102))</f>
        <v>0.10185270583342197</v>
      </c>
      <c r="Q27" s="124">
        <f>IF(PERCENT!Q27&gt;PERCENT!Q$100,(PERCENT!Q27-PERCENT!Q$100)/(PERCENT!Q$101-PERCENT!Q$100),(PERCENT!Q27-PERCENT!Q$100)/(PERCENT!Q$100-PERCENT!Q$102))</f>
        <v>-9.9583627853372575E-2</v>
      </c>
      <c r="R27" s="127">
        <f>IF(PERCENT!R27&gt;PERCENT!R$100,(PERCENT!R27-PERCENT!R$100)/(PERCENT!R$101-PERCENT!R$100),(PERCENT!R27-PERCENT!R$100)/(PERCENT!R$100-PERCENT!R$102))</f>
        <v>-0.74610855586745095</v>
      </c>
      <c r="S27" s="124">
        <f>IF(PERCENT!S27&gt;PERCENT!S$100,(PERCENT!S27-PERCENT!S$100)/(PERCENT!S$101-PERCENT!S$100),(PERCENT!S27-PERCENT!S$100)/(PERCENT!S$100-PERCENT!S$102))</f>
        <v>-0.78552267518540664</v>
      </c>
      <c r="T27" s="124">
        <f>IF(PERCENT!T27&gt;PERCENT!T$100,(PERCENT!T27-PERCENT!T$100)/(PERCENT!T$101-PERCENT!T$100),(PERCENT!T27-PERCENT!T$100)/(PERCENT!T$100-PERCENT!T$102))</f>
        <v>-0.82890332431766478</v>
      </c>
      <c r="U27" s="124">
        <f>IF(PERCENT!U27&gt;PERCENT!U$100,(PERCENT!U27-PERCENT!U$100)/(PERCENT!U$101-PERCENT!U$100),(PERCENT!U27-PERCENT!U$100)/(PERCENT!U$100-PERCENT!U$102))</f>
        <v>-0.52005045382371395</v>
      </c>
      <c r="V27" s="127">
        <f>IF(PERCENT!V27&gt;PERCENT!V$100,(PERCENT!V27-PERCENT!V$100)/(PERCENT!V$101-PERCENT!V$100),(PERCENT!V27-PERCENT!V$100)/(PERCENT!V$100-PERCENT!V$102))</f>
        <v>-0.64479562698152237</v>
      </c>
      <c r="W27" s="124">
        <f>IF(PERCENT!W27&gt;PERCENT!W$100,(PERCENT!W27-PERCENT!W$100)/(PERCENT!W$101-PERCENT!W$100),(PERCENT!W27-PERCENT!W$100)/(PERCENT!W$100-PERCENT!W$102))</f>
        <v>-0.64479562698152237</v>
      </c>
      <c r="X27" s="127">
        <f>IF(PERCENT!X27&gt;PERCENT!X$100,(PERCENT!X27-PERCENT!X$100)/(PERCENT!X$101-PERCENT!X$100),(PERCENT!X27-PERCENT!X$100)/(PERCENT!X$100-PERCENT!X$102))</f>
        <v>0.12669454626352697</v>
      </c>
      <c r="Y27" s="124">
        <f>IF(PERCENT!Y27&gt;PERCENT!Y$100,(PERCENT!Y27-PERCENT!Y$100)/(PERCENT!Y$101-PERCENT!Y$100),(PERCENT!Y27-PERCENT!Y$100)/(PERCENT!Y$100-PERCENT!Y$102))</f>
        <v>-0.23392446945133033</v>
      </c>
      <c r="Z27" s="124">
        <f>IF(PERCENT!Z27&gt;PERCENT!Z$100,(PERCENT!Z27-PERCENT!Z$100)/(PERCENT!Z$101-PERCENT!Z$100),(PERCENT!Z27-PERCENT!Z$100)/(PERCENT!Z$100-PERCENT!Z$102))</f>
        <v>-0.49119848617351258</v>
      </c>
      <c r="AA27" s="124">
        <f>IF(PERCENT!AA27&gt;PERCENT!AA$100,(PERCENT!AA27-PERCENT!AA$100)/(PERCENT!AA$101-PERCENT!AA$100),(PERCENT!AA27-PERCENT!AA$100)/(PERCENT!AA$100-PERCENT!AA$102))</f>
        <v>-0.43006405332915543</v>
      </c>
      <c r="AB27" s="124">
        <f>IF(PERCENT!AB27&gt;PERCENT!AB$100,(PERCENT!AB27-PERCENT!AB$100)/(PERCENT!AB$101-PERCENT!AB$100),(PERCENT!AB27-PERCENT!AB$100)/(PERCENT!AB$100-PERCENT!AB$102))</f>
        <v>0.56753106536947007</v>
      </c>
      <c r="AC27" s="127">
        <f>IF(PERCENT!AC27&gt;PERCENT!AC$100,(PERCENT!AC27-PERCENT!AC$100)/(PERCENT!AC$101-PERCENT!AC$100),(PERCENT!AC27-PERCENT!AC$100)/(PERCENT!AC$100-PERCENT!AC$102))</f>
        <v>4.1156346767668925E-2</v>
      </c>
      <c r="AD27" s="124">
        <f>IF(PERCENT!AD27&gt;PERCENT!AD$100,(PERCENT!AD27-PERCENT!AD$100)/(PERCENT!AD$101-PERCENT!AD$100),(PERCENT!AD27-PERCENT!AD$100)/(PERCENT!AD$100-PERCENT!AD$102))</f>
        <v>4.1156346767668925E-2</v>
      </c>
      <c r="AE27" s="128">
        <f>IF(PERCENT!AE27&gt;PERCENT!AE$100,(PERCENT!AE27-PERCENT!AE$100)/(PERCENT!AE$101-PERCENT!AE$100),(PERCENT!AE27-PERCENT!AE$100)/(PERCENT!AE$100-PERCENT!AE$102))</f>
        <v>-0.26572524088065674</v>
      </c>
      <c r="AF27" s="124">
        <f>IF(PERCENT!AF27&gt;PERCENT!AF$100,(PERCENT!AF27-PERCENT!AF$100)/(PERCENT!AF$101-PERCENT!AF$100),(PERCENT!AF27-PERCENT!AF$100)/(PERCENT!AF$100-PERCENT!AF$102))</f>
        <v>5.102207974899569E-2</v>
      </c>
      <c r="AG27" s="124">
        <f>IF(PERCENT!AG27&gt;PERCENT!AG$100,(PERCENT!AG27-PERCENT!AG$100)/(PERCENT!AG$101-PERCENT!AG$100),(PERCENT!AG27-PERCENT!AG$100)/(PERCENT!AG$100-PERCENT!AG$102))</f>
        <v>0.14602796623056127</v>
      </c>
      <c r="AH27" s="124">
        <f>IF(PERCENT!AH27&gt;PERCENT!AH$100,(PERCENT!AH27-PERCENT!AH$100)/(PERCENT!AH$101-PERCENT!AH$100),(PERCENT!AH27-PERCENT!AH$100)/(PERCENT!AH$100-PERCENT!AH$102))</f>
        <v>-5.7603718142814717E-2</v>
      </c>
      <c r="AI27" s="124">
        <f>IF(PERCENT!AI27&gt;PERCENT!AI$100,(PERCENT!AI27-PERCENT!AI$100)/(PERCENT!AI$101-PERCENT!AI$100),(PERCENT!AI27-PERCENT!AI$100)/(PERCENT!AI$100-PERCENT!AI$102))</f>
        <v>0.32887416054182578</v>
      </c>
      <c r="AJ27" s="124">
        <f>IF(PERCENT!AJ27&gt;PERCENT!AJ$100,(PERCENT!AJ27-PERCENT!AJ$100)/(PERCENT!AJ$101-PERCENT!AJ$100),(PERCENT!AJ27-PERCENT!AJ$100)/(PERCENT!AJ$100-PERCENT!AJ$102))</f>
        <v>0.37127439731351103</v>
      </c>
      <c r="AK27" s="124">
        <f>IF(PERCENT!AK27&gt;PERCENT!AK$100,(PERCENT!AK27-PERCENT!AK$100)/(PERCENT!AK$101-PERCENT!AK$100),(PERCENT!AK27-PERCENT!AK$100)/(PERCENT!AK$100-PERCENT!AK$102))</f>
        <v>-0.48468569456767135</v>
      </c>
      <c r="AL27" s="124">
        <f>IF(PERCENT!AL27&gt;PERCENT!AL$100,(PERCENT!AL27-PERCENT!AL$100)/(PERCENT!AL$101-PERCENT!AL$100),(PERCENT!AL27-PERCENT!AL$100)/(PERCENT!AL$100-PERCENT!AL$102))</f>
        <v>-0.25338122704999766</v>
      </c>
      <c r="AM27" s="124">
        <f>IF(PERCENT!AM27&gt;PERCENT!AM$100,(PERCENT!AM27-PERCENT!AM$100)/(PERCENT!AM$101-PERCENT!AM$100),(PERCENT!AM27-PERCENT!AM$100)/(PERCENT!AM$100-PERCENT!AM$102))</f>
        <v>-0.13273556862156877</v>
      </c>
      <c r="AN27" s="124">
        <f>IF(PERCENT!AN27&gt;PERCENT!AN$100,(PERCENT!AN27-PERCENT!AN$100)/(PERCENT!AN$101-PERCENT!AN$100),(PERCENT!AN27-PERCENT!AN$100)/(PERCENT!AN$100-PERCENT!AN$102))</f>
        <v>-6.5551526139688747E-3</v>
      </c>
      <c r="AO27" s="124">
        <f>IF(PERCENT!AO27&gt;PERCENT!AO$100,(PERCENT!AO27-PERCENT!AO$100)/(PERCENT!AO$101-PERCENT!AO$100),(PERCENT!AO27-PERCENT!AO$100)/(PERCENT!AO$100-PERCENT!AO$102))</f>
        <v>-0.50221330644680318</v>
      </c>
      <c r="AP27" s="124">
        <f>IF(PERCENT!AP27&gt;PERCENT!AP$100,(PERCENT!AP27-PERCENT!AP$100)/(PERCENT!AP$101-PERCENT!AP$100),(PERCENT!AP27-PERCENT!AP$100)/(PERCENT!AP$100-PERCENT!AP$102))</f>
        <v>0.50840684474821884</v>
      </c>
      <c r="AQ27" s="124">
        <f>IF(PERCENT!AQ27&gt;PERCENT!AQ$100,(PERCENT!AQ27-PERCENT!AQ$100)/(PERCENT!AQ$101-PERCENT!AQ$100),(PERCENT!AQ27-PERCENT!AQ$100)/(PERCENT!AQ$100-PERCENT!AQ$102))</f>
        <v>7.8730269382089935E-2</v>
      </c>
      <c r="AR27" s="124">
        <f>IF(PERCENT!AR27&gt;PERCENT!AR$100,(PERCENT!AR27-PERCENT!AR$100)/(PERCENT!AR$101-PERCENT!AR$100),(PERCENT!AR27-PERCENT!AR$100)/(PERCENT!AR$100-PERCENT!AR$102))</f>
        <v>0.59151338940187981</v>
      </c>
      <c r="AS27" s="198">
        <f>IF(PERCENT!AS27&gt;PERCENT!AS$100,(PERCENT!AS27-PERCENT!AS$100)/(PERCENT!AS$101-PERCENT!AS$100),(PERCENT!AS27-PERCENT!AS$100)/(PERCENT!AS$100-PERCENT!AS$102))</f>
        <v>-0.50952894739579668</v>
      </c>
      <c r="AT27" s="198">
        <f>IF(PERCENT!AT27&gt;PERCENT!AT$100,(PERCENT!AT27-PERCENT!AT$100)/(PERCENT!AT$101-PERCENT!AT$100),(PERCENT!AT27-PERCENT!AT$100)/(PERCENT!AT$100-PERCENT!AT$102))</f>
        <v>-1.4302897277925841E-2</v>
      </c>
      <c r="AU27" s="198">
        <f>IF(PERCENT!AU27&gt;PERCENT!AU$100,(PERCENT!AU27-PERCENT!AU$100)/(PERCENT!AU$101-PERCENT!AU$100),(PERCENT!AU27-PERCENT!AU$100)/(PERCENT!AU$100-PERCENT!AU$102))</f>
        <v>-0.1590762548851509</v>
      </c>
      <c r="AV27" s="231">
        <f>IF(PERCENT!AV27&gt;PERCENT!AV$100,(PERCENT!AV27-PERCENT!AV$100)/(PERCENT!AV$101-PERCENT!AV$100),(PERCENT!AV27-PERCENT!AV$100)/(PERCENT!AV$100-PERCENT!AV$102))</f>
        <v>-0.26572524088065674</v>
      </c>
      <c r="AW27" s="231">
        <f>IF(PERCENT!AW27&gt;PERCENT!AW$100,(PERCENT!AW27-PERCENT!AW$100)/(PERCENT!AW$101-PERCENT!AW$100),(PERCENT!AW27-PERCENT!AW$100)/(PERCENT!AW$100-PERCENT!AW$102))</f>
        <v>-0.18546791985798716</v>
      </c>
      <c r="AX27" s="231">
        <f>IF(PERCENT!AX27&gt;PERCENT!AX$100,(PERCENT!AX27-PERCENT!AX$100)/(PERCENT!AX$101-PERCENT!AX$100),(PERCENT!AX27-PERCENT!AX$100)/(PERCENT!AX$100-PERCENT!AX$102))</f>
        <v>-0.26572524088065674</v>
      </c>
      <c r="AY27" s="232">
        <f>IF(PERCENT!AY27&gt;PERCENT!AY$100,(PERCENT!AY27-PERCENT!AY$100)/(PERCENT!AY$101-PERCENT!AY$100),(PERCENT!AY27-PERCENT!AY$100)/(PERCENT!AY$100-PERCENT!AY$102))</f>
        <v>-0.15368104306227406</v>
      </c>
    </row>
    <row r="28" spans="1:51" x14ac:dyDescent="0.35">
      <c r="A28" s="197" t="s">
        <v>421</v>
      </c>
      <c r="B28" s="125">
        <f>IF(PERCENT!B28&gt;PERCENT!B$100,(PERCENT!B28-PERCENT!B$100)/(PERCENT!B$101-PERCENT!B$100),(PERCENT!B28-PERCENT!B$100)/(PERCENT!B$100-PERCENT!B$102))</f>
        <v>-0.15556760515834564</v>
      </c>
      <c r="C28" s="124">
        <f>IF(PERCENT!C28&gt;PERCENT!C$100,(PERCENT!C28-PERCENT!C$100)/(PERCENT!C$101-PERCENT!C$100),(PERCENT!C28-PERCENT!C$100)/(PERCENT!C$100-PERCENT!C$102))</f>
        <v>0.36414989773715567</v>
      </c>
      <c r="D28" s="124">
        <f>IF(PERCENT!D28&gt;PERCENT!D$100,(PERCENT!D28-PERCENT!D$100)/(PERCENT!D$101-PERCENT!D$100),(PERCENT!D28-PERCENT!D$100)/(PERCENT!D$100-PERCENT!D$102))</f>
        <v>0.13497151898820947</v>
      </c>
      <c r="E28" s="124">
        <f>IF(PERCENT!E28&gt;PERCENT!E$100,(PERCENT!E28-PERCENT!E$100)/(PERCENT!E$101-PERCENT!E$100),(PERCENT!E28-PERCENT!E$100)/(PERCENT!E$100-PERCENT!E$102))</f>
        <v>-0.47149283619319193</v>
      </c>
      <c r="F28" s="124">
        <f>IF(PERCENT!F28&gt;PERCENT!F$100,(PERCENT!F28-PERCENT!F$100)/(PERCENT!F$101-PERCENT!F$100),(PERCENT!F28-PERCENT!F$100)/(PERCENT!F$100-PERCENT!F$102))</f>
        <v>-0.17677911493171855</v>
      </c>
      <c r="G28" s="124">
        <f>IF(PERCENT!G28&gt;PERCENT!G$100,(PERCENT!G28-PERCENT!G$100)/(PERCENT!G$101-PERCENT!G$100),(PERCENT!G28-PERCENT!G$100)/(PERCENT!G$100-PERCENT!G$102))</f>
        <v>0.29288624509177141</v>
      </c>
      <c r="H28" s="125">
        <f>IF(PERCENT!H28&gt;PERCENT!H$100,(PERCENT!H28-PERCENT!H$100)/(PERCENT!H$101-PERCENT!H$100),(PERCENT!H28-PERCENT!H$100)/(PERCENT!H$100-PERCENT!H$102))</f>
        <v>-0.50504416187094126</v>
      </c>
      <c r="I28" s="124">
        <f>IF(PERCENT!I28&gt;PERCENT!I$100,(PERCENT!I28-PERCENT!I$100)/(PERCENT!I$101-PERCENT!I$100),(PERCENT!I28-PERCENT!I$100)/(PERCENT!I$100-PERCENT!I$102))</f>
        <v>-0.68638802867797699</v>
      </c>
      <c r="J28" s="124">
        <f>IF(PERCENT!J28&gt;PERCENT!J$100,(PERCENT!J28-PERCENT!J$100)/(PERCENT!J$101-PERCENT!J$100),(PERCENT!J28-PERCENT!J$100)/(PERCENT!J$100-PERCENT!J$102))</f>
        <v>-0.35423076971073175</v>
      </c>
      <c r="K28" s="126">
        <f>IF(PERCENT!K28&gt;PERCENT!K$100,(PERCENT!K28-PERCENT!K$100)/(PERCENT!K$101-PERCENT!K$100),(PERCENT!K28-PERCENT!K$100)/(PERCENT!K$100-PERCENT!K$102))</f>
        <v>0.72951194794601681</v>
      </c>
      <c r="L28" s="126">
        <f>IF(PERCENT!L28&gt;PERCENT!L$100,(PERCENT!L28-PERCENT!L$100)/(PERCENT!L$101-PERCENT!L$100),(PERCENT!L28-PERCENT!L$100)/(PERCENT!L$100-PERCENT!L$102))</f>
        <v>0.32875419949664547</v>
      </c>
      <c r="M28" s="124">
        <f>IF(PERCENT!M28&gt;PERCENT!M$100,(PERCENT!M28-PERCENT!M$100)/(PERCENT!M$101-PERCENT!M$100),(PERCENT!M28-PERCENT!M$100)/(PERCENT!M$100-PERCENT!M$102))</f>
        <v>0.40893613056377309</v>
      </c>
      <c r="N28" s="124">
        <f>IF(PERCENT!N28&gt;PERCENT!N$100,(PERCENT!N28-PERCENT!N$100)/(PERCENT!N$101-PERCENT!N$100),(PERCENT!N28-PERCENT!N$100)/(PERCENT!N$100-PERCENT!N$102))</f>
        <v>-0.16544243678610543</v>
      </c>
      <c r="O28" s="124">
        <f>IF(PERCENT!O28&gt;PERCENT!O$100,(PERCENT!O28-PERCENT!O$100)/(PERCENT!O$101-PERCENT!O$100),(PERCENT!O28-PERCENT!O$100)/(PERCENT!O$100-PERCENT!O$102))</f>
        <v>-2.107829265829872E-2</v>
      </c>
      <c r="P28" s="124">
        <f>IF(PERCENT!P28&gt;PERCENT!P$100,(PERCENT!P28-PERCENT!P$100)/(PERCENT!P$101-PERCENT!P$100),(PERCENT!P28-PERCENT!P$100)/(PERCENT!P$100-PERCENT!P$102))</f>
        <v>-0.11704322632204875</v>
      </c>
      <c r="Q28" s="124">
        <f>IF(PERCENT!Q28&gt;PERCENT!Q$100,(PERCENT!Q28-PERCENT!Q$100)/(PERCENT!Q$101-PERCENT!Q$100),(PERCENT!Q28-PERCENT!Q$100)/(PERCENT!Q$100-PERCENT!Q$102))</f>
        <v>0.54396892568726007</v>
      </c>
      <c r="R28" s="127">
        <f>IF(PERCENT!R28&gt;PERCENT!R$100,(PERCENT!R28-PERCENT!R$100)/(PERCENT!R$101-PERCENT!R$100),(PERCENT!R28-PERCENT!R$100)/(PERCENT!R$100-PERCENT!R$102))</f>
        <v>0.10187975870430679</v>
      </c>
      <c r="S28" s="124">
        <f>IF(PERCENT!S28&gt;PERCENT!S$100,(PERCENT!S28-PERCENT!S$100)/(PERCENT!S$101-PERCENT!S$100),(PERCENT!S28-PERCENT!S$100)/(PERCENT!S$100-PERCENT!S$102))</f>
        <v>0.21465362937087776</v>
      </c>
      <c r="T28" s="124">
        <f>IF(PERCENT!T28&gt;PERCENT!T$100,(PERCENT!T28-PERCENT!T$100)/(PERCENT!T$101-PERCENT!T$100),(PERCENT!T28-PERCENT!T$100)/(PERCENT!T$100-PERCENT!T$102))</f>
        <v>9.2596943666675327E-2</v>
      </c>
      <c r="U28" s="124">
        <f>IF(PERCENT!U28&gt;PERCENT!U$100,(PERCENT!U28-PERCENT!U$100)/(PERCENT!U$101-PERCENT!U$100),(PERCENT!U28-PERCENT!U$100)/(PERCENT!U$100-PERCENT!U$102))</f>
        <v>-0.30277385930366957</v>
      </c>
      <c r="V28" s="127">
        <f>IF(PERCENT!V28&gt;PERCENT!V$100,(PERCENT!V28-PERCENT!V$100)/(PERCENT!V$101-PERCENT!V$100),(PERCENT!V28-PERCENT!V$100)/(PERCENT!V$100-PERCENT!V$102))</f>
        <v>-0.52943366719119522</v>
      </c>
      <c r="W28" s="124">
        <f>IF(PERCENT!W28&gt;PERCENT!W$100,(PERCENT!W28-PERCENT!W$100)/(PERCENT!W$101-PERCENT!W$100),(PERCENT!W28-PERCENT!W$100)/(PERCENT!W$100-PERCENT!W$102))</f>
        <v>-0.52943366719119522</v>
      </c>
      <c r="X28" s="127">
        <f>IF(PERCENT!X28&gt;PERCENT!X$100,(PERCENT!X28-PERCENT!X$100)/(PERCENT!X$101-PERCENT!X$100),(PERCENT!X28-PERCENT!X$100)/(PERCENT!X$100-PERCENT!X$102))</f>
        <v>-8.9956787633373614E-2</v>
      </c>
      <c r="Y28" s="124">
        <f>IF(PERCENT!Y28&gt;PERCENT!Y$100,(PERCENT!Y28-PERCENT!Y$100)/(PERCENT!Y$101-PERCENT!Y$100),(PERCENT!Y28-PERCENT!Y$100)/(PERCENT!Y$100-PERCENT!Y$102))</f>
        <v>-0.42160163823092889</v>
      </c>
      <c r="Z28" s="124">
        <f>IF(PERCENT!Z28&gt;PERCENT!Z$100,(PERCENT!Z28-PERCENT!Z$100)/(PERCENT!Z$101-PERCENT!Z$100),(PERCENT!Z28-PERCENT!Z$100)/(PERCENT!Z$100-PERCENT!Z$102))</f>
        <v>-0.44149418899370996</v>
      </c>
      <c r="AA28" s="124">
        <f>IF(PERCENT!AA28&gt;PERCENT!AA$100,(PERCENT!AA28-PERCENT!AA$100)/(PERCENT!AA$101-PERCENT!AA$100),(PERCENT!AA28-PERCENT!AA$100)/(PERCENT!AA$100-PERCENT!AA$102))</f>
        <v>-0.19799339229559135</v>
      </c>
      <c r="AB28" s="124">
        <f>IF(PERCENT!AB28&gt;PERCENT!AB$100,(PERCENT!AB28-PERCENT!AB$100)/(PERCENT!AB$101-PERCENT!AB$100),(PERCENT!AB28-PERCENT!AB$100)/(PERCENT!AB$100-PERCENT!AB$102))</f>
        <v>6.0731532599317642E-2</v>
      </c>
      <c r="AC28" s="127">
        <f>IF(PERCENT!AC28&gt;PERCENT!AC$100,(PERCENT!AC28-PERCENT!AC$100)/(PERCENT!AC$101-PERCENT!AC$100),(PERCENT!AC28-PERCENT!AC$100)/(PERCENT!AC$100-PERCENT!AC$102))</f>
        <v>-0.6514477678808035</v>
      </c>
      <c r="AD28" s="124">
        <f>IF(PERCENT!AD28&gt;PERCENT!AD$100,(PERCENT!AD28-PERCENT!AD$100)/(PERCENT!AD$101-PERCENT!AD$100),(PERCENT!AD28-PERCENT!AD$100)/(PERCENT!AD$100-PERCENT!AD$102))</f>
        <v>-0.6514477678808035</v>
      </c>
      <c r="AE28" s="128">
        <f>IF(PERCENT!AE28&gt;PERCENT!AE$100,(PERCENT!AE28-PERCENT!AE$100)/(PERCENT!AE$101-PERCENT!AE$100),(PERCENT!AE28-PERCENT!AE$100)/(PERCENT!AE$100-PERCENT!AE$102))</f>
        <v>-3.0888041489236694E-2</v>
      </c>
      <c r="AF28" s="124">
        <f>IF(PERCENT!AF28&gt;PERCENT!AF$100,(PERCENT!AF28-PERCENT!AF$100)/(PERCENT!AF$101-PERCENT!AF$100),(PERCENT!AF28-PERCENT!AF$100)/(PERCENT!AF$100-PERCENT!AF$102))</f>
        <v>0.49273033238068159</v>
      </c>
      <c r="AG28" s="124">
        <f>IF(PERCENT!AG28&gt;PERCENT!AG$100,(PERCENT!AG28-PERCENT!AG$100)/(PERCENT!AG$101-PERCENT!AG$100),(PERCENT!AG28-PERCENT!AG$100)/(PERCENT!AG$100-PERCENT!AG$102))</f>
        <v>-0.12462280039628996</v>
      </c>
      <c r="AH28" s="124">
        <f>IF(PERCENT!AH28&gt;PERCENT!AH$100,(PERCENT!AH28-PERCENT!AH$100)/(PERCENT!AH$101-PERCENT!AH$100),(PERCENT!AH28-PERCENT!AH$100)/(PERCENT!AH$100-PERCENT!AH$102))</f>
        <v>-0.24474210179475256</v>
      </c>
      <c r="AI28" s="124">
        <f>IF(PERCENT!AI28&gt;PERCENT!AI$100,(PERCENT!AI28-PERCENT!AI$100)/(PERCENT!AI$101-PERCENT!AI$100),(PERCENT!AI28-PERCENT!AI$100)/(PERCENT!AI$100-PERCENT!AI$102))</f>
        <v>0.11155156066209557</v>
      </c>
      <c r="AJ28" s="124">
        <f>IF(PERCENT!AJ28&gt;PERCENT!AJ$100,(PERCENT!AJ28-PERCENT!AJ$100)/(PERCENT!AJ$101-PERCENT!AJ$100),(PERCENT!AJ28-PERCENT!AJ$100)/(PERCENT!AJ$100-PERCENT!AJ$102))</f>
        <v>-5.7699163153457758E-2</v>
      </c>
      <c r="AK28" s="124">
        <f>IF(PERCENT!AK28&gt;PERCENT!AK$100,(PERCENT!AK28-PERCENT!AK$100)/(PERCENT!AK$101-PERCENT!AK$100),(PERCENT!AK28-PERCENT!AK$100)/(PERCENT!AK$100-PERCENT!AK$102))</f>
        <v>-8.2883095504223958E-2</v>
      </c>
      <c r="AL28" s="124">
        <f>IF(PERCENT!AL28&gt;PERCENT!AL$100,(PERCENT!AL28-PERCENT!AL$100)/(PERCENT!AL$101-PERCENT!AL$100),(PERCENT!AL28-PERCENT!AL$100)/(PERCENT!AL$100-PERCENT!AL$102))</f>
        <v>-0.37727176410749236</v>
      </c>
      <c r="AM28" s="124">
        <f>IF(PERCENT!AM28&gt;PERCENT!AM$100,(PERCENT!AM28-PERCENT!AM$100)/(PERCENT!AM$101-PERCENT!AM$100),(PERCENT!AM28-PERCENT!AM$100)/(PERCENT!AM$100-PERCENT!AM$102))</f>
        <v>0.15639770965169172</v>
      </c>
      <c r="AN28" s="124">
        <f>IF(PERCENT!AN28&gt;PERCENT!AN$100,(PERCENT!AN28-PERCENT!AN$100)/(PERCENT!AN$101-PERCENT!AN$100),(PERCENT!AN28-PERCENT!AN$100)/(PERCENT!AN$100-PERCENT!AN$102))</f>
        <v>0.76319675104857332</v>
      </c>
      <c r="AO28" s="124">
        <f>IF(PERCENT!AO28&gt;PERCENT!AO$100,(PERCENT!AO28-PERCENT!AO$100)/(PERCENT!AO$101-PERCENT!AO$100),(PERCENT!AO28-PERCENT!AO$100)/(PERCENT!AO$100-PERCENT!AO$102))</f>
        <v>-0.46530970159602769</v>
      </c>
      <c r="AP28" s="124">
        <f>IF(PERCENT!AP28&gt;PERCENT!AP$100,(PERCENT!AP28-PERCENT!AP$100)/(PERCENT!AP$101-PERCENT!AP$100),(PERCENT!AP28-PERCENT!AP$100)/(PERCENT!AP$100-PERCENT!AP$102))</f>
        <v>1.5768103883000623E-2</v>
      </c>
      <c r="AQ28" s="124">
        <f>IF(PERCENT!AQ28&gt;PERCENT!AQ$100,(PERCENT!AQ28-PERCENT!AQ$100)/(PERCENT!AQ$101-PERCENT!AQ$100),(PERCENT!AQ28-PERCENT!AQ$100)/(PERCENT!AQ$100-PERCENT!AQ$102))</f>
        <v>0.24354219007278155</v>
      </c>
      <c r="AR28" s="124">
        <f>IF(PERCENT!AR28&gt;PERCENT!AR$100,(PERCENT!AR28-PERCENT!AR$100)/(PERCENT!AR$101-PERCENT!AR$100),(PERCENT!AR28-PERCENT!AR$100)/(PERCENT!AR$100-PERCENT!AR$102))</f>
        <v>0.54946970852643551</v>
      </c>
      <c r="AS28" s="198">
        <f>IF(PERCENT!AS28&gt;PERCENT!AS$100,(PERCENT!AS28-PERCENT!AS$100)/(PERCENT!AS$101-PERCENT!AS$100),(PERCENT!AS28-PERCENT!AS$100)/(PERCENT!AS$100-PERCENT!AS$102))</f>
        <v>-0.44502404959127667</v>
      </c>
      <c r="AT28" s="198">
        <f>IF(PERCENT!AT28&gt;PERCENT!AT$100,(PERCENT!AT28-PERCENT!AT$100)/(PERCENT!AT$101-PERCENT!AT$100),(PERCENT!AT28-PERCENT!AT$100)/(PERCENT!AT$100-PERCENT!AT$102))</f>
        <v>0.6457824783708056</v>
      </c>
      <c r="AU28" s="198">
        <f>IF(PERCENT!AU28&gt;PERCENT!AU$100,(PERCENT!AU28-PERCENT!AU$100)/(PERCENT!AU$101-PERCENT!AU$100),(PERCENT!AU28-PERCENT!AU$100)/(PERCENT!AU$100-PERCENT!AU$102))</f>
        <v>-0.30712366905426824</v>
      </c>
      <c r="AV28" s="231">
        <f>IF(PERCENT!AV28&gt;PERCENT!AV$100,(PERCENT!AV28-PERCENT!AV$100)/(PERCENT!AV$101-PERCENT!AV$100),(PERCENT!AV28-PERCENT!AV$100)/(PERCENT!AV$100-PERCENT!AV$102))</f>
        <v>-3.0888041489236694E-2</v>
      </c>
      <c r="AW28" s="231">
        <f>IF(PERCENT!AW28&gt;PERCENT!AW$100,(PERCENT!AW28-PERCENT!AW$100)/(PERCENT!AW$101-PERCENT!AW$100),(PERCENT!AW28-PERCENT!AW$100)/(PERCENT!AW$100-PERCENT!AW$102))</f>
        <v>6.2177755045414642E-3</v>
      </c>
      <c r="AX28" s="231">
        <f>IF(PERCENT!AX28&gt;PERCENT!AX$100,(PERCENT!AX28-PERCENT!AX$100)/(PERCENT!AX$101-PERCENT!AX$100),(PERCENT!AX28-PERCENT!AX$100)/(PERCENT!AX$100-PERCENT!AX$102))</f>
        <v>-3.0888041489236694E-2</v>
      </c>
      <c r="AY28" s="232">
        <f>IF(PERCENT!AY28&gt;PERCENT!AY$100,(PERCENT!AY28-PERCENT!AY$100)/(PERCENT!AY$101-PERCENT!AY$100),(PERCENT!AY28-PERCENT!AY$100)/(PERCENT!AY$100-PERCENT!AY$102))</f>
        <v>-4.2371170934994609E-2</v>
      </c>
    </row>
    <row r="29" spans="1:51" x14ac:dyDescent="0.35">
      <c r="A29" s="197" t="s">
        <v>827</v>
      </c>
      <c r="B29" s="125">
        <f>IF(PERCENT!B29&gt;PERCENT!B$100,(PERCENT!B29-PERCENT!B$100)/(PERCENT!B$101-PERCENT!B$100),(PERCENT!B29-PERCENT!B$100)/(PERCENT!B$100-PERCENT!B$102))</f>
        <v>-0.21958729683873382</v>
      </c>
      <c r="C29" s="124">
        <f>IF(PERCENT!C29&gt;PERCENT!C$100,(PERCENT!C29-PERCENT!C$100)/(PERCENT!C$101-PERCENT!C$100),(PERCENT!C29-PERCENT!C$100)/(PERCENT!C$100-PERCENT!C$102))</f>
        <v>-0.82722314677274356</v>
      </c>
      <c r="D29" s="124">
        <f>IF(PERCENT!D29&gt;PERCENT!D$100,(PERCENT!D29-PERCENT!D$100)/(PERCENT!D$101-PERCENT!D$100),(PERCENT!D29-PERCENT!D$100)/(PERCENT!D$100-PERCENT!D$102))</f>
        <v>-0.75648468635738164</v>
      </c>
      <c r="E29" s="124">
        <f>IF(PERCENT!E29&gt;PERCENT!E$100,(PERCENT!E29-PERCENT!E$100)/(PERCENT!E$101-PERCENT!E$100),(PERCENT!E29-PERCENT!E$100)/(PERCENT!E$100-PERCENT!E$102))</f>
        <v>-0.6719480568359002</v>
      </c>
      <c r="F29" s="124">
        <f>IF(PERCENT!F29&gt;PERCENT!F$100,(PERCENT!F29-PERCENT!F$100)/(PERCENT!F$101-PERCENT!F$100),(PERCENT!F29-PERCENT!F$100)/(PERCENT!F$100-PERCENT!F$102))</f>
        <v>0.70907210671522714</v>
      </c>
      <c r="G29" s="124">
        <f>IF(PERCENT!G29&gt;PERCENT!G$100,(PERCENT!G29-PERCENT!G$100)/(PERCENT!G$101-PERCENT!G$100),(PERCENT!G29-PERCENT!G$100)/(PERCENT!G$100-PERCENT!G$102))</f>
        <v>0.24121596485815558</v>
      </c>
      <c r="H29" s="125">
        <f>IF(PERCENT!H29&gt;PERCENT!H$100,(PERCENT!H29-PERCENT!H$100)/(PERCENT!H$101-PERCENT!H$100),(PERCENT!H29-PERCENT!H$100)/(PERCENT!H$100-PERCENT!H$102))</f>
        <v>-0.83287369337652861</v>
      </c>
      <c r="I29" s="124">
        <f>IF(PERCENT!I29&gt;PERCENT!I$100,(PERCENT!I29-PERCENT!I$100)/(PERCENT!I$101-PERCENT!I$100),(PERCENT!I29-PERCENT!I$100)/(PERCENT!I$100-PERCENT!I$102))</f>
        <v>-1</v>
      </c>
      <c r="J29" s="124">
        <f>IF(PERCENT!J29&gt;PERCENT!J$100,(PERCENT!J29-PERCENT!J$100)/(PERCENT!J$101-PERCENT!J$100),(PERCENT!J29-PERCENT!J$100)/(PERCENT!J$100-PERCENT!J$102))</f>
        <v>-0.67119998299923989</v>
      </c>
      <c r="K29" s="126">
        <f>IF(PERCENT!K29&gt;PERCENT!K$100,(PERCENT!K29-PERCENT!K$100)/(PERCENT!K$101-PERCENT!K$100),(PERCENT!K29-PERCENT!K$100)/(PERCENT!K$100-PERCENT!K$102))</f>
        <v>-0.7887418775876438</v>
      </c>
      <c r="L29" s="126">
        <f>IF(PERCENT!L29&gt;PERCENT!L$100,(PERCENT!L29-PERCENT!L$100)/(PERCENT!L$101-PERCENT!L$100),(PERCENT!L29-PERCENT!L$100)/(PERCENT!L$100-PERCENT!L$102))</f>
        <v>-3.2543110847590075E-2</v>
      </c>
      <c r="M29" s="124">
        <f>IF(PERCENT!M29&gt;PERCENT!M$100,(PERCENT!M29-PERCENT!M$100)/(PERCENT!M$101-PERCENT!M$100),(PERCENT!M29-PERCENT!M$100)/(PERCENT!M$100-PERCENT!M$102))</f>
        <v>-1</v>
      </c>
      <c r="N29" s="124">
        <f>IF(PERCENT!N29&gt;PERCENT!N$100,(PERCENT!N29-PERCENT!N$100)/(PERCENT!N$101-PERCENT!N$100),(PERCENT!N29-PERCENT!N$100)/(PERCENT!N$100-PERCENT!N$102))</f>
        <v>5.7445162690153276E-2</v>
      </c>
      <c r="O29" s="124">
        <f>IF(PERCENT!O29&gt;PERCENT!O$100,(PERCENT!O29-PERCENT!O$100)/(PERCENT!O$101-PERCENT!O$100),(PERCENT!O29-PERCENT!O$100)/(PERCENT!O$100-PERCENT!O$102))</f>
        <v>-1</v>
      </c>
      <c r="P29" s="124">
        <f>IF(PERCENT!P29&gt;PERCENT!P$100,(PERCENT!P29-PERCENT!P$100)/(PERCENT!P$101-PERCENT!P$100),(PERCENT!P29-PERCENT!P$100)/(PERCENT!P$100-PERCENT!P$102))</f>
        <v>-4.5256742511181067E-3</v>
      </c>
      <c r="Q29" s="124">
        <f>IF(PERCENT!Q29&gt;PERCENT!Q$100,(PERCENT!Q29-PERCENT!Q$100)/(PERCENT!Q$101-PERCENT!Q$100),(PERCENT!Q29-PERCENT!Q$100)/(PERCENT!Q$100-PERCENT!Q$102))</f>
        <v>0.43177034449767382</v>
      </c>
      <c r="R29" s="127">
        <f>IF(PERCENT!R29&gt;PERCENT!R$100,(PERCENT!R29-PERCENT!R$100)/(PERCENT!R$101-PERCENT!R$100),(PERCENT!R29-PERCENT!R$100)/(PERCENT!R$100-PERCENT!R$102))</f>
        <v>-1</v>
      </c>
      <c r="S29" s="124">
        <f>IF(PERCENT!S29&gt;PERCENT!S$100,(PERCENT!S29-PERCENT!S$100)/(PERCENT!S$101-PERCENT!S$100),(PERCENT!S29-PERCENT!S$100)/(PERCENT!S$100-PERCENT!S$102))</f>
        <v>-1</v>
      </c>
      <c r="T29" s="124">
        <f>IF(PERCENT!T29&gt;PERCENT!T$100,(PERCENT!T29-PERCENT!T$100)/(PERCENT!T$101-PERCENT!T$100),(PERCENT!T29-PERCENT!T$100)/(PERCENT!T$100-PERCENT!T$102))</f>
        <v>-1</v>
      </c>
      <c r="U29" s="124">
        <f>IF(PERCENT!U29&gt;PERCENT!U$100,(PERCENT!U29-PERCENT!U$100)/(PERCENT!U$101-PERCENT!U$100),(PERCENT!U29-PERCENT!U$100)/(PERCENT!U$100-PERCENT!U$102))</f>
        <v>-1</v>
      </c>
      <c r="V29" s="127">
        <f>IF(PERCENT!V29&gt;PERCENT!V$100,(PERCENT!V29-PERCENT!V$100)/(PERCENT!V$101-PERCENT!V$100),(PERCENT!V29-PERCENT!V$100)/(PERCENT!V$100-PERCENT!V$102))</f>
        <v>-0.96042249868520924</v>
      </c>
      <c r="W29" s="124">
        <f>IF(PERCENT!W29&gt;PERCENT!W$100,(PERCENT!W29-PERCENT!W$100)/(PERCENT!W$101-PERCENT!W$100),(PERCENT!W29-PERCENT!W$100)/(PERCENT!W$100-PERCENT!W$102))</f>
        <v>-0.96042249868520924</v>
      </c>
      <c r="X29" s="127">
        <f>IF(PERCENT!X29&gt;PERCENT!X$100,(PERCENT!X29-PERCENT!X$100)/(PERCENT!X$101-PERCENT!X$100),(PERCENT!X29-PERCENT!X$100)/(PERCENT!X$100-PERCENT!X$102))</f>
        <v>-1</v>
      </c>
      <c r="Y29" s="124">
        <f>IF(PERCENT!Y29&gt;PERCENT!Y$100,(PERCENT!Y29-PERCENT!Y$100)/(PERCENT!Y$101-PERCENT!Y$100),(PERCENT!Y29-PERCENT!Y$100)/(PERCENT!Y$100-PERCENT!Y$102))</f>
        <v>-0.98060249396506149</v>
      </c>
      <c r="Z29" s="124">
        <f>IF(PERCENT!Z29&gt;PERCENT!Z$100,(PERCENT!Z29-PERCENT!Z$100)/(PERCENT!Z$101-PERCENT!Z$100),(PERCENT!Z29-PERCENT!Z$100)/(PERCENT!Z$100-PERCENT!Z$102))</f>
        <v>-0.96272973106777271</v>
      </c>
      <c r="AA29" s="124">
        <f>IF(PERCENT!AA29&gt;PERCENT!AA$100,(PERCENT!AA29-PERCENT!AA$100)/(PERCENT!AA$101-PERCENT!AA$100),(PERCENT!AA29-PERCENT!AA$100)/(PERCENT!AA$100-PERCENT!AA$102))</f>
        <v>-1</v>
      </c>
      <c r="AB29" s="124">
        <f>IF(PERCENT!AB29&gt;PERCENT!AB$100,(PERCENT!AB29-PERCENT!AB$100)/(PERCENT!AB$101-PERCENT!AB$100),(PERCENT!AB29-PERCENT!AB$100)/(PERCENT!AB$100-PERCENT!AB$102))</f>
        <v>-0.93909015672574536</v>
      </c>
      <c r="AC29" s="127">
        <f>IF(PERCENT!AC29&gt;PERCENT!AC$100,(PERCENT!AC29-PERCENT!AC$100)/(PERCENT!AC$101-PERCENT!AC$100),(PERCENT!AC29-PERCENT!AC$100)/(PERCENT!AC$100-PERCENT!AC$102))</f>
        <v>-0.91826746095730694</v>
      </c>
      <c r="AD29" s="124">
        <f>IF(PERCENT!AD29&gt;PERCENT!AD$100,(PERCENT!AD29-PERCENT!AD$100)/(PERCENT!AD$101-PERCENT!AD$100),(PERCENT!AD29-PERCENT!AD$100)/(PERCENT!AD$100-PERCENT!AD$102))</f>
        <v>-0.91826746095730694</v>
      </c>
      <c r="AE29" s="128">
        <f>IF(PERCENT!AE29&gt;PERCENT!AE$100,(PERCENT!AE29-PERCENT!AE$100)/(PERCENT!AE$101-PERCENT!AE$100),(PERCENT!AE29-PERCENT!AE$100)/(PERCENT!AE$100-PERCENT!AE$102))</f>
        <v>-0.96447414186539249</v>
      </c>
      <c r="AF29" s="124">
        <f>IF(PERCENT!AF29&gt;PERCENT!AF$100,(PERCENT!AF29-PERCENT!AF$100)/(PERCENT!AF$101-PERCENT!AF$100),(PERCENT!AF29-PERCENT!AF$100)/(PERCENT!AF$100-PERCENT!AF$102))</f>
        <v>0.8099121412820347</v>
      </c>
      <c r="AG29" s="124">
        <f>IF(PERCENT!AG29&gt;PERCENT!AG$100,(PERCENT!AG29-PERCENT!AG$100)/(PERCENT!AG$101-PERCENT!AG$100),(PERCENT!AG29-PERCENT!AG$100)/(PERCENT!AG$100-PERCENT!AG$102))</f>
        <v>0.1402111530128787</v>
      </c>
      <c r="AH29" s="124">
        <f>IF(PERCENT!AH29&gt;PERCENT!AH$100,(PERCENT!AH29-PERCENT!AH$100)/(PERCENT!AH$101-PERCENT!AH$100),(PERCENT!AH29-PERCENT!AH$100)/(PERCENT!AH$100-PERCENT!AH$102))</f>
        <v>-0.60691730961401502</v>
      </c>
      <c r="AI29" s="124">
        <f>IF(PERCENT!AI29&gt;PERCENT!AI$100,(PERCENT!AI29-PERCENT!AI$100)/(PERCENT!AI$101-PERCENT!AI$100),(PERCENT!AI29-PERCENT!AI$100)/(PERCENT!AI$100-PERCENT!AI$102))</f>
        <v>-8.6333980693308748E-2</v>
      </c>
      <c r="AJ29" s="124">
        <f>IF(PERCENT!AJ29&gt;PERCENT!AJ$100,(PERCENT!AJ29-PERCENT!AJ$100)/(PERCENT!AJ$101-PERCENT!AJ$100),(PERCENT!AJ29-PERCENT!AJ$100)/(PERCENT!AJ$100-PERCENT!AJ$102))</f>
        <v>-0.20675375899753196</v>
      </c>
      <c r="AK29" s="124">
        <f>IF(PERCENT!AK29&gt;PERCENT!AK$100,(PERCENT!AK29-PERCENT!AK$100)/(PERCENT!AK$101-PERCENT!AK$100),(PERCENT!AK29-PERCENT!AK$100)/(PERCENT!AK$100-PERCENT!AK$102))</f>
        <v>-0.18582940906934037</v>
      </c>
      <c r="AL29" s="124">
        <f>IF(PERCENT!AL29&gt;PERCENT!AL$100,(PERCENT!AL29-PERCENT!AL$100)/(PERCENT!AL$101-PERCENT!AL$100),(PERCENT!AL29-PERCENT!AL$100)/(PERCENT!AL$100-PERCENT!AL$102))</f>
        <v>-0.72464572033632701</v>
      </c>
      <c r="AM29" s="124">
        <f>IF(PERCENT!AM29&gt;PERCENT!AM$100,(PERCENT!AM29-PERCENT!AM$100)/(PERCENT!AM$101-PERCENT!AM$100),(PERCENT!AM29-PERCENT!AM$100)/(PERCENT!AM$100-PERCENT!AM$102))</f>
        <v>-0.98126146640706957</v>
      </c>
      <c r="AN29" s="124">
        <f>IF(PERCENT!AN29&gt;PERCENT!AN$100,(PERCENT!AN29-PERCENT!AN$100)/(PERCENT!AN$101-PERCENT!AN$100),(PERCENT!AN29-PERCENT!AN$100)/(PERCENT!AN$100-PERCENT!AN$102))</f>
        <v>1</v>
      </c>
      <c r="AO29" s="124">
        <f>IF(PERCENT!AO29&gt;PERCENT!AO$100,(PERCENT!AO29-PERCENT!AO$100)/(PERCENT!AO$101-PERCENT!AO$100),(PERCENT!AO29-PERCENT!AO$100)/(PERCENT!AO$100-PERCENT!AO$102))</f>
        <v>-0.17399149134187714</v>
      </c>
      <c r="AP29" s="124">
        <f>IF(PERCENT!AP29&gt;PERCENT!AP$100,(PERCENT!AP29-PERCENT!AP$100)/(PERCENT!AP$101-PERCENT!AP$100),(PERCENT!AP29-PERCENT!AP$100)/(PERCENT!AP$100-PERCENT!AP$102))</f>
        <v>0.94619836819708691</v>
      </c>
      <c r="AQ29" s="124">
        <f>IF(PERCENT!AQ29&gt;PERCENT!AQ$100,(PERCENT!AQ29-PERCENT!AQ$100)/(PERCENT!AQ$101-PERCENT!AQ$100),(PERCENT!AQ29-PERCENT!AQ$100)/(PERCENT!AQ$100-PERCENT!AQ$102))</f>
        <v>9.6691356820754901E-2</v>
      </c>
      <c r="AR29" s="124">
        <f>IF(PERCENT!AR29&gt;PERCENT!AR$100,(PERCENT!AR29-PERCENT!AR$100)/(PERCENT!AR$101-PERCENT!AR$100),(PERCENT!AR29-PERCENT!AR$100)/(PERCENT!AR$100-PERCENT!AR$102))</f>
        <v>0.66112519753073828</v>
      </c>
      <c r="AS29" s="198">
        <f>IF(PERCENT!AS29&gt;PERCENT!AS$100,(PERCENT!AS29-PERCENT!AS$100)/(PERCENT!AS$101-PERCENT!AS$100),(PERCENT!AS29-PERCENT!AS$100)/(PERCENT!AS$100-PERCENT!AS$102))</f>
        <v>-0.71185191913710644</v>
      </c>
      <c r="AT29" s="198">
        <f>IF(PERCENT!AT29&gt;PERCENT!AT$100,(PERCENT!AT29-PERCENT!AT$100)/(PERCENT!AT$101-PERCENT!AT$100),(PERCENT!AT29-PERCENT!AT$100)/(PERCENT!AT$100-PERCENT!AT$102))</f>
        <v>-0.79025227692584921</v>
      </c>
      <c r="AU29" s="198">
        <f>IF(PERCENT!AU29&gt;PERCENT!AU$100,(PERCENT!AU29-PERCENT!AU$100)/(PERCENT!AU$101-PERCENT!AU$100),(PERCENT!AU29-PERCENT!AU$100)/(PERCENT!AU$100-PERCENT!AU$102))</f>
        <v>-1</v>
      </c>
      <c r="AV29" s="231">
        <f>IF(PERCENT!AV29&gt;PERCENT!AV$100,(PERCENT!AV29-PERCENT!AV$100)/(PERCENT!AV$101-PERCENT!AV$100),(PERCENT!AV29-PERCENT!AV$100)/(PERCENT!AV$100-PERCENT!AV$102))</f>
        <v>-0.96447414186539249</v>
      </c>
      <c r="AW29" s="231">
        <f>IF(PERCENT!AW29&gt;PERCENT!AW$100,(PERCENT!AW29-PERCENT!AW$100)/(PERCENT!AW$101-PERCENT!AW$100),(PERCENT!AW29-PERCENT!AW$100)/(PERCENT!AW$100-PERCENT!AW$102))</f>
        <v>-0.89844435781287724</v>
      </c>
      <c r="AX29" s="231">
        <f>IF(PERCENT!AX29&gt;PERCENT!AX$100,(PERCENT!AX29-PERCENT!AX$100)/(PERCENT!AX$101-PERCENT!AX$100),(PERCENT!AX29-PERCENT!AX$100)/(PERCENT!AX$100-PERCENT!AX$102))</f>
        <v>-0.96447414186539249</v>
      </c>
      <c r="AY29" s="232">
        <f>IF(PERCENT!AY29&gt;PERCENT!AY$100,(PERCENT!AY29-PERCENT!AY$100)/(PERCENT!AY$101-PERCENT!AY$100),(PERCENT!AY29-PERCENT!AY$100)/(PERCENT!AY$100-PERCENT!AY$102))</f>
        <v>-0.99219454346191627</v>
      </c>
    </row>
    <row r="30" spans="1:51" x14ac:dyDescent="0.35">
      <c r="A30" s="197" t="s">
        <v>422</v>
      </c>
      <c r="B30" s="125">
        <f>IF(PERCENT!B30&gt;PERCENT!B$100,(PERCENT!B30-PERCENT!B$100)/(PERCENT!B$101-PERCENT!B$100),(PERCENT!B30-PERCENT!B$100)/(PERCENT!B$100-PERCENT!B$102))</f>
        <v>-0.40257613080357579</v>
      </c>
      <c r="C30" s="124">
        <f>IF(PERCENT!C30&gt;PERCENT!C$100,(PERCENT!C30-PERCENT!C$100)/(PERCENT!C$101-PERCENT!C$100),(PERCENT!C30-PERCENT!C$100)/(PERCENT!C$100-PERCENT!C$102))</f>
        <v>0.40075884479665141</v>
      </c>
      <c r="D30" s="124">
        <f>IF(PERCENT!D30&gt;PERCENT!D$100,(PERCENT!D30-PERCENT!D$100)/(PERCENT!D$101-PERCENT!D$100),(PERCENT!D30-PERCENT!D$100)/(PERCENT!D$100-PERCENT!D$102))</f>
        <v>3.9166990853267303E-2</v>
      </c>
      <c r="E30" s="124">
        <f>IF(PERCENT!E30&gt;PERCENT!E$100,(PERCENT!E30-PERCENT!E$100)/(PERCENT!E$101-PERCENT!E$100),(PERCENT!E30-PERCENT!E$100)/(PERCENT!E$100-PERCENT!E$102))</f>
        <v>-0.60696079410430581</v>
      </c>
      <c r="F30" s="124">
        <f>IF(PERCENT!F30&gt;PERCENT!F$100,(PERCENT!F30-PERCENT!F$100)/(PERCENT!F$101-PERCENT!F$100),(PERCENT!F30-PERCENT!F$100)/(PERCENT!F$100-PERCENT!F$102))</f>
        <v>-0.20522946123485039</v>
      </c>
      <c r="G30" s="124">
        <f>IF(PERCENT!G30&gt;PERCENT!G$100,(PERCENT!G30-PERCENT!G$100)/(PERCENT!G$101-PERCENT!G$100),(PERCENT!G30-PERCENT!G$100)/(PERCENT!G$100-PERCENT!G$102))</f>
        <v>2.9456663664311426E-2</v>
      </c>
      <c r="H30" s="125">
        <f>IF(PERCENT!H30&gt;PERCENT!H$100,(PERCENT!H30-PERCENT!H$100)/(PERCENT!H$101-PERCENT!H$100),(PERCENT!H30-PERCENT!H$100)/(PERCENT!H$100-PERCENT!H$102))</f>
        <v>-0.59051581328236447</v>
      </c>
      <c r="I30" s="124">
        <f>IF(PERCENT!I30&gt;PERCENT!I$100,(PERCENT!I30-PERCENT!I$100)/(PERCENT!I$101-PERCENT!I$100),(PERCENT!I30-PERCENT!I$100)/(PERCENT!I$100-PERCENT!I$102))</f>
        <v>-0.68638802867797699</v>
      </c>
      <c r="J30" s="124">
        <f>IF(PERCENT!J30&gt;PERCENT!J$100,(PERCENT!J30-PERCENT!J$100)/(PERCENT!J$101-PERCENT!J$100),(PERCENT!J30-PERCENT!J$100)/(PERCENT!J$100-PERCENT!J$102))</f>
        <v>-0.49081130168973924</v>
      </c>
      <c r="K30" s="126">
        <f>IF(PERCENT!K30&gt;PERCENT!K$100,(PERCENT!K30-PERCENT!K$100)/(PERCENT!K$101-PERCENT!K$100),(PERCENT!K30-PERCENT!K$100)/(PERCENT!K$100-PERCENT!K$102))</f>
        <v>0.72009190558428471</v>
      </c>
      <c r="L30" s="126">
        <f>IF(PERCENT!L30&gt;PERCENT!L$100,(PERCENT!L30-PERCENT!L$100)/(PERCENT!L$101-PERCENT!L$100),(PERCENT!L30-PERCENT!L$100)/(PERCENT!L$100-PERCENT!L$102))</f>
        <v>-0.33901475530369962</v>
      </c>
      <c r="M30" s="124">
        <f>IF(PERCENT!M30&gt;PERCENT!M$100,(PERCENT!M30-PERCENT!M$100)/(PERCENT!M$101-PERCENT!M$100),(PERCENT!M30-PERCENT!M$100)/(PERCENT!M$100-PERCENT!M$102))</f>
        <v>-1</v>
      </c>
      <c r="N30" s="124">
        <f>IF(PERCENT!N30&gt;PERCENT!N$100,(PERCENT!N30-PERCENT!N$100)/(PERCENT!N$101-PERCENT!N$100),(PERCENT!N30-PERCENT!N$100)/(PERCENT!N$100-PERCENT!N$102))</f>
        <v>-0.6104872167154809</v>
      </c>
      <c r="O30" s="124">
        <f>IF(PERCENT!O30&gt;PERCENT!O$100,(PERCENT!O30-PERCENT!O$100)/(PERCENT!O$101-PERCENT!O$100),(PERCENT!O30-PERCENT!O$100)/(PERCENT!O$100-PERCENT!O$102))</f>
        <v>-0.51053914632914932</v>
      </c>
      <c r="P30" s="124">
        <f>IF(PERCENT!P30&gt;PERCENT!P$100,(PERCENT!P30-PERCENT!P$100)/(PERCENT!P$101-PERCENT!P$100),(PERCENT!P30-PERCENT!P$100)/(PERCENT!P$100-PERCENT!P$102))</f>
        <v>8.3279497386845688E-2</v>
      </c>
      <c r="Q30" s="124">
        <f>IF(PERCENT!Q30&gt;PERCENT!Q$100,(PERCENT!Q30-PERCENT!Q$100)/(PERCENT!Q$101-PERCENT!Q$100),(PERCENT!Q30-PERCENT!Q$100)/(PERCENT!Q$100-PERCENT!Q$102))</f>
        <v>0.70445495989885609</v>
      </c>
      <c r="R30" s="127">
        <f>IF(PERCENT!R30&gt;PERCENT!R$100,(PERCENT!R30-PERCENT!R$100)/(PERCENT!R$101-PERCENT!R$100),(PERCENT!R30-PERCENT!R$100)/(PERCENT!R$100-PERCENT!R$102))</f>
        <v>-0.39803498727364295</v>
      </c>
      <c r="S30" s="124">
        <f>IF(PERCENT!S30&gt;PERCENT!S$100,(PERCENT!S30-PERCENT!S$100)/(PERCENT!S$101-PERCENT!S$100),(PERCENT!S30-PERCENT!S$100)/(PERCENT!S$100-PERCENT!S$102))</f>
        <v>-0.30718990568642685</v>
      </c>
      <c r="T30" s="124">
        <f>IF(PERCENT!T30&gt;PERCENT!T$100,(PERCENT!T30-PERCENT!T$100)/(PERCENT!T$101-PERCENT!T$100),(PERCENT!T30-PERCENT!T$100)/(PERCENT!T$100-PERCENT!T$102))</f>
        <v>-0.25506284473344154</v>
      </c>
      <c r="U30" s="124">
        <f>IF(PERCENT!U30&gt;PERCENT!U$100,(PERCENT!U30-PERCENT!U$100)/(PERCENT!U$101-PERCENT!U$100),(PERCENT!U30-PERCENT!U$100)/(PERCENT!U$100-PERCENT!U$102))</f>
        <v>-0.8206540837260955</v>
      </c>
      <c r="V30" s="127">
        <f>IF(PERCENT!V30&gt;PERCENT!V$100,(PERCENT!V30-PERCENT!V$100)/(PERCENT!V$101-PERCENT!V$100),(PERCENT!V30-PERCENT!V$100)/(PERCENT!V$100-PERCENT!V$102))</f>
        <v>-0.71826348150828301</v>
      </c>
      <c r="W30" s="124">
        <f>IF(PERCENT!W30&gt;PERCENT!W$100,(PERCENT!W30-PERCENT!W$100)/(PERCENT!W$101-PERCENT!W$100),(PERCENT!W30-PERCENT!W$100)/(PERCENT!W$100-PERCENT!W$102))</f>
        <v>-0.71826348150828301</v>
      </c>
      <c r="X30" s="127">
        <f>IF(PERCENT!X30&gt;PERCENT!X$100,(PERCENT!X30-PERCENT!X$100)/(PERCENT!X$101-PERCENT!X$100),(PERCENT!X30-PERCENT!X$100)/(PERCENT!X$100-PERCENT!X$102))</f>
        <v>-0.27174218029317471</v>
      </c>
      <c r="Y30" s="124">
        <f>IF(PERCENT!Y30&gt;PERCENT!Y$100,(PERCENT!Y30-PERCENT!Y$100)/(PERCENT!Y$101-PERCENT!Y$100),(PERCENT!Y30-PERCENT!Y$100)/(PERCENT!Y$100-PERCENT!Y$102))</f>
        <v>-0.71042294562127717</v>
      </c>
      <c r="Z30" s="124">
        <f>IF(PERCENT!Z30&gt;PERCENT!Z$100,(PERCENT!Z30-PERCENT!Z$100)/(PERCENT!Z$101-PERCENT!Z$100),(PERCENT!Z30-PERCENT!Z$100)/(PERCENT!Z$100-PERCENT!Z$102))</f>
        <v>-0.80851574507121748</v>
      </c>
      <c r="AA30" s="124">
        <f>IF(PERCENT!AA30&gt;PERCENT!AA$100,(PERCENT!AA30-PERCENT!AA$100)/(PERCENT!AA$101-PERCENT!AA$100),(PERCENT!AA30-PERCENT!AA$100)/(PERCENT!AA$100-PERCENT!AA$102))</f>
        <v>-0.43547098300396003</v>
      </c>
      <c r="AB30" s="124">
        <f>IF(PERCENT!AB30&gt;PERCENT!AB$100,(PERCENT!AB30-PERCENT!AB$100)/(PERCENT!AB$101-PERCENT!AB$100),(PERCENT!AB30-PERCENT!AB$100)/(PERCENT!AB$100-PERCENT!AB$102))</f>
        <v>-6.3511159658335994E-2</v>
      </c>
      <c r="AC30" s="127">
        <f>IF(PERCENT!AC30&gt;PERCENT!AC$100,(PERCENT!AC30-PERCENT!AC$100)/(PERCENT!AC$101-PERCENT!AC$100),(PERCENT!AC30-PERCENT!AC$100)/(PERCENT!AC$100-PERCENT!AC$102))</f>
        <v>-0.49325825793530298</v>
      </c>
      <c r="AD30" s="124">
        <f>IF(PERCENT!AD30&gt;PERCENT!AD$100,(PERCENT!AD30-PERCENT!AD$100)/(PERCENT!AD$101-PERCENT!AD$100),(PERCENT!AD30-PERCENT!AD$100)/(PERCENT!AD$100-PERCENT!AD$102))</f>
        <v>-0.49325825793530298</v>
      </c>
      <c r="AE30" s="128">
        <f>IF(PERCENT!AE30&gt;PERCENT!AE$100,(PERCENT!AE30-PERCENT!AE$100)/(PERCENT!AE$101-PERCENT!AE$100),(PERCENT!AE30-PERCENT!AE$100)/(PERCENT!AE$100-PERCENT!AE$102))</f>
        <v>-0.1506081494140207</v>
      </c>
      <c r="AF30" s="124">
        <f>IF(PERCENT!AF30&gt;PERCENT!AF$100,(PERCENT!AF30-PERCENT!AF$100)/(PERCENT!AF$101-PERCENT!AF$100),(PERCENT!AF30-PERCENT!AF$100)/(PERCENT!AF$100-PERCENT!AF$102))</f>
        <v>0.69143684527742622</v>
      </c>
      <c r="AG30" s="124">
        <f>IF(PERCENT!AG30&gt;PERCENT!AG$100,(PERCENT!AG30-PERCENT!AG$100)/(PERCENT!AG$101-PERCENT!AG$100),(PERCENT!AG30-PERCENT!AG$100)/(PERCENT!AG$100-PERCENT!AG$102))</f>
        <v>0.18999868179423174</v>
      </c>
      <c r="AH30" s="124">
        <f>IF(PERCENT!AH30&gt;PERCENT!AH$100,(PERCENT!AH30-PERCENT!AH$100)/(PERCENT!AH$101-PERCENT!AH$100),(PERCENT!AH30-PERCENT!AH$100)/(PERCENT!AH$100-PERCENT!AH$102))</f>
        <v>-0.76053639239313009</v>
      </c>
      <c r="AI30" s="124">
        <f>IF(PERCENT!AI30&gt;PERCENT!AI$100,(PERCENT!AI30-PERCENT!AI$100)/(PERCENT!AI$101-PERCENT!AI$100),(PERCENT!AI30-PERCENT!AI$100)/(PERCENT!AI$100-PERCENT!AI$102))</f>
        <v>-0.787048526739624</v>
      </c>
      <c r="AJ30" s="124">
        <f>IF(PERCENT!AJ30&gt;PERCENT!AJ$100,(PERCENT!AJ30-PERCENT!AJ$100)/(PERCENT!AJ$101-PERCENT!AJ$100),(PERCENT!AJ30-PERCENT!AJ$100)/(PERCENT!AJ$100-PERCENT!AJ$102))</f>
        <v>0.26663646162640126</v>
      </c>
      <c r="AK30" s="124">
        <f>IF(PERCENT!AK30&gt;PERCENT!AK$100,(PERCENT!AK30-PERCENT!AK$100)/(PERCENT!AK$101-PERCENT!AK$100),(PERCENT!AK30-PERCENT!AK$100)/(PERCENT!AK$100-PERCENT!AK$102))</f>
        <v>-0.60910378204383198</v>
      </c>
      <c r="AL30" s="124">
        <f>IF(PERCENT!AL30&gt;PERCENT!AL$100,(PERCENT!AL30-PERCENT!AL$100)/(PERCENT!AL$101-PERCENT!AL$100),(PERCENT!AL30-PERCENT!AL$100)/(PERCENT!AL$100-PERCENT!AL$102))</f>
        <v>-0.80142722886372986</v>
      </c>
      <c r="AM30" s="124">
        <f>IF(PERCENT!AM30&gt;PERCENT!AM$100,(PERCENT!AM30-PERCENT!AM$100)/(PERCENT!AM$101-PERCENT!AM$100),(PERCENT!AM30-PERCENT!AM$100)/(PERCENT!AM$100-PERCENT!AM$102))</f>
        <v>0.3923603642611142</v>
      </c>
      <c r="AN30" s="124">
        <f>IF(PERCENT!AN30&gt;PERCENT!AN$100,(PERCENT!AN30-PERCENT!AN$100)/(PERCENT!AN$101-PERCENT!AN$100),(PERCENT!AN30-PERCENT!AN$100)/(PERCENT!AN$100-PERCENT!AN$102))</f>
        <v>0.76319675104857332</v>
      </c>
      <c r="AO30" s="124">
        <f>IF(PERCENT!AO30&gt;PERCENT!AO$100,(PERCENT!AO30-PERCENT!AO$100)/(PERCENT!AO$101-PERCENT!AO$100),(PERCENT!AO30-PERCENT!AO$100)/(PERCENT!AO$100-PERCENT!AO$102))</f>
        <v>-0.46530970159602769</v>
      </c>
      <c r="AP30" s="124">
        <f>IF(PERCENT!AP30&gt;PERCENT!AP$100,(PERCENT!AP30-PERCENT!AP$100)/(PERCENT!AP$101-PERCENT!AP$100),(PERCENT!AP30-PERCENT!AP$100)/(PERCENT!AP$100-PERCENT!AP$102))</f>
        <v>0.12013075188571348</v>
      </c>
      <c r="AQ30" s="124">
        <f>IF(PERCENT!AQ30&gt;PERCENT!AQ$100,(PERCENT!AQ30-PERCENT!AQ$100)/(PERCENT!AQ$101-PERCENT!AQ$100),(PERCENT!AQ30-PERCENT!AQ$100)/(PERCENT!AQ$100-PERCENT!AQ$102))</f>
        <v>0.53346866947678218</v>
      </c>
      <c r="AR30" s="124">
        <f>IF(PERCENT!AR30&gt;PERCENT!AR$100,(PERCENT!AR30-PERCENT!AR$100)/(PERCENT!AR$101-PERCENT!AR$100),(PERCENT!AR30-PERCENT!AR$100)/(PERCENT!AR$100-PERCENT!AR$102))</f>
        <v>0.7674775506224133</v>
      </c>
      <c r="AS30" s="198">
        <f>IF(PERCENT!AS30&gt;PERCENT!AS$100,(PERCENT!AS30-PERCENT!AS$100)/(PERCENT!AS$101-PERCENT!AS$100),(PERCENT!AS30-PERCENT!AS$100)/(PERCENT!AS$100-PERCENT!AS$102))</f>
        <v>-0.65194321705557856</v>
      </c>
      <c r="AT30" s="198">
        <f>IF(PERCENT!AT30&gt;PERCENT!AT$100,(PERCENT!AT30-PERCENT!AT$100)/(PERCENT!AT$101-PERCENT!AT$100),(PERCENT!AT30-PERCENT!AT$100)/(PERCENT!AT$100-PERCENT!AT$102))</f>
        <v>0.25260528316536801</v>
      </c>
      <c r="AU30" s="198">
        <f>IF(PERCENT!AU30&gt;PERCENT!AU$100,(PERCENT!AU30-PERCENT!AU$100)/(PERCENT!AU$101-PERCENT!AU$100),(PERCENT!AU30-PERCENT!AU$100)/(PERCENT!AU$100-PERCENT!AU$102))</f>
        <v>-0.45501084935329822</v>
      </c>
      <c r="AV30" s="231">
        <f>IF(PERCENT!AV30&gt;PERCENT!AV$100,(PERCENT!AV30-PERCENT!AV$100)/(PERCENT!AV$101-PERCENT!AV$100),(PERCENT!AV30-PERCENT!AV$100)/(PERCENT!AV$100-PERCENT!AV$102))</f>
        <v>-0.1506081494140207</v>
      </c>
      <c r="AW30" s="231">
        <f>IF(PERCENT!AW30&gt;PERCENT!AW$100,(PERCENT!AW30-PERCENT!AW$100)/(PERCENT!AW$101-PERCENT!AW$100),(PERCENT!AW30-PERCENT!AW$100)/(PERCENT!AW$100-PERCENT!AW$102))</f>
        <v>-0.21576073868784756</v>
      </c>
      <c r="AX30" s="231">
        <f>IF(PERCENT!AX30&gt;PERCENT!AX$100,(PERCENT!AX30-PERCENT!AX$100)/(PERCENT!AX$101-PERCENT!AX$100),(PERCENT!AX30-PERCENT!AX$100)/(PERCENT!AX$100-PERCENT!AX$102))</f>
        <v>-0.1506081494140207</v>
      </c>
      <c r="AY30" s="232">
        <f>IF(PERCENT!AY30&gt;PERCENT!AY$100,(PERCENT!AY30-PERCENT!AY$100)/(PERCENT!AY$101-PERCENT!AY$100),(PERCENT!AY30-PERCENT!AY$100)/(PERCENT!AY$100-PERCENT!AY$102))</f>
        <v>-3.8689930890159895E-2</v>
      </c>
    </row>
    <row r="31" spans="1:51" x14ac:dyDescent="0.35">
      <c r="A31" s="197" t="s">
        <v>423</v>
      </c>
      <c r="B31" s="125">
        <f>IF(PERCENT!B31&gt;PERCENT!B$100,(PERCENT!B31-PERCENT!B$100)/(PERCENT!B$101-PERCENT!B$100),(PERCENT!B31-PERCENT!B$100)/(PERCENT!B$100-PERCENT!B$102))</f>
        <v>-0.57739459244552138</v>
      </c>
      <c r="C31" s="124">
        <f>IF(PERCENT!C31&gt;PERCENT!C$100,(PERCENT!C31-PERCENT!C$100)/(PERCENT!C$101-PERCENT!C$100),(PERCENT!C31-PERCENT!C$100)/(PERCENT!C$100-PERCENT!C$102))</f>
        <v>-0.51564942223292276</v>
      </c>
      <c r="D31" s="124">
        <f>IF(PERCENT!D31&gt;PERCENT!D$100,(PERCENT!D31-PERCENT!D$100)/(PERCENT!D$101-PERCENT!D$100),(PERCENT!D31-PERCENT!D$100)/(PERCENT!D$100-PERCENT!D$102))</f>
        <v>7.8654142157284737E-2</v>
      </c>
      <c r="E31" s="124">
        <f>IF(PERCENT!E31&gt;PERCENT!E$100,(PERCENT!E31-PERCENT!E$100)/(PERCENT!E$101-PERCENT!E$100),(PERCENT!E31-PERCENT!E$100)/(PERCENT!E$100-PERCENT!E$102))</f>
        <v>-0.97078701964452285</v>
      </c>
      <c r="F31" s="124">
        <f>IF(PERCENT!F31&gt;PERCENT!F$100,(PERCENT!F31-PERCENT!F$100)/(PERCENT!F$101-PERCENT!F$100),(PERCENT!F31-PERCENT!F$100)/(PERCENT!F$100-PERCENT!F$102))</f>
        <v>-0.34185924124492928</v>
      </c>
      <c r="G31" s="124">
        <f>IF(PERCENT!G31&gt;PERCENT!G$100,(PERCENT!G31-PERCENT!G$100)/(PERCENT!G$101-PERCENT!G$100),(PERCENT!G31-PERCENT!G$100)/(PERCENT!G$100-PERCENT!G$102))</f>
        <v>0.15724371863610254</v>
      </c>
      <c r="H31" s="125">
        <f>IF(PERCENT!H31&gt;PERCENT!H$100,(PERCENT!H31-PERCENT!H$100)/(PERCENT!H$101-PERCENT!H$100),(PERCENT!H31-PERCENT!H$100)/(PERCENT!H$100-PERCENT!H$102))</f>
        <v>-0.24625486470541363</v>
      </c>
      <c r="I31" s="124">
        <f>IF(PERCENT!I31&gt;PERCENT!I$100,(PERCENT!I31-PERCENT!I$100)/(PERCENT!I$101-PERCENT!I$100),(PERCENT!I31-PERCENT!I$100)/(PERCENT!I$100-PERCENT!I$102))</f>
        <v>-0.11875168328427751</v>
      </c>
      <c r="J31" s="124">
        <f>IF(PERCENT!J31&gt;PERCENT!J$100,(PERCENT!J31-PERCENT!J$100)/(PERCENT!J$101-PERCENT!J$100),(PERCENT!J31-PERCENT!J$100)/(PERCENT!J$100-PERCENT!J$102))</f>
        <v>-0.31516550728339821</v>
      </c>
      <c r="K31" s="126">
        <f>IF(PERCENT!K31&gt;PERCENT!K$100,(PERCENT!K31-PERCENT!K$100)/(PERCENT!K$101-PERCENT!K$100),(PERCENT!K31-PERCENT!K$100)/(PERCENT!K$100-PERCENT!K$102))</f>
        <v>0.72550758997922238</v>
      </c>
      <c r="L31" s="126">
        <f>IF(PERCENT!L31&gt;PERCENT!L$100,(PERCENT!L31-PERCENT!L$100)/(PERCENT!L$101-PERCENT!L$100),(PERCENT!L31-PERCENT!L$100)/(PERCENT!L$100-PERCENT!L$102))</f>
        <v>-0.31906369780444138</v>
      </c>
      <c r="M31" s="124">
        <f>IF(PERCENT!M31&gt;PERCENT!M$100,(PERCENT!M31-PERCENT!M$100)/(PERCENT!M$101-PERCENT!M$100),(PERCENT!M31-PERCENT!M$100)/(PERCENT!M$100-PERCENT!M$102))</f>
        <v>-1</v>
      </c>
      <c r="N31" s="124">
        <f>IF(PERCENT!N31&gt;PERCENT!N$100,(PERCENT!N31-PERCENT!N$100)/(PERCENT!N$101-PERCENT!N$100),(PERCENT!N31-PERCENT!N$100)/(PERCENT!N$100-PERCENT!N$102))</f>
        <v>0.11840042960829178</v>
      </c>
      <c r="O31" s="124">
        <f>IF(PERCENT!O31&gt;PERCENT!O$100,(PERCENT!O31-PERCENT!O$100)/(PERCENT!O$101-PERCENT!O$100),(PERCENT!O31-PERCENT!O$100)/(PERCENT!O$100-PERCENT!O$102))</f>
        <v>-0.51053914632914932</v>
      </c>
      <c r="P31" s="124">
        <f>IF(PERCENT!P31&gt;PERCENT!P$100,(PERCENT!P31-PERCENT!P$100)/(PERCENT!P$101-PERCENT!P$100),(PERCENT!P31-PERCENT!P$100)/(PERCENT!P$100-PERCENT!P$102))</f>
        <v>-0.52521359303960879</v>
      </c>
      <c r="Q31" s="124">
        <f>IF(PERCENT!Q31&gt;PERCENT!Q$100,(PERCENT!Q31-PERCENT!Q$100)/(PERCENT!Q$101-PERCENT!Q$100),(PERCENT!Q31-PERCENT!Q$100)/(PERCENT!Q$100-PERCENT!Q$102))</f>
        <v>0.1786281351837373</v>
      </c>
      <c r="R31" s="127">
        <f>IF(PERCENT!R31&gt;PERCENT!R$100,(PERCENT!R31-PERCENT!R$100)/(PERCENT!R$101-PERCENT!R$100),(PERCENT!R31-PERCENT!R$100)/(PERCENT!R$100-PERCENT!R$102))</f>
        <v>-0.69988691560881888</v>
      </c>
      <c r="S31" s="124">
        <f>IF(PERCENT!S31&gt;PERCENT!S$100,(PERCENT!S31-PERCENT!S$100)/(PERCENT!S$101-PERCENT!S$100),(PERCENT!S31-PERCENT!S$100)/(PERCENT!S$100-PERCENT!S$102))</f>
        <v>-0.77723527769452661</v>
      </c>
      <c r="T31" s="124">
        <f>IF(PERCENT!T31&gt;PERCENT!T$100,(PERCENT!T31-PERCENT!T$100)/(PERCENT!T$101-PERCENT!T$100),(PERCENT!T31-PERCENT!T$100)/(PERCENT!T$100-PERCENT!T$102))</f>
        <v>-0.81975463066720766</v>
      </c>
      <c r="U31" s="124">
        <f>IF(PERCENT!U31&gt;PERCENT!U$100,(PERCENT!U31-PERCENT!U$100)/(PERCENT!U$101-PERCENT!U$100),(PERCENT!U31-PERCENT!U$100)/(PERCENT!U$100-PERCENT!U$102))</f>
        <v>-0.34388730036746329</v>
      </c>
      <c r="V31" s="127">
        <f>IF(PERCENT!V31&gt;PERCENT!V$100,(PERCENT!V31-PERCENT!V$100)/(PERCENT!V$101-PERCENT!V$100),(PERCENT!V31-PERCENT!V$100)/(PERCENT!V$100-PERCENT!V$102))</f>
        <v>-0.71598996955983452</v>
      </c>
      <c r="W31" s="124">
        <f>IF(PERCENT!W31&gt;PERCENT!W$100,(PERCENT!W31-PERCENT!W$100)/(PERCENT!W$101-PERCENT!W$100),(PERCENT!W31-PERCENT!W$100)/(PERCENT!W$100-PERCENT!W$102))</f>
        <v>-0.71598996955983452</v>
      </c>
      <c r="X31" s="127">
        <f>IF(PERCENT!X31&gt;PERCENT!X$100,(PERCENT!X31-PERCENT!X$100)/(PERCENT!X$101-PERCENT!X$100),(PERCENT!X31-PERCENT!X$100)/(PERCENT!X$100-PERCENT!X$102))</f>
        <v>5.7344888490124889E-2</v>
      </c>
      <c r="Y31" s="124">
        <f>IF(PERCENT!Y31&gt;PERCENT!Y$100,(PERCENT!Y31-PERCENT!Y$100)/(PERCENT!Y$101-PERCENT!Y$100),(PERCENT!Y31-PERCENT!Y$100)/(PERCENT!Y$100-PERCENT!Y$102))</f>
        <v>-0.89243201198806898</v>
      </c>
      <c r="Z31" s="124">
        <f>IF(PERCENT!Z31&gt;PERCENT!Z$100,(PERCENT!Z31-PERCENT!Z$100)/(PERCENT!Z$101-PERCENT!Z$100),(PERCENT!Z31-PERCENT!Z$100)/(PERCENT!Z$100-PERCENT!Z$102))</f>
        <v>-0.70098703287770658</v>
      </c>
      <c r="AA31" s="124">
        <f>IF(PERCENT!AA31&gt;PERCENT!AA$100,(PERCENT!AA31-PERCENT!AA$100)/(PERCENT!AA$101-PERCENT!AA$100),(PERCENT!AA31-PERCENT!AA$100)/(PERCENT!AA$100-PERCENT!AA$102))</f>
        <v>-0.4688689021100827</v>
      </c>
      <c r="AB31" s="124">
        <f>IF(PERCENT!AB31&gt;PERCENT!AB$100,(PERCENT!AB31-PERCENT!AB$100)/(PERCENT!AB$101-PERCENT!AB$100),(PERCENT!AB31-PERCENT!AB$100)/(PERCENT!AB$100-PERCENT!AB$102))</f>
        <v>0.59456037378387816</v>
      </c>
      <c r="AC31" s="127">
        <f>IF(PERCENT!AC31&gt;PERCENT!AC$100,(PERCENT!AC31-PERCENT!AC$100)/(PERCENT!AC$101-PERCENT!AC$100),(PERCENT!AC31-PERCENT!AC$100)/(PERCENT!AC$100-PERCENT!AC$102))</f>
        <v>-0.76213214141384</v>
      </c>
      <c r="AD31" s="124">
        <f>IF(PERCENT!AD31&gt;PERCENT!AD$100,(PERCENT!AD31-PERCENT!AD$100)/(PERCENT!AD$101-PERCENT!AD$100),(PERCENT!AD31-PERCENT!AD$100)/(PERCENT!AD$100-PERCENT!AD$102))</f>
        <v>-0.76213214141384</v>
      </c>
      <c r="AE31" s="128">
        <f>IF(PERCENT!AE31&gt;PERCENT!AE$100,(PERCENT!AE31-PERCENT!AE$100)/(PERCENT!AE$101-PERCENT!AE$100),(PERCENT!AE31-PERCENT!AE$100)/(PERCENT!AE$100-PERCENT!AE$102))</f>
        <v>4.343368703746471E-2</v>
      </c>
      <c r="AF31" s="124">
        <f>IF(PERCENT!AF31&gt;PERCENT!AF$100,(PERCENT!AF31-PERCENT!AF$100)/(PERCENT!AF$101-PERCENT!AF$100),(PERCENT!AF31-PERCENT!AF$100)/(PERCENT!AF$100-PERCENT!AF$102))</f>
        <v>-0.35413914723875856</v>
      </c>
      <c r="AG31" s="124">
        <f>IF(PERCENT!AG31&gt;PERCENT!AG$100,(PERCENT!AG31-PERCENT!AG$100)/(PERCENT!AG$101-PERCENT!AG$100),(PERCENT!AG31-PERCENT!AG$100)/(PERCENT!AG$100-PERCENT!AG$102))</f>
        <v>0.37975260817397571</v>
      </c>
      <c r="AH31" s="124">
        <f>IF(PERCENT!AH31&gt;PERCENT!AH$100,(PERCENT!AH31-PERCENT!AH$100)/(PERCENT!AH$101-PERCENT!AH$100),(PERCENT!AH31-PERCENT!AH$100)/(PERCENT!AH$100-PERCENT!AH$102))</f>
        <v>-0.30137179840016887</v>
      </c>
      <c r="AI31" s="124">
        <f>IF(PERCENT!AI31&gt;PERCENT!AI$100,(PERCENT!AI31-PERCENT!AI$100)/(PERCENT!AI$101-PERCENT!AI$100),(PERCENT!AI31-PERCENT!AI$100)/(PERCENT!AI$100-PERCENT!AI$102))</f>
        <v>0.26863725085571633</v>
      </c>
      <c r="AJ31" s="124">
        <f>IF(PERCENT!AJ31&gt;PERCENT!AJ$100,(PERCENT!AJ31-PERCENT!AJ$100)/(PERCENT!AJ$101-PERCENT!AJ$100),(PERCENT!AJ31-PERCENT!AJ$100)/(PERCENT!AJ$100-PERCENT!AJ$102))</f>
        <v>-0.11269460038491584</v>
      </c>
      <c r="AK31" s="124">
        <f>IF(PERCENT!AK31&gt;PERCENT!AK$100,(PERCENT!AK31-PERCENT!AK$100)/(PERCENT!AK$101-PERCENT!AK$100),(PERCENT!AK31-PERCENT!AK$100)/(PERCENT!AK$100-PERCENT!AK$102))</f>
        <v>-0.13282074854453316</v>
      </c>
      <c r="AL31" s="124">
        <f>IF(PERCENT!AL31&gt;PERCENT!AL$100,(PERCENT!AL31-PERCENT!AL$100)/(PERCENT!AL$101-PERCENT!AL$100),(PERCENT!AL31-PERCENT!AL$100)/(PERCENT!AL$100-PERCENT!AL$102))</f>
        <v>-0.33646998363559094</v>
      </c>
      <c r="AM31" s="124">
        <f>IF(PERCENT!AM31&gt;PERCENT!AM$100,(PERCENT!AM31-PERCENT!AM$100)/(PERCENT!AM$101-PERCENT!AM$100),(PERCENT!AM31-PERCENT!AM$100)/(PERCENT!AM$100-PERCENT!AM$102))</f>
        <v>-7.3901544330732894E-3</v>
      </c>
      <c r="AN31" s="124">
        <f>IF(PERCENT!AN31&gt;PERCENT!AN$100,(PERCENT!AN31-PERCENT!AN$100)/(PERCENT!AN$101-PERCENT!AN$100),(PERCENT!AN31-PERCENT!AN$100)/(PERCENT!AN$100-PERCENT!AN$102))</f>
        <v>-9.2769193191336152E-3</v>
      </c>
      <c r="AO31" s="124">
        <f>IF(PERCENT!AO31&gt;PERCENT!AO$100,(PERCENT!AO31-PERCENT!AO$100)/(PERCENT!AO$101-PERCENT!AO$100),(PERCENT!AO31-PERCENT!AO$100)/(PERCENT!AO$100-PERCENT!AO$102))</f>
        <v>-1.0213040034752073E-3</v>
      </c>
      <c r="AP31" s="124">
        <f>IF(PERCENT!AP31&gt;PERCENT!AP$100,(PERCENT!AP31-PERCENT!AP$100)/(PERCENT!AP$101-PERCENT!AP$100),(PERCENT!AP31-PERCENT!AP$100)/(PERCENT!AP$100-PERCENT!AP$102))</f>
        <v>0.95819840012892554</v>
      </c>
      <c r="AQ31" s="124">
        <f>IF(PERCENT!AQ31&gt;PERCENT!AQ$100,(PERCENT!AQ31-PERCENT!AQ$100)/(PERCENT!AQ$101-PERCENT!AQ$100),(PERCENT!AQ31-PERCENT!AQ$100)/(PERCENT!AQ$100-PERCENT!AQ$102))</f>
        <v>4.2256375817198662E-2</v>
      </c>
      <c r="AR31" s="124">
        <f>IF(PERCENT!AR31&gt;PERCENT!AR$100,(PERCENT!AR31-PERCENT!AR$100)/(PERCENT!AR$101-PERCENT!AR$100),(PERCENT!AR31-PERCENT!AR$100)/(PERCENT!AR$100-PERCENT!AR$102))</f>
        <v>0.86173738397282085</v>
      </c>
      <c r="AS31" s="198">
        <f>IF(PERCENT!AS31&gt;PERCENT!AS$100,(PERCENT!AS31-PERCENT!AS$100)/(PERCENT!AS$101-PERCENT!AS$100),(PERCENT!AS31-PERCENT!AS$100)/(PERCENT!AS$100-PERCENT!AS$102))</f>
        <v>-0.5160883660337412</v>
      </c>
      <c r="AT31" s="198">
        <f>IF(PERCENT!AT31&gt;PERCENT!AT$100,(PERCENT!AT31-PERCENT!AT$100)/(PERCENT!AT$101-PERCENT!AT$100),(PERCENT!AT31-PERCENT!AT$100)/(PERCENT!AT$100-PERCENT!AT$102))</f>
        <v>0.26280180866943192</v>
      </c>
      <c r="AU31" s="198">
        <f>IF(PERCENT!AU31&gt;PERCENT!AU$100,(PERCENT!AU31-PERCENT!AU$100)/(PERCENT!AU$101-PERCENT!AU$100),(PERCENT!AU31-PERCENT!AU$100)/(PERCENT!AU$100-PERCENT!AU$102))</f>
        <v>-0.50938569060123229</v>
      </c>
      <c r="AV31" s="231">
        <f>IF(PERCENT!AV31&gt;PERCENT!AV$100,(PERCENT!AV31-PERCENT!AV$100)/(PERCENT!AV$101-PERCENT!AV$100),(PERCENT!AV31-PERCENT!AV$100)/(PERCENT!AV$100-PERCENT!AV$102))</f>
        <v>4.343368703746471E-2</v>
      </c>
      <c r="AW31" s="231">
        <f>IF(PERCENT!AW31&gt;PERCENT!AW$100,(PERCENT!AW31-PERCENT!AW$100)/(PERCENT!AW$101-PERCENT!AW$100),(PERCENT!AW31-PERCENT!AW$100)/(PERCENT!AW$100-PERCENT!AW$102))</f>
        <v>-0.19227320605758494</v>
      </c>
      <c r="AX31" s="231">
        <f>IF(PERCENT!AX31&gt;PERCENT!AX$100,(PERCENT!AX31-PERCENT!AX$100)/(PERCENT!AX$101-PERCENT!AX$100),(PERCENT!AX31-PERCENT!AX$100)/(PERCENT!AX$100-PERCENT!AX$102))</f>
        <v>4.343368703746471E-2</v>
      </c>
      <c r="AY31" s="232">
        <f>IF(PERCENT!AY31&gt;PERCENT!AY$100,(PERCENT!AY31-PERCENT!AY$100)/(PERCENT!AY$101-PERCENT!AY$100),(PERCENT!AY31-PERCENT!AY$100)/(PERCENT!AY$100-PERCENT!AY$102))</f>
        <v>-0.49968511306272395</v>
      </c>
    </row>
    <row r="32" spans="1:51" x14ac:dyDescent="0.35">
      <c r="A32" s="197" t="s">
        <v>826</v>
      </c>
      <c r="B32" s="125">
        <f>IF(PERCENT!B32&gt;PERCENT!B$100,(PERCENT!B32-PERCENT!B$100)/(PERCENT!B$101-PERCENT!B$100),(PERCENT!B32-PERCENT!B$100)/(PERCENT!B$100-PERCENT!B$102))</f>
        <v>0.33706372020311642</v>
      </c>
      <c r="C32" s="124">
        <f>IF(PERCENT!C32&gt;PERCENT!C$100,(PERCENT!C32-PERCENT!C$100)/(PERCENT!C$101-PERCENT!C$100),(PERCENT!C32-PERCENT!C$100)/(PERCENT!C$100-PERCENT!C$102))</f>
        <v>0.66411232014463784</v>
      </c>
      <c r="D32" s="124">
        <f>IF(PERCENT!D32&gt;PERCENT!D$100,(PERCENT!D32-PERCENT!D$100)/(PERCENT!D$101-PERCENT!D$100),(PERCENT!D32-PERCENT!D$100)/(PERCENT!D$100-PERCENT!D$102))</f>
        <v>0.88970900152490784</v>
      </c>
      <c r="E32" s="124">
        <f>IF(PERCENT!E32&gt;PERCENT!E$100,(PERCENT!E32-PERCENT!E$100)/(PERCENT!E$101-PERCENT!E$100),(PERCENT!E32-PERCENT!E$100)/(PERCENT!E$100-PERCENT!E$102))</f>
        <v>0.2590045841771545</v>
      </c>
      <c r="F32" s="124">
        <f>IF(PERCENT!F32&gt;PERCENT!F$100,(PERCENT!F32-PERCENT!F$100)/(PERCENT!F$101-PERCENT!F$100),(PERCENT!F32-PERCENT!F$100)/(PERCENT!F$100-PERCENT!F$102))</f>
        <v>-0.63245210918974293</v>
      </c>
      <c r="G32" s="124">
        <f>IF(PERCENT!G32&gt;PERCENT!G$100,(PERCENT!G32-PERCENT!G$100)/(PERCENT!G$101-PERCENT!G$100),(PERCENT!G32-PERCENT!G$100)/(PERCENT!G$100-PERCENT!G$102))</f>
        <v>8.793896024027947E-3</v>
      </c>
      <c r="H32" s="125">
        <f>IF(PERCENT!H32&gt;PERCENT!H$100,(PERCENT!H32-PERCENT!H$100)/(PERCENT!H$101-PERCENT!H$100),(PERCENT!H32-PERCENT!H$100)/(PERCENT!H$100-PERCENT!H$102))</f>
        <v>-1.5088293018550296E-3</v>
      </c>
      <c r="I32" s="124">
        <f>IF(PERCENT!I32&gt;PERCENT!I$100,(PERCENT!I32-PERCENT!I$100)/(PERCENT!I$101-PERCENT!I$100),(PERCENT!I32-PERCENT!I$100)/(PERCENT!I$100-PERCENT!I$102))</f>
        <v>4.7159141630336979E-2</v>
      </c>
      <c r="J32" s="124">
        <f>IF(PERCENT!J32&gt;PERCENT!J$100,(PERCENT!J32-PERCENT!J$100)/(PERCENT!J$101-PERCENT!J$100),(PERCENT!J32-PERCENT!J$100)/(PERCENT!J$100-PERCENT!J$102))</f>
        <v>-0.18085658587138106</v>
      </c>
      <c r="K32" s="126">
        <f>IF(PERCENT!K32&gt;PERCENT!K$100,(PERCENT!K32-PERCENT!K$100)/(PERCENT!K$101-PERCENT!K$100),(PERCENT!K32-PERCENT!K$100)/(PERCENT!K$100-PERCENT!K$102))</f>
        <v>0.54529793432962759</v>
      </c>
      <c r="L32" s="126">
        <f>IF(PERCENT!L32&gt;PERCENT!L$100,(PERCENT!L32-PERCENT!L$100)/(PERCENT!L$101-PERCENT!L$100),(PERCENT!L32-PERCENT!L$100)/(PERCENT!L$100-PERCENT!L$102))</f>
        <v>0.19017092728799778</v>
      </c>
      <c r="M32" s="124">
        <f>IF(PERCENT!M32&gt;PERCENT!M$100,(PERCENT!M32-PERCENT!M$100)/(PERCENT!M$101-PERCENT!M$100),(PERCENT!M32-PERCENT!M$100)/(PERCENT!M$100-PERCENT!M$102))</f>
        <v>0.40893613056377309</v>
      </c>
      <c r="N32" s="124">
        <f>IF(PERCENT!N32&gt;PERCENT!N$100,(PERCENT!N32-PERCENT!N$100)/(PERCENT!N$101-PERCENT!N$100),(PERCENT!N32-PERCENT!N$100)/(PERCENT!N$100-PERCENT!N$102))</f>
        <v>-0.68648310296427095</v>
      </c>
      <c r="O32" s="124">
        <f>IF(PERCENT!O32&gt;PERCENT!O$100,(PERCENT!O32-PERCENT!O$100)/(PERCENT!O$101-PERCENT!O$100),(PERCENT!O32-PERCENT!O$100)/(PERCENT!O$100-PERCENT!O$102))</f>
        <v>5.748222496288112E-2</v>
      </c>
      <c r="P32" s="124">
        <f>IF(PERCENT!P32&gt;PERCENT!P$100,(PERCENT!P32-PERCENT!P$100)/(PERCENT!P$101-PERCENT!P$100),(PERCENT!P32-PERCENT!P$100)/(PERCENT!P$100-PERCENT!P$102))</f>
        <v>0.87794748735107031</v>
      </c>
      <c r="Q32" s="124">
        <f>IF(PERCENT!Q32&gt;PERCENT!Q$100,(PERCENT!Q32-PERCENT!Q$100)/(PERCENT!Q$101-PERCENT!Q$100),(PERCENT!Q32-PERCENT!Q$100)/(PERCENT!Q$100-PERCENT!Q$102))</f>
        <v>-0.34380510920424995</v>
      </c>
      <c r="R32" s="127">
        <f>IF(PERCENT!R32&gt;PERCENT!R$100,(PERCENT!R32-PERCENT!R$100)/(PERCENT!R$101-PERCENT!R$100),(PERCENT!R32-PERCENT!R$100)/(PERCENT!R$100-PERCENT!R$102))</f>
        <v>0.22638406219110627</v>
      </c>
      <c r="S32" s="124">
        <f>IF(PERCENT!S32&gt;PERCENT!S$100,(PERCENT!S32-PERCENT!S$100)/(PERCENT!S$101-PERCENT!S$100),(PERCENT!S32-PERCENT!S$100)/(PERCENT!S$100-PERCENT!S$102))</f>
        <v>0.45213783728145218</v>
      </c>
      <c r="T32" s="124">
        <f>IF(PERCENT!T32&gt;PERCENT!T$100,(PERCENT!T32-PERCENT!T$100)/(PERCENT!T$101-PERCENT!T$100),(PERCENT!T32-PERCENT!T$100)/(PERCENT!T$100-PERCENT!T$102))</f>
        <v>0.11798761619406543</v>
      </c>
      <c r="U32" s="124">
        <f>IF(PERCENT!U32&gt;PERCENT!U$100,(PERCENT!U32-PERCENT!U$100)/(PERCENT!U$101-PERCENT!U$100),(PERCENT!U32-PERCENT!U$100)/(PERCENT!U$100-PERCENT!U$102))</f>
        <v>-8.485405526415743E-2</v>
      </c>
      <c r="V32" s="127">
        <f>IF(PERCENT!V32&gt;PERCENT!V$100,(PERCENT!V32-PERCENT!V$100)/(PERCENT!V$101-PERCENT!V$100),(PERCENT!V32-PERCENT!V$100)/(PERCENT!V$100-PERCENT!V$102))</f>
        <v>0.53807839788387879</v>
      </c>
      <c r="W32" s="124">
        <f>IF(PERCENT!W32&gt;PERCENT!W$100,(PERCENT!W32-PERCENT!W$100)/(PERCENT!W$101-PERCENT!W$100),(PERCENT!W32-PERCENT!W$100)/(PERCENT!W$100-PERCENT!W$102))</f>
        <v>0.53807839788387879</v>
      </c>
      <c r="X32" s="127">
        <f>IF(PERCENT!X32&gt;PERCENT!X$100,(PERCENT!X32-PERCENT!X$100)/(PERCENT!X$101-PERCENT!X$100),(PERCENT!X32-PERCENT!X$100)/(PERCENT!X$100-PERCENT!X$102))</f>
        <v>0.42499369109292345</v>
      </c>
      <c r="Y32" s="124">
        <f>IF(PERCENT!Y32&gt;PERCENT!Y$100,(PERCENT!Y32-PERCENT!Y$100)/(PERCENT!Y$101-PERCENT!Y$100),(PERCENT!Y32-PERCENT!Y$100)/(PERCENT!Y$100-PERCENT!Y$102))</f>
        <v>9.9974846002689369E-2</v>
      </c>
      <c r="Z32" s="124">
        <f>IF(PERCENT!Z32&gt;PERCENT!Z$100,(PERCENT!Z32-PERCENT!Z$100)/(PERCENT!Z$101-PERCENT!Z$100),(PERCENT!Z32-PERCENT!Z$100)/(PERCENT!Z$100-PERCENT!Z$102))</f>
        <v>0.19746830508639807</v>
      </c>
      <c r="AA32" s="124">
        <f>IF(PERCENT!AA32&gt;PERCENT!AA$100,(PERCENT!AA32-PERCENT!AA$100)/(PERCENT!AA$101-PERCENT!AA$100),(PERCENT!AA32-PERCENT!AA$100)/(PERCENT!AA$100-PERCENT!AA$102))</f>
        <v>-0.43284206891471888</v>
      </c>
      <c r="AB32" s="124">
        <f>IF(PERCENT!AB32&gt;PERCENT!AB$100,(PERCENT!AB32-PERCENT!AB$100)/(PERCENT!AB$101-PERCENT!AB$100),(PERCENT!AB32-PERCENT!AB$100)/(PERCENT!AB$100-PERCENT!AB$102))</f>
        <v>0.77714335212320529</v>
      </c>
      <c r="AC32" s="127">
        <f>IF(PERCENT!AC32&gt;PERCENT!AC$100,(PERCENT!AC32-PERCENT!AC$100)/(PERCENT!AC$101-PERCENT!AC$100),(PERCENT!AC32-PERCENT!AC$100)/(PERCENT!AC$100-PERCENT!AC$102))</f>
        <v>0.36848740409810488</v>
      </c>
      <c r="AD32" s="124">
        <f>IF(PERCENT!AD32&gt;PERCENT!AD$100,(PERCENT!AD32-PERCENT!AD$100)/(PERCENT!AD$101-PERCENT!AD$100),(PERCENT!AD32-PERCENT!AD$100)/(PERCENT!AD$100-PERCENT!AD$102))</f>
        <v>0.36848740409810488</v>
      </c>
      <c r="AE32" s="128">
        <f>IF(PERCENT!AE32&gt;PERCENT!AE$100,(PERCENT!AE32-PERCENT!AE$100)/(PERCENT!AE$101-PERCENT!AE$100),(PERCENT!AE32-PERCENT!AE$100)/(PERCENT!AE$100-PERCENT!AE$102))</f>
        <v>-0.90350064918303252</v>
      </c>
      <c r="AF32" s="124">
        <f>IF(PERCENT!AF32&gt;PERCENT!AF$100,(PERCENT!AF32-PERCENT!AF$100)/(PERCENT!AF$101-PERCENT!AF$100),(PERCENT!AF32-PERCENT!AF$100)/(PERCENT!AF$100-PERCENT!AF$102))</f>
        <v>-0.91615925191714076</v>
      </c>
      <c r="AG32" s="124">
        <f>IF(PERCENT!AG32&gt;PERCENT!AG$100,(PERCENT!AG32-PERCENT!AG$100)/(PERCENT!AG$101-PERCENT!AG$100),(PERCENT!AG32-PERCENT!AG$100)/(PERCENT!AG$100-PERCENT!AG$102))</f>
        <v>-0.15379404060971508</v>
      </c>
      <c r="AH32" s="124">
        <f>IF(PERCENT!AH32&gt;PERCENT!AH$100,(PERCENT!AH32-PERCENT!AH$100)/(PERCENT!AH$101-PERCENT!AH$100),(PERCENT!AH32-PERCENT!AH$100)/(PERCENT!AH$100-PERCENT!AH$102))</f>
        <v>0.36300204031333116</v>
      </c>
      <c r="AI32" s="124">
        <f>IF(PERCENT!AI32&gt;PERCENT!AI$100,(PERCENT!AI32-PERCENT!AI$100)/(PERCENT!AI$101-PERCENT!AI$100),(PERCENT!AI32-PERCENT!AI$100)/(PERCENT!AI$100-PERCENT!AI$102))</f>
        <v>0.61005679358109832</v>
      </c>
      <c r="AJ32" s="124">
        <f>IF(PERCENT!AJ32&gt;PERCENT!AJ$100,(PERCENT!AJ32-PERCENT!AJ$100)/(PERCENT!AJ$101-PERCENT!AJ$100),(PERCENT!AJ32-PERCENT!AJ$100)/(PERCENT!AJ$100-PERCENT!AJ$102))</f>
        <v>0.48300335531591393</v>
      </c>
      <c r="AK32" s="124">
        <f>IF(PERCENT!AK32&gt;PERCENT!AK$100,(PERCENT!AK32-PERCENT!AK$100)/(PERCENT!AK$101-PERCENT!AK$100),(PERCENT!AK32-PERCENT!AK$100)/(PERCENT!AK$100-PERCENT!AK$102))</f>
        <v>-7.5146285134271559E-2</v>
      </c>
      <c r="AL32" s="124">
        <f>IF(PERCENT!AL32&gt;PERCENT!AL$100,(PERCENT!AL32-PERCENT!AL$100)/(PERCENT!AL$101-PERCENT!AL$100),(PERCENT!AL32-PERCENT!AL$100)/(PERCENT!AL$100-PERCENT!AL$102))</f>
        <v>0.47844727795527436</v>
      </c>
      <c r="AM32" s="124">
        <f>IF(PERCENT!AM32&gt;PERCENT!AM$100,(PERCENT!AM32-PERCENT!AM$100)/(PERCENT!AM$101-PERCENT!AM$100),(PERCENT!AM32-PERCENT!AM$100)/(PERCENT!AM$100-PERCENT!AM$102))</f>
        <v>-0.65208148534531984</v>
      </c>
      <c r="AN32" s="124">
        <f>IF(PERCENT!AN32&gt;PERCENT!AN$100,(PERCENT!AN32-PERCENT!AN$100)/(PERCENT!AN$101-PERCENT!AN$100),(PERCENT!AN32-PERCENT!AN$100)/(PERCENT!AN$100-PERCENT!AN$102))</f>
        <v>-0.6053438277507569</v>
      </c>
      <c r="AO32" s="124">
        <f>IF(PERCENT!AO32&gt;PERCENT!AO$100,(PERCENT!AO32-PERCENT!AO$100)/(PERCENT!AO$101-PERCENT!AO$100),(PERCENT!AO32-PERCENT!AO$100)/(PERCENT!AO$100-PERCENT!AO$102))</f>
        <v>0.15533769748255752</v>
      </c>
      <c r="AP32" s="124">
        <f>IF(PERCENT!AP32&gt;PERCENT!AP$100,(PERCENT!AP32-PERCENT!AP$100)/(PERCENT!AP$101-PERCENT!AP$100),(PERCENT!AP32-PERCENT!AP$100)/(PERCENT!AP$100-PERCENT!AP$102))</f>
        <v>-0.36713106107108601</v>
      </c>
      <c r="AQ32" s="124">
        <f>IF(PERCENT!AQ32&gt;PERCENT!AQ$100,(PERCENT!AQ32-PERCENT!AQ$100)/(PERCENT!AQ$101-PERCENT!AQ$100),(PERCENT!AQ32-PERCENT!AQ$100)/(PERCENT!AQ$100-PERCENT!AQ$102))</f>
        <v>-0.30352009058096346</v>
      </c>
      <c r="AR32" s="124">
        <f>IF(PERCENT!AR32&gt;PERCENT!AR$100,(PERCENT!AR32-PERCENT!AR$100)/(PERCENT!AR$101-PERCENT!AR$100),(PERCENT!AR32-PERCENT!AR$100)/(PERCENT!AR$100-PERCENT!AR$102))</f>
        <v>0.84347272443911547</v>
      </c>
      <c r="AS32" s="198">
        <f>IF(PERCENT!AS32&gt;PERCENT!AS$100,(PERCENT!AS32-PERCENT!AS$100)/(PERCENT!AS$101-PERCENT!AS$100),(PERCENT!AS32-PERCENT!AS$100)/(PERCENT!AS$100-PERCENT!AS$102))</f>
        <v>7.2171321999638938E-2</v>
      </c>
      <c r="AT32" s="198">
        <f>IF(PERCENT!AT32&gt;PERCENT!AT$100,(PERCENT!AT32-PERCENT!AT$100)/(PERCENT!AT$101-PERCENT!AT$100),(PERCENT!AT32-PERCENT!AT$100)/(PERCENT!AT$100-PERCENT!AT$102))</f>
        <v>0.43821906154565204</v>
      </c>
      <c r="AU32" s="198">
        <f>IF(PERCENT!AU32&gt;PERCENT!AU$100,(PERCENT!AU32-PERCENT!AU$100)/(PERCENT!AU$101-PERCENT!AU$100),(PERCENT!AU32-PERCENT!AU$100)/(PERCENT!AU$100-PERCENT!AU$102))</f>
        <v>0.45170936064220618</v>
      </c>
      <c r="AV32" s="231">
        <f>IF(PERCENT!AV32&gt;PERCENT!AV$100,(PERCENT!AV32-PERCENT!AV$100)/(PERCENT!AV$101-PERCENT!AV$100),(PERCENT!AV32-PERCENT!AV$100)/(PERCENT!AV$100-PERCENT!AV$102))</f>
        <v>-0.90350064918303252</v>
      </c>
      <c r="AW32" s="231">
        <f>IF(PERCENT!AW32&gt;PERCENT!AW$100,(PERCENT!AW32-PERCENT!AW$100)/(PERCENT!AW$101-PERCENT!AW$100),(PERCENT!AW32-PERCENT!AW$100)/(PERCENT!AW$100-PERCENT!AW$102))</f>
        <v>0.32980709442246292</v>
      </c>
      <c r="AX32" s="231">
        <f>IF(PERCENT!AX32&gt;PERCENT!AX$100,(PERCENT!AX32-PERCENT!AX$100)/(PERCENT!AX$101-PERCENT!AX$100),(PERCENT!AX32-PERCENT!AX$100)/(PERCENT!AX$100-PERCENT!AX$102))</f>
        <v>-0.90350064918303252</v>
      </c>
      <c r="AY32" s="232">
        <f>IF(PERCENT!AY32&gt;PERCENT!AY$100,(PERCENT!AY32-PERCENT!AY$100)/(PERCENT!AY$101-PERCENT!AY$100),(PERCENT!AY32-PERCENT!AY$100)/(PERCENT!AY$100-PERCENT!AY$102))</f>
        <v>0.71579685197108867</v>
      </c>
    </row>
    <row r="33" spans="1:51" x14ac:dyDescent="0.35">
      <c r="A33" s="197" t="s">
        <v>424</v>
      </c>
      <c r="B33" s="125">
        <f>IF(PERCENT!B33&gt;PERCENT!B$100,(PERCENT!B33-PERCENT!B$100)/(PERCENT!B$101-PERCENT!B$100),(PERCENT!B33-PERCENT!B$100)/(PERCENT!B$100-PERCENT!B$102))</f>
        <v>-0.20246195597884215</v>
      </c>
      <c r="C33" s="124">
        <f>IF(PERCENT!C33&gt;PERCENT!C$100,(PERCENT!C33-PERCENT!C$100)/(PERCENT!C$101-PERCENT!C$100),(PERCENT!C33-PERCENT!C$100)/(PERCENT!C$100-PERCENT!C$102))</f>
        <v>-0.67848865556553017</v>
      </c>
      <c r="D33" s="124">
        <f>IF(PERCENT!D33&gt;PERCENT!D$100,(PERCENT!D33-PERCENT!D$100)/(PERCENT!D$101-PERCENT!D$100),(PERCENT!D33-PERCENT!D$100)/(PERCENT!D$100-PERCENT!D$102))</f>
        <v>-0.33980758416671442</v>
      </c>
      <c r="E33" s="124">
        <f>IF(PERCENT!E33&gt;PERCENT!E$100,(PERCENT!E33-PERCENT!E$100)/(PERCENT!E$101-PERCENT!E$100),(PERCENT!E33-PERCENT!E$100)/(PERCENT!E$100-PERCENT!E$102))</f>
        <v>-0.21369000146645398</v>
      </c>
      <c r="F33" s="124">
        <f>IF(PERCENT!F33&gt;PERCENT!F$100,(PERCENT!F33-PERCENT!F$100)/(PERCENT!F$101-PERCENT!F$100),(PERCENT!F33-PERCENT!F$100)/(PERCENT!F$100-PERCENT!F$102))</f>
        <v>0.65733849331315053</v>
      </c>
      <c r="G33" s="124">
        <f>IF(PERCENT!G33&gt;PERCENT!G$100,(PERCENT!G33-PERCENT!G$100)/(PERCENT!G$101-PERCENT!G$100),(PERCENT!G33-PERCENT!G$100)/(PERCENT!G$100-PERCENT!G$102))</f>
        <v>-0.97320347106353455</v>
      </c>
      <c r="H33" s="125">
        <f>IF(PERCENT!H33&gt;PERCENT!H$100,(PERCENT!H33-PERCENT!H$100)/(PERCENT!H$101-PERCENT!H$100),(PERCENT!H33-PERCENT!H$100)/(PERCENT!H$100-PERCENT!H$102))</f>
        <v>-0.79975826211259526</v>
      </c>
      <c r="I33" s="124">
        <f>IF(PERCENT!I33&gt;PERCENT!I$100,(PERCENT!I33-PERCENT!I$100)/(PERCENT!I$101-PERCENT!I$100),(PERCENT!I33-PERCENT!I$100)/(PERCENT!I$100-PERCENT!I$102))</f>
        <v>-0.90674970907548458</v>
      </c>
      <c r="J33" s="124">
        <f>IF(PERCENT!J33&gt;PERCENT!J$100,(PERCENT!J33-PERCENT!J$100)/(PERCENT!J$101-PERCENT!J$100),(PERCENT!J33-PERCENT!J$100)/(PERCENT!J$100-PERCENT!J$102))</f>
        <v>-0.67980009074581416</v>
      </c>
      <c r="K33" s="126">
        <f>IF(PERCENT!K33&gt;PERCENT!K$100,(PERCENT!K33-PERCENT!K$100)/(PERCENT!K$101-PERCENT!K$100),(PERCENT!K33-PERCENT!K$100)/(PERCENT!K$100-PERCENT!K$102))</f>
        <v>-0.18931154914791226</v>
      </c>
      <c r="L33" s="126">
        <f>IF(PERCENT!L33&gt;PERCENT!L$100,(PERCENT!L33-PERCENT!L$100)/(PERCENT!L$101-PERCENT!L$100),(PERCENT!L33-PERCENT!L$100)/(PERCENT!L$100-PERCENT!L$102))</f>
        <v>1.9776222679708598E-2</v>
      </c>
      <c r="M33" s="124">
        <f>IF(PERCENT!M33&gt;PERCENT!M$100,(PERCENT!M33-PERCENT!M$100)/(PERCENT!M$101-PERCENT!M$100),(PERCENT!M33-PERCENT!M$100)/(PERCENT!M$100-PERCENT!M$102))</f>
        <v>-1</v>
      </c>
      <c r="N33" s="124">
        <f>IF(PERCENT!N33&gt;PERCENT!N$100,(PERCENT!N33-PERCENT!N$100)/(PERCENT!N$101-PERCENT!N$100),(PERCENT!N33-PERCENT!N$100)/(PERCENT!N$100-PERCENT!N$102))</f>
        <v>0.14990154005302733</v>
      </c>
      <c r="O33" s="124">
        <f>IF(PERCENT!O33&gt;PERCENT!O$100,(PERCENT!O33-PERCENT!O$100)/(PERCENT!O$101-PERCENT!O$100),(PERCENT!O33-PERCENT!O$100)/(PERCENT!O$100-PERCENT!O$102))</f>
        <v>-0.51053914632914932</v>
      </c>
      <c r="P33" s="124">
        <f>IF(PERCENT!P33&gt;PERCENT!P$100,(PERCENT!P33-PERCENT!P$100)/(PERCENT!P$101-PERCENT!P$100),(PERCENT!P33-PERCENT!P$100)/(PERCENT!P$100-PERCENT!P$102))</f>
        <v>-0.1259881363193196</v>
      </c>
      <c r="Q33" s="124">
        <f>IF(PERCENT!Q33&gt;PERCENT!Q$100,(PERCENT!Q33-PERCENT!Q$100)/(PERCENT!Q$101-PERCENT!Q$100),(PERCENT!Q33-PERCENT!Q$100)/(PERCENT!Q$100-PERCENT!Q$102))</f>
        <v>0.18678019228293949</v>
      </c>
      <c r="R33" s="127">
        <f>IF(PERCENT!R33&gt;PERCENT!R$100,(PERCENT!R33-PERCENT!R$100)/(PERCENT!R$101-PERCENT!R$100),(PERCENT!R33-PERCENT!R$100)/(PERCENT!R$100-PERCENT!R$102))</f>
        <v>-0.86554140230209597</v>
      </c>
      <c r="S33" s="124">
        <f>IF(PERCENT!S33&gt;PERCENT!S$100,(PERCENT!S33-PERCENT!S$100)/(PERCENT!S$101-PERCENT!S$100),(PERCENT!S33-PERCENT!S$100)/(PERCENT!S$100-PERCENT!S$102))</f>
        <v>-0.85760804732237872</v>
      </c>
      <c r="T33" s="124">
        <f>IF(PERCENT!T33&gt;PERCENT!T$100,(PERCENT!T33-PERCENT!T$100)/(PERCENT!T$101-PERCENT!T$100),(PERCENT!T33-PERCENT!T$100)/(PERCENT!T$100-PERCENT!T$102))</f>
        <v>-0.90065487831411006</v>
      </c>
      <c r="U33" s="124">
        <f>IF(PERCENT!U33&gt;PERCENT!U$100,(PERCENT!U33-PERCENT!U$100)/(PERCENT!U$101-PERCENT!U$100),(PERCENT!U33-PERCENT!U$100)/(PERCENT!U$100-PERCENT!U$102))</f>
        <v>-0.80456639725581769</v>
      </c>
      <c r="V33" s="127">
        <f>IF(PERCENT!V33&gt;PERCENT!V$100,(PERCENT!V33-PERCENT!V$100)/(PERCENT!V$101-PERCENT!V$100),(PERCENT!V33-PERCENT!V$100)/(PERCENT!V$100-PERCENT!V$102))</f>
        <v>-0.21351045465980706</v>
      </c>
      <c r="W33" s="124">
        <f>IF(PERCENT!W33&gt;PERCENT!W$100,(PERCENT!W33-PERCENT!W$100)/(PERCENT!W$101-PERCENT!W$100),(PERCENT!W33-PERCENT!W$100)/(PERCENT!W$100-PERCENT!W$102))</f>
        <v>-0.21351045465980706</v>
      </c>
      <c r="X33" s="127">
        <f>IF(PERCENT!X33&gt;PERCENT!X$100,(PERCENT!X33-PERCENT!X$100)/(PERCENT!X$101-PERCENT!X$100),(PERCENT!X33-PERCENT!X$100)/(PERCENT!X$100-PERCENT!X$102))</f>
        <v>-0.13387845776598634</v>
      </c>
      <c r="Y33" s="124">
        <f>IF(PERCENT!Y33&gt;PERCENT!Y$100,(PERCENT!Y33-PERCENT!Y$100)/(PERCENT!Y$101-PERCENT!Y$100),(PERCENT!Y33-PERCENT!Y$100)/(PERCENT!Y$100-PERCENT!Y$102))</f>
        <v>-0.97556418070923345</v>
      </c>
      <c r="Z33" s="124">
        <f>IF(PERCENT!Z33&gt;PERCENT!Z$100,(PERCENT!Z33-PERCENT!Z$100)/(PERCENT!Z$101-PERCENT!Z$100),(PERCENT!Z33-PERCENT!Z$100)/(PERCENT!Z$100-PERCENT!Z$102))</f>
        <v>-0.91200294238747637</v>
      </c>
      <c r="AA33" s="124">
        <f>IF(PERCENT!AA33&gt;PERCENT!AA$100,(PERCENT!AA33-PERCENT!AA$100)/(PERCENT!AA$101-PERCENT!AA$100),(PERCENT!AA33-PERCENT!AA$100)/(PERCENT!AA$100-PERCENT!AA$102))</f>
        <v>0.35006321209056218</v>
      </c>
      <c r="AB33" s="124">
        <f>IF(PERCENT!AB33&gt;PERCENT!AB$100,(PERCENT!AB33-PERCENT!AB$100)/(PERCENT!AB$101-PERCENT!AB$100),(PERCENT!AB33-PERCENT!AB$100)/(PERCENT!AB$100-PERCENT!AB$102))</f>
        <v>-0.12695891306901805</v>
      </c>
      <c r="AC33" s="127">
        <f>IF(PERCENT!AC33&gt;PERCENT!AC$100,(PERCENT!AC33-PERCENT!AC$100)/(PERCENT!AC$101-PERCENT!AC$100),(PERCENT!AC33-PERCENT!AC$100)/(PERCENT!AC$100-PERCENT!AC$102))</f>
        <v>0.17357498245912081</v>
      </c>
      <c r="AD33" s="124">
        <f>IF(PERCENT!AD33&gt;PERCENT!AD$100,(PERCENT!AD33-PERCENT!AD$100)/(PERCENT!AD$101-PERCENT!AD$100),(PERCENT!AD33-PERCENT!AD$100)/(PERCENT!AD$100-PERCENT!AD$102))</f>
        <v>0.17357498245912081</v>
      </c>
      <c r="AE33" s="128">
        <f>IF(PERCENT!AE33&gt;PERCENT!AE$100,(PERCENT!AE33-PERCENT!AE$100)/(PERCENT!AE$101-PERCENT!AE$100),(PERCENT!AE33-PERCENT!AE$100)/(PERCENT!AE$100-PERCENT!AE$102))</f>
        <v>-0.15401517969410342</v>
      </c>
      <c r="AF33" s="124">
        <f>IF(PERCENT!AF33&gt;PERCENT!AF$100,(PERCENT!AF33-PERCENT!AF$100)/(PERCENT!AF$101-PERCENT!AF$100),(PERCENT!AF33-PERCENT!AF$100)/(PERCENT!AF$100-PERCENT!AF$102))</f>
        <v>0.50661061562322784</v>
      </c>
      <c r="AG33" s="124">
        <f>IF(PERCENT!AG33&gt;PERCENT!AG$100,(PERCENT!AG33-PERCENT!AG$100)/(PERCENT!AG$101-PERCENT!AG$100),(PERCENT!AG33-PERCENT!AG$100)/(PERCENT!AG$100-PERCENT!AG$102))</f>
        <v>-2.9510028732864573E-3</v>
      </c>
      <c r="AH33" s="124">
        <f>IF(PERCENT!AH33&gt;PERCENT!AH$100,(PERCENT!AH33-PERCENT!AH$100)/(PERCENT!AH$101-PERCENT!AH$100),(PERCENT!AH33-PERCENT!AH$100)/(PERCENT!AH$100-PERCENT!AH$102))</f>
        <v>-0.87148287456360263</v>
      </c>
      <c r="AI33" s="124">
        <f>IF(PERCENT!AI33&gt;PERCENT!AI$100,(PERCENT!AI33-PERCENT!AI$100)/(PERCENT!AI$101-PERCENT!AI$100),(PERCENT!AI33-PERCENT!AI$100)/(PERCENT!AI$100-PERCENT!AI$102))</f>
        <v>0.6500532459916839</v>
      </c>
      <c r="AJ33" s="124">
        <f>IF(PERCENT!AJ33&gt;PERCENT!AJ$100,(PERCENT!AJ33-PERCENT!AJ$100)/(PERCENT!AJ$101-PERCENT!AJ$100),(PERCENT!AJ33-PERCENT!AJ$100)/(PERCENT!AJ$100-PERCENT!AJ$102))</f>
        <v>-7.0785166040639863E-3</v>
      </c>
      <c r="AK33" s="124">
        <f>IF(PERCENT!AK33&gt;PERCENT!AK$100,(PERCENT!AK33-PERCENT!AK$100)/(PERCENT!AK$101-PERCENT!AK$100),(PERCENT!AK33-PERCENT!AK$100)/(PERCENT!AK$100-PERCENT!AK$102))</f>
        <v>-2.2267740285019023E-2</v>
      </c>
      <c r="AL33" s="124">
        <f>IF(PERCENT!AL33&gt;PERCENT!AL$100,(PERCENT!AL33-PERCENT!AL$100)/(PERCENT!AL$101-PERCENT!AL$100),(PERCENT!AL33-PERCENT!AL$100)/(PERCENT!AL$100-PERCENT!AL$102))</f>
        <v>-0.910499853637877</v>
      </c>
      <c r="AM33" s="124">
        <f>IF(PERCENT!AM33&gt;PERCENT!AM$100,(PERCENT!AM33-PERCENT!AM$100)/(PERCENT!AM$101-PERCENT!AM$100),(PERCENT!AM33-PERCENT!AM$100)/(PERCENT!AM$100-PERCENT!AM$102))</f>
        <v>-0.40537391413637686</v>
      </c>
      <c r="AN33" s="124">
        <f>IF(PERCENT!AN33&gt;PERCENT!AN$100,(PERCENT!AN33-PERCENT!AN$100)/(PERCENT!AN$101-PERCENT!AN$100),(PERCENT!AN33-PERCENT!AN$100)/(PERCENT!AN$100-PERCENT!AN$102))</f>
        <v>0.86793664962324546</v>
      </c>
      <c r="AO33" s="124">
        <f>IF(PERCENT!AO33&gt;PERCENT!AO$100,(PERCENT!AO33-PERCENT!AO$100)/(PERCENT!AO$101-PERCENT!AO$100),(PERCENT!AO33-PERCENT!AO$100)/(PERCENT!AO$100-PERCENT!AO$102))</f>
        <v>-5.9891858992334887E-2</v>
      </c>
      <c r="AP33" s="124">
        <f>IF(PERCENT!AP33&gt;PERCENT!AP$100,(PERCENT!AP33-PERCENT!AP$100)/(PERCENT!AP$101-PERCENT!AP$100),(PERCENT!AP33-PERCENT!AP$100)/(PERCENT!AP$100-PERCENT!AP$102))</f>
        <v>0.98789470872353757</v>
      </c>
      <c r="AQ33" s="124">
        <f>IF(PERCENT!AQ33&gt;PERCENT!AQ$100,(PERCENT!AQ33-PERCENT!AQ$100)/(PERCENT!AQ$101-PERCENT!AQ$100),(PERCENT!AQ33-PERCENT!AQ$100)/(PERCENT!AQ$100-PERCENT!AQ$102))</f>
        <v>6.0969698108044035E-2</v>
      </c>
      <c r="AR33" s="124">
        <f>IF(PERCENT!AR33&gt;PERCENT!AR$100,(PERCENT!AR33-PERCENT!AR$100)/(PERCENT!AR$101-PERCENT!AR$100),(PERCENT!AR33-PERCENT!AR$100)/(PERCENT!AR$100-PERCENT!AR$102))</f>
        <v>0.53650392993647589</v>
      </c>
      <c r="AS33" s="198">
        <f>IF(PERCENT!AS33&gt;PERCENT!AS$100,(PERCENT!AS33-PERCENT!AS$100)/(PERCENT!AS$101-PERCENT!AS$100),(PERCENT!AS33-PERCENT!AS$100)/(PERCENT!AS$100-PERCENT!AS$102))</f>
        <v>-0.67854225936016188</v>
      </c>
      <c r="AT33" s="198">
        <f>IF(PERCENT!AT33&gt;PERCENT!AT$100,(PERCENT!AT33-PERCENT!AT$100)/(PERCENT!AT$101-PERCENT!AT$100),(PERCENT!AT33-PERCENT!AT$100)/(PERCENT!AT$100-PERCENT!AT$102))</f>
        <v>-0.17852353675621058</v>
      </c>
      <c r="AU33" s="198">
        <f>IF(PERCENT!AU33&gt;PERCENT!AU$100,(PERCENT!AU33-PERCENT!AU$100)/(PERCENT!AU$101-PERCENT!AU$100),(PERCENT!AU33-PERCENT!AU$100)/(PERCENT!AU$100-PERCENT!AU$102))</f>
        <v>-7.8863802143545908E-2</v>
      </c>
      <c r="AV33" s="231">
        <f>IF(PERCENT!AV33&gt;PERCENT!AV$100,(PERCENT!AV33-PERCENT!AV$100)/(PERCENT!AV$101-PERCENT!AV$100),(PERCENT!AV33-PERCENT!AV$100)/(PERCENT!AV$100-PERCENT!AV$102))</f>
        <v>-0.15401517969410342</v>
      </c>
      <c r="AW33" s="231">
        <f>IF(PERCENT!AW33&gt;PERCENT!AW$100,(PERCENT!AW33-PERCENT!AW$100)/(PERCENT!AW$101-PERCENT!AW$100),(PERCENT!AW33-PERCENT!AW$100)/(PERCENT!AW$100-PERCENT!AW$102))</f>
        <v>-0.29673616329546049</v>
      </c>
      <c r="AX33" s="231">
        <f>IF(PERCENT!AX33&gt;PERCENT!AX$100,(PERCENT!AX33-PERCENT!AX$100)/(PERCENT!AX$101-PERCENT!AX$100),(PERCENT!AX33-PERCENT!AX$100)/(PERCENT!AX$100-PERCENT!AX$102))</f>
        <v>-0.15401517969410342</v>
      </c>
      <c r="AY33" s="232">
        <f>IF(PERCENT!AY33&gt;PERCENT!AY$100,(PERCENT!AY33-PERCENT!AY$100)/(PERCENT!AY$101-PERCENT!AY$100),(PERCENT!AY33-PERCENT!AY$100)/(PERCENT!AY$100-PERCENT!AY$102))</f>
        <v>-0.56908981851643481</v>
      </c>
    </row>
    <row r="34" spans="1:51" x14ac:dyDescent="0.35">
      <c r="A34" s="197" t="s">
        <v>425</v>
      </c>
      <c r="B34" s="125">
        <f>IF(PERCENT!B34&gt;PERCENT!B$100,(PERCENT!B34-PERCENT!B$100)/(PERCENT!B$101-PERCENT!B$100),(PERCENT!B34-PERCENT!B$100)/(PERCENT!B$100-PERCENT!B$102))</f>
        <v>0.88523300306795061</v>
      </c>
      <c r="C34" s="124">
        <f>IF(PERCENT!C34&gt;PERCENT!C$100,(PERCENT!C34-PERCENT!C$100)/(PERCENT!C$101-PERCENT!C$100),(PERCENT!C34-PERCENT!C$100)/(PERCENT!C$100-PERCENT!C$102))</f>
        <v>0.66584050815679763</v>
      </c>
      <c r="D34" s="124">
        <f>IF(PERCENT!D34&gt;PERCENT!D$100,(PERCENT!D34-PERCENT!D$100)/(PERCENT!D$101-PERCENT!D$100),(PERCENT!D34-PERCENT!D$100)/(PERCENT!D$100-PERCENT!D$102))</f>
        <v>0.35389283927220766</v>
      </c>
      <c r="E34" s="124">
        <f>IF(PERCENT!E34&gt;PERCENT!E$100,(PERCENT!E34-PERCENT!E$100)/(PERCENT!E$101-PERCENT!E$100),(PERCENT!E34-PERCENT!E$100)/(PERCENT!E$100-PERCENT!E$102))</f>
        <v>0.39499844888808827</v>
      </c>
      <c r="F34" s="124">
        <f>IF(PERCENT!F34&gt;PERCENT!F$100,(PERCENT!F34-PERCENT!F$100)/(PERCENT!F$101-PERCENT!F$100),(PERCENT!F34-PERCENT!F$100)/(PERCENT!F$100-PERCENT!F$102))</f>
        <v>0.68570328534003555</v>
      </c>
      <c r="G34" s="124">
        <f>IF(PERCENT!G34&gt;PERCENT!G$100,(PERCENT!G34-PERCENT!G$100)/(PERCENT!G$101-PERCENT!G$100),(PERCENT!G34-PERCENT!G$100)/(PERCENT!G$100-PERCENT!G$102))</f>
        <v>8.0516590612676561E-2</v>
      </c>
      <c r="H34" s="125">
        <f>IF(PERCENT!H34&gt;PERCENT!H$100,(PERCENT!H34-PERCENT!H$100)/(PERCENT!H$101-PERCENT!H$100),(PERCENT!H34-PERCENT!H$100)/(PERCENT!H$100-PERCENT!H$102))</f>
        <v>-0.3328894730717134</v>
      </c>
      <c r="I34" s="124">
        <f>IF(PERCENT!I34&gt;PERCENT!I$100,(PERCENT!I34-PERCENT!I$100)/(PERCENT!I$101-PERCENT!I$100),(PERCENT!I34-PERCENT!I$100)/(PERCENT!I$100-PERCENT!I$102))</f>
        <v>-0.70510422182098254</v>
      </c>
      <c r="J34" s="124">
        <f>IF(PERCENT!J34&gt;PERCENT!J$100,(PERCENT!J34-PERCENT!J$100)/(PERCENT!J$101-PERCENT!J$100),(PERCENT!J34-PERCENT!J$100)/(PERCENT!J$100-PERCENT!J$102))</f>
        <v>-6.6786858552399575E-2</v>
      </c>
      <c r="K34" s="126">
        <f>IF(PERCENT!K34&gt;PERCENT!K$100,(PERCENT!K34-PERCENT!K$100)/(PERCENT!K$101-PERCENT!K$100),(PERCENT!K34-PERCENT!K$100)/(PERCENT!K$100-PERCENT!K$102))</f>
        <v>0.86726752715688538</v>
      </c>
      <c r="L34" s="126">
        <f>IF(PERCENT!L34&gt;PERCENT!L$100,(PERCENT!L34-PERCENT!L$100)/(PERCENT!L$101-PERCENT!L$100),(PERCENT!L34-PERCENT!L$100)/(PERCENT!L$100-PERCENT!L$102))</f>
        <v>0.21727084433343544</v>
      </c>
      <c r="M34" s="124">
        <f>IF(PERCENT!M34&gt;PERCENT!M$100,(PERCENT!M34-PERCENT!M$100)/(PERCENT!M$101-PERCENT!M$100),(PERCENT!M34-PERCENT!M$100)/(PERCENT!M$100-PERCENT!M$102))</f>
        <v>0.40893613056377309</v>
      </c>
      <c r="N34" s="124">
        <f>IF(PERCENT!N34&gt;PERCENT!N$100,(PERCENT!N34-PERCENT!N$100)/(PERCENT!N$101-PERCENT!N$100),(PERCENT!N34-PERCENT!N$100)/(PERCENT!N$100-PERCENT!N$102))</f>
        <v>-0.49792333733550065</v>
      </c>
      <c r="O34" s="124">
        <f>IF(PERCENT!O34&gt;PERCENT!O$100,(PERCENT!O34-PERCENT!O$100)/(PERCENT!O$101-PERCENT!O$100),(PERCENT!O34-PERCENT!O$100)/(PERCENT!O$100-PERCENT!O$102))</f>
        <v>-2.107829265829872E-2</v>
      </c>
      <c r="P34" s="124">
        <f>IF(PERCENT!P34&gt;PERCENT!P$100,(PERCENT!P34-PERCENT!P$100)/(PERCENT!P$101-PERCENT!P$100),(PERCENT!P34-PERCENT!P$100)/(PERCENT!P$100-PERCENT!P$102))</f>
        <v>-5.3722679236106678E-2</v>
      </c>
      <c r="Q34" s="124">
        <f>IF(PERCENT!Q34&gt;PERCENT!Q$100,(PERCENT!Q34-PERCENT!Q$100)/(PERCENT!Q$101-PERCENT!Q$100),(PERCENT!Q34-PERCENT!Q$100)/(PERCENT!Q$100-PERCENT!Q$102))</f>
        <v>7.3690157401841982E-2</v>
      </c>
      <c r="R34" s="127">
        <f>IF(PERCENT!R34&gt;PERCENT!R$100,(PERCENT!R34-PERCENT!R$100)/(PERCENT!R$101-PERCENT!R$100),(PERCENT!R34-PERCENT!R$100)/(PERCENT!R$100-PERCENT!R$102))</f>
        <v>-0.30558887152304093</v>
      </c>
      <c r="S34" s="124">
        <f>IF(PERCENT!S34&gt;PERCENT!S$100,(PERCENT!S34-PERCENT!S$100)/(PERCENT!S$101-PERCENT!S$100),(PERCENT!S34-PERCENT!S$100)/(PERCENT!S$100-PERCENT!S$102))</f>
        <v>-0.3235360274053648</v>
      </c>
      <c r="T34" s="124">
        <f>IF(PERCENT!T34&gt;PERCENT!T$100,(PERCENT!T34-PERCENT!T$100)/(PERCENT!T$101-PERCENT!T$100),(PERCENT!T34-PERCENT!T$100)/(PERCENT!T$100-PERCENT!T$102))</f>
        <v>-0.37475473257447672</v>
      </c>
      <c r="U34" s="124">
        <f>IF(PERCENT!U34&gt;PERCENT!U$100,(PERCENT!U34-PERCENT!U$100)/(PERCENT!U$101-PERCENT!U$100),(PERCENT!U34-PERCENT!U$100)/(PERCENT!U$100-PERCENT!U$102))</f>
        <v>-0.1379488579412318</v>
      </c>
      <c r="V34" s="127">
        <f>IF(PERCENT!V34&gt;PERCENT!V$100,(PERCENT!V34-PERCENT!V$100)/(PERCENT!V$101-PERCENT!V$100),(PERCENT!V34-PERCENT!V$100)/(PERCENT!V$100-PERCENT!V$102))</f>
        <v>-1.1175705733594858E-3</v>
      </c>
      <c r="W34" s="124">
        <f>IF(PERCENT!W34&gt;PERCENT!W$100,(PERCENT!W34-PERCENT!W$100)/(PERCENT!W$101-PERCENT!W$100),(PERCENT!W34-PERCENT!W$100)/(PERCENT!W$100-PERCENT!W$102))</f>
        <v>-1.1175705733594858E-3</v>
      </c>
      <c r="X34" s="127">
        <f>IF(PERCENT!X34&gt;PERCENT!X$100,(PERCENT!X34-PERCENT!X$100)/(PERCENT!X$101-PERCENT!X$100),(PERCENT!X34-PERCENT!X$100)/(PERCENT!X$100-PERCENT!X$102))</f>
        <v>0.30499847700175192</v>
      </c>
      <c r="Y34" s="124">
        <f>IF(PERCENT!Y34&gt;PERCENT!Y$100,(PERCENT!Y34-PERCENT!Y$100)/(PERCENT!Y$101-PERCENT!Y$100),(PERCENT!Y34-PERCENT!Y$100)/(PERCENT!Y$100-PERCENT!Y$102))</f>
        <v>9.0572830278604022E-2</v>
      </c>
      <c r="Z34" s="124">
        <f>IF(PERCENT!Z34&gt;PERCENT!Z$100,(PERCENT!Z34-PERCENT!Z$100)/(PERCENT!Z$101-PERCENT!Z$100),(PERCENT!Z34-PERCENT!Z$100)/(PERCENT!Z$100-PERCENT!Z$102))</f>
        <v>-7.1280667707548359E-2</v>
      </c>
      <c r="AA34" s="124">
        <f>IF(PERCENT!AA34&gt;PERCENT!AA$100,(PERCENT!AA34-PERCENT!AA$100)/(PERCENT!AA$101-PERCENT!AA$100),(PERCENT!AA34-PERCENT!AA$100)/(PERCENT!AA$100-PERCENT!AA$102))</f>
        <v>-0.39975734425874782</v>
      </c>
      <c r="AB34" s="124">
        <f>IF(PERCENT!AB34&gt;PERCENT!AB$100,(PERCENT!AB34-PERCENT!AB$100)/(PERCENT!AB$101-PERCENT!AB$100),(PERCENT!AB34-PERCENT!AB$100)/(PERCENT!AB$100-PERCENT!AB$102))</f>
        <v>0.73646424295952062</v>
      </c>
      <c r="AC34" s="127">
        <f>IF(PERCENT!AC34&gt;PERCENT!AC$100,(PERCENT!AC34-PERCENT!AC$100)/(PERCENT!AC$101-PERCENT!AC$100),(PERCENT!AC34-PERCENT!AC$100)/(PERCENT!AC$100-PERCENT!AC$102))</f>
        <v>0.1978932496116052</v>
      </c>
      <c r="AD34" s="124">
        <f>IF(PERCENT!AD34&gt;PERCENT!AD$100,(PERCENT!AD34-PERCENT!AD$100)/(PERCENT!AD$101-PERCENT!AD$100),(PERCENT!AD34-PERCENT!AD$100)/(PERCENT!AD$100-PERCENT!AD$102))</f>
        <v>0.1978932496116052</v>
      </c>
      <c r="AE34" s="128">
        <f>IF(PERCENT!AE34&gt;PERCENT!AE$100,(PERCENT!AE34-PERCENT!AE$100)/(PERCENT!AE$101-PERCENT!AE$100),(PERCENT!AE34-PERCENT!AE$100)/(PERCENT!AE$100-PERCENT!AE$102))</f>
        <v>-2.7607176683830111E-2</v>
      </c>
      <c r="AF34" s="124">
        <f>IF(PERCENT!AF34&gt;PERCENT!AF$100,(PERCENT!AF34-PERCENT!AF$100)/(PERCENT!AF$101-PERCENT!AF$100),(PERCENT!AF34-PERCENT!AF$100)/(PERCENT!AF$100-PERCENT!AF$102))</f>
        <v>0.2764096463306841</v>
      </c>
      <c r="AG34" s="124">
        <f>IF(PERCENT!AG34&gt;PERCENT!AG$100,(PERCENT!AG34-PERCENT!AG$100)/(PERCENT!AG$101-PERCENT!AG$100),(PERCENT!AG34-PERCENT!AG$100)/(PERCENT!AG$100-PERCENT!AG$102))</f>
        <v>5.2017637832923729E-2</v>
      </c>
      <c r="AH34" s="124">
        <f>IF(PERCENT!AH34&gt;PERCENT!AH$100,(PERCENT!AH34-PERCENT!AH$100)/(PERCENT!AH$101-PERCENT!AH$100),(PERCENT!AH34-PERCENT!AH$100)/(PERCENT!AH$100-PERCENT!AH$102))</f>
        <v>0.28154925204790437</v>
      </c>
      <c r="AI34" s="124">
        <f>IF(PERCENT!AI34&gt;PERCENT!AI$100,(PERCENT!AI34-PERCENT!AI$100)/(PERCENT!AI$101-PERCENT!AI$100),(PERCENT!AI34-PERCENT!AI$100)/(PERCENT!AI$100-PERCENT!AI$102))</f>
        <v>0.76663290556603814</v>
      </c>
      <c r="AJ34" s="124">
        <f>IF(PERCENT!AJ34&gt;PERCENT!AJ$100,(PERCENT!AJ34-PERCENT!AJ$100)/(PERCENT!AJ$101-PERCENT!AJ$100),(PERCENT!AJ34-PERCENT!AJ$100)/(PERCENT!AJ$100-PERCENT!AJ$102))</f>
        <v>1.9235451278716117E-2</v>
      </c>
      <c r="AK34" s="124">
        <f>IF(PERCENT!AK34&gt;PERCENT!AK$100,(PERCENT!AK34-PERCENT!AK$100)/(PERCENT!AK$101-PERCENT!AK$100),(PERCENT!AK34-PERCENT!AK$100)/(PERCENT!AK$100-PERCENT!AK$102))</f>
        <v>-0.1943351858749737</v>
      </c>
      <c r="AL34" s="124">
        <f>IF(PERCENT!AL34&gt;PERCENT!AL$100,(PERCENT!AL34-PERCENT!AL$100)/(PERCENT!AL$101-PERCENT!AL$100),(PERCENT!AL34-PERCENT!AL$100)/(PERCENT!AL$100-PERCENT!AL$102))</f>
        <v>0.12710592936652687</v>
      </c>
      <c r="AM34" s="124">
        <f>IF(PERCENT!AM34&gt;PERCENT!AM$100,(PERCENT!AM34-PERCENT!AM$100)/(PERCENT!AM$101-PERCENT!AM$100),(PERCENT!AM34-PERCENT!AM$100)/(PERCENT!AM$100-PERCENT!AM$102))</f>
        <v>-7.4182944998495412E-2</v>
      </c>
      <c r="AN34" s="124">
        <f>IF(PERCENT!AN34&gt;PERCENT!AN$100,(PERCENT!AN34-PERCENT!AN$100)/(PERCENT!AN$101-PERCENT!AN$100),(PERCENT!AN34-PERCENT!AN$100)/(PERCENT!AN$100-PERCENT!AN$102))</f>
        <v>0.56282477116659635</v>
      </c>
      <c r="AO34" s="124">
        <f>IF(PERCENT!AO34&gt;PERCENT!AO$100,(PERCENT!AO34-PERCENT!AO$100)/(PERCENT!AO$101-PERCENT!AO$100),(PERCENT!AO34-PERCENT!AO$100)/(PERCENT!AO$100-PERCENT!AO$102))</f>
        <v>-0.33226556925349837</v>
      </c>
      <c r="AP34" s="124">
        <f>IF(PERCENT!AP34&gt;PERCENT!AP$100,(PERCENT!AP34-PERCENT!AP$100)/(PERCENT!AP$101-PERCENT!AP$100),(PERCENT!AP34-PERCENT!AP$100)/(PERCENT!AP$100-PERCENT!AP$102))</f>
        <v>-0.10441263006716969</v>
      </c>
      <c r="AQ34" s="124">
        <f>IF(PERCENT!AQ34&gt;PERCENT!AQ$100,(PERCENT!AQ34-PERCENT!AQ$100)/(PERCENT!AQ$101-PERCENT!AQ$100),(PERCENT!AQ34-PERCENT!AQ$100)/(PERCENT!AQ$100-PERCENT!AQ$102))</f>
        <v>-3.0101248141779544E-2</v>
      </c>
      <c r="AR34" s="124">
        <f>IF(PERCENT!AR34&gt;PERCENT!AR$100,(PERCENT!AR34-PERCENT!AR$100)/(PERCENT!AR$101-PERCENT!AR$100),(PERCENT!AR34-PERCENT!AR$100)/(PERCENT!AR$100-PERCENT!AR$102))</f>
        <v>0.55773731342503563</v>
      </c>
      <c r="AS34" s="198">
        <f>IF(PERCENT!AS34&gt;PERCENT!AS$100,(PERCENT!AS34-PERCENT!AS$100)/(PERCENT!AS$101-PERCENT!AS$100),(PERCENT!AS34-PERCENT!AS$100)/(PERCENT!AS$100-PERCENT!AS$102))</f>
        <v>9.8321326165657127E-2</v>
      </c>
      <c r="AT34" s="198">
        <f>IF(PERCENT!AT34&gt;PERCENT!AT$100,(PERCENT!AT34-PERCENT!AT$100)/(PERCENT!AT$101-PERCENT!AT$100),(PERCENT!AT34-PERCENT!AT$100)/(PERCENT!AT$100-PERCENT!AT$102))</f>
        <v>0.62875623125501068</v>
      </c>
      <c r="AU34" s="198">
        <f>IF(PERCENT!AU34&gt;PERCENT!AU$100,(PERCENT!AU34-PERCENT!AU$100)/(PERCENT!AU$101-PERCENT!AU$100),(PERCENT!AU34-PERCENT!AU$100)/(PERCENT!AU$100-PERCENT!AU$102))</f>
        <v>0.12510158567201782</v>
      </c>
      <c r="AV34" s="231">
        <f>IF(PERCENT!AV34&gt;PERCENT!AV$100,(PERCENT!AV34-PERCENT!AV$100)/(PERCENT!AV$101-PERCENT!AV$100),(PERCENT!AV34-PERCENT!AV$100)/(PERCENT!AV$100-PERCENT!AV$102))</f>
        <v>-2.7607176683830111E-2</v>
      </c>
      <c r="AW34" s="231">
        <f>IF(PERCENT!AW34&gt;PERCENT!AW$100,(PERCENT!AW34-PERCENT!AW$100)/(PERCENT!AW$101-PERCENT!AW$100),(PERCENT!AW34-PERCENT!AW$100)/(PERCENT!AW$100-PERCENT!AW$102))</f>
        <v>0.26491550965518834</v>
      </c>
      <c r="AX34" s="231">
        <f>IF(PERCENT!AX34&gt;PERCENT!AX$100,(PERCENT!AX34-PERCENT!AX$100)/(PERCENT!AX$101-PERCENT!AX$100),(PERCENT!AX34-PERCENT!AX$100)/(PERCENT!AX$100-PERCENT!AX$102))</f>
        <v>-2.7607176683830111E-2</v>
      </c>
      <c r="AY34" s="232">
        <f>IF(PERCENT!AY34&gt;PERCENT!AY$100,(PERCENT!AY34-PERCENT!AY$100)/(PERCENT!AY$101-PERCENT!AY$100),(PERCENT!AY34-PERCENT!AY$100)/(PERCENT!AY$100-PERCENT!AY$102))</f>
        <v>0.11035956444712602</v>
      </c>
    </row>
    <row r="35" spans="1:51" x14ac:dyDescent="0.35">
      <c r="A35" s="197" t="s">
        <v>426</v>
      </c>
      <c r="B35" s="125">
        <f>IF(PERCENT!B35&gt;PERCENT!B$100,(PERCENT!B35-PERCENT!B$100)/(PERCENT!B$101-PERCENT!B$100),(PERCENT!B35-PERCENT!B$100)/(PERCENT!B$100-PERCENT!B$102))</f>
        <v>0.95484312524768289</v>
      </c>
      <c r="C35" s="124">
        <f>IF(PERCENT!C35&gt;PERCENT!C$100,(PERCENT!C35-PERCENT!C$100)/(PERCENT!C$101-PERCENT!C$100),(PERCENT!C35-PERCENT!C$100)/(PERCENT!C$100-PERCENT!C$102))</f>
        <v>-0.26222892596888336</v>
      </c>
      <c r="D35" s="124">
        <f>IF(PERCENT!D35&gt;PERCENT!D$100,(PERCENT!D35-PERCENT!D$100)/(PERCENT!D$101-PERCENT!D$100),(PERCENT!D35-PERCENT!D$100)/(PERCENT!D$100-PERCENT!D$102))</f>
        <v>1.79328332324711E-2</v>
      </c>
      <c r="E35" s="124">
        <f>IF(PERCENT!E35&gt;PERCENT!E$100,(PERCENT!E35-PERCENT!E$100)/(PERCENT!E$101-PERCENT!E$100),(PERCENT!E35-PERCENT!E$100)/(PERCENT!E$100-PERCENT!E$102))</f>
        <v>1</v>
      </c>
      <c r="F35" s="124">
        <f>IF(PERCENT!F35&gt;PERCENT!F$100,(PERCENT!F35-PERCENT!F$100)/(PERCENT!F$101-PERCENT!F$100),(PERCENT!F35-PERCENT!F$100)/(PERCENT!F$100-PERCENT!F$102))</f>
        <v>-0.63823826573689291</v>
      </c>
      <c r="G35" s="124">
        <f>IF(PERCENT!G35&gt;PERCENT!G$100,(PERCENT!G35-PERCENT!G$100)/(PERCENT!G$101-PERCENT!G$100),(PERCENT!G35-PERCENT!G$100)/(PERCENT!G$100-PERCENT!G$102))</f>
        <v>0.98674495444486066</v>
      </c>
      <c r="H35" s="125">
        <f>IF(PERCENT!H35&gt;PERCENT!H$100,(PERCENT!H35-PERCENT!H$100)/(PERCENT!H$101-PERCENT!H$100),(PERCENT!H35-PERCENT!H$100)/(PERCENT!H$100-PERCENT!H$102))</f>
        <v>-4.8622566829063414E-3</v>
      </c>
      <c r="I35" s="124">
        <f>IF(PERCENT!I35&gt;PERCENT!I$100,(PERCENT!I35-PERCENT!I$100)/(PERCENT!I$101-PERCENT!I$100),(PERCENT!I35-PERCENT!I$100)/(PERCENT!I$100-PERCENT!I$102))</f>
        <v>4.0171815354756862E-3</v>
      </c>
      <c r="J35" s="124">
        <f>IF(PERCENT!J35&gt;PERCENT!J$100,(PERCENT!J35-PERCENT!J$100)/(PERCENT!J$101-PERCENT!J$100),(PERCENT!J35-PERCENT!J$100)/(PERCENT!J$100-PERCENT!J$102))</f>
        <v>-2.2970324046591342E-2</v>
      </c>
      <c r="K35" s="126">
        <f>IF(PERCENT!K35&gt;PERCENT!K$100,(PERCENT!K35-PERCENT!K$100)/(PERCENT!K$101-PERCENT!K$100),(PERCENT!K35-PERCENT!K$100)/(PERCENT!K$100-PERCENT!K$102))</f>
        <v>-5.4637083591139663E-3</v>
      </c>
      <c r="L35" s="126">
        <f>IF(PERCENT!L35&gt;PERCENT!L$100,(PERCENT!L35-PERCENT!L$100)/(PERCENT!L$101-PERCENT!L$100),(PERCENT!L35-PERCENT!L$100)/(PERCENT!L$100-PERCENT!L$102))</f>
        <v>-0.41687673196859482</v>
      </c>
      <c r="M35" s="124">
        <f>IF(PERCENT!M35&gt;PERCENT!M$100,(PERCENT!M35-PERCENT!M$100)/(PERCENT!M$101-PERCENT!M$100),(PERCENT!M35-PERCENT!M$100)/(PERCENT!M$100-PERCENT!M$102))</f>
        <v>-1</v>
      </c>
      <c r="N35" s="124">
        <f>IF(PERCENT!N35&gt;PERCENT!N$100,(PERCENT!N35-PERCENT!N$100)/(PERCENT!N$101-PERCENT!N$100),(PERCENT!N35-PERCENT!N$100)/(PERCENT!N$100-PERCENT!N$102))</f>
        <v>2.8633028318168392E-2</v>
      </c>
      <c r="O35" s="124">
        <f>IF(PERCENT!O35&gt;PERCENT!O$100,(PERCENT!O35-PERCENT!O$100)/(PERCENT!O$101-PERCENT!O$100),(PERCENT!O35-PERCENT!O$100)/(PERCENT!O$100-PERCENT!O$102))</f>
        <v>-2.107829265829872E-2</v>
      </c>
      <c r="P35" s="124">
        <f>IF(PERCENT!P35&gt;PERCENT!P$100,(PERCENT!P35-PERCENT!P$100)/(PERCENT!P$101-PERCENT!P$100),(PERCENT!P35-PERCENT!P$100)/(PERCENT!P$100-PERCENT!P$102))</f>
        <v>-7.3495638177441841E-2</v>
      </c>
      <c r="Q35" s="124">
        <f>IF(PERCENT!Q35&gt;PERCENT!Q$100,(PERCENT!Q35-PERCENT!Q$100)/(PERCENT!Q$101-PERCENT!Q$100),(PERCENT!Q35-PERCENT!Q$100)/(PERCENT!Q$100-PERCENT!Q$102))</f>
        <v>-0.42984502338535147</v>
      </c>
      <c r="R35" s="127">
        <f>IF(PERCENT!R35&gt;PERCENT!R$100,(PERCENT!R35-PERCENT!R$100)/(PERCENT!R$101-PERCENT!R$100),(PERCENT!R35-PERCENT!R$100)/(PERCENT!R$100-PERCENT!R$102))</f>
        <v>0.27463144376444981</v>
      </c>
      <c r="S35" s="124">
        <f>IF(PERCENT!S35&gt;PERCENT!S$100,(PERCENT!S35-PERCENT!S$100)/(PERCENT!S$101-PERCENT!S$100),(PERCENT!S35-PERCENT!S$100)/(PERCENT!S$100-PERCENT!S$102))</f>
        <v>-0.34371182056913946</v>
      </c>
      <c r="T35" s="124">
        <f>IF(PERCENT!T35&gt;PERCENT!T$100,(PERCENT!T35-PERCENT!T$100)/(PERCENT!T$101-PERCENT!T$100),(PERCENT!T35-PERCENT!T$100)/(PERCENT!T$100-PERCENT!T$102))</f>
        <v>0.69367458748590938</v>
      </c>
      <c r="U35" s="124">
        <f>IF(PERCENT!U35&gt;PERCENT!U$100,(PERCENT!U35-PERCENT!U$100)/(PERCENT!U$101-PERCENT!U$100),(PERCENT!U35-PERCENT!U$100)/(PERCENT!U$100-PERCENT!U$102))</f>
        <v>-0.43006092333853019</v>
      </c>
      <c r="V35" s="127">
        <f>IF(PERCENT!V35&gt;PERCENT!V$100,(PERCENT!V35-PERCENT!V$100)/(PERCENT!V$101-PERCENT!V$100),(PERCENT!V35-PERCENT!V$100)/(PERCENT!V$100-PERCENT!V$102))</f>
        <v>2.3986865072080504E-2</v>
      </c>
      <c r="W35" s="124">
        <f>IF(PERCENT!W35&gt;PERCENT!W$100,(PERCENT!W35-PERCENT!W$100)/(PERCENT!W$101-PERCENT!W$100),(PERCENT!W35-PERCENT!W$100)/(PERCENT!W$100-PERCENT!W$102))</f>
        <v>2.3986865072080504E-2</v>
      </c>
      <c r="X35" s="127">
        <f>IF(PERCENT!X35&gt;PERCENT!X$100,(PERCENT!X35-PERCENT!X$100)/(PERCENT!X$101-PERCENT!X$100),(PERCENT!X35-PERCENT!X$100)/(PERCENT!X$100-PERCENT!X$102))</f>
        <v>5.8742539390859605E-2</v>
      </c>
      <c r="Y35" s="124">
        <f>IF(PERCENT!Y35&gt;PERCENT!Y$100,(PERCENT!Y35-PERCENT!Y$100)/(PERCENT!Y$101-PERCENT!Y$100),(PERCENT!Y35-PERCENT!Y$100)/(PERCENT!Y$100-PERCENT!Y$102))</f>
        <v>-0.82239945773205791</v>
      </c>
      <c r="Z35" s="124">
        <f>IF(PERCENT!Z35&gt;PERCENT!Z$100,(PERCENT!Z35-PERCENT!Z$100)/(PERCENT!Z$101-PERCENT!Z$100),(PERCENT!Z35-PERCENT!Z$100)/(PERCENT!Z$100-PERCENT!Z$102))</f>
        <v>-0.59185242016198436</v>
      </c>
      <c r="AA35" s="124">
        <f>IF(PERCENT!AA35&gt;PERCENT!AA$100,(PERCENT!AA35-PERCENT!AA$100)/(PERCENT!AA$101-PERCENT!AA$100),(PERCENT!AA35-PERCENT!AA$100)/(PERCENT!AA$100-PERCENT!AA$102))</f>
        <v>0.48568004424186317</v>
      </c>
      <c r="AB35" s="124">
        <f>IF(PERCENT!AB35&gt;PERCENT!AB$100,(PERCENT!AB35-PERCENT!AB$100)/(PERCENT!AB$101-PERCENT!AB$100),(PERCENT!AB35-PERCENT!AB$100)/(PERCENT!AB$100-PERCENT!AB$102))</f>
        <v>2.6944897081307314E-2</v>
      </c>
      <c r="AC35" s="127">
        <f>IF(PERCENT!AC35&gt;PERCENT!AC$100,(PERCENT!AC35-PERCENT!AC$100)/(PERCENT!AC$101-PERCENT!AC$100),(PERCENT!AC35-PERCENT!AC$100)/(PERCENT!AC$100-PERCENT!AC$102))</f>
        <v>-0.52699088033014396</v>
      </c>
      <c r="AD35" s="124">
        <f>IF(PERCENT!AD35&gt;PERCENT!AD$100,(PERCENT!AD35-PERCENT!AD$100)/(PERCENT!AD$101-PERCENT!AD$100),(PERCENT!AD35-PERCENT!AD$100)/(PERCENT!AD$100-PERCENT!AD$102))</f>
        <v>-0.52699088033014396</v>
      </c>
      <c r="AE35" s="128">
        <f>IF(PERCENT!AE35&gt;PERCENT!AE$100,(PERCENT!AE35-PERCENT!AE$100)/(PERCENT!AE$101-PERCENT!AE$100),(PERCENT!AE35-PERCENT!AE$100)/(PERCENT!AE$100-PERCENT!AE$102))</f>
        <v>-0.21440784073914049</v>
      </c>
      <c r="AF35" s="124">
        <f>IF(PERCENT!AF35&gt;PERCENT!AF$100,(PERCENT!AF35-PERCENT!AF$100)/(PERCENT!AF$101-PERCENT!AF$100),(PERCENT!AF35-PERCENT!AF$100)/(PERCENT!AF$100-PERCENT!AF$102))</f>
        <v>-0.98090415369472894</v>
      </c>
      <c r="AG35" s="124">
        <f>IF(PERCENT!AG35&gt;PERCENT!AG$100,(PERCENT!AG35-PERCENT!AG$100)/(PERCENT!AG$101-PERCENT!AG$100),(PERCENT!AG35-PERCENT!AG$100)/(PERCENT!AG$100-PERCENT!AG$102))</f>
        <v>-0.48340995229977457</v>
      </c>
      <c r="AH35" s="124">
        <f>IF(PERCENT!AH35&gt;PERCENT!AH$100,(PERCENT!AH35-PERCENT!AH$100)/(PERCENT!AH$101-PERCENT!AH$100),(PERCENT!AH35-PERCENT!AH$100)/(PERCENT!AH$100-PERCENT!AH$102))</f>
        <v>-0.64022951571944831</v>
      </c>
      <c r="AI35" s="124">
        <f>IF(PERCENT!AI35&gt;PERCENT!AI$100,(PERCENT!AI35-PERCENT!AI$100)/(PERCENT!AI$101-PERCENT!AI$100),(PERCENT!AI35-PERCENT!AI$100)/(PERCENT!AI$100-PERCENT!AI$102))</f>
        <v>-1</v>
      </c>
      <c r="AJ35" s="124">
        <f>IF(PERCENT!AJ35&gt;PERCENT!AJ$100,(PERCENT!AJ35-PERCENT!AJ$100)/(PERCENT!AJ$101-PERCENT!AJ$100),(PERCENT!AJ35-PERCENT!AJ$100)/(PERCENT!AJ$100-PERCENT!AJ$102))</f>
        <v>-0.43919966582623243</v>
      </c>
      <c r="AK35" s="124">
        <f>IF(PERCENT!AK35&gt;PERCENT!AK$100,(PERCENT!AK35-PERCENT!AK$100)/(PERCENT!AK$101-PERCENT!AK$100),(PERCENT!AK35-PERCENT!AK$100)/(PERCENT!AK$100-PERCENT!AK$102))</f>
        <v>0.55886023504998261</v>
      </c>
      <c r="AL35" s="124">
        <f>IF(PERCENT!AL35&gt;PERCENT!AL$100,(PERCENT!AL35-PERCENT!AL$100)/(PERCENT!AL$101-PERCENT!AL$100),(PERCENT!AL35-PERCENT!AL$100)/(PERCENT!AL$100-PERCENT!AL$102))</f>
        <v>-0.80349677551881082</v>
      </c>
      <c r="AM35" s="124">
        <f>IF(PERCENT!AM35&gt;PERCENT!AM$100,(PERCENT!AM35-PERCENT!AM$100)/(PERCENT!AM$101-PERCENT!AM$100),(PERCENT!AM35-PERCENT!AM$100)/(PERCENT!AM$100-PERCENT!AM$102))</f>
        <v>0.398984028960362</v>
      </c>
      <c r="AN35" s="124">
        <f>IF(PERCENT!AN35&gt;PERCENT!AN$100,(PERCENT!AN35-PERCENT!AN$100)/(PERCENT!AN$101-PERCENT!AN$100),(PERCENT!AN35-PERCENT!AN$100)/(PERCENT!AN$100-PERCENT!AN$102))</f>
        <v>-0.71149272925227458</v>
      </c>
      <c r="AO35" s="124">
        <f>IF(PERCENT!AO35&gt;PERCENT!AO$100,(PERCENT!AO35-PERCENT!AO$100)/(PERCENT!AO$101-PERCENT!AO$100),(PERCENT!AO35-PERCENT!AO$100)/(PERCENT!AO$100-PERCENT!AO$102))</f>
        <v>-0.10055502584031016</v>
      </c>
      <c r="AP35" s="124">
        <f>IF(PERCENT!AP35&gt;PERCENT!AP$100,(PERCENT!AP35-PERCENT!AP$100)/(PERCENT!AP$101-PERCENT!AP$100),(PERCENT!AP35-PERCENT!AP$100)/(PERCENT!AP$100-PERCENT!AP$102))</f>
        <v>0.51420415323065238</v>
      </c>
      <c r="AQ35" s="124">
        <f>IF(PERCENT!AQ35&gt;PERCENT!AQ$100,(PERCENT!AQ35-PERCENT!AQ$100)/(PERCENT!AQ$101-PERCENT!AQ$100),(PERCENT!AQ35-PERCENT!AQ$100)/(PERCENT!AQ$100-PERCENT!AQ$102))</f>
        <v>0.18720605524959438</v>
      </c>
      <c r="AR35" s="124">
        <f>IF(PERCENT!AR35&gt;PERCENT!AR$100,(PERCENT!AR35-PERCENT!AR$100)/(PERCENT!AR$101-PERCENT!AR$100),(PERCENT!AR35-PERCENT!AR$100)/(PERCENT!AR$100-PERCENT!AR$102))</f>
        <v>0.10332865354496526</v>
      </c>
      <c r="AS35" s="198">
        <f>IF(PERCENT!AS35&gt;PERCENT!AS$100,(PERCENT!AS35-PERCENT!AS$100)/(PERCENT!AS$101-PERCENT!AS$100),(PERCENT!AS35-PERCENT!AS$100)/(PERCENT!AS$100-PERCENT!AS$102))</f>
        <v>0.20428577802110504</v>
      </c>
      <c r="AT35" s="198">
        <f>IF(PERCENT!AT35&gt;PERCENT!AT$100,(PERCENT!AT35-PERCENT!AT$100)/(PERCENT!AT$101-PERCENT!AT$100),(PERCENT!AT35-PERCENT!AT$100)/(PERCENT!AT$100-PERCENT!AT$102))</f>
        <v>-9.7010196035111351E-2</v>
      </c>
      <c r="AU35" s="198">
        <f>IF(PERCENT!AU35&gt;PERCENT!AU$100,(PERCENT!AU35-PERCENT!AU$100)/(PERCENT!AU$101-PERCENT!AU$100),(PERCENT!AU35-PERCENT!AU$100)/(PERCENT!AU$100-PERCENT!AU$102))</f>
        <v>-4.7664792167163961E-2</v>
      </c>
      <c r="AV35" s="231">
        <f>IF(PERCENT!AV35&gt;PERCENT!AV$100,(PERCENT!AV35-PERCENT!AV$100)/(PERCENT!AV$101-PERCENT!AV$100),(PERCENT!AV35-PERCENT!AV$100)/(PERCENT!AV$100-PERCENT!AV$102))</f>
        <v>-0.21440784073914049</v>
      </c>
      <c r="AW35" s="231">
        <f>IF(PERCENT!AW35&gt;PERCENT!AW$100,(PERCENT!AW35-PERCENT!AW$100)/(PERCENT!AW$101-PERCENT!AW$100),(PERCENT!AW35-PERCENT!AW$100)/(PERCENT!AW$100-PERCENT!AW$102))</f>
        <v>5.4239886497927915E-2</v>
      </c>
      <c r="AX35" s="231">
        <f>IF(PERCENT!AX35&gt;PERCENT!AX$100,(PERCENT!AX35-PERCENT!AX$100)/(PERCENT!AX$101-PERCENT!AX$100),(PERCENT!AX35-PERCENT!AX$100)/(PERCENT!AX$100-PERCENT!AX$102))</f>
        <v>-0.21440784073914049</v>
      </c>
      <c r="AY35" s="232">
        <f>IF(PERCENT!AY35&gt;PERCENT!AY$100,(PERCENT!AY35-PERCENT!AY$100)/(PERCENT!AY$101-PERCENT!AY$100),(PERCENT!AY35-PERCENT!AY$100)/(PERCENT!AY$100-PERCENT!AY$102))</f>
        <v>4.1039688442135007E-2</v>
      </c>
    </row>
    <row r="36" spans="1:51" x14ac:dyDescent="0.35">
      <c r="A36" s="197" t="s">
        <v>427</v>
      </c>
      <c r="B36" s="125">
        <f>IF(PERCENT!B36&gt;PERCENT!B$100,(PERCENT!B36-PERCENT!B$100)/(PERCENT!B$101-PERCENT!B$100),(PERCENT!B36-PERCENT!B$100)/(PERCENT!B$100-PERCENT!B$102))</f>
        <v>0.33706372020311642</v>
      </c>
      <c r="C36" s="124">
        <f>IF(PERCENT!C36&gt;PERCENT!C$100,(PERCENT!C36-PERCENT!C$100)/(PERCENT!C$101-PERCENT!C$100),(PERCENT!C36-PERCENT!C$100)/(PERCENT!C$100-PERCENT!C$102))</f>
        <v>0.65803810400515039</v>
      </c>
      <c r="D36" s="124">
        <f>IF(PERCENT!D36&gt;PERCENT!D$100,(PERCENT!D36-PERCENT!D$100)/(PERCENT!D$101-PERCENT!D$100),(PERCENT!D36-PERCENT!D$100)/(PERCENT!D$100-PERCENT!D$102))</f>
        <v>0.88970900152490784</v>
      </c>
      <c r="E36" s="124">
        <f>IF(PERCENT!E36&gt;PERCENT!E$100,(PERCENT!E36-PERCENT!E$100)/(PERCENT!E$101-PERCENT!E$100),(PERCENT!E36-PERCENT!E$100)/(PERCENT!E$100-PERCENT!E$102))</f>
        <v>0.2590045841771545</v>
      </c>
      <c r="F36" s="124">
        <f>IF(PERCENT!F36&gt;PERCENT!F$100,(PERCENT!F36-PERCENT!F$100)/(PERCENT!F$101-PERCENT!F$100),(PERCENT!F36-PERCENT!F$100)/(PERCENT!F$100-PERCENT!F$102))</f>
        <v>-0.63245210918974293</v>
      </c>
      <c r="G36" s="124">
        <f>IF(PERCENT!G36&gt;PERCENT!G$100,(PERCENT!G36-PERCENT!G$100)/(PERCENT!G$101-PERCENT!G$100),(PERCENT!G36-PERCENT!G$100)/(PERCENT!G$100-PERCENT!G$102))</f>
        <v>8.793896024027947E-3</v>
      </c>
      <c r="H36" s="125">
        <f>IF(PERCENT!H36&gt;PERCENT!H$100,(PERCENT!H36-PERCENT!H$100)/(PERCENT!H$101-PERCENT!H$100),(PERCENT!H36-PERCENT!H$100)/(PERCENT!H$100-PERCENT!H$102))</f>
        <v>5.6712130933910421E-2</v>
      </c>
      <c r="I36" s="124">
        <f>IF(PERCENT!I36&gt;PERCENT!I$100,(PERCENT!I36-PERCENT!I$100)/(PERCENT!I$101-PERCENT!I$100),(PERCENT!I36-PERCENT!I$100)/(PERCENT!I$100-PERCENT!I$102))</f>
        <v>0.10822756256444499</v>
      </c>
      <c r="J36" s="124">
        <f>IF(PERCENT!J36&gt;PERCENT!J$100,(PERCENT!J36-PERCENT!J$100)/(PERCENT!J$101-PERCENT!J$100),(PERCENT!J36-PERCENT!J$100)/(PERCENT!J$100-PERCENT!J$102))</f>
        <v>-0.15312736132896512</v>
      </c>
      <c r="K36" s="126">
        <f>IF(PERCENT!K36&gt;PERCENT!K$100,(PERCENT!K36-PERCENT!K$100)/(PERCENT!K$101-PERCENT!K$100),(PERCENT!K36-PERCENT!K$100)/(PERCENT!K$100-PERCENT!K$102))</f>
        <v>0.83441311625078218</v>
      </c>
      <c r="L36" s="126">
        <f>IF(PERCENT!L36&gt;PERCENT!L$100,(PERCENT!L36-PERCENT!L$100)/(PERCENT!L$101-PERCENT!L$100),(PERCENT!L36-PERCENT!L$100)/(PERCENT!L$100-PERCENT!L$102))</f>
        <v>-0.59398318913132209</v>
      </c>
      <c r="M36" s="124">
        <f>IF(PERCENT!M36&gt;PERCENT!M$100,(PERCENT!M36-PERCENT!M$100)/(PERCENT!M$101-PERCENT!M$100),(PERCENT!M36-PERCENT!M$100)/(PERCENT!M$100-PERCENT!M$102))</f>
        <v>-1</v>
      </c>
      <c r="N36" s="124">
        <f>IF(PERCENT!N36&gt;PERCENT!N$100,(PERCENT!N36-PERCENT!N$100)/(PERCENT!N$101-PERCENT!N$100),(PERCENT!N36-PERCENT!N$100)/(PERCENT!N$100-PERCENT!N$102))</f>
        <v>-0.68648310296427117</v>
      </c>
      <c r="O36" s="124">
        <f>IF(PERCENT!O36&gt;PERCENT!O$100,(PERCENT!O36-PERCENT!O$100)/(PERCENT!O$101-PERCENT!O$100),(PERCENT!O36-PERCENT!O$100)/(PERCENT!O$100-PERCENT!O$102))</f>
        <v>0.19304985013945297</v>
      </c>
      <c r="P36" s="124">
        <f>IF(PERCENT!P36&gt;PERCENT!P$100,(PERCENT!P36-PERCENT!P$100)/(PERCENT!P$101-PERCENT!P$100),(PERCENT!P36-PERCENT!P$100)/(PERCENT!P$100-PERCENT!P$102))</f>
        <v>0.87794748735107031</v>
      </c>
      <c r="Q36" s="124">
        <f>IF(PERCENT!Q36&gt;PERCENT!Q$100,(PERCENT!Q36-PERCENT!Q$100)/(PERCENT!Q$101-PERCENT!Q$100),(PERCENT!Q36-PERCENT!Q$100)/(PERCENT!Q$100-PERCENT!Q$102))</f>
        <v>-0.34380510920424995</v>
      </c>
      <c r="R36" s="127">
        <f>IF(PERCENT!R36&gt;PERCENT!R$100,(PERCENT!R36-PERCENT!R$100)/(PERCENT!R$101-PERCENT!R$100),(PERCENT!R36-PERCENT!R$100)/(PERCENT!R$100-PERCENT!R$102))</f>
        <v>0.73373396864711671</v>
      </c>
      <c r="S36" s="124">
        <f>IF(PERCENT!S36&gt;PERCENT!S$100,(PERCENT!S36-PERCENT!S$100)/(PERCENT!S$101-PERCENT!S$100),(PERCENT!S36-PERCENT!S$100)/(PERCENT!S$100-PERCENT!S$102))</f>
        <v>0.70158399121011594</v>
      </c>
      <c r="T36" s="124">
        <f>IF(PERCENT!T36&gt;PERCENT!T$100,(PERCENT!T36-PERCENT!T$100)/(PERCENT!T$101-PERCENT!T$100),(PERCENT!T36-PERCENT!T$100)/(PERCENT!T$100-PERCENT!T$102))</f>
        <v>0.70862054735193147</v>
      </c>
      <c r="U36" s="124">
        <f>IF(PERCENT!U36&gt;PERCENT!U$100,(PERCENT!U36-PERCENT!U$100)/(PERCENT!U$101-PERCENT!U$100),(PERCENT!U36-PERCENT!U$100)/(PERCENT!U$100-PERCENT!U$102))</f>
        <v>0.27518561716498913</v>
      </c>
      <c r="V36" s="127">
        <f>IF(PERCENT!V36&gt;PERCENT!V$100,(PERCENT!V36-PERCENT!V$100)/(PERCENT!V$101-PERCENT!V$100),(PERCENT!V36-PERCENT!V$100)/(PERCENT!V$100-PERCENT!V$102))</f>
        <v>0.55611846207669202</v>
      </c>
      <c r="W36" s="124">
        <f>IF(PERCENT!W36&gt;PERCENT!W$100,(PERCENT!W36-PERCENT!W$100)/(PERCENT!W$101-PERCENT!W$100),(PERCENT!W36-PERCENT!W$100)/(PERCENT!W$100-PERCENT!W$102))</f>
        <v>0.55611846207669202</v>
      </c>
      <c r="X36" s="127">
        <f>IF(PERCENT!X36&gt;PERCENT!X$100,(PERCENT!X36-PERCENT!X$100)/(PERCENT!X$101-PERCENT!X$100),(PERCENT!X36-PERCENT!X$100)/(PERCENT!X$100-PERCENT!X$102))</f>
        <v>0.88556236058600224</v>
      </c>
      <c r="Y36" s="124">
        <f>IF(PERCENT!Y36&gt;PERCENT!Y$100,(PERCENT!Y36-PERCENT!Y$100)/(PERCENT!Y$101-PERCENT!Y$100),(PERCENT!Y36-PERCENT!Y$100)/(PERCENT!Y$100-PERCENT!Y$102))</f>
        <v>0.67501130038600954</v>
      </c>
      <c r="Z36" s="124">
        <f>IF(PERCENT!Z36&gt;PERCENT!Z$100,(PERCENT!Z36-PERCENT!Z$100)/(PERCENT!Z$101-PERCENT!Z$100),(PERCENT!Z36-PERCENT!Z$100)/(PERCENT!Z$100-PERCENT!Z$102))</f>
        <v>0.50865580825886292</v>
      </c>
      <c r="AA36" s="124">
        <f>IF(PERCENT!AA36&gt;PERCENT!AA$100,(PERCENT!AA36-PERCENT!AA$100)/(PERCENT!AA$101-PERCENT!AA$100),(PERCENT!AA36-PERCENT!AA$100)/(PERCENT!AA$100-PERCENT!AA$102))</f>
        <v>9.3197190992825835E-2</v>
      </c>
      <c r="AB36" s="124">
        <f>IF(PERCENT!AB36&gt;PERCENT!AB$100,(PERCENT!AB36-PERCENT!AB$100)/(PERCENT!AB$101-PERCENT!AB$100),(PERCENT!AB36-PERCENT!AB$100)/(PERCENT!AB$100-PERCENT!AB$102))</f>
        <v>0.89526142989416846</v>
      </c>
      <c r="AC36" s="127">
        <f>IF(PERCENT!AC36&gt;PERCENT!AC$100,(PERCENT!AC36-PERCENT!AC$100)/(PERCENT!AC$101-PERCENT!AC$100),(PERCENT!AC36-PERCENT!AC$100)/(PERCENT!AC$100-PERCENT!AC$102))</f>
        <v>0.47316175527995141</v>
      </c>
      <c r="AD36" s="124">
        <f>IF(PERCENT!AD36&gt;PERCENT!AD$100,(PERCENT!AD36-PERCENT!AD$100)/(PERCENT!AD$101-PERCENT!AD$100),(PERCENT!AD36-PERCENT!AD$100)/(PERCENT!AD$100-PERCENT!AD$102))</f>
        <v>0.47316175527995141</v>
      </c>
      <c r="AE36" s="128">
        <f>IF(PERCENT!AE36&gt;PERCENT!AE$100,(PERCENT!AE36-PERCENT!AE$100)/(PERCENT!AE$101-PERCENT!AE$100),(PERCENT!AE36-PERCENT!AE$100)/(PERCENT!AE$100-PERCENT!AE$102))</f>
        <v>-0.22371057720344156</v>
      </c>
      <c r="AF36" s="124">
        <f>IF(PERCENT!AF36&gt;PERCENT!AF$100,(PERCENT!AF36-PERCENT!AF$100)/(PERCENT!AF$101-PERCENT!AF$100),(PERCENT!AF36-PERCENT!AF$100)/(PERCENT!AF$100-PERCENT!AF$102))</f>
        <v>-0.91615925191714076</v>
      </c>
      <c r="AG36" s="124">
        <f>IF(PERCENT!AG36&gt;PERCENT!AG$100,(PERCENT!AG36-PERCENT!AG$100)/(PERCENT!AG$101-PERCENT!AG$100),(PERCENT!AG36-PERCENT!AG$100)/(PERCENT!AG$100-PERCENT!AG$102))</f>
        <v>-0.15379404060971508</v>
      </c>
      <c r="AH36" s="124">
        <f>IF(PERCENT!AH36&gt;PERCENT!AH$100,(PERCENT!AH36-PERCENT!AH$100)/(PERCENT!AH$101-PERCENT!AH$100),(PERCENT!AH36-PERCENT!AH$100)/(PERCENT!AH$100-PERCENT!AH$102))</f>
        <v>0.36300204031333116</v>
      </c>
      <c r="AI36" s="124">
        <f>IF(PERCENT!AI36&gt;PERCENT!AI$100,(PERCENT!AI36-PERCENT!AI$100)/(PERCENT!AI$101-PERCENT!AI$100),(PERCENT!AI36-PERCENT!AI$100)/(PERCENT!AI$100-PERCENT!AI$102))</f>
        <v>0.58075605629693627</v>
      </c>
      <c r="AJ36" s="124">
        <f>IF(PERCENT!AJ36&gt;PERCENT!AJ$100,(PERCENT!AJ36-PERCENT!AJ$100)/(PERCENT!AJ$101-PERCENT!AJ$100),(PERCENT!AJ36-PERCENT!AJ$100)/(PERCENT!AJ$100-PERCENT!AJ$102))</f>
        <v>0.66994248133580592</v>
      </c>
      <c r="AK36" s="124">
        <f>IF(PERCENT!AK36&gt;PERCENT!AK$100,(PERCENT!AK36-PERCENT!AK$100)/(PERCENT!AK$101-PERCENT!AK$100),(PERCENT!AK36-PERCENT!AK$100)/(PERCENT!AK$100-PERCENT!AK$102))</f>
        <v>-7.5146285134271559E-2</v>
      </c>
      <c r="AL36" s="124">
        <f>IF(PERCENT!AL36&gt;PERCENT!AL$100,(PERCENT!AL36-PERCENT!AL$100)/(PERCENT!AL$101-PERCENT!AL$100),(PERCENT!AL36-PERCENT!AL$100)/(PERCENT!AL$100-PERCENT!AL$102))</f>
        <v>0.47844727795527436</v>
      </c>
      <c r="AM36" s="124">
        <f>IF(PERCENT!AM36&gt;PERCENT!AM$100,(PERCENT!AM36-PERCENT!AM$100)/(PERCENT!AM$101-PERCENT!AM$100),(PERCENT!AM36-PERCENT!AM$100)/(PERCENT!AM$100-PERCENT!AM$102))</f>
        <v>-6.1776568214472236E-2</v>
      </c>
      <c r="AN36" s="124">
        <f>IF(PERCENT!AN36&gt;PERCENT!AN$100,(PERCENT!AN36-PERCENT!AN$100)/(PERCENT!AN$101-PERCENT!AN$100),(PERCENT!AN36-PERCENT!AN$100)/(PERCENT!AN$100-PERCENT!AN$102))</f>
        <v>-0.87752049826747847</v>
      </c>
      <c r="AO36" s="124">
        <f>IF(PERCENT!AO36&gt;PERCENT!AO$100,(PERCENT!AO36-PERCENT!AO$100)/(PERCENT!AO$101-PERCENT!AO$100),(PERCENT!AO36-PERCENT!AO$100)/(PERCENT!AO$100-PERCENT!AO$102))</f>
        <v>0.28867804569066308</v>
      </c>
      <c r="AP36" s="124">
        <f>IF(PERCENT!AP36&gt;PERCENT!AP$100,(PERCENT!AP36-PERCENT!AP$100)/(PERCENT!AP$101-PERCENT!AP$100),(PERCENT!AP36-PERCENT!AP$100)/(PERCENT!AP$100-PERCENT!AP$102))</f>
        <v>-0.36713106107108601</v>
      </c>
      <c r="AQ36" s="124">
        <f>IF(PERCENT!AQ36&gt;PERCENT!AQ$100,(PERCENT!AQ36-PERCENT!AQ$100)/(PERCENT!AQ$101-PERCENT!AQ$100),(PERCENT!AQ36-PERCENT!AQ$100)/(PERCENT!AQ$100-PERCENT!AQ$102))</f>
        <v>-0.30352009058096346</v>
      </c>
      <c r="AR36" s="124">
        <f>IF(PERCENT!AR36&gt;PERCENT!AR$100,(PERCENT!AR36-PERCENT!AR$100)/(PERCENT!AR$101-PERCENT!AR$100),(PERCENT!AR36-PERCENT!AR$100)/(PERCENT!AR$100-PERCENT!AR$102))</f>
        <v>0.82707201834635435</v>
      </c>
      <c r="AS36" s="198">
        <f>IF(PERCENT!AS36&gt;PERCENT!AS$100,(PERCENT!AS36-PERCENT!AS$100)/(PERCENT!AS$101-PERCENT!AS$100),(PERCENT!AS36-PERCENT!AS$100)/(PERCENT!AS$100-PERCENT!AS$102))</f>
        <v>0.11708842435475378</v>
      </c>
      <c r="AT36" s="198">
        <f>IF(PERCENT!AT36&gt;PERCENT!AT$100,(PERCENT!AT36-PERCENT!AT$100)/(PERCENT!AT$101-PERCENT!AT$100),(PERCENT!AT36-PERCENT!AT$100)/(PERCENT!AT$100-PERCENT!AT$102))</f>
        <v>0.21853957380876118</v>
      </c>
      <c r="AU36" s="198">
        <f>IF(PERCENT!AU36&gt;PERCENT!AU$100,(PERCENT!AU36-PERCENT!AU$100)/(PERCENT!AU$101-PERCENT!AU$100),(PERCENT!AU36-PERCENT!AU$100)/(PERCENT!AU$100-PERCENT!AU$102))</f>
        <v>0.72471482110337304</v>
      </c>
      <c r="AV36" s="231">
        <f>IF(PERCENT!AV36&gt;PERCENT!AV$100,(PERCENT!AV36-PERCENT!AV$100)/(PERCENT!AV$101-PERCENT!AV$100),(PERCENT!AV36-PERCENT!AV$100)/(PERCENT!AV$100-PERCENT!AV$102))</f>
        <v>-0.22371057720344156</v>
      </c>
      <c r="AW36" s="231">
        <f>IF(PERCENT!AW36&gt;PERCENT!AW$100,(PERCENT!AW36-PERCENT!AW$100)/(PERCENT!AW$101-PERCENT!AW$100),(PERCENT!AW36-PERCENT!AW$100)/(PERCENT!AW$100-PERCENT!AW$102))</f>
        <v>0.40341161202111708</v>
      </c>
      <c r="AX36" s="231">
        <f>IF(PERCENT!AX36&gt;PERCENT!AX$100,(PERCENT!AX36-PERCENT!AX$100)/(PERCENT!AX$101-PERCENT!AX$100),(PERCENT!AX36-PERCENT!AX$100)/(PERCENT!AX$100-PERCENT!AX$102))</f>
        <v>-0.22371057720344156</v>
      </c>
      <c r="AY36" s="232">
        <f>IF(PERCENT!AY36&gt;PERCENT!AY$100,(PERCENT!AY36-PERCENT!AY$100)/(PERCENT!AY$101-PERCENT!AY$100),(PERCENT!AY36-PERCENT!AY$100)/(PERCENT!AY$100-PERCENT!AY$102))</f>
        <v>0.71579685197108867</v>
      </c>
    </row>
    <row r="37" spans="1:51" x14ac:dyDescent="0.35">
      <c r="A37" s="197" t="s">
        <v>428</v>
      </c>
      <c r="B37" s="125">
        <f>IF(PERCENT!B37&gt;PERCENT!B$100,(PERCENT!B37-PERCENT!B$100)/(PERCENT!B$101-PERCENT!B$100),(PERCENT!B37-PERCENT!B$100)/(PERCENT!B$100-PERCENT!B$102))</f>
        <v>-0.25208356363934736</v>
      </c>
      <c r="C37" s="124">
        <f>IF(PERCENT!C37&gt;PERCENT!C$100,(PERCENT!C37-PERCENT!C$100)/(PERCENT!C$101-PERCENT!C$100),(PERCENT!C37-PERCENT!C$100)/(PERCENT!C$100-PERCENT!C$102))</f>
        <v>0.35474021223518332</v>
      </c>
      <c r="D37" s="124">
        <f>IF(PERCENT!D37&gt;PERCENT!D$100,(PERCENT!D37-PERCENT!D$100)/(PERCENT!D$101-PERCENT!D$100),(PERCENT!D37-PERCENT!D$100)/(PERCENT!D$100-PERCENT!D$102))</f>
        <v>8.0197335139734455E-2</v>
      </c>
      <c r="E37" s="124">
        <f>IF(PERCENT!E37&gt;PERCENT!E$100,(PERCENT!E37-PERCENT!E$100)/(PERCENT!E$101-PERCENT!E$100),(PERCENT!E37-PERCENT!E$100)/(PERCENT!E$100-PERCENT!E$102))</f>
        <v>-0.63840424618160052</v>
      </c>
      <c r="F37" s="124">
        <f>IF(PERCENT!F37&gt;PERCENT!F$100,(PERCENT!F37-PERCENT!F$100)/(PERCENT!F$101-PERCENT!F$100),(PERCENT!F37-PERCENT!F$100)/(PERCENT!F$100-PERCENT!F$102))</f>
        <v>0.22622267976827623</v>
      </c>
      <c r="G37" s="124">
        <f>IF(PERCENT!G37&gt;PERCENT!G$100,(PERCENT!G37-PERCENT!G$100)/(PERCENT!G$101-PERCENT!G$100),(PERCENT!G37-PERCENT!G$100)/(PERCENT!G$100-PERCENT!G$102))</f>
        <v>-0.18436763701584238</v>
      </c>
      <c r="H37" s="125">
        <f>IF(PERCENT!H37&gt;PERCENT!H$100,(PERCENT!H37-PERCENT!H$100)/(PERCENT!H$101-PERCENT!H$100),(PERCENT!H37-PERCENT!H$100)/(PERCENT!H$100-PERCENT!H$102))</f>
        <v>0.19361616855910274</v>
      </c>
      <c r="I37" s="124">
        <f>IF(PERCENT!I37&gt;PERCENT!I$100,(PERCENT!I37-PERCENT!I$100)/(PERCENT!I$101-PERCENT!I$100),(PERCENT!I37-PERCENT!I$100)/(PERCENT!I$100-PERCENT!I$102))</f>
        <v>0.18348549097516453</v>
      </c>
      <c r="J37" s="124">
        <f>IF(PERCENT!J37&gt;PERCENT!J$100,(PERCENT!J37-PERCENT!J$100)/(PERCENT!J$101-PERCENT!J$100),(PERCENT!J37-PERCENT!J$100)/(PERCENT!J$100-PERCENT!J$102))</f>
        <v>4.6554393177523086E-2</v>
      </c>
      <c r="K37" s="126">
        <f>IF(PERCENT!K37&gt;PERCENT!K$100,(PERCENT!K37-PERCENT!K$100)/(PERCENT!K$101-PERCENT!K$100),(PERCENT!K37-PERCENT!K$100)/(PERCENT!K$100-PERCENT!K$102))</f>
        <v>0.86177843125318399</v>
      </c>
      <c r="L37" s="126">
        <f>IF(PERCENT!L37&gt;PERCENT!L$100,(PERCENT!L37-PERCENT!L$100)/(PERCENT!L$101-PERCENT!L$100),(PERCENT!L37-PERCENT!L$100)/(PERCENT!L$100-PERCENT!L$102))</f>
        <v>0.42288066506642463</v>
      </c>
      <c r="M37" s="124">
        <f>IF(PERCENT!M37&gt;PERCENT!M$100,(PERCENT!M37-PERCENT!M$100)/(PERCENT!M$101-PERCENT!M$100),(PERCENT!M37-PERCENT!M$100)/(PERCENT!M$100-PERCENT!M$102))</f>
        <v>0.40893613056377309</v>
      </c>
      <c r="N37" s="124">
        <f>IF(PERCENT!N37&gt;PERCENT!N$100,(PERCENT!N37-PERCENT!N$100)/(PERCENT!N$101-PERCENT!N$100),(PERCENT!N37-PERCENT!N$100)/(PERCENT!N$100-PERCENT!N$102))</f>
        <v>1.3217300477851255E-2</v>
      </c>
      <c r="O37" s="124">
        <f>IF(PERCENT!O37&gt;PERCENT!O$100,(PERCENT!O37-PERCENT!O$100)/(PERCENT!O$101-PERCENT!O$100),(PERCENT!O37-PERCENT!O$100)/(PERCENT!O$100-PERCENT!O$102))</f>
        <v>0.19304985013945297</v>
      </c>
      <c r="P37" s="124">
        <f>IF(PERCENT!P37&gt;PERCENT!P$100,(PERCENT!P37-PERCENT!P$100)/(PERCENT!P$101-PERCENT!P$100),(PERCENT!P37-PERCENT!P$100)/(PERCENT!P$100-PERCENT!P$102))</f>
        <v>-0.1754205336726572</v>
      </c>
      <c r="Q37" s="124">
        <f>IF(PERCENT!Q37&gt;PERCENT!Q$100,(PERCENT!Q37-PERCENT!Q$100)/(PERCENT!Q$101-PERCENT!Q$100),(PERCENT!Q37-PERCENT!Q$100)/(PERCENT!Q$100-PERCENT!Q$102))</f>
        <v>1</v>
      </c>
      <c r="R37" s="127">
        <f>IF(PERCENT!R37&gt;PERCENT!R$100,(PERCENT!R37-PERCENT!R$100)/(PERCENT!R$101-PERCENT!R$100),(PERCENT!R37-PERCENT!R$100)/(PERCENT!R$100-PERCENT!R$102))</f>
        <v>1</v>
      </c>
      <c r="S37" s="124">
        <f>IF(PERCENT!S37&gt;PERCENT!S$100,(PERCENT!S37-PERCENT!S$100)/(PERCENT!S$101-PERCENT!S$100),(PERCENT!S37-PERCENT!S$100)/(PERCENT!S$100-PERCENT!S$102))</f>
        <v>1</v>
      </c>
      <c r="T37" s="124">
        <f>IF(PERCENT!T37&gt;PERCENT!T$100,(PERCENT!T37-PERCENT!T$100)/(PERCENT!T$101-PERCENT!T$100),(PERCENT!T37-PERCENT!T$100)/(PERCENT!T$100-PERCENT!T$102))</f>
        <v>1</v>
      </c>
      <c r="U37" s="124">
        <f>IF(PERCENT!U37&gt;PERCENT!U$100,(PERCENT!U37-PERCENT!U$100)/(PERCENT!U$101-PERCENT!U$100),(PERCENT!U37-PERCENT!U$100)/(PERCENT!U$100-PERCENT!U$102))</f>
        <v>0.27692979333812651</v>
      </c>
      <c r="V37" s="127">
        <f>IF(PERCENT!V37&gt;PERCENT!V$100,(PERCENT!V37-PERCENT!V$100)/(PERCENT!V$101-PERCENT!V$100),(PERCENT!V37-PERCENT!V$100)/(PERCENT!V$100-PERCENT!V$102))</f>
        <v>0.11590890354048718</v>
      </c>
      <c r="W37" s="124">
        <f>IF(PERCENT!W37&gt;PERCENT!W$100,(PERCENT!W37-PERCENT!W$100)/(PERCENT!W$101-PERCENT!W$100),(PERCENT!W37-PERCENT!W$100)/(PERCENT!W$100-PERCENT!W$102))</f>
        <v>0.11590890354048718</v>
      </c>
      <c r="X37" s="127">
        <f>IF(PERCENT!X37&gt;PERCENT!X$100,(PERCENT!X37-PERCENT!X$100)/(PERCENT!X$101-PERCENT!X$100),(PERCENT!X37-PERCENT!X$100)/(PERCENT!X$100-PERCENT!X$102))</f>
        <v>-0.30060982045067608</v>
      </c>
      <c r="Y37" s="124">
        <f>IF(PERCENT!Y37&gt;PERCENT!Y$100,(PERCENT!Y37-PERCENT!Y$100)/(PERCENT!Y$101-PERCENT!Y$100),(PERCENT!Y37-PERCENT!Y$100)/(PERCENT!Y$100-PERCENT!Y$102))</f>
        <v>5.7505253024626266E-2</v>
      </c>
      <c r="Z37" s="124">
        <f>IF(PERCENT!Z37&gt;PERCENT!Z$100,(PERCENT!Z37-PERCENT!Z$100)/(PERCENT!Z$101-PERCENT!Z$100),(PERCENT!Z37-PERCENT!Z$100)/(PERCENT!Z$100-PERCENT!Z$102))</f>
        <v>-0.2272105323750431</v>
      </c>
      <c r="AA37" s="124">
        <f>IF(PERCENT!AA37&gt;PERCENT!AA$100,(PERCENT!AA37-PERCENT!AA$100)/(PERCENT!AA$101-PERCENT!AA$100),(PERCENT!AA37-PERCENT!AA$100)/(PERCENT!AA$100-PERCENT!AA$102))</f>
        <v>4.1811204339147014E-2</v>
      </c>
      <c r="AB37" s="124">
        <f>IF(PERCENT!AB37&gt;PERCENT!AB$100,(PERCENT!AB37-PERCENT!AB$100)/(PERCENT!AB$101-PERCENT!AB$100),(PERCENT!AB37-PERCENT!AB$100)/(PERCENT!AB$100-PERCENT!AB$102))</f>
        <v>-0.45942514094099063</v>
      </c>
      <c r="AC37" s="127">
        <f>IF(PERCENT!AC37&gt;PERCENT!AC$100,(PERCENT!AC37-PERCENT!AC$100)/(PERCENT!AC$101-PERCENT!AC$100),(PERCENT!AC37-PERCENT!AC$100)/(PERCENT!AC$100-PERCENT!AC$102))</f>
        <v>0.42192539222120251</v>
      </c>
      <c r="AD37" s="124">
        <f>IF(PERCENT!AD37&gt;PERCENT!AD$100,(PERCENT!AD37-PERCENT!AD$100)/(PERCENT!AD$101-PERCENT!AD$100),(PERCENT!AD37-PERCENT!AD$100)/(PERCENT!AD$100-PERCENT!AD$102))</f>
        <v>0.42192539222120251</v>
      </c>
      <c r="AE37" s="128">
        <f>IF(PERCENT!AE37&gt;PERCENT!AE$100,(PERCENT!AE37-PERCENT!AE$100)/(PERCENT!AE$101-PERCENT!AE$100),(PERCENT!AE37-PERCENT!AE$100)/(PERCENT!AE$100-PERCENT!AE$102))</f>
        <v>0.53035456304076412</v>
      </c>
      <c r="AF37" s="124">
        <f>IF(PERCENT!AF37&gt;PERCENT!AF$100,(PERCENT!AF37-PERCENT!AF$100)/(PERCENT!AF$101-PERCENT!AF$100),(PERCENT!AF37-PERCENT!AF$100)/(PERCENT!AF$100-PERCENT!AF$102))</f>
        <v>0.32230045114670763</v>
      </c>
      <c r="AG37" s="124">
        <f>IF(PERCENT!AG37&gt;PERCENT!AG$100,(PERCENT!AG37-PERCENT!AG$100)/(PERCENT!AG$101-PERCENT!AG$100),(PERCENT!AG37-PERCENT!AG$100)/(PERCENT!AG$100-PERCENT!AG$102))</f>
        <v>0.15533660174259248</v>
      </c>
      <c r="AH37" s="124">
        <f>IF(PERCENT!AH37&gt;PERCENT!AH$100,(PERCENT!AH37-PERCENT!AH$100)/(PERCENT!AH$101-PERCENT!AH$100),(PERCENT!AH37-PERCENT!AH$100)/(PERCENT!AH$100-PERCENT!AH$102))</f>
        <v>0.35016951548504549</v>
      </c>
      <c r="AI37" s="124">
        <f>IF(PERCENT!AI37&gt;PERCENT!AI$100,(PERCENT!AI37-PERCENT!AI$100)/(PERCENT!AI$101-PERCENT!AI$100),(PERCENT!AI37-PERCENT!AI$100)/(PERCENT!AI$100-PERCENT!AI$102))</f>
        <v>0.66864878786758952</v>
      </c>
      <c r="AJ37" s="124">
        <f>IF(PERCENT!AJ37&gt;PERCENT!AJ$100,(PERCENT!AJ37-PERCENT!AJ$100)/(PERCENT!AJ$101-PERCENT!AJ$100),(PERCENT!AJ37-PERCENT!AJ$100)/(PERCENT!AJ$100-PERCENT!AJ$102))</f>
        <v>-8.0643404963066573E-2</v>
      </c>
      <c r="AK37" s="124">
        <f>IF(PERCENT!AK37&gt;PERCENT!AK$100,(PERCENT!AK37-PERCENT!AK$100)/(PERCENT!AK$101-PERCENT!AK$100),(PERCENT!AK37-PERCENT!AK$100)/(PERCENT!AK$100-PERCENT!AK$102))</f>
        <v>3.0516789594414246E-2</v>
      </c>
      <c r="AL37" s="124">
        <f>IF(PERCENT!AL37&gt;PERCENT!AL$100,(PERCENT!AL37-PERCENT!AL$100)/(PERCENT!AL$101-PERCENT!AL$100),(PERCENT!AL37-PERCENT!AL$100)/(PERCENT!AL$100-PERCENT!AL$102))</f>
        <v>9.177247086781826E-3</v>
      </c>
      <c r="AM37" s="124">
        <f>IF(PERCENT!AM37&gt;PERCENT!AM$100,(PERCENT!AM37-PERCENT!AM$100)/(PERCENT!AM$101-PERCENT!AM$100),(PERCENT!AM37-PERCENT!AM$100)/(PERCENT!AM$100-PERCENT!AM$102))</f>
        <v>0.37276584117412603</v>
      </c>
      <c r="AN37" s="124">
        <f>IF(PERCENT!AN37&gt;PERCENT!AN$100,(PERCENT!AN37-PERCENT!AN$100)/(PERCENT!AN$101-PERCENT!AN$100),(PERCENT!AN37-PERCENT!AN$100)/(PERCENT!AN$100-PERCENT!AN$102))</f>
        <v>-0.11270405411549041</v>
      </c>
      <c r="AO37" s="124">
        <f>IF(PERCENT!AO37&gt;PERCENT!AO$100,(PERCENT!AO37-PERCENT!AO$100)/(PERCENT!AO$101-PERCENT!AO$100),(PERCENT!AO37-PERCENT!AO$100)/(PERCENT!AO$100-PERCENT!AO$102))</f>
        <v>0.25613791684195752</v>
      </c>
      <c r="AP37" s="124">
        <f>IF(PERCENT!AP37&gt;PERCENT!AP$100,(PERCENT!AP37-PERCENT!AP$100)/(PERCENT!AP$101-PERCENT!AP$100),(PERCENT!AP37-PERCENT!AP$100)/(PERCENT!AP$100-PERCENT!AP$102))</f>
        <v>0.44088817862577073</v>
      </c>
      <c r="AQ37" s="124">
        <f>IF(PERCENT!AQ37&gt;PERCENT!AQ$100,(PERCENT!AQ37-PERCENT!AQ$100)/(PERCENT!AQ$101-PERCENT!AQ$100),(PERCENT!AQ37-PERCENT!AQ$100)/(PERCENT!AQ$100-PERCENT!AQ$102))</f>
        <v>0.12428163452725548</v>
      </c>
      <c r="AR37" s="124">
        <f>IF(PERCENT!AR37&gt;PERCENT!AR$100,(PERCENT!AR37-PERCENT!AR$100)/(PERCENT!AR$101-PERCENT!AR$100),(PERCENT!AR37-PERCENT!AR$100)/(PERCENT!AR$100-PERCENT!AR$102))</f>
        <v>0.3127825954282939</v>
      </c>
      <c r="AS37" s="198">
        <f>IF(PERCENT!AS37&gt;PERCENT!AS$100,(PERCENT!AS37-PERCENT!AS$100)/(PERCENT!AS$101-PERCENT!AS$100),(PERCENT!AS37-PERCENT!AS$100)/(PERCENT!AS$100-PERCENT!AS$102))</f>
        <v>9.2142037430290286E-2</v>
      </c>
      <c r="AT37" s="198">
        <f>IF(PERCENT!AT37&gt;PERCENT!AT$100,(PERCENT!AT37-PERCENT!AT$100)/(PERCENT!AT$101-PERCENT!AT$100),(PERCENT!AT37-PERCENT!AT$100)/(PERCENT!AT$100-PERCENT!AT$102))</f>
        <v>0.79050864426155409</v>
      </c>
      <c r="AU37" s="198">
        <f>IF(PERCENT!AU37&gt;PERCENT!AU$100,(PERCENT!AU37-PERCENT!AU$100)/(PERCENT!AU$101-PERCENT!AU$100),(PERCENT!AU37-PERCENT!AU$100)/(PERCENT!AU$100-PERCENT!AU$102))</f>
        <v>0.4545724659813557</v>
      </c>
      <c r="AV37" s="231">
        <f>IF(PERCENT!AV37&gt;PERCENT!AV$100,(PERCENT!AV37-PERCENT!AV$100)/(PERCENT!AV$101-PERCENT!AV$100),(PERCENT!AV37-PERCENT!AV$100)/(PERCENT!AV$100-PERCENT!AV$102))</f>
        <v>0.53035456304076412</v>
      </c>
      <c r="AW37" s="231">
        <f>IF(PERCENT!AW37&gt;PERCENT!AW$100,(PERCENT!AW37-PERCENT!AW$100)/(PERCENT!AW$101-PERCENT!AW$100),(PERCENT!AW37-PERCENT!AW$100)/(PERCENT!AW$100-PERCENT!AW$102))</f>
        <v>0.43334463581663202</v>
      </c>
      <c r="AX37" s="231">
        <f>IF(PERCENT!AX37&gt;PERCENT!AX$100,(PERCENT!AX37-PERCENT!AX$100)/(PERCENT!AX$101-PERCENT!AX$100),(PERCENT!AX37-PERCENT!AX$100)/(PERCENT!AX$100-PERCENT!AX$102))</f>
        <v>0.53035456304076412</v>
      </c>
      <c r="AY37" s="232">
        <f>IF(PERCENT!AY37&gt;PERCENT!AY$100,(PERCENT!AY37-PERCENT!AY$100)/(PERCENT!AY$101-PERCENT!AY$100),(PERCENT!AY37-PERCENT!AY$100)/(PERCENT!AY$100-PERCENT!AY$102))</f>
        <v>0.3638146748557487</v>
      </c>
    </row>
    <row r="38" spans="1:51" x14ac:dyDescent="0.35">
      <c r="A38" s="197" t="s">
        <v>429</v>
      </c>
      <c r="B38" s="125">
        <f>IF(PERCENT!B38&gt;PERCENT!B$100,(PERCENT!B38-PERCENT!B$100)/(PERCENT!B$101-PERCENT!B$100),(PERCENT!B38-PERCENT!B$100)/(PERCENT!B$100-PERCENT!B$102))</f>
        <v>-0.11790652003794161</v>
      </c>
      <c r="C38" s="124">
        <f>IF(PERCENT!C38&gt;PERCENT!C$100,(PERCENT!C38-PERCENT!C$100)/(PERCENT!C$101-PERCENT!C$100),(PERCENT!C38-PERCENT!C$100)/(PERCENT!C$100-PERCENT!C$102))</f>
        <v>0.31122024553964772</v>
      </c>
      <c r="D38" s="124">
        <f>IF(PERCENT!D38&gt;PERCENT!D$100,(PERCENT!D38-PERCENT!D$100)/(PERCENT!D$101-PERCENT!D$100),(PERCENT!D38-PERCENT!D$100)/(PERCENT!D$100-PERCENT!D$102))</f>
        <v>0.37838120479357462</v>
      </c>
      <c r="E38" s="124">
        <f>IF(PERCENT!E38&gt;PERCENT!E$100,(PERCENT!E38-PERCENT!E$100)/(PERCENT!E$101-PERCENT!E$100),(PERCENT!E38-PERCENT!E$100)/(PERCENT!E$100-PERCENT!E$102))</f>
        <v>-0.38798105628907581</v>
      </c>
      <c r="F38" s="124">
        <f>IF(PERCENT!F38&gt;PERCENT!F$100,(PERCENT!F38-PERCENT!F$100)/(PERCENT!F$101-PERCENT!F$100),(PERCENT!F38-PERCENT!F$100)/(PERCENT!F$100-PERCENT!F$102))</f>
        <v>-0.15244586740312052</v>
      </c>
      <c r="G38" s="124">
        <f>IF(PERCENT!G38&gt;PERCENT!G$100,(PERCENT!G38-PERCENT!G$100)/(PERCENT!G$101-PERCENT!G$100),(PERCENT!G38-PERCENT!G$100)/(PERCENT!G$100-PERCENT!G$102))</f>
        <v>-2.7354836707739839E-2</v>
      </c>
      <c r="H38" s="125">
        <f>IF(PERCENT!H38&gt;PERCENT!H$100,(PERCENT!H38-PERCENT!H$100)/(PERCENT!H$101-PERCENT!H$100),(PERCENT!H38-PERCENT!H$100)/(PERCENT!H$100-PERCENT!H$102))</f>
        <v>0.47489669589664285</v>
      </c>
      <c r="I38" s="124">
        <f>IF(PERCENT!I38&gt;PERCENT!I$100,(PERCENT!I38-PERCENT!I$100)/(PERCENT!I$101-PERCENT!I$100),(PERCENT!I38-PERCENT!I$100)/(PERCENT!I$100-PERCENT!I$102))</f>
        <v>0.23231609107006213</v>
      </c>
      <c r="J38" s="124">
        <f>IF(PERCENT!J38&gt;PERCENT!J$100,(PERCENT!J38-PERCENT!J$100)/(PERCENT!J$101-PERCENT!J$100),(PERCENT!J38-PERCENT!J$100)/(PERCENT!J$100-PERCENT!J$102))</f>
        <v>0.32604031126568189</v>
      </c>
      <c r="K38" s="126">
        <f>IF(PERCENT!K38&gt;PERCENT!K$100,(PERCENT!K38-PERCENT!K$100)/(PERCENT!K$101-PERCENT!K$100),(PERCENT!K38-PERCENT!K$100)/(PERCENT!K$100-PERCENT!K$102))</f>
        <v>0.54400792468525039</v>
      </c>
      <c r="L38" s="126">
        <f>IF(PERCENT!L38&gt;PERCENT!L$100,(PERCENT!L38-PERCENT!L$100)/(PERCENT!L$101-PERCENT!L$100),(PERCENT!L38-PERCENT!L$100)/(PERCENT!L$100-PERCENT!L$102))</f>
        <v>-0.74927219760670971</v>
      </c>
      <c r="M38" s="124">
        <f>IF(PERCENT!M38&gt;PERCENT!M$100,(PERCENT!M38-PERCENT!M$100)/(PERCENT!M$101-PERCENT!M$100),(PERCENT!M38-PERCENT!M$100)/(PERCENT!M$100-PERCENT!M$102))</f>
        <v>-1</v>
      </c>
      <c r="N38" s="124">
        <f>IF(PERCENT!N38&gt;PERCENT!N$100,(PERCENT!N38-PERCENT!N$100)/(PERCENT!N$101-PERCENT!N$100),(PERCENT!N38-PERCENT!N$100)/(PERCENT!N$100-PERCENT!N$102))</f>
        <v>-0.62563179077487163</v>
      </c>
      <c r="O38" s="124">
        <f>IF(PERCENT!O38&gt;PERCENT!O$100,(PERCENT!O38-PERCENT!O$100)/(PERCENT!O$101-PERCENT!O$100),(PERCENT!O38-PERCENT!O$100)/(PERCENT!O$100-PERCENT!O$102))</f>
        <v>-1</v>
      </c>
      <c r="P38" s="124">
        <f>IF(PERCENT!P38&gt;PERCENT!P$100,(PERCENT!P38-PERCENT!P$100)/(PERCENT!P$101-PERCENT!P$100),(PERCENT!P38-PERCENT!P$100)/(PERCENT!P$100-PERCENT!P$102))</f>
        <v>1</v>
      </c>
      <c r="Q38" s="124">
        <f>IF(PERCENT!Q38&gt;PERCENT!Q$100,(PERCENT!Q38-PERCENT!Q$100)/(PERCENT!Q$101-PERCENT!Q$100),(PERCENT!Q38-PERCENT!Q$100)/(PERCENT!Q$100-PERCENT!Q$102))</f>
        <v>-1</v>
      </c>
      <c r="R38" s="127">
        <f>IF(PERCENT!R38&gt;PERCENT!R$100,(PERCENT!R38-PERCENT!R$100)/(PERCENT!R$101-PERCENT!R$100),(PERCENT!R38-PERCENT!R$100)/(PERCENT!R$100-PERCENT!R$102))</f>
        <v>0.61968587414217335</v>
      </c>
      <c r="S38" s="124">
        <f>IF(PERCENT!S38&gt;PERCENT!S$100,(PERCENT!S38-PERCENT!S$100)/(PERCENT!S$101-PERCENT!S$100),(PERCENT!S38-PERCENT!S$100)/(PERCENT!S$100-PERCENT!S$102))</f>
        <v>0.45943064959072816</v>
      </c>
      <c r="T38" s="124">
        <f>IF(PERCENT!T38&gt;PERCENT!T$100,(PERCENT!T38-PERCENT!T$100)/(PERCENT!T$101-PERCENT!T$100),(PERCENT!T38-PERCENT!T$100)/(PERCENT!T$100-PERCENT!T$102))</f>
        <v>0.77589618315564179</v>
      </c>
      <c r="U38" s="124">
        <f>IF(PERCENT!U38&gt;PERCENT!U$100,(PERCENT!U38-PERCENT!U$100)/(PERCENT!U$101-PERCENT!U$100),(PERCENT!U38-PERCENT!U$100)/(PERCENT!U$100-PERCENT!U$102))</f>
        <v>0.11516564892971626</v>
      </c>
      <c r="V38" s="127">
        <f>IF(PERCENT!V38&gt;PERCENT!V$100,(PERCENT!V38-PERCENT!V$100)/(PERCENT!V$101-PERCENT!V$100),(PERCENT!V38-PERCENT!V$100)/(PERCENT!V$100-PERCENT!V$102))</f>
        <v>0.57698308948890309</v>
      </c>
      <c r="W38" s="124">
        <f>IF(PERCENT!W38&gt;PERCENT!W$100,(PERCENT!W38-PERCENT!W$100)/(PERCENT!W$101-PERCENT!W$100),(PERCENT!W38-PERCENT!W$100)/(PERCENT!W$100-PERCENT!W$102))</f>
        <v>0.57698308948890309</v>
      </c>
      <c r="X38" s="127">
        <f>IF(PERCENT!X38&gt;PERCENT!X$100,(PERCENT!X38-PERCENT!X$100)/(PERCENT!X$101-PERCENT!X$100),(PERCENT!X38-PERCENT!X$100)/(PERCENT!X$100-PERCENT!X$102))</f>
        <v>5.034554958450576E-2</v>
      </c>
      <c r="Y38" s="124">
        <f>IF(PERCENT!Y38&gt;PERCENT!Y$100,(PERCENT!Y38-PERCENT!Y$100)/(PERCENT!Y$101-PERCENT!Y$100),(PERCENT!Y38-PERCENT!Y$100)/(PERCENT!Y$100-PERCENT!Y$102))</f>
        <v>-0.69694545766193694</v>
      </c>
      <c r="Z38" s="124">
        <f>IF(PERCENT!Z38&gt;PERCENT!Z$100,(PERCENT!Z38-PERCENT!Z$100)/(PERCENT!Z$101-PERCENT!Z$100),(PERCENT!Z38-PERCENT!Z$100)/(PERCENT!Z$100-PERCENT!Z$102))</f>
        <v>0.52559742853632219</v>
      </c>
      <c r="AA38" s="124">
        <f>IF(PERCENT!AA38&gt;PERCENT!AA$100,(PERCENT!AA38-PERCENT!AA$100)/(PERCENT!AA$101-PERCENT!AA$100),(PERCENT!AA38-PERCENT!AA$100)/(PERCENT!AA$100-PERCENT!AA$102))</f>
        <v>0.18727018462767411</v>
      </c>
      <c r="AB38" s="124">
        <f>IF(PERCENT!AB38&gt;PERCENT!AB$100,(PERCENT!AB38-PERCENT!AB$100)/(PERCENT!AB$101-PERCENT!AB$100),(PERCENT!AB38-PERCENT!AB$100)/(PERCENT!AB$100-PERCENT!AB$102))</f>
        <v>-0.31984008343749071</v>
      </c>
      <c r="AC38" s="127">
        <f>IF(PERCENT!AC38&gt;PERCENT!AC$100,(PERCENT!AC38-PERCENT!AC$100)/(PERCENT!AC$101-PERCENT!AC$100),(PERCENT!AC38-PERCENT!AC$100)/(PERCENT!AC$100-PERCENT!AC$102))</f>
        <v>-0.8966453850088828</v>
      </c>
      <c r="AD38" s="124">
        <f>IF(PERCENT!AD38&gt;PERCENT!AD$100,(PERCENT!AD38-PERCENT!AD$100)/(PERCENT!AD$101-PERCENT!AD$100),(PERCENT!AD38-PERCENT!AD$100)/(PERCENT!AD$100-PERCENT!AD$102))</f>
        <v>-0.8966453850088828</v>
      </c>
      <c r="AE38" s="128">
        <f>IF(PERCENT!AE38&gt;PERCENT!AE$100,(PERCENT!AE38-PERCENT!AE$100)/(PERCENT!AE$101-PERCENT!AE$100),(PERCENT!AE38-PERCENT!AE$100)/(PERCENT!AE$100-PERCENT!AE$102))</f>
        <v>-0.4451877791279148</v>
      </c>
      <c r="AF38" s="124">
        <f>IF(PERCENT!AF38&gt;PERCENT!AF$100,(PERCENT!AF38-PERCENT!AF$100)/(PERCENT!AF$101-PERCENT!AF$100),(PERCENT!AF38-PERCENT!AF$100)/(PERCENT!AF$100-PERCENT!AF$102))</f>
        <v>0.14838962255329502</v>
      </c>
      <c r="AG38" s="124">
        <f>IF(PERCENT!AG38&gt;PERCENT!AG$100,(PERCENT!AG38-PERCENT!AG$100)/(PERCENT!AG$101-PERCENT!AG$100),(PERCENT!AG38-PERCENT!AG$100)/(PERCENT!AG$100-PERCENT!AG$102))</f>
        <v>0.18531069392310007</v>
      </c>
      <c r="AH38" s="124">
        <f>IF(PERCENT!AH38&gt;PERCENT!AH$100,(PERCENT!AH38-PERCENT!AH$100)/(PERCENT!AH$101-PERCENT!AH$100),(PERCENT!AH38-PERCENT!AH$100)/(PERCENT!AH$100-PERCENT!AH$102))</f>
        <v>0.11009650335939929</v>
      </c>
      <c r="AI38" s="124">
        <f>IF(PERCENT!AI38&gt;PERCENT!AI$100,(PERCENT!AI38-PERCENT!AI$100)/(PERCENT!AI$101-PERCENT!AI$100),(PERCENT!AI38-PERCENT!AI$100)/(PERCENT!AI$100-PERCENT!AI$102))</f>
        <v>-0.40700213000090057</v>
      </c>
      <c r="AJ38" s="124">
        <f>IF(PERCENT!AJ38&gt;PERCENT!AJ$100,(PERCENT!AJ38-PERCENT!AJ$100)/(PERCENT!AJ$101-PERCENT!AJ$100),(PERCENT!AJ38-PERCENT!AJ$100)/(PERCENT!AJ$100-PERCENT!AJ$102))</f>
        <v>0.68356717570578662</v>
      </c>
      <c r="AK38" s="124">
        <f>IF(PERCENT!AK38&gt;PERCENT!AK$100,(PERCENT!AK38-PERCENT!AK$100)/(PERCENT!AK$101-PERCENT!AK$100),(PERCENT!AK38-PERCENT!AK$100)/(PERCENT!AK$100-PERCENT!AK$102))</f>
        <v>2.8154163846837017E-2</v>
      </c>
      <c r="AL38" s="124">
        <f>IF(PERCENT!AL38&gt;PERCENT!AL$100,(PERCENT!AL38-PERCENT!AL$100)/(PERCENT!AL$101-PERCENT!AL$100),(PERCENT!AL38-PERCENT!AL$100)/(PERCENT!AL$100-PERCENT!AL$102))</f>
        <v>4.6657149723317312E-3</v>
      </c>
      <c r="AM38" s="124">
        <f>IF(PERCENT!AM38&gt;PERCENT!AM$100,(PERCENT!AM38-PERCENT!AM$100)/(PERCENT!AM$101-PERCENT!AM$100),(PERCENT!AM38-PERCENT!AM$100)/(PERCENT!AM$100-PERCENT!AM$102))</f>
        <v>0.20196470222421242</v>
      </c>
      <c r="AN38" s="124">
        <f>IF(PERCENT!AN38&gt;PERCENT!AN$100,(PERCENT!AN38-PERCENT!AN$100)/(PERCENT!AN$101-PERCENT!AN$100),(PERCENT!AN38-PERCENT!AN$100)/(PERCENT!AN$100-PERCENT!AN$102))</f>
        <v>0.14386517686791442</v>
      </c>
      <c r="AO38" s="124">
        <f>IF(PERCENT!AO38&gt;PERCENT!AO$100,(PERCENT!AO38-PERCENT!AO$100)/(PERCENT!AO$101-PERCENT!AO$100),(PERCENT!AO38-PERCENT!AO$100)/(PERCENT!AO$100-PERCENT!AO$102))</f>
        <v>-0.28020125549703628</v>
      </c>
      <c r="AP38" s="124">
        <f>IF(PERCENT!AP38&gt;PERCENT!AP$100,(PERCENT!AP38-PERCENT!AP$100)/(PERCENT!AP$101-PERCENT!AP$100),(PERCENT!AP38-PERCENT!AP$100)/(PERCENT!AP$100-PERCENT!AP$102))</f>
        <v>-0.74458183370995046</v>
      </c>
      <c r="AQ38" s="124">
        <f>IF(PERCENT!AQ38&gt;PERCENT!AQ$100,(PERCENT!AQ38-PERCENT!AQ$100)/(PERCENT!AQ$101-PERCENT!AQ$100),(PERCENT!AQ38-PERCENT!AQ$100)/(PERCENT!AQ$100-PERCENT!AQ$102))</f>
        <v>-0.15880053694956595</v>
      </c>
      <c r="AR38" s="124">
        <f>IF(PERCENT!AR38&gt;PERCENT!AR$100,(PERCENT!AR38-PERCENT!AR$100)/(PERCENT!AR$101-PERCENT!AR$100),(PERCENT!AR38-PERCENT!AR$100)/(PERCENT!AR$100-PERCENT!AR$102))</f>
        <v>0.58949743116007303</v>
      </c>
      <c r="AS38" s="198">
        <f>IF(PERCENT!AS38&gt;PERCENT!AS$100,(PERCENT!AS38-PERCENT!AS$100)/(PERCENT!AS$101-PERCENT!AS$100),(PERCENT!AS38-PERCENT!AS$100)/(PERCENT!AS$100-PERCENT!AS$102))</f>
        <v>0.34466390198862951</v>
      </c>
      <c r="AT38" s="198">
        <f>IF(PERCENT!AT38&gt;PERCENT!AT$100,(PERCENT!AT38-PERCENT!AT$100)/(PERCENT!AT$101-PERCENT!AT$100),(PERCENT!AT38-PERCENT!AT$100)/(PERCENT!AT$100-PERCENT!AT$102))</f>
        <v>8.9933762282395444E-3</v>
      </c>
      <c r="AU38" s="198">
        <f>IF(PERCENT!AU38&gt;PERCENT!AU$100,(PERCENT!AU38-PERCENT!AU$100)/(PERCENT!AU$101-PERCENT!AU$100),(PERCENT!AU38-PERCENT!AU$100)/(PERCENT!AU$100-PERCENT!AU$102))</f>
        <v>0.10679683262433559</v>
      </c>
      <c r="AV38" s="231">
        <f>IF(PERCENT!AV38&gt;PERCENT!AV$100,(PERCENT!AV38-PERCENT!AV$100)/(PERCENT!AV$101-PERCENT!AV$100),(PERCENT!AV38-PERCENT!AV$100)/(PERCENT!AV$100-PERCENT!AV$102))</f>
        <v>-0.4451877791279148</v>
      </c>
      <c r="AW38" s="231">
        <f>IF(PERCENT!AW38&gt;PERCENT!AW$100,(PERCENT!AW38-PERCENT!AW$100)/(PERCENT!AW$101-PERCENT!AW$100),(PERCENT!AW38-PERCENT!AW$100)/(PERCENT!AW$100-PERCENT!AW$102))</f>
        <v>0.22560964450954263</v>
      </c>
      <c r="AX38" s="231">
        <f>IF(PERCENT!AX38&gt;PERCENT!AX$100,(PERCENT!AX38-PERCENT!AX$100)/(PERCENT!AX$101-PERCENT!AX$100),(PERCENT!AX38-PERCENT!AX$100)/(PERCENT!AX$100-PERCENT!AX$102))</f>
        <v>-0.4451877791279148</v>
      </c>
      <c r="AY38" s="232">
        <f>IF(PERCENT!AY38&gt;PERCENT!AY$100,(PERCENT!AY38-PERCENT!AY$100)/(PERCENT!AY$101-PERCENT!AY$100),(PERCENT!AY38-PERCENT!AY$100)/(PERCENT!AY$100-PERCENT!AY$102))</f>
        <v>0.99604599682192374</v>
      </c>
    </row>
    <row r="39" spans="1:51" x14ac:dyDescent="0.35">
      <c r="A39" s="197" t="s">
        <v>430</v>
      </c>
      <c r="B39" s="125">
        <f>IF(PERCENT!B39&gt;PERCENT!B$100,(PERCENT!B39-PERCENT!B$100)/(PERCENT!B$101-PERCENT!B$100),(PERCENT!B39-PERCENT!B$100)/(PERCENT!B$100-PERCENT!B$102))</f>
        <v>-4.8084055669990682E-2</v>
      </c>
      <c r="C39" s="124">
        <f>IF(PERCENT!C39&gt;PERCENT!C$100,(PERCENT!C39-PERCENT!C$100)/(PERCENT!C$101-PERCENT!C$100),(PERCENT!C39-PERCENT!C$100)/(PERCENT!C$100-PERCENT!C$102))</f>
        <v>-5.6028075498163646E-2</v>
      </c>
      <c r="D39" s="124">
        <f>IF(PERCENT!D39&gt;PERCENT!D$100,(PERCENT!D39-PERCENT!D$100)/(PERCENT!D$101-PERCENT!D$100),(PERCENT!D39-PERCENT!D$100)/(PERCENT!D$100-PERCENT!D$102))</f>
        <v>8.2163332885717172E-2</v>
      </c>
      <c r="E39" s="124">
        <f>IF(PERCENT!E39&gt;PERCENT!E$100,(PERCENT!E39-PERCENT!E$100)/(PERCENT!E$101-PERCENT!E$100),(PERCENT!E39-PERCENT!E$100)/(PERCENT!E$100-PERCENT!E$102))</f>
        <v>-0.14338916040504876</v>
      </c>
      <c r="F39" s="124">
        <f>IF(PERCENT!F39&gt;PERCENT!F$100,(PERCENT!F39-PERCENT!F$100)/(PERCENT!F$101-PERCENT!F$100),(PERCENT!F39-PERCENT!F$100)/(PERCENT!F$100-PERCENT!F$102))</f>
        <v>0.52420678324443093</v>
      </c>
      <c r="G39" s="124">
        <f>IF(PERCENT!G39&gt;PERCENT!G$100,(PERCENT!G39-PERCENT!G$100)/(PERCENT!G$101-PERCENT!G$100),(PERCENT!G39-PERCENT!G$100)/(PERCENT!G$100-PERCENT!G$102))</f>
        <v>-0.9337362916235431</v>
      </c>
      <c r="H39" s="125">
        <f>IF(PERCENT!H39&gt;PERCENT!H$100,(PERCENT!H39-PERCENT!H$100)/(PERCENT!H$101-PERCENT!H$100),(PERCENT!H39-PERCENT!H$100)/(PERCENT!H$100-PERCENT!H$102))</f>
        <v>-1</v>
      </c>
      <c r="I39" s="124">
        <f>IF(PERCENT!I39&gt;PERCENT!I$100,(PERCENT!I39-PERCENT!I$100)/(PERCENT!I$101-PERCENT!I$100),(PERCENT!I39-PERCENT!I$100)/(PERCENT!I$100-PERCENT!I$102))</f>
        <v>-0.90674970907548458</v>
      </c>
      <c r="J39" s="124">
        <f>IF(PERCENT!J39&gt;PERCENT!J$100,(PERCENT!J39-PERCENT!J$100)/(PERCENT!J$101-PERCENT!J$100),(PERCENT!J39-PERCENT!J$100)/(PERCENT!J$100-PERCENT!J$102))</f>
        <v>-0.99977896834367352</v>
      </c>
      <c r="K39" s="126">
        <f>IF(PERCENT!K39&gt;PERCENT!K$100,(PERCENT!K39-PERCENT!K$100)/(PERCENT!K$101-PERCENT!K$100),(PERCENT!K39-PERCENT!K$100)/(PERCENT!K$100-PERCENT!K$102))</f>
        <v>-2.6323417395135468E-2</v>
      </c>
      <c r="L39" s="126">
        <f>IF(PERCENT!L39&gt;PERCENT!L$100,(PERCENT!L39-PERCENT!L$100)/(PERCENT!L$101-PERCENT!L$100),(PERCENT!L39-PERCENT!L$100)/(PERCENT!L$100-PERCENT!L$102))</f>
        <v>0.18575859228208796</v>
      </c>
      <c r="M39" s="124">
        <f>IF(PERCENT!M39&gt;PERCENT!M$100,(PERCENT!M39-PERCENT!M$100)/(PERCENT!M$101-PERCENT!M$100),(PERCENT!M39-PERCENT!M$100)/(PERCENT!M$100-PERCENT!M$102))</f>
        <v>-1</v>
      </c>
      <c r="N39" s="124">
        <f>IF(PERCENT!N39&gt;PERCENT!N$100,(PERCENT!N39-PERCENT!N$100)/(PERCENT!N$101-PERCENT!N$100),(PERCENT!N39-PERCENT!N$100)/(PERCENT!N$100-PERCENT!N$102))</f>
        <v>0.21586691130908051</v>
      </c>
      <c r="O39" s="124">
        <f>IF(PERCENT!O39&gt;PERCENT!O$100,(PERCENT!O39-PERCENT!O$100)/(PERCENT!O$101-PERCENT!O$100),(PERCENT!O39-PERCENT!O$100)/(PERCENT!O$100-PERCENT!O$102))</f>
        <v>-2.107829265829872E-2</v>
      </c>
      <c r="P39" s="124">
        <f>IF(PERCENT!P39&gt;PERCENT!P$100,(PERCENT!P39-PERCENT!P$100)/(PERCENT!P$101-PERCENT!P$100),(PERCENT!P39-PERCENT!P$100)/(PERCENT!P$100-PERCENT!P$102))</f>
        <v>0.83682109721936748</v>
      </c>
      <c r="Q39" s="124">
        <f>IF(PERCENT!Q39&gt;PERCENT!Q$100,(PERCENT!Q39-PERCENT!Q$100)/(PERCENT!Q$101-PERCENT!Q$100),(PERCENT!Q39-PERCENT!Q$100)/(PERCENT!Q$100-PERCENT!Q$102))</f>
        <v>0.18678019228293949</v>
      </c>
      <c r="R39" s="127">
        <f>IF(PERCENT!R39&gt;PERCENT!R$100,(PERCENT!R39-PERCENT!R$100)/(PERCENT!R$101-PERCENT!R$100),(PERCENT!R39-PERCENT!R$100)/(PERCENT!R$100-PERCENT!R$102))</f>
        <v>-0.9258533801791029</v>
      </c>
      <c r="S39" s="124">
        <f>IF(PERCENT!S39&gt;PERCENT!S$100,(PERCENT!S39-PERCENT!S$100)/(PERCENT!S$101-PERCENT!S$100),(PERCENT!S39-PERCENT!S$100)/(PERCENT!S$100-PERCENT!S$102))</f>
        <v>-0.94220779140131183</v>
      </c>
      <c r="T39" s="124">
        <f>IF(PERCENT!T39&gt;PERCENT!T$100,(PERCENT!T39-PERCENT!T$100)/(PERCENT!T$101-PERCENT!T$100),(PERCENT!T39-PERCENT!T$100)/(PERCENT!T$100-PERCENT!T$102))</f>
        <v>-0.93956392830441993</v>
      </c>
      <c r="U39" s="124">
        <f>IF(PERCENT!U39&gt;PERCENT!U$100,(PERCENT!U39-PERCENT!U$100)/(PERCENT!U$101-PERCENT!U$100),(PERCENT!U39-PERCENT!U$100)/(PERCENT!U$100-PERCENT!U$102))</f>
        <v>-0.87450550758896117</v>
      </c>
      <c r="V39" s="127">
        <f>IF(PERCENT!V39&gt;PERCENT!V$100,(PERCENT!V39-PERCENT!V$100)/(PERCENT!V$101-PERCENT!V$100),(PERCENT!V39-PERCENT!V$100)/(PERCENT!V$100-PERCENT!V$102))</f>
        <v>-0.62132424839093581</v>
      </c>
      <c r="W39" s="124">
        <f>IF(PERCENT!W39&gt;PERCENT!W$100,(PERCENT!W39-PERCENT!W$100)/(PERCENT!W$101-PERCENT!W$100),(PERCENT!W39-PERCENT!W$100)/(PERCENT!W$100-PERCENT!W$102))</f>
        <v>-0.62132424839093581</v>
      </c>
      <c r="X39" s="127">
        <f>IF(PERCENT!X39&gt;PERCENT!X$100,(PERCENT!X39-PERCENT!X$100)/(PERCENT!X$101-PERCENT!X$100),(PERCENT!X39-PERCENT!X$100)/(PERCENT!X$100-PERCENT!X$102))</f>
        <v>-0.29339349240020957</v>
      </c>
      <c r="Y39" s="124">
        <f>IF(PERCENT!Y39&gt;PERCENT!Y$100,(PERCENT!Y39-PERCENT!Y$100)/(PERCENT!Y$101-PERCENT!Y$100),(PERCENT!Y39-PERCENT!Y$100)/(PERCENT!Y$100-PERCENT!Y$102))</f>
        <v>-0.93110106622654998</v>
      </c>
      <c r="Z39" s="124">
        <f>IF(PERCENT!Z39&gt;PERCENT!Z$100,(PERCENT!Z39-PERCENT!Z$100)/(PERCENT!Z$101-PERCENT!Z$100),(PERCENT!Z39-PERCENT!Z$100)/(PERCENT!Z$100-PERCENT!Z$102))</f>
        <v>-0.88177056487131977</v>
      </c>
      <c r="AA39" s="124">
        <f>IF(PERCENT!AA39&gt;PERCENT!AA$100,(PERCENT!AA39-PERCENT!AA$100)/(PERCENT!AA$101-PERCENT!AA$100),(PERCENT!AA39-PERCENT!AA$100)/(PERCENT!AA$100-PERCENT!AA$102))</f>
        <v>-0.51157952359322489</v>
      </c>
      <c r="AB39" s="124">
        <f>IF(PERCENT!AB39&gt;PERCENT!AB$100,(PERCENT!AB39-PERCENT!AB$100)/(PERCENT!AB$101-PERCENT!AB$100),(PERCENT!AB39-PERCENT!AB$100)/(PERCENT!AB$100-PERCENT!AB$102))</f>
        <v>-3.5594148157636014E-2</v>
      </c>
      <c r="AC39" s="127">
        <f>IF(PERCENT!AC39&gt;PERCENT!AC$100,(PERCENT!AC39-PERCENT!AC$100)/(PERCENT!AC$101-PERCENT!AC$100),(PERCENT!AC39-PERCENT!AC$100)/(PERCENT!AC$100-PERCENT!AC$102))</f>
        <v>0.10845158653333006</v>
      </c>
      <c r="AD39" s="124">
        <f>IF(PERCENT!AD39&gt;PERCENT!AD$100,(PERCENT!AD39-PERCENT!AD$100)/(PERCENT!AD$101-PERCENT!AD$100),(PERCENT!AD39-PERCENT!AD$100)/(PERCENT!AD$100-PERCENT!AD$102))</f>
        <v>0.10845158653333006</v>
      </c>
      <c r="AE39" s="128">
        <f>IF(PERCENT!AE39&gt;PERCENT!AE$100,(PERCENT!AE39-PERCENT!AE$100)/(PERCENT!AE$101-PERCENT!AE$100),(PERCENT!AE39-PERCENT!AE$100)/(PERCENT!AE$100-PERCENT!AE$102))</f>
        <v>-0.39365699786668812</v>
      </c>
      <c r="AF39" s="124">
        <f>IF(PERCENT!AF39&gt;PERCENT!AF$100,(PERCENT!AF39-PERCENT!AF$100)/(PERCENT!AF$101-PERCENT!AF$100),(PERCENT!AF39-PERCENT!AF$100)/(PERCENT!AF$100-PERCENT!AF$102))</f>
        <v>0.58782729049092919</v>
      </c>
      <c r="AG39" s="124">
        <f>IF(PERCENT!AG39&gt;PERCENT!AG$100,(PERCENT!AG39-PERCENT!AG$100)/(PERCENT!AG$101-PERCENT!AG$100),(PERCENT!AG39-PERCENT!AG$100)/(PERCENT!AG$100-PERCENT!AG$102))</f>
        <v>0.64922280084567341</v>
      </c>
      <c r="AH39" s="124">
        <f>IF(PERCENT!AH39&gt;PERCENT!AH$100,(PERCENT!AH39-PERCENT!AH$100)/(PERCENT!AH$101-PERCENT!AH$100),(PERCENT!AH39-PERCENT!AH$100)/(PERCENT!AH$100-PERCENT!AH$102))</f>
        <v>-0.8535799314005853</v>
      </c>
      <c r="AI39" s="124">
        <f>IF(PERCENT!AI39&gt;PERCENT!AI$100,(PERCENT!AI39-PERCENT!AI$100)/(PERCENT!AI$101-PERCENT!AI$100),(PERCENT!AI39-PERCENT!AI$100)/(PERCENT!AI$100-PERCENT!AI$102))</f>
        <v>-0.80429169080745588</v>
      </c>
      <c r="AJ39" s="124">
        <f>IF(PERCENT!AJ39&gt;PERCENT!AJ$100,(PERCENT!AJ39-PERCENT!AJ$100)/(PERCENT!AJ$101-PERCENT!AJ$100),(PERCENT!AJ39-PERCENT!AJ$100)/(PERCENT!AJ$100-PERCENT!AJ$102))</f>
        <v>-9.1994821142907884E-2</v>
      </c>
      <c r="AK39" s="124">
        <f>IF(PERCENT!AK39&gt;PERCENT!AK$100,(PERCENT!AK39-PERCENT!AK$100)/(PERCENT!AK$101-PERCENT!AK$100),(PERCENT!AK39-PERCENT!AK$100)/(PERCENT!AK$100-PERCENT!AK$102))</f>
        <v>-0.13711106563293649</v>
      </c>
      <c r="AL39" s="124">
        <f>IF(PERCENT!AL39&gt;PERCENT!AL$100,(PERCENT!AL39-PERCENT!AL$100)/(PERCENT!AL$101-PERCENT!AL$100),(PERCENT!AL39-PERCENT!AL$100)/(PERCENT!AL$100-PERCENT!AL$102))</f>
        <v>-0.89802225336050556</v>
      </c>
      <c r="AM39" s="124">
        <f>IF(PERCENT!AM39&gt;PERCENT!AM$100,(PERCENT!AM39-PERCENT!AM$100)/(PERCENT!AM$101-PERCENT!AM$100),(PERCENT!AM39-PERCENT!AM$100)/(PERCENT!AM$100-PERCENT!AM$102))</f>
        <v>-0.24569351886380902</v>
      </c>
      <c r="AN39" s="124">
        <f>IF(PERCENT!AN39&gt;PERCENT!AN$100,(PERCENT!AN39-PERCENT!AN$100)/(PERCENT!AN$101-PERCENT!AN$100),(PERCENT!AN39-PERCENT!AN$100)/(PERCENT!AN$100-PERCENT!AN$102))</f>
        <v>0.86793664962324546</v>
      </c>
      <c r="AO39" s="124">
        <f>IF(PERCENT!AO39&gt;PERCENT!AO$100,(PERCENT!AO39-PERCENT!AO$100)/(PERCENT!AO$101-PERCENT!AO$100),(PERCENT!AO39-PERCENT!AO$100)/(PERCENT!AO$100-PERCENT!AO$102))</f>
        <v>-0.33725107167180729</v>
      </c>
      <c r="AP39" s="124">
        <f>IF(PERCENT!AP39&gt;PERCENT!AP$100,(PERCENT!AP39-PERCENT!AP$100)/(PERCENT!AP$101-PERCENT!AP$100),(PERCENT!AP39-PERCENT!AP$100)/(PERCENT!AP$100-PERCENT!AP$102))</f>
        <v>0.99246559948821433</v>
      </c>
      <c r="AQ39" s="124">
        <f>IF(PERCENT!AQ39&gt;PERCENT!AQ$100,(PERCENT!AQ39-PERCENT!AQ$100)/(PERCENT!AQ$101-PERCENT!AQ$100),(PERCENT!AQ39-PERCENT!AQ$100)/(PERCENT!AQ$100-PERCENT!AQ$102))</f>
        <v>0.12164665274386077</v>
      </c>
      <c r="AR39" s="124">
        <f>IF(PERCENT!AR39&gt;PERCENT!AR$100,(PERCENT!AR39-PERCENT!AR$100)/(PERCENT!AR$101-PERCENT!AR$100),(PERCENT!AR39-PERCENT!AR$100)/(PERCENT!AR$100-PERCENT!AR$102))</f>
        <v>0.54932003532181262</v>
      </c>
      <c r="AS39" s="198">
        <f>IF(PERCENT!AS39&gt;PERCENT!AS$100,(PERCENT!AS39-PERCENT!AS$100)/(PERCENT!AS$101-PERCENT!AS$100),(PERCENT!AS39-PERCENT!AS$100)/(PERCENT!AS$100-PERCENT!AS$102))</f>
        <v>-0.72613888272138716</v>
      </c>
      <c r="AT39" s="198">
        <f>IF(PERCENT!AT39&gt;PERCENT!AT$100,(PERCENT!AT39-PERCENT!AT$100)/(PERCENT!AT$101-PERCENT!AT$100),(PERCENT!AT39-PERCENT!AT$100)/(PERCENT!AT$100-PERCENT!AT$102))</f>
        <v>0.10487118175106908</v>
      </c>
      <c r="AU39" s="198">
        <f>IF(PERCENT!AU39&gt;PERCENT!AU$100,(PERCENT!AU39-PERCENT!AU$100)/(PERCENT!AU$101-PERCENT!AU$100),(PERCENT!AU39-PERCENT!AU$100)/(PERCENT!AU$100-PERCENT!AU$102))</f>
        <v>-0.26105249592900076</v>
      </c>
      <c r="AV39" s="231">
        <f>IF(PERCENT!AV39&gt;PERCENT!AV$100,(PERCENT!AV39-PERCENT!AV$100)/(PERCENT!AV$101-PERCENT!AV$100),(PERCENT!AV39-PERCENT!AV$100)/(PERCENT!AV$100-PERCENT!AV$102))</f>
        <v>-0.39365699786668812</v>
      </c>
      <c r="AW39" s="231">
        <f>IF(PERCENT!AW39&gt;PERCENT!AW$100,(PERCENT!AW39-PERCENT!AW$100)/(PERCENT!AW$101-PERCENT!AW$100),(PERCENT!AW39-PERCENT!AW$100)/(PERCENT!AW$100-PERCENT!AW$102))</f>
        <v>-0.22869923498654321</v>
      </c>
      <c r="AX39" s="231">
        <f>IF(PERCENT!AX39&gt;PERCENT!AX$100,(PERCENT!AX39-PERCENT!AX$100)/(PERCENT!AX$101-PERCENT!AX$100),(PERCENT!AX39-PERCENT!AX$100)/(PERCENT!AX$100-PERCENT!AX$102))</f>
        <v>-0.39365699786668812</v>
      </c>
      <c r="AY39" s="232">
        <f>IF(PERCENT!AY39&gt;PERCENT!AY$100,(PERCENT!AY39-PERCENT!AY$100)/(PERCENT!AY$101-PERCENT!AY$100),(PERCENT!AY39-PERCENT!AY$100)/(PERCENT!AY$100-PERCENT!AY$102))</f>
        <v>-0.6500278404629819</v>
      </c>
    </row>
    <row r="40" spans="1:51" x14ac:dyDescent="0.35">
      <c r="A40" s="197" t="s">
        <v>431</v>
      </c>
      <c r="B40" s="125">
        <f>IF(PERCENT!B40&gt;PERCENT!B$100,(PERCENT!B40-PERCENT!B$100)/(PERCENT!B$101-PERCENT!B$100),(PERCENT!B40-PERCENT!B$100)/(PERCENT!B$100-PERCENT!B$102))</f>
        <v>0.24415724219988871</v>
      </c>
      <c r="C40" s="124">
        <f>IF(PERCENT!C40&gt;PERCENT!C$100,(PERCENT!C40-PERCENT!C$100)/(PERCENT!C$101-PERCENT!C$100),(PERCENT!C40-PERCENT!C$100)/(PERCENT!C$100-PERCENT!C$102))</f>
        <v>0.40082850271512449</v>
      </c>
      <c r="D40" s="124">
        <f>IF(PERCENT!D40&gt;PERCENT!D$100,(PERCENT!D40-PERCENT!D$100)/(PERCENT!D$101-PERCENT!D$100),(PERCENT!D40-PERCENT!D$100)/(PERCENT!D$100-PERCENT!D$102))</f>
        <v>0.35935950057007682</v>
      </c>
      <c r="E40" s="124">
        <f>IF(PERCENT!E40&gt;PERCENT!E$100,(PERCENT!E40-PERCENT!E$100)/(PERCENT!E$101-PERCENT!E$100),(PERCENT!E40-PERCENT!E$100)/(PERCENT!E$100-PERCENT!E$102))</f>
        <v>-0.32603171779013329</v>
      </c>
      <c r="F40" s="124">
        <f>IF(PERCENT!F40&gt;PERCENT!F$100,(PERCENT!F40-PERCENT!F$100)/(PERCENT!F$101-PERCENT!F$100),(PERCENT!F40-PERCENT!F$100)/(PERCENT!F$100-PERCENT!F$102))</f>
        <v>0.68206936496953663</v>
      </c>
      <c r="G40" s="124">
        <f>IF(PERCENT!G40&gt;PERCENT!G$100,(PERCENT!G40-PERCENT!G$100)/(PERCENT!G$101-PERCENT!G$100),(PERCENT!G40-PERCENT!G$100)/(PERCENT!G$100-PERCENT!G$102))</f>
        <v>-0.33026605509490647</v>
      </c>
      <c r="H40" s="125">
        <f>IF(PERCENT!H40&gt;PERCENT!H$100,(PERCENT!H40-PERCENT!H$100)/(PERCENT!H$101-PERCENT!H$100),(PERCENT!H40-PERCENT!H$100)/(PERCENT!H$100-PERCENT!H$102))</f>
        <v>8.4311359939869494E-3</v>
      </c>
      <c r="I40" s="124">
        <f>IF(PERCENT!I40&gt;PERCENT!I$100,(PERCENT!I40-PERCENT!I$100)/(PERCENT!I$101-PERCENT!I$100),(PERCENT!I40-PERCENT!I$100)/(PERCENT!I$100-PERCENT!I$102))</f>
        <v>0.18348549097516453</v>
      </c>
      <c r="J40" s="124">
        <f>IF(PERCENT!J40&gt;PERCENT!J$100,(PERCENT!J40-PERCENT!J$100)/(PERCENT!J$101-PERCENT!J$100),(PERCENT!J40-PERCENT!J$100)/(PERCENT!J$100-PERCENT!J$102))</f>
        <v>-0.65617387801256333</v>
      </c>
      <c r="K40" s="126">
        <f>IF(PERCENT!K40&gt;PERCENT!K$100,(PERCENT!K40-PERCENT!K$100)/(PERCENT!K$101-PERCENT!K$100),(PERCENT!K40-PERCENT!K$100)/(PERCENT!K$100-PERCENT!K$102))</f>
        <v>0.55330407415854532</v>
      </c>
      <c r="L40" s="126">
        <f>IF(PERCENT!L40&gt;PERCENT!L$100,(PERCENT!L40-PERCENT!L$100)/(PERCENT!L$101-PERCENT!L$100),(PERCENT!L40-PERCENT!L$100)/(PERCENT!L$100-PERCENT!L$102))</f>
        <v>-0.13291538565519562</v>
      </c>
      <c r="M40" s="124">
        <f>IF(PERCENT!M40&gt;PERCENT!M$100,(PERCENT!M40-PERCENT!M$100)/(PERCENT!M$101-PERCENT!M$100),(PERCENT!M40-PERCENT!M$100)/(PERCENT!M$100-PERCENT!M$102))</f>
        <v>-1</v>
      </c>
      <c r="N40" s="124">
        <f>IF(PERCENT!N40&gt;PERCENT!N$100,(PERCENT!N40-PERCENT!N$100)/(PERCENT!N$101-PERCENT!N$100),(PERCENT!N40-PERCENT!N$100)/(PERCENT!N$100-PERCENT!N$102))</f>
        <v>-8.4619003298487053E-2</v>
      </c>
      <c r="O40" s="124">
        <f>IF(PERCENT!O40&gt;PERCENT!O$100,(PERCENT!O40-PERCENT!O$100)/(PERCENT!O$101-PERCENT!O$100),(PERCENT!O40-PERCENT!O$100)/(PERCENT!O$100-PERCENT!O$102))</f>
        <v>-0.51053914632914932</v>
      </c>
      <c r="P40" s="124">
        <f>IF(PERCENT!P40&gt;PERCENT!P$100,(PERCENT!P40-PERCENT!P$100)/(PERCENT!P$101-PERCENT!P$100),(PERCENT!P40-PERCENT!P$100)/(PERCENT!P$100-PERCENT!P$102))</f>
        <v>0.77844815638726916</v>
      </c>
      <c r="Q40" s="124">
        <f>IF(PERCENT!Q40&gt;PERCENT!Q$100,(PERCENT!Q40-PERCENT!Q$100)/(PERCENT!Q$101-PERCENT!Q$100),(PERCENT!Q40-PERCENT!Q$100)/(PERCENT!Q$100-PERCENT!Q$102))</f>
        <v>0.37558086613026342</v>
      </c>
      <c r="R40" s="127">
        <f>IF(PERCENT!R40&gt;PERCENT!R$100,(PERCENT!R40-PERCENT!R$100)/(PERCENT!R$101-PERCENT!R$100),(PERCENT!R40-PERCENT!R$100)/(PERCENT!R$100-PERCENT!R$102))</f>
        <v>0.46754483363088656</v>
      </c>
      <c r="S40" s="124">
        <f>IF(PERCENT!S40&gt;PERCENT!S$100,(PERCENT!S40-PERCENT!S$100)/(PERCENT!S$101-PERCENT!S$100),(PERCENT!S40-PERCENT!S$100)/(PERCENT!S$100-PERCENT!S$102))</f>
        <v>0.46719248969369193</v>
      </c>
      <c r="T40" s="124">
        <f>IF(PERCENT!T40&gt;PERCENT!T$100,(PERCENT!T40-PERCENT!T$100)/(PERCENT!T$101-PERCENT!T$100),(PERCENT!T40-PERCENT!T$100)/(PERCENT!T$100-PERCENT!T$102))</f>
        <v>0.62591365607806637</v>
      </c>
      <c r="U40" s="124">
        <f>IF(PERCENT!U40&gt;PERCENT!U$100,(PERCENT!U40-PERCENT!U$100)/(PERCENT!U$101-PERCENT!U$100),(PERCENT!U40-PERCENT!U$100)/(PERCENT!U$100-PERCENT!U$102))</f>
        <v>-0.39017454434149851</v>
      </c>
      <c r="V40" s="127">
        <f>IF(PERCENT!V40&gt;PERCENT!V$100,(PERCENT!V40-PERCENT!V$100)/(PERCENT!V$101-PERCENT!V$100),(PERCENT!V40-PERCENT!V$100)/(PERCENT!V$100-PERCENT!V$102))</f>
        <v>5.6320071473513943E-2</v>
      </c>
      <c r="W40" s="124">
        <f>IF(PERCENT!W40&gt;PERCENT!W$100,(PERCENT!W40-PERCENT!W$100)/(PERCENT!W$101-PERCENT!W$100),(PERCENT!W40-PERCENT!W$100)/(PERCENT!W$100-PERCENT!W$102))</f>
        <v>5.6320071473513943E-2</v>
      </c>
      <c r="X40" s="127">
        <f>IF(PERCENT!X40&gt;PERCENT!X$100,(PERCENT!X40-PERCENT!X$100)/(PERCENT!X$101-PERCENT!X$100),(PERCENT!X40-PERCENT!X$100)/(PERCENT!X$100-PERCENT!X$102))</f>
        <v>-0.27893188918028811</v>
      </c>
      <c r="Y40" s="124">
        <f>IF(PERCENT!Y40&gt;PERCENT!Y$100,(PERCENT!Y40-PERCENT!Y$100)/(PERCENT!Y$101-PERCENT!Y$100),(PERCENT!Y40-PERCENT!Y$100)/(PERCENT!Y$100-PERCENT!Y$102))</f>
        <v>-0.76005033119118448</v>
      </c>
      <c r="Z40" s="124">
        <f>IF(PERCENT!Z40&gt;PERCENT!Z$100,(PERCENT!Z40-PERCENT!Z$100)/(PERCENT!Z$101-PERCENT!Z$100),(PERCENT!Z40-PERCENT!Z$100)/(PERCENT!Z$100-PERCENT!Z$102))</f>
        <v>-0.27944837938274442</v>
      </c>
      <c r="AA40" s="124">
        <f>IF(PERCENT!AA40&gt;PERCENT!AA$100,(PERCENT!AA40-PERCENT!AA$100)/(PERCENT!AA$101-PERCENT!AA$100),(PERCENT!AA40-PERCENT!AA$100)/(PERCENT!AA$100-PERCENT!AA$102))</f>
        <v>-0.13683562283420206</v>
      </c>
      <c r="AB40" s="124">
        <f>IF(PERCENT!AB40&gt;PERCENT!AB$100,(PERCENT!AB40-PERCENT!AB$100)/(PERCENT!AB$101-PERCENT!AB$100),(PERCENT!AB40-PERCENT!AB$100)/(PERCENT!AB$100-PERCENT!AB$102))</f>
        <v>-0.24877859961752705</v>
      </c>
      <c r="AC40" s="127">
        <f>IF(PERCENT!AC40&gt;PERCENT!AC$100,(PERCENT!AC40-PERCENT!AC$100)/(PERCENT!AC$101-PERCENT!AC$100),(PERCENT!AC40-PERCENT!AC$100)/(PERCENT!AC$100-PERCENT!AC$102))</f>
        <v>-0.32503741509891326</v>
      </c>
      <c r="AD40" s="124">
        <f>IF(PERCENT!AD40&gt;PERCENT!AD$100,(PERCENT!AD40-PERCENT!AD$100)/(PERCENT!AD$101-PERCENT!AD$100),(PERCENT!AD40-PERCENT!AD$100)/(PERCENT!AD$100-PERCENT!AD$102))</f>
        <v>-0.32503741509891326</v>
      </c>
      <c r="AE40" s="128">
        <f>IF(PERCENT!AE40&gt;PERCENT!AE$100,(PERCENT!AE40-PERCENT!AE$100)/(PERCENT!AE$101-PERCENT!AE$100),(PERCENT!AE40-PERCENT!AE$100)/(PERCENT!AE$100-PERCENT!AE$102))</f>
        <v>0.40687418650841606</v>
      </c>
      <c r="AF40" s="124">
        <f>IF(PERCENT!AF40&gt;PERCENT!AF$100,(PERCENT!AF40-PERCENT!AF$100)/(PERCENT!AF$101-PERCENT!AF$100),(PERCENT!AF40-PERCENT!AF$100)/(PERCENT!AF$100-PERCENT!AF$102))</f>
        <v>0.2622944832414455</v>
      </c>
      <c r="AG40" s="124">
        <f>IF(PERCENT!AG40&gt;PERCENT!AG$100,(PERCENT!AG40-PERCENT!AG$100)/(PERCENT!AG$101-PERCENT!AG$100),(PERCENT!AG40-PERCENT!AG$100)/(PERCENT!AG$100-PERCENT!AG$102))</f>
        <v>-0.31436429351508044</v>
      </c>
      <c r="AH40" s="124">
        <f>IF(PERCENT!AH40&gt;PERCENT!AH$100,(PERCENT!AH40-PERCENT!AH$100)/(PERCENT!AH$101-PERCENT!AH$100),(PERCENT!AH40-PERCENT!AH$100)/(PERCENT!AH$100-PERCENT!AH$102))</f>
        <v>-0.36624615270581662</v>
      </c>
      <c r="AI40" s="124">
        <f>IF(PERCENT!AI40&gt;PERCENT!AI$100,(PERCENT!AI40-PERCENT!AI$100)/(PERCENT!AI$101-PERCENT!AI$100),(PERCENT!AI40-PERCENT!AI$100)/(PERCENT!AI$100-PERCENT!AI$102))</f>
        <v>0.67389770526574999</v>
      </c>
      <c r="AJ40" s="124">
        <f>IF(PERCENT!AJ40&gt;PERCENT!AJ$100,(PERCENT!AJ40-PERCENT!AJ$100)/(PERCENT!AJ$101-PERCENT!AJ$100),(PERCENT!AJ40-PERCENT!AJ$100)/(PERCENT!AJ$100-PERCENT!AJ$102))</f>
        <v>0.44108467601621332</v>
      </c>
      <c r="AK40" s="124">
        <f>IF(PERCENT!AK40&gt;PERCENT!AK$100,(PERCENT!AK40-PERCENT!AK$100)/(PERCENT!AK$101-PERCENT!AK$100),(PERCENT!AK40-PERCENT!AK$100)/(PERCENT!AK$100-PERCENT!AK$102))</f>
        <v>-0.26707329968084292</v>
      </c>
      <c r="AL40" s="124">
        <f>IF(PERCENT!AL40&gt;PERCENT!AL$100,(PERCENT!AL40-PERCENT!AL$100)/(PERCENT!AL$101-PERCENT!AL$100),(PERCENT!AL40-PERCENT!AL$100)/(PERCENT!AL$100-PERCENT!AL$102))</f>
        <v>-0.6447245783737553</v>
      </c>
      <c r="AM40" s="124">
        <f>IF(PERCENT!AM40&gt;PERCENT!AM$100,(PERCENT!AM40-PERCENT!AM$100)/(PERCENT!AM$101-PERCENT!AM$100),(PERCENT!AM40-PERCENT!AM$100)/(PERCENT!AM$100-PERCENT!AM$102))</f>
        <v>0.52951355752006724</v>
      </c>
      <c r="AN40" s="124">
        <f>IF(PERCENT!AN40&gt;PERCENT!AN$100,(PERCENT!AN40-PERCENT!AN$100)/(PERCENT!AN$101-PERCENT!AN$100),(PERCENT!AN40-PERCENT!AN$100)/(PERCENT!AN$100-PERCENT!AN$102))</f>
        <v>-0.11270405411549041</v>
      </c>
      <c r="AO40" s="124">
        <f>IF(PERCENT!AO40&gt;PERCENT!AO$100,(PERCENT!AO40-PERCENT!AO$100)/(PERCENT!AO$101-PERCENT!AO$100),(PERCENT!AO40-PERCENT!AO$100)/(PERCENT!AO$100-PERCENT!AO$102))</f>
        <v>-9.8127374088192068E-2</v>
      </c>
      <c r="AP40" s="124">
        <f>IF(PERCENT!AP40&gt;PERCENT!AP$100,(PERCENT!AP40-PERCENT!AP$100)/(PERCENT!AP$101-PERCENT!AP$100),(PERCENT!AP40-PERCENT!AP$100)/(PERCENT!AP$100-PERCENT!AP$102))</f>
        <v>2.0821095533755711E-2</v>
      </c>
      <c r="AQ40" s="124">
        <f>IF(PERCENT!AQ40&gt;PERCENT!AQ$100,(PERCENT!AQ40-PERCENT!AQ$100)/(PERCENT!AQ$101-PERCENT!AQ$100),(PERCENT!AQ40-PERCENT!AQ$100)/(PERCENT!AQ$100-PERCENT!AQ$102))</f>
        <v>1</v>
      </c>
      <c r="AR40" s="124">
        <f>IF(PERCENT!AR40&gt;PERCENT!AR$100,(PERCENT!AR40-PERCENT!AR$100)/(PERCENT!AR$101-PERCENT!AR$100),(PERCENT!AR40-PERCENT!AR$100)/(PERCENT!AR$100-PERCENT!AR$102))</f>
        <v>0.85231106591208827</v>
      </c>
      <c r="AS40" s="198">
        <f>IF(PERCENT!AS40&gt;PERCENT!AS$100,(PERCENT!AS40-PERCENT!AS$100)/(PERCENT!AS$101-PERCENT!AS$100),(PERCENT!AS40-PERCENT!AS$100)/(PERCENT!AS$100-PERCENT!AS$102))</f>
        <v>5.9196921172304462E-2</v>
      </c>
      <c r="AT40" s="198">
        <f>IF(PERCENT!AT40&gt;PERCENT!AT$100,(PERCENT!AT40-PERCENT!AT$100)/(PERCENT!AT$101-PERCENT!AT$100),(PERCENT!AT40-PERCENT!AT$100)/(PERCENT!AT$100-PERCENT!AT$102))</f>
        <v>0.24113833818227251</v>
      </c>
      <c r="AU40" s="198">
        <f>IF(PERCENT!AU40&gt;PERCENT!AU$100,(PERCENT!AU40-PERCENT!AU$100)/(PERCENT!AU$101-PERCENT!AU$100),(PERCENT!AU40-PERCENT!AU$100)/(PERCENT!AU$100-PERCENT!AU$102))</f>
        <v>1.2553559616986882E-2</v>
      </c>
      <c r="AV40" s="231">
        <f>IF(PERCENT!AV40&gt;PERCENT!AV$100,(PERCENT!AV40-PERCENT!AV$100)/(PERCENT!AV$101-PERCENT!AV$100),(PERCENT!AV40-PERCENT!AV$100)/(PERCENT!AV$100-PERCENT!AV$102))</f>
        <v>0.40687418650841606</v>
      </c>
      <c r="AW40" s="231">
        <f>IF(PERCENT!AW40&gt;PERCENT!AW$100,(PERCENT!AW40-PERCENT!AW$100)/(PERCENT!AW$101-PERCENT!AW$100),(PERCENT!AW40-PERCENT!AW$100)/(PERCENT!AW$100-PERCENT!AW$102))</f>
        <v>9.8980857447244552E-2</v>
      </c>
      <c r="AX40" s="231">
        <f>IF(PERCENT!AX40&gt;PERCENT!AX$100,(PERCENT!AX40-PERCENT!AX$100)/(PERCENT!AX$101-PERCENT!AX$100),(PERCENT!AX40-PERCENT!AX$100)/(PERCENT!AX$100-PERCENT!AX$102))</f>
        <v>0.40687418650841606</v>
      </c>
      <c r="AY40" s="232">
        <f>IF(PERCENT!AY40&gt;PERCENT!AY$100,(PERCENT!AY40-PERCENT!AY$100)/(PERCENT!AY$101-PERCENT!AY$100),(PERCENT!AY40-PERCENT!AY$100)/(PERCENT!AY$100-PERCENT!AY$102))</f>
        <v>0.59205739114944356</v>
      </c>
    </row>
    <row r="41" spans="1:51" x14ac:dyDescent="0.35">
      <c r="A41" s="197" t="s">
        <v>432</v>
      </c>
      <c r="B41" s="125">
        <f>IF(PERCENT!B41&gt;PERCENT!B$100,(PERCENT!B41-PERCENT!B$100)/(PERCENT!B$101-PERCENT!B$100),(PERCENT!B41-PERCENT!B$100)/(PERCENT!B$100-PERCENT!B$102))</f>
        <v>0.73630438001855669</v>
      </c>
      <c r="C41" s="124">
        <f>IF(PERCENT!C41&gt;PERCENT!C$100,(PERCENT!C41-PERCENT!C$100)/(PERCENT!C$101-PERCENT!C$100),(PERCENT!C41-PERCENT!C$100)/(PERCENT!C$100-PERCENT!C$102))</f>
        <v>1</v>
      </c>
      <c r="D41" s="124">
        <f>IF(PERCENT!D41&gt;PERCENT!D$100,(PERCENT!D41-PERCENT!D$100)/(PERCENT!D$101-PERCENT!D$100),(PERCENT!D41-PERCENT!D$100)/(PERCENT!D$100-PERCENT!D$102))</f>
        <v>0.16085509857484584</v>
      </c>
      <c r="E41" s="124">
        <f>IF(PERCENT!E41&gt;PERCENT!E$100,(PERCENT!E41-PERCENT!E$100)/(PERCENT!E$101-PERCENT!E$100),(PERCENT!E41-PERCENT!E$100)/(PERCENT!E$100-PERCENT!E$102))</f>
        <v>0.97775949910447224</v>
      </c>
      <c r="F41" s="124">
        <f>IF(PERCENT!F41&gt;PERCENT!F$100,(PERCENT!F41-PERCENT!F$100)/(PERCENT!F$101-PERCENT!F$100),(PERCENT!F41-PERCENT!F$100)/(PERCENT!F$100-PERCENT!F$102))</f>
        <v>-0.63098810732625965</v>
      </c>
      <c r="G41" s="124">
        <f>IF(PERCENT!G41&gt;PERCENT!G$100,(PERCENT!G41-PERCENT!G$100)/(PERCENT!G$101-PERCENT!G$100),(PERCENT!G41-PERCENT!G$100)/(PERCENT!G$100-PERCENT!G$102))</f>
        <v>0.4107055495275882</v>
      </c>
      <c r="H41" s="125">
        <f>IF(PERCENT!H41&gt;PERCENT!H$100,(PERCENT!H41-PERCENT!H$100)/(PERCENT!H$101-PERCENT!H$100),(PERCENT!H41-PERCENT!H$100)/(PERCENT!H$100-PERCENT!H$102))</f>
        <v>0.69625406791337563</v>
      </c>
      <c r="I41" s="124">
        <f>IF(PERCENT!I41&gt;PERCENT!I$100,(PERCENT!I41-PERCENT!I$100)/(PERCENT!I$101-PERCENT!I$100),(PERCENT!I41-PERCENT!I$100)/(PERCENT!I$100-PERCENT!I$102))</f>
        <v>4.9769205426043336E-2</v>
      </c>
      <c r="J41" s="124">
        <f>IF(PERCENT!J41&gt;PERCENT!J$100,(PERCENT!J41-PERCENT!J$100)/(PERCENT!J$101-PERCENT!J$100),(PERCENT!J41-PERCENT!J$100)/(PERCENT!J$100-PERCENT!J$102))</f>
        <v>0.76099316436813891</v>
      </c>
      <c r="K41" s="126">
        <f>IF(PERCENT!K41&gt;PERCENT!K$100,(PERCENT!K41-PERCENT!K$100)/(PERCENT!K$101-PERCENT!K$100),(PERCENT!K41-PERCENT!K$100)/(PERCENT!K$100-PERCENT!K$102))</f>
        <v>0.35032934994337417</v>
      </c>
      <c r="L41" s="126">
        <f>IF(PERCENT!L41&gt;PERCENT!L$100,(PERCENT!L41-PERCENT!L$100)/(PERCENT!L$101-PERCENT!L$100),(PERCENT!L41-PERCENT!L$100)/(PERCENT!L$100-PERCENT!L$102))</f>
        <v>6.4209623102327973E-2</v>
      </c>
      <c r="M41" s="124">
        <f>IF(PERCENT!M41&gt;PERCENT!M$100,(PERCENT!M41-PERCENT!M$100)/(PERCENT!M$101-PERCENT!M$100),(PERCENT!M41-PERCENT!M$100)/(PERCENT!M$100-PERCENT!M$102))</f>
        <v>0.40893613056377309</v>
      </c>
      <c r="N41" s="124">
        <f>IF(PERCENT!N41&gt;PERCENT!N$100,(PERCENT!N41-PERCENT!N$100)/(PERCENT!N$101-PERCENT!N$100),(PERCENT!N41-PERCENT!N$100)/(PERCENT!N$100-PERCENT!N$102))</f>
        <v>-0.46293936831230953</v>
      </c>
      <c r="O41" s="124">
        <f>IF(PERCENT!O41&gt;PERCENT!O$100,(PERCENT!O41-PERCENT!O$100)/(PERCENT!O$101-PERCENT!O$100),(PERCENT!O41-PERCENT!O$100)/(PERCENT!O$100-PERCENT!O$102))</f>
        <v>0.19304985013945297</v>
      </c>
      <c r="P41" s="124">
        <f>IF(PERCENT!P41&gt;PERCENT!P$100,(PERCENT!P41-PERCENT!P$100)/(PERCENT!P$101-PERCENT!P$100),(PERCENT!P41-PERCENT!P$100)/(PERCENT!P$100-PERCENT!P$102))</f>
        <v>-0.29688299574085836</v>
      </c>
      <c r="Q41" s="124">
        <f>IF(PERCENT!Q41&gt;PERCENT!Q$100,(PERCENT!Q41-PERCENT!Q$100)/(PERCENT!Q$101-PERCENT!Q$100),(PERCENT!Q41-PERCENT!Q$100)/(PERCENT!Q$100-PERCENT!Q$102))</f>
        <v>-0.51654408203166913</v>
      </c>
      <c r="R41" s="127">
        <f>IF(PERCENT!R41&gt;PERCENT!R$100,(PERCENT!R41-PERCENT!R$100)/(PERCENT!R$101-PERCENT!R$100),(PERCENT!R41-PERCENT!R$100)/(PERCENT!R$100-PERCENT!R$102))</f>
        <v>0.73491992167131137</v>
      </c>
      <c r="S41" s="124">
        <f>IF(PERCENT!S41&gt;PERCENT!S$100,(PERCENT!S41-PERCENT!S$100)/(PERCENT!S$101-PERCENT!S$100),(PERCENT!S41-PERCENT!S$100)/(PERCENT!S$100-PERCENT!S$102))</f>
        <v>0.54027105621272542</v>
      </c>
      <c r="T41" s="124">
        <f>IF(PERCENT!T41&gt;PERCENT!T$100,(PERCENT!T41-PERCENT!T$100)/(PERCENT!T$101-PERCENT!T$100),(PERCENT!T41-PERCENT!T$100)/(PERCENT!T$100-PERCENT!T$102))</f>
        <v>0.33854127257060096</v>
      </c>
      <c r="U41" s="124">
        <f>IF(PERCENT!U41&gt;PERCENT!U$100,(PERCENT!U41-PERCENT!U$100)/(PERCENT!U$101-PERCENT!U$100),(PERCENT!U41-PERCENT!U$100)/(PERCENT!U$100-PERCENT!U$102))</f>
        <v>1</v>
      </c>
      <c r="V41" s="127">
        <f>IF(PERCENT!V41&gt;PERCENT!V$100,(PERCENT!V41-PERCENT!V$100)/(PERCENT!V$101-PERCENT!V$100),(PERCENT!V41-PERCENT!V$100)/(PERCENT!V$100-PERCENT!V$102))</f>
        <v>0.35158290313189428</v>
      </c>
      <c r="W41" s="124">
        <f>IF(PERCENT!W41&gt;PERCENT!W$100,(PERCENT!W41-PERCENT!W$100)/(PERCENT!W$101-PERCENT!W$100),(PERCENT!W41-PERCENT!W$100)/(PERCENT!W$100-PERCENT!W$102))</f>
        <v>0.35158290313189428</v>
      </c>
      <c r="X41" s="127">
        <f>IF(PERCENT!X41&gt;PERCENT!X$100,(PERCENT!X41-PERCENT!X$100)/(PERCENT!X$101-PERCENT!X$100),(PERCENT!X41-PERCENT!X$100)/(PERCENT!X$100-PERCENT!X$102))</f>
        <v>0.49234164800502106</v>
      </c>
      <c r="Y41" s="124">
        <f>IF(PERCENT!Y41&gt;PERCENT!Y$100,(PERCENT!Y41-PERCENT!Y$100)/(PERCENT!Y$101-PERCENT!Y$100),(PERCENT!Y41-PERCENT!Y$100)/(PERCENT!Y$100-PERCENT!Y$102))</f>
        <v>0.14790219444985545</v>
      </c>
      <c r="Z41" s="124">
        <f>IF(PERCENT!Z41&gt;PERCENT!Z$100,(PERCENT!Z41-PERCENT!Z$100)/(PERCENT!Z$101-PERCENT!Z$100),(PERCENT!Z41-PERCENT!Z$100)/(PERCENT!Z$100-PERCENT!Z$102))</f>
        <v>3.5031178127384842E-2</v>
      </c>
      <c r="AA41" s="124">
        <f>IF(PERCENT!AA41&gt;PERCENT!AA$100,(PERCENT!AA41-PERCENT!AA$100)/(PERCENT!AA$101-PERCENT!AA$100),(PERCENT!AA41-PERCENT!AA$100)/(PERCENT!AA$100-PERCENT!AA$102))</f>
        <v>1</v>
      </c>
      <c r="AB41" s="124">
        <f>IF(PERCENT!AB41&gt;PERCENT!AB$100,(PERCENT!AB41-PERCENT!AB$100)/(PERCENT!AB$101-PERCENT!AB$100),(PERCENT!AB41-PERCENT!AB$100)/(PERCENT!AB$100-PERCENT!AB$102))</f>
        <v>0.15871277560154698</v>
      </c>
      <c r="AC41" s="127">
        <f>IF(PERCENT!AC41&gt;PERCENT!AC$100,(PERCENT!AC41-PERCENT!AC$100)/(PERCENT!AC$101-PERCENT!AC$100),(PERCENT!AC41-PERCENT!AC$100)/(PERCENT!AC$100-PERCENT!AC$102))</f>
        <v>1</v>
      </c>
      <c r="AD41" s="124">
        <f>IF(PERCENT!AD41&gt;PERCENT!AD$100,(PERCENT!AD41-PERCENT!AD$100)/(PERCENT!AD$101-PERCENT!AD$100),(PERCENT!AD41-PERCENT!AD$100)/(PERCENT!AD$100-PERCENT!AD$102))</f>
        <v>1</v>
      </c>
      <c r="AE41" s="128">
        <f>IF(PERCENT!AE41&gt;PERCENT!AE$100,(PERCENT!AE41-PERCENT!AE$100)/(PERCENT!AE$101-PERCENT!AE$100),(PERCENT!AE41-PERCENT!AE$100)/(PERCENT!AE$100-PERCENT!AE$102))</f>
        <v>0.51619524031527386</v>
      </c>
      <c r="AF41" s="124">
        <f>IF(PERCENT!AF41&gt;PERCENT!AF$100,(PERCENT!AF41-PERCENT!AF$100)/(PERCENT!AF$101-PERCENT!AF$100),(PERCENT!AF41-PERCENT!AF$100)/(PERCENT!AF$100-PERCENT!AF$102))</f>
        <v>-0.87090430091281579</v>
      </c>
      <c r="AG41" s="124">
        <f>IF(PERCENT!AG41&gt;PERCENT!AG$100,(PERCENT!AG41-PERCENT!AG$100)/(PERCENT!AG$101-PERCENT!AG$100),(PERCENT!AG41-PERCENT!AG$100)/(PERCENT!AG$100-PERCENT!AG$102))</f>
        <v>-0.74217515178150206</v>
      </c>
      <c r="AH41" s="124">
        <f>IF(PERCENT!AH41&gt;PERCENT!AH$100,(PERCENT!AH41-PERCENT!AH$100)/(PERCENT!AH$101-PERCENT!AH$100),(PERCENT!AH41-PERCENT!AH$100)/(PERCENT!AH$100-PERCENT!AH$102))</f>
        <v>0.27889318373865279</v>
      </c>
      <c r="AI41" s="124">
        <f>IF(PERCENT!AI41&gt;PERCENT!AI$100,(PERCENT!AI41-PERCENT!AI$100)/(PERCENT!AI$101-PERCENT!AI$100),(PERCENT!AI41-PERCENT!AI$100)/(PERCENT!AI$100-PERCENT!AI$102))</f>
        <v>0.5404213521211314</v>
      </c>
      <c r="AJ41" s="124">
        <f>IF(PERCENT!AJ41&gt;PERCENT!AJ$100,(PERCENT!AJ41-PERCENT!AJ$100)/(PERCENT!AJ$101-PERCENT!AJ$100),(PERCENT!AJ41-PERCENT!AJ$100)/(PERCENT!AJ$100-PERCENT!AJ$102))</f>
        <v>-0.63039688265585347</v>
      </c>
      <c r="AK41" s="124">
        <f>IF(PERCENT!AK41&gt;PERCENT!AK$100,(PERCENT!AK41-PERCENT!AK$100)/(PERCENT!AK$101-PERCENT!AK$100),(PERCENT!AK41-PERCENT!AK$100)/(PERCENT!AK$100-PERCENT!AK$102))</f>
        <v>0.90453277869579962</v>
      </c>
      <c r="AL41" s="124">
        <f>IF(PERCENT!AL41&gt;PERCENT!AL$100,(PERCENT!AL41-PERCENT!AL$100)/(PERCENT!AL$101-PERCENT!AL$100),(PERCENT!AL41-PERCENT!AL$100)/(PERCENT!AL$100-PERCENT!AL$102))</f>
        <v>0.37572653924124871</v>
      </c>
      <c r="AM41" s="124">
        <f>IF(PERCENT!AM41&gt;PERCENT!AM$100,(PERCENT!AM41-PERCENT!AM$100)/(PERCENT!AM$101-PERCENT!AM$100),(PERCENT!AM41-PERCENT!AM$100)/(PERCENT!AM$100-PERCENT!AM$102))</f>
        <v>0.72369852421128666</v>
      </c>
      <c r="AN41" s="124">
        <f>IF(PERCENT!AN41&gt;PERCENT!AN$100,(PERCENT!AN41-PERCENT!AN$100)/(PERCENT!AN$101-PERCENT!AN$100),(PERCENT!AN41-PERCENT!AN$100)/(PERCENT!AN$100-PERCENT!AN$102))</f>
        <v>-0.74959746312461573</v>
      </c>
      <c r="AO41" s="124">
        <f>IF(PERCENT!AO41&gt;PERCENT!AO$100,(PERCENT!AO41-PERCENT!AO$100)/(PERCENT!AO$101-PERCENT!AO$100),(PERCENT!AO41-PERCENT!AO$100)/(PERCENT!AO$100-PERCENT!AO$102))</f>
        <v>0.78441077611189414</v>
      </c>
      <c r="AP41" s="124">
        <f>IF(PERCENT!AP41&gt;PERCENT!AP$100,(PERCENT!AP41-PERCENT!AP$100)/(PERCENT!AP$101-PERCENT!AP$100),(PERCENT!AP41-PERCENT!AP$100)/(PERCENT!AP$100-PERCENT!AP$102))</f>
        <v>-0.46441305051701037</v>
      </c>
      <c r="AQ41" s="124">
        <f>IF(PERCENT!AQ41&gt;PERCENT!AQ$100,(PERCENT!AQ41-PERCENT!AQ$100)/(PERCENT!AQ$101-PERCENT!AQ$100),(PERCENT!AQ41-PERCENT!AQ$100)/(PERCENT!AQ$100-PERCENT!AQ$102))</f>
        <v>0.13055826557980824</v>
      </c>
      <c r="AR41" s="124">
        <f>IF(PERCENT!AR41&gt;PERCENT!AR$100,(PERCENT!AR41-PERCENT!AR$100)/(PERCENT!AR$101-PERCENT!AR$100),(PERCENT!AR41-PERCENT!AR$100)/(PERCENT!AR$100-PERCENT!AR$102))</f>
        <v>-0.14075728301064805</v>
      </c>
      <c r="AS41" s="198">
        <f>IF(PERCENT!AS41&gt;PERCENT!AS$100,(PERCENT!AS41-PERCENT!AS$100)/(PERCENT!AS$101-PERCENT!AS$100),(PERCENT!AS41-PERCENT!AS$100)/(PERCENT!AS$100-PERCENT!AS$102))</f>
        <v>0.70487927100768311</v>
      </c>
      <c r="AT41" s="198">
        <f>IF(PERCENT!AT41&gt;PERCENT!AT$100,(PERCENT!AT41-PERCENT!AT$100)/(PERCENT!AT$101-PERCENT!AT$100),(PERCENT!AT41-PERCENT!AT$100)/(PERCENT!AT$100-PERCENT!AT$102))</f>
        <v>0.23512238283735626</v>
      </c>
      <c r="AU41" s="198">
        <f>IF(PERCENT!AU41&gt;PERCENT!AU$100,(PERCENT!AU41-PERCENT!AU$100)/(PERCENT!AU$101-PERCENT!AU$100),(PERCENT!AU41-PERCENT!AU$100)/(PERCENT!AU$100-PERCENT!AU$102))</f>
        <v>0.88729235105958248</v>
      </c>
      <c r="AV41" s="231">
        <f>IF(PERCENT!AV41&gt;PERCENT!AV$100,(PERCENT!AV41-PERCENT!AV$100)/(PERCENT!AV$101-PERCENT!AV$100),(PERCENT!AV41-PERCENT!AV$100)/(PERCENT!AV$100-PERCENT!AV$102))</f>
        <v>0.51619524031527386</v>
      </c>
      <c r="AW41" s="231">
        <f>IF(PERCENT!AW41&gt;PERCENT!AW$100,(PERCENT!AW41-PERCENT!AW$100)/(PERCENT!AW$101-PERCENT!AW$100),(PERCENT!AW41-PERCENT!AW$100)/(PERCENT!AW$100-PERCENT!AW$102))</f>
        <v>0.78080724108898125</v>
      </c>
      <c r="AX41" s="231">
        <f>IF(PERCENT!AX41&gt;PERCENT!AX$100,(PERCENT!AX41-PERCENT!AX$100)/(PERCENT!AX$101-PERCENT!AX$100),(PERCENT!AX41-PERCENT!AX$100)/(PERCENT!AX$100-PERCENT!AX$102))</f>
        <v>0.51619524031527386</v>
      </c>
      <c r="AY41" s="232">
        <f>IF(PERCENT!AY41&gt;PERCENT!AY$100,(PERCENT!AY41-PERCENT!AY$100)/(PERCENT!AY$101-PERCENT!AY$100),(PERCENT!AY41-PERCENT!AY$100)/(PERCENT!AY$100-PERCENT!AY$102))</f>
        <v>0.32084677443530146</v>
      </c>
    </row>
    <row r="42" spans="1:51" x14ac:dyDescent="0.35">
      <c r="A42" s="197" t="s">
        <v>433</v>
      </c>
      <c r="B42" s="125">
        <f>IF(PERCENT!B42&gt;PERCENT!B$100,(PERCENT!B42-PERCENT!B$100)/(PERCENT!B$101-PERCENT!B$100),(PERCENT!B42-PERCENT!B$100)/(PERCENT!B$100-PERCENT!B$102))</f>
        <v>0.219252654760827</v>
      </c>
      <c r="C42" s="124">
        <f>IF(PERCENT!C42&gt;PERCENT!C$100,(PERCENT!C42-PERCENT!C$100)/(PERCENT!C$101-PERCENT!C$100),(PERCENT!C42-PERCENT!C$100)/(PERCENT!C$100-PERCENT!C$102))</f>
        <v>0.38009930051133733</v>
      </c>
      <c r="D42" s="124">
        <f>IF(PERCENT!D42&gt;PERCENT!D$100,(PERCENT!D42-PERCENT!D$100)/(PERCENT!D$101-PERCENT!D$100),(PERCENT!D42-PERCENT!D$100)/(PERCENT!D$100-PERCENT!D$102))</f>
        <v>0.35166920042632527</v>
      </c>
      <c r="E42" s="124">
        <f>IF(PERCENT!E42&gt;PERCENT!E$100,(PERCENT!E42-PERCENT!E$100)/(PERCENT!E$101-PERCENT!E$100),(PERCENT!E42-PERCENT!E$100)/(PERCENT!E$100-PERCENT!E$102))</f>
        <v>-0.29988733420678554</v>
      </c>
      <c r="F42" s="124">
        <f>IF(PERCENT!F42&gt;PERCENT!F$100,(PERCENT!F42-PERCENT!F$100)/(PERCENT!F$101-PERCENT!F$100),(PERCENT!F42-PERCENT!F$100)/(PERCENT!F$100-PERCENT!F$102))</f>
        <v>0.68215005608434864</v>
      </c>
      <c r="G42" s="124">
        <f>IF(PERCENT!G42&gt;PERCENT!G$100,(PERCENT!G42-PERCENT!G$100)/(PERCENT!G$101-PERCENT!G$100),(PERCENT!G42-PERCENT!G$100)/(PERCENT!G$100-PERCENT!G$102))</f>
        <v>-0.45824852893271323</v>
      </c>
      <c r="H42" s="125">
        <f>IF(PERCENT!H42&gt;PERCENT!H$100,(PERCENT!H42-PERCENT!H$100)/(PERCENT!H$101-PERCENT!H$100),(PERCENT!H42-PERCENT!H$100)/(PERCENT!H$100-PERCENT!H$102))</f>
        <v>0.36298203562326309</v>
      </c>
      <c r="I42" s="124">
        <f>IF(PERCENT!I42&gt;PERCENT!I$100,(PERCENT!I42-PERCENT!I$100)/(PERCENT!I$101-PERCENT!I$100),(PERCENT!I42-PERCENT!I$100)/(PERCENT!I$100-PERCENT!I$102))</f>
        <v>0.18348549097516453</v>
      </c>
      <c r="J42" s="124">
        <f>IF(PERCENT!J42&gt;PERCENT!J$100,(PERCENT!J42-PERCENT!J$100)/(PERCENT!J$101-PERCENT!J$100),(PERCENT!J42-PERCENT!J$100)/(PERCENT!J$100-PERCENT!J$102))</f>
        <v>0.24344783184194616</v>
      </c>
      <c r="K42" s="126">
        <f>IF(PERCENT!K42&gt;PERCENT!K$100,(PERCENT!K42-PERCENT!K$100)/(PERCENT!K$101-PERCENT!K$100),(PERCENT!K42-PERCENT!K$100)/(PERCENT!K$100-PERCENT!K$102))</f>
        <v>0.8512125577121622</v>
      </c>
      <c r="L42" s="126">
        <f>IF(PERCENT!L42&gt;PERCENT!L$100,(PERCENT!L42-PERCENT!L$100)/(PERCENT!L$101-PERCENT!L$100),(PERCENT!L42-PERCENT!L$100)/(PERCENT!L$100-PERCENT!L$102))</f>
        <v>-0.81685266970445158</v>
      </c>
      <c r="M42" s="124">
        <f>IF(PERCENT!M42&gt;PERCENT!M$100,(PERCENT!M42-PERCENT!M$100)/(PERCENT!M$101-PERCENT!M$100),(PERCENT!M42-PERCENT!M$100)/(PERCENT!M$100-PERCENT!M$102))</f>
        <v>-1</v>
      </c>
      <c r="N42" s="124">
        <f>IF(PERCENT!N42&gt;PERCENT!N$100,(PERCENT!N42-PERCENT!N$100)/(PERCENT!N$101-PERCENT!N$100),(PERCENT!N42-PERCENT!N$100)/(PERCENT!N$100-PERCENT!N$102))</f>
        <v>-0.34937713180451352</v>
      </c>
      <c r="O42" s="124">
        <f>IF(PERCENT!O42&gt;PERCENT!O$100,(PERCENT!O42-PERCENT!O$100)/(PERCENT!O$101-PERCENT!O$100),(PERCENT!O42-PERCENT!O$100)/(PERCENT!O$100-PERCENT!O$102))</f>
        <v>-0.51053914632914932</v>
      </c>
      <c r="P42" s="124">
        <f>IF(PERCENT!P42&gt;PERCENT!P$100,(PERCENT!P42-PERCENT!P$100)/(PERCENT!P$101-PERCENT!P$100),(PERCENT!P42-PERCENT!P$100)/(PERCENT!P$100-PERCENT!P$102))</f>
        <v>-8.6206826068300255E-2</v>
      </c>
      <c r="Q42" s="124">
        <f>IF(PERCENT!Q42&gt;PERCENT!Q$100,(PERCENT!Q42-PERCENT!Q$100)/(PERCENT!Q$101-PERCENT!Q$100),(PERCENT!Q42-PERCENT!Q$100)/(PERCENT!Q$100-PERCENT!Q$102))</f>
        <v>-1</v>
      </c>
      <c r="R42" s="127">
        <f>IF(PERCENT!R42&gt;PERCENT!R$100,(PERCENT!R42-PERCENT!R$100)/(PERCENT!R$101-PERCENT!R$100),(PERCENT!R42-PERCENT!R$100)/(PERCENT!R$100-PERCENT!R$102))</f>
        <v>0.82978018521295793</v>
      </c>
      <c r="S42" s="124">
        <f>IF(PERCENT!S42&gt;PERCENT!S$100,(PERCENT!S42-PERCENT!S$100)/(PERCENT!S$101-PERCENT!S$100),(PERCENT!S42-PERCENT!S$100)/(PERCENT!S$100-PERCENT!S$102))</f>
        <v>0.79174133151374793</v>
      </c>
      <c r="T42" s="124">
        <f>IF(PERCENT!T42&gt;PERCENT!T$100,(PERCENT!T42-PERCENT!T$100)/(PERCENT!T$101-PERCENT!T$100),(PERCENT!T42-PERCENT!T$100)/(PERCENT!T$100-PERCENT!T$102))</f>
        <v>0.86550389448074727</v>
      </c>
      <c r="U42" s="124">
        <f>IF(PERCENT!U42&gt;PERCENT!U$100,(PERCENT!U42-PERCENT!U$100)/(PERCENT!U$101-PERCENT!U$100),(PERCENT!U42-PERCENT!U$100)/(PERCENT!U$100-PERCENT!U$102))</f>
        <v>0.21839297034565422</v>
      </c>
      <c r="V42" s="127">
        <f>IF(PERCENT!V42&gt;PERCENT!V$100,(PERCENT!V42-PERCENT!V$100)/(PERCENT!V$101-PERCENT!V$100),(PERCENT!V42-PERCENT!V$100)/(PERCENT!V$100-PERCENT!V$102))</f>
        <v>2.2605514954034178E-2</v>
      </c>
      <c r="W42" s="124">
        <f>IF(PERCENT!W42&gt;PERCENT!W$100,(PERCENT!W42-PERCENT!W$100)/(PERCENT!W$101-PERCENT!W$100),(PERCENT!W42-PERCENT!W$100)/(PERCENT!W$100-PERCENT!W$102))</f>
        <v>2.2605514954034178E-2</v>
      </c>
      <c r="X42" s="127">
        <f>IF(PERCENT!X42&gt;PERCENT!X$100,(PERCENT!X42-PERCENT!X$100)/(PERCENT!X$101-PERCENT!X$100),(PERCENT!X42-PERCENT!X$100)/(PERCENT!X$100-PERCENT!X$102))</f>
        <v>-0.61406672454017142</v>
      </c>
      <c r="Y42" s="124">
        <f>IF(PERCENT!Y42&gt;PERCENT!Y$100,(PERCENT!Y42-PERCENT!Y$100)/(PERCENT!Y$101-PERCENT!Y$100),(PERCENT!Y42-PERCENT!Y$100)/(PERCENT!Y$100-PERCENT!Y$102))</f>
        <v>5.5762440353820233E-2</v>
      </c>
      <c r="Z42" s="124">
        <f>IF(PERCENT!Z42&gt;PERCENT!Z$100,(PERCENT!Z42-PERCENT!Z$100)/(PERCENT!Z$101-PERCENT!Z$100),(PERCENT!Z42-PERCENT!Z$100)/(PERCENT!Z$100-PERCENT!Z$102))</f>
        <v>-0.25675559852626118</v>
      </c>
      <c r="AA42" s="124">
        <f>IF(PERCENT!AA42&gt;PERCENT!AA$100,(PERCENT!AA42-PERCENT!AA$100)/(PERCENT!AA$101-PERCENT!AA$100),(PERCENT!AA42-PERCENT!AA$100)/(PERCENT!AA$100-PERCENT!AA$102))</f>
        <v>-0.21985609574279599</v>
      </c>
      <c r="AB42" s="124">
        <f>IF(PERCENT!AB42&gt;PERCENT!AB$100,(PERCENT!AB42-PERCENT!AB$100)/(PERCENT!AB$101-PERCENT!AB$100),(PERCENT!AB42-PERCENT!AB$100)/(PERCENT!AB$100-PERCENT!AB$102))</f>
        <v>-0.84011166140508164</v>
      </c>
      <c r="AC42" s="127">
        <f>IF(PERCENT!AC42&gt;PERCENT!AC$100,(PERCENT!AC42-PERCENT!AC$100)/(PERCENT!AC$101-PERCENT!AC$100),(PERCENT!AC42-PERCENT!AC$100)/(PERCENT!AC$100-PERCENT!AC$102))</f>
        <v>-0.12672257358985559</v>
      </c>
      <c r="AD42" s="124">
        <f>IF(PERCENT!AD42&gt;PERCENT!AD$100,(PERCENT!AD42-PERCENT!AD$100)/(PERCENT!AD$101-PERCENT!AD$100),(PERCENT!AD42-PERCENT!AD$100)/(PERCENT!AD$100-PERCENT!AD$102))</f>
        <v>-0.12672257358985559</v>
      </c>
      <c r="AE42" s="128">
        <f>IF(PERCENT!AE42&gt;PERCENT!AE$100,(PERCENT!AE42-PERCENT!AE$100)/(PERCENT!AE$101-PERCENT!AE$100),(PERCENT!AE42-PERCENT!AE$100)/(PERCENT!AE$100-PERCENT!AE$102))</f>
        <v>0.22641657196878229</v>
      </c>
      <c r="AF42" s="124">
        <f>IF(PERCENT!AF42&gt;PERCENT!AF$100,(PERCENT!AF42-PERCENT!AF$100)/(PERCENT!AF$101-PERCENT!AF$100),(PERCENT!AF42-PERCENT!AF$100)/(PERCENT!AF$100-PERCENT!AF$102))</f>
        <v>0.65184338744337245</v>
      </c>
      <c r="AG42" s="124">
        <f>IF(PERCENT!AG42&gt;PERCENT!AG$100,(PERCENT!AG42-PERCENT!AG$100)/(PERCENT!AG$101-PERCENT!AG$100),(PERCENT!AG42-PERCENT!AG$100)/(PERCENT!AG$100-PERCENT!AG$102))</f>
        <v>0.21805029604490153</v>
      </c>
      <c r="AH42" s="124">
        <f>IF(PERCENT!AH42&gt;PERCENT!AH$100,(PERCENT!AH42-PERCENT!AH$100)/(PERCENT!AH$101-PERCENT!AH$100),(PERCENT!AH42-PERCENT!AH$100)/(PERCENT!AH$100-PERCENT!AH$102))</f>
        <v>0.336458701867831</v>
      </c>
      <c r="AI42" s="124">
        <f>IF(PERCENT!AI42&gt;PERCENT!AI$100,(PERCENT!AI42-PERCENT!AI$100)/(PERCENT!AI$101-PERCENT!AI$100),(PERCENT!AI42-PERCENT!AI$100)/(PERCENT!AI$100-PERCENT!AI$102))</f>
        <v>1.8268300571133887E-4</v>
      </c>
      <c r="AJ42" s="124">
        <f>IF(PERCENT!AJ42&gt;PERCENT!AJ$100,(PERCENT!AJ42-PERCENT!AJ$100)/(PERCENT!AJ$101-PERCENT!AJ$100),(PERCENT!AJ42-PERCENT!AJ$100)/(PERCENT!AJ$100-PERCENT!AJ$102))</f>
        <v>-1.3877691724268509E-2</v>
      </c>
      <c r="AK42" s="124">
        <f>IF(PERCENT!AK42&gt;PERCENT!AK$100,(PERCENT!AK42-PERCENT!AK$100)/(PERCENT!AK$101-PERCENT!AK$100),(PERCENT!AK42-PERCENT!AK$100)/(PERCENT!AK$100-PERCENT!AK$102))</f>
        <v>0.12022938994031594</v>
      </c>
      <c r="AL42" s="124">
        <f>IF(PERCENT!AL42&gt;PERCENT!AL$100,(PERCENT!AL42-PERCENT!AL$100)/(PERCENT!AL$101-PERCENT!AL$100),(PERCENT!AL42-PERCENT!AL$100)/(PERCENT!AL$100-PERCENT!AL$102))</f>
        <v>3.1718403929275217E-3</v>
      </c>
      <c r="AM42" s="124">
        <f>IF(PERCENT!AM42&gt;PERCENT!AM$100,(PERCENT!AM42-PERCENT!AM$100)/(PERCENT!AM$101-PERCENT!AM$100),(PERCENT!AM42-PERCENT!AM$100)/(PERCENT!AM$100-PERCENT!AM$102))</f>
        <v>0.18336492971596316</v>
      </c>
      <c r="AN42" s="124">
        <f>IF(PERCENT!AN42&gt;PERCENT!AN$100,(PERCENT!AN42-PERCENT!AN$100)/(PERCENT!AN$101-PERCENT!AN$100),(PERCENT!AN42-PERCENT!AN$100)/(PERCENT!AN$100-PERCENT!AN$102))</f>
        <v>-0.11270405411549041</v>
      </c>
      <c r="AO42" s="124">
        <f>IF(PERCENT!AO42&gt;PERCENT!AO$100,(PERCENT!AO42-PERCENT!AO$100)/(PERCENT!AO$101-PERCENT!AO$100),(PERCENT!AO42-PERCENT!AO$100)/(PERCENT!AO$100-PERCENT!AO$102))</f>
        <v>-9.518085135887892E-3</v>
      </c>
      <c r="AP42" s="124">
        <f>IF(PERCENT!AP42&gt;PERCENT!AP$100,(PERCENT!AP42-PERCENT!AP$100)/(PERCENT!AP$101-PERCENT!AP$100),(PERCENT!AP42-PERCENT!AP$100)/(PERCENT!AP$100-PERCENT!AP$102))</f>
        <v>4.3160334245379697E-2</v>
      </c>
      <c r="AQ42" s="124">
        <f>IF(PERCENT!AQ42&gt;PERCENT!AQ$100,(PERCENT!AQ42-PERCENT!AQ$100)/(PERCENT!AQ$101-PERCENT!AQ$100),(PERCENT!AQ42-PERCENT!AQ$100)/(PERCENT!AQ$100-PERCENT!AQ$102))</f>
        <v>-6.8884766818206905E-2</v>
      </c>
      <c r="AR42" s="124">
        <f>IF(PERCENT!AR42&gt;PERCENT!AR$100,(PERCENT!AR42-PERCENT!AR$100)/(PERCENT!AR$101-PERCENT!AR$100),(PERCENT!AR42-PERCENT!AR$100)/(PERCENT!AR$100-PERCENT!AR$102))</f>
        <v>0.31559572411632758</v>
      </c>
      <c r="AS42" s="198">
        <f>IF(PERCENT!AS42&gt;PERCENT!AS$100,(PERCENT!AS42-PERCENT!AS$100)/(PERCENT!AS$101-PERCENT!AS$100),(PERCENT!AS42-PERCENT!AS$100)/(PERCENT!AS$100-PERCENT!AS$102))</f>
        <v>0.33202859143281954</v>
      </c>
      <c r="AT42" s="198">
        <f>IF(PERCENT!AT42&gt;PERCENT!AT$100,(PERCENT!AT42-PERCENT!AT$100)/(PERCENT!AT$101-PERCENT!AT$100),(PERCENT!AT42-PERCENT!AT$100)/(PERCENT!AT$100-PERCENT!AT$102))</f>
        <v>0.14517008864529174</v>
      </c>
      <c r="AU42" s="198">
        <f>IF(PERCENT!AU42&gt;PERCENT!AU$100,(PERCENT!AU42-PERCENT!AU$100)/(PERCENT!AU$101-PERCENT!AU$100),(PERCENT!AU42-PERCENT!AU$100)/(PERCENT!AU$100-PERCENT!AU$102))</f>
        <v>8.0699861341920379E-2</v>
      </c>
      <c r="AV42" s="231">
        <f>IF(PERCENT!AV42&gt;PERCENT!AV$100,(PERCENT!AV42-PERCENT!AV$100)/(PERCENT!AV$101-PERCENT!AV$100),(PERCENT!AV42-PERCENT!AV$100)/(PERCENT!AV$100-PERCENT!AV$102))</f>
        <v>0.22641657196878229</v>
      </c>
      <c r="AW42" s="231">
        <f>IF(PERCENT!AW42&gt;PERCENT!AW$100,(PERCENT!AW42-PERCENT!AW$100)/(PERCENT!AW$101-PERCENT!AW$100),(PERCENT!AW42-PERCENT!AW$100)/(PERCENT!AW$100-PERCENT!AW$102))</f>
        <v>0.24423425275192495</v>
      </c>
      <c r="AX42" s="231">
        <f>IF(PERCENT!AX42&gt;PERCENT!AX$100,(PERCENT!AX42-PERCENT!AX$100)/(PERCENT!AX$101-PERCENT!AX$100),(PERCENT!AX42-PERCENT!AX$100)/(PERCENT!AX$100-PERCENT!AX$102))</f>
        <v>0.22641657196878229</v>
      </c>
      <c r="AY42" s="232">
        <f>IF(PERCENT!AY42&gt;PERCENT!AY$100,(PERCENT!AY42-PERCENT!AY$100)/(PERCENT!AY$101-PERCENT!AY$100),(PERCENT!AY42-PERCENT!AY$100)/(PERCENT!AY$100-PERCENT!AY$102))</f>
        <v>0.53419289425366612</v>
      </c>
    </row>
    <row r="43" spans="1:51" x14ac:dyDescent="0.35">
      <c r="A43" s="197" t="s">
        <v>434</v>
      </c>
      <c r="B43" s="125">
        <f>IF(PERCENT!B43&gt;PERCENT!B$100,(PERCENT!B43-PERCENT!B$100)/(PERCENT!B$101-PERCENT!B$100),(PERCENT!B43-PERCENT!B$100)/(PERCENT!B$100-PERCENT!B$102))</f>
        <v>-6.9926052846055728E-2</v>
      </c>
      <c r="C43" s="124">
        <f>IF(PERCENT!C43&gt;PERCENT!C$100,(PERCENT!C43-PERCENT!C$100)/(PERCENT!C$101-PERCENT!C$100),(PERCENT!C43-PERCENT!C$100)/(PERCENT!C$100-PERCENT!C$102))</f>
        <v>3.375656501638076E-2</v>
      </c>
      <c r="D43" s="124">
        <f>IF(PERCENT!D43&gt;PERCENT!D$100,(PERCENT!D43-PERCENT!D$100)/(PERCENT!D$101-PERCENT!D$100),(PERCENT!D43-PERCENT!D$100)/(PERCENT!D$100-PERCENT!D$102))</f>
        <v>-0.37603320729431317</v>
      </c>
      <c r="E43" s="124">
        <f>IF(PERCENT!E43&gt;PERCENT!E$100,(PERCENT!E43-PERCENT!E$100)/(PERCENT!E$101-PERCENT!E$100),(PERCENT!E43-PERCENT!E$100)/(PERCENT!E$100-PERCENT!E$102))</f>
        <v>-0.31590491602276577</v>
      </c>
      <c r="F43" s="124">
        <f>IF(PERCENT!F43&gt;PERCENT!F$100,(PERCENT!F43-PERCENT!F$100)/(PERCENT!F$101-PERCENT!F$100),(PERCENT!F43-PERCENT!F$100)/(PERCENT!F$100-PERCENT!F$102))</f>
        <v>0.20025755913683335</v>
      </c>
      <c r="G43" s="124">
        <f>IF(PERCENT!G43&gt;PERCENT!G$100,(PERCENT!G43-PERCENT!G$100)/(PERCENT!G$101-PERCENT!G$100),(PERCENT!G43-PERCENT!G$100)/(PERCENT!G$100-PERCENT!G$102))</f>
        <v>0.37886784250122296</v>
      </c>
      <c r="H43" s="125">
        <f>IF(PERCENT!H43&gt;PERCENT!H$100,(PERCENT!H43-PERCENT!H$100)/(PERCENT!H$101-PERCENT!H$100),(PERCENT!H43-PERCENT!H$100)/(PERCENT!H$100-PERCENT!H$102))</f>
        <v>-1.3779703589136424E-2</v>
      </c>
      <c r="I43" s="124">
        <f>IF(PERCENT!I43&gt;PERCENT!I$100,(PERCENT!I43-PERCENT!I$100)/(PERCENT!I$101-PERCENT!I$100),(PERCENT!I43-PERCENT!I$100)/(PERCENT!I$100-PERCENT!I$102))</f>
        <v>0.18348549097516453</v>
      </c>
      <c r="J43" s="124">
        <f>IF(PERCENT!J43&gt;PERCENT!J$100,(PERCENT!J43-PERCENT!J$100)/(PERCENT!J$101-PERCENT!J$100),(PERCENT!J43-PERCENT!J$100)/(PERCENT!J$100-PERCENT!J$102))</f>
        <v>-0.71631042503641107</v>
      </c>
      <c r="K43" s="126">
        <f>IF(PERCENT!K43&gt;PERCENT!K$100,(PERCENT!K43-PERCENT!K$100)/(PERCENT!K$101-PERCENT!K$100),(PERCENT!K43-PERCENT!K$100)/(PERCENT!K$100-PERCENT!K$102))</f>
        <v>0.47093052091034249</v>
      </c>
      <c r="L43" s="126">
        <f>IF(PERCENT!L43&gt;PERCENT!L$100,(PERCENT!L43-PERCENT!L$100)/(PERCENT!L$101-PERCENT!L$100),(PERCENT!L43-PERCENT!L$100)/(PERCENT!L$100-PERCENT!L$102))</f>
        <v>-0.20562318347065961</v>
      </c>
      <c r="M43" s="124">
        <f>IF(PERCENT!M43&gt;PERCENT!M$100,(PERCENT!M43-PERCENT!M$100)/(PERCENT!M$101-PERCENT!M$100),(PERCENT!M43-PERCENT!M$100)/(PERCENT!M$100-PERCENT!M$102))</f>
        <v>-1</v>
      </c>
      <c r="N43" s="124">
        <f>IF(PERCENT!N43&gt;PERCENT!N$100,(PERCENT!N43-PERCENT!N$100)/(PERCENT!N$101-PERCENT!N$100),(PERCENT!N43-PERCENT!N$100)/(PERCENT!N$100-PERCENT!N$102))</f>
        <v>1.0547185297505732E-2</v>
      </c>
      <c r="O43" s="124">
        <f>IF(PERCENT!O43&gt;PERCENT!O$100,(PERCENT!O43-PERCENT!O$100)/(PERCENT!O$101-PERCENT!O$100),(PERCENT!O43-PERCENT!O$100)/(PERCENT!O$100-PERCENT!O$102))</f>
        <v>-2.107829265829872E-2</v>
      </c>
      <c r="P43" s="124">
        <f>IF(PERCENT!P43&gt;PERCENT!P$100,(PERCENT!P43-PERCENT!P$100)/(PERCENT!P$101-PERCENT!P$100),(PERCENT!P43-PERCENT!P$100)/(PERCENT!P$100-PERCENT!P$102))</f>
        <v>0.15757233117315086</v>
      </c>
      <c r="Q43" s="124">
        <f>IF(PERCENT!Q43&gt;PERCENT!Q$100,(PERCENT!Q43-PERCENT!Q$100)/(PERCENT!Q$101-PERCENT!Q$100),(PERCENT!Q43-PERCENT!Q$100)/(PERCENT!Q$100-PERCENT!Q$102))</f>
        <v>0.18734174520078467</v>
      </c>
      <c r="R43" s="127">
        <f>IF(PERCENT!R43&gt;PERCENT!R$100,(PERCENT!R43-PERCENT!R$100)/(PERCENT!R$101-PERCENT!R$100),(PERCENT!R43-PERCENT!R$100)/(PERCENT!R$100-PERCENT!R$102))</f>
        <v>-0.20810437567185516</v>
      </c>
      <c r="S43" s="124">
        <f>IF(PERCENT!S43&gt;PERCENT!S$100,(PERCENT!S43-PERCENT!S$100)/(PERCENT!S$101-PERCENT!S$100),(PERCENT!S43-PERCENT!S$100)/(PERCENT!S$100-PERCENT!S$102))</f>
        <v>-6.4386663046609963E-2</v>
      </c>
      <c r="T43" s="124">
        <f>IF(PERCENT!T43&gt;PERCENT!T$100,(PERCENT!T43-PERCENT!T$100)/(PERCENT!T$101-PERCENT!T$100),(PERCENT!T43-PERCENT!T$100)/(PERCENT!T$100-PERCENT!T$102))</f>
        <v>-0.36300004704711886</v>
      </c>
      <c r="U43" s="124">
        <f>IF(PERCENT!U43&gt;PERCENT!U$100,(PERCENT!U43-PERCENT!U$100)/(PERCENT!U$101-PERCENT!U$100),(PERCENT!U43-PERCENT!U$100)/(PERCENT!U$100-PERCENT!U$102))</f>
        <v>-9.304845007359247E-2</v>
      </c>
      <c r="V43" s="127">
        <f>IF(PERCENT!V43&gt;PERCENT!V$100,(PERCENT!V43-PERCENT!V$100)/(PERCENT!V$101-PERCENT!V$100),(PERCENT!V43-PERCENT!V$100)/(PERCENT!V$100-PERCENT!V$102))</f>
        <v>-0.51232988845877814</v>
      </c>
      <c r="W43" s="124">
        <f>IF(PERCENT!W43&gt;PERCENT!W$100,(PERCENT!W43-PERCENT!W$100)/(PERCENT!W$101-PERCENT!W$100),(PERCENT!W43-PERCENT!W$100)/(PERCENT!W$100-PERCENT!W$102))</f>
        <v>-0.51232988845877814</v>
      </c>
      <c r="X43" s="127">
        <f>IF(PERCENT!X43&gt;PERCENT!X$100,(PERCENT!X43-PERCENT!X$100)/(PERCENT!X$101-PERCENT!X$100),(PERCENT!X43-PERCENT!X$100)/(PERCENT!X$100-PERCENT!X$102))</f>
        <v>-0.37224322892293887</v>
      </c>
      <c r="Y43" s="124">
        <f>IF(PERCENT!Y43&gt;PERCENT!Y$100,(PERCENT!Y43-PERCENT!Y$100)/(PERCENT!Y$101-PERCENT!Y$100),(PERCENT!Y43-PERCENT!Y$100)/(PERCENT!Y$100-PERCENT!Y$102))</f>
        <v>-0.43369359004491637</v>
      </c>
      <c r="Z43" s="124">
        <f>IF(PERCENT!Z43&gt;PERCENT!Z$100,(PERCENT!Z43-PERCENT!Z$100)/(PERCENT!Z$101-PERCENT!Z$100),(PERCENT!Z43-PERCENT!Z$100)/(PERCENT!Z$100-PERCENT!Z$102))</f>
        <v>-0.58311271891130767</v>
      </c>
      <c r="AA43" s="124">
        <f>IF(PERCENT!AA43&gt;PERCENT!AA$100,(PERCENT!AA43-PERCENT!AA$100)/(PERCENT!AA$101-PERCENT!AA$100),(PERCENT!AA43-PERCENT!AA$100)/(PERCENT!AA$100-PERCENT!AA$102))</f>
        <v>-0.52781604439884611</v>
      </c>
      <c r="AB43" s="124">
        <f>IF(PERCENT!AB43&gt;PERCENT!AB$100,(PERCENT!AB43-PERCENT!AB$100)/(PERCENT!AB$101-PERCENT!AB$100),(PERCENT!AB43-PERCENT!AB$100)/(PERCENT!AB$100-PERCENT!AB$102))</f>
        <v>-0.25639233002680883</v>
      </c>
      <c r="AC43" s="127">
        <f>IF(PERCENT!AC43&gt;PERCENT!AC$100,(PERCENT!AC43-PERCENT!AC$100)/(PERCENT!AC$101-PERCENT!AC$100),(PERCENT!AC43-PERCENT!AC$100)/(PERCENT!AC$100-PERCENT!AC$102))</f>
        <v>-0.55388852441845371</v>
      </c>
      <c r="AD43" s="124">
        <f>IF(PERCENT!AD43&gt;PERCENT!AD$100,(PERCENT!AD43-PERCENT!AD$100)/(PERCENT!AD$101-PERCENT!AD$100),(PERCENT!AD43-PERCENT!AD$100)/(PERCENT!AD$100-PERCENT!AD$102))</f>
        <v>-0.55388852441845371</v>
      </c>
      <c r="AE43" s="128">
        <f>IF(PERCENT!AE43&gt;PERCENT!AE$100,(PERCENT!AE43-PERCENT!AE$100)/(PERCENT!AE$101-PERCENT!AE$100),(PERCENT!AE43-PERCENT!AE$100)/(PERCENT!AE$100-PERCENT!AE$102))</f>
        <v>0.19888482664537302</v>
      </c>
      <c r="AF43" s="124">
        <f>IF(PERCENT!AF43&gt;PERCENT!AF$100,(PERCENT!AF43-PERCENT!AF$100)/(PERCENT!AF$101-PERCENT!AF$100),(PERCENT!AF43-PERCENT!AF$100)/(PERCENT!AF$100-PERCENT!AF$102))</f>
        <v>0.89767581673776353</v>
      </c>
      <c r="AG43" s="124">
        <f>IF(PERCENT!AG43&gt;PERCENT!AG$100,(PERCENT!AG43-PERCENT!AG$100)/(PERCENT!AG$101-PERCENT!AG$100),(PERCENT!AG43-PERCENT!AG$100)/(PERCENT!AG$100-PERCENT!AG$102))</f>
        <v>0.59873306918300884</v>
      </c>
      <c r="AH43" s="124">
        <f>IF(PERCENT!AH43&gt;PERCENT!AH$100,(PERCENT!AH43-PERCENT!AH$100)/(PERCENT!AH$101-PERCENT!AH$100),(PERCENT!AH43-PERCENT!AH$100)/(PERCENT!AH$100-PERCENT!AH$102))</f>
        <v>-0.30169382466620448</v>
      </c>
      <c r="AI43" s="124">
        <f>IF(PERCENT!AI43&gt;PERCENT!AI$100,(PERCENT!AI43-PERCENT!AI$100)/(PERCENT!AI$101-PERCENT!AI$100),(PERCENT!AI43-PERCENT!AI$100)/(PERCENT!AI$100-PERCENT!AI$102))</f>
        <v>0.45678074796848733</v>
      </c>
      <c r="AJ43" s="124">
        <f>IF(PERCENT!AJ43&gt;PERCENT!AJ$100,(PERCENT!AJ43-PERCENT!AJ$100)/(PERCENT!AJ$101-PERCENT!AJ$100),(PERCENT!AJ43-PERCENT!AJ$100)/(PERCENT!AJ$100-PERCENT!AJ$102))</f>
        <v>-3.9367218994964433E-2</v>
      </c>
      <c r="AK43" s="124">
        <f>IF(PERCENT!AK43&gt;PERCENT!AK$100,(PERCENT!AK43-PERCENT!AK$100)/(PERCENT!AK$101-PERCENT!AK$100),(PERCENT!AK43-PERCENT!AK$100)/(PERCENT!AK$100-PERCENT!AK$102))</f>
        <v>-0.23128156424203006</v>
      </c>
      <c r="AL43" s="124">
        <f>IF(PERCENT!AL43&gt;PERCENT!AL$100,(PERCENT!AL43-PERCENT!AL$100)/(PERCENT!AL$101-PERCENT!AL$100),(PERCENT!AL43-PERCENT!AL$100)/(PERCENT!AL$100-PERCENT!AL$102))</f>
        <v>-0.61174976022439742</v>
      </c>
      <c r="AM43" s="124">
        <f>IF(PERCENT!AM43&gt;PERCENT!AM$100,(PERCENT!AM43-PERCENT!AM$100)/(PERCENT!AM$101-PERCENT!AM$100),(PERCENT!AM43-PERCENT!AM$100)/(PERCENT!AM$100-PERCENT!AM$102))</f>
        <v>-0.10909891321125574</v>
      </c>
      <c r="AN43" s="124">
        <f>IF(PERCENT!AN43&gt;PERCENT!AN$100,(PERCENT!AN43-PERCENT!AN$100)/(PERCENT!AN$101-PERCENT!AN$100),(PERCENT!AN43-PERCENT!AN$100)/(PERCENT!AN$100-PERCENT!AN$102))</f>
        <v>-0.11270405411549041</v>
      </c>
      <c r="AO43" s="124">
        <f>IF(PERCENT!AO43&gt;PERCENT!AO$100,(PERCENT!AO43-PERCENT!AO$100)/(PERCENT!AO$101-PERCENT!AO$100),(PERCENT!AO43-PERCENT!AO$100)/(PERCENT!AO$100-PERCENT!AO$102))</f>
        <v>-3.9256819099332596E-2</v>
      </c>
      <c r="AP43" s="124">
        <f>IF(PERCENT!AP43&gt;PERCENT!AP$100,(PERCENT!AP43-PERCENT!AP$100)/(PERCENT!AP$101-PERCENT!AP$100),(PERCENT!AP43-PERCENT!AP$100)/(PERCENT!AP$100-PERCENT!AP$102))</f>
        <v>0.84596305598203247</v>
      </c>
      <c r="AQ43" s="124">
        <f>IF(PERCENT!AQ43&gt;PERCENT!AQ$100,(PERCENT!AQ43-PERCENT!AQ$100)/(PERCENT!AQ$101-PERCENT!AQ$100),(PERCENT!AQ43-PERCENT!AQ$100)/(PERCENT!AQ$100-PERCENT!AQ$102))</f>
        <v>0.45248419035877147</v>
      </c>
      <c r="AR43" s="124">
        <f>IF(PERCENT!AR43&gt;PERCENT!AR$100,(PERCENT!AR43-PERCENT!AR$100)/(PERCENT!AR$101-PERCENT!AR$100),(PERCENT!AR43-PERCENT!AR$100)/(PERCENT!AR$100-PERCENT!AR$102))</f>
        <v>0.66050010720962959</v>
      </c>
      <c r="AS43" s="198">
        <f>IF(PERCENT!AS43&gt;PERCENT!AS$100,(PERCENT!AS43-PERCENT!AS$100)/(PERCENT!AS$101-PERCENT!AS$100),(PERCENT!AS43-PERCENT!AS$100)/(PERCENT!AS$100-PERCENT!AS$102))</f>
        <v>-5.1311886101923158E-2</v>
      </c>
      <c r="AT43" s="198">
        <f>IF(PERCENT!AT43&gt;PERCENT!AT$100,(PERCENT!AT43-PERCENT!AT$100)/(PERCENT!AT$101-PERCENT!AT$100),(PERCENT!AT43-PERCENT!AT$100)/(PERCENT!AT$100-PERCENT!AT$102))</f>
        <v>0.17113262699096171</v>
      </c>
      <c r="AU43" s="198">
        <f>IF(PERCENT!AU43&gt;PERCENT!AU$100,(PERCENT!AU43-PERCENT!AU$100)/(PERCENT!AU$101-PERCENT!AU$100),(PERCENT!AU43-PERCENT!AU$100)/(PERCENT!AU$100-PERCENT!AU$102))</f>
        <v>-0.44407176332316295</v>
      </c>
      <c r="AV43" s="231">
        <f>IF(PERCENT!AV43&gt;PERCENT!AV$100,(PERCENT!AV43-PERCENT!AV$100)/(PERCENT!AV$101-PERCENT!AV$100),(PERCENT!AV43-PERCENT!AV$100)/(PERCENT!AV$100-PERCENT!AV$102))</f>
        <v>0.19888482664537302</v>
      </c>
      <c r="AW43" s="231">
        <f>IF(PERCENT!AW43&gt;PERCENT!AW$100,(PERCENT!AW43-PERCENT!AW$100)/(PERCENT!AW$101-PERCENT!AW$100),(PERCENT!AW43-PERCENT!AW$100)/(PERCENT!AW$100-PERCENT!AW$102))</f>
        <v>-8.2479850253471265E-2</v>
      </c>
      <c r="AX43" s="231">
        <f>IF(PERCENT!AX43&gt;PERCENT!AX$100,(PERCENT!AX43-PERCENT!AX$100)/(PERCENT!AX$101-PERCENT!AX$100),(PERCENT!AX43-PERCENT!AX$100)/(PERCENT!AX$100-PERCENT!AX$102))</f>
        <v>0.19888482664537302</v>
      </c>
      <c r="AY43" s="232">
        <f>IF(PERCENT!AY43&gt;PERCENT!AY$100,(PERCENT!AY43-PERCENT!AY$100)/(PERCENT!AY$101-PERCENT!AY$100),(PERCENT!AY43-PERCENT!AY$100)/(PERCENT!AY$100-PERCENT!AY$102))</f>
        <v>-0.24275974143517637</v>
      </c>
    </row>
    <row r="44" spans="1:51" x14ac:dyDescent="0.35">
      <c r="A44" s="197" t="s">
        <v>435</v>
      </c>
      <c r="B44" s="125">
        <f>IF(PERCENT!B44&gt;PERCENT!B$100,(PERCENT!B44-PERCENT!B$100)/(PERCENT!B$101-PERCENT!B$100),(PERCENT!B44-PERCENT!B$100)/(PERCENT!B$100-PERCENT!B$102))</f>
        <v>1.7995916612635816</v>
      </c>
      <c r="C44" s="124">
        <f>IF(PERCENT!C44&gt;PERCENT!C$100,(PERCENT!C44-PERCENT!C$100)/(PERCENT!C$101-PERCENT!C$100),(PERCENT!C44-PERCENT!C$100)/(PERCENT!C$100-PERCENT!C$102))</f>
        <v>0.37296492211304294</v>
      </c>
      <c r="D44" s="124">
        <f>IF(PERCENT!D44&gt;PERCENT!D$100,(PERCENT!D44-PERCENT!D$100)/(PERCENT!D$101-PERCENT!D$100),(PERCENT!D44-PERCENT!D$100)/(PERCENT!D$100-PERCENT!D$102))</f>
        <v>0.35855182075749675</v>
      </c>
      <c r="E44" s="124">
        <f>IF(PERCENT!E44&gt;PERCENT!E$100,(PERCENT!E44-PERCENT!E$100)/(PERCENT!E$101-PERCENT!E$100),(PERCENT!E44-PERCENT!E$100)/(PERCENT!E$100-PERCENT!E$102))</f>
        <v>0.63736908924872215</v>
      </c>
      <c r="F44" s="124">
        <f>IF(PERCENT!F44&gt;PERCENT!F$100,(PERCENT!F44-PERCENT!F$100)/(PERCENT!F$101-PERCENT!F$100),(PERCENT!F44-PERCENT!F$100)/(PERCENT!F$100-PERCENT!F$102))</f>
        <v>2.0853995937662484</v>
      </c>
      <c r="G44" s="124">
        <f>IF(PERCENT!G44&gt;PERCENT!G$100,(PERCENT!G44-PERCENT!G$100)/(PERCENT!G$101-PERCENT!G$100),(PERCENT!G44-PERCENT!G$100)/(PERCENT!G$100-PERCENT!G$102))</f>
        <v>5.4860591438403494E-2</v>
      </c>
      <c r="H44" s="125">
        <f>IF(PERCENT!H44&gt;PERCENT!H$100,(PERCENT!H44-PERCENT!H$100)/(PERCENT!H$101-PERCENT!H$100),(PERCENT!H44-PERCENT!H$100)/(PERCENT!H$100-PERCENT!H$102))</f>
        <v>1.9242106132301018</v>
      </c>
      <c r="I44" s="124">
        <f>IF(PERCENT!I44&gt;PERCENT!I$100,(PERCENT!I44-PERCENT!I$100)/(PERCENT!I$101-PERCENT!I$100),(PERCENT!I44-PERCENT!I$100)/(PERCENT!I$100-PERCENT!I$102))</f>
        <v>1</v>
      </c>
      <c r="J44" s="124">
        <f>IF(PERCENT!J44&gt;PERCENT!J$100,(PERCENT!J44-PERCENT!J$100)/(PERCENT!J$101-PERCENT!J$100),(PERCENT!J44-PERCENT!J$100)/(PERCENT!J$100-PERCENT!J$102))</f>
        <v>1.2639617051396888</v>
      </c>
      <c r="K44" s="126">
        <f>IF(PERCENT!K44&gt;PERCENT!K$100,(PERCENT!K44-PERCENT!K$100)/(PERCENT!K$101-PERCENT!K$100),(PERCENT!K44-PERCENT!K$100)/(PERCENT!K$100-PERCENT!K$102))</f>
        <v>1.1849226279156877</v>
      </c>
      <c r="L44" s="126">
        <f>IF(PERCENT!L44&gt;PERCENT!L$100,(PERCENT!L44-PERCENT!L$100)/(PERCENT!L$101-PERCENT!L$100),(PERCENT!L44-PERCENT!L$100)/(PERCENT!L$100-PERCENT!L$102))</f>
        <v>0.64329617956034801</v>
      </c>
      <c r="M44" s="124">
        <f>IF(PERCENT!M44&gt;PERCENT!M$100,(PERCENT!M44-PERCENT!M$100)/(PERCENT!M$101-PERCENT!M$100),(PERCENT!M44-PERCENT!M$100)/(PERCENT!M$100-PERCENT!M$102))</f>
        <v>1</v>
      </c>
      <c r="N44" s="124">
        <f>IF(PERCENT!N44&gt;PERCENT!N$100,(PERCENT!N44-PERCENT!N$100)/(PERCENT!N$101-PERCENT!N$100),(PERCENT!N44-PERCENT!N$100)/(PERCENT!N$100-PERCENT!N$102))</f>
        <v>-0.81239273485692232</v>
      </c>
      <c r="O44" s="124">
        <f>IF(PERCENT!O44&gt;PERCENT!O$100,(PERCENT!O44-PERCENT!O$100)/(PERCENT!O$101-PERCENT!O$100),(PERCENT!O44-PERCENT!O$100)/(PERCENT!O$100-PERCENT!O$102))</f>
        <v>6.0434384366284188</v>
      </c>
      <c r="P44" s="124">
        <f>IF(PERCENT!P44&gt;PERCENT!P$100,(PERCENT!P44-PERCENT!P$100)/(PERCENT!P$101-PERCENT!P$100),(PERCENT!P44-PERCENT!P$100)/(PERCENT!P$100-PERCENT!P$102))</f>
        <v>0.18675880158919905</v>
      </c>
      <c r="Q44" s="124">
        <f>IF(PERCENT!Q44&gt;PERCENT!Q$100,(PERCENT!Q44-PERCENT!Q$100)/(PERCENT!Q$101-PERCENT!Q$100),(PERCENT!Q44-PERCENT!Q$100)/(PERCENT!Q$100-PERCENT!Q$102))</f>
        <v>4.2238408952118403E-2</v>
      </c>
      <c r="R44" s="127">
        <f>IF(PERCENT!R44&gt;PERCENT!R$100,(PERCENT!R44-PERCENT!R$100)/(PERCENT!R$101-PERCENT!R$100),(PERCENT!R44-PERCENT!R$100)/(PERCENT!R$100-PERCENT!R$102))</f>
        <v>3.5038455739123937</v>
      </c>
      <c r="S44" s="124">
        <f>IF(PERCENT!S44&gt;PERCENT!S$100,(PERCENT!S44-PERCENT!S$100)/(PERCENT!S$101-PERCENT!S$100),(PERCENT!S44-PERCENT!S$100)/(PERCENT!S$100-PERCENT!S$102))</f>
        <v>2.4068145424452667</v>
      </c>
      <c r="T44" s="124">
        <f>IF(PERCENT!T44&gt;PERCENT!T$100,(PERCENT!T44-PERCENT!T$100)/(PERCENT!T$101-PERCENT!T$100),(PERCENT!T44-PERCENT!T$100)/(PERCENT!T$100-PERCENT!T$102))</f>
        <v>2.0905508233994001</v>
      </c>
      <c r="U44" s="124">
        <f>IF(PERCENT!U44&gt;PERCENT!U$100,(PERCENT!U44-PERCENT!U$100)/(PERCENT!U$101-PERCENT!U$100),(PERCENT!U44-PERCENT!U$100)/(PERCENT!U$100-PERCENT!U$102))</f>
        <v>4.248012440027189</v>
      </c>
      <c r="V44" s="127">
        <f>IF(PERCENT!V44&gt;PERCENT!V$100,(PERCENT!V44-PERCENT!V$100)/(PERCENT!V$101-PERCENT!V$100),(PERCENT!V44-PERCENT!V$100)/(PERCENT!V$100-PERCENT!V$102))</f>
        <v>4.1841646455414487</v>
      </c>
      <c r="W44" s="124">
        <f>IF(PERCENT!W44&gt;PERCENT!W$100,(PERCENT!W44-PERCENT!W$100)/(PERCENT!W$101-PERCENT!W$100),(PERCENT!W44-PERCENT!W$100)/(PERCENT!W$100-PERCENT!W$102))</f>
        <v>4.1841646455414487</v>
      </c>
      <c r="X44" s="127">
        <f>IF(PERCENT!X44&gt;PERCENT!X$100,(PERCENT!X44-PERCENT!X$100)/(PERCENT!X$101-PERCENT!X$100),(PERCENT!X44-PERCENT!X$100)/(PERCENT!X$100-PERCENT!X$102))</f>
        <v>5.4106467127379458</v>
      </c>
      <c r="Y44" s="124">
        <f>IF(PERCENT!Y44&gt;PERCENT!Y$100,(PERCENT!Y44-PERCENT!Y$100)/(PERCENT!Y$101-PERCENT!Y$100),(PERCENT!Y44-PERCENT!Y$100)/(PERCENT!Y$100-PERCENT!Y$102))</f>
        <v>9.9464078011434651</v>
      </c>
      <c r="Z44" s="124">
        <f>IF(PERCENT!Z44&gt;PERCENT!Z$100,(PERCENT!Z44-PERCENT!Z$100)/(PERCENT!Z$101-PERCENT!Z$100),(PERCENT!Z44-PERCENT!Z$100)/(PERCENT!Z$100-PERCENT!Z$102))</f>
        <v>3.5738655897233222</v>
      </c>
      <c r="AA44" s="124">
        <f>IF(PERCENT!AA44&gt;PERCENT!AA$100,(PERCENT!AA44-PERCENT!AA$100)/(PERCENT!AA$101-PERCENT!AA$100),(PERCENT!AA44-PERCENT!AA$100)/(PERCENT!AA$100-PERCENT!AA$102))</f>
        <v>2.7030907262172494</v>
      </c>
      <c r="AB44" s="124">
        <f>IF(PERCENT!AB44&gt;PERCENT!AB$100,(PERCENT!AB44-PERCENT!AB$100)/(PERCENT!AB$101-PERCENT!AB$100),(PERCENT!AB44-PERCENT!AB$100)/(PERCENT!AB$100-PERCENT!AB$102))</f>
        <v>1.1013599065540307</v>
      </c>
      <c r="AC44" s="127">
        <f>IF(PERCENT!AC44&gt;PERCENT!AC$100,(PERCENT!AC44-PERCENT!AC$100)/(PERCENT!AC$101-PERCENT!AC$100),(PERCENT!AC44-PERCENT!AC$100)/(PERCENT!AC$100-PERCENT!AC$102))</f>
        <v>2.0236986605958216</v>
      </c>
      <c r="AD44" s="124">
        <f>IF(PERCENT!AD44&gt;PERCENT!AD$100,(PERCENT!AD44-PERCENT!AD$100)/(PERCENT!AD$101-PERCENT!AD$100),(PERCENT!AD44-PERCENT!AD$100)/(PERCENT!AD$100-PERCENT!AD$102))</f>
        <v>2.0236986605958216</v>
      </c>
      <c r="AE44" s="128">
        <f>IF(PERCENT!AE44&gt;PERCENT!AE$100,(PERCENT!AE44-PERCENT!AE$100)/(PERCENT!AE$101-PERCENT!AE$100),(PERCENT!AE44-PERCENT!AE$100)/(PERCENT!AE$100-PERCENT!AE$102))</f>
        <v>0.2706282651681583</v>
      </c>
      <c r="AF44" s="124">
        <f>IF(PERCENT!AF44&gt;PERCENT!AF$100,(PERCENT!AF44-PERCENT!AF$100)/(PERCENT!AF$101-PERCENT!AF$100),(PERCENT!AF44-PERCENT!AF$100)/(PERCENT!AF$100-PERCENT!AF$102))</f>
        <v>-0.51826238200220709</v>
      </c>
      <c r="AG44" s="124">
        <f>IF(PERCENT!AG44&gt;PERCENT!AG$100,(PERCENT!AG44-PERCENT!AG$100)/(PERCENT!AG$101-PERCENT!AG$100),(PERCENT!AG44-PERCENT!AG$100)/(PERCENT!AG$100-PERCENT!AG$102))</f>
        <v>-0.12100050792732284</v>
      </c>
      <c r="AH44" s="124">
        <f>IF(PERCENT!AH44&gt;PERCENT!AH$100,(PERCENT!AH44-PERCENT!AH$100)/(PERCENT!AH$101-PERCENT!AH$100),(PERCENT!AH44-PERCENT!AH$100)/(PERCENT!AH$100-PERCENT!AH$102))</f>
        <v>4.1370112159980303</v>
      </c>
      <c r="AI44" s="124">
        <f>IF(PERCENT!AI44&gt;PERCENT!AI$100,(PERCENT!AI44-PERCENT!AI$100)/(PERCENT!AI$101-PERCENT!AI$100),(PERCENT!AI44-PERCENT!AI$100)/(PERCENT!AI$100-PERCENT!AI$102))</f>
        <v>2.5334440202245219</v>
      </c>
      <c r="AJ44" s="124">
        <f>IF(PERCENT!AJ44&gt;PERCENT!AJ$100,(PERCENT!AJ44-PERCENT!AJ$100)/(PERCENT!AJ$101-PERCENT!AJ$100),(PERCENT!AJ44-PERCENT!AJ$100)/(PERCENT!AJ$100-PERCENT!AJ$102))</f>
        <v>3.9425646865573807</v>
      </c>
      <c r="AK44" s="124">
        <f>IF(PERCENT!AK44&gt;PERCENT!AK$100,(PERCENT!AK44-PERCENT!AK$100)/(PERCENT!AK$101-PERCENT!AK$100),(PERCENT!AK44-PERCENT!AK$100)/(PERCENT!AK$100-PERCENT!AK$102))</f>
        <v>0.58756699103021193</v>
      </c>
      <c r="AL44" s="124">
        <f>IF(PERCENT!AL44&gt;PERCENT!AL$100,(PERCENT!AL44-PERCENT!AL$100)/(PERCENT!AL$101-PERCENT!AL$100),(PERCENT!AL44-PERCENT!AL$100)/(PERCENT!AL$100-PERCENT!AL$102))</f>
        <v>4.7777671831071311</v>
      </c>
      <c r="AM44" s="124">
        <f>IF(PERCENT!AM44&gt;PERCENT!AM$100,(PERCENT!AM44-PERCENT!AM$100)/(PERCENT!AM$101-PERCENT!AM$100),(PERCENT!AM44-PERCENT!AM$100)/(PERCENT!AM$100-PERCENT!AM$102))</f>
        <v>0.20632689764799336</v>
      </c>
      <c r="AN44" s="124">
        <f>IF(PERCENT!AN44&gt;PERCENT!AN$100,(PERCENT!AN44-PERCENT!AN$100)/(PERCENT!AN$101-PERCENT!AN$100),(PERCENT!AN44-PERCENT!AN$100)/(PERCENT!AN$100-PERCENT!AN$102))</f>
        <v>-0.72782332948327855</v>
      </c>
      <c r="AO44" s="124">
        <f>IF(PERCENT!AO44&gt;PERCENT!AO$100,(PERCENT!AO44-PERCENT!AO$100)/(PERCENT!AO$101-PERCENT!AO$100),(PERCENT!AO44-PERCENT!AO$100)/(PERCENT!AO$100-PERCENT!AO$102))</f>
        <v>2.4573128612117249E-2</v>
      </c>
      <c r="AP44" s="124">
        <f>IF(PERCENT!AP44&gt;PERCENT!AP$100,(PERCENT!AP44-PERCENT!AP$100)/(PERCENT!AP$101-PERCENT!AP$100),(PERCENT!AP44-PERCENT!AP$100)/(PERCENT!AP$100-PERCENT!AP$102))</f>
        <v>-2.0817419729053981</v>
      </c>
      <c r="AQ44" s="124">
        <f>IF(PERCENT!AQ44&gt;PERCENT!AQ$100,(PERCENT!AQ44-PERCENT!AQ$100)/(PERCENT!AQ$101-PERCENT!AQ$100),(PERCENT!AQ44-PERCENT!AQ$100)/(PERCENT!AQ$100-PERCENT!AQ$102))</f>
        <v>-0.39969907443247527</v>
      </c>
      <c r="AR44" s="124">
        <f>IF(PERCENT!AR44&gt;PERCENT!AR$100,(PERCENT!AR44-PERCENT!AR$100)/(PERCENT!AR$101-PERCENT!AR$100),(PERCENT!AR44-PERCENT!AR$100)/(PERCENT!AR$100-PERCENT!AR$102))</f>
        <v>-4.7455143758256613</v>
      </c>
      <c r="AS44" s="198">
        <f>IF(PERCENT!AS44&gt;PERCENT!AS$100,(PERCENT!AS44-PERCENT!AS$100)/(PERCENT!AS$101-PERCENT!AS$100),(PERCENT!AS44-PERCENT!AS$100)/(PERCENT!AS$100-PERCENT!AS$102))</f>
        <v>1.8973727756799685</v>
      </c>
      <c r="AT44" s="198">
        <f>IF(PERCENT!AT44&gt;PERCENT!AT$100,(PERCENT!AT44-PERCENT!AT$100)/(PERCENT!AT$101-PERCENT!AT$100),(PERCENT!AT44-PERCENT!AT$100)/(PERCENT!AT$100-PERCENT!AT$102))</f>
        <v>1.1364486911492091</v>
      </c>
      <c r="AU44" s="198">
        <f>IF(PERCENT!AU44&gt;PERCENT!AU$100,(PERCENT!AU44-PERCENT!AU$100)/(PERCENT!AU$101-PERCENT!AU$100),(PERCENT!AU44-PERCENT!AU$100)/(PERCENT!AU$100-PERCENT!AU$102))</f>
        <v>3.8939893663373297</v>
      </c>
      <c r="AV44" s="231">
        <f>IF(PERCENT!AV44&gt;PERCENT!AV$100,(PERCENT!AV44-PERCENT!AV$100)/(PERCENT!AV$101-PERCENT!AV$100),(PERCENT!AV44-PERCENT!AV$100)/(PERCENT!AV$100-PERCENT!AV$102))</f>
        <v>0.2706282651681583</v>
      </c>
      <c r="AW44" s="231">
        <f>IF(PERCENT!AW44&gt;PERCENT!AW$100,(PERCENT!AW44-PERCENT!AW$100)/(PERCENT!AW$101-PERCENT!AW$100),(PERCENT!AW44-PERCENT!AW$100)/(PERCENT!AW$100-PERCENT!AW$102))</f>
        <v>2.8248177976382944</v>
      </c>
      <c r="AX44" s="231">
        <f>IF(PERCENT!AX44&gt;PERCENT!AX$100,(PERCENT!AX44-PERCENT!AX$100)/(PERCENT!AX$101-PERCENT!AX$100),(PERCENT!AX44-PERCENT!AX$100)/(PERCENT!AX$100-PERCENT!AX$102))</f>
        <v>0.2706282651681583</v>
      </c>
      <c r="AY44" s="232">
        <f>IF(PERCENT!AY44&gt;PERCENT!AY$100,(PERCENT!AY44-PERCENT!AY$100)/(PERCENT!AY$101-PERCENT!AY$100),(PERCENT!AY44-PERCENT!AY$100)/(PERCENT!AY$100-PERCENT!AY$102))</f>
        <v>2.1581865120813983</v>
      </c>
    </row>
    <row r="45" spans="1:51" x14ac:dyDescent="0.35">
      <c r="A45" s="197" t="s">
        <v>828</v>
      </c>
      <c r="B45" s="125">
        <f>IF(PERCENT!B45&gt;PERCENT!B$100,(PERCENT!B45-PERCENT!B$100)/(PERCENT!B$101-PERCENT!B$100),(PERCENT!B45-PERCENT!B$100)/(PERCENT!B$100-PERCENT!B$102))</f>
        <v>-0.21958729683873382</v>
      </c>
      <c r="C45" s="124">
        <f>IF(PERCENT!C45&gt;PERCENT!C$100,(PERCENT!C45-PERCENT!C$100)/(PERCENT!C$101-PERCENT!C$100),(PERCENT!C45-PERCENT!C$100)/(PERCENT!C$100-PERCENT!C$102))</f>
        <v>-0.82722314677274356</v>
      </c>
      <c r="D45" s="124">
        <f>IF(PERCENT!D45&gt;PERCENT!D$100,(PERCENT!D45-PERCENT!D$100)/(PERCENT!D$101-PERCENT!D$100),(PERCENT!D45-PERCENT!D$100)/(PERCENT!D$100-PERCENT!D$102))</f>
        <v>-0.75648468635738164</v>
      </c>
      <c r="E45" s="124">
        <f>IF(PERCENT!E45&gt;PERCENT!E$100,(PERCENT!E45-PERCENT!E$100)/(PERCENT!E$101-PERCENT!E$100),(PERCENT!E45-PERCENT!E$100)/(PERCENT!E$100-PERCENT!E$102))</f>
        <v>-0.6719480568359002</v>
      </c>
      <c r="F45" s="124">
        <f>IF(PERCENT!F45&gt;PERCENT!F$100,(PERCENT!F45-PERCENT!F$100)/(PERCENT!F$101-PERCENT!F$100),(PERCENT!F45-PERCENT!F$100)/(PERCENT!F$100-PERCENT!F$102))</f>
        <v>0.70907210671522714</v>
      </c>
      <c r="G45" s="124">
        <f>IF(PERCENT!G45&gt;PERCENT!G$100,(PERCENT!G45-PERCENT!G$100)/(PERCENT!G$101-PERCENT!G$100),(PERCENT!G45-PERCENT!G$100)/(PERCENT!G$100-PERCENT!G$102))</f>
        <v>0.24121596485815558</v>
      </c>
      <c r="H45" s="125">
        <f>IF(PERCENT!H45&gt;PERCENT!H$100,(PERCENT!H45-PERCENT!H$100)/(PERCENT!H$101-PERCENT!H$100),(PERCENT!H45-PERCENT!H$100)/(PERCENT!H$100-PERCENT!H$102))</f>
        <v>-0.83287369337652861</v>
      </c>
      <c r="I45" s="124">
        <f>IF(PERCENT!I45&gt;PERCENT!I$100,(PERCENT!I45-PERCENT!I$100)/(PERCENT!I$101-PERCENT!I$100),(PERCENT!I45-PERCENT!I$100)/(PERCENT!I$100-PERCENT!I$102))</f>
        <v>-1</v>
      </c>
      <c r="J45" s="124">
        <f>IF(PERCENT!J45&gt;PERCENT!J$100,(PERCENT!J45-PERCENT!J$100)/(PERCENT!J$101-PERCENT!J$100),(PERCENT!J45-PERCENT!J$100)/(PERCENT!J$100-PERCENT!J$102))</f>
        <v>-0.67119998299923989</v>
      </c>
      <c r="K45" s="126">
        <f>IF(PERCENT!K45&gt;PERCENT!K$100,(PERCENT!K45-PERCENT!K$100)/(PERCENT!K$101-PERCENT!K$100),(PERCENT!K45-PERCENT!K$100)/(PERCENT!K$100-PERCENT!K$102))</f>
        <v>-0.7887418775876438</v>
      </c>
      <c r="L45" s="126">
        <f>IF(PERCENT!L45&gt;PERCENT!L$100,(PERCENT!L45-PERCENT!L$100)/(PERCENT!L$101-PERCENT!L$100),(PERCENT!L45-PERCENT!L$100)/(PERCENT!L$100-PERCENT!L$102))</f>
        <v>-3.2543110847590075E-2</v>
      </c>
      <c r="M45" s="124">
        <f>IF(PERCENT!M45&gt;PERCENT!M$100,(PERCENT!M45-PERCENT!M$100)/(PERCENT!M$101-PERCENT!M$100),(PERCENT!M45-PERCENT!M$100)/(PERCENT!M$100-PERCENT!M$102))</f>
        <v>-1</v>
      </c>
      <c r="N45" s="124">
        <f>IF(PERCENT!N45&gt;PERCENT!N$100,(PERCENT!N45-PERCENT!N$100)/(PERCENT!N$101-PERCENT!N$100),(PERCENT!N45-PERCENT!N$100)/(PERCENT!N$100-PERCENT!N$102))</f>
        <v>5.7445162690153276E-2</v>
      </c>
      <c r="O45" s="124">
        <f>IF(PERCENT!O45&gt;PERCENT!O$100,(PERCENT!O45-PERCENT!O$100)/(PERCENT!O$101-PERCENT!O$100),(PERCENT!O45-PERCENT!O$100)/(PERCENT!O$100-PERCENT!O$102))</f>
        <v>-1</v>
      </c>
      <c r="P45" s="124">
        <f>IF(PERCENT!P45&gt;PERCENT!P$100,(PERCENT!P45-PERCENT!P$100)/(PERCENT!P$101-PERCENT!P$100),(PERCENT!P45-PERCENT!P$100)/(PERCENT!P$100-PERCENT!P$102))</f>
        <v>-4.5256742511181067E-3</v>
      </c>
      <c r="Q45" s="124">
        <f>IF(PERCENT!Q45&gt;PERCENT!Q$100,(PERCENT!Q45-PERCENT!Q$100)/(PERCENT!Q$101-PERCENT!Q$100),(PERCENT!Q45-PERCENT!Q$100)/(PERCENT!Q$100-PERCENT!Q$102))</f>
        <v>0.43177034449767382</v>
      </c>
      <c r="R45" s="127">
        <f>IF(PERCENT!R45&gt;PERCENT!R$100,(PERCENT!R45-PERCENT!R$100)/(PERCENT!R$101-PERCENT!R$100),(PERCENT!R45-PERCENT!R$100)/(PERCENT!R$100-PERCENT!R$102))</f>
        <v>-0.98267933811451347</v>
      </c>
      <c r="S45" s="124">
        <f>IF(PERCENT!S45&gt;PERCENT!S$100,(PERCENT!S45-PERCENT!S$100)/(PERCENT!S$101-PERCENT!S$100),(PERCENT!S45-PERCENT!S$100)/(PERCENT!S$100-PERCENT!S$102))</f>
        <v>-0.97733036415765107</v>
      </c>
      <c r="T45" s="124">
        <f>IF(PERCENT!T45&gt;PERCENT!T$100,(PERCENT!T45-PERCENT!T$100)/(PERCENT!T$101-PERCENT!T$100),(PERCENT!T45-PERCENT!T$100)/(PERCENT!T$100-PERCENT!T$102))</f>
        <v>-0.98933883070991746</v>
      </c>
      <c r="U45" s="124">
        <f>IF(PERCENT!U45&gt;PERCENT!U$100,(PERCENT!U45-PERCENT!U$100)/(PERCENT!U$101-PERCENT!U$100),(PERCENT!U45-PERCENT!U$100)/(PERCENT!U$100-PERCENT!U$102))</f>
        <v>-0.97655770347544912</v>
      </c>
      <c r="V45" s="127">
        <f>IF(PERCENT!V45&gt;PERCENT!V$100,(PERCENT!V45-PERCENT!V$100)/(PERCENT!V$101-PERCENT!V$100),(PERCENT!V45-PERCENT!V$100)/(PERCENT!V$100-PERCENT!V$102))</f>
        <v>-0.916359765524982</v>
      </c>
      <c r="W45" s="124">
        <f>IF(PERCENT!W45&gt;PERCENT!W$100,(PERCENT!W45-PERCENT!W$100)/(PERCENT!W$101-PERCENT!W$100),(PERCENT!W45-PERCENT!W$100)/(PERCENT!W$100-PERCENT!W$102))</f>
        <v>-0.916359765524982</v>
      </c>
      <c r="X45" s="127">
        <f>IF(PERCENT!X45&gt;PERCENT!X$100,(PERCENT!X45-PERCENT!X$100)/(PERCENT!X$101-PERCENT!X$100),(PERCENT!X45-PERCENT!X$100)/(PERCENT!X$100-PERCENT!X$102))</f>
        <v>-0.94826119167088363</v>
      </c>
      <c r="Y45" s="124">
        <f>IF(PERCENT!Y45&gt;PERCENT!Y$100,(PERCENT!Y45-PERCENT!Y$100)/(PERCENT!Y$101-PERCENT!Y$100),(PERCENT!Y45-PERCENT!Y$100)/(PERCENT!Y$100-PERCENT!Y$102))</f>
        <v>-0.98702634336624251</v>
      </c>
      <c r="Z45" s="124">
        <f>IF(PERCENT!Z45&gt;PERCENT!Z$100,(PERCENT!Z45-PERCENT!Z$100)/(PERCENT!Z$101-PERCENT!Z$100),(PERCENT!Z45-PERCENT!Z$100)/(PERCENT!Z$100-PERCENT!Z$102))</f>
        <v>-0.98806137188814336</v>
      </c>
      <c r="AA45" s="124">
        <f>IF(PERCENT!AA45&gt;PERCENT!AA$100,(PERCENT!AA45-PERCENT!AA$100)/(PERCENT!AA$101-PERCENT!AA$100),(PERCENT!AA45-PERCENT!AA$100)/(PERCENT!AA$100-PERCENT!AA$102))</f>
        <v>-0.73041940148440287</v>
      </c>
      <c r="AB45" s="124">
        <f>IF(PERCENT!AB45&gt;PERCENT!AB$100,(PERCENT!AB45-PERCENT!AB$100)/(PERCENT!AB$101-PERCENT!AB$100),(PERCENT!AB45-PERCENT!AB$100)/(PERCENT!AB$100-PERCENT!AB$102))</f>
        <v>-0.93909015672574536</v>
      </c>
      <c r="AC45" s="127">
        <f>IF(PERCENT!AC45&gt;PERCENT!AC$100,(PERCENT!AC45-PERCENT!AC$100)/(PERCENT!AC$101-PERCENT!AC$100),(PERCENT!AC45-PERCENT!AC$100)/(PERCENT!AC$100-PERCENT!AC$102))</f>
        <v>-0.91826746095730694</v>
      </c>
      <c r="AD45" s="124">
        <f>IF(PERCENT!AD45&gt;PERCENT!AD$100,(PERCENT!AD45-PERCENT!AD$100)/(PERCENT!AD$101-PERCENT!AD$100),(PERCENT!AD45-PERCENT!AD$100)/(PERCENT!AD$100-PERCENT!AD$102))</f>
        <v>-0.91826746095730694</v>
      </c>
      <c r="AE45" s="128">
        <f>IF(PERCENT!AE45&gt;PERCENT!AE$100,(PERCENT!AE45-PERCENT!AE$100)/(PERCENT!AE$101-PERCENT!AE$100),(PERCENT!AE45-PERCENT!AE$100)/(PERCENT!AE$100-PERCENT!AE$102))</f>
        <v>-0.99130787009969612</v>
      </c>
      <c r="AF45" s="124">
        <f>IF(PERCENT!AF45&gt;PERCENT!AF$100,(PERCENT!AF45-PERCENT!AF$100)/(PERCENT!AF$101-PERCENT!AF$100),(PERCENT!AF45-PERCENT!AF$100)/(PERCENT!AF$100-PERCENT!AF$102))</f>
        <v>0.8099121412820347</v>
      </c>
      <c r="AG45" s="124">
        <f>IF(PERCENT!AG45&gt;PERCENT!AG$100,(PERCENT!AG45-PERCENT!AG$100)/(PERCENT!AG$101-PERCENT!AG$100),(PERCENT!AG45-PERCENT!AG$100)/(PERCENT!AG$100-PERCENT!AG$102))</f>
        <v>0.1402111530128787</v>
      </c>
      <c r="AH45" s="124">
        <f>IF(PERCENT!AH45&gt;PERCENT!AH$100,(PERCENT!AH45-PERCENT!AH$100)/(PERCENT!AH$101-PERCENT!AH$100),(PERCENT!AH45-PERCENT!AH$100)/(PERCENT!AH$100-PERCENT!AH$102))</f>
        <v>-0.60691730961401502</v>
      </c>
      <c r="AI45" s="124">
        <f>IF(PERCENT!AI45&gt;PERCENT!AI$100,(PERCENT!AI45-PERCENT!AI$100)/(PERCENT!AI$101-PERCENT!AI$100),(PERCENT!AI45-PERCENT!AI$100)/(PERCENT!AI$100-PERCENT!AI$102))</f>
        <v>-8.6333980693308748E-2</v>
      </c>
      <c r="AJ45" s="124">
        <f>IF(PERCENT!AJ45&gt;PERCENT!AJ$100,(PERCENT!AJ45-PERCENT!AJ$100)/(PERCENT!AJ$101-PERCENT!AJ$100),(PERCENT!AJ45-PERCENT!AJ$100)/(PERCENT!AJ$100-PERCENT!AJ$102))</f>
        <v>-0.22861326858660516</v>
      </c>
      <c r="AK45" s="124">
        <f>IF(PERCENT!AK45&gt;PERCENT!AK$100,(PERCENT!AK45-PERCENT!AK$100)/(PERCENT!AK$101-PERCENT!AK$100),(PERCENT!AK45-PERCENT!AK$100)/(PERCENT!AK$100-PERCENT!AK$102))</f>
        <v>-0.18582940906934037</v>
      </c>
      <c r="AL45" s="124">
        <f>IF(PERCENT!AL45&gt;PERCENT!AL$100,(PERCENT!AL45-PERCENT!AL$100)/(PERCENT!AL$101-PERCENT!AL$100),(PERCENT!AL45-PERCENT!AL$100)/(PERCENT!AL$100-PERCENT!AL$102))</f>
        <v>-0.72464572033632701</v>
      </c>
      <c r="AM45" s="124">
        <f>IF(PERCENT!AM45&gt;PERCENT!AM$100,(PERCENT!AM45-PERCENT!AM$100)/(PERCENT!AM$101-PERCENT!AM$100),(PERCENT!AM45-PERCENT!AM$100)/(PERCENT!AM$100-PERCENT!AM$102))</f>
        <v>-1</v>
      </c>
      <c r="AN45" s="124">
        <f>IF(PERCENT!AN45&gt;PERCENT!AN$100,(PERCENT!AN45-PERCENT!AN$100)/(PERCENT!AN$101-PERCENT!AN$100),(PERCENT!AN45-PERCENT!AN$100)/(PERCENT!AN$100-PERCENT!AN$102))</f>
        <v>1</v>
      </c>
      <c r="AO45" s="124">
        <f>IF(PERCENT!AO45&gt;PERCENT!AO$100,(PERCENT!AO45-PERCENT!AO$100)/(PERCENT!AO$101-PERCENT!AO$100),(PERCENT!AO45-PERCENT!AO$100)/(PERCENT!AO$100-PERCENT!AO$102))</f>
        <v>-0.17399149134187714</v>
      </c>
      <c r="AP45" s="124">
        <f>IF(PERCENT!AP45&gt;PERCENT!AP$100,(PERCENT!AP45-PERCENT!AP$100)/(PERCENT!AP$101-PERCENT!AP$100),(PERCENT!AP45-PERCENT!AP$100)/(PERCENT!AP$100-PERCENT!AP$102))</f>
        <v>0.94619836819708691</v>
      </c>
      <c r="AQ45" s="124">
        <f>IF(PERCENT!AQ45&gt;PERCENT!AQ$100,(PERCENT!AQ45-PERCENT!AQ$100)/(PERCENT!AQ$101-PERCENT!AQ$100),(PERCENT!AQ45-PERCENT!AQ$100)/(PERCENT!AQ$100-PERCENT!AQ$102))</f>
        <v>9.6691356820754901E-2</v>
      </c>
      <c r="AR45" s="124">
        <f>IF(PERCENT!AR45&gt;PERCENT!AR$100,(PERCENT!AR45-PERCENT!AR$100)/(PERCENT!AR$101-PERCENT!AR$100),(PERCENT!AR45-PERCENT!AR$100)/(PERCENT!AR$100-PERCENT!AR$102))</f>
        <v>0.66112519753073828</v>
      </c>
      <c r="AS45" s="198">
        <f>IF(PERCENT!AS45&gt;PERCENT!AS$100,(PERCENT!AS45-PERCENT!AS$100)/(PERCENT!AS$101-PERCENT!AS$100),(PERCENT!AS45-PERCENT!AS$100)/(PERCENT!AS$100-PERCENT!AS$102))</f>
        <v>-0.71185191913710644</v>
      </c>
      <c r="AT45" s="198">
        <f>IF(PERCENT!AT45&gt;PERCENT!AT$100,(PERCENT!AT45-PERCENT!AT$100)/(PERCENT!AT$101-PERCENT!AT$100),(PERCENT!AT45-PERCENT!AT$100)/(PERCENT!AT$100-PERCENT!AT$102))</f>
        <v>-0.79025227692584921</v>
      </c>
      <c r="AU45" s="198">
        <f>IF(PERCENT!AU45&gt;PERCENT!AU$100,(PERCENT!AU45-PERCENT!AU$100)/(PERCENT!AU$101-PERCENT!AU$100),(PERCENT!AU45-PERCENT!AU$100)/(PERCENT!AU$100-PERCENT!AU$102))</f>
        <v>-0.97367692511393056</v>
      </c>
      <c r="AV45" s="231">
        <f>IF(PERCENT!AV45&gt;PERCENT!AV$100,(PERCENT!AV45-PERCENT!AV$100)/(PERCENT!AV$101-PERCENT!AV$100),(PERCENT!AV45-PERCENT!AV$100)/(PERCENT!AV$100-PERCENT!AV$102))</f>
        <v>-0.99130787009969612</v>
      </c>
      <c r="AW45" s="231">
        <f>IF(PERCENT!AW45&gt;PERCENT!AW$100,(PERCENT!AW45-PERCENT!AW$100)/(PERCENT!AW$101-PERCENT!AW$100),(PERCENT!AW45-PERCENT!AW$100)/(PERCENT!AW$100-PERCENT!AW$102))</f>
        <v>-0.89104724746817809</v>
      </c>
      <c r="AX45" s="231">
        <f>IF(PERCENT!AX45&gt;PERCENT!AX$100,(PERCENT!AX45-PERCENT!AX$100)/(PERCENT!AX$101-PERCENT!AX$100),(PERCENT!AX45-PERCENT!AX$100)/(PERCENT!AX$100-PERCENT!AX$102))</f>
        <v>-0.99130787009969612</v>
      </c>
      <c r="AY45" s="232">
        <f>IF(PERCENT!AY45&gt;PERCENT!AY$100,(PERCENT!AY45-PERCENT!AY$100)/(PERCENT!AY$101-PERCENT!AY$100),(PERCENT!AY45-PERCENT!AY$100)/(PERCENT!AY$100-PERCENT!AY$102))</f>
        <v>-0.99219454346191627</v>
      </c>
    </row>
    <row r="46" spans="1:51" x14ac:dyDescent="0.35">
      <c r="A46" s="197" t="s">
        <v>436</v>
      </c>
      <c r="B46" s="125">
        <f>IF(PERCENT!B46&gt;PERCENT!B$100,(PERCENT!B46-PERCENT!B$100)/(PERCENT!B$101-PERCENT!B$100),(PERCENT!B46-PERCENT!B$100)/(PERCENT!B$100-PERCENT!B$102))</f>
        <v>0.36473238106431594</v>
      </c>
      <c r="C46" s="124">
        <f>IF(PERCENT!C46&gt;PERCENT!C$100,(PERCENT!C46-PERCENT!C$100)/(PERCENT!C$101-PERCENT!C$100),(PERCENT!C46-PERCENT!C$100)/(PERCENT!C$100-PERCENT!C$102))</f>
        <v>-1</v>
      </c>
      <c r="D46" s="124">
        <f>IF(PERCENT!D46&gt;PERCENT!D$100,(PERCENT!D46-PERCENT!D$100)/(PERCENT!D$101-PERCENT!D$100),(PERCENT!D46-PERCENT!D$100)/(PERCENT!D$100-PERCENT!D$102))</f>
        <v>-0.48498107874765023</v>
      </c>
      <c r="E46" s="124">
        <f>IF(PERCENT!E46&gt;PERCENT!E$100,(PERCENT!E46-PERCENT!E$100)/(PERCENT!E$101-PERCENT!E$100),(PERCENT!E46-PERCENT!E$100)/(PERCENT!E$100-PERCENT!E$102))</f>
        <v>0.46852609665939582</v>
      </c>
      <c r="F46" s="124">
        <f>IF(PERCENT!F46&gt;PERCENT!F$100,(PERCENT!F46-PERCENT!F$100)/(PERCENT!F$101-PERCENT!F$100),(PERCENT!F46-PERCENT!F$100)/(PERCENT!F$100-PERCENT!F$102))</f>
        <v>0.63066233186720266</v>
      </c>
      <c r="G46" s="124">
        <f>IF(PERCENT!G46&gt;PERCENT!G$100,(PERCENT!G46-PERCENT!G$100)/(PERCENT!G$101-PERCENT!G$100),(PERCENT!G46-PERCENT!G$100)/(PERCENT!G$100-PERCENT!G$102))</f>
        <v>-0.42006273676910671</v>
      </c>
      <c r="H46" s="125">
        <f>IF(PERCENT!H46&gt;PERCENT!H$100,(PERCENT!H46-PERCENT!H$100)/(PERCENT!H$101-PERCENT!H$100),(PERCENT!H46-PERCENT!H$100)/(PERCENT!H$100-PERCENT!H$102))</f>
        <v>-0.41871988953431849</v>
      </c>
      <c r="I46" s="124">
        <f>IF(PERCENT!I46&gt;PERCENT!I$100,(PERCENT!I46-PERCENT!I$100)/(PERCENT!I$101-PERCENT!I$100),(PERCENT!I46-PERCENT!I$100)/(PERCENT!I$100-PERCENT!I$102))</f>
        <v>2.3676254300953995E-2</v>
      </c>
      <c r="J46" s="124">
        <f>IF(PERCENT!J46&gt;PERCENT!J$100,(PERCENT!J46-PERCENT!J$100)/(PERCENT!J$101-PERCENT!J$100),(PERCENT!J46-PERCENT!J$100)/(PERCENT!J$100-PERCENT!J$102))</f>
        <v>-0.7586874757051375</v>
      </c>
      <c r="K46" s="126">
        <f>IF(PERCENT!K46&gt;PERCENT!K$100,(PERCENT!K46-PERCENT!K$100)/(PERCENT!K$101-PERCENT!K$100),(PERCENT!K46-PERCENT!K$100)/(PERCENT!K$100-PERCENT!K$102))</f>
        <v>-0.21285075255335706</v>
      </c>
      <c r="L46" s="126">
        <f>IF(PERCENT!L46&gt;PERCENT!L$100,(PERCENT!L46-PERCENT!L$100)/(PERCENT!L$101-PERCENT!L$100),(PERCENT!L46-PERCENT!L$100)/(PERCENT!L$100-PERCENT!L$102))</f>
        <v>-0.37505748279008339</v>
      </c>
      <c r="M46" s="124">
        <f>IF(PERCENT!M46&gt;PERCENT!M$100,(PERCENT!M46-PERCENT!M$100)/(PERCENT!M$101-PERCENT!M$100),(PERCENT!M46-PERCENT!M$100)/(PERCENT!M$100-PERCENT!M$102))</f>
        <v>-1</v>
      </c>
      <c r="N46" s="124">
        <f>IF(PERCENT!N46&gt;PERCENT!N$100,(PERCENT!N46-PERCENT!N$100)/(PERCENT!N$101-PERCENT!N$100),(PERCENT!N46-PERCENT!N$100)/(PERCENT!N$100-PERCENT!N$102))</f>
        <v>9.7167422876574296E-3</v>
      </c>
      <c r="O46" s="124">
        <f>IF(PERCENT!O46&gt;PERCENT!O$100,(PERCENT!O46-PERCENT!O$100)/(PERCENT!O$101-PERCENT!O$100),(PERCENT!O46-PERCENT!O$100)/(PERCENT!O$100-PERCENT!O$102))</f>
        <v>-2.107829265829872E-2</v>
      </c>
      <c r="P46" s="124">
        <f>IF(PERCENT!P46&gt;PERCENT!P$100,(PERCENT!P46-PERCENT!P$100)/(PERCENT!P$101-PERCENT!P$100),(PERCENT!P46-PERCENT!P$100)/(PERCENT!P$100-PERCENT!P$102))</f>
        <v>0.79038807610292572</v>
      </c>
      <c r="Q46" s="124">
        <f>IF(PERCENT!Q46&gt;PERCENT!Q$100,(PERCENT!Q46-PERCENT!Q$100)/(PERCENT!Q$101-PERCENT!Q$100),(PERCENT!Q46-PERCENT!Q$100)/(PERCENT!Q$100-PERCENT!Q$102))</f>
        <v>-0.62776869650164335</v>
      </c>
      <c r="R46" s="127">
        <f>IF(PERCENT!R46&gt;PERCENT!R$100,(PERCENT!R46-PERCENT!R$100)/(PERCENT!R$101-PERCENT!R$100),(PERCENT!R46-PERCENT!R$100)/(PERCENT!R$100-PERCENT!R$102))</f>
        <v>0.19358856343346834</v>
      </c>
      <c r="S46" s="124">
        <f>IF(PERCENT!S46&gt;PERCENT!S$100,(PERCENT!S46-PERCENT!S$100)/(PERCENT!S$101-PERCENT!S$100),(PERCENT!S46-PERCENT!S$100)/(PERCENT!S$100-PERCENT!S$102))</f>
        <v>0.29209529425655245</v>
      </c>
      <c r="T46" s="124">
        <f>IF(PERCENT!T46&gt;PERCENT!T$100,(PERCENT!T46-PERCENT!T$100)/(PERCENT!T$101-PERCENT!T$100),(PERCENT!T46-PERCENT!T$100)/(PERCENT!T$100-PERCENT!T$102))</f>
        <v>-6.1038230907023538E-2</v>
      </c>
      <c r="U46" s="124">
        <f>IF(PERCENT!U46&gt;PERCENT!U$100,(PERCENT!U46-PERCENT!U$100)/(PERCENT!U$101-PERCENT!U$100),(PERCENT!U46-PERCENT!U$100)/(PERCENT!U$100-PERCENT!U$102))</f>
        <v>0.26572084848570454</v>
      </c>
      <c r="V46" s="127">
        <f>IF(PERCENT!V46&gt;PERCENT!V$100,(PERCENT!V46-PERCENT!V$100)/(PERCENT!V$101-PERCENT!V$100),(PERCENT!V46-PERCENT!V$100)/(PERCENT!V$100-PERCENT!V$102))</f>
        <v>-0.82368943129033934</v>
      </c>
      <c r="W46" s="124">
        <f>IF(PERCENT!W46&gt;PERCENT!W$100,(PERCENT!W46-PERCENT!W$100)/(PERCENT!W$101-PERCENT!W$100),(PERCENT!W46-PERCENT!W$100)/(PERCENT!W$100-PERCENT!W$102))</f>
        <v>-0.82368943129033934</v>
      </c>
      <c r="X46" s="127">
        <f>IF(PERCENT!X46&gt;PERCENT!X$100,(PERCENT!X46-PERCENT!X$100)/(PERCENT!X$101-PERCENT!X$100),(PERCENT!X46-PERCENT!X$100)/(PERCENT!X$100-PERCENT!X$102))</f>
        <v>-0.37612915059429181</v>
      </c>
      <c r="Y46" s="124">
        <f>IF(PERCENT!Y46&gt;PERCENT!Y$100,(PERCENT!Y46-PERCENT!Y$100)/(PERCENT!Y$101-PERCENT!Y$100),(PERCENT!Y46-PERCENT!Y$100)/(PERCENT!Y$100-PERCENT!Y$102))</f>
        <v>-0.79846746976687399</v>
      </c>
      <c r="Z46" s="124">
        <f>IF(PERCENT!Z46&gt;PERCENT!Z$100,(PERCENT!Z46-PERCENT!Z$100)/(PERCENT!Z$101-PERCENT!Z$100),(PERCENT!Z46-PERCENT!Z$100)/(PERCENT!Z$100-PERCENT!Z$102))</f>
        <v>-0.97684063513594255</v>
      </c>
      <c r="AA46" s="124">
        <f>IF(PERCENT!AA46&gt;PERCENT!AA$100,(PERCENT!AA46-PERCENT!AA$100)/(PERCENT!AA$101-PERCENT!AA$100),(PERCENT!AA46-PERCENT!AA$100)/(PERCENT!AA$100-PERCENT!AA$102))</f>
        <v>1.545045112778499E-2</v>
      </c>
      <c r="AB46" s="124">
        <f>IF(PERCENT!AB46&gt;PERCENT!AB$100,(PERCENT!AB46-PERCENT!AB$100)/(PERCENT!AB$101-PERCENT!AB$100),(PERCENT!AB46-PERCENT!AB$100)/(PERCENT!AB$100-PERCENT!AB$102))</f>
        <v>-0.32745381384677258</v>
      </c>
      <c r="AC46" s="127">
        <f>IF(PERCENT!AC46&gt;PERCENT!AC$100,(PERCENT!AC46-PERCENT!AC$100)/(PERCENT!AC$101-PERCENT!AC$100),(PERCENT!AC46-PERCENT!AC$100)/(PERCENT!AC$100-PERCENT!AC$102))</f>
        <v>0.56865904569360615</v>
      </c>
      <c r="AD46" s="124">
        <f>IF(PERCENT!AD46&gt;PERCENT!AD$100,(PERCENT!AD46-PERCENT!AD$100)/(PERCENT!AD$101-PERCENT!AD$100),(PERCENT!AD46-PERCENT!AD$100)/(PERCENT!AD$100-PERCENT!AD$102))</f>
        <v>0.56865904569360615</v>
      </c>
      <c r="AE46" s="128">
        <f>IF(PERCENT!AE46&gt;PERCENT!AE$100,(PERCENT!AE46-PERCENT!AE$100)/(PERCENT!AE$101-PERCENT!AE$100),(PERCENT!AE46-PERCENT!AE$100)/(PERCENT!AE$100-PERCENT!AE$102))</f>
        <v>8.3404714438733846E-2</v>
      </c>
      <c r="AF46" s="124">
        <f>IF(PERCENT!AF46&gt;PERCENT!AF$100,(PERCENT!AF46-PERCENT!AF$100)/(PERCENT!AF$101-PERCENT!AF$100),(PERCENT!AF46-PERCENT!AF$100)/(PERCENT!AF$100-PERCENT!AF$102))</f>
        <v>4.9952482555740925E-2</v>
      </c>
      <c r="AG46" s="124">
        <f>IF(PERCENT!AG46&gt;PERCENT!AG$100,(PERCENT!AG46-PERCENT!AG$100)/(PERCENT!AG$101-PERCENT!AG$100),(PERCENT!AG46-PERCENT!AG$100)/(PERCENT!AG$100-PERCENT!AG$102))</f>
        <v>-0.3862530873692348</v>
      </c>
      <c r="AH46" s="124">
        <f>IF(PERCENT!AH46&gt;PERCENT!AH$100,(PERCENT!AH46-PERCENT!AH$100)/(PERCENT!AH$101-PERCENT!AH$100),(PERCENT!AH46-PERCENT!AH$100)/(PERCENT!AH$100-PERCENT!AH$102))</f>
        <v>-0.85129727781450859</v>
      </c>
      <c r="AI46" s="124">
        <f>IF(PERCENT!AI46&gt;PERCENT!AI$100,(PERCENT!AI46-PERCENT!AI$100)/(PERCENT!AI$101-PERCENT!AI$100),(PERCENT!AI46-PERCENT!AI$100)/(PERCENT!AI$100-PERCENT!AI$102))</f>
        <v>-0.80490403327822546</v>
      </c>
      <c r="AJ46" s="124">
        <f>IF(PERCENT!AJ46&gt;PERCENT!AJ$100,(PERCENT!AJ46-PERCENT!AJ$100)/(PERCENT!AJ$101-PERCENT!AJ$100),(PERCENT!AJ46-PERCENT!AJ$100)/(PERCENT!AJ$100-PERCENT!AJ$102))</f>
        <v>-0.62975856493699089</v>
      </c>
      <c r="AK46" s="124">
        <f>IF(PERCENT!AK46&gt;PERCENT!AK$100,(PERCENT!AK46-PERCENT!AK$100)/(PERCENT!AK$101-PERCENT!AK$100),(PERCENT!AK46-PERCENT!AK$100)/(PERCENT!AK$100-PERCENT!AK$102))</f>
        <v>0.71145354222412627</v>
      </c>
      <c r="AL46" s="124">
        <f>IF(PERCENT!AL46&gt;PERCENT!AL$100,(PERCENT!AL46-PERCENT!AL$100)/(PERCENT!AL$101-PERCENT!AL$100),(PERCENT!AL46-PERCENT!AL$100)/(PERCENT!AL$100-PERCENT!AL$102))</f>
        <v>-0.89551650565379814</v>
      </c>
      <c r="AM46" s="124">
        <f>IF(PERCENT!AM46&gt;PERCENT!AM$100,(PERCENT!AM46-PERCENT!AM$100)/(PERCENT!AM$101-PERCENT!AM$100),(PERCENT!AM46-PERCENT!AM$100)/(PERCENT!AM$100-PERCENT!AM$102))</f>
        <v>0.70637299365702344</v>
      </c>
      <c r="AN46" s="124">
        <f>IF(PERCENT!AN46&gt;PERCENT!AN$100,(PERCENT!AN46-PERCENT!AN$100)/(PERCENT!AN$101-PERCENT!AN$100),(PERCENT!AN46-PERCENT!AN$100)/(PERCENT!AN$100-PERCENT!AN$102))</f>
        <v>0.64024121793917954</v>
      </c>
      <c r="AO46" s="124">
        <f>IF(PERCENT!AO46&gt;PERCENT!AO$100,(PERCENT!AO46-PERCENT!AO$100)/(PERCENT!AO$101-PERCENT!AO$100),(PERCENT!AO46-PERCENT!AO$100)/(PERCENT!AO$100-PERCENT!AO$102))</f>
        <v>-0.52213354554410452</v>
      </c>
      <c r="AP46" s="124">
        <f>IF(PERCENT!AP46&gt;PERCENT!AP$100,(PERCENT!AP46-PERCENT!AP$100)/(PERCENT!AP$101-PERCENT!AP$100),(PERCENT!AP46-PERCENT!AP$100)/(PERCENT!AP$100-PERCENT!AP$102))</f>
        <v>1</v>
      </c>
      <c r="AQ46" s="124">
        <f>IF(PERCENT!AQ46&gt;PERCENT!AQ$100,(PERCENT!AQ46-PERCENT!AQ$100)/(PERCENT!AQ$101-PERCENT!AQ$100),(PERCENT!AQ46-PERCENT!AQ$100)/(PERCENT!AQ$100-PERCENT!AQ$102))</f>
        <v>0.11641975587189797</v>
      </c>
      <c r="AR46" s="124">
        <f>IF(PERCENT!AR46&gt;PERCENT!AR$100,(PERCENT!AR46-PERCENT!AR$100)/(PERCENT!AR$101-PERCENT!AR$100),(PERCENT!AR46-PERCENT!AR$100)/(PERCENT!AR$100-PERCENT!AR$102))</f>
        <v>0.67087161632232939</v>
      </c>
      <c r="AS46" s="198">
        <f>IF(PERCENT!AS46&gt;PERCENT!AS$100,(PERCENT!AS46-PERCENT!AS$100)/(PERCENT!AS$101-PERCENT!AS$100),(PERCENT!AS46-PERCENT!AS$100)/(PERCENT!AS$100-PERCENT!AS$102))</f>
        <v>-9.4501729109610536E-2</v>
      </c>
      <c r="AT46" s="198">
        <f>IF(PERCENT!AT46&gt;PERCENT!AT$100,(PERCENT!AT46-PERCENT!AT$100)/(PERCENT!AT$101-PERCENT!AT$100),(PERCENT!AT46-PERCENT!AT$100)/(PERCENT!AT$100-PERCENT!AT$102))</f>
        <v>-0.29372705573923419</v>
      </c>
      <c r="AU46" s="198">
        <f>IF(PERCENT!AU46&gt;PERCENT!AU$100,(PERCENT!AU46-PERCENT!AU$100)/(PERCENT!AU$101-PERCENT!AU$100),(PERCENT!AU46-PERCENT!AU$100)/(PERCENT!AU$100-PERCENT!AU$102))</f>
        <v>0.21301005702594161</v>
      </c>
      <c r="AV46" s="231">
        <f>IF(PERCENT!AV46&gt;PERCENT!AV$100,(PERCENT!AV46-PERCENT!AV$100)/(PERCENT!AV$101-PERCENT!AV$100),(PERCENT!AV46-PERCENT!AV$100)/(PERCENT!AV$100-PERCENT!AV$102))</f>
        <v>8.3404714438733846E-2</v>
      </c>
      <c r="AW46" s="231">
        <f>IF(PERCENT!AW46&gt;PERCENT!AW$100,(PERCENT!AW46-PERCENT!AW$100)/(PERCENT!AW$101-PERCENT!AW$100),(PERCENT!AW46-PERCENT!AW$100)/(PERCENT!AW$100-PERCENT!AW$102))</f>
        <v>-8.0676128738421421E-2</v>
      </c>
      <c r="AX46" s="231">
        <f>IF(PERCENT!AX46&gt;PERCENT!AX$100,(PERCENT!AX46-PERCENT!AX$100)/(PERCENT!AX$101-PERCENT!AX$100),(PERCENT!AX46-PERCENT!AX$100)/(PERCENT!AX$100-PERCENT!AX$102))</f>
        <v>8.3404714438733846E-2</v>
      </c>
      <c r="AY46" s="232">
        <f>IF(PERCENT!AY46&gt;PERCENT!AY$100,(PERCENT!AY46-PERCENT!AY$100)/(PERCENT!AY$101-PERCENT!AY$100),(PERCENT!AY46-PERCENT!AY$100)/(PERCENT!AY$100-PERCENT!AY$102))</f>
        <v>-0.33985480356179726</v>
      </c>
    </row>
    <row r="47" spans="1:51" x14ac:dyDescent="0.35">
      <c r="A47" s="197" t="s">
        <v>437</v>
      </c>
      <c r="B47" s="125">
        <f>IF(PERCENT!B47&gt;PERCENT!B$100,(PERCENT!B47-PERCENT!B$100)/(PERCENT!B$101-PERCENT!B$100),(PERCENT!B47-PERCENT!B$100)/(PERCENT!B$100-PERCENT!B$102))</f>
        <v>-9.7710662583254337E-2</v>
      </c>
      <c r="C47" s="124">
        <f>IF(PERCENT!C47&gt;PERCENT!C$100,(PERCENT!C47-PERCENT!C$100)/(PERCENT!C$101-PERCENT!C$100),(PERCENT!C47-PERCENT!C$100)/(PERCENT!C$100-PERCENT!C$102))</f>
        <v>-0.78706716626744955</v>
      </c>
      <c r="D47" s="124">
        <f>IF(PERCENT!D47&gt;PERCENT!D$100,(PERCENT!D47-PERCENT!D$100)/(PERCENT!D$101-PERCENT!D$100),(PERCENT!D47-PERCENT!D$100)/(PERCENT!D$100-PERCENT!D$102))</f>
        <v>-0.23512144166711096</v>
      </c>
      <c r="E47" s="124">
        <f>IF(PERCENT!E47&gt;PERCENT!E$100,(PERCENT!E47-PERCENT!E$100)/(PERCENT!E$101-PERCENT!E$100),(PERCENT!E47-PERCENT!E$100)/(PERCENT!E$100-PERCENT!E$102))</f>
        <v>0.31076725961995766</v>
      </c>
      <c r="F47" s="124">
        <f>IF(PERCENT!F47&gt;PERCENT!F$100,(PERCENT!F47-PERCENT!F$100)/(PERCENT!F$101-PERCENT!F$100),(PERCENT!F47-PERCENT!F$100)/(PERCENT!F$100-PERCENT!F$102))</f>
        <v>2.3515524930730319E-2</v>
      </c>
      <c r="G47" s="124">
        <f>IF(PERCENT!G47&gt;PERCENT!G$100,(PERCENT!G47-PERCENT!G$100)/(PERCENT!G$101-PERCENT!G$100),(PERCENT!G47-PERCENT!G$100)/(PERCENT!G$100-PERCENT!G$102))</f>
        <v>-0.90177925604968368</v>
      </c>
      <c r="H47" s="125">
        <f>IF(PERCENT!H47&gt;PERCENT!H$100,(PERCENT!H47-PERCENT!H$100)/(PERCENT!H$101-PERCENT!H$100),(PERCENT!H47-PERCENT!H$100)/(PERCENT!H$100-PERCENT!H$102))</f>
        <v>-0.36977866880490151</v>
      </c>
      <c r="I47" s="124">
        <f>IF(PERCENT!I47&gt;PERCENT!I$100,(PERCENT!I47-PERCENT!I$100)/(PERCENT!I$101-PERCENT!I$100),(PERCENT!I47-PERCENT!I$100)/(PERCENT!I$100-PERCENT!I$102))</f>
        <v>2.3676254300953995E-2</v>
      </c>
      <c r="J47" s="124">
        <f>IF(PERCENT!J47&gt;PERCENT!J$100,(PERCENT!J47-PERCENT!J$100)/(PERCENT!J$101-PERCENT!J$100),(PERCENT!J47-PERCENT!J$100)/(PERCENT!J$100-PERCENT!J$102))</f>
        <v>-0.68048121839591647</v>
      </c>
      <c r="K47" s="126">
        <f>IF(PERCENT!K47&gt;PERCENT!K$100,(PERCENT!K47-PERCENT!K$100)/(PERCENT!K$101-PERCENT!K$100),(PERCENT!K47-PERCENT!K$100)/(PERCENT!K$100-PERCENT!K$102))</f>
        <v>-0.18932980382127981</v>
      </c>
      <c r="L47" s="126">
        <f>IF(PERCENT!L47&gt;PERCENT!L$100,(PERCENT!L47-PERCENT!L$100)/(PERCENT!L$101-PERCENT!L$100),(PERCENT!L47-PERCENT!L$100)/(PERCENT!L$100-PERCENT!L$102))</f>
        <v>-0.62891253118893198</v>
      </c>
      <c r="M47" s="124">
        <f>IF(PERCENT!M47&gt;PERCENT!M$100,(PERCENT!M47-PERCENT!M$100)/(PERCENT!M$101-PERCENT!M$100),(PERCENT!M47-PERCENT!M$100)/(PERCENT!M$100-PERCENT!M$102))</f>
        <v>-1</v>
      </c>
      <c r="N47" s="124">
        <f>IF(PERCENT!N47&gt;PERCENT!N$100,(PERCENT!N47-PERCENT!N$100)/(PERCENT!N$101-PERCENT!N$100),(PERCENT!N47-PERCENT!N$100)/(PERCENT!N$100-PERCENT!N$102))</f>
        <v>-0.33872829795407394</v>
      </c>
      <c r="O47" s="124">
        <f>IF(PERCENT!O47&gt;PERCENT!O$100,(PERCENT!O47-PERCENT!O$100)/(PERCENT!O$101-PERCENT!O$100),(PERCENT!O47-PERCENT!O$100)/(PERCENT!O$100-PERCENT!O$102))</f>
        <v>-0.51053914632914932</v>
      </c>
      <c r="P47" s="124">
        <f>IF(PERCENT!P47&gt;PERCENT!P$100,(PERCENT!P47-PERCENT!P$100)/(PERCENT!P$101-PERCENT!P$100),(PERCENT!P47-PERCENT!P$100)/(PERCENT!P$100-PERCENT!P$102))</f>
        <v>9.6546074848686977E-2</v>
      </c>
      <c r="Q47" s="124">
        <f>IF(PERCENT!Q47&gt;PERCENT!Q$100,(PERCENT!Q47-PERCENT!Q$100)/(PERCENT!Q$101-PERCENT!Q$100),(PERCENT!Q47-PERCENT!Q$100)/(PERCENT!Q$100-PERCENT!Q$102))</f>
        <v>-0.62776869650164335</v>
      </c>
      <c r="R47" s="127">
        <f>IF(PERCENT!R47&gt;PERCENT!R$100,(PERCENT!R47-PERCENT!R$100)/(PERCENT!R$101-PERCENT!R$100),(PERCENT!R47-PERCENT!R$100)/(PERCENT!R$100-PERCENT!R$102))</f>
        <v>-0.9203858933194774</v>
      </c>
      <c r="S47" s="124">
        <f>IF(PERCENT!S47&gt;PERCENT!S$100,(PERCENT!S47-PERCENT!S$100)/(PERCENT!S$101-PERCENT!S$100),(PERCENT!S47-PERCENT!S$100)/(PERCENT!S$100-PERCENT!S$102))</f>
        <v>-0.94899753470768344</v>
      </c>
      <c r="T47" s="124">
        <f>IF(PERCENT!T47&gt;PERCENT!T$100,(PERCENT!T47-PERCENT!T$100)/(PERCENT!T$101-PERCENT!T$100),(PERCENT!T47-PERCENT!T$100)/(PERCENT!T$100-PERCENT!T$102))</f>
        <v>-0.90387803889276497</v>
      </c>
      <c r="U47" s="124">
        <f>IF(PERCENT!U47&gt;PERCENT!U$100,(PERCENT!U47-PERCENT!U$100)/(PERCENT!U$101-PERCENT!U$100),(PERCENT!U47-PERCENT!U$100)/(PERCENT!U$100-PERCENT!U$102))</f>
        <v>-0.91382536323113028</v>
      </c>
      <c r="V47" s="127">
        <f>IF(PERCENT!V47&gt;PERCENT!V$100,(PERCENT!V47-PERCENT!V$100)/(PERCENT!V$101-PERCENT!V$100),(PERCENT!V47-PERCENT!V$100)/(PERCENT!V$100-PERCENT!V$102))</f>
        <v>-0.89663934968460191</v>
      </c>
      <c r="W47" s="124">
        <f>IF(PERCENT!W47&gt;PERCENT!W$100,(PERCENT!W47-PERCENT!W$100)/(PERCENT!W$101-PERCENT!W$100),(PERCENT!W47-PERCENT!W$100)/(PERCENT!W$100-PERCENT!W$102))</f>
        <v>-0.89663934968460191</v>
      </c>
      <c r="X47" s="127">
        <f>IF(PERCENT!X47&gt;PERCENT!X$100,(PERCENT!X47-PERCENT!X$100)/(PERCENT!X$101-PERCENT!X$100),(PERCENT!X47-PERCENT!X$100)/(PERCENT!X$100-PERCENT!X$102))</f>
        <v>-0.41083226052560118</v>
      </c>
      <c r="Y47" s="124">
        <f>IF(PERCENT!Y47&gt;PERCENT!Y$100,(PERCENT!Y47-PERCENT!Y$100)/(PERCENT!Y$101-PERCENT!Y$100),(PERCENT!Y47-PERCENT!Y$100)/(PERCENT!Y$100-PERCENT!Y$102))</f>
        <v>-0.65109680703390094</v>
      </c>
      <c r="Z47" s="124">
        <f>IF(PERCENT!Z47&gt;PERCENT!Z$100,(PERCENT!Z47-PERCENT!Z$100)/(PERCENT!Z$101-PERCENT!Z$100),(PERCENT!Z47-PERCENT!Z$100)/(PERCENT!Z$100-PERCENT!Z$102))</f>
        <v>-0.58591942397422592</v>
      </c>
      <c r="AA47" s="124">
        <f>IF(PERCENT!AA47&gt;PERCENT!AA$100,(PERCENT!AA47-PERCENT!AA$100)/(PERCENT!AA$101-PERCENT!AA$100),(PERCENT!AA47-PERCENT!AA$100)/(PERCENT!AA$100-PERCENT!AA$102))</f>
        <v>-0.2671782987435965</v>
      </c>
      <c r="AB47" s="124">
        <f>IF(PERCENT!AB47&gt;PERCENT!AB$100,(PERCENT!AB47-PERCENT!AB$100)/(PERCENT!AB$101-PERCENT!AB$100),(PERCENT!AB47-PERCENT!AB$100)/(PERCENT!AB$100-PERCENT!AB$102))</f>
        <v>-0.37059828616603618</v>
      </c>
      <c r="AC47" s="127">
        <f>IF(PERCENT!AC47&gt;PERCENT!AC$100,(PERCENT!AC47-PERCENT!AC$100)/(PERCENT!AC$101-PERCENT!AC$100),(PERCENT!AC47-PERCENT!AC$100)/(PERCENT!AC$100-PERCENT!AC$102))</f>
        <v>-0.82018841410607535</v>
      </c>
      <c r="AD47" s="124">
        <f>IF(PERCENT!AD47&gt;PERCENT!AD$100,(PERCENT!AD47-PERCENT!AD$100)/(PERCENT!AD$101-PERCENT!AD$100),(PERCENT!AD47-PERCENT!AD$100)/(PERCENT!AD$100-PERCENT!AD$102))</f>
        <v>-0.82018841410607535</v>
      </c>
      <c r="AE47" s="128">
        <f>IF(PERCENT!AE47&gt;PERCENT!AE$100,(PERCENT!AE47-PERCENT!AE$100)/(PERCENT!AE$101-PERCENT!AE$100),(PERCENT!AE47-PERCENT!AE$100)/(PERCENT!AE$100-PERCENT!AE$102))</f>
        <v>-0.57475197032820591</v>
      </c>
      <c r="AF47" s="124">
        <f>IF(PERCENT!AF47&gt;PERCENT!AF$100,(PERCENT!AF47-PERCENT!AF$100)/(PERCENT!AF$101-PERCENT!AF$100),(PERCENT!AF47-PERCENT!AF$100)/(PERCENT!AF$100-PERCENT!AF$102))</f>
        <v>0.94602195058848315</v>
      </c>
      <c r="AG47" s="124">
        <f>IF(PERCENT!AG47&gt;PERCENT!AG$100,(PERCENT!AG47-PERCENT!AG$100)/(PERCENT!AG$101-PERCENT!AG$100),(PERCENT!AG47-PERCENT!AG$100)/(PERCENT!AG$100-PERCENT!AG$102))</f>
        <v>0.21359773673864854</v>
      </c>
      <c r="AH47" s="124">
        <f>IF(PERCENT!AH47&gt;PERCENT!AH$100,(PERCENT!AH47-PERCENT!AH$100)/(PERCENT!AH$101-PERCENT!AH$100),(PERCENT!AH47-PERCENT!AH$100)/(PERCENT!AH$100-PERCENT!AH$102))</f>
        <v>-0.59233875819219439</v>
      </c>
      <c r="AI47" s="124">
        <f>IF(PERCENT!AI47&gt;PERCENT!AI$100,(PERCENT!AI47-PERCENT!AI$100)/(PERCENT!AI$101-PERCENT!AI$100),(PERCENT!AI47-PERCENT!AI$100)/(PERCENT!AI$100-PERCENT!AI$102))</f>
        <v>-0.77179161277880326</v>
      </c>
      <c r="AJ47" s="124">
        <f>IF(PERCENT!AJ47&gt;PERCENT!AJ$100,(PERCENT!AJ47-PERCENT!AJ$100)/(PERCENT!AJ$101-PERCENT!AJ$100),(PERCENT!AJ47-PERCENT!AJ$100)/(PERCENT!AJ$100-PERCENT!AJ$102))</f>
        <v>0.13990835864085666</v>
      </c>
      <c r="AK47" s="124">
        <f>IF(PERCENT!AK47&gt;PERCENT!AK$100,(PERCENT!AK47-PERCENT!AK$100)/(PERCENT!AK$101-PERCENT!AK$100),(PERCENT!AK47-PERCENT!AK$100)/(PERCENT!AK$100-PERCENT!AK$102))</f>
        <v>-0.28229846937239811</v>
      </c>
      <c r="AL47" s="124">
        <f>IF(PERCENT!AL47&gt;PERCENT!AL$100,(PERCENT!AL47-PERCENT!AL$100)/(PERCENT!AL$101-PERCENT!AL$100),(PERCENT!AL47-PERCENT!AL$100)/(PERCENT!AL$100-PERCENT!AL$102))</f>
        <v>-0.71358403762090639</v>
      </c>
      <c r="AM47" s="124">
        <f>IF(PERCENT!AM47&gt;PERCENT!AM$100,(PERCENT!AM47-PERCENT!AM$100)/(PERCENT!AM$101-PERCENT!AM$100),(PERCENT!AM47-PERCENT!AM$100)/(PERCENT!AM$100-PERCENT!AM$102))</f>
        <v>-0.33936884901295805</v>
      </c>
      <c r="AN47" s="124">
        <f>IF(PERCENT!AN47&gt;PERCENT!AN$100,(PERCENT!AN47-PERCENT!AN$100)/(PERCENT!AN$101-PERCENT!AN$100),(PERCENT!AN47-PERCENT!AN$100)/(PERCENT!AN$100-PERCENT!AN$102))</f>
        <v>0.64024121793917954</v>
      </c>
      <c r="AO47" s="124">
        <f>IF(PERCENT!AO47&gt;PERCENT!AO$100,(PERCENT!AO47-PERCENT!AO$100)/(PERCENT!AO$101-PERCENT!AO$100),(PERCENT!AO47-PERCENT!AO$100)/(PERCENT!AO$100-PERCENT!AO$102))</f>
        <v>-0.52213354554410452</v>
      </c>
      <c r="AP47" s="124">
        <f>IF(PERCENT!AP47&gt;PERCENT!AP$100,(PERCENT!AP47-PERCENT!AP$100)/(PERCENT!AP$101-PERCENT!AP$100),(PERCENT!AP47-PERCENT!AP$100)/(PERCENT!AP$100-PERCENT!AP$102))</f>
        <v>0.89433650343598803</v>
      </c>
      <c r="AQ47" s="124">
        <f>IF(PERCENT!AQ47&gt;PERCENT!AQ$100,(PERCENT!AQ47-PERCENT!AQ$100)/(PERCENT!AQ$101-PERCENT!AQ$100),(PERCENT!AQ47-PERCENT!AQ$100)/(PERCENT!AQ$100-PERCENT!AQ$102))</f>
        <v>5.547612050320825E-2</v>
      </c>
      <c r="AR47" s="124">
        <f>IF(PERCENT!AR47&gt;PERCENT!AR$100,(PERCENT!AR47-PERCENT!AR$100)/(PERCENT!AR$101-PERCENT!AR$100),(PERCENT!AR47-PERCENT!AR$100)/(PERCENT!AR$100-PERCENT!AR$102))</f>
        <v>0.46159414349585265</v>
      </c>
      <c r="AS47" s="198">
        <f>IF(PERCENT!AS47&gt;PERCENT!AS$100,(PERCENT!AS47-PERCENT!AS$100)/(PERCENT!AS$101-PERCENT!AS$100),(PERCENT!AS47-PERCENT!AS$100)/(PERCENT!AS$100-PERCENT!AS$102))</f>
        <v>-0.31617778301291055</v>
      </c>
      <c r="AT47" s="198">
        <f>IF(PERCENT!AT47&gt;PERCENT!AT$100,(PERCENT!AT47-PERCENT!AT$100)/(PERCENT!AT$101-PERCENT!AT$100),(PERCENT!AT47-PERCENT!AT$100)/(PERCENT!AT$100-PERCENT!AT$102))</f>
        <v>-0.32614484454065734</v>
      </c>
      <c r="AU47" s="198">
        <f>IF(PERCENT!AU47&gt;PERCENT!AU$100,(PERCENT!AU47-PERCENT!AU$100)/(PERCENT!AU$101-PERCENT!AU$100),(PERCENT!AU47-PERCENT!AU$100)/(PERCENT!AU$100-PERCENT!AU$102))</f>
        <v>-0.74927268292185867</v>
      </c>
      <c r="AV47" s="231">
        <f>IF(PERCENT!AV47&gt;PERCENT!AV$100,(PERCENT!AV47-PERCENT!AV$100)/(PERCENT!AV$101-PERCENT!AV$100),(PERCENT!AV47-PERCENT!AV$100)/(PERCENT!AV$100-PERCENT!AV$102))</f>
        <v>-0.57475197032820591</v>
      </c>
      <c r="AW47" s="231">
        <f>IF(PERCENT!AW47&gt;PERCENT!AW$100,(PERCENT!AW47-PERCENT!AW$100)/(PERCENT!AW$101-PERCENT!AW$100),(PERCENT!AW47-PERCENT!AW$100)/(PERCENT!AW$100-PERCENT!AW$102))</f>
        <v>-0.47121726502364891</v>
      </c>
      <c r="AX47" s="231">
        <f>IF(PERCENT!AX47&gt;PERCENT!AX$100,(PERCENT!AX47-PERCENT!AX$100)/(PERCENT!AX$101-PERCENT!AX$100),(PERCENT!AX47-PERCENT!AX$100)/(PERCENT!AX$100-PERCENT!AX$102))</f>
        <v>-0.57475197032820591</v>
      </c>
      <c r="AY47" s="232">
        <f>IF(PERCENT!AY47&gt;PERCENT!AY$100,(PERCENT!AY47-PERCENT!AY$100)/(PERCENT!AY$101-PERCENT!AY$100),(PERCENT!AY47-PERCENT!AY$100)/(PERCENT!AY$100-PERCENT!AY$102))</f>
        <v>-0.40028050699113105</v>
      </c>
    </row>
    <row r="48" spans="1:51" x14ac:dyDescent="0.35">
      <c r="A48" s="197" t="s">
        <v>438</v>
      </c>
      <c r="B48" s="125">
        <f>IF(PERCENT!B48&gt;PERCENT!B$100,(PERCENT!B48-PERCENT!B$100)/(PERCENT!B$101-PERCENT!B$100),(PERCENT!B48-PERCENT!B$100)/(PERCENT!B$100-PERCENT!B$102))</f>
        <v>0.46189421355934857</v>
      </c>
      <c r="C48" s="124">
        <f>IF(PERCENT!C48&gt;PERCENT!C$100,(PERCENT!C48-PERCENT!C$100)/(PERCENT!C$101-PERCENT!C$100),(PERCENT!C48-PERCENT!C$100)/(PERCENT!C$100-PERCENT!C$102))</f>
        <v>0.30018157170862447</v>
      </c>
      <c r="D48" s="124">
        <f>IF(PERCENT!D48&gt;PERCENT!D$100,(PERCENT!D48-PERCENT!D$100)/(PERCENT!D$101-PERCENT!D$100),(PERCENT!D48-PERCENT!D$100)/(PERCENT!D$100-PERCENT!D$102))</f>
        <v>0.29558780746758789</v>
      </c>
      <c r="E48" s="124">
        <f>IF(PERCENT!E48&gt;PERCENT!E$100,(PERCENT!E48-PERCENT!E$100)/(PERCENT!E$101-PERCENT!E$100),(PERCENT!E48-PERCENT!E$100)/(PERCENT!E$100-PERCENT!E$102))</f>
        <v>0.67320837320463978</v>
      </c>
      <c r="F48" s="124">
        <f>IF(PERCENT!F48&gt;PERCENT!F$100,(PERCENT!F48-PERCENT!F$100)/(PERCENT!F$101-PERCENT!F$100),(PERCENT!F48-PERCENT!F$100)/(PERCENT!F$100-PERCENT!F$102))</f>
        <v>-0.6103795954592427</v>
      </c>
      <c r="G48" s="124">
        <f>IF(PERCENT!G48&gt;PERCENT!G$100,(PERCENT!G48-PERCENT!G$100)/(PERCENT!G$101-PERCENT!G$100),(PERCENT!G48-PERCENT!G$100)/(PERCENT!G$100-PERCENT!G$102))</f>
        <v>0.19589622002460438</v>
      </c>
      <c r="H48" s="125">
        <f>IF(PERCENT!H48&gt;PERCENT!H$100,(PERCENT!H48-PERCENT!H$100)/(PERCENT!H$101-PERCENT!H$100),(PERCENT!H48-PERCENT!H$100)/(PERCENT!H$100-PERCENT!H$102))</f>
        <v>0.9782862031231091</v>
      </c>
      <c r="I48" s="124">
        <f>IF(PERCENT!I48&gt;PERCENT!I$100,(PERCENT!I48-PERCENT!I$100)/(PERCENT!I$101-PERCENT!I$100),(PERCENT!I48-PERCENT!I$100)/(PERCENT!I$100-PERCENT!I$102))</f>
        <v>0.1411002994878342</v>
      </c>
      <c r="J48" s="124">
        <f>IF(PERCENT!J48&gt;PERCENT!J$100,(PERCENT!J48-PERCENT!J$100)/(PERCENT!J$101-PERCENT!J$100),(PERCENT!J48-PERCENT!J$100)/(PERCENT!J$100-PERCENT!J$102))</f>
        <v>1</v>
      </c>
      <c r="K48" s="126">
        <f>IF(PERCENT!K48&gt;PERCENT!K$100,(PERCENT!K48-PERCENT!K$100)/(PERCENT!K$101-PERCENT!K$100),(PERCENT!K48-PERCENT!K$100)/(PERCENT!K$100-PERCENT!K$102))</f>
        <v>0.3117464841581371</v>
      </c>
      <c r="L48" s="126">
        <f>IF(PERCENT!L48&gt;PERCENT!L$100,(PERCENT!L48-PERCENT!L$100)/(PERCENT!L$101-PERCENT!L$100),(PERCENT!L48-PERCENT!L$100)/(PERCENT!L$100-PERCENT!L$102))</f>
        <v>0.51833218024068362</v>
      </c>
      <c r="M48" s="124">
        <f>IF(PERCENT!M48&gt;PERCENT!M$100,(PERCENT!M48-PERCENT!M$100)/(PERCENT!M$101-PERCENT!M$100),(PERCENT!M48-PERCENT!M$100)/(PERCENT!M$100-PERCENT!M$102))</f>
        <v>1</v>
      </c>
      <c r="N48" s="124">
        <f>IF(PERCENT!N48&gt;PERCENT!N$100,(PERCENT!N48-PERCENT!N$100)/(PERCENT!N$101-PERCENT!N$100),(PERCENT!N48-PERCENT!N$100)/(PERCENT!N$100-PERCENT!N$102))</f>
        <v>-0.68438039004746787</v>
      </c>
      <c r="O48" s="124">
        <f>IF(PERCENT!O48&gt;PERCENT!O$100,(PERCENT!O48-PERCENT!O$100)/(PERCENT!O$101-PERCENT!O$100),(PERCENT!O48-PERCENT!O$100)/(PERCENT!O$100-PERCENT!O$102))</f>
        <v>1</v>
      </c>
      <c r="P48" s="124">
        <f>IF(PERCENT!P48&gt;PERCENT!P$100,(PERCENT!P48-PERCENT!P$100)/(PERCENT!P$101-PERCENT!P$100),(PERCENT!P48-PERCENT!P$100)/(PERCENT!P$100-PERCENT!P$102))</f>
        <v>-0.34608000072584694</v>
      </c>
      <c r="Q48" s="124">
        <f>IF(PERCENT!Q48&gt;PERCENT!Q$100,(PERCENT!Q48-PERCENT!Q$100)/(PERCENT!Q$101-PERCENT!Q$100),(PERCENT!Q48-PERCENT!Q$100)/(PERCENT!Q$100-PERCENT!Q$102))</f>
        <v>-0.15838006253554737</v>
      </c>
      <c r="R48" s="127">
        <f>IF(PERCENT!R48&gt;PERCENT!R$100,(PERCENT!R48-PERCENT!R$100)/(PERCENT!R$101-PERCENT!R$100),(PERCENT!R48-PERCENT!R$100)/(PERCENT!R$100-PERCENT!R$102))</f>
        <v>0.47340540842904694</v>
      </c>
      <c r="S48" s="124">
        <f>IF(PERCENT!S48&gt;PERCENT!S$100,(PERCENT!S48-PERCENT!S$100)/(PERCENT!S$101-PERCENT!S$100),(PERCENT!S48-PERCENT!S$100)/(PERCENT!S$100-PERCENT!S$102))</f>
        <v>0.31693526236378083</v>
      </c>
      <c r="T48" s="124">
        <f>IF(PERCENT!T48&gt;PERCENT!T$100,(PERCENT!T48-PERCENT!T$100)/(PERCENT!T$101-PERCENT!T$100),(PERCENT!T48-PERCENT!T$100)/(PERCENT!T$100-PERCENT!T$102))</f>
        <v>0.36620031738032893</v>
      </c>
      <c r="U48" s="124">
        <f>IF(PERCENT!U48&gt;PERCENT!U$100,(PERCENT!U48-PERCENT!U$100)/(PERCENT!U$101-PERCENT!U$100),(PERCENT!U48-PERCENT!U$100)/(PERCENT!U$100-PERCENT!U$102))</f>
        <v>0.4593143858508244</v>
      </c>
      <c r="V48" s="127">
        <f>IF(PERCENT!V48&gt;PERCENT!V$100,(PERCENT!V48-PERCENT!V$100)/(PERCENT!V$101-PERCENT!V$100),(PERCENT!V48-PERCENT!V$100)/(PERCENT!V$100-PERCENT!V$102))</f>
        <v>1</v>
      </c>
      <c r="W48" s="124">
        <f>IF(PERCENT!W48&gt;PERCENT!W$100,(PERCENT!W48-PERCENT!W$100)/(PERCENT!W$101-PERCENT!W$100),(PERCENT!W48-PERCENT!W$100)/(PERCENT!W$100-PERCENT!W$102))</f>
        <v>1</v>
      </c>
      <c r="X48" s="127">
        <f>IF(PERCENT!X48&gt;PERCENT!X$100,(PERCENT!X48-PERCENT!X$100)/(PERCENT!X$101-PERCENT!X$100),(PERCENT!X48-PERCENT!X$100)/(PERCENT!X$100-PERCENT!X$102))</f>
        <v>1</v>
      </c>
      <c r="Y48" s="124">
        <f>IF(PERCENT!Y48&gt;PERCENT!Y$100,(PERCENT!Y48-PERCENT!Y$100)/(PERCENT!Y$101-PERCENT!Y$100),(PERCENT!Y48-PERCENT!Y$100)/(PERCENT!Y$100-PERCENT!Y$102))</f>
        <v>0.21885301554819631</v>
      </c>
      <c r="Z48" s="124">
        <f>IF(PERCENT!Z48&gt;PERCENT!Z$100,(PERCENT!Z48-PERCENT!Z$100)/(PERCENT!Z$101-PERCENT!Z$100),(PERCENT!Z48-PERCENT!Z$100)/(PERCENT!Z$100-PERCENT!Z$102))</f>
        <v>1</v>
      </c>
      <c r="AA48" s="124">
        <f>IF(PERCENT!AA48&gt;PERCENT!AA$100,(PERCENT!AA48-PERCENT!AA$100)/(PERCENT!AA$101-PERCENT!AA$100),(PERCENT!AA48-PERCENT!AA$100)/(PERCENT!AA$100-PERCENT!AA$102))</f>
        <v>0.95853081069976276</v>
      </c>
      <c r="AB48" s="124">
        <f>IF(PERCENT!AB48&gt;PERCENT!AB$100,(PERCENT!AB48-PERCENT!AB$100)/(PERCENT!AB$101-PERCENT!AB$100),(PERCENT!AB48-PERCENT!AB$100)/(PERCENT!AB$100-PERCENT!AB$102))</f>
        <v>0.23304337374116946</v>
      </c>
      <c r="AC48" s="127">
        <f>IF(PERCENT!AC48&gt;PERCENT!AC$100,(PERCENT!AC48-PERCENT!AC$100)/(PERCENT!AC$101-PERCENT!AC$100),(PERCENT!AC48-PERCENT!AC$100)/(PERCENT!AC$100-PERCENT!AC$102))</f>
        <v>0.89219993929365493</v>
      </c>
      <c r="AD48" s="124">
        <f>IF(PERCENT!AD48&gt;PERCENT!AD$100,(PERCENT!AD48-PERCENT!AD$100)/(PERCENT!AD$101-PERCENT!AD$100),(PERCENT!AD48-PERCENT!AD$100)/(PERCENT!AD$100-PERCENT!AD$102))</f>
        <v>0.89219993929365493</v>
      </c>
      <c r="AE48" s="128">
        <f>IF(PERCENT!AE48&gt;PERCENT!AE$100,(PERCENT!AE48-PERCENT!AE$100)/(PERCENT!AE$101-PERCENT!AE$100),(PERCENT!AE48-PERCENT!AE$100)/(PERCENT!AE$100-PERCENT!AE$102))</f>
        <v>-0.44377921152786731</v>
      </c>
      <c r="AF48" s="124">
        <f>IF(PERCENT!AF48&gt;PERCENT!AF$100,(PERCENT!AF48-PERCENT!AF$100)/(PERCENT!AF$101-PERCENT!AF$100),(PERCENT!AF48-PERCENT!AF$100)/(PERCENT!AF$100-PERCENT!AF$102))</f>
        <v>-0.98465336914694002</v>
      </c>
      <c r="AG48" s="124">
        <f>IF(PERCENT!AG48&gt;PERCENT!AG$100,(PERCENT!AG48-PERCENT!AG$100)/(PERCENT!AG$101-PERCENT!AG$100),(PERCENT!AG48-PERCENT!AG$100)/(PERCENT!AG$100-PERCENT!AG$102))</f>
        <v>0.12269488344122477</v>
      </c>
      <c r="AH48" s="124">
        <f>IF(PERCENT!AH48&gt;PERCENT!AH$100,(PERCENT!AH48-PERCENT!AH$100)/(PERCENT!AH$101-PERCENT!AH$100),(PERCENT!AH48-PERCENT!AH$100)/(PERCENT!AH$100-PERCENT!AH$102))</f>
        <v>0.80890546149992792</v>
      </c>
      <c r="AI48" s="124">
        <f>IF(PERCENT!AI48&gt;PERCENT!AI$100,(PERCENT!AI48-PERCENT!AI$100)/(PERCENT!AI$101-PERCENT!AI$100),(PERCENT!AI48-PERCENT!AI$100)/(PERCENT!AI$100-PERCENT!AI$102))</f>
        <v>1</v>
      </c>
      <c r="AJ48" s="124">
        <f>IF(PERCENT!AJ48&gt;PERCENT!AJ$100,(PERCENT!AJ48-PERCENT!AJ$100)/(PERCENT!AJ$101-PERCENT!AJ$100),(PERCENT!AJ48-PERCENT!AJ$100)/(PERCENT!AJ$100-PERCENT!AJ$102))</f>
        <v>0.90898587329475844</v>
      </c>
      <c r="AK48" s="124">
        <f>IF(PERCENT!AK48&gt;PERCENT!AK$100,(PERCENT!AK48-PERCENT!AK$100)/(PERCENT!AK$101-PERCENT!AK$100),(PERCENT!AK48-PERCENT!AK$100)/(PERCENT!AK$100-PERCENT!AK$102))</f>
        <v>0.20747305479040365</v>
      </c>
      <c r="AL48" s="124">
        <f>IF(PERCENT!AL48&gt;PERCENT!AL$100,(PERCENT!AL48-PERCENT!AL$100)/(PERCENT!AL$101-PERCENT!AL$100),(PERCENT!AL48-PERCENT!AL$100)/(PERCENT!AL$100-PERCENT!AL$102))</f>
        <v>1</v>
      </c>
      <c r="AM48" s="124">
        <f>IF(PERCENT!AM48&gt;PERCENT!AM$100,(PERCENT!AM48-PERCENT!AM$100)/(PERCENT!AM$101-PERCENT!AM$100),(PERCENT!AM48-PERCENT!AM$100)/(PERCENT!AM$100-PERCENT!AM$102))</f>
        <v>-7.7392986618887327E-2</v>
      </c>
      <c r="AN48" s="124">
        <f>IF(PERCENT!AN48&gt;PERCENT!AN$100,(PERCENT!AN48-PERCENT!AN$100)/(PERCENT!AN$101-PERCENT!AN$100),(PERCENT!AN48-PERCENT!AN$100)/(PERCENT!AN$100-PERCENT!AN$102))</f>
        <v>-1</v>
      </c>
      <c r="AO48" s="124">
        <f>IF(PERCENT!AO48&gt;PERCENT!AO$100,(PERCENT!AO48-PERCENT!AO$100)/(PERCENT!AO$101-PERCENT!AO$100),(PERCENT!AO48-PERCENT!AO$100)/(PERCENT!AO$100-PERCENT!AO$102))</f>
        <v>0.98612936978661092</v>
      </c>
      <c r="AP48" s="124">
        <f>IF(PERCENT!AP48&gt;PERCENT!AP$100,(PERCENT!AP48-PERCENT!AP$100)/(PERCENT!AP$101-PERCENT!AP$100),(PERCENT!AP48-PERCENT!AP$100)/(PERCENT!AP$100-PERCENT!AP$102))</f>
        <v>-0.71466211099866328</v>
      </c>
      <c r="AQ48" s="124">
        <f>IF(PERCENT!AQ48&gt;PERCENT!AQ$100,(PERCENT!AQ48-PERCENT!AQ$100)/(PERCENT!AQ$101-PERCENT!AQ$100),(PERCENT!AQ48-PERCENT!AQ$100)/(PERCENT!AQ$100-PERCENT!AQ$102))</f>
        <v>-1</v>
      </c>
      <c r="AR48" s="124">
        <f>IF(PERCENT!AR48&gt;PERCENT!AR$100,(PERCENT!AR48-PERCENT!AR$100)/(PERCENT!AR$101-PERCENT!AR$100),(PERCENT!AR48-PERCENT!AR$100)/(PERCENT!AR$100-PERCENT!AR$102))</f>
        <v>-1</v>
      </c>
      <c r="AS48" s="198">
        <f>IF(PERCENT!AS48&gt;PERCENT!AS$100,(PERCENT!AS48-PERCENT!AS$100)/(PERCENT!AS$101-PERCENT!AS$100),(PERCENT!AS48-PERCENT!AS$100)/(PERCENT!AS$100-PERCENT!AS$102))</f>
        <v>0.86707643840108273</v>
      </c>
      <c r="AT48" s="198">
        <f>IF(PERCENT!AT48&gt;PERCENT!AT$100,(PERCENT!AT48-PERCENT!AT$100)/(PERCENT!AT$101-PERCENT!AT$100),(PERCENT!AT48-PERCENT!AT$100)/(PERCENT!AT$100-PERCENT!AT$102))</f>
        <v>0.5785036996157138</v>
      </c>
      <c r="AU48" s="198">
        <f>IF(PERCENT!AU48&gt;PERCENT!AU$100,(PERCENT!AU48-PERCENT!AU$100)/(PERCENT!AU$101-PERCENT!AU$100),(PERCENT!AU48-PERCENT!AU$100)/(PERCENT!AU$100-PERCENT!AU$102))</f>
        <v>1</v>
      </c>
      <c r="AV48" s="231">
        <f>IF(PERCENT!AV48&gt;PERCENT!AV$100,(PERCENT!AV48-PERCENT!AV$100)/(PERCENT!AV$101-PERCENT!AV$100),(PERCENT!AV48-PERCENT!AV$100)/(PERCENT!AV$100-PERCENT!AV$102))</f>
        <v>-0.44377921152786731</v>
      </c>
      <c r="AW48" s="231">
        <f>IF(PERCENT!AW48&gt;PERCENT!AW$100,(PERCENT!AW48-PERCENT!AW$100)/(PERCENT!AW$101-PERCENT!AW$100),(PERCENT!AW48-PERCENT!AW$100)/(PERCENT!AW$100-PERCENT!AW$102))</f>
        <v>1</v>
      </c>
      <c r="AX48" s="231">
        <f>IF(PERCENT!AX48&gt;PERCENT!AX$100,(PERCENT!AX48-PERCENT!AX$100)/(PERCENT!AX$101-PERCENT!AX$100),(PERCENT!AX48-PERCENT!AX$100)/(PERCENT!AX$100-PERCENT!AX$102))</f>
        <v>-0.44377921152786731</v>
      </c>
      <c r="AY48" s="232">
        <f>IF(PERCENT!AY48&gt;PERCENT!AY$100,(PERCENT!AY48-PERCENT!AY$100)/(PERCENT!AY$101-PERCENT!AY$100),(PERCENT!AY48-PERCENT!AY$100)/(PERCENT!AY$100-PERCENT!AY$102))</f>
        <v>0.85480341987837394</v>
      </c>
    </row>
    <row r="49" spans="1:51" x14ac:dyDescent="0.35">
      <c r="A49" s="197" t="s">
        <v>439</v>
      </c>
      <c r="B49" s="125">
        <f>IF(PERCENT!B49&gt;PERCENT!B$100,(PERCENT!B49-PERCENT!B$100)/(PERCENT!B$101-PERCENT!B$100),(PERCENT!B49-PERCENT!B$100)/(PERCENT!B$100-PERCENT!B$102))</f>
        <v>-0.49892148335891545</v>
      </c>
      <c r="C49" s="124">
        <f>IF(PERCENT!C49&gt;PERCENT!C$100,(PERCENT!C49-PERCENT!C$100)/(PERCENT!C$101-PERCENT!C$100),(PERCENT!C49-PERCENT!C$100)/(PERCENT!C$100-PERCENT!C$102))</f>
        <v>0.40383492653788777</v>
      </c>
      <c r="D49" s="124">
        <f>IF(PERCENT!D49&gt;PERCENT!D$100,(PERCENT!D49-PERCENT!D$100)/(PERCENT!D$101-PERCENT!D$100),(PERCENT!D49-PERCENT!D$100)/(PERCENT!D$100-PERCENT!D$102))</f>
        <v>-6.8613358930899732E-2</v>
      </c>
      <c r="E49" s="124">
        <f>IF(PERCENT!E49&gt;PERCENT!E$100,(PERCENT!E49-PERCENT!E$100)/(PERCENT!E$101-PERCENT!E$100),(PERCENT!E49-PERCENT!E$100)/(PERCENT!E$100-PERCENT!E$102))</f>
        <v>-0.58804774005150129</v>
      </c>
      <c r="F49" s="124">
        <f>IF(PERCENT!F49&gt;PERCENT!F$100,(PERCENT!F49-PERCENT!F$100)/(PERCENT!F$101-PERCENT!F$100),(PERCENT!F49-PERCENT!F$100)/(PERCENT!F$100-PERCENT!F$102))</f>
        <v>-0.1996016578169226</v>
      </c>
      <c r="G49" s="124">
        <f>IF(PERCENT!G49&gt;PERCENT!G$100,(PERCENT!G49-PERCENT!G$100)/(PERCENT!G$101-PERCENT!G$100),(PERCENT!G49-PERCENT!G$100)/(PERCENT!G$100-PERCENT!G$102))</f>
        <v>-0.19863077676367644</v>
      </c>
      <c r="H49" s="125">
        <f>IF(PERCENT!H49&gt;PERCENT!H$100,(PERCENT!H49-PERCENT!H$100)/(PERCENT!H$101-PERCENT!H$100),(PERCENT!H49-PERCENT!H$100)/(PERCENT!H$100-PERCENT!H$102))</f>
        <v>3.8788833448815688E-2</v>
      </c>
      <c r="I49" s="124">
        <f>IF(PERCENT!I49&gt;PERCENT!I$100,(PERCENT!I49-PERCENT!I$100)/(PERCENT!I$101-PERCENT!I$100),(PERCENT!I49-PERCENT!I$100)/(PERCENT!I$100-PERCENT!I$102))</f>
        <v>0.23231609107006213</v>
      </c>
      <c r="J49" s="124">
        <f>IF(PERCENT!J49&gt;PERCENT!J$100,(PERCENT!J49-PERCENT!J$100)/(PERCENT!J$101-PERCENT!J$100),(PERCENT!J49-PERCENT!J$100)/(PERCENT!J$100-PERCENT!J$102))</f>
        <v>-0.70369716253288672</v>
      </c>
      <c r="K49" s="126">
        <f>IF(PERCENT!K49&gt;PERCENT!K$100,(PERCENT!K49-PERCENT!K$100)/(PERCENT!K$101-PERCENT!K$100),(PERCENT!K49-PERCENT!K$100)/(PERCENT!K$100-PERCENT!K$102))</f>
        <v>0.43147784370371656</v>
      </c>
      <c r="L49" s="126">
        <f>IF(PERCENT!L49&gt;PERCENT!L$100,(PERCENT!L49-PERCENT!L$100)/(PERCENT!L$101-PERCENT!L$100),(PERCENT!L49-PERCENT!L$100)/(PERCENT!L$100-PERCENT!L$102))</f>
        <v>-0.20700285883475453</v>
      </c>
      <c r="M49" s="124">
        <f>IF(PERCENT!M49&gt;PERCENT!M$100,(PERCENT!M49-PERCENT!M$100)/(PERCENT!M$101-PERCENT!M$100),(PERCENT!M49-PERCENT!M$100)/(PERCENT!M$100-PERCENT!M$102))</f>
        <v>-1</v>
      </c>
      <c r="N49" s="124">
        <f>IF(PERCENT!N49&gt;PERCENT!N$100,(PERCENT!N49-PERCENT!N$100)/(PERCENT!N$101-PERCENT!N$100),(PERCENT!N49-PERCENT!N$100)/(PERCENT!N$100-PERCENT!N$102))</f>
        <v>-0.25505328142620909</v>
      </c>
      <c r="O49" s="124">
        <f>IF(PERCENT!O49&gt;PERCENT!O$100,(PERCENT!O49-PERCENT!O$100)/(PERCENT!O$101-PERCENT!O$100),(PERCENT!O49-PERCENT!O$100)/(PERCENT!O$100-PERCENT!O$102))</f>
        <v>-0.51053914632914932</v>
      </c>
      <c r="P49" s="124">
        <f>IF(PERCENT!P49&gt;PERCENT!P$100,(PERCENT!P49-PERCENT!P$100)/(PERCENT!P$101-PERCENT!P$100),(PERCENT!P49-PERCENT!P$100)/(PERCENT!P$100-PERCENT!P$102))</f>
        <v>0.76120160568687756</v>
      </c>
      <c r="Q49" s="124">
        <f>IF(PERCENT!Q49&gt;PERCENT!Q$100,(PERCENT!Q49-PERCENT!Q$100)/(PERCENT!Q$101-PERCENT!Q$100),(PERCENT!Q49-PERCENT!Q$100)/(PERCENT!Q$100-PERCENT!Q$102))</f>
        <v>0.37558086613026342</v>
      </c>
      <c r="R49" s="127">
        <f>IF(PERCENT!R49&gt;PERCENT!R$100,(PERCENT!R49-PERCENT!R$100)/(PERCENT!R$101-PERCENT!R$100),(PERCENT!R49-PERCENT!R$100)/(PERCENT!R$100-PERCENT!R$102))</f>
        <v>2.7724823119660871E-2</v>
      </c>
      <c r="S49" s="124">
        <f>IF(PERCENT!S49&gt;PERCENT!S$100,(PERCENT!S49-PERCENT!S$100)/(PERCENT!S$101-PERCENT!S$100),(PERCENT!S49-PERCENT!S$100)/(PERCENT!S$100-PERCENT!S$102))</f>
        <v>-3.305981247147293E-3</v>
      </c>
      <c r="T49" s="124">
        <f>IF(PERCENT!T49&gt;PERCENT!T$100,(PERCENT!T49-PERCENT!T$100)/(PERCENT!T$101-PERCENT!T$100),(PERCENT!T49-PERCENT!T$100)/(PERCENT!T$100-PERCENT!T$102))</f>
        <v>1.5601133364725022E-2</v>
      </c>
      <c r="U49" s="124">
        <f>IF(PERCENT!U49&gt;PERCENT!U$100,(PERCENT!U49-PERCENT!U$100)/(PERCENT!U$101-PERCENT!U$100),(PERCENT!U49-PERCENT!U$100)/(PERCENT!U$100-PERCENT!U$102))</f>
        <v>5.6937802204355105E-2</v>
      </c>
      <c r="V49" s="127">
        <f>IF(PERCENT!V49&gt;PERCENT!V$100,(PERCENT!V49-PERCENT!V$100)/(PERCENT!V$101-PERCENT!V$100),(PERCENT!V49-PERCENT!V$100)/(PERCENT!V$100-PERCENT!V$102))</f>
        <v>-0.24700424455610853</v>
      </c>
      <c r="W49" s="124">
        <f>IF(PERCENT!W49&gt;PERCENT!W$100,(PERCENT!W49-PERCENT!W$100)/(PERCENT!W$101-PERCENT!W$100),(PERCENT!W49-PERCENT!W$100)/(PERCENT!W$100-PERCENT!W$102))</f>
        <v>-0.24700424455610853</v>
      </c>
      <c r="X49" s="127">
        <f>IF(PERCENT!X49&gt;PERCENT!X$100,(PERCENT!X49-PERCENT!X$100)/(PERCENT!X$101-PERCENT!X$100),(PERCENT!X49-PERCENT!X$100)/(PERCENT!X$100-PERCENT!X$102))</f>
        <v>-0.30219427941437199</v>
      </c>
      <c r="Y49" s="124">
        <f>IF(PERCENT!Y49&gt;PERCENT!Y$100,(PERCENT!Y49-PERCENT!Y$100)/(PERCENT!Y$101-PERCENT!Y$100),(PERCENT!Y49-PERCENT!Y$100)/(PERCENT!Y$100-PERCENT!Y$102))</f>
        <v>-0.86938172884265519</v>
      </c>
      <c r="Z49" s="124">
        <f>IF(PERCENT!Z49&gt;PERCENT!Z$100,(PERCENT!Z49-PERCENT!Z$100)/(PERCENT!Z$101-PERCENT!Z$100),(PERCENT!Z49-PERCENT!Z$100)/(PERCENT!Z$100-PERCENT!Z$102))</f>
        <v>-0.80509947050181863</v>
      </c>
      <c r="AA49" s="124">
        <f>IF(PERCENT!AA49&gt;PERCENT!AA$100,(PERCENT!AA49-PERCENT!AA$100)/(PERCENT!AA$101-PERCENT!AA$100),(PERCENT!AA49-PERCENT!AA$100)/(PERCENT!AA$100-PERCENT!AA$102))</f>
        <v>-0.15153412172283257</v>
      </c>
      <c r="AB49" s="124">
        <f>IF(PERCENT!AB49&gt;PERCENT!AB$100,(PERCENT!AB49-PERCENT!AB$100)/(PERCENT!AB$101-PERCENT!AB$100),(PERCENT!AB49-PERCENT!AB$100)/(PERCENT!AB$100-PERCENT!AB$102))</f>
        <v>-0.18025502593399073</v>
      </c>
      <c r="AC49" s="127">
        <f>IF(PERCENT!AC49&gt;PERCENT!AC$100,(PERCENT!AC49-PERCENT!AC$100)/(PERCENT!AC$101-PERCENT!AC$100),(PERCENT!AC49-PERCENT!AC$100)/(PERCENT!AC$100-PERCENT!AC$102))</f>
        <v>-0.56443966069822493</v>
      </c>
      <c r="AD49" s="124">
        <f>IF(PERCENT!AD49&gt;PERCENT!AD$100,(PERCENT!AD49-PERCENT!AD$100)/(PERCENT!AD$101-PERCENT!AD$100),(PERCENT!AD49-PERCENT!AD$100)/(PERCENT!AD$100-PERCENT!AD$102))</f>
        <v>-0.56443966069822493</v>
      </c>
      <c r="AE49" s="128">
        <f>IF(PERCENT!AE49&gt;PERCENT!AE$100,(PERCENT!AE49-PERCENT!AE$100)/(PERCENT!AE$101-PERCENT!AE$100),(PERCENT!AE49-PERCENT!AE$100)/(PERCENT!AE$100-PERCENT!AE$102))</f>
        <v>-0.25349739472507204</v>
      </c>
      <c r="AF49" s="124">
        <f>IF(PERCENT!AF49&gt;PERCENT!AF$100,(PERCENT!AF49-PERCENT!AF$100)/(PERCENT!AF$101-PERCENT!AF$100),(PERCENT!AF49-PERCENT!AF$100)/(PERCENT!AF$100-PERCENT!AF$102))</f>
        <v>0.50143929932074094</v>
      </c>
      <c r="AG49" s="124">
        <f>IF(PERCENT!AG49&gt;PERCENT!AG$100,(PERCENT!AG49-PERCENT!AG$100)/(PERCENT!AG$101-PERCENT!AG$100),(PERCENT!AG49-PERCENT!AG$100)/(PERCENT!AG$100-PERCENT!AG$102))</f>
        <v>-0.30111725235951459</v>
      </c>
      <c r="AH49" s="124">
        <f>IF(PERCENT!AH49&gt;PERCENT!AH$100,(PERCENT!AH49-PERCENT!AH$100)/(PERCENT!AH$101-PERCENT!AH$100),(PERCENT!AH49-PERCENT!AH$100)/(PERCENT!AH$100-PERCENT!AH$102))</f>
        <v>-0.77146005880159374</v>
      </c>
      <c r="AI49" s="124">
        <f>IF(PERCENT!AI49&gt;PERCENT!AI$100,(PERCENT!AI49-PERCENT!AI$100)/(PERCENT!AI$101-PERCENT!AI$100),(PERCENT!AI49-PERCENT!AI$100)/(PERCENT!AI$100-PERCENT!AI$102))</f>
        <v>-0.78953819587736096</v>
      </c>
      <c r="AJ49" s="124">
        <f>IF(PERCENT!AJ49&gt;PERCENT!AJ$100,(PERCENT!AJ49-PERCENT!AJ$100)/(PERCENT!AJ$101-PERCENT!AJ$100),(PERCENT!AJ49-PERCENT!AJ$100)/(PERCENT!AJ$100-PERCENT!AJ$102))</f>
        <v>0.14424484987712521</v>
      </c>
      <c r="AK49" s="124">
        <f>IF(PERCENT!AK49&gt;PERCENT!AK$100,(PERCENT!AK49-PERCENT!AK$100)/(PERCENT!AK$101-PERCENT!AK$100),(PERCENT!AK49-PERCENT!AK$100)/(PERCENT!AK$100-PERCENT!AK$102))</f>
        <v>-0.36154912683809182</v>
      </c>
      <c r="AL49" s="124">
        <f>IF(PERCENT!AL49&gt;PERCENT!AL$100,(PERCENT!AL49-PERCENT!AL$100)/(PERCENT!AL$101-PERCENT!AL$100),(PERCENT!AL49-PERCENT!AL$100)/(PERCENT!AL$100-PERCENT!AL$102))</f>
        <v>-0.81344941006840354</v>
      </c>
      <c r="AM49" s="124">
        <f>IF(PERCENT!AM49&gt;PERCENT!AM$100,(PERCENT!AM49-PERCENT!AM$100)/(PERCENT!AM$101-PERCENT!AM$100),(PERCENT!AM49-PERCENT!AM$100)/(PERCENT!AM$100-PERCENT!AM$102))</f>
        <v>-1.0418578539318572E-2</v>
      </c>
      <c r="AN49" s="124">
        <f>IF(PERCENT!AN49&gt;PERCENT!AN$100,(PERCENT!AN49-PERCENT!AN$100)/(PERCENT!AN$101-PERCENT!AN$100),(PERCENT!AN49-PERCENT!AN$100)/(PERCENT!AN$100-PERCENT!AN$102))</f>
        <v>0.14386517686791442</v>
      </c>
      <c r="AO49" s="124">
        <f>IF(PERCENT!AO49&gt;PERCENT!AO$100,(PERCENT!AO49-PERCENT!AO$100)/(PERCENT!AO$101-PERCENT!AO$100),(PERCENT!AO49-PERCENT!AO$100)/(PERCENT!AO$100-PERCENT!AO$102))</f>
        <v>-0.38519719377613632</v>
      </c>
      <c r="AP49" s="124">
        <f>IF(PERCENT!AP49&gt;PERCENT!AP$100,(PERCENT!AP49-PERCENT!AP$100)/(PERCENT!AP$101-PERCENT!AP$100),(PERCENT!AP49-PERCENT!AP$100)/(PERCENT!AP$100-PERCENT!AP$102))</f>
        <v>0.68815115543887984</v>
      </c>
      <c r="AQ49" s="124">
        <f>IF(PERCENT!AQ49&gt;PERCENT!AQ$100,(PERCENT!AQ49-PERCENT!AQ$100)/(PERCENT!AQ$101-PERCENT!AQ$100),(PERCENT!AQ49-PERCENT!AQ$100)/(PERCENT!AQ$100-PERCENT!AQ$102))</f>
        <v>0.70009255520735647</v>
      </c>
      <c r="AR49" s="124">
        <f>IF(PERCENT!AR49&gt;PERCENT!AR$100,(PERCENT!AR49-PERCENT!AR$100)/(PERCENT!AR$101-PERCENT!AR$100),(PERCENT!AR49-PERCENT!AR$100)/(PERCENT!AR$100-PERCENT!AR$102))</f>
        <v>0.8031323160433802</v>
      </c>
      <c r="AS49" s="198">
        <f>IF(PERCENT!AS49&gt;PERCENT!AS$100,(PERCENT!AS49-PERCENT!AS$100)/(PERCENT!AS$101-PERCENT!AS$100),(PERCENT!AS49-PERCENT!AS$100)/(PERCENT!AS$100-PERCENT!AS$102))</f>
        <v>-0.22099523964028137</v>
      </c>
      <c r="AT49" s="198">
        <f>IF(PERCENT!AT49&gt;PERCENT!AT$100,(PERCENT!AT49-PERCENT!AT$100)/(PERCENT!AT$101-PERCENT!AT$100),(PERCENT!AT49-PERCENT!AT$100)/(PERCENT!AT$100-PERCENT!AT$102))</f>
        <v>0.14993521552019357</v>
      </c>
      <c r="AU49" s="198">
        <f>IF(PERCENT!AU49&gt;PERCENT!AU$100,(PERCENT!AU49-PERCENT!AU$100)/(PERCENT!AU$101-PERCENT!AU$100),(PERCENT!AU49-PERCENT!AU$100)/(PERCENT!AU$100-PERCENT!AU$102))</f>
        <v>-0.33468540501181632</v>
      </c>
      <c r="AV49" s="231">
        <f>IF(PERCENT!AV49&gt;PERCENT!AV$100,(PERCENT!AV49-PERCENT!AV$100)/(PERCENT!AV$101-PERCENT!AV$100),(PERCENT!AV49-PERCENT!AV$100)/(PERCENT!AV$100-PERCENT!AV$102))</f>
        <v>-0.25349739472507204</v>
      </c>
      <c r="AW49" s="231">
        <f>IF(PERCENT!AW49&gt;PERCENT!AW$100,(PERCENT!AW49-PERCENT!AW$100)/(PERCENT!AW$101-PERCENT!AW$100),(PERCENT!AW49-PERCENT!AW$100)/(PERCENT!AW$100-PERCENT!AW$102))</f>
        <v>-0.10291587026858033</v>
      </c>
      <c r="AX49" s="231">
        <f>IF(PERCENT!AX49&gt;PERCENT!AX$100,(PERCENT!AX49-PERCENT!AX$100)/(PERCENT!AX$101-PERCENT!AX$100),(PERCENT!AX49-PERCENT!AX$100)/(PERCENT!AX$100-PERCENT!AX$102))</f>
        <v>-0.25349739472507204</v>
      </c>
      <c r="AY49" s="232">
        <f>IF(PERCENT!AY49&gt;PERCENT!AY$100,(PERCENT!AY49-PERCENT!AY$100)/(PERCENT!AY$101-PERCENT!AY$100),(PERCENT!AY49-PERCENT!AY$100)/(PERCENT!AY$100-PERCENT!AY$102))</f>
        <v>0.20740285223245669</v>
      </c>
    </row>
    <row r="50" spans="1:51" x14ac:dyDescent="0.35">
      <c r="A50" s="197" t="s">
        <v>440</v>
      </c>
      <c r="B50" s="125">
        <f>IF(PERCENT!B50&gt;PERCENT!B$100,(PERCENT!B50-PERCENT!B$100)/(PERCENT!B$101-PERCENT!B$100),(PERCENT!B50-PERCENT!B$100)/(PERCENT!B$100-PERCENT!B$102))</f>
        <v>0.33307553996650974</v>
      </c>
      <c r="C50" s="124">
        <f>IF(PERCENT!C50&gt;PERCENT!C$100,(PERCENT!C50-PERCENT!C$100)/(PERCENT!C$101-PERCENT!C$100),(PERCENT!C50-PERCENT!C$100)/(PERCENT!C$100-PERCENT!C$102))</f>
        <v>0.3871785301941581</v>
      </c>
      <c r="D50" s="124">
        <f>IF(PERCENT!D50&gt;PERCENT!D$100,(PERCENT!D50-PERCENT!D$100)/(PERCENT!D$101-PERCENT!D$100),(PERCENT!D50-PERCENT!D$100)/(PERCENT!D$100-PERCENT!D$102))</f>
        <v>0.10173218014945126</v>
      </c>
      <c r="E50" s="124">
        <f>IF(PERCENT!E50&gt;PERCENT!E$100,(PERCENT!E50-PERCENT!E$100)/(PERCENT!E$101-PERCENT!E$100),(PERCENT!E50-PERCENT!E$100)/(PERCENT!E$100-PERCENT!E$102))</f>
        <v>0.70574006759305175</v>
      </c>
      <c r="F50" s="124">
        <f>IF(PERCENT!F50&gt;PERCENT!F$100,(PERCENT!F50-PERCENT!F$100)/(PERCENT!F$101-PERCENT!F$100),(PERCENT!F50-PERCENT!F$100)/(PERCENT!F$100-PERCENT!F$102))</f>
        <v>-0.68004711770746029</v>
      </c>
      <c r="G50" s="124">
        <f>IF(PERCENT!G50&gt;PERCENT!G$100,(PERCENT!G50-PERCENT!G$100)/(PERCENT!G$101-PERCENT!G$100),(PERCENT!G50-PERCENT!G$100)/(PERCENT!G$100-PERCENT!G$102))</f>
        <v>0.1689926264966071</v>
      </c>
      <c r="H50" s="125">
        <f>IF(PERCENT!H50&gt;PERCENT!H$100,(PERCENT!H50-PERCENT!H$100)/(PERCENT!H$101-PERCENT!H$100),(PERCENT!H50-PERCENT!H$100)/(PERCENT!H$100-PERCENT!H$102))</f>
        <v>0.11250714783488137</v>
      </c>
      <c r="I50" s="124">
        <f>IF(PERCENT!I50&gt;PERCENT!I$100,(PERCENT!I50-PERCENT!I$100)/(PERCENT!I$101-PERCENT!I$100),(PERCENT!I50-PERCENT!I$100)/(PERCENT!I$100-PERCENT!I$102))</f>
        <v>-0.72170409630470844</v>
      </c>
      <c r="J50" s="124">
        <f>IF(PERCENT!J50&gt;PERCENT!J$100,(PERCENT!J50-PERCENT!J$100)/(PERCENT!J$101-PERCENT!J$100),(PERCENT!J50-PERCENT!J$100)/(PERCENT!J$100-PERCENT!J$102))</f>
        <v>0.25322057656817804</v>
      </c>
      <c r="K50" s="126">
        <f>IF(PERCENT!K50&gt;PERCENT!K$100,(PERCENT!K50-PERCENT!K$100)/(PERCENT!K$101-PERCENT!K$100),(PERCENT!K50-PERCENT!K$100)/(PERCENT!K$100-PERCENT!K$102))</f>
        <v>-5.9108206717587992E-2</v>
      </c>
      <c r="L50" s="126">
        <f>IF(PERCENT!L50&gt;PERCENT!L$100,(PERCENT!L50-PERCENT!L$100)/(PERCENT!L$101-PERCENT!L$100),(PERCENT!L50-PERCENT!L$100)/(PERCENT!L$100-PERCENT!L$102))</f>
        <v>-0.53367165527462079</v>
      </c>
      <c r="M50" s="124">
        <f>IF(PERCENT!M50&gt;PERCENT!M$100,(PERCENT!M50-PERCENT!M$100)/(PERCENT!M$101-PERCENT!M$100),(PERCENT!M50-PERCENT!M$100)/(PERCENT!M$100-PERCENT!M$102))</f>
        <v>-1</v>
      </c>
      <c r="N50" s="124">
        <f>IF(PERCENT!N50&gt;PERCENT!N$100,(PERCENT!N50-PERCENT!N$100)/(PERCENT!N$101-PERCENT!N$100),(PERCENT!N50-PERCENT!N$100)/(PERCENT!N$100-PERCENT!N$102))</f>
        <v>-6.5098628141966472E-2</v>
      </c>
      <c r="O50" s="124">
        <f>IF(PERCENT!O50&gt;PERCENT!O$100,(PERCENT!O50-PERCENT!O$100)/(PERCENT!O$101-PERCENT!O$100),(PERCENT!O50-PERCENT!O$100)/(PERCENT!O$100-PERCENT!O$102))</f>
        <v>-2.107829265829872E-2</v>
      </c>
      <c r="P50" s="124">
        <f>IF(PERCENT!P50&gt;PERCENT!P$100,(PERCENT!P50-PERCENT!P$100)/(PERCENT!P$101-PERCENT!P$100),(PERCENT!P50-PERCENT!P$100)/(PERCENT!P$100-PERCENT!P$102))</f>
        <v>0.3990240409786408</v>
      </c>
      <c r="Q50" s="124">
        <f>IF(PERCENT!Q50&gt;PERCENT!Q$100,(PERCENT!Q50-PERCENT!Q$100)/(PERCENT!Q$101-PERCENT!Q$100),(PERCENT!Q50-PERCENT!Q$100)/(PERCENT!Q$100-PERCENT!Q$102))</f>
        <v>-0.82107562936538026</v>
      </c>
      <c r="R50" s="127">
        <f>IF(PERCENT!R50&gt;PERCENT!R$100,(PERCENT!R50-PERCENT!R$100)/(PERCENT!R$101-PERCENT!R$100),(PERCENT!R50-PERCENT!R$100)/(PERCENT!R$100-PERCENT!R$102))</f>
        <v>-0.27672308346991964</v>
      </c>
      <c r="S50" s="124">
        <f>IF(PERCENT!S50&gt;PERCENT!S$100,(PERCENT!S50-PERCENT!S$100)/(PERCENT!S$101-PERCENT!S$100),(PERCENT!S50-PERCENT!S$100)/(PERCENT!S$100-PERCENT!S$102))</f>
        <v>-0.16429045414500643</v>
      </c>
      <c r="T50" s="124">
        <f>IF(PERCENT!T50&gt;PERCENT!T$100,(PERCENT!T50-PERCENT!T$100)/(PERCENT!T$101-PERCENT!T$100),(PERCENT!T50-PERCENT!T$100)/(PERCENT!T$100-PERCENT!T$102))</f>
        <v>-0.29180856018363088</v>
      </c>
      <c r="U50" s="124">
        <f>IF(PERCENT!U50&gt;PERCENT!U$100,(PERCENT!U50-PERCENT!U$100)/(PERCENT!U$101-PERCENT!U$100),(PERCENT!U50-PERCENT!U$100)/(PERCENT!U$100-PERCENT!U$102))</f>
        <v>-0.4048781997333003</v>
      </c>
      <c r="V50" s="127">
        <f>IF(PERCENT!V50&gt;PERCENT!V$100,(PERCENT!V50-PERCENT!V$100)/(PERCENT!V$101-PERCENT!V$100),(PERCENT!V50-PERCENT!V$100)/(PERCENT!V$100-PERCENT!V$102))</f>
        <v>-0.29075700667068655</v>
      </c>
      <c r="W50" s="124">
        <f>IF(PERCENT!W50&gt;PERCENT!W$100,(PERCENT!W50-PERCENT!W$100)/(PERCENT!W$101-PERCENT!W$100),(PERCENT!W50-PERCENT!W$100)/(PERCENT!W$100-PERCENT!W$102))</f>
        <v>-0.29075700667068655</v>
      </c>
      <c r="X50" s="127">
        <f>IF(PERCENT!X50&gt;PERCENT!X$100,(PERCENT!X50-PERCENT!X$100)/(PERCENT!X$101-PERCENT!X$100),(PERCENT!X50-PERCENT!X$100)/(PERCENT!X$100-PERCENT!X$102))</f>
        <v>0.42167645230296846</v>
      </c>
      <c r="Y50" s="124">
        <f>IF(PERCENT!Y50&gt;PERCENT!Y$100,(PERCENT!Y50-PERCENT!Y$100)/(PERCENT!Y$101-PERCENT!Y$100),(PERCENT!Y50-PERCENT!Y$100)/(PERCENT!Y$100-PERCENT!Y$102))</f>
        <v>-0.48835928887065178</v>
      </c>
      <c r="Z50" s="124">
        <f>IF(PERCENT!Z50&gt;PERCENT!Z$100,(PERCENT!Z50-PERCENT!Z$100)/(PERCENT!Z$101-PERCENT!Z$100),(PERCENT!Z50-PERCENT!Z$100)/(PERCENT!Z$100-PERCENT!Z$102))</f>
        <v>-0.62487972247710577</v>
      </c>
      <c r="AA50" s="124">
        <f>IF(PERCENT!AA50&gt;PERCENT!AA$100,(PERCENT!AA50-PERCENT!AA$100)/(PERCENT!AA$101-PERCENT!AA$100),(PERCENT!AA50-PERCENT!AA$100)/(PERCENT!AA$100-PERCENT!AA$102))</f>
        <v>0.75517971372770765</v>
      </c>
      <c r="AB50" s="124">
        <f>IF(PERCENT!AB50&gt;PERCENT!AB$100,(PERCENT!AB50-PERCENT!AB$100)/(PERCENT!AB$101-PERCENT!AB$100),(PERCENT!AB50-PERCENT!AB$100)/(PERCENT!AB$100-PERCENT!AB$102))</f>
        <v>0.49995779433344961</v>
      </c>
      <c r="AC50" s="127">
        <f>IF(PERCENT!AC50&gt;PERCENT!AC$100,(PERCENT!AC50-PERCENT!AC$100)/(PERCENT!AC$101-PERCENT!AC$100),(PERCENT!AC50-PERCENT!AC$100)/(PERCENT!AC$100-PERCENT!AC$102))</f>
        <v>-0.58026636511788154</v>
      </c>
      <c r="AD50" s="124">
        <f>IF(PERCENT!AD50&gt;PERCENT!AD$100,(PERCENT!AD50-PERCENT!AD$100)/(PERCENT!AD$101-PERCENT!AD$100),(PERCENT!AD50-PERCENT!AD$100)/(PERCENT!AD$100-PERCENT!AD$102))</f>
        <v>-0.58026636511788154</v>
      </c>
      <c r="AE50" s="128">
        <f>IF(PERCENT!AE50&gt;PERCENT!AE$100,(PERCENT!AE50-PERCENT!AE$100)/(PERCENT!AE$101-PERCENT!AE$100),(PERCENT!AE50-PERCENT!AE$100)/(PERCENT!AE$100-PERCENT!AE$102))</f>
        <v>0.39951017415705159</v>
      </c>
      <c r="AF50" s="124">
        <f>IF(PERCENT!AF50&gt;PERCENT!AF$100,(PERCENT!AF50-PERCENT!AF$100)/(PERCENT!AF$101-PERCENT!AF$100),(PERCENT!AF50-PERCENT!AF$100)/(PERCENT!AF$100-PERCENT!AF$102))</f>
        <v>-0.7460398511361005</v>
      </c>
      <c r="AG50" s="124">
        <f>IF(PERCENT!AG50&gt;PERCENT!AG$100,(PERCENT!AG50-PERCENT!AG$100)/(PERCENT!AG$101-PERCENT!AG$100),(PERCENT!AG50-PERCENT!AG$100)/(PERCENT!AG$100-PERCENT!AG$102))</f>
        <v>-0.44643723195824647</v>
      </c>
      <c r="AH50" s="124">
        <f>IF(PERCENT!AH50&gt;PERCENT!AH$100,(PERCENT!AH50-PERCENT!AH$100)/(PERCENT!AH$101-PERCENT!AH$100),(PERCENT!AH50-PERCENT!AH$100)/(PERCENT!AH$100-PERCENT!AH$102))</f>
        <v>-0.49019063026335408</v>
      </c>
      <c r="AI50" s="124">
        <f>IF(PERCENT!AI50&gt;PERCENT!AI$100,(PERCENT!AI50-PERCENT!AI$100)/(PERCENT!AI$101-PERCENT!AI$100),(PERCENT!AI50-PERCENT!AI$100)/(PERCENT!AI$100-PERCENT!AI$102))</f>
        <v>-0.72846431453185179</v>
      </c>
      <c r="AJ50" s="124">
        <f>IF(PERCENT!AJ50&gt;PERCENT!AJ$100,(PERCENT!AJ50-PERCENT!AJ$100)/(PERCENT!AJ$101-PERCENT!AJ$100),(PERCENT!AJ50-PERCENT!AJ$100)/(PERCENT!AJ$100-PERCENT!AJ$102))</f>
        <v>-0.58475493731780415</v>
      </c>
      <c r="AK50" s="124">
        <f>IF(PERCENT!AK50&gt;PERCENT!AK$100,(PERCENT!AK50-PERCENT!AK$100)/(PERCENT!AK$101-PERCENT!AK$100),(PERCENT!AK50-PERCENT!AK$100)/(PERCENT!AK$100-PERCENT!AK$102))</f>
        <v>0.61296008102598221</v>
      </c>
      <c r="AL50" s="124">
        <f>IF(PERCENT!AL50&gt;PERCENT!AL$100,(PERCENT!AL50-PERCENT!AL$100)/(PERCENT!AL$101-PERCENT!AL$100),(PERCENT!AL50-PERCENT!AL$100)/(PERCENT!AL$100-PERCENT!AL$102))</f>
        <v>-0.41830077647531722</v>
      </c>
      <c r="AM50" s="124">
        <f>IF(PERCENT!AM50&gt;PERCENT!AM$100,(PERCENT!AM50-PERCENT!AM$100)/(PERCENT!AM$101-PERCENT!AM$100),(PERCENT!AM50-PERCENT!AM$100)/(PERCENT!AM$100-PERCENT!AM$102))</f>
        <v>0.57920902581837141</v>
      </c>
      <c r="AN50" s="124">
        <f>IF(PERCENT!AN50&gt;PERCENT!AN$100,(PERCENT!AN50-PERCENT!AN$100)/(PERCENT!AN$101-PERCENT!AN$100),(PERCENT!AN50-PERCENT!AN$100)/(PERCENT!AN$100-PERCENT!AN$102))</f>
        <v>-0.41482015838905112</v>
      </c>
      <c r="AO50" s="124">
        <f>IF(PERCENT!AO50&gt;PERCENT!AO$100,(PERCENT!AO50-PERCENT!AO$100)/(PERCENT!AO$101-PERCENT!AO$100),(PERCENT!AO50-PERCENT!AO$100)/(PERCENT!AO$100-PERCENT!AO$102))</f>
        <v>0.76025451848900172</v>
      </c>
      <c r="AP50" s="124">
        <f>IF(PERCENT!AP50&gt;PERCENT!AP$100,(PERCENT!AP50-PERCENT!AP$100)/(PERCENT!AP$101-PERCENT!AP$100),(PERCENT!AP50-PERCENT!AP$100)/(PERCENT!AP$100-PERCENT!AP$102))</f>
        <v>0.91231738193390577</v>
      </c>
      <c r="AQ50" s="124">
        <f>IF(PERCENT!AQ50&gt;PERCENT!AQ$100,(PERCENT!AQ50-PERCENT!AQ$100)/(PERCENT!AQ$101-PERCENT!AQ$100),(PERCENT!AQ50-PERCENT!AQ$100)/(PERCENT!AQ$100-PERCENT!AQ$102))</f>
        <v>8.4865860857258849E-2</v>
      </c>
      <c r="AR50" s="124">
        <f>IF(PERCENT!AR50&gt;PERCENT!AR$100,(PERCENT!AR50-PERCENT!AR$100)/(PERCENT!AR$101-PERCENT!AR$100),(PERCENT!AR50-PERCENT!AR$100)/(PERCENT!AR$100-PERCENT!AR$102))</f>
        <v>0.2994177558915096</v>
      </c>
      <c r="AS50" s="198">
        <f>IF(PERCENT!AS50&gt;PERCENT!AS$100,(PERCENT!AS50-PERCENT!AS$100)/(PERCENT!AS$101-PERCENT!AS$100),(PERCENT!AS50-PERCENT!AS$100)/(PERCENT!AS$100-PERCENT!AS$102))</f>
        <v>0.16000857986676892</v>
      </c>
      <c r="AT50" s="198">
        <f>IF(PERCENT!AT50&gt;PERCENT!AT$100,(PERCENT!AT50-PERCENT!AT$100)/(PERCENT!AT$101-PERCENT!AT$100),(PERCENT!AT50-PERCENT!AT$100)/(PERCENT!AT$100-PERCENT!AT$102))</f>
        <v>-0.17593037009306842</v>
      </c>
      <c r="AU50" s="198">
        <f>IF(PERCENT!AU50&gt;PERCENT!AU$100,(PERCENT!AU50-PERCENT!AU$100)/(PERCENT!AU$101-PERCENT!AU$100),(PERCENT!AU50-PERCENT!AU$100)/(PERCENT!AU$100-PERCENT!AU$102))</f>
        <v>-0.18529842725357232</v>
      </c>
      <c r="AV50" s="231">
        <f>IF(PERCENT!AV50&gt;PERCENT!AV$100,(PERCENT!AV50-PERCENT!AV$100)/(PERCENT!AV$101-PERCENT!AV$100),(PERCENT!AV50-PERCENT!AV$100)/(PERCENT!AV$100-PERCENT!AV$102))</f>
        <v>0.39951017415705159</v>
      </c>
      <c r="AW50" s="231">
        <f>IF(PERCENT!AW50&gt;PERCENT!AW$100,(PERCENT!AW50-PERCENT!AW$100)/(PERCENT!AW$101-PERCENT!AW$100),(PERCENT!AW50-PERCENT!AW$100)/(PERCENT!AW$100-PERCENT!AW$102))</f>
        <v>-4.3176063262306649E-2</v>
      </c>
      <c r="AX50" s="231">
        <f>IF(PERCENT!AX50&gt;PERCENT!AX$100,(PERCENT!AX50-PERCENT!AX$100)/(PERCENT!AX$101-PERCENT!AX$100),(PERCENT!AX50-PERCENT!AX$100)/(PERCENT!AX$100-PERCENT!AX$102))</f>
        <v>0.39951017415705159</v>
      </c>
      <c r="AY50" s="232">
        <f>IF(PERCENT!AY50&gt;PERCENT!AY$100,(PERCENT!AY50-PERCENT!AY$100)/(PERCENT!AY$101-PERCENT!AY$100),(PERCENT!AY50-PERCENT!AY$100)/(PERCENT!AY$100-PERCENT!AY$102))</f>
        <v>8.4228752202251678E-2</v>
      </c>
    </row>
    <row r="51" spans="1:51" x14ac:dyDescent="0.35">
      <c r="A51" s="197" t="s">
        <v>441</v>
      </c>
      <c r="B51" s="125">
        <f>IF(PERCENT!B51&gt;PERCENT!B$100,(PERCENT!B51-PERCENT!B$100)/(PERCENT!B$101-PERCENT!B$100),(PERCENT!B51-PERCENT!B$100)/(PERCENT!B$100-PERCENT!B$102))</f>
        <v>-0.14877604124894137</v>
      </c>
      <c r="C51" s="124">
        <f>IF(PERCENT!C51&gt;PERCENT!C$100,(PERCENT!C51-PERCENT!C$100)/(PERCENT!C$101-PERCENT!C$100),(PERCENT!C51-PERCENT!C$100)/(PERCENT!C$100-PERCENT!C$102))</f>
        <v>-0.52699940646604837</v>
      </c>
      <c r="D51" s="124">
        <f>IF(PERCENT!D51&gt;PERCENT!D$100,(PERCENT!D51-PERCENT!D$100)/(PERCENT!D$101-PERCENT!D$100),(PERCENT!D51-PERCENT!D$100)/(PERCENT!D$100-PERCENT!D$102))</f>
        <v>-0.38737775287286774</v>
      </c>
      <c r="E51" s="124">
        <f>IF(PERCENT!E51&gt;PERCENT!E$100,(PERCENT!E51-PERCENT!E$100)/(PERCENT!E$101-PERCENT!E$100),(PERCENT!E51-PERCENT!E$100)/(PERCENT!E$100-PERCENT!E$102))</f>
        <v>-0.47270392558655577</v>
      </c>
      <c r="F51" s="124">
        <f>IF(PERCENT!F51&gt;PERCENT!F$100,(PERCENT!F51-PERCENT!F$100)/(PERCENT!F$101-PERCENT!F$100),(PERCENT!F51-PERCENT!F$100)/(PERCENT!F$100-PERCENT!F$102))</f>
        <v>0.11925728769359976</v>
      </c>
      <c r="G51" s="124">
        <f>IF(PERCENT!G51&gt;PERCENT!G$100,(PERCENT!G51-PERCENT!G$100)/(PERCENT!G$101-PERCENT!G$100),(PERCENT!G51-PERCENT!G$100)/(PERCENT!G$100-PERCENT!G$102))</f>
        <v>0.47600641921656073</v>
      </c>
      <c r="H51" s="125">
        <f>IF(PERCENT!H51&gt;PERCENT!H$100,(PERCENT!H51-PERCENT!H$100)/(PERCENT!H$101-PERCENT!H$100),(PERCENT!H51-PERCENT!H$100)/(PERCENT!H$100-PERCENT!H$102))</f>
        <v>-0.47897545912315953</v>
      </c>
      <c r="I51" s="124">
        <f>IF(PERCENT!I51&gt;PERCENT!I$100,(PERCENT!I51-PERCENT!I$100)/(PERCENT!I$101-PERCENT!I$100),(PERCENT!I51-PERCENT!I$100)/(PERCENT!I$100-PERCENT!I$102))</f>
        <v>-0.61026669190200733</v>
      </c>
      <c r="J51" s="124">
        <f>IF(PERCENT!J51&gt;PERCENT!J$100,(PERCENT!J51-PERCENT!J$100)/(PERCENT!J$101-PERCENT!J$100),(PERCENT!J51-PERCENT!J$100)/(PERCENT!J$100-PERCENT!J$102))</f>
        <v>-0.36279129488615675</v>
      </c>
      <c r="K51" s="126">
        <f>IF(PERCENT!K51&gt;PERCENT!K$100,(PERCENT!K51-PERCENT!K$100)/(PERCENT!K$101-PERCENT!K$100),(PERCENT!K51-PERCENT!K$100)/(PERCENT!K$100-PERCENT!K$102))</f>
        <v>-9.5709762682133076E-2</v>
      </c>
      <c r="L51" s="126">
        <f>IF(PERCENT!L51&gt;PERCENT!L$100,(PERCENT!L51-PERCENT!L$100)/(PERCENT!L$101-PERCENT!L$100),(PERCENT!L51-PERCENT!L$100)/(PERCENT!L$100-PERCENT!L$102))</f>
        <v>-0.18984992036458931</v>
      </c>
      <c r="M51" s="124">
        <f>IF(PERCENT!M51&gt;PERCENT!M$100,(PERCENT!M51-PERCENT!M$100)/(PERCENT!M$101-PERCENT!M$100),(PERCENT!M51-PERCENT!M$100)/(PERCENT!M$100-PERCENT!M$102))</f>
        <v>-1</v>
      </c>
      <c r="N51" s="124">
        <f>IF(PERCENT!N51&gt;PERCENT!N$100,(PERCENT!N51-PERCENT!N$100)/(PERCENT!N$101-PERCENT!N$100),(PERCENT!N51-PERCENT!N$100)/(PERCENT!N$100-PERCENT!N$102))</f>
        <v>2.0866379193396307E-2</v>
      </c>
      <c r="O51" s="124">
        <f>IF(PERCENT!O51&gt;PERCENT!O$100,(PERCENT!O51-PERCENT!O$100)/(PERCENT!O$101-PERCENT!O$100),(PERCENT!O51-PERCENT!O$100)/(PERCENT!O$100-PERCENT!O$102))</f>
        <v>-2.107829265829872E-2</v>
      </c>
      <c r="P51" s="124">
        <f>IF(PERCENT!P51&gt;PERCENT!P$100,(PERCENT!P51-PERCENT!P$100)/(PERCENT!P$101-PERCENT!P$100),(PERCENT!P51-PERCENT!P$100)/(PERCENT!P$100-PERCENT!P$102))</f>
        <v>-1.7236862141976523E-2</v>
      </c>
      <c r="Q51" s="124">
        <f>IF(PERCENT!Q51&gt;PERCENT!Q$100,(PERCENT!Q51-PERCENT!Q$100)/(PERCENT!Q$101-PERCENT!Q$100),(PERCENT!Q51-PERCENT!Q$100)/(PERCENT!Q$100-PERCENT!Q$102))</f>
        <v>0.25489176277454823</v>
      </c>
      <c r="R51" s="127">
        <f>IF(PERCENT!R51&gt;PERCENT!R$100,(PERCENT!R51-PERCENT!R$100)/(PERCENT!R$101-PERCENT!R$100),(PERCENT!R51-PERCENT!R$100)/(PERCENT!R$100-PERCENT!R$102))</f>
        <v>-0.76106234487241442</v>
      </c>
      <c r="S51" s="124">
        <f>IF(PERCENT!S51&gt;PERCENT!S$100,(PERCENT!S51-PERCENT!S$100)/(PERCENT!S$101-PERCENT!S$100),(PERCENT!S51-PERCENT!S$100)/(PERCENT!S$100-PERCENT!S$102))</f>
        <v>-0.74389919000687832</v>
      </c>
      <c r="T51" s="124">
        <f>IF(PERCENT!T51&gt;PERCENT!T$100,(PERCENT!T51-PERCENT!T$100)/(PERCENT!T$101-PERCENT!T$100),(PERCENT!T51-PERCENT!T$100)/(PERCENT!T$100-PERCENT!T$102))</f>
        <v>-0.82246931062820161</v>
      </c>
      <c r="U51" s="124">
        <f>IF(PERCENT!U51&gt;PERCENT!U$100,(PERCENT!U51-PERCENT!U$100)/(PERCENT!U$101-PERCENT!U$100),(PERCENT!U51-PERCENT!U$100)/(PERCENT!U$100-PERCENT!U$102))</f>
        <v>-0.65908502352637199</v>
      </c>
      <c r="V51" s="127">
        <f>IF(PERCENT!V51&gt;PERCENT!V$100,(PERCENT!V51-PERCENT!V$100)/(PERCENT!V$101-PERCENT!V$100),(PERCENT!V51-PERCENT!V$100)/(PERCENT!V$100-PERCENT!V$102))</f>
        <v>-0.73577168366767698</v>
      </c>
      <c r="W51" s="124">
        <f>IF(PERCENT!W51&gt;PERCENT!W$100,(PERCENT!W51-PERCENT!W$100)/(PERCENT!W$101-PERCENT!W$100),(PERCENT!W51-PERCENT!W$100)/(PERCENT!W$100-PERCENT!W$102))</f>
        <v>-0.73577168366767698</v>
      </c>
      <c r="X51" s="127">
        <f>IF(PERCENT!X51&gt;PERCENT!X$100,(PERCENT!X51-PERCENT!X$100)/(PERCENT!X$101-PERCENT!X$100),(PERCENT!X51-PERCENT!X$100)/(PERCENT!X$100-PERCENT!X$102))</f>
        <v>-0.1529530073648413</v>
      </c>
      <c r="Y51" s="124">
        <f>IF(PERCENT!Y51&gt;PERCENT!Y$100,(PERCENT!Y51-PERCENT!Y$100)/(PERCENT!Y$101-PERCENT!Y$100),(PERCENT!Y51-PERCENT!Y$100)/(PERCENT!Y$100-PERCENT!Y$102))</f>
        <v>-0.69795312031310253</v>
      </c>
      <c r="Z51" s="124">
        <f>IF(PERCENT!Z51&gt;PERCENT!Z$100,(PERCENT!Z51-PERCENT!Z$100)/(PERCENT!Z$101-PERCENT!Z$100),(PERCENT!Z51-PERCENT!Z$100)/(PERCENT!Z$100-PERCENT!Z$102))</f>
        <v>-0.94428577578300621</v>
      </c>
      <c r="AA51" s="124">
        <f>IF(PERCENT!AA51&gt;PERCENT!AA$100,(PERCENT!AA51-PERCENT!AA$100)/(PERCENT!AA$101-PERCENT!AA$100),(PERCENT!AA51-PERCENT!AA$100)/(PERCENT!AA$100-PERCENT!AA$102))</f>
        <v>-0.48119411949100183</v>
      </c>
      <c r="AB51" s="124">
        <f>IF(PERCENT!AB51&gt;PERCENT!AB$100,(PERCENT!AB51-PERCENT!AB$100)/(PERCENT!AB$101-PERCENT!AB$100),(PERCENT!AB51-PERCENT!AB$100)/(PERCENT!AB$100-PERCENT!AB$102))</f>
        <v>0.20263540177496014</v>
      </c>
      <c r="AC51" s="127">
        <f>IF(PERCENT!AC51&gt;PERCENT!AC$100,(PERCENT!AC51-PERCENT!AC$100)/(PERCENT!AC$101-PERCENT!AC$100),(PERCENT!AC51-PERCENT!AC$100)/(PERCENT!AC$100-PERCENT!AC$102))</f>
        <v>0.44492778536163602</v>
      </c>
      <c r="AD51" s="124">
        <f>IF(PERCENT!AD51&gt;PERCENT!AD$100,(PERCENT!AD51-PERCENT!AD$100)/(PERCENT!AD$101-PERCENT!AD$100),(PERCENT!AD51-PERCENT!AD$100)/(PERCENT!AD$100-PERCENT!AD$102))</f>
        <v>0.44492778536163602</v>
      </c>
      <c r="AE51" s="128">
        <f>IF(PERCENT!AE51&gt;PERCENT!AE$100,(PERCENT!AE51-PERCENT!AE$100)/(PERCENT!AE$101-PERCENT!AE$100),(PERCENT!AE51-PERCENT!AE$100)/(PERCENT!AE$100-PERCENT!AE$102))</f>
        <v>0.36517681767455301</v>
      </c>
      <c r="AF51" s="124">
        <f>IF(PERCENT!AF51&gt;PERCENT!AF$100,(PERCENT!AF51-PERCENT!AF$100)/(PERCENT!AF$101-PERCENT!AF$100),(PERCENT!AF51-PERCENT!AF$100)/(PERCENT!AF$100-PERCENT!AF$102))</f>
        <v>0.70843785009888327</v>
      </c>
      <c r="AG51" s="124">
        <f>IF(PERCENT!AG51&gt;PERCENT!AG$100,(PERCENT!AG51-PERCENT!AG$100)/(PERCENT!AG$101-PERCENT!AG$100),(PERCENT!AG51-PERCENT!AG$100)/(PERCENT!AG$100-PERCENT!AG$102))</f>
        <v>1</v>
      </c>
      <c r="AH51" s="124">
        <f>IF(PERCENT!AH51&gt;PERCENT!AH$100,(PERCENT!AH51-PERCENT!AH$100)/(PERCENT!AH$101-PERCENT!AH$100),(PERCENT!AH51-PERCENT!AH$100)/(PERCENT!AH$100-PERCENT!AH$102))</f>
        <v>-0.66369847764824785</v>
      </c>
      <c r="AI51" s="124">
        <f>IF(PERCENT!AI51&gt;PERCENT!AI$100,(PERCENT!AI51-PERCENT!AI$100)/(PERCENT!AI$101-PERCENT!AI$100),(PERCENT!AI51-PERCENT!AI$100)/(PERCENT!AI$100-PERCENT!AI$102))</f>
        <v>0.5392383373088655</v>
      </c>
      <c r="AJ51" s="124">
        <f>IF(PERCENT!AJ51&gt;PERCENT!AJ$100,(PERCENT!AJ51-PERCENT!AJ$100)/(PERCENT!AJ$101-PERCENT!AJ$100),(PERCENT!AJ51-PERCENT!AJ$100)/(PERCENT!AJ$100-PERCENT!AJ$102))</f>
        <v>-0.10355261578541003</v>
      </c>
      <c r="AK51" s="124">
        <f>IF(PERCENT!AK51&gt;PERCENT!AK$100,(PERCENT!AK51-PERCENT!AK$100)/(PERCENT!AK$101-PERCENT!AK$100),(PERCENT!AK51-PERCENT!AK$100)/(PERCENT!AK$100-PERCENT!AK$102))</f>
        <v>-0.2533467289754866</v>
      </c>
      <c r="AL51" s="124">
        <f>IF(PERCENT!AL51&gt;PERCENT!AL$100,(PERCENT!AL51-PERCENT!AL$100)/(PERCENT!AL$101-PERCENT!AL$100),(PERCENT!AL51-PERCENT!AL$100)/(PERCENT!AL$100-PERCENT!AL$102))</f>
        <v>-0.89428313375982682</v>
      </c>
      <c r="AM51" s="124">
        <f>IF(PERCENT!AM51&gt;PERCENT!AM$100,(PERCENT!AM51-PERCENT!AM$100)/(PERCENT!AM$101-PERCENT!AM$100),(PERCENT!AM51-PERCENT!AM$100)/(PERCENT!AM$100-PERCENT!AM$102))</f>
        <v>0.69874222343894965</v>
      </c>
      <c r="AN51" s="124">
        <f>IF(PERCENT!AN51&gt;PERCENT!AN$100,(PERCENT!AN51-PERCENT!AN$100)/(PERCENT!AN$101-PERCENT!AN$100),(PERCENT!AN51-PERCENT!AN$100)/(PERCENT!AN$100-PERCENT!AN$102))</f>
        <v>0.88159837552428988</v>
      </c>
      <c r="AO51" s="124">
        <f>IF(PERCENT!AO51&gt;PERCENT!AO$100,(PERCENT!AO51-PERCENT!AO$100)/(PERCENT!AO$101-PERCENT!AO$100),(PERCENT!AO51-PERCENT!AO$100)/(PERCENT!AO$100-PERCENT!AO$102))</f>
        <v>-0.26260078029418121</v>
      </c>
      <c r="AP51" s="124">
        <f>IF(PERCENT!AP51&gt;PERCENT!AP$100,(PERCENT!AP51-PERCENT!AP$100)/(PERCENT!AP$101-PERCENT!AP$100),(PERCENT!AP51-PERCENT!AP$100)/(PERCENT!AP$100-PERCENT!AP$102))</f>
        <v>0.94209206134720402</v>
      </c>
      <c r="AQ51" s="124">
        <f>IF(PERCENT!AQ51&gt;PERCENT!AQ$100,(PERCENT!AQ51-PERCENT!AQ$100)/(PERCENT!AQ$101-PERCENT!AQ$100),(PERCENT!AQ51-PERCENT!AQ$100)/(PERCENT!AQ$100-PERCENT!AQ$102))</f>
        <v>3.28089794715117E-2</v>
      </c>
      <c r="AR51" s="124">
        <f>IF(PERCENT!AR51&gt;PERCENT!AR$100,(PERCENT!AR51-PERCENT!AR$100)/(PERCENT!AR$101-PERCENT!AR$100),(PERCENT!AR51-PERCENT!AR$100)/(PERCENT!AR$100-PERCENT!AR$102))</f>
        <v>0.59748996571810331</v>
      </c>
      <c r="AS51" s="198">
        <f>IF(PERCENT!AS51&gt;PERCENT!AS$100,(PERCENT!AS51-PERCENT!AS$100)/(PERCENT!AS$101-PERCENT!AS$100),(PERCENT!AS51-PERCENT!AS$100)/(PERCENT!AS$100-PERCENT!AS$102))</f>
        <v>-0.42279186889948883</v>
      </c>
      <c r="AT51" s="198">
        <f>IF(PERCENT!AT51&gt;PERCENT!AT$100,(PERCENT!AT51-PERCENT!AT$100)/(PERCENT!AT$101-PERCENT!AT$100),(PERCENT!AT51-PERCENT!AT$100)/(PERCENT!AT$100-PERCENT!AT$102))</f>
        <v>-0.13673447642602354</v>
      </c>
      <c r="AU51" s="198">
        <f>IF(PERCENT!AU51&gt;PERCENT!AU$100,(PERCENT!AU51-PERCENT!AU$100)/(PERCENT!AU$101-PERCENT!AU$100),(PERCENT!AU51-PERCENT!AU$100)/(PERCENT!AU$100-PERCENT!AU$102))</f>
        <v>6.2496958095650479E-2</v>
      </c>
      <c r="AV51" s="231">
        <f>IF(PERCENT!AV51&gt;PERCENT!AV$100,(PERCENT!AV51-PERCENT!AV$100)/(PERCENT!AV$101-PERCENT!AV$100),(PERCENT!AV51-PERCENT!AV$100)/(PERCENT!AV$100-PERCENT!AV$102))</f>
        <v>0.36517681767455301</v>
      </c>
      <c r="AW51" s="231">
        <f>IF(PERCENT!AW51&gt;PERCENT!AW$100,(PERCENT!AW51-PERCENT!AW$100)/(PERCENT!AW$101-PERCENT!AW$100),(PERCENT!AW51-PERCENT!AW$100)/(PERCENT!AW$100-PERCENT!AW$102))</f>
        <v>-0.15437194257014927</v>
      </c>
      <c r="AX51" s="231">
        <f>IF(PERCENT!AX51&gt;PERCENT!AX$100,(PERCENT!AX51-PERCENT!AX$100)/(PERCENT!AX$101-PERCENT!AX$100),(PERCENT!AX51-PERCENT!AX$100)/(PERCENT!AX$100-PERCENT!AX$102))</f>
        <v>0.36517681767455301</v>
      </c>
      <c r="AY51" s="232">
        <f>IF(PERCENT!AY51&gt;PERCENT!AY$100,(PERCENT!AY51-PERCENT!AY$100)/(PERCENT!AY$101-PERCENT!AY$100),(PERCENT!AY51-PERCENT!AY$100)/(PERCENT!AY$100-PERCENT!AY$102))</f>
        <v>-0.64888866881459595</v>
      </c>
    </row>
    <row r="52" spans="1:51" x14ac:dyDescent="0.35">
      <c r="A52" s="197" t="s">
        <v>442</v>
      </c>
      <c r="B52" s="125">
        <f>IF(PERCENT!B52&gt;PERCENT!B$100,(PERCENT!B52-PERCENT!B$100)/(PERCENT!B$101-PERCENT!B$100),(PERCENT!B52-PERCENT!B$100)/(PERCENT!B$100-PERCENT!B$102))</f>
        <v>0.45759008073260782</v>
      </c>
      <c r="C52" s="124">
        <f>IF(PERCENT!C52&gt;PERCENT!C$100,(PERCENT!C52-PERCENT!C$100)/(PERCENT!C$101-PERCENT!C$100),(PERCENT!C52-PERCENT!C$100)/(PERCENT!C$100-PERCENT!C$102))</f>
        <v>0.91456130595386687</v>
      </c>
      <c r="D52" s="124">
        <f>IF(PERCENT!D52&gt;PERCENT!D$100,(PERCENT!D52-PERCENT!D$100)/(PERCENT!D$101-PERCENT!D$100),(PERCENT!D52-PERCENT!D$100)/(PERCENT!D$100-PERCENT!D$102))</f>
        <v>0.36779098997762061</v>
      </c>
      <c r="E52" s="124">
        <f>IF(PERCENT!E52&gt;PERCENT!E$100,(PERCENT!E52-PERCENT!E$100)/(PERCENT!E$101-PERCENT!E$100),(PERCENT!E52-PERCENT!E$100)/(PERCENT!E$100-PERCENT!E$102))</f>
        <v>0.74470588826790451</v>
      </c>
      <c r="F52" s="124">
        <f>IF(PERCENT!F52&gt;PERCENT!F$100,(PERCENT!F52-PERCENT!F$100)/(PERCENT!F$101-PERCENT!F$100),(PERCENT!F52-PERCENT!F$100)/(PERCENT!F$100-PERCENT!F$102))</f>
        <v>-0.15659879213221212</v>
      </c>
      <c r="G52" s="124">
        <f>IF(PERCENT!G52&gt;PERCENT!G$100,(PERCENT!G52-PERCENT!G$100)/(PERCENT!G$101-PERCENT!G$100),(PERCENT!G52-PERCENT!G$100)/(PERCENT!G$100-PERCENT!G$102))</f>
        <v>-0.90299307806028895</v>
      </c>
      <c r="H52" s="125">
        <f>IF(PERCENT!H52&gt;PERCENT!H$100,(PERCENT!H52-PERCENT!H$100)/(PERCENT!H$101-PERCENT!H$100),(PERCENT!H52-PERCENT!H$100)/(PERCENT!H$100-PERCENT!H$102))</f>
        <v>-0.44372135641843757</v>
      </c>
      <c r="I52" s="124">
        <f>IF(PERCENT!I52&gt;PERCENT!I$100,(PERCENT!I52-PERCENT!I$100)/(PERCENT!I$101-PERCENT!I$100),(PERCENT!I52-PERCENT!I$100)/(PERCENT!I$100-PERCENT!I$102))</f>
        <v>-0.10817008998787858</v>
      </c>
      <c r="J52" s="124">
        <f>IF(PERCENT!J52&gt;PERCENT!J$100,(PERCENT!J52-PERCENT!J$100)/(PERCENT!J$101-PERCENT!J$100),(PERCENT!J52-PERCENT!J$100)/(PERCENT!J$100-PERCENT!J$102))</f>
        <v>-0.63769033537608977</v>
      </c>
      <c r="K52" s="126">
        <f>IF(PERCENT!K52&gt;PERCENT!K$100,(PERCENT!K52-PERCENT!K$100)/(PERCENT!K$101-PERCENT!K$100),(PERCENT!K52-PERCENT!K$100)/(PERCENT!K$100-PERCENT!K$102))</f>
        <v>0.3550298512239688</v>
      </c>
      <c r="L52" s="126">
        <f>IF(PERCENT!L52&gt;PERCENT!L$100,(PERCENT!L52-PERCENT!L$100)/(PERCENT!L$101-PERCENT!L$100),(PERCENT!L52-PERCENT!L$100)/(PERCENT!L$100-PERCENT!L$102))</f>
        <v>-0.75116757411859369</v>
      </c>
      <c r="M52" s="124">
        <f>IF(PERCENT!M52&gt;PERCENT!M$100,(PERCENT!M52-PERCENT!M$100)/(PERCENT!M$101-PERCENT!M$100),(PERCENT!M52-PERCENT!M$100)/(PERCENT!M$100-PERCENT!M$102))</f>
        <v>-1</v>
      </c>
      <c r="N52" s="124">
        <f>IF(PERCENT!N52&gt;PERCENT!N$100,(PERCENT!N52-PERCENT!N$100)/(PERCENT!N$101-PERCENT!N$100),(PERCENT!N52-PERCENT!N$100)/(PERCENT!N$100-PERCENT!N$102))</f>
        <v>-1</v>
      </c>
      <c r="O52" s="124">
        <f>IF(PERCENT!O52&gt;PERCENT!O$100,(PERCENT!O52-PERCENT!O$100)/(PERCENT!O$101-PERCENT!O$100),(PERCENT!O52-PERCENT!O$100)/(PERCENT!O$100-PERCENT!O$102))</f>
        <v>-0.51053914632914932</v>
      </c>
      <c r="P52" s="124">
        <f>IF(PERCENT!P52&gt;PERCENT!P$100,(PERCENT!P52-PERCENT!P$100)/(PERCENT!P$101-PERCENT!P$100),(PERCENT!P52-PERCENT!P$100)/(PERCENT!P$100-PERCENT!P$102))</f>
        <v>0.36453093957785759</v>
      </c>
      <c r="Q52" s="124">
        <f>IF(PERCENT!Q52&gt;PERCENT!Q$100,(PERCENT!Q52-PERCENT!Q$100)/(PERCENT!Q$101-PERCENT!Q$100),(PERCENT!Q52-PERCENT!Q$100)/(PERCENT!Q$100-PERCENT!Q$102))</f>
        <v>-0.21392256910694149</v>
      </c>
      <c r="R52" s="127">
        <f>IF(PERCENT!R52&gt;PERCENT!R$100,(PERCENT!R52-PERCENT!R$100)/(PERCENT!R$101-PERCENT!R$100),(PERCENT!R52-PERCENT!R$100)/(PERCENT!R$100-PERCENT!R$102))</f>
        <v>-0.6691688057014582</v>
      </c>
      <c r="S52" s="124">
        <f>IF(PERCENT!S52&gt;PERCENT!S$100,(PERCENT!S52-PERCENT!S$100)/(PERCENT!S$101-PERCENT!S$100),(PERCENT!S52-PERCENT!S$100)/(PERCENT!S$100-PERCENT!S$102))</f>
        <v>-0.7237303534538575</v>
      </c>
      <c r="T52" s="124">
        <f>IF(PERCENT!T52&gt;PERCENT!T$100,(PERCENT!T52-PERCENT!T$100)/(PERCENT!T$101-PERCENT!T$100),(PERCENT!T52-PERCENT!T$100)/(PERCENT!T$100-PERCENT!T$102))</f>
        <v>-0.58568100754315144</v>
      </c>
      <c r="U52" s="124">
        <f>IF(PERCENT!U52&gt;PERCENT!U$100,(PERCENT!U52-PERCENT!U$100)/(PERCENT!U$101-PERCENT!U$100),(PERCENT!U52-PERCENT!U$100)/(PERCENT!U$100-PERCENT!U$102))</f>
        <v>-0.76360590782138815</v>
      </c>
      <c r="V52" s="127">
        <f>IF(PERCENT!V52&gt;PERCENT!V$100,(PERCENT!V52-PERCENT!V$100)/(PERCENT!V$101-PERCENT!V$100),(PERCENT!V52-PERCENT!V$100)/(PERCENT!V$100-PERCENT!V$102))</f>
        <v>8.3151117956554457E-2</v>
      </c>
      <c r="W52" s="124">
        <f>IF(PERCENT!W52&gt;PERCENT!W$100,(PERCENT!W52-PERCENT!W$100)/(PERCENT!W$101-PERCENT!W$100),(PERCENT!W52-PERCENT!W$100)/(PERCENT!W$100-PERCENT!W$102))</f>
        <v>8.3151117956554457E-2</v>
      </c>
      <c r="X52" s="127">
        <f>IF(PERCENT!X52&gt;PERCENT!X$100,(PERCENT!X52-PERCENT!X$100)/(PERCENT!X$101-PERCENT!X$100),(PERCENT!X52-PERCENT!X$100)/(PERCENT!X$100-PERCENT!X$102))</f>
        <v>0.54798177985090968</v>
      </c>
      <c r="Y52" s="124">
        <f>IF(PERCENT!Y52&gt;PERCENT!Y$100,(PERCENT!Y52-PERCENT!Y$100)/(PERCENT!Y$101-PERCENT!Y$100),(PERCENT!Y52-PERCENT!Y$100)/(PERCENT!Y$100-PERCENT!Y$102))</f>
        <v>-0.97972078914529159</v>
      </c>
      <c r="Z52" s="124">
        <f>IF(PERCENT!Z52&gt;PERCENT!Z$100,(PERCENT!Z52-PERCENT!Z$100)/(PERCENT!Z$101-PERCENT!Z$100),(PERCENT!Z52-PERCENT!Z$100)/(PERCENT!Z$100-PERCENT!Z$102))</f>
        <v>0.25421147318369602</v>
      </c>
      <c r="AA52" s="124">
        <f>IF(PERCENT!AA52&gt;PERCENT!AA$100,(PERCENT!AA52-PERCENT!AA$100)/(PERCENT!AA$101-PERCENT!AA$100),(PERCENT!AA52-PERCENT!AA$100)/(PERCENT!AA$100-PERCENT!AA$102))</f>
        <v>0.13137931340039213</v>
      </c>
      <c r="AB52" s="124">
        <f>IF(PERCENT!AB52&gt;PERCENT!AB$100,(PERCENT!AB52-PERCENT!AB$100)/(PERCENT!AB$101-PERCENT!AB$100),(PERCENT!AB52-PERCENT!AB$100)/(PERCENT!AB$100-PERCENT!AB$102))</f>
        <v>0.88174677568696436</v>
      </c>
      <c r="AC52" s="127">
        <f>IF(PERCENT!AC52&gt;PERCENT!AC$100,(PERCENT!AC52-PERCENT!AC$100)/(PERCENT!AC$101-PERCENT!AC$100),(PERCENT!AC52-PERCENT!AC$100)/(PERCENT!AC$100-PERCENT!AC$102))</f>
        <v>-0.33506874798980241</v>
      </c>
      <c r="AD52" s="124">
        <f>IF(PERCENT!AD52&gt;PERCENT!AD$100,(PERCENT!AD52-PERCENT!AD$100)/(PERCENT!AD$101-PERCENT!AD$100),(PERCENT!AD52-PERCENT!AD$100)/(PERCENT!AD$100-PERCENT!AD$102))</f>
        <v>-0.33506874798980241</v>
      </c>
      <c r="AE52" s="128">
        <f>IF(PERCENT!AE52&gt;PERCENT!AE$100,(PERCENT!AE52-PERCENT!AE$100)/(PERCENT!AE$101-PERCENT!AE$100),(PERCENT!AE52-PERCENT!AE$100)/(PERCENT!AE$100-PERCENT!AE$102))</f>
        <v>-0.71335393705970407</v>
      </c>
      <c r="AF52" s="124">
        <f>IF(PERCENT!AF52&gt;PERCENT!AF$100,(PERCENT!AF52-PERCENT!AF$100)/(PERCENT!AF$101-PERCENT!AF$100),(PERCENT!AF52-PERCENT!AF$100)/(PERCENT!AF$100-PERCENT!AF$102))</f>
        <v>-0.14728871704798846</v>
      </c>
      <c r="AG52" s="124">
        <f>IF(PERCENT!AG52&gt;PERCENT!AG$100,(PERCENT!AG52-PERCENT!AG$100)/(PERCENT!AG$101-PERCENT!AG$100),(PERCENT!AG52-PERCENT!AG$100)/(PERCENT!AG$100-PERCENT!AG$102))</f>
        <v>-1.2711026003847645E-2</v>
      </c>
      <c r="AH52" s="124">
        <f>IF(PERCENT!AH52&gt;PERCENT!AH$100,(PERCENT!AH52-PERCENT!AH$100)/(PERCENT!AH$101-PERCENT!AH$100),(PERCENT!AH52-PERCENT!AH$100)/(PERCENT!AH$100-PERCENT!AH$102))</f>
        <v>-0.12737267942279029</v>
      </c>
      <c r="AI52" s="124">
        <f>IF(PERCENT!AI52&gt;PERCENT!AI$100,(PERCENT!AI52-PERCENT!AI$100)/(PERCENT!AI$101-PERCENT!AI$100),(PERCENT!AI52-PERCENT!AI$100)/(PERCENT!AI$100-PERCENT!AI$102))</f>
        <v>3.2585400705868739E-2</v>
      </c>
      <c r="AJ52" s="124">
        <f>IF(PERCENT!AJ52&gt;PERCENT!AJ$100,(PERCENT!AJ52-PERCENT!AJ$100)/(PERCENT!AJ$101-PERCENT!AJ$100),(PERCENT!AJ52-PERCENT!AJ$100)/(PERCENT!AJ$100-PERCENT!AJ$102))</f>
        <v>0.77825377103503945</v>
      </c>
      <c r="AK52" s="124">
        <f>IF(PERCENT!AK52&gt;PERCENT!AK$100,(PERCENT!AK52-PERCENT!AK$100)/(PERCENT!AK$101-PERCENT!AK$100),(PERCENT!AK52-PERCENT!AK$100)/(PERCENT!AK$100-PERCENT!AK$102))</f>
        <v>-0.28144904566670187</v>
      </c>
      <c r="AL52" s="124">
        <f>IF(PERCENT!AL52&gt;PERCENT!AL$100,(PERCENT!AL52-PERCENT!AL$100)/(PERCENT!AL$101-PERCENT!AL$100),(PERCENT!AL52-PERCENT!AL$100)/(PERCENT!AL$100-PERCENT!AL$102))</f>
        <v>3.9241079023938703E-2</v>
      </c>
      <c r="AM52" s="124">
        <f>IF(PERCENT!AM52&gt;PERCENT!AM$100,(PERCENT!AM52-PERCENT!AM$100)/(PERCENT!AM$101-PERCENT!AM$100),(PERCENT!AM52-PERCENT!AM$100)/(PERCENT!AM$100-PERCENT!AM$102))</f>
        <v>-0.52233508416413788</v>
      </c>
      <c r="AN52" s="124">
        <f>IF(PERCENT!AN52&gt;PERCENT!AN$100,(PERCENT!AN52-PERCENT!AN$100)/(PERCENT!AN$101-PERCENT!AN$100),(PERCENT!AN52-PERCENT!AN$100)/(PERCENT!AN$100-PERCENT!AN$102))</f>
        <v>-0.68155329549543542</v>
      </c>
      <c r="AO52" s="124">
        <f>IF(PERCENT!AO52&gt;PERCENT!AO$100,(PERCENT!AO52-PERCENT!AO$100)/(PERCENT!AO$101-PERCENT!AO$100),(PERCENT!AO52-PERCENT!AO$100)/(PERCENT!AO$100-PERCENT!AO$102))</f>
        <v>-0.31054690239851024</v>
      </c>
      <c r="AP52" s="124">
        <f>IF(PERCENT!AP52&gt;PERCENT!AP$100,(PERCENT!AP52-PERCENT!AP$100)/(PERCENT!AP$101-PERCENT!AP$100),(PERCENT!AP52-PERCENT!AP$100)/(PERCENT!AP$100-PERCENT!AP$102))</f>
        <v>-2.6389592268959879E-2</v>
      </c>
      <c r="AQ52" s="124">
        <f>IF(PERCENT!AQ52&gt;PERCENT!AQ$100,(PERCENT!AQ52-PERCENT!AQ$100)/(PERCENT!AQ$101-PERCENT!AQ$100),(PERCENT!AQ52-PERCENT!AQ$100)/(PERCENT!AQ$100-PERCENT!AQ$102))</f>
        <v>-7.5735815696079428E-2</v>
      </c>
      <c r="AR52" s="124">
        <f>IF(PERCENT!AR52&gt;PERCENT!AR$100,(PERCENT!AR52-PERCENT!AR$100)/(PERCENT!AR$101-PERCENT!AR$100),(PERCENT!AR52-PERCENT!AR$100)/(PERCENT!AR$100-PERCENT!AR$102))</f>
        <v>0.97810490991988952</v>
      </c>
      <c r="AS52" s="198">
        <f>IF(PERCENT!AS52&gt;PERCENT!AS$100,(PERCENT!AS52-PERCENT!AS$100)/(PERCENT!AS$101-PERCENT!AS$100),(PERCENT!AS52-PERCENT!AS$100)/(PERCENT!AS$100-PERCENT!AS$102))</f>
        <v>-6.1647340404560581E-2</v>
      </c>
      <c r="AT52" s="198">
        <f>IF(PERCENT!AT52&gt;PERCENT!AT$100,(PERCENT!AT52-PERCENT!AT$100)/(PERCENT!AT$101-PERCENT!AT$100),(PERCENT!AT52-PERCENT!AT$100)/(PERCENT!AT$100-PERCENT!AT$102))</f>
        <v>-5.4102196979790691E-2</v>
      </c>
      <c r="AU52" s="198">
        <f>IF(PERCENT!AU52&gt;PERCENT!AU$100,(PERCENT!AU52-PERCENT!AU$100)/(PERCENT!AU$101-PERCENT!AU$100),(PERCENT!AU52-PERCENT!AU$100)/(PERCENT!AU$100-PERCENT!AU$102))</f>
        <v>-5.2472209317803643E-2</v>
      </c>
      <c r="AV52" s="231">
        <f>IF(PERCENT!AV52&gt;PERCENT!AV$100,(PERCENT!AV52-PERCENT!AV$100)/(PERCENT!AV$101-PERCENT!AV$100),(PERCENT!AV52-PERCENT!AV$100)/(PERCENT!AV$100-PERCENT!AV$102))</f>
        <v>-0.71335393705970407</v>
      </c>
      <c r="AW52" s="231">
        <f>IF(PERCENT!AW52&gt;PERCENT!AW$100,(PERCENT!AW52-PERCENT!AW$100)/(PERCENT!AW$101-PERCENT!AW$100),(PERCENT!AW52-PERCENT!AW$100)/(PERCENT!AW$100-PERCENT!AW$102))</f>
        <v>-6.0385230447901797E-2</v>
      </c>
      <c r="AX52" s="231">
        <f>IF(PERCENT!AX52&gt;PERCENT!AX$100,(PERCENT!AX52-PERCENT!AX$100)/(PERCENT!AX$101-PERCENT!AX$100),(PERCENT!AX52-PERCENT!AX$100)/(PERCENT!AX$100-PERCENT!AX$102))</f>
        <v>-0.71335393705970407</v>
      </c>
      <c r="AY52" s="232">
        <f>IF(PERCENT!AY52&gt;PERCENT!AY$100,(PERCENT!AY52-PERCENT!AY$100)/(PERCENT!AY$101-PERCENT!AY$100),(PERCENT!AY52-PERCENT!AY$100)/(PERCENT!AY$100-PERCENT!AY$102))</f>
        <v>0.38182240171716098</v>
      </c>
    </row>
    <row r="53" spans="1:51" x14ac:dyDescent="0.35">
      <c r="A53" s="197" t="s">
        <v>443</v>
      </c>
      <c r="B53" s="125">
        <f>IF(PERCENT!B53&gt;PERCENT!B$100,(PERCENT!B53-PERCENT!B$100)/(PERCENT!B$101-PERCENT!B$100),(PERCENT!B53-PERCENT!B$100)/(PERCENT!B$100-PERCENT!B$102))</f>
        <v>-0.6270862331176057</v>
      </c>
      <c r="C53" s="124">
        <f>IF(PERCENT!C53&gt;PERCENT!C$100,(PERCENT!C53-PERCENT!C$100)/(PERCENT!C$101-PERCENT!C$100),(PERCENT!C53-PERCENT!C$100)/(PERCENT!C$100-PERCENT!C$102))</f>
        <v>0.35547371475480627</v>
      </c>
      <c r="D53" s="124">
        <f>IF(PERCENT!D53&gt;PERCENT!D$100,(PERCENT!D53-PERCENT!D$100)/(PERCENT!D$101-PERCENT!D$100),(PERCENT!D53-PERCENT!D$100)/(PERCENT!D$100-PERCENT!D$102))</f>
        <v>-0.33703708885098177</v>
      </c>
      <c r="E53" s="124">
        <f>IF(PERCENT!E53&gt;PERCENT!E$100,(PERCENT!E53-PERCENT!E$100)/(PERCENT!E$101-PERCENT!E$100),(PERCENT!E53-PERCENT!E$100)/(PERCENT!E$100-PERCENT!E$102))</f>
        <v>-0.39968394616474645</v>
      </c>
      <c r="F53" s="124">
        <f>IF(PERCENT!F53&gt;PERCENT!F$100,(PERCENT!F53-PERCENT!F$100)/(PERCENT!F$101-PERCENT!F$100),(PERCENT!F53-PERCENT!F$100)/(PERCENT!F$100-PERCENT!F$102))</f>
        <v>-0.64840155856096893</v>
      </c>
      <c r="G53" s="124">
        <f>IF(PERCENT!G53&gt;PERCENT!G$100,(PERCENT!G53-PERCENT!G$100)/(PERCENT!G$101-PERCENT!G$100),(PERCENT!G53-PERCENT!G$100)/(PERCENT!G$100-PERCENT!G$102))</f>
        <v>0.10574846148939401</v>
      </c>
      <c r="H53" s="125">
        <f>IF(PERCENT!H53&gt;PERCENT!H$100,(PERCENT!H53-PERCENT!H$100)/(PERCENT!H$101-PERCENT!H$100),(PERCENT!H53-PERCENT!H$100)/(PERCENT!H$100-PERCENT!H$102))</f>
        <v>7.5895266880112056E-2</v>
      </c>
      <c r="I53" s="124">
        <f>IF(PERCENT!I53&gt;PERCENT!I$100,(PERCENT!I53-PERCENT!I$100)/(PERCENT!I$101-PERCENT!I$100),(PERCENT!I53-PERCENT!I$100)/(PERCENT!I$100-PERCENT!I$102))</f>
        <v>0.23231609107006213</v>
      </c>
      <c r="J53" s="124">
        <f>IF(PERCENT!J53&gt;PERCENT!J$100,(PERCENT!J53-PERCENT!J$100)/(PERCENT!J$101-PERCENT!J$100),(PERCENT!J53-PERCENT!J$100)/(PERCENT!J$100-PERCENT!J$102))</f>
        <v>-0.53593930514535626</v>
      </c>
      <c r="K53" s="126">
        <f>IF(PERCENT!K53&gt;PERCENT!K$100,(PERCENT!K53-PERCENT!K$100)/(PERCENT!K$101-PERCENT!K$100),(PERCENT!K53-PERCENT!K$100)/(PERCENT!K$100-PERCENT!K$102))</f>
        <v>0.53873209035361314</v>
      </c>
      <c r="L53" s="126">
        <f>IF(PERCENT!L53&gt;PERCENT!L$100,(PERCENT!L53-PERCENT!L$100)/(PERCENT!L$101-PERCENT!L$100),(PERCENT!L53-PERCENT!L$100)/(PERCENT!L$100-PERCENT!L$102))</f>
        <v>-1.7642162519701261E-2</v>
      </c>
      <c r="M53" s="124">
        <f>IF(PERCENT!M53&gt;PERCENT!M$100,(PERCENT!M53-PERCENT!M$100)/(PERCENT!M$101-PERCENT!M$100),(PERCENT!M53-PERCENT!M$100)/(PERCENT!M$100-PERCENT!M$102))</f>
        <v>-1</v>
      </c>
      <c r="N53" s="124">
        <f>IF(PERCENT!N53&gt;PERCENT!N$100,(PERCENT!N53-PERCENT!N$100)/(PERCENT!N$101-PERCENT!N$100),(PERCENT!N53-PERCENT!N$100)/(PERCENT!N$100-PERCENT!N$102))</f>
        <v>4.2716943121337031E-2</v>
      </c>
      <c r="O53" s="124">
        <f>IF(PERCENT!O53&gt;PERCENT!O$100,(PERCENT!O53-PERCENT!O$100)/(PERCENT!O$101-PERCENT!O$100),(PERCENT!O53-PERCENT!O$100)/(PERCENT!O$100-PERCENT!O$102))</f>
        <v>-2.107829265829872E-2</v>
      </c>
      <c r="P53" s="124">
        <f>IF(PERCENT!P53&gt;PERCENT!P$100,(PERCENT!P53-PERCENT!P$100)/(PERCENT!P$101-PERCENT!P$100),(PERCENT!P53-PERCENT!P$100)/(PERCENT!P$100-PERCENT!P$102))</f>
        <v>0.86998754087396779</v>
      </c>
      <c r="Q53" s="124">
        <f>IF(PERCENT!Q53&gt;PERCENT!Q$100,(PERCENT!Q53-PERCENT!Q$100)/(PERCENT!Q$101-PERCENT!Q$100),(PERCENT!Q53-PERCENT!Q$100)/(PERCENT!Q$100-PERCENT!Q$102))</f>
        <v>0.24343538526940164</v>
      </c>
      <c r="R53" s="127">
        <f>IF(PERCENT!R53&gt;PERCENT!R$100,(PERCENT!R53-PERCENT!R$100)/(PERCENT!R$101-PERCENT!R$100),(PERCENT!R53-PERCENT!R$100)/(PERCENT!R$100-PERCENT!R$102))</f>
        <v>0.44127655317945752</v>
      </c>
      <c r="S53" s="124">
        <f>IF(PERCENT!S53&gt;PERCENT!S$100,(PERCENT!S53-PERCENT!S$100)/(PERCENT!S$101-PERCENT!S$100),(PERCENT!S53-PERCENT!S$100)/(PERCENT!S$100-PERCENT!S$102))</f>
        <v>0.34894033103236538</v>
      </c>
      <c r="T53" s="124">
        <f>IF(PERCENT!T53&gt;PERCENT!T$100,(PERCENT!T53-PERCENT!T$100)/(PERCENT!T$101-PERCENT!T$100),(PERCENT!T53-PERCENT!T$100)/(PERCENT!T$100-PERCENT!T$102))</f>
        <v>0.64266297784518212</v>
      </c>
      <c r="U53" s="124">
        <f>IF(PERCENT!U53&gt;PERCENT!U$100,(PERCENT!U53-PERCENT!U$100)/(PERCENT!U$101-PERCENT!U$100),(PERCENT!U53-PERCENT!U$100)/(PERCENT!U$100-PERCENT!U$102))</f>
        <v>-0.28060677599548456</v>
      </c>
      <c r="V53" s="127">
        <f>IF(PERCENT!V53&gt;PERCENT!V$100,(PERCENT!V53-PERCENT!V$100)/(PERCENT!V$101-PERCENT!V$100),(PERCENT!V53-PERCENT!V$100)/(PERCENT!V$100-PERCENT!V$102))</f>
        <v>0.44817281337306331</v>
      </c>
      <c r="W53" s="124">
        <f>IF(PERCENT!W53&gt;PERCENT!W$100,(PERCENT!W53-PERCENT!W$100)/(PERCENT!W$101-PERCENT!W$100),(PERCENT!W53-PERCENT!W$100)/(PERCENT!W$100-PERCENT!W$102))</f>
        <v>0.44817281337306331</v>
      </c>
      <c r="X53" s="127">
        <f>IF(PERCENT!X53&gt;PERCENT!X$100,(PERCENT!X53-PERCENT!X$100)/(PERCENT!X$101-PERCENT!X$100),(PERCENT!X53-PERCENT!X$100)/(PERCENT!X$100-PERCENT!X$102))</f>
        <v>-4.8985626761002279E-2</v>
      </c>
      <c r="Y53" s="124">
        <f>IF(PERCENT!Y53&gt;PERCENT!Y$100,(PERCENT!Y53-PERCENT!Y$100)/(PERCENT!Y$101-PERCENT!Y$100),(PERCENT!Y53-PERCENT!Y$100)/(PERCENT!Y$100-PERCENT!Y$102))</f>
        <v>-0.83738843966814658</v>
      </c>
      <c r="Z53" s="124">
        <f>IF(PERCENT!Z53&gt;PERCENT!Z$100,(PERCENT!Z53-PERCENT!Z$100)/(PERCENT!Z$101-PERCENT!Z$100),(PERCENT!Z53-PERCENT!Z$100)/(PERCENT!Z$100-PERCENT!Z$102))</f>
        <v>0.26972902858268549</v>
      </c>
      <c r="AA53" s="124">
        <f>IF(PERCENT!AA53&gt;PERCENT!AA$100,(PERCENT!AA53-PERCENT!AA$100)/(PERCENT!AA$101-PERCENT!AA$100),(PERCENT!AA53-PERCENT!AA$100)/(PERCENT!AA$100-PERCENT!AA$102))</f>
        <v>0.21433000852612225</v>
      </c>
      <c r="AB53" s="124">
        <f>IF(PERCENT!AB53&gt;PERCENT!AB$100,(PERCENT!AB53-PERCENT!AB$100)/(PERCENT!AB$101-PERCENT!AB$100),(PERCENT!AB53-PERCENT!AB$100)/(PERCENT!AB$100-PERCENT!AB$102))</f>
        <v>-0.28430934152750897</v>
      </c>
      <c r="AC53" s="127">
        <f>IF(PERCENT!AC53&gt;PERCENT!AC$100,(PERCENT!AC53-PERCENT!AC$100)/(PERCENT!AC$101-PERCENT!AC$100),(PERCENT!AC53-PERCENT!AC$100)/(PERCENT!AC$100-PERCENT!AC$102))</f>
        <v>0.29947808663096159</v>
      </c>
      <c r="AD53" s="124">
        <f>IF(PERCENT!AD53&gt;PERCENT!AD$100,(PERCENT!AD53-PERCENT!AD$100)/(PERCENT!AD$101-PERCENT!AD$100),(PERCENT!AD53-PERCENT!AD$100)/(PERCENT!AD$100-PERCENT!AD$102))</f>
        <v>0.29947808663096159</v>
      </c>
      <c r="AE53" s="128">
        <f>IF(PERCENT!AE53&gt;PERCENT!AE$100,(PERCENT!AE53-PERCENT!AE$100)/(PERCENT!AE$101-PERCENT!AE$100),(PERCENT!AE53-PERCENT!AE$100)/(PERCENT!AE$100-PERCENT!AE$102))</f>
        <v>-0.33933916888009613</v>
      </c>
      <c r="AF53" s="124">
        <f>IF(PERCENT!AF53&gt;PERCENT!AF$100,(PERCENT!AF53-PERCENT!AF$100)/(PERCENT!AF$101-PERCENT!AF$100),(PERCENT!AF53-PERCENT!AF$100)/(PERCENT!AF$100-PERCENT!AF$102))</f>
        <v>0.21230016380924649</v>
      </c>
      <c r="AG53" s="124">
        <f>IF(PERCENT!AG53&gt;PERCENT!AG$100,(PERCENT!AG53-PERCENT!AG$100)/(PERCENT!AG$101-PERCENT!AG$100),(PERCENT!AG53-PERCENT!AG$100)/(PERCENT!AG$100-PERCENT!AG$102))</f>
        <v>0.3210897091131249</v>
      </c>
      <c r="AH53" s="124">
        <f>IF(PERCENT!AH53&gt;PERCENT!AH$100,(PERCENT!AH53-PERCENT!AH$100)/(PERCENT!AH$101-PERCENT!AH$100),(PERCENT!AH53-PERCENT!AH$100)/(PERCENT!AH$100-PERCENT!AH$102))</f>
        <v>4.777957646830757E-2</v>
      </c>
      <c r="AI53" s="124">
        <f>IF(PERCENT!AI53&gt;PERCENT!AI$100,(PERCENT!AI53-PERCENT!AI$100)/(PERCENT!AI$101-PERCENT!AI$100),(PERCENT!AI53-PERCENT!AI$100)/(PERCENT!AI$100-PERCENT!AI$102))</f>
        <v>-0.63110831772321896</v>
      </c>
      <c r="AJ53" s="124">
        <f>IF(PERCENT!AJ53&gt;PERCENT!AJ$100,(PERCENT!AJ53-PERCENT!AJ$100)/(PERCENT!AJ$101-PERCENT!AJ$100),(PERCENT!AJ53-PERCENT!AJ$100)/(PERCENT!AJ$100-PERCENT!AJ$102))</f>
        <v>0.51710740881132566</v>
      </c>
      <c r="AK53" s="124">
        <f>IF(PERCENT!AK53&gt;PERCENT!AK$100,(PERCENT!AK53-PERCENT!AK$100)/(PERCENT!AK$101-PERCENT!AK$100),(PERCENT!AK53-PERCENT!AK$100)/(PERCENT!AK$100-PERCENT!AK$102))</f>
        <v>-0.29292013318801141</v>
      </c>
      <c r="AL53" s="124">
        <f>IF(PERCENT!AL53&gt;PERCENT!AL$100,(PERCENT!AL53-PERCENT!AL$100)/(PERCENT!AL$101-PERCENT!AL$100),(PERCENT!AL53-PERCENT!AL$100)/(PERCENT!AL$100-PERCENT!AL$102))</f>
        <v>-0.11132861422349263</v>
      </c>
      <c r="AM53" s="124">
        <f>IF(PERCENT!AM53&gt;PERCENT!AM$100,(PERCENT!AM53-PERCENT!AM$100)/(PERCENT!AM$101-PERCENT!AM$100),(PERCENT!AM53-PERCENT!AM$100)/(PERCENT!AM$100-PERCENT!AM$102))</f>
        <v>0.35002283382746269</v>
      </c>
      <c r="AN53" s="124">
        <f>IF(PERCENT!AN53&gt;PERCENT!AN$100,(PERCENT!AN53-PERCENT!AN$100)/(PERCENT!AN$101-PERCENT!AN$100),(PERCENT!AN53-PERCENT!AN$100)/(PERCENT!AN$100-PERCENT!AN$102))</f>
        <v>0.14386517686791442</v>
      </c>
      <c r="AO53" s="124">
        <f>IF(PERCENT!AO53&gt;PERCENT!AO$100,(PERCENT!AO53-PERCENT!AO$100)/(PERCENT!AO$101-PERCENT!AO$100),(PERCENT!AO53-PERCENT!AO$100)/(PERCENT!AO$100-PERCENT!AO$102))</f>
        <v>-0.35060315630845607</v>
      </c>
      <c r="AP53" s="124">
        <f>IF(PERCENT!AP53&gt;PERCENT!AP$100,(PERCENT!AP53-PERCENT!AP$100)/(PERCENT!AP$101-PERCENT!AP$100),(PERCENT!AP53-PERCENT!AP$100)/(PERCENT!AP$100-PERCENT!AP$102))</f>
        <v>-0.40248146402625729</v>
      </c>
      <c r="AQ53" s="124">
        <f>IF(PERCENT!AQ53&gt;PERCENT!AQ$100,(PERCENT!AQ53-PERCENT!AQ$100)/(PERCENT!AQ$101-PERCENT!AQ$100),(PERCENT!AQ53-PERCENT!AQ$100)/(PERCENT!AQ$100-PERCENT!AQ$102))</f>
        <v>-8.8069993805707694E-2</v>
      </c>
      <c r="AR53" s="124">
        <f>IF(PERCENT!AR53&gt;PERCENT!AR$100,(PERCENT!AR53-PERCENT!AR$100)/(PERCENT!AR$101-PERCENT!AR$100),(PERCENT!AR53-PERCENT!AR$100)/(PERCENT!AR$100-PERCENT!AR$102))</f>
        <v>0.76349516428271047</v>
      </c>
      <c r="AS53" s="198">
        <f>IF(PERCENT!AS53&gt;PERCENT!AS$100,(PERCENT!AS53-PERCENT!AS$100)/(PERCENT!AS$101-PERCENT!AS$100),(PERCENT!AS53-PERCENT!AS$100)/(PERCENT!AS$100-PERCENT!AS$102))</f>
        <v>-0.22420613083074162</v>
      </c>
      <c r="AT53" s="198">
        <f>IF(PERCENT!AT53&gt;PERCENT!AT$100,(PERCENT!AT53-PERCENT!AT$100)/(PERCENT!AT$101-PERCENT!AT$100),(PERCENT!AT53-PERCENT!AT$100)/(PERCENT!AT$100-PERCENT!AT$102))</f>
        <v>0.27600176256896619</v>
      </c>
      <c r="AU53" s="198">
        <f>IF(PERCENT!AU53&gt;PERCENT!AU$100,(PERCENT!AU53-PERCENT!AU$100)/(PERCENT!AU$101-PERCENT!AU$100),(PERCENT!AU53-PERCENT!AU$100)/(PERCENT!AU$100-PERCENT!AU$102))</f>
        <v>0.36648011062198949</v>
      </c>
      <c r="AV53" s="231">
        <f>IF(PERCENT!AV53&gt;PERCENT!AV$100,(PERCENT!AV53-PERCENT!AV$100)/(PERCENT!AV$101-PERCENT!AV$100),(PERCENT!AV53-PERCENT!AV$100)/(PERCENT!AV$100-PERCENT!AV$102))</f>
        <v>-0.33933916888009613</v>
      </c>
      <c r="AW53" s="231">
        <f>IF(PERCENT!AW53&gt;PERCENT!AW$100,(PERCENT!AW53-PERCENT!AW$100)/(PERCENT!AW$101-PERCENT!AW$100),(PERCENT!AW53-PERCENT!AW$100)/(PERCENT!AW$100-PERCENT!AW$102))</f>
        <v>0.16913631162339443</v>
      </c>
      <c r="AX53" s="231">
        <f>IF(PERCENT!AX53&gt;PERCENT!AX$100,(PERCENT!AX53-PERCENT!AX$100)/(PERCENT!AX$101-PERCENT!AX$100),(PERCENT!AX53-PERCENT!AX$100)/(PERCENT!AX$100-PERCENT!AX$102))</f>
        <v>-0.33933916888009613</v>
      </c>
      <c r="AY53" s="232">
        <f>IF(PERCENT!AY53&gt;PERCENT!AY$100,(PERCENT!AY53-PERCENT!AY$100)/(PERCENT!AY$101-PERCENT!AY$100),(PERCENT!AY53-PERCENT!AY$100)/(PERCENT!AY$100-PERCENT!AY$102))</f>
        <v>0.72510602737279117</v>
      </c>
    </row>
    <row r="54" spans="1:51" x14ac:dyDescent="0.35">
      <c r="A54" s="197" t="s">
        <v>444</v>
      </c>
      <c r="B54" s="125">
        <f>IF(PERCENT!B54&gt;PERCENT!B$100,(PERCENT!B54-PERCENT!B$100)/(PERCENT!B$101-PERCENT!B$100),(PERCENT!B54-PERCENT!B$100)/(PERCENT!B$100-PERCENT!B$102))</f>
        <v>-0.73444365577492621</v>
      </c>
      <c r="C54" s="124">
        <f>IF(PERCENT!C54&gt;PERCENT!C$100,(PERCENT!C54-PERCENT!C$100)/(PERCENT!C$101-PERCENT!C$100),(PERCENT!C54-PERCENT!C$100)/(PERCENT!C$100-PERCENT!C$102))</f>
        <v>-0.42666387627236346</v>
      </c>
      <c r="D54" s="124">
        <f>IF(PERCENT!D54&gt;PERCENT!D$100,(PERCENT!D54-PERCENT!D$100)/(PERCENT!D$101-PERCENT!D$100),(PERCENT!D54-PERCENT!D$100)/(PERCENT!D$100-PERCENT!D$102))</f>
        <v>-0.47354475732699308</v>
      </c>
      <c r="E54" s="124">
        <f>IF(PERCENT!E54&gt;PERCENT!E$100,(PERCENT!E54-PERCENT!E$100)/(PERCENT!E$101-PERCENT!E$100),(PERCENT!E54-PERCENT!E$100)/(PERCENT!E$100-PERCENT!E$102))</f>
        <v>-0.89897812961607737</v>
      </c>
      <c r="F54" s="124">
        <f>IF(PERCENT!F54&gt;PERCENT!F$100,(PERCENT!F54-PERCENT!F$100)/(PERCENT!F$101-PERCENT!F$100),(PERCENT!F54-PERCENT!F$100)/(PERCENT!F$100-PERCENT!F$102))</f>
        <v>0.15486755994609175</v>
      </c>
      <c r="G54" s="124">
        <f>IF(PERCENT!G54&gt;PERCENT!G$100,(PERCENT!G54-PERCENT!G$100)/(PERCENT!G$101-PERCENT!G$100),(PERCENT!G54-PERCENT!G$100)/(PERCENT!G$100-PERCENT!G$102))</f>
        <v>-0.56258239884932193</v>
      </c>
      <c r="H54" s="125">
        <f>IF(PERCENT!H54&gt;PERCENT!H$100,(PERCENT!H54-PERCENT!H$100)/(PERCENT!H$101-PERCENT!H$100),(PERCENT!H54-PERCENT!H$100)/(PERCENT!H$100-PERCENT!H$102))</f>
        <v>-0.40829000424157563</v>
      </c>
      <c r="I54" s="124">
        <f>IF(PERCENT!I54&gt;PERCENT!I$100,(PERCENT!I54-PERCENT!I$100)/(PERCENT!I$101-PERCENT!I$100),(PERCENT!I54-PERCENT!I$100)/(PERCENT!I$100-PERCENT!I$102))</f>
        <v>-0.62243552419286619</v>
      </c>
      <c r="J54" s="124">
        <f>IF(PERCENT!J54&gt;PERCENT!J$100,(PERCENT!J54-PERCENT!J$100)/(PERCENT!J$101-PERCENT!J$100),(PERCENT!J54-PERCENT!J$100)/(PERCENT!J$100-PERCENT!J$102))</f>
        <v>-0.24181076238168289</v>
      </c>
      <c r="K54" s="126">
        <f>IF(PERCENT!K54&gt;PERCENT!K$100,(PERCENT!K54-PERCENT!K$100)/(PERCENT!K$101-PERCENT!K$100),(PERCENT!K54-PERCENT!K$100)/(PERCENT!K$100-PERCENT!K$102))</f>
        <v>-3.1907314048719153E-2</v>
      </c>
      <c r="L54" s="126">
        <f>IF(PERCENT!L54&gt;PERCENT!L$100,(PERCENT!L54-PERCENT!L$100)/(PERCENT!L$101-PERCENT!L$100),(PERCENT!L54-PERCENT!L$100)/(PERCENT!L$100-PERCENT!L$102))</f>
        <v>-0.428324152921229</v>
      </c>
      <c r="M54" s="124">
        <f>IF(PERCENT!M54&gt;PERCENT!M$100,(PERCENT!M54-PERCENT!M$100)/(PERCENT!M$101-PERCENT!M$100),(PERCENT!M54-PERCENT!M$100)/(PERCENT!M$100-PERCENT!M$102))</f>
        <v>-1</v>
      </c>
      <c r="N54" s="124">
        <f>IF(PERCENT!N54&gt;PERCENT!N$100,(PERCENT!N54-PERCENT!N$100)/(PERCENT!N$101-PERCENT!N$100),(PERCENT!N54-PERCENT!N$100)/(PERCENT!N$100-PERCENT!N$102))</f>
        <v>-3.0798389663637803E-2</v>
      </c>
      <c r="O54" s="124">
        <f>IF(PERCENT!O54&gt;PERCENT!O$100,(PERCENT!O54-PERCENT!O$100)/(PERCENT!O$101-PERCENT!O$100),(PERCENT!O54-PERCENT!O$100)/(PERCENT!O$100-PERCENT!O$102))</f>
        <v>-0.51053914632914932</v>
      </c>
      <c r="P54" s="124">
        <f>IF(PERCENT!P54&gt;PERCENT!P$100,(PERCENT!P54-PERCENT!P$100)/(PERCENT!P$101-PERCENT!P$100),(PERCENT!P54-PERCENT!P$100)/(PERCENT!P$100-PERCENT!P$102))</f>
        <v>-0.11092302474496905</v>
      </c>
      <c r="Q54" s="124">
        <f>IF(PERCENT!Q54&gt;PERCENT!Q$100,(PERCENT!Q54-PERCENT!Q$100)/(PERCENT!Q$101-PERCENT!Q$100),(PERCENT!Q54-PERCENT!Q$100)/(PERCENT!Q$100-PERCENT!Q$102))</f>
        <v>-9.2180227961436753E-2</v>
      </c>
      <c r="R54" s="127">
        <f>IF(PERCENT!R54&gt;PERCENT!R$100,(PERCENT!R54-PERCENT!R$100)/(PERCENT!R$101-PERCENT!R$100),(PERCENT!R54-PERCENT!R$100)/(PERCENT!R$100-PERCENT!R$102))</f>
        <v>-0.86108391059505884</v>
      </c>
      <c r="S54" s="124">
        <f>IF(PERCENT!S54&gt;PERCENT!S$100,(PERCENT!S54-PERCENT!S$100)/(PERCENT!S$101-PERCENT!S$100),(PERCENT!S54-PERCENT!S$100)/(PERCENT!S$100-PERCENT!S$102))</f>
        <v>-0.88621847698159995</v>
      </c>
      <c r="T54" s="124">
        <f>IF(PERCENT!T54&gt;PERCENT!T$100,(PERCENT!T54-PERCENT!T$100)/(PERCENT!T$101-PERCENT!T$100),(PERCENT!T54-PERCENT!T$100)/(PERCENT!T$100-PERCENT!T$102))</f>
        <v>-0.9223519898913517</v>
      </c>
      <c r="U54" s="124">
        <f>IF(PERCENT!U54&gt;PERCENT!U$100,(PERCENT!U54-PERCENT!U$100)/(PERCENT!U$101-PERCENT!U$100),(PERCENT!U54-PERCENT!U$100)/(PERCENT!U$100-PERCENT!U$102))</f>
        <v>-0.69950915690472071</v>
      </c>
      <c r="V54" s="127">
        <f>IF(PERCENT!V54&gt;PERCENT!V$100,(PERCENT!V54-PERCENT!V$100)/(PERCENT!V$101-PERCENT!V$100),(PERCENT!V54-PERCENT!V$100)/(PERCENT!V$100-PERCENT!V$102))</f>
        <v>-0.85183131784044419</v>
      </c>
      <c r="W54" s="124">
        <f>IF(PERCENT!W54&gt;PERCENT!W$100,(PERCENT!W54-PERCENT!W$100)/(PERCENT!W$101-PERCENT!W$100),(PERCENT!W54-PERCENT!W$100)/(PERCENT!W$100-PERCENT!W$102))</f>
        <v>-0.85183131784044419</v>
      </c>
      <c r="X54" s="127">
        <f>IF(PERCENT!X54&gt;PERCENT!X$100,(PERCENT!X54-PERCENT!X$100)/(PERCENT!X$101-PERCENT!X$100),(PERCENT!X54-PERCENT!X$100)/(PERCENT!X$100-PERCENT!X$102))</f>
        <v>-0.32582099061573688</v>
      </c>
      <c r="Y54" s="124">
        <f>IF(PERCENT!Y54&gt;PERCENT!Y$100,(PERCENT!Y54-PERCENT!Y$100)/(PERCENT!Y$101-PERCENT!Y$100),(PERCENT!Y54-PERCENT!Y$100)/(PERCENT!Y$100-PERCENT!Y$102))</f>
        <v>-0.90968823488928052</v>
      </c>
      <c r="Z54" s="124">
        <f>IF(PERCENT!Z54&gt;PERCENT!Z$100,(PERCENT!Z54-PERCENT!Z$100)/(PERCENT!Z$101-PERCENT!Z$100),(PERCENT!Z54-PERCENT!Z$100)/(PERCENT!Z$100-PERCENT!Z$102))</f>
        <v>-0.99445617514445728</v>
      </c>
      <c r="AA54" s="124">
        <f>IF(PERCENT!AA54&gt;PERCENT!AA$100,(PERCENT!AA54-PERCENT!AA$100)/(PERCENT!AA$101-PERCENT!AA$100),(PERCENT!AA54-PERCENT!AA$100)/(PERCENT!AA$100-PERCENT!AA$102))</f>
        <v>-0.17617620985586513</v>
      </c>
      <c r="AB54" s="124">
        <f>IF(PERCENT!AB54&gt;PERCENT!AB$100,(PERCENT!AB54-PERCENT!AB$100)/(PERCENT!AB$101-PERCENT!AB$100),(PERCENT!AB54-PERCENT!AB$100)/(PERCENT!AB$100-PERCENT!AB$102))</f>
        <v>-0.17264129552470878</v>
      </c>
      <c r="AC54" s="127">
        <f>IF(PERCENT!AC54&gt;PERCENT!AC$100,(PERCENT!AC54-PERCENT!AC$100)/(PERCENT!AC$101-PERCENT!AC$100),(PERCENT!AC54-PERCENT!AC$100)/(PERCENT!AC$100-PERCENT!AC$102))</f>
        <v>-0.66014082517395467</v>
      </c>
      <c r="AD54" s="124">
        <f>IF(PERCENT!AD54&gt;PERCENT!AD$100,(PERCENT!AD54-PERCENT!AD$100)/(PERCENT!AD$101-PERCENT!AD$100),(PERCENT!AD54-PERCENT!AD$100)/(PERCENT!AD$100-PERCENT!AD$102))</f>
        <v>-0.66014082517395467</v>
      </c>
      <c r="AE54" s="128">
        <f>IF(PERCENT!AE54&gt;PERCENT!AE$100,(PERCENT!AE54-PERCENT!AE$100)/(PERCENT!AE$101-PERCENT!AE$100),(PERCENT!AE54-PERCENT!AE$100)/(PERCENT!AE$100-PERCENT!AE$102))</f>
        <v>0.29730201371507897</v>
      </c>
      <c r="AF54" s="124">
        <f>IF(PERCENT!AF54&gt;PERCENT!AF$100,(PERCENT!AF54-PERCENT!AF$100)/(PERCENT!AF$101-PERCENT!AF$100),(PERCENT!AF54-PERCENT!AF$100)/(PERCENT!AF$100-PERCENT!AF$102))</f>
        <v>0.55964808182593784</v>
      </c>
      <c r="AG54" s="124">
        <f>IF(PERCENT!AG54&gt;PERCENT!AG$100,(PERCENT!AG54-PERCENT!AG$100)/(PERCENT!AG$101-PERCENT!AG$100),(PERCENT!AG54-PERCENT!AG$100)/(PERCENT!AG$100-PERCENT!AG$102))</f>
        <v>0.11519577706600342</v>
      </c>
      <c r="AH54" s="124">
        <f>IF(PERCENT!AH54&gt;PERCENT!AH$100,(PERCENT!AH54-PERCENT!AH$100)/(PERCENT!AH$101-PERCENT!AH$100),(PERCENT!AH54-PERCENT!AH$100)/(PERCENT!AH$100-PERCENT!AH$102))</f>
        <v>-0.85622192982956014</v>
      </c>
      <c r="AI54" s="124">
        <f>IF(PERCENT!AI54&gt;PERCENT!AI$100,(PERCENT!AI54-PERCENT!AI$100)/(PERCENT!AI$101-PERCENT!AI$100),(PERCENT!AI54-PERCENT!AI$100)/(PERCENT!AI$100-PERCENT!AI$102))</f>
        <v>-0.79853748302947436</v>
      </c>
      <c r="AJ54" s="124">
        <f>IF(PERCENT!AJ54&gt;PERCENT!AJ$100,(PERCENT!AJ54-PERCENT!AJ$100)/(PERCENT!AJ$101-PERCENT!AJ$100),(PERCENT!AJ54-PERCENT!AJ$100)/(PERCENT!AJ$100-PERCENT!AJ$102))</f>
        <v>-1.1867203476274603E-2</v>
      </c>
      <c r="AK54" s="124">
        <f>IF(PERCENT!AK54&gt;PERCENT!AK$100,(PERCENT!AK54-PERCENT!AK$100)/(PERCENT!AK$101-PERCENT!AK$100),(PERCENT!AK54-PERCENT!AK$100)/(PERCENT!AK$100-PERCENT!AK$102))</f>
        <v>-0.23411937694529131</v>
      </c>
      <c r="AL54" s="124">
        <f>IF(PERCENT!AL54&gt;PERCENT!AL$100,(PERCENT!AL54-PERCENT!AL$100)/(PERCENT!AL$101-PERCENT!AL$100),(PERCENT!AL54-PERCENT!AL$100)/(PERCENT!AL$100-PERCENT!AL$102))</f>
        <v>-0.84457780562585061</v>
      </c>
      <c r="AM54" s="124">
        <f>IF(PERCENT!AM54&gt;PERCENT!AM$100,(PERCENT!AM54-PERCENT!AM$100)/(PERCENT!AM$101-PERCENT!AM$100),(PERCENT!AM54-PERCENT!AM$100)/(PERCENT!AM$100-PERCENT!AM$102))</f>
        <v>1</v>
      </c>
      <c r="AN54" s="124">
        <f>IF(PERCENT!AN54&gt;PERCENT!AN$100,(PERCENT!AN54-PERCENT!AN$100)/(PERCENT!AN$101-PERCENT!AN$100),(PERCENT!AN54-PERCENT!AN$100)/(PERCENT!AN$100-PERCENT!AN$102))</f>
        <v>0.3988840603540692</v>
      </c>
      <c r="AO54" s="124">
        <f>IF(PERCENT!AO54&gt;PERCENT!AO$100,(PERCENT!AO54-PERCENT!AO$100)/(PERCENT!AO$101-PERCENT!AO$100),(PERCENT!AO54-PERCENT!AO$100)/(PERCENT!AO$100-PERCENT!AO$102))</f>
        <v>0.14046513995379922</v>
      </c>
      <c r="AP54" s="124">
        <f>IF(PERCENT!AP54&gt;PERCENT!AP$100,(PERCENT!AP54-PERCENT!AP$100)/(PERCENT!AP$101-PERCENT!AP$100),(PERCENT!AP54-PERCENT!AP$100)/(PERCENT!AP$100-PERCENT!AP$102))</f>
        <v>0.87458875773829281</v>
      </c>
      <c r="AQ54" s="124">
        <f>IF(PERCENT!AQ54&gt;PERCENT!AQ$100,(PERCENT!AQ54-PERCENT!AQ$100)/(PERCENT!AQ$101-PERCENT!AQ$100),(PERCENT!AQ54-PERCENT!AQ$100)/(PERCENT!AQ$100-PERCENT!AQ$102))</f>
        <v>6.1553040785832278E-2</v>
      </c>
      <c r="AR54" s="124">
        <f>IF(PERCENT!AR54&gt;PERCENT!AR$100,(PERCENT!AR54-PERCENT!AR$100)/(PERCENT!AR$101-PERCENT!AR$100),(PERCENT!AR54-PERCENT!AR$100)/(PERCENT!AR$100-PERCENT!AR$102))</f>
        <v>0.90775123757649301</v>
      </c>
      <c r="AS54" s="198">
        <f>IF(PERCENT!AS54&gt;PERCENT!AS$100,(PERCENT!AS54-PERCENT!AS$100)/(PERCENT!AS$101-PERCENT!AS$100),(PERCENT!AS54-PERCENT!AS$100)/(PERCENT!AS$100-PERCENT!AS$102))</f>
        <v>-0.72275961904687724</v>
      </c>
      <c r="AT54" s="198">
        <f>IF(PERCENT!AT54&gt;PERCENT!AT$100,(PERCENT!AT54-PERCENT!AT$100)/(PERCENT!AT$101-PERCENT!AT$100),(PERCENT!AT54-PERCENT!AT$100)/(PERCENT!AT$100-PERCENT!AT$102))</f>
        <v>-0.12577967811321225</v>
      </c>
      <c r="AU54" s="198">
        <f>IF(PERCENT!AU54&gt;PERCENT!AU$100,(PERCENT!AU54-PERCENT!AU$100)/(PERCENT!AU$101-PERCENT!AU$100),(PERCENT!AU54-PERCENT!AU$100)/(PERCENT!AU$100-PERCENT!AU$102))</f>
        <v>-0.64340095568339728</v>
      </c>
      <c r="AV54" s="231">
        <f>IF(PERCENT!AV54&gt;PERCENT!AV$100,(PERCENT!AV54-PERCENT!AV$100)/(PERCENT!AV$101-PERCENT!AV$100),(PERCENT!AV54-PERCENT!AV$100)/(PERCENT!AV$100-PERCENT!AV$102))</f>
        <v>0.29730201371507897</v>
      </c>
      <c r="AW54" s="231">
        <f>IF(PERCENT!AW54&gt;PERCENT!AW$100,(PERCENT!AW54-PERCENT!AW$100)/(PERCENT!AW$101-PERCENT!AW$100),(PERCENT!AW54-PERCENT!AW$100)/(PERCENT!AW$100-PERCENT!AW$102))</f>
        <v>-0.43810370072962895</v>
      </c>
      <c r="AX54" s="231">
        <f>IF(PERCENT!AX54&gt;PERCENT!AX$100,(PERCENT!AX54-PERCENT!AX$100)/(PERCENT!AX$101-PERCENT!AX$100),(PERCENT!AX54-PERCENT!AX$100)/(PERCENT!AX$100-PERCENT!AX$102))</f>
        <v>0.29730201371507897</v>
      </c>
      <c r="AY54" s="232">
        <f>IF(PERCENT!AY54&gt;PERCENT!AY$100,(PERCENT!AY54-PERCENT!AY$100)/(PERCENT!AY$101-PERCENT!AY$100),(PERCENT!AY54-PERCENT!AY$100)/(PERCENT!AY$100-PERCENT!AY$102))</f>
        <v>-0.95264111801198914</v>
      </c>
    </row>
    <row r="55" spans="1:51" x14ac:dyDescent="0.35">
      <c r="A55" s="197" t="s">
        <v>445</v>
      </c>
      <c r="B55" s="125">
        <f>IF(PERCENT!B55&gt;PERCENT!B$100,(PERCENT!B55-PERCENT!B$100)/(PERCENT!B$101-PERCENT!B$100),(PERCENT!B55-PERCENT!B$100)/(PERCENT!B$100-PERCENT!B$102))</f>
        <v>-0.26054403029748846</v>
      </c>
      <c r="C55" s="124">
        <f>IF(PERCENT!C55&gt;PERCENT!C$100,(PERCENT!C55-PERCENT!C$100)/(PERCENT!C$101-PERCENT!C$100),(PERCENT!C55-PERCENT!C$100)/(PERCENT!C$100-PERCENT!C$102))</f>
        <v>0.35124927842900028</v>
      </c>
      <c r="D55" s="124">
        <f>IF(PERCENT!D55&gt;PERCENT!D$100,(PERCENT!D55-PERCENT!D$100)/(PERCENT!D$101-PERCENT!D$100),(PERCENT!D55-PERCENT!D$100)/(PERCENT!D$100-PERCENT!D$102))</f>
        <v>4.1986621329268593E-2</v>
      </c>
      <c r="E55" s="124">
        <f>IF(PERCENT!E55&gt;PERCENT!E$100,(PERCENT!E55-PERCENT!E$100)/(PERCENT!E$101-PERCENT!E$100),(PERCENT!E55-PERCENT!E$100)/(PERCENT!E$100-PERCENT!E$102))</f>
        <v>-0.69620448966977988</v>
      </c>
      <c r="F55" s="124">
        <f>IF(PERCENT!F55&gt;PERCENT!F$100,(PERCENT!F55-PERCENT!F$100)/(PERCENT!F$101-PERCENT!F$100),(PERCENT!F55-PERCENT!F$100)/(PERCENT!F$100-PERCENT!F$102))</f>
        <v>0.68080540341518958</v>
      </c>
      <c r="G55" s="124">
        <f>IF(PERCENT!G55&gt;PERCENT!G$100,(PERCENT!G55-PERCENT!G$100)/(PERCENT!G$101-PERCENT!G$100),(PERCENT!G55-PERCENT!G$100)/(PERCENT!G$100-PERCENT!G$102))</f>
        <v>-0.87446377636954498</v>
      </c>
      <c r="H55" s="125">
        <f>IF(PERCENT!H55&gt;PERCENT!H$100,(PERCENT!H55-PERCENT!H$100)/(PERCENT!H$101-PERCENT!H$100),(PERCENT!H55-PERCENT!H$100)/(PERCENT!H$100-PERCENT!H$102))</f>
        <v>4.129155810463131E-2</v>
      </c>
      <c r="I55" s="124">
        <f>IF(PERCENT!I55&gt;PERCENT!I$100,(PERCENT!I55-PERCENT!I$100)/(PERCENT!I$101-PERCENT!I$100),(PERCENT!I55-PERCENT!I$100)/(PERCENT!I$100-PERCENT!I$102))</f>
        <v>0.18348549097516453</v>
      </c>
      <c r="J55" s="124">
        <f>IF(PERCENT!J55&gt;PERCENT!J$100,(PERCENT!J55-PERCENT!J$100)/(PERCENT!J$101-PERCENT!J$100),(PERCENT!J55-PERCENT!J$100)/(PERCENT!J$100-PERCENT!J$102))</f>
        <v>-0.50761220025557097</v>
      </c>
      <c r="K55" s="126">
        <f>IF(PERCENT!K55&gt;PERCENT!K$100,(PERCENT!K55-PERCENT!K$100)/(PERCENT!K$101-PERCENT!K$100),(PERCENT!K55-PERCENT!K$100)/(PERCENT!K$100-PERCENT!K$102))</f>
        <v>0.34012064816956122</v>
      </c>
      <c r="L55" s="126">
        <f>IF(PERCENT!L55&gt;PERCENT!L$100,(PERCENT!L55-PERCENT!L$100)/(PERCENT!L$101-PERCENT!L$100),(PERCENT!L55-PERCENT!L$100)/(PERCENT!L$100-PERCENT!L$102))</f>
        <v>-0.19638650124906609</v>
      </c>
      <c r="M55" s="124">
        <f>IF(PERCENT!M55&gt;PERCENT!M$100,(PERCENT!M55-PERCENT!M$100)/(PERCENT!M$101-PERCENT!M$100),(PERCENT!M55-PERCENT!M$100)/(PERCENT!M$100-PERCENT!M$102))</f>
        <v>-1</v>
      </c>
      <c r="N55" s="124">
        <f>IF(PERCENT!N55&gt;PERCENT!N$100,(PERCENT!N55-PERCENT!N$100)/(PERCENT!N$101-PERCENT!N$100),(PERCENT!N55-PERCENT!N$100)/(PERCENT!N$100-PERCENT!N$102))</f>
        <v>-0.36068177984017818</v>
      </c>
      <c r="O55" s="124">
        <f>IF(PERCENT!O55&gt;PERCENT!O$100,(PERCENT!O55-PERCENT!O$100)/(PERCENT!O$101-PERCENT!O$100),(PERCENT!O55-PERCENT!O$100)/(PERCENT!O$100-PERCENT!O$102))</f>
        <v>-1</v>
      </c>
      <c r="P55" s="124">
        <f>IF(PERCENT!P55&gt;PERCENT!P$100,(PERCENT!P55-PERCENT!P$100)/(PERCENT!P$101-PERCENT!P$100),(PERCENT!P55-PERCENT!P$100)/(PERCENT!P$100-PERCENT!P$102))</f>
        <v>0.97346684507631931</v>
      </c>
      <c r="Q55" s="124">
        <f>IF(PERCENT!Q55&gt;PERCENT!Q$100,(PERCENT!Q55-PERCENT!Q$100)/(PERCENT!Q$101-PERCENT!Q$100),(PERCENT!Q55-PERCENT!Q$100)/(PERCENT!Q$100-PERCENT!Q$102))</f>
        <v>0.46866860521908482</v>
      </c>
      <c r="R55" s="127">
        <f>IF(PERCENT!R55&gt;PERCENT!R$100,(PERCENT!R55-PERCENT!R$100)/(PERCENT!R$101-PERCENT!R$100),(PERCENT!R55-PERCENT!R$100)/(PERCENT!R$100-PERCENT!R$102))</f>
        <v>0.68321895972209779</v>
      </c>
      <c r="S55" s="124">
        <f>IF(PERCENT!S55&gt;PERCENT!S$100,(PERCENT!S55-PERCENT!S$100)/(PERCENT!S$101-PERCENT!S$100),(PERCENT!S55-PERCENT!S$100)/(PERCENT!S$100-PERCENT!S$102))</f>
        <v>0.62796917215438597</v>
      </c>
      <c r="T55" s="124">
        <f>IF(PERCENT!T55&gt;PERCENT!T$100,(PERCENT!T55-PERCENT!T$100)/(PERCENT!T$101-PERCENT!T$100),(PERCENT!T55-PERCENT!T$100)/(PERCENT!T$100-PERCENT!T$102))</f>
        <v>0.79175961429680819</v>
      </c>
      <c r="U55" s="124">
        <f>IF(PERCENT!U55&gt;PERCENT!U$100,(PERCENT!U55-PERCENT!U$100)/(PERCENT!U$101-PERCENT!U$100),(PERCENT!U55-PERCENT!U$100)/(PERCENT!U$100-PERCENT!U$102))</f>
        <v>8.9034787270305379E-2</v>
      </c>
      <c r="V55" s="127">
        <f>IF(PERCENT!V55&gt;PERCENT!V$100,(PERCENT!V55-PERCENT!V$100)/(PERCENT!V$101-PERCENT!V$100),(PERCENT!V55-PERCENT!V$100)/(PERCENT!V$100-PERCENT!V$102))</f>
        <v>-0.19517535089933158</v>
      </c>
      <c r="W55" s="124">
        <f>IF(PERCENT!W55&gt;PERCENT!W$100,(PERCENT!W55-PERCENT!W$100)/(PERCENT!W$101-PERCENT!W$100),(PERCENT!W55-PERCENT!W$100)/(PERCENT!W$100-PERCENT!W$102))</f>
        <v>-0.19517535089933158</v>
      </c>
      <c r="X55" s="127">
        <f>IF(PERCENT!X55&gt;PERCENT!X$100,(PERCENT!X55-PERCENT!X$100)/(PERCENT!X$101-PERCENT!X$100),(PERCENT!X55-PERCENT!X$100)/(PERCENT!X$100-PERCENT!X$102))</f>
        <v>-0.42841079204851912</v>
      </c>
      <c r="Y55" s="124">
        <f>IF(PERCENT!Y55&gt;PERCENT!Y$100,(PERCENT!Y55-PERCENT!Y$100)/(PERCENT!Y$101-PERCENT!Y$100),(PERCENT!Y55-PERCENT!Y$100)/(PERCENT!Y$100-PERCENT!Y$102))</f>
        <v>-0.63761931907456049</v>
      </c>
      <c r="Z55" s="124">
        <f>IF(PERCENT!Z55&gt;PERCENT!Z$100,(PERCENT!Z55-PERCENT!Z$100)/(PERCENT!Z$101-PERCENT!Z$100),(PERCENT!Z55-PERCENT!Z$100)/(PERCENT!Z$100-PERCENT!Z$102))</f>
        <v>-0.41468726194558203</v>
      </c>
      <c r="AA55" s="124">
        <f>IF(PERCENT!AA55&gt;PERCENT!AA$100,(PERCENT!AA55-PERCENT!AA$100)/(PERCENT!AA$101-PERCENT!AA$100),(PERCENT!AA55-PERCENT!AA$100)/(PERCENT!AA$100-PERCENT!AA$102))</f>
        <v>-0.21216388837707836</v>
      </c>
      <c r="AB55" s="124">
        <f>IF(PERCENT!AB55&gt;PERCENT!AB$100,(PERCENT!AB55-PERCENT!AB$100)/(PERCENT!AB$101-PERCENT!AB$100),(PERCENT!AB55-PERCENT!AB$100)/(PERCENT!AB$100-PERCENT!AB$102))</f>
        <v>-0.444197680122427</v>
      </c>
      <c r="AC55" s="127">
        <f>IF(PERCENT!AC55&gt;PERCENT!AC$100,(PERCENT!AC55-PERCENT!AC$100)/(PERCENT!AC$101-PERCENT!AC$100),(PERCENT!AC55-PERCENT!AC$100)/(PERCENT!AC$100-PERCENT!AC$102))</f>
        <v>3.2468971408187185E-2</v>
      </c>
      <c r="AD55" s="124">
        <f>IF(PERCENT!AD55&gt;PERCENT!AD$100,(PERCENT!AD55-PERCENT!AD$100)/(PERCENT!AD$101-PERCENT!AD$100),(PERCENT!AD55-PERCENT!AD$100)/(PERCENT!AD$100-PERCENT!AD$102))</f>
        <v>3.2468971408187185E-2</v>
      </c>
      <c r="AE55" s="128">
        <f>IF(PERCENT!AE55&gt;PERCENT!AE$100,(PERCENT!AE55-PERCENT!AE$100)/(PERCENT!AE$101-PERCENT!AE$100),(PERCENT!AE55-PERCENT!AE$100)/(PERCENT!AE$100-PERCENT!AE$102))</f>
        <v>0.36770625444252486</v>
      </c>
      <c r="AF55" s="124">
        <f>IF(PERCENT!AF55&gt;PERCENT!AF$100,(PERCENT!AF55-PERCENT!AF$100)/(PERCENT!AF$101-PERCENT!AF$100),(PERCENT!AF55-PERCENT!AF$100)/(PERCENT!AF$100-PERCENT!AF$102))</f>
        <v>-0.13482210328182614</v>
      </c>
      <c r="AG55" s="124">
        <f>IF(PERCENT!AG55&gt;PERCENT!AG$100,(PERCENT!AG55-PERCENT!AG$100)/(PERCENT!AG$101-PERCENT!AG$100),(PERCENT!AG55-PERCENT!AG$100)/(PERCENT!AG$100-PERCENT!AG$102))</f>
        <v>-0.24671194603061952</v>
      </c>
      <c r="AH55" s="124">
        <f>IF(PERCENT!AH55&gt;PERCENT!AH$100,(PERCENT!AH55-PERCENT!AH$100)/(PERCENT!AH$101-PERCENT!AH$100),(PERCENT!AH55-PERCENT!AH$100)/(PERCENT!AH$100-PERCENT!AH$102))</f>
        <v>-7.5258354397333582E-2</v>
      </c>
      <c r="AI55" s="124">
        <f>IF(PERCENT!AI55&gt;PERCENT!AI$100,(PERCENT!AI55-PERCENT!AI$100)/(PERCENT!AI$101-PERCENT!AI$100),(PERCENT!AI55-PERCENT!AI$100)/(PERCENT!AI$100-PERCENT!AI$102))</f>
        <v>-0.50722116224389502</v>
      </c>
      <c r="AJ55" s="124">
        <f>IF(PERCENT!AJ55&gt;PERCENT!AJ$100,(PERCENT!AJ55-PERCENT!AJ$100)/(PERCENT!AJ$101-PERCENT!AJ$100),(PERCENT!AJ55-PERCENT!AJ$100)/(PERCENT!AJ$100-PERCENT!AJ$102))</f>
        <v>0.11820049118525258</v>
      </c>
      <c r="AK55" s="124">
        <f>IF(PERCENT!AK55&gt;PERCENT!AK$100,(PERCENT!AK55-PERCENT!AK$100)/(PERCENT!AK$101-PERCENT!AK$100),(PERCENT!AK55-PERCENT!AK$100)/(PERCENT!AK$100-PERCENT!AK$102))</f>
        <v>-0.33567856867339302</v>
      </c>
      <c r="AL55" s="124">
        <f>IF(PERCENT!AL55&gt;PERCENT!AL$100,(PERCENT!AL55-PERCENT!AL$100)/(PERCENT!AL$101-PERCENT!AL$100),(PERCENT!AL55-PERCENT!AL$100)/(PERCENT!AL$100-PERCENT!AL$102))</f>
        <v>-0.48519415079374223</v>
      </c>
      <c r="AM55" s="124">
        <f>IF(PERCENT!AM55&gt;PERCENT!AM$100,(PERCENT!AM55-PERCENT!AM$100)/(PERCENT!AM$101-PERCENT!AM$100),(PERCENT!AM55-PERCENT!AM$100)/(PERCENT!AM$100-PERCENT!AM$102))</f>
        <v>0.93472066068994253</v>
      </c>
      <c r="AN55" s="124">
        <f>IF(PERCENT!AN55&gt;PERCENT!AN$100,(PERCENT!AN55-PERCENT!AN$100)/(PERCENT!AN$101-PERCENT!AN$100),(PERCENT!AN55-PERCENT!AN$100)/(PERCENT!AN$100-PERCENT!AN$102))</f>
        <v>-0.11270405411549041</v>
      </c>
      <c r="AO55" s="124">
        <f>IF(PERCENT!AO55&gt;PERCENT!AO$100,(PERCENT!AO55-PERCENT!AO$100)/(PERCENT!AO$101-PERCENT!AO$100),(PERCENT!AO55-PERCENT!AO$100)/(PERCENT!AO$100-PERCENT!AO$102))</f>
        <v>0.23671903454321283</v>
      </c>
      <c r="AP55" s="124">
        <f>IF(PERCENT!AP55&gt;PERCENT!AP$100,(PERCENT!AP55-PERCENT!AP$100)/(PERCENT!AP$101-PERCENT!AP$100),(PERCENT!AP55-PERCENT!AP$100)/(PERCENT!AP$100-PERCENT!AP$102))</f>
        <v>0.59990358388633636</v>
      </c>
      <c r="AQ55" s="124">
        <f>IF(PERCENT!AQ55&gt;PERCENT!AQ$100,(PERCENT!AQ55-PERCENT!AQ$100)/(PERCENT!AQ$101-PERCENT!AQ$100),(PERCENT!AQ55-PERCENT!AQ$100)/(PERCENT!AQ$100-PERCENT!AQ$102))</f>
        <v>0.53857818772166266</v>
      </c>
      <c r="AR55" s="124">
        <f>IF(PERCENT!AR55&gt;PERCENT!AR$100,(PERCENT!AR55-PERCENT!AR$100)/(PERCENT!AR$101-PERCENT!AR$100),(PERCENT!AR55-PERCENT!AR$100)/(PERCENT!AR$100-PERCENT!AR$102))</f>
        <v>0.78035419526029537</v>
      </c>
      <c r="AS55" s="198">
        <f>IF(PERCENT!AS55&gt;PERCENT!AS$100,(PERCENT!AS55-PERCENT!AS$100)/(PERCENT!AS$101-PERCENT!AS$100),(PERCENT!AS55-PERCENT!AS$100)/(PERCENT!AS$100-PERCENT!AS$102))</f>
        <v>-7.3898076624503484E-2</v>
      </c>
      <c r="AT55" s="198">
        <f>IF(PERCENT!AT55&gt;PERCENT!AT$100,(PERCENT!AT55-PERCENT!AT$100)/(PERCENT!AT$101-PERCENT!AT$100),(PERCENT!AT55-PERCENT!AT$100)/(PERCENT!AT$100-PERCENT!AT$102))</f>
        <v>0.10594278658709462</v>
      </c>
      <c r="AU55" s="198">
        <f>IF(PERCENT!AU55&gt;PERCENT!AU$100,(PERCENT!AU55-PERCENT!AU$100)/(PERCENT!AU$101-PERCENT!AU$100),(PERCENT!AU55-PERCENT!AU$100)/(PERCENT!AU$100-PERCENT!AU$102))</f>
        <v>9.9953896956605059E-2</v>
      </c>
      <c r="AV55" s="231">
        <f>IF(PERCENT!AV55&gt;PERCENT!AV$100,(PERCENT!AV55-PERCENT!AV$100)/(PERCENT!AV$101-PERCENT!AV$100),(PERCENT!AV55-PERCENT!AV$100)/(PERCENT!AV$100-PERCENT!AV$102))</f>
        <v>0.36770625444252486</v>
      </c>
      <c r="AW55" s="231">
        <f>IF(PERCENT!AW55&gt;PERCENT!AW$100,(PERCENT!AW55-PERCENT!AW$100)/(PERCENT!AW$101-PERCENT!AW$100),(PERCENT!AW55-PERCENT!AW$100)/(PERCENT!AW$100-PERCENT!AW$102))</f>
        <v>5.1464338782728991E-2</v>
      </c>
      <c r="AX55" s="231">
        <f>IF(PERCENT!AX55&gt;PERCENT!AX$100,(PERCENT!AX55-PERCENT!AX$100)/(PERCENT!AX$101-PERCENT!AX$100),(PERCENT!AX55-PERCENT!AX$100)/(PERCENT!AX$100-PERCENT!AX$102))</f>
        <v>0.36770625444252486</v>
      </c>
      <c r="AY55" s="232">
        <f>IF(PERCENT!AY55&gt;PERCENT!AY$100,(PERCENT!AY55-PERCENT!AY$100)/(PERCENT!AY$101-PERCENT!AY$100),(PERCENT!AY55-PERCENT!AY$100)/(PERCENT!AY$100-PERCENT!AY$102))</f>
        <v>0.30162022004500472</v>
      </c>
    </row>
    <row r="56" spans="1:51" x14ac:dyDescent="0.35">
      <c r="A56" s="197" t="s">
        <v>446</v>
      </c>
      <c r="B56" s="125">
        <f>IF(PERCENT!B56&gt;PERCENT!B$100,(PERCENT!B56-PERCENT!B$100)/(PERCENT!B$101-PERCENT!B$100),(PERCENT!B56-PERCENT!B$100)/(PERCENT!B$100-PERCENT!B$102))</f>
        <v>-0.19557654879854092</v>
      </c>
      <c r="C56" s="124">
        <f>IF(PERCENT!C56&gt;PERCENT!C$100,(PERCENT!C56-PERCENT!C$100)/(PERCENT!C$101-PERCENT!C$100),(PERCENT!C56-PERCENT!C$100)/(PERCENT!C$100-PERCENT!C$102))</f>
        <v>-0.29756388255013011</v>
      </c>
      <c r="D56" s="124">
        <f>IF(PERCENT!D56&gt;PERCENT!D$100,(PERCENT!D56-PERCENT!D$100)/(PERCENT!D$101-PERCENT!D$100),(PERCENT!D56-PERCENT!D$100)/(PERCENT!D$100-PERCENT!D$102))</f>
        <v>-0.17139362670573011</v>
      </c>
      <c r="E56" s="124">
        <f>IF(PERCENT!E56&gt;PERCENT!E$100,(PERCENT!E56-PERCENT!E$100)/(PERCENT!E$101-PERCENT!E$100),(PERCENT!E56-PERCENT!E$100)/(PERCENT!E$100-PERCENT!E$102))</f>
        <v>-0.33122882369091033</v>
      </c>
      <c r="F56" s="124">
        <f>IF(PERCENT!F56&gt;PERCENT!F$100,(PERCENT!F56-PERCENT!F$100)/(PERCENT!F$101-PERCENT!F$100),(PERCENT!F56-PERCENT!F$100)/(PERCENT!F$100-PERCENT!F$102))</f>
        <v>-0.67079999700097814</v>
      </c>
      <c r="G56" s="124">
        <f>IF(PERCENT!G56&gt;PERCENT!G$100,(PERCENT!G56-PERCENT!G$100)/(PERCENT!G$101-PERCENT!G$100),(PERCENT!G56-PERCENT!G$100)/(PERCENT!G$100-PERCENT!G$102))</f>
        <v>0.88019038145356554</v>
      </c>
      <c r="H56" s="125">
        <f>IF(PERCENT!H56&gt;PERCENT!H$100,(PERCENT!H56-PERCENT!H$100)/(PERCENT!H$101-PERCENT!H$100),(PERCENT!H56-PERCENT!H$100)/(PERCENT!H$100-PERCENT!H$102))</f>
        <v>-0.37164249298627933</v>
      </c>
      <c r="I56" s="124">
        <f>IF(PERCENT!I56&gt;PERCENT!I$100,(PERCENT!I56-PERCENT!I$100)/(PERCENT!I$101-PERCENT!I$100),(PERCENT!I56-PERCENT!I$100)/(PERCENT!I$100-PERCENT!I$102))</f>
        <v>-0.63639000035249205</v>
      </c>
      <c r="J56" s="124">
        <f>IF(PERCENT!J56&gt;PERCENT!J$100,(PERCENT!J56-PERCENT!J$100)/(PERCENT!J$101-PERCENT!J$100),(PERCENT!J56-PERCENT!J$100)/(PERCENT!J$100-PERCENT!J$102))</f>
        <v>-0.17404361097118146</v>
      </c>
      <c r="K56" s="126">
        <f>IF(PERCENT!K56&gt;PERCENT!K$100,(PERCENT!K56-PERCENT!K$100)/(PERCENT!K$101-PERCENT!K$100),(PERCENT!K56-PERCENT!K$100)/(PERCENT!K$100-PERCENT!K$102))</f>
        <v>0.51269839967754083</v>
      </c>
      <c r="L56" s="126">
        <f>IF(PERCENT!L56&gt;PERCENT!L$100,(PERCENT!L56-PERCENT!L$100)/(PERCENT!L$101-PERCENT!L$100),(PERCENT!L56-PERCENT!L$100)/(PERCENT!L$100-PERCENT!L$102))</f>
        <v>-0.14495244427064888</v>
      </c>
      <c r="M56" s="124">
        <f>IF(PERCENT!M56&gt;PERCENT!M$100,(PERCENT!M56-PERCENT!M$100)/(PERCENT!M$101-PERCENT!M$100),(PERCENT!M56-PERCENT!M$100)/(PERCENT!M$100-PERCENT!M$102))</f>
        <v>-1</v>
      </c>
      <c r="N56" s="124">
        <f>IF(PERCENT!N56&gt;PERCENT!N$100,(PERCENT!N56-PERCENT!N$100)/(PERCENT!N$101-PERCENT!N$100),(PERCENT!N56-PERCENT!N$100)/(PERCENT!N$100-PERCENT!N$102))</f>
        <v>9.4198356949531506E-2</v>
      </c>
      <c r="O56" s="124">
        <f>IF(PERCENT!O56&gt;PERCENT!O$100,(PERCENT!O56-PERCENT!O$100)/(PERCENT!O$101-PERCENT!O$100),(PERCENT!O56-PERCENT!O$100)/(PERCENT!O$100-PERCENT!O$102))</f>
        <v>-2.107829265829872E-2</v>
      </c>
      <c r="P56" s="124">
        <f>IF(PERCENT!P56&gt;PERCENT!P$100,(PERCENT!P56-PERCENT!P$100)/(PERCENT!P$101-PERCENT!P$100),(PERCENT!P56-PERCENT!P$100)/(PERCENT!P$100-PERCENT!P$102))</f>
        <v>-0.10856910106147658</v>
      </c>
      <c r="Q56" s="124">
        <f>IF(PERCENT!Q56&gt;PERCENT!Q$100,(PERCENT!Q56-PERCENT!Q$100)/(PERCENT!Q$101-PERCENT!Q$100),(PERCENT!Q56-PERCENT!Q$100)/(PERCENT!Q$100-PERCENT!Q$102))</f>
        <v>1.0619066033030519E-3</v>
      </c>
      <c r="R56" s="127">
        <f>IF(PERCENT!R56&gt;PERCENT!R$100,(PERCENT!R56-PERCENT!R$100)/(PERCENT!R$101-PERCENT!R$100),(PERCENT!R56-PERCENT!R$100)/(PERCENT!R$100-PERCENT!R$102))</f>
        <v>-0.86140202056546977</v>
      </c>
      <c r="S56" s="124">
        <f>IF(PERCENT!S56&gt;PERCENT!S$100,(PERCENT!S56-PERCENT!S$100)/(PERCENT!S$101-PERCENT!S$100),(PERCENT!S56-PERCENT!S$100)/(PERCENT!S$100-PERCENT!S$102))</f>
        <v>-0.85493035230012193</v>
      </c>
      <c r="T56" s="124">
        <f>IF(PERCENT!T56&gt;PERCENT!T$100,(PERCENT!T56-PERCENT!T$100)/(PERCENT!T$101-PERCENT!T$100),(PERCENT!T56-PERCENT!T$100)/(PERCENT!T$100-PERCENT!T$102))</f>
        <v>-0.89470906666422256</v>
      </c>
      <c r="U56" s="124">
        <f>IF(PERCENT!U56&gt;PERCENT!U$100,(PERCENT!U56-PERCENT!U$100)/(PERCENT!U$101-PERCENT!U$100),(PERCENT!U56-PERCENT!U$100)/(PERCENT!U$100-PERCENT!U$102))</f>
        <v>-0.8020723381118865</v>
      </c>
      <c r="V56" s="127">
        <f>IF(PERCENT!V56&gt;PERCENT!V$100,(PERCENT!V56-PERCENT!V$100)/(PERCENT!V$101-PERCENT!V$100),(PERCENT!V56-PERCENT!V$100)/(PERCENT!V$100-PERCENT!V$102))</f>
        <v>-0.71070751393315457</v>
      </c>
      <c r="W56" s="124">
        <f>IF(PERCENT!W56&gt;PERCENT!W$100,(PERCENT!W56-PERCENT!W$100)/(PERCENT!W$101-PERCENT!W$100),(PERCENT!W56-PERCENT!W$100)/(PERCENT!W$100-PERCENT!W$102))</f>
        <v>-0.71070751393315457</v>
      </c>
      <c r="X56" s="127">
        <f>IF(PERCENT!X56&gt;PERCENT!X$100,(PERCENT!X56-PERCENT!X$100)/(PERCENT!X$101-PERCENT!X$100),(PERCENT!X56-PERCENT!X$100)/(PERCENT!X$100-PERCENT!X$102))</f>
        <v>-0.24718556346237566</v>
      </c>
      <c r="Y56" s="124">
        <f>IF(PERCENT!Y56&gt;PERCENT!Y$100,(PERCENT!Y56-PERCENT!Y$100)/(PERCENT!Y$101-PERCENT!Y$100),(PERCENT!Y56-PERCENT!Y$100)/(PERCENT!Y$100-PERCENT!Y$102))</f>
        <v>-0.7130680600805871</v>
      </c>
      <c r="Z56" s="124">
        <f>IF(PERCENT!Z56&gt;PERCENT!Z$100,(PERCENT!Z56-PERCENT!Z$100)/(PERCENT!Z$101-PERCENT!Z$100),(PERCENT!Z56-PERCENT!Z$100)/(PERCENT!Z$100-PERCENT!Z$102))</f>
        <v>-0.82056849372018437</v>
      </c>
      <c r="AA56" s="124">
        <f>IF(PERCENT!AA56&gt;PERCENT!AA$100,(PERCENT!AA56-PERCENT!AA$100)/(PERCENT!AA$101-PERCENT!AA$100),(PERCENT!AA56-PERCENT!AA$100)/(PERCENT!AA$100-PERCENT!AA$102))</f>
        <v>-0.47961851406605127</v>
      </c>
      <c r="AB56" s="124">
        <f>IF(PERCENT!AB56&gt;PERCENT!AB$100,(PERCENT!AB56-PERCENT!AB$100)/(PERCENT!AB$101-PERCENT!AB$100),(PERCENT!AB56-PERCENT!AB$100)/(PERCENT!AB$100-PERCENT!AB$102))</f>
        <v>-1.0215046793363311E-2</v>
      </c>
      <c r="AC56" s="127">
        <f>IF(PERCENT!AC56&gt;PERCENT!AC$100,(PERCENT!AC56-PERCENT!AC$100)/(PERCENT!AC$101-PERCENT!AC$100),(PERCENT!AC56-PERCENT!AC$100)/(PERCENT!AC$100-PERCENT!AC$102))</f>
        <v>-1</v>
      </c>
      <c r="AD56" s="124">
        <f>IF(PERCENT!AD56&gt;PERCENT!AD$100,(PERCENT!AD56-PERCENT!AD$100)/(PERCENT!AD$101-PERCENT!AD$100),(PERCENT!AD56-PERCENT!AD$100)/(PERCENT!AD$100-PERCENT!AD$102))</f>
        <v>-1</v>
      </c>
      <c r="AE56" s="128">
        <f>IF(PERCENT!AE56&gt;PERCENT!AE$100,(PERCENT!AE56-PERCENT!AE$100)/(PERCENT!AE$101-PERCENT!AE$100),(PERCENT!AE56-PERCENT!AE$100)/(PERCENT!AE$100-PERCENT!AE$102))</f>
        <v>-0.39519555075503282</v>
      </c>
      <c r="AF56" s="124">
        <f>IF(PERCENT!AF56&gt;PERCENT!AF$100,(PERCENT!AF56-PERCENT!AF$100)/(PERCENT!AF$101-PERCENT!AF$100),(PERCENT!AF56-PERCENT!AF$100)/(PERCENT!AF$100-PERCENT!AF$102))</f>
        <v>0.70300575799449672</v>
      </c>
      <c r="AG56" s="124">
        <f>IF(PERCENT!AG56&gt;PERCENT!AG$100,(PERCENT!AG56-PERCENT!AG$100)/(PERCENT!AG$101-PERCENT!AG$100),(PERCENT!AG56-PERCENT!AG$100)/(PERCENT!AG$100-PERCENT!AG$102))</f>
        <v>0.2385522338464105</v>
      </c>
      <c r="AH56" s="124">
        <f>IF(PERCENT!AH56&gt;PERCENT!AH$100,(PERCENT!AH56-PERCENT!AH$100)/(PERCENT!AH$101-PERCENT!AH$100),(PERCENT!AH56-PERCENT!AH$100)/(PERCENT!AH$100-PERCENT!AH$102))</f>
        <v>-0.65409807829124855</v>
      </c>
      <c r="AI56" s="124">
        <f>IF(PERCENT!AI56&gt;PERCENT!AI$100,(PERCENT!AI56-PERCENT!AI$100)/(PERCENT!AI$101-PERCENT!AI$100),(PERCENT!AI56-PERCENT!AI$100)/(PERCENT!AI$100-PERCENT!AI$102))</f>
        <v>-0.78393352579359565</v>
      </c>
      <c r="AJ56" s="124">
        <f>IF(PERCENT!AJ56&gt;PERCENT!AJ$100,(PERCENT!AJ56-PERCENT!AJ$100)/(PERCENT!AJ$101-PERCENT!AJ$100),(PERCENT!AJ56-PERCENT!AJ$100)/(PERCENT!AJ$100-PERCENT!AJ$102))</f>
        <v>0.14544869161935661</v>
      </c>
      <c r="AK56" s="124">
        <f>IF(PERCENT!AK56&gt;PERCENT!AK$100,(PERCENT!AK56-PERCENT!AK$100)/(PERCENT!AK$101-PERCENT!AK$100),(PERCENT!AK56-PERCENT!AK$100)/(PERCENT!AK$100-PERCENT!AK$102))</f>
        <v>-0.42820333954250028</v>
      </c>
      <c r="AL56" s="124">
        <f>IF(PERCENT!AL56&gt;PERCENT!AL$100,(PERCENT!AL56-PERCENT!AL$100)/(PERCENT!AL$101-PERCENT!AL$100),(PERCENT!AL56-PERCENT!AL$100)/(PERCENT!AL$100-PERCENT!AL$102))</f>
        <v>-0.7125202801646513</v>
      </c>
      <c r="AM56" s="124">
        <f>IF(PERCENT!AM56&gt;PERCENT!AM$100,(PERCENT!AM56-PERCENT!AM$100)/(PERCENT!AM$101-PERCENT!AM$100),(PERCENT!AM56-PERCENT!AM$100)/(PERCENT!AM$100-PERCENT!AM$102))</f>
        <v>-0.15109092208449695</v>
      </c>
      <c r="AN56" s="124">
        <f>IF(PERCENT!AN56&gt;PERCENT!AN$100,(PERCENT!AN56-PERCENT!AN$100)/(PERCENT!AN$101-PERCENT!AN$100),(PERCENT!AN56-PERCENT!AN$100)/(PERCENT!AN$100-PERCENT!AN$102))</f>
        <v>0.42620751215615815</v>
      </c>
      <c r="AO56" s="124">
        <f>IF(PERCENT!AO56&gt;PERCENT!AO$100,(PERCENT!AO56-PERCENT!AO$100)/(PERCENT!AO$101-PERCENT!AO$100),(PERCENT!AO56-PERCENT!AO$100)/(PERCENT!AO$100-PERCENT!AO$102))</f>
        <v>-0.24766003137232562</v>
      </c>
      <c r="AP56" s="124">
        <f>IF(PERCENT!AP56&gt;PERCENT!AP$100,(PERCENT!AP56-PERCENT!AP$100)/(PERCENT!AP$101-PERCENT!AP$100),(PERCENT!AP56-PERCENT!AP$100)/(PERCENT!AP$100-PERCENT!AP$102))</f>
        <v>0.81026893556597301</v>
      </c>
      <c r="AQ56" s="124">
        <f>IF(PERCENT!AQ56&gt;PERCENT!AQ$100,(PERCENT!AQ56-PERCENT!AQ$100)/(PERCENT!AQ$101-PERCENT!AQ$100),(PERCENT!AQ56-PERCENT!AQ$100)/(PERCENT!AQ$100-PERCENT!AQ$102))</f>
        <v>-1.617720892734275E-3</v>
      </c>
      <c r="AR56" s="124">
        <f>IF(PERCENT!AR56&gt;PERCENT!AR$100,(PERCENT!AR56-PERCENT!AR$100)/(PERCENT!AR$101-PERCENT!AR$100),(PERCENT!AR56-PERCENT!AR$100)/(PERCENT!AR$100-PERCENT!AR$102))</f>
        <v>0.7787302101955299</v>
      </c>
      <c r="AS56" s="198">
        <f>IF(PERCENT!AS56&gt;PERCENT!AS$100,(PERCENT!AS56-PERCENT!AS$100)/(PERCENT!AS$101-PERCENT!AS$100),(PERCENT!AS56-PERCENT!AS$100)/(PERCENT!AS$100-PERCENT!AS$102))</f>
        <v>-0.37584095495138087</v>
      </c>
      <c r="AT56" s="198">
        <f>IF(PERCENT!AT56&gt;PERCENT!AT$100,(PERCENT!AT56-PERCENT!AT$100)/(PERCENT!AT$101-PERCENT!AT$100),(PERCENT!AT56-PERCENT!AT$100)/(PERCENT!AT$100-PERCENT!AT$102))</f>
        <v>0.21540659154033343</v>
      </c>
      <c r="AU56" s="198">
        <f>IF(PERCENT!AU56&gt;PERCENT!AU$100,(PERCENT!AU56-PERCENT!AU$100)/(PERCENT!AU$101-PERCENT!AU$100),(PERCENT!AU56-PERCENT!AU$100)/(PERCENT!AU$100-PERCENT!AU$102))</f>
        <v>-0.72669804695439255</v>
      </c>
      <c r="AV56" s="231">
        <f>IF(PERCENT!AV56&gt;PERCENT!AV$100,(PERCENT!AV56-PERCENT!AV$100)/(PERCENT!AV$101-PERCENT!AV$100),(PERCENT!AV56-PERCENT!AV$100)/(PERCENT!AV$100-PERCENT!AV$102))</f>
        <v>-0.39519555075503282</v>
      </c>
      <c r="AW56" s="231">
        <f>IF(PERCENT!AW56&gt;PERCENT!AW$100,(PERCENT!AW56-PERCENT!AW$100)/(PERCENT!AW$101-PERCENT!AW$100),(PERCENT!AW56-PERCENT!AW$100)/(PERCENT!AW$100-PERCENT!AW$102))</f>
        <v>-0.23217142474943939</v>
      </c>
      <c r="AX56" s="231">
        <f>IF(PERCENT!AX56&gt;PERCENT!AX$100,(PERCENT!AX56-PERCENT!AX$100)/(PERCENT!AX$101-PERCENT!AX$100),(PERCENT!AX56-PERCENT!AX$100)/(PERCENT!AX$100-PERCENT!AX$102))</f>
        <v>-0.39519555075503282</v>
      </c>
      <c r="AY56" s="232">
        <f>IF(PERCENT!AY56&gt;PERCENT!AY$100,(PERCENT!AY56-PERCENT!AY$100)/(PERCENT!AY$101-PERCENT!AY$100),(PERCENT!AY56-PERCENT!AY$100)/(PERCENT!AY$100-PERCENT!AY$102))</f>
        <v>-0.38590697762945886</v>
      </c>
    </row>
    <row r="57" spans="1:51" x14ac:dyDescent="0.35">
      <c r="A57" s="197" t="s">
        <v>447</v>
      </c>
      <c r="B57" s="125">
        <f>IF(PERCENT!B57&gt;PERCENT!B$100,(PERCENT!B57-PERCENT!B$100)/(PERCENT!B$101-PERCENT!B$100),(PERCENT!B57-PERCENT!B$100)/(PERCENT!B$100-PERCENT!B$102))</f>
        <v>0.29254214502847242</v>
      </c>
      <c r="C57" s="124">
        <f>IF(PERCENT!C57&gt;PERCENT!C$100,(PERCENT!C57-PERCENT!C$100)/(PERCENT!C$101-PERCENT!C$100),(PERCENT!C57-PERCENT!C$100)/(PERCENT!C$100-PERCENT!C$102))</f>
        <v>0.33272961020562519</v>
      </c>
      <c r="D57" s="124">
        <f>IF(PERCENT!D57&gt;PERCENT!D$100,(PERCENT!D57-PERCENT!D$100)/(PERCENT!D$101-PERCENT!D$100),(PERCENT!D57-PERCENT!D$100)/(PERCENT!D$100-PERCENT!D$102))</f>
        <v>0.22010530229586464</v>
      </c>
      <c r="E57" s="124">
        <f>IF(PERCENT!E57&gt;PERCENT!E$100,(PERCENT!E57-PERCENT!E$100)/(PERCENT!E$101-PERCENT!E$100),(PERCENT!E57-PERCENT!E$100)/(PERCENT!E$100-PERCENT!E$102))</f>
        <v>-0.33900743723834154</v>
      </c>
      <c r="F57" s="124">
        <f>IF(PERCENT!F57&gt;PERCENT!F$100,(PERCENT!F57-PERCENT!F$100)/(PERCENT!F$101-PERCENT!F$100),(PERCENT!F57-PERCENT!F$100)/(PERCENT!F$100-PERCENT!F$102))</f>
        <v>0.68956628685528087</v>
      </c>
      <c r="G57" s="124">
        <f>IF(PERCENT!G57&gt;PERCENT!G$100,(PERCENT!G57-PERCENT!G$100)/(PERCENT!G$101-PERCENT!G$100),(PERCENT!G57-PERCENT!G$100)/(PERCENT!G$100-PERCENT!G$102))</f>
        <v>7.4218832856497469E-2</v>
      </c>
      <c r="H57" s="125">
        <f>IF(PERCENT!H57&gt;PERCENT!H$100,(PERCENT!H57-PERCENT!H$100)/(PERCENT!H$101-PERCENT!H$100),(PERCENT!H57-PERCENT!H$100)/(PERCENT!H$100-PERCENT!H$102))</f>
        <v>0.16299392396742693</v>
      </c>
      <c r="I57" s="124">
        <f>IF(PERCENT!I57&gt;PERCENT!I$100,(PERCENT!I57-PERCENT!I$100)/(PERCENT!I$101-PERCENT!I$100),(PERCENT!I57-PERCENT!I$100)/(PERCENT!I$100-PERCENT!I$102))</f>
        <v>0.23231609107006213</v>
      </c>
      <c r="J57" s="124">
        <f>IF(PERCENT!J57&gt;PERCENT!J$100,(PERCENT!J57-PERCENT!J$100)/(PERCENT!J$101-PERCENT!J$100),(PERCENT!J57-PERCENT!J$100)/(PERCENT!J$100-PERCENT!J$102))</f>
        <v>-0.14216704672141561</v>
      </c>
      <c r="K57" s="126">
        <f>IF(PERCENT!K57&gt;PERCENT!K$100,(PERCENT!K57-PERCENT!K$100)/(PERCENT!K$101-PERCENT!K$100),(PERCENT!K57-PERCENT!K$100)/(PERCENT!K$100-PERCENT!K$102))</f>
        <v>-0.16460115158017408</v>
      </c>
      <c r="L57" s="126">
        <f>IF(PERCENT!L57&gt;PERCENT!L$100,(PERCENT!L57-PERCENT!L$100)/(PERCENT!L$101-PERCENT!L$100),(PERCENT!L57-PERCENT!L$100)/(PERCENT!L$100-PERCENT!L$102))</f>
        <v>-0.73664430154848959</v>
      </c>
      <c r="M57" s="124">
        <f>IF(PERCENT!M57&gt;PERCENT!M$100,(PERCENT!M57-PERCENT!M$100)/(PERCENT!M$101-PERCENT!M$100),(PERCENT!M57-PERCENT!M$100)/(PERCENT!M$100-PERCENT!M$102))</f>
        <v>-1</v>
      </c>
      <c r="N57" s="124">
        <f>IF(PERCENT!N57&gt;PERCENT!N$100,(PERCENT!N57-PERCENT!N$100)/(PERCENT!N$101-PERCENT!N$100),(PERCENT!N57-PERCENT!N$100)/(PERCENT!N$100-PERCENT!N$102))</f>
        <v>-1</v>
      </c>
      <c r="O57" s="124">
        <f>IF(PERCENT!O57&gt;PERCENT!O$100,(PERCENT!O57-PERCENT!O$100)/(PERCENT!O$101-PERCENT!O$100),(PERCENT!O57-PERCENT!O$100)/(PERCENT!O$100-PERCENT!O$102))</f>
        <v>-2.107829265829872E-2</v>
      </c>
      <c r="P57" s="124">
        <f>IF(PERCENT!P57&gt;PERCENT!P$100,(PERCENT!P57-PERCENT!P$100)/(PERCENT!P$101-PERCENT!P$100),(PERCENT!P57-PERCENT!P$100)/(PERCENT!P$100-PERCENT!P$102))</f>
        <v>0.79834802258003013</v>
      </c>
      <c r="Q57" s="124">
        <f>IF(PERCENT!Q57&gt;PERCENT!Q$100,(PERCENT!Q57-PERCENT!Q$100)/(PERCENT!Q$101-PERCENT!Q$100),(PERCENT!Q57-PERCENT!Q$100)/(PERCENT!Q$100-PERCENT!Q$102))</f>
        <v>-0.34528041646349189</v>
      </c>
      <c r="R57" s="127">
        <f>IF(PERCENT!R57&gt;PERCENT!R$100,(PERCENT!R57-PERCENT!R$100)/(PERCENT!R$101-PERCENT!R$100),(PERCENT!R57-PERCENT!R$100)/(PERCENT!R$100-PERCENT!R$102))</f>
        <v>0.1959133576199685</v>
      </c>
      <c r="S57" s="124">
        <f>IF(PERCENT!S57&gt;PERCENT!S$100,(PERCENT!S57-PERCENT!S$100)/(PERCENT!S$101-PERCENT!S$100),(PERCENT!S57-PERCENT!S$100)/(PERCENT!S$100-PERCENT!S$102))</f>
        <v>0.19245347098211946</v>
      </c>
      <c r="T57" s="124">
        <f>IF(PERCENT!T57&gt;PERCENT!T$100,(PERCENT!T57-PERCENT!T$100)/(PERCENT!T$101-PERCENT!T$100),(PERCENT!T57-PERCENT!T$100)/(PERCENT!T$100-PERCENT!T$102))</f>
        <v>0.33911859405952183</v>
      </c>
      <c r="U57" s="124">
        <f>IF(PERCENT!U57&gt;PERCENT!U$100,(PERCENT!U57-PERCENT!U$100)/(PERCENT!U$101-PERCENT!U$100),(PERCENT!U57-PERCENT!U$100)/(PERCENT!U$100-PERCENT!U$102))</f>
        <v>-0.57598424456432873</v>
      </c>
      <c r="V57" s="127">
        <f>IF(PERCENT!V57&gt;PERCENT!V$100,(PERCENT!V57-PERCENT!V$100)/(PERCENT!V$101-PERCENT!V$100),(PERCENT!V57-PERCENT!V$100)/(PERCENT!V$100-PERCENT!V$102))</f>
        <v>0.18057031184267691</v>
      </c>
      <c r="W57" s="124">
        <f>IF(PERCENT!W57&gt;PERCENT!W$100,(PERCENT!W57-PERCENT!W$100)/(PERCENT!W$101-PERCENT!W$100),(PERCENT!W57-PERCENT!W$100)/(PERCENT!W$100-PERCENT!W$102))</f>
        <v>0.18057031184267691</v>
      </c>
      <c r="X57" s="127">
        <f>IF(PERCENT!X57&gt;PERCENT!X$100,(PERCENT!X57-PERCENT!X$100)/(PERCENT!X$101-PERCENT!X$100),(PERCENT!X57-PERCENT!X$100)/(PERCENT!X$100-PERCENT!X$102))</f>
        <v>-0.84031077425257827</v>
      </c>
      <c r="Y57" s="124">
        <f>IF(PERCENT!Y57&gt;PERCENT!Y$100,(PERCENT!Y57-PERCENT!Y$100)/(PERCENT!Y$101-PERCENT!Y$100),(PERCENT!Y57-PERCENT!Y$100)/(PERCENT!Y$100-PERCENT!Y$102))</f>
        <v>-0.79166574687150615</v>
      </c>
      <c r="Z57" s="124">
        <f>IF(PERCENT!Z57&gt;PERCENT!Z$100,(PERCENT!Z57-PERCENT!Z$100)/(PERCENT!Z$101-PERCENT!Z$100),(PERCENT!Z57-PERCENT!Z$100)/(PERCENT!Z$100-PERCENT!Z$102))</f>
        <v>-0.18386251599323022</v>
      </c>
      <c r="AA57" s="124">
        <f>IF(PERCENT!AA57&gt;PERCENT!AA$100,(PERCENT!AA57-PERCENT!AA$100)/(PERCENT!AA$101-PERCENT!AA$100),(PERCENT!AA57-PERCENT!AA$100)/(PERCENT!AA$100-PERCENT!AA$102))</f>
        <v>-0.505144032804271</v>
      </c>
      <c r="AB57" s="124">
        <f>IF(PERCENT!AB57&gt;PERCENT!AB$100,(PERCENT!AB57-PERCENT!AB$100)/(PERCENT!AB$101-PERCENT!AB$100),(PERCENT!AB57-PERCENT!AB$100)/(PERCENT!AB$100-PERCENT!AB$102))</f>
        <v>-1</v>
      </c>
      <c r="AC57" s="127">
        <f>IF(PERCENT!AC57&gt;PERCENT!AC$100,(PERCENT!AC57-PERCENT!AC$100)/(PERCENT!AC$101-PERCENT!AC$100),(PERCENT!AC57-PERCENT!AC$100)/(PERCENT!AC$100-PERCENT!AC$102))</f>
        <v>-0.80911747443742221</v>
      </c>
      <c r="AD57" s="124">
        <f>IF(PERCENT!AD57&gt;PERCENT!AD$100,(PERCENT!AD57-PERCENT!AD$100)/(PERCENT!AD$101-PERCENT!AD$100),(PERCENT!AD57-PERCENT!AD$100)/(PERCENT!AD$100-PERCENT!AD$102))</f>
        <v>-0.80911747443742221</v>
      </c>
      <c r="AE57" s="128">
        <f>IF(PERCENT!AE57&gt;PERCENT!AE$100,(PERCENT!AE57-PERCENT!AE$100)/(PERCENT!AE$101-PERCENT!AE$100),(PERCENT!AE57-PERCENT!AE$100)/(PERCENT!AE$100-PERCENT!AE$102))</f>
        <v>-0.32407781216724113</v>
      </c>
      <c r="AF57" s="124">
        <f>IF(PERCENT!AF57&gt;PERCENT!AF$100,(PERCENT!AF57-PERCENT!AF$100)/(PERCENT!AF$101-PERCENT!AF$100),(PERCENT!AF57-PERCENT!AF$100)/(PERCENT!AF$100-PERCENT!AF$102))</f>
        <v>0.16794672615596995</v>
      </c>
      <c r="AG57" s="124">
        <f>IF(PERCENT!AG57&gt;PERCENT!AG$100,(PERCENT!AG57-PERCENT!AG$100)/(PERCENT!AG$101-PERCENT!AG$100),(PERCENT!AG57-PERCENT!AG$100)/(PERCENT!AG$100-PERCENT!AG$102))</f>
        <v>-0.40003262648333687</v>
      </c>
      <c r="AH57" s="124">
        <f>IF(PERCENT!AH57&gt;PERCENT!AH$100,(PERCENT!AH57-PERCENT!AH$100)/(PERCENT!AH$101-PERCENT!AH$100),(PERCENT!AH57-PERCENT!AH$100)/(PERCENT!AH$100-PERCENT!AH$102))</f>
        <v>-0.6253432926424336</v>
      </c>
      <c r="AI57" s="124">
        <f>IF(PERCENT!AI57&gt;PERCENT!AI$100,(PERCENT!AI57-PERCENT!AI$100)/(PERCENT!AI$101-PERCENT!AI$100),(PERCENT!AI57-PERCENT!AI$100)/(PERCENT!AI$100-PERCENT!AI$102))</f>
        <v>-0.74064183462883704</v>
      </c>
      <c r="AJ57" s="124">
        <f>IF(PERCENT!AJ57&gt;PERCENT!AJ$100,(PERCENT!AJ57-PERCENT!AJ$100)/(PERCENT!AJ$101-PERCENT!AJ$100),(PERCENT!AJ57-PERCENT!AJ$100)/(PERCENT!AJ$100-PERCENT!AJ$102))</f>
        <v>0.4688532055765196</v>
      </c>
      <c r="AK57" s="124">
        <f>IF(PERCENT!AK57&gt;PERCENT!AK$100,(PERCENT!AK57-PERCENT!AK$100)/(PERCENT!AK$101-PERCENT!AK$100),(PERCENT!AK57-PERCENT!AK$100)/(PERCENT!AK$100-PERCENT!AK$102))</f>
        <v>-0.39267251961850164</v>
      </c>
      <c r="AL57" s="124">
        <f>IF(PERCENT!AL57&gt;PERCENT!AL$100,(PERCENT!AL57-PERCENT!AL$100)/(PERCENT!AL$101-PERCENT!AL$100),(PERCENT!AL57-PERCENT!AL$100)/(PERCENT!AL$100-PERCENT!AL$102))</f>
        <v>-0.78245572361215854</v>
      </c>
      <c r="AM57" s="124">
        <f>IF(PERCENT!AM57&gt;PERCENT!AM$100,(PERCENT!AM57-PERCENT!AM$100)/(PERCENT!AM$101-PERCENT!AM$100),(PERCENT!AM57-PERCENT!AM$100)/(PERCENT!AM$100-PERCENT!AM$102))</f>
        <v>0.50971831349253438</v>
      </c>
      <c r="AN57" s="124">
        <f>IF(PERCENT!AN57&gt;PERCENT!AN$100,(PERCENT!AN57-PERCENT!AN$100)/(PERCENT!AN$101-PERCENT!AN$100),(PERCENT!AN57-PERCENT!AN$100)/(PERCENT!AN$100-PERCENT!AN$102))</f>
        <v>0.14386517686791442</v>
      </c>
      <c r="AO57" s="124">
        <f>IF(PERCENT!AO57&gt;PERCENT!AO$100,(PERCENT!AO57-PERCENT!AO$100)/(PERCENT!AO$101-PERCENT!AO$100),(PERCENT!AO57-PERCENT!AO$100)/(PERCENT!AO$100-PERCENT!AO$102))</f>
        <v>-1</v>
      </c>
      <c r="AP57" s="124">
        <f>IF(PERCENT!AP57&gt;PERCENT!AP$100,(PERCENT!AP57-PERCENT!AP$100)/(PERCENT!AP$101-PERCENT!AP$100),(PERCENT!AP57-PERCENT!AP$100)/(PERCENT!AP$100-PERCENT!AP$102))</f>
        <v>-1.3836188848719004E-2</v>
      </c>
      <c r="AQ57" s="124">
        <f>IF(PERCENT!AQ57&gt;PERCENT!AQ$100,(PERCENT!AQ57-PERCENT!AQ$100)/(PERCENT!AQ$101-PERCENT!AQ$100),(PERCENT!AQ57-PERCENT!AQ$100)/(PERCENT!AQ$100-PERCENT!AQ$102))</f>
        <v>0.74861666401684557</v>
      </c>
      <c r="AR57" s="124">
        <f>IF(PERCENT!AR57&gt;PERCENT!AR$100,(PERCENT!AR57-PERCENT!AR$100)/(PERCENT!AR$101-PERCENT!AR$100),(PERCENT!AR57-PERCENT!AR$100)/(PERCENT!AR$100-PERCENT!AR$102))</f>
        <v>0.70684836865623624</v>
      </c>
      <c r="AS57" s="198">
        <f>IF(PERCENT!AS57&gt;PERCENT!AS$100,(PERCENT!AS57-PERCENT!AS$100)/(PERCENT!AS$101-PERCENT!AS$100),(PERCENT!AS57-PERCENT!AS$100)/(PERCENT!AS$100-PERCENT!AS$102))</f>
        <v>0.19089332495644468</v>
      </c>
      <c r="AT57" s="198">
        <f>IF(PERCENT!AT57&gt;PERCENT!AT$100,(PERCENT!AT57-PERCENT!AT$100)/(PERCENT!AT$101-PERCENT!AT$100),(PERCENT!AT57-PERCENT!AT$100)/(PERCENT!AT$100-PERCENT!AT$102))</f>
        <v>-0.32526107491391637</v>
      </c>
      <c r="AU57" s="198">
        <f>IF(PERCENT!AU57&gt;PERCENT!AU$100,(PERCENT!AU57-PERCENT!AU$100)/(PERCENT!AU$101-PERCENT!AU$100),(PERCENT!AU57-PERCENT!AU$100)/(PERCENT!AU$100-PERCENT!AU$102))</f>
        <v>-0.4159169696548829</v>
      </c>
      <c r="AV57" s="231">
        <f>IF(PERCENT!AV57&gt;PERCENT!AV$100,(PERCENT!AV57-PERCENT!AV$100)/(PERCENT!AV$101-PERCENT!AV$100),(PERCENT!AV57-PERCENT!AV$100)/(PERCENT!AV$100-PERCENT!AV$102))</f>
        <v>-0.32407781216724113</v>
      </c>
      <c r="AW57" s="231">
        <f>IF(PERCENT!AW57&gt;PERCENT!AW$100,(PERCENT!AW57-PERCENT!AW$100)/(PERCENT!AW$101-PERCENT!AW$100),(PERCENT!AW57-PERCENT!AW$100)/(PERCENT!AW$100-PERCENT!AW$102))</f>
        <v>-0.16928989246149889</v>
      </c>
      <c r="AX57" s="231">
        <f>IF(PERCENT!AX57&gt;PERCENT!AX$100,(PERCENT!AX57-PERCENT!AX$100)/(PERCENT!AX$101-PERCENT!AX$100),(PERCENT!AX57-PERCENT!AX$100)/(PERCENT!AX$100-PERCENT!AX$102))</f>
        <v>-0.32407781216724113</v>
      </c>
      <c r="AY57" s="232">
        <f>IF(PERCENT!AY57&gt;PERCENT!AY$100,(PERCENT!AY57-PERCENT!AY$100)/(PERCENT!AY$101-PERCENT!AY$100),(PERCENT!AY57-PERCENT!AY$100)/(PERCENT!AY$100-PERCENT!AY$102))</f>
        <v>0.66707184634749372</v>
      </c>
    </row>
    <row r="58" spans="1:51" x14ac:dyDescent="0.35">
      <c r="A58" s="197" t="s">
        <v>448</v>
      </c>
      <c r="B58" s="125">
        <f>IF(PERCENT!B58&gt;PERCENT!B$100,(PERCENT!B58-PERCENT!B$100)/(PERCENT!B$101-PERCENT!B$100),(PERCENT!B58-PERCENT!B$100)/(PERCENT!B$100-PERCENT!B$102))</f>
        <v>-0.14335721979161412</v>
      </c>
      <c r="C58" s="124">
        <f>IF(PERCENT!C58&gt;PERCENT!C$100,(PERCENT!C58-PERCENT!C$100)/(PERCENT!C$101-PERCENT!C$100),(PERCENT!C58-PERCENT!C$100)/(PERCENT!C$100-PERCENT!C$102))</f>
        <v>-7.2201752083742424E-2</v>
      </c>
      <c r="D58" s="124">
        <f>IF(PERCENT!D58&gt;PERCENT!D$100,(PERCENT!D58-PERCENT!D$100)/(PERCENT!D$101-PERCENT!D$100),(PERCENT!D58-PERCENT!D$100)/(PERCENT!D$100-PERCENT!D$102))</f>
        <v>-0.32916845783589976</v>
      </c>
      <c r="E58" s="124">
        <f>IF(PERCENT!E58&gt;PERCENT!E$100,(PERCENT!E58-PERCENT!E$100)/(PERCENT!E$101-PERCENT!E$100),(PERCENT!E58-PERCENT!E$100)/(PERCENT!E$100-PERCENT!E$102))</f>
        <v>8.2294389512629657E-2</v>
      </c>
      <c r="F58" s="124">
        <f>IF(PERCENT!F58&gt;PERCENT!F$100,(PERCENT!F58-PERCENT!F$100)/(PERCENT!F$101-PERCENT!F$100),(PERCENT!F58-PERCENT!F$100)/(PERCENT!F$100-PERCENT!F$102))</f>
        <v>1.446918540137891E-2</v>
      </c>
      <c r="G58" s="124">
        <f>IF(PERCENT!G58&gt;PERCENT!G$100,(PERCENT!G58-PERCENT!G$100)/(PERCENT!G$101-PERCENT!G$100),(PERCENT!G58-PERCENT!G$100)/(PERCENT!G$100-PERCENT!G$102))</f>
        <v>-0.23435121387610341</v>
      </c>
      <c r="H58" s="125">
        <f>IF(PERCENT!H58&gt;PERCENT!H$100,(PERCENT!H58-PERCENT!H$100)/(PERCENT!H$101-PERCENT!H$100),(PERCENT!H58-PERCENT!H$100)/(PERCENT!H$100-PERCENT!H$102))</f>
        <v>-0.21828272287520883</v>
      </c>
      <c r="I58" s="124">
        <f>IF(PERCENT!I58&gt;PERCENT!I$100,(PERCENT!I58-PERCENT!I$100)/(PERCENT!I$101-PERCENT!I$100),(PERCENT!I58-PERCENT!I$100)/(PERCENT!I$100-PERCENT!I$102))</f>
        <v>2.3676254300953995E-2</v>
      </c>
      <c r="J58" s="124">
        <f>IF(PERCENT!J58&gt;PERCENT!J$100,(PERCENT!J58-PERCENT!J$100)/(PERCENT!J$101-PERCENT!J$100),(PERCENT!J58-PERCENT!J$100)/(PERCENT!J$100-PERCENT!J$102))</f>
        <v>-0.43839631017130548</v>
      </c>
      <c r="K58" s="126">
        <f>IF(PERCENT!K58&gt;PERCENT!K$100,(PERCENT!K58-PERCENT!K$100)/(PERCENT!K$101-PERCENT!K$100),(PERCENT!K58-PERCENT!K$100)/(PERCENT!K$100-PERCENT!K$102))</f>
        <v>-0.11393018352733542</v>
      </c>
      <c r="L58" s="126">
        <f>IF(PERCENT!L58&gt;PERCENT!L$100,(PERCENT!L58-PERCENT!L$100)/(PERCENT!L$101-PERCENT!L$100),(PERCENT!L58-PERCENT!L$100)/(PERCENT!L$100-PERCENT!L$102))</f>
        <v>-0.9772295626396077</v>
      </c>
      <c r="M58" s="124">
        <f>IF(PERCENT!M58&gt;PERCENT!M$100,(PERCENT!M58-PERCENT!M$100)/(PERCENT!M$101-PERCENT!M$100),(PERCENT!M58-PERCENT!M$100)/(PERCENT!M$100-PERCENT!M$102))</f>
        <v>-1</v>
      </c>
      <c r="N58" s="124">
        <f>IF(PERCENT!N58&gt;PERCENT!N$100,(PERCENT!N58-PERCENT!N$100)/(PERCENT!N$101-PERCENT!N$100),(PERCENT!N58-PERCENT!N$100)/(PERCENT!N$100-PERCENT!N$102))</f>
        <v>-0.61657561898490776</v>
      </c>
      <c r="O58" s="124">
        <f>IF(PERCENT!O58&gt;PERCENT!O$100,(PERCENT!O58-PERCENT!O$100)/(PERCENT!O$101-PERCENT!O$100),(PERCENT!O58-PERCENT!O$100)/(PERCENT!O$100-PERCENT!O$102))</f>
        <v>-0.51053914632914932</v>
      </c>
      <c r="P58" s="124">
        <f>IF(PERCENT!P58&gt;PERCENT!P$100,(PERCENT!P58-PERCENT!P$100)/(PERCENT!P$101-PERCENT!P$100),(PERCENT!P58-PERCENT!P$100)/(PERCENT!P$100-PERCENT!P$102))</f>
        <v>-0.43435213885680712</v>
      </c>
      <c r="Q58" s="124">
        <f>IF(PERCENT!Q58&gt;PERCENT!Q$100,(PERCENT!Q58-PERCENT!Q$100)/(PERCENT!Q$101-PERCENT!Q$100),(PERCENT!Q58-PERCENT!Q$100)/(PERCENT!Q$100-PERCENT!Q$102))</f>
        <v>-0.34528041646349189</v>
      </c>
      <c r="R58" s="127">
        <f>IF(PERCENT!R58&gt;PERCENT!R$100,(PERCENT!R58-PERCENT!R$100)/(PERCENT!R$101-PERCENT!R$100),(PERCENT!R58-PERCENT!R$100)/(PERCENT!R$100-PERCENT!R$102))</f>
        <v>-0.52730629460300604</v>
      </c>
      <c r="S58" s="124">
        <f>IF(PERCENT!S58&gt;PERCENT!S$100,(PERCENT!S58-PERCENT!S$100)/(PERCENT!S$101-PERCENT!S$100),(PERCENT!S58-PERCENT!S$100)/(PERCENT!S$100-PERCENT!S$102))</f>
        <v>-0.75037190360737038</v>
      </c>
      <c r="T58" s="124">
        <f>IF(PERCENT!T58&gt;PERCENT!T$100,(PERCENT!T58-PERCENT!T$100)/(PERCENT!T$101-PERCENT!T$100),(PERCENT!T58-PERCENT!T$100)/(PERCENT!T$100-PERCENT!T$102))</f>
        <v>-0.47672199771739954</v>
      </c>
      <c r="U58" s="124">
        <f>IF(PERCENT!U58&gt;PERCENT!U$100,(PERCENT!U58-PERCENT!U$100)/(PERCENT!U$101-PERCENT!U$100),(PERCENT!U58-PERCENT!U$100)/(PERCENT!U$100-PERCENT!U$102))</f>
        <v>-0.31552151435594694</v>
      </c>
      <c r="V58" s="127">
        <f>IF(PERCENT!V58&gt;PERCENT!V$100,(PERCENT!V58-PERCENT!V$100)/(PERCENT!V$101-PERCENT!V$100),(PERCENT!V58-PERCENT!V$100)/(PERCENT!V$100-PERCENT!V$102))</f>
        <v>0.17681345752732153</v>
      </c>
      <c r="W58" s="124">
        <f>IF(PERCENT!W58&gt;PERCENT!W$100,(PERCENT!W58-PERCENT!W$100)/(PERCENT!W$101-PERCENT!W$100),(PERCENT!W58-PERCENT!W$100)/(PERCENT!W$100-PERCENT!W$102))</f>
        <v>0.17681345752732153</v>
      </c>
      <c r="X58" s="127">
        <f>IF(PERCENT!X58&gt;PERCENT!X$100,(PERCENT!X58-PERCENT!X$100)/(PERCENT!X$101-PERCENT!X$100),(PERCENT!X58-PERCENT!X$100)/(PERCENT!X$100-PERCENT!X$102))</f>
        <v>-0.20691501623354705</v>
      </c>
      <c r="Y58" s="124">
        <f>IF(PERCENT!Y58&gt;PERCENT!Y$100,(PERCENT!Y58-PERCENT!Y$100)/(PERCENT!Y$101-PERCENT!Y$100),(PERCENT!Y58-PERCENT!Y$100)/(PERCENT!Y$100-PERCENT!Y$102))</f>
        <v>-0.366684023742402</v>
      </c>
      <c r="Z58" s="124">
        <f>IF(PERCENT!Z58&gt;PERCENT!Z$100,(PERCENT!Z58-PERCENT!Z$100)/(PERCENT!Z$101-PERCENT!Z$100),(PERCENT!Z58-PERCENT!Z$100)/(PERCENT!Z$100-PERCENT!Z$102))</f>
        <v>6.1401295975653997E-2</v>
      </c>
      <c r="AA58" s="124">
        <f>IF(PERCENT!AA58&gt;PERCENT!AA$100,(PERCENT!AA58-PERCENT!AA$100)/(PERCENT!AA$101-PERCENT!AA$100),(PERCENT!AA58-PERCENT!AA$100)/(PERCENT!AA$100-PERCENT!AA$102))</f>
        <v>-0.24263893879061679</v>
      </c>
      <c r="AB58" s="124">
        <f>IF(PERCENT!AB58&gt;PERCENT!AB$100,(PERCENT!AB58-PERCENT!AB$100)/(PERCENT!AB$101-PERCENT!AB$100),(PERCENT!AB58-PERCENT!AB$100)/(PERCENT!AB$100-PERCENT!AB$102))</f>
        <v>-0.2411648692082454</v>
      </c>
      <c r="AC58" s="127">
        <f>IF(PERCENT!AC58&gt;PERCENT!AC$100,(PERCENT!AC58-PERCENT!AC$100)/(PERCENT!AC$101-PERCENT!AC$100),(PERCENT!AC58-PERCENT!AC$100)/(PERCENT!AC$100-PERCENT!AC$102))</f>
        <v>-0.95339717525913759</v>
      </c>
      <c r="AD58" s="124">
        <f>IF(PERCENT!AD58&gt;PERCENT!AD$100,(PERCENT!AD58-PERCENT!AD$100)/(PERCENT!AD$101-PERCENT!AD$100),(PERCENT!AD58-PERCENT!AD$100)/(PERCENT!AD$100-PERCENT!AD$102))</f>
        <v>-0.95339717525913759</v>
      </c>
      <c r="AE58" s="128">
        <f>IF(PERCENT!AE58&gt;PERCENT!AE$100,(PERCENT!AE58-PERCENT!AE$100)/(PERCENT!AE$101-PERCENT!AE$100),(PERCENT!AE58-PERCENT!AE$100)/(PERCENT!AE$100-PERCENT!AE$102))</f>
        <v>0.13357212794545642</v>
      </c>
      <c r="AF58" s="124">
        <f>IF(PERCENT!AF58&gt;PERCENT!AF$100,(PERCENT!AF58-PERCENT!AF$100)/(PERCENT!AF$101-PERCENT!AF$100),(PERCENT!AF58-PERCENT!AF$100)/(PERCENT!AF$100-PERCENT!AF$102))</f>
        <v>0.83596358129827963</v>
      </c>
      <c r="AG58" s="124">
        <f>IF(PERCENT!AG58&gt;PERCENT!AG$100,(PERCENT!AG58-PERCENT!AG$100)/(PERCENT!AG$101-PERCENT!AG$100),(PERCENT!AG58-PERCENT!AG$100)/(PERCENT!AG$100-PERCENT!AG$102))</f>
        <v>-8.3380853275464659E-3</v>
      </c>
      <c r="AH58" s="124">
        <f>IF(PERCENT!AH58&gt;PERCENT!AH$100,(PERCENT!AH58-PERCENT!AH$100)/(PERCENT!AH$101-PERCENT!AH$100),(PERCENT!AH58-PERCENT!AH$100)/(PERCENT!AH$100-PERCENT!AH$102))</f>
        <v>2.6619616828239604E-2</v>
      </c>
      <c r="AI58" s="124">
        <f>IF(PERCENT!AI58&gt;PERCENT!AI$100,(PERCENT!AI58-PERCENT!AI$100)/(PERCENT!AI$101-PERCENT!AI$100),(PERCENT!AI58-PERCENT!AI$100)/(PERCENT!AI$100-PERCENT!AI$102))</f>
        <v>0.35156628888729718</v>
      </c>
      <c r="AJ58" s="124">
        <f>IF(PERCENT!AJ58&gt;PERCENT!AJ$100,(PERCENT!AJ58-PERCENT!AJ$100)/(PERCENT!AJ$101-PERCENT!AJ$100),(PERCENT!AJ58-PERCENT!AJ$100)/(PERCENT!AJ$100-PERCENT!AJ$102))</f>
        <v>8.0810481590898944E-3</v>
      </c>
      <c r="AK58" s="124">
        <f>IF(PERCENT!AK58&gt;PERCENT!AK$100,(PERCENT!AK58-PERCENT!AK$100)/(PERCENT!AK$101-PERCENT!AK$100),(PERCENT!AK58-PERCENT!AK$100)/(PERCENT!AK$100-PERCENT!AK$102))</f>
        <v>5.2147952954924949E-2</v>
      </c>
      <c r="AL58" s="124">
        <f>IF(PERCENT!AL58&gt;PERCENT!AL$100,(PERCENT!AL58-PERCENT!AL$100)/(PERCENT!AL$101-PERCENT!AL$100),(PERCENT!AL58-PERCENT!AL$100)/(PERCENT!AL$100-PERCENT!AL$102))</f>
        <v>-0.25240099469374583</v>
      </c>
      <c r="AM58" s="124">
        <f>IF(PERCENT!AM58&gt;PERCENT!AM$100,(PERCENT!AM58-PERCENT!AM$100)/(PERCENT!AM$101-PERCENT!AM$100),(PERCENT!AM58-PERCENT!AM$100)/(PERCENT!AM$100-PERCENT!AM$102))</f>
        <v>0.11515522999379663</v>
      </c>
      <c r="AN58" s="124">
        <f>IF(PERCENT!AN58&gt;PERCENT!AN$100,(PERCENT!AN58-PERCENT!AN$100)/(PERCENT!AN$101-PERCENT!AN$100),(PERCENT!AN58-PERCENT!AN$100)/(PERCENT!AN$100-PERCENT!AN$102))</f>
        <v>0.64024121793917954</v>
      </c>
      <c r="AO58" s="124">
        <f>IF(PERCENT!AO58&gt;PERCENT!AO$100,(PERCENT!AO58-PERCENT!AO$100)/(PERCENT!AO$101-PERCENT!AO$100),(PERCENT!AO58-PERCENT!AO$100)/(PERCENT!AO$100-PERCENT!AO$102))</f>
        <v>-0.44598064237380752</v>
      </c>
      <c r="AP58" s="124">
        <f>IF(PERCENT!AP58&gt;PERCENT!AP$100,(PERCENT!AP58-PERCENT!AP$100)/(PERCENT!AP$101-PERCENT!AP$100),(PERCENT!AP58-PERCENT!AP$100)/(PERCENT!AP$100-PERCENT!AP$102))</f>
        <v>0.7870768428262126</v>
      </c>
      <c r="AQ58" s="124">
        <f>IF(PERCENT!AQ58&gt;PERCENT!AQ$100,(PERCENT!AQ58-PERCENT!AQ$100)/(PERCENT!AQ$101-PERCENT!AQ$100),(PERCENT!AQ58-PERCENT!AQ$100)/(PERCENT!AQ$100-PERCENT!AQ$102))</f>
        <v>-2.3303453198749706E-2</v>
      </c>
      <c r="AR58" s="124">
        <f>IF(PERCENT!AR58&gt;PERCENT!AR$100,(PERCENT!AR58-PERCENT!AR$100)/(PERCENT!AR$101-PERCENT!AR$100),(PERCENT!AR58-PERCENT!AR$100)/(PERCENT!AR$100-PERCENT!AR$102))</f>
        <v>5.7706507904244767E-2</v>
      </c>
      <c r="AS58" s="198">
        <f>IF(PERCENT!AS58&gt;PERCENT!AS$100,(PERCENT!AS58-PERCENT!AS$100)/(PERCENT!AS$101-PERCENT!AS$100),(PERCENT!AS58-PERCENT!AS$100)/(PERCENT!AS$100-PERCENT!AS$102))</f>
        <v>-0.23773663310809962</v>
      </c>
      <c r="AT58" s="198">
        <f>IF(PERCENT!AT58&gt;PERCENT!AT$100,(PERCENT!AT58-PERCENT!AT$100)/(PERCENT!AT$101-PERCENT!AT$100),(PERCENT!AT58-PERCENT!AT$100)/(PERCENT!AT$100-PERCENT!AT$102))</f>
        <v>-0.32780765456502642</v>
      </c>
      <c r="AU58" s="198">
        <f>IF(PERCENT!AU58&gt;PERCENT!AU$100,(PERCENT!AU58-PERCENT!AU$100)/(PERCENT!AU$101-PERCENT!AU$100),(PERCENT!AU58-PERCENT!AU$100)/(PERCENT!AU$100-PERCENT!AU$102))</f>
        <v>-0.45841585546186686</v>
      </c>
      <c r="AV58" s="231">
        <f>IF(PERCENT!AV58&gt;PERCENT!AV$100,(PERCENT!AV58-PERCENT!AV$100)/(PERCENT!AV$101-PERCENT!AV$100),(PERCENT!AV58-PERCENT!AV$100)/(PERCENT!AV$100-PERCENT!AV$102))</f>
        <v>0.13357212794545642</v>
      </c>
      <c r="AW58" s="231">
        <f>IF(PERCENT!AW58&gt;PERCENT!AW$100,(PERCENT!AW58-PERCENT!AW$100)/(PERCENT!AW$101-PERCENT!AW$100),(PERCENT!AW58-PERCENT!AW$100)/(PERCENT!AW$100-PERCENT!AW$102))</f>
        <v>-0.36992342863149114</v>
      </c>
      <c r="AX58" s="231">
        <f>IF(PERCENT!AX58&gt;PERCENT!AX$100,(PERCENT!AX58-PERCENT!AX$100)/(PERCENT!AX$101-PERCENT!AX$100),(PERCENT!AX58-PERCENT!AX$100)/(PERCENT!AX$100-PERCENT!AX$102))</f>
        <v>0.13357212794545642</v>
      </c>
      <c r="AY58" s="232">
        <f>IF(PERCENT!AY58&gt;PERCENT!AY$100,(PERCENT!AY58-PERCENT!AY$100)/(PERCENT!AY$101-PERCENT!AY$100),(PERCENT!AY58-PERCENT!AY$100)/(PERCENT!AY$100-PERCENT!AY$102))</f>
        <v>-0.20581430424533256</v>
      </c>
    </row>
    <row r="59" spans="1:51" x14ac:dyDescent="0.35">
      <c r="A59" s="197" t="s">
        <v>449</v>
      </c>
      <c r="B59" s="125">
        <f>IF(PERCENT!B59&gt;PERCENT!B$100,(PERCENT!B59-PERCENT!B$100)/(PERCENT!B$101-PERCENT!B$100),(PERCENT!B59-PERCENT!B$100)/(PERCENT!B$100-PERCENT!B$102))</f>
        <v>-6.5479096831682015E-2</v>
      </c>
      <c r="C59" s="124">
        <f>IF(PERCENT!C59&gt;PERCENT!C$100,(PERCENT!C59-PERCENT!C$100)/(PERCENT!C$101-PERCENT!C$100),(PERCENT!C59-PERCENT!C$100)/(PERCENT!C$100-PERCENT!C$102))</f>
        <v>-0.34795231295171591</v>
      </c>
      <c r="D59" s="124">
        <f>IF(PERCENT!D59&gt;PERCENT!D$100,(PERCENT!D59-PERCENT!D$100)/(PERCENT!D$101-PERCENT!D$100),(PERCENT!D59-PERCENT!D$100)/(PERCENT!D$100-PERCENT!D$102))</f>
        <v>2.4980417967765085E-2</v>
      </c>
      <c r="E59" s="124">
        <f>IF(PERCENT!E59&gt;PERCENT!E$100,(PERCENT!E59-PERCENT!E$100)/(PERCENT!E$101-PERCENT!E$100),(PERCENT!E59-PERCENT!E$100)/(PERCENT!E$100-PERCENT!E$102))</f>
        <v>-0.10273018194067708</v>
      </c>
      <c r="F59" s="124">
        <f>IF(PERCENT!F59&gt;PERCENT!F$100,(PERCENT!F59-PERCENT!F$100)/(PERCENT!F$101-PERCENT!F$100),(PERCENT!F59-PERCENT!F$100)/(PERCENT!F$100-PERCENT!F$102))</f>
        <v>-0.68067971279919026</v>
      </c>
      <c r="G59" s="124">
        <f>IF(PERCENT!G59&gt;PERCENT!G$100,(PERCENT!G59-PERCENT!G$100)/(PERCENT!G$101-PERCENT!G$100),(PERCENT!G59-PERCENT!G$100)/(PERCENT!G$100-PERCENT!G$102))</f>
        <v>0.74646118947283435</v>
      </c>
      <c r="H59" s="125">
        <f>IF(PERCENT!H59&gt;PERCENT!H$100,(PERCENT!H59-PERCENT!H$100)/(PERCENT!H$101-PERCENT!H$100),(PERCENT!H59-PERCENT!H$100)/(PERCENT!H$100-PERCENT!H$102))</f>
        <v>-0.3000793725849763</v>
      </c>
      <c r="I59" s="124">
        <f>IF(PERCENT!I59&gt;PERCENT!I$100,(PERCENT!I59-PERCENT!I$100)/(PERCENT!I$101-PERCENT!I$100),(PERCENT!I59-PERCENT!I$100)/(PERCENT!I$100-PERCENT!I$102))</f>
        <v>-0.63639000035249205</v>
      </c>
      <c r="J59" s="124">
        <f>IF(PERCENT!J59&gt;PERCENT!J$100,(PERCENT!J59-PERCENT!J$100)/(PERCENT!J$101-PERCENT!J$100),(PERCENT!J59-PERCENT!J$100)/(PERCENT!J$100-PERCENT!J$102))</f>
        <v>-5.9688396194303932E-2</v>
      </c>
      <c r="K59" s="126">
        <f>IF(PERCENT!K59&gt;PERCENT!K$100,(PERCENT!K59-PERCENT!K$100)/(PERCENT!K$101-PERCENT!K$100),(PERCENT!K59-PERCENT!K$100)/(PERCENT!K$100-PERCENT!K$102))</f>
        <v>-6.9170342452194514E-2</v>
      </c>
      <c r="L59" s="126">
        <f>IF(PERCENT!L59&gt;PERCENT!L$100,(PERCENT!L59-PERCENT!L$100)/(PERCENT!L$101-PERCENT!L$100),(PERCENT!L59-PERCENT!L$100)/(PERCENT!L$100-PERCENT!L$102))</f>
        <v>-0.1872289989675015</v>
      </c>
      <c r="M59" s="124">
        <f>IF(PERCENT!M59&gt;PERCENT!M$100,(PERCENT!M59-PERCENT!M$100)/(PERCENT!M$101-PERCENT!M$100),(PERCENT!M59-PERCENT!M$100)/(PERCENT!M$100-PERCENT!M$102))</f>
        <v>-1</v>
      </c>
      <c r="N59" s="124">
        <f>IF(PERCENT!N59&gt;PERCENT!N$100,(PERCENT!N59-PERCENT!N$100)/(PERCENT!N$101-PERCENT!N$100),(PERCENT!N59-PERCENT!N$100)/(PERCENT!N$100-PERCENT!N$102))</f>
        <v>-0.40412879595861606</v>
      </c>
      <c r="O59" s="124">
        <f>IF(PERCENT!O59&gt;PERCENT!O$100,(PERCENT!O59-PERCENT!O$100)/(PERCENT!O$101-PERCENT!O$100),(PERCENT!O59-PERCENT!O$100)/(PERCENT!O$100-PERCENT!O$102))</f>
        <v>-0.51053914632914932</v>
      </c>
      <c r="P59" s="124">
        <f>IF(PERCENT!P59&gt;PERCENT!P$100,(PERCENT!P59-PERCENT!P$100)/(PERCENT!P$101-PERCENT!P$100),(PERCENT!P59-PERCENT!P$100)/(PERCENT!P$100-PERCENT!P$102))</f>
        <v>0.82886115074226308</v>
      </c>
      <c r="Q59" s="124">
        <f>IF(PERCENT!Q59&gt;PERCENT!Q$100,(PERCENT!Q59-PERCENT!Q$100)/(PERCENT!Q$101-PERCENT!Q$100),(PERCENT!Q59-PERCENT!Q$100)/(PERCENT!Q$100-PERCENT!Q$102))</f>
        <v>0.61502049491967525</v>
      </c>
      <c r="R59" s="127">
        <f>IF(PERCENT!R59&gt;PERCENT!R$100,(PERCENT!R59-PERCENT!R$100)/(PERCENT!R$101-PERCENT!R$100),(PERCENT!R59-PERCENT!R$100)/(PERCENT!R$100-PERCENT!R$102))</f>
        <v>-0.95008957463647736</v>
      </c>
      <c r="S59" s="124">
        <f>IF(PERCENT!S59&gt;PERCENT!S$100,(PERCENT!S59-PERCENT!S$100)/(PERCENT!S$101-PERCENT!S$100),(PERCENT!S59-PERCENT!S$100)/(PERCENT!S$100-PERCENT!S$102))</f>
        <v>-0.96747992324043475</v>
      </c>
      <c r="T59" s="124">
        <f>IF(PERCENT!T59&gt;PERCENT!T$100,(PERCENT!T59-PERCENT!T$100)/(PERCENT!T$101-PERCENT!T$100),(PERCENT!T59-PERCENT!T$100)/(PERCENT!T$100-PERCENT!T$102))</f>
        <v>-0.96770799471252988</v>
      </c>
      <c r="U59" s="124">
        <f>IF(PERCENT!U59&gt;PERCENT!U$100,(PERCENT!U59-PERCENT!U$100)/(PERCENT!U$101-PERCENT!U$100),(PERCENT!U59-PERCENT!U$100)/(PERCENT!U$100-PERCENT!U$102))</f>
        <v>-0.88923900201944461</v>
      </c>
      <c r="V59" s="127">
        <f>IF(PERCENT!V59&gt;PERCENT!V$100,(PERCENT!V59-PERCENT!V$100)/(PERCENT!V$101-PERCENT!V$100),(PERCENT!V59-PERCENT!V$100)/(PERCENT!V$100-PERCENT!V$102))</f>
        <v>-0.81835409693494898</v>
      </c>
      <c r="W59" s="124">
        <f>IF(PERCENT!W59&gt;PERCENT!W$100,(PERCENT!W59-PERCENT!W$100)/(PERCENT!W$101-PERCENT!W$100),(PERCENT!W59-PERCENT!W$100)/(PERCENT!W$100-PERCENT!W$102))</f>
        <v>-0.81835409693494898</v>
      </c>
      <c r="X59" s="127">
        <f>IF(PERCENT!X59&gt;PERCENT!X$100,(PERCENT!X59-PERCENT!X$100)/(PERCENT!X$101-PERCENT!X$100),(PERCENT!X59-PERCENT!X$100)/(PERCENT!X$100-PERCENT!X$102))</f>
        <v>-9.2530935911893125E-2</v>
      </c>
      <c r="Y59" s="124">
        <f>IF(PERCENT!Y59&gt;PERCENT!Y$100,(PERCENT!Y59-PERCENT!Y$100)/(PERCENT!Y$101-PERCENT!Y$100),(PERCENT!Y59-PERCENT!Y$100)/(PERCENT!Y$100-PERCENT!Y$102))</f>
        <v>-0.82580031917974184</v>
      </c>
      <c r="Z59" s="124">
        <f>IF(PERCENT!Z59&gt;PERCENT!Z$100,(PERCENT!Z59-PERCENT!Z$100)/(PERCENT!Z$101-PERCENT!Z$100),(PERCENT!Z59-PERCENT!Z$100)/(PERCENT!Z$100-PERCENT!Z$102))</f>
        <v>-0.85364005877543725</v>
      </c>
      <c r="AA59" s="124">
        <f>IF(PERCENT!AA59&gt;PERCENT!AA$100,(PERCENT!AA59-PERCENT!AA$100)/(PERCENT!AA$101-PERCENT!AA$100),(PERCENT!AA59-PERCENT!AA$100)/(PERCENT!AA$100-PERCENT!AA$102))</f>
        <v>-0.46468692672065448</v>
      </c>
      <c r="AB59" s="124">
        <f>IF(PERCENT!AB59&gt;PERCENT!AB$100,(PERCENT!AB59-PERCENT!AB$100)/(PERCENT!AB$101-PERCENT!AB$100),(PERCENT!AB59-PERCENT!AB$100)/(PERCENT!AB$100-PERCENT!AB$102))</f>
        <v>0.31750996253619473</v>
      </c>
      <c r="AC59" s="127">
        <f>IF(PERCENT!AC59&gt;PERCENT!AC$100,(PERCENT!AC59-PERCENT!AC$100)/(PERCENT!AC$101-PERCENT!AC$100),(PERCENT!AC59-PERCENT!AC$100)/(PERCENT!AC$100-PERCENT!AC$102))</f>
        <v>-0.46108504570710762</v>
      </c>
      <c r="AD59" s="124">
        <f>IF(PERCENT!AD59&gt;PERCENT!AD$100,(PERCENT!AD59-PERCENT!AD$100)/(PERCENT!AD$101-PERCENT!AD$100),(PERCENT!AD59-PERCENT!AD$100)/(PERCENT!AD$100-PERCENT!AD$102))</f>
        <v>-0.46108504570710762</v>
      </c>
      <c r="AE59" s="128">
        <f>IF(PERCENT!AE59&gt;PERCENT!AE$100,(PERCENT!AE59-PERCENT!AE$100)/(PERCENT!AE$101-PERCENT!AE$100),(PERCENT!AE59-PERCENT!AE$100)/(PERCENT!AE$100-PERCENT!AE$102))</f>
        <v>-0.28202501087011472</v>
      </c>
      <c r="AF59" s="124">
        <f>IF(PERCENT!AF59&gt;PERCENT!AF$100,(PERCENT!AF59-PERCENT!AF$100)/(PERCENT!AF$101-PERCENT!AF$100),(PERCENT!AF59-PERCENT!AF$100)/(PERCENT!AF$100-PERCENT!AF$102))</f>
        <v>0.82876770655783283</v>
      </c>
      <c r="AG59" s="124">
        <f>IF(PERCENT!AG59&gt;PERCENT!AG$100,(PERCENT!AG59-PERCENT!AG$100)/(PERCENT!AG$101-PERCENT!AG$100),(PERCENT!AG59-PERCENT!AG$100)/(PERCENT!AG$100-PERCENT!AG$102))</f>
        <v>-0.21354735919296439</v>
      </c>
      <c r="AH59" s="124">
        <f>IF(PERCENT!AH59&gt;PERCENT!AH$100,(PERCENT!AH59-PERCENT!AH$100)/(PERCENT!AH$101-PERCENT!AH$100),(PERCENT!AH59-PERCENT!AH$100)/(PERCENT!AH$100-PERCENT!AH$102))</f>
        <v>-0.76867650063100301</v>
      </c>
      <c r="AI59" s="124">
        <f>IF(PERCENT!AI59&gt;PERCENT!AI$100,(PERCENT!AI59-PERCENT!AI$100)/(PERCENT!AI$101-PERCENT!AI$100),(PERCENT!AI59-PERCENT!AI$100)/(PERCENT!AI$100-PERCENT!AI$102))</f>
        <v>-0.7912946622454351</v>
      </c>
      <c r="AJ59" s="124">
        <f>IF(PERCENT!AJ59&gt;PERCENT!AJ$100,(PERCENT!AJ59-PERCENT!AJ$100)/(PERCENT!AJ$101-PERCENT!AJ$100),(PERCENT!AJ59-PERCENT!AJ$100)/(PERCENT!AJ$100-PERCENT!AJ$102))</f>
        <v>0.20156054795590275</v>
      </c>
      <c r="AK59" s="124">
        <f>IF(PERCENT!AK59&gt;PERCENT!AK$100,(PERCENT!AK59-PERCENT!AK$100)/(PERCENT!AK$101-PERCENT!AK$100),(PERCENT!AK59-PERCENT!AK$100)/(PERCENT!AK$100-PERCENT!AK$102))</f>
        <v>-0.63306689543318606</v>
      </c>
      <c r="AL59" s="124">
        <f>IF(PERCENT!AL59&gt;PERCENT!AL$100,(PERCENT!AL59-PERCENT!AL$100)/(PERCENT!AL$101-PERCENT!AL$100),(PERCENT!AL59-PERCENT!AL$100)/(PERCENT!AL$100-PERCENT!AL$102))</f>
        <v>-0.80714571177260641</v>
      </c>
      <c r="AM59" s="124">
        <f>IF(PERCENT!AM59&gt;PERCENT!AM$100,(PERCENT!AM59-PERCENT!AM$100)/(PERCENT!AM$101-PERCENT!AM$100),(PERCENT!AM59-PERCENT!AM$100)/(PERCENT!AM$100-PERCENT!AM$102))</f>
        <v>7.254664301711912E-2</v>
      </c>
      <c r="AN59" s="124">
        <f>IF(PERCENT!AN59&gt;PERCENT!AN$100,(PERCENT!AN59-PERCENT!AN$100)/(PERCENT!AN$101-PERCENT!AN$100),(PERCENT!AN59-PERCENT!AN$100)/(PERCENT!AN$100-PERCENT!AN$102))</f>
        <v>0.42620751215615815</v>
      </c>
      <c r="AO59" s="124">
        <f>IF(PERCENT!AO59&gt;PERCENT!AO$100,(PERCENT!AO59-PERCENT!AO$100)/(PERCENT!AO$101-PERCENT!AO$100),(PERCENT!AO59-PERCENT!AO$100)/(PERCENT!AO$100-PERCENT!AO$102))</f>
        <v>-0.11591907180935902</v>
      </c>
      <c r="AP59" s="124">
        <f>IF(PERCENT!AP59&gt;PERCENT!AP$100,(PERCENT!AP59-PERCENT!AP$100)/(PERCENT!AP$101-PERCENT!AP$100),(PERCENT!AP59-PERCENT!AP$100)/(PERCENT!AP$100-PERCENT!AP$102))</f>
        <v>0.92818179670836565</v>
      </c>
      <c r="AQ59" s="124">
        <f>IF(PERCENT!AQ59&gt;PERCENT!AQ$100,(PERCENT!AQ59-PERCENT!AQ$100)/(PERCENT!AQ$101-PERCENT!AQ$100),(PERCENT!AQ59-PERCENT!AQ$100)/(PERCENT!AQ$100-PERCENT!AQ$102))</f>
        <v>3.2710570274906432E-2</v>
      </c>
      <c r="AR59" s="124">
        <f>IF(PERCENT!AR59&gt;PERCENT!AR$100,(PERCENT!AR59-PERCENT!AR$100)/(PERCENT!AR$101-PERCENT!AR$100),(PERCENT!AR59-PERCENT!AR$100)/(PERCENT!AR$100-PERCENT!AR$102))</f>
        <v>0.86066558957436434</v>
      </c>
      <c r="AS59" s="198">
        <f>IF(PERCENT!AS59&gt;PERCENT!AS$100,(PERCENT!AS59-PERCENT!AS$100)/(PERCENT!AS$101-PERCENT!AS$100),(PERCENT!AS59-PERCENT!AS$100)/(PERCENT!AS$100-PERCENT!AS$102))</f>
        <v>-0.24834347591404152</v>
      </c>
      <c r="AT59" s="198">
        <f>IF(PERCENT!AT59&gt;PERCENT!AT$100,(PERCENT!AT59-PERCENT!AT$100)/(PERCENT!AT$101-PERCENT!AT$100),(PERCENT!AT59-PERCENT!AT$100)/(PERCENT!AT$100-PERCENT!AT$102))</f>
        <v>-0.10980899878463959</v>
      </c>
      <c r="AU59" s="198">
        <f>IF(PERCENT!AU59&gt;PERCENT!AU$100,(PERCENT!AU59-PERCENT!AU$100)/(PERCENT!AU$101-PERCENT!AU$100),(PERCENT!AU59-PERCENT!AU$100)/(PERCENT!AU$100-PERCENT!AU$102))</f>
        <v>-0.50504760117833503</v>
      </c>
      <c r="AV59" s="231">
        <f>IF(PERCENT!AV59&gt;PERCENT!AV$100,(PERCENT!AV59-PERCENT!AV$100)/(PERCENT!AV$101-PERCENT!AV$100),(PERCENT!AV59-PERCENT!AV$100)/(PERCENT!AV$100-PERCENT!AV$102))</f>
        <v>-0.28202501087011472</v>
      </c>
      <c r="AW59" s="231">
        <f>IF(PERCENT!AW59&gt;PERCENT!AW$100,(PERCENT!AW59-PERCENT!AW$100)/(PERCENT!AW$101-PERCENT!AW$100),(PERCENT!AW59-PERCENT!AW$100)/(PERCENT!AW$100-PERCENT!AW$102))</f>
        <v>-0.26671017217192233</v>
      </c>
      <c r="AX59" s="231">
        <f>IF(PERCENT!AX59&gt;PERCENT!AX$100,(PERCENT!AX59-PERCENT!AX$100)/(PERCENT!AX$101-PERCENT!AX$100),(PERCENT!AX59-PERCENT!AX$100)/(PERCENT!AX$100-PERCENT!AX$102))</f>
        <v>-0.28202501087011472</v>
      </c>
      <c r="AY59" s="232">
        <f>IF(PERCENT!AY59&gt;PERCENT!AY$100,(PERCENT!AY59-PERCENT!AY$100)/(PERCENT!AY$101-PERCENT!AY$100),(PERCENT!AY59-PERCENT!AY$100)/(PERCENT!AY$100-PERCENT!AY$102))</f>
        <v>-0.56128856095351731</v>
      </c>
    </row>
    <row r="60" spans="1:51" x14ac:dyDescent="0.35">
      <c r="A60" s="197" t="s">
        <v>450</v>
      </c>
      <c r="B60" s="125">
        <f>IF(PERCENT!B60&gt;PERCENT!B$100,(PERCENT!B60-PERCENT!B$100)/(PERCENT!B$101-PERCENT!B$100),(PERCENT!B60-PERCENT!B$100)/(PERCENT!B$100-PERCENT!B$102))</f>
        <v>0.54236187973694427</v>
      </c>
      <c r="C60" s="124">
        <f>IF(PERCENT!C60&gt;PERCENT!C$100,(PERCENT!C60-PERCENT!C$100)/(PERCENT!C$101-PERCENT!C$100),(PERCENT!C60-PERCENT!C$100)/(PERCENT!C$100-PERCENT!C$102))</f>
        <v>0.15004639902786501</v>
      </c>
      <c r="D60" s="124">
        <f>IF(PERCENT!D60&gt;PERCENT!D$100,(PERCENT!D60-PERCENT!D$100)/(PERCENT!D$101-PERCENT!D$100),(PERCENT!D60-PERCENT!D$100)/(PERCENT!D$100-PERCENT!D$102))</f>
        <v>0.64820056262650394</v>
      </c>
      <c r="E60" s="124">
        <f>IF(PERCENT!E60&gt;PERCENT!E$100,(PERCENT!E60-PERCENT!E$100)/(PERCENT!E$101-PERCENT!E$100),(PERCENT!E60-PERCENT!E$100)/(PERCENT!E$100-PERCENT!E$102))</f>
        <v>-2.8525631132611716E-2</v>
      </c>
      <c r="F60" s="124">
        <f>IF(PERCENT!F60&gt;PERCENT!F$100,(PERCENT!F60-PERCENT!F$100)/(PERCENT!F$101-PERCENT!F$100),(PERCENT!F60-PERCENT!F$100)/(PERCENT!F$100-PERCENT!F$102))</f>
        <v>0.6551191776462697</v>
      </c>
      <c r="G60" s="124">
        <f>IF(PERCENT!G60&gt;PERCENT!G$100,(PERCENT!G60-PERCENT!G$100)/(PERCENT!G$101-PERCENT!G$100),(PERCENT!G60-PERCENT!G$100)/(PERCENT!G$100-PERCENT!G$102))</f>
        <v>-0.37230418560841638</v>
      </c>
      <c r="H60" s="125">
        <f>IF(PERCENT!H60&gt;PERCENT!H$100,(PERCENT!H60-PERCENT!H$100)/(PERCENT!H$101-PERCENT!H$100),(PERCENT!H60-PERCENT!H$100)/(PERCENT!H$100-PERCENT!H$102))</f>
        <v>-0.40443912810600507</v>
      </c>
      <c r="I60" s="124">
        <f>IF(PERCENT!I60&gt;PERCENT!I$100,(PERCENT!I60-PERCENT!I$100)/(PERCENT!I$101-PERCENT!I$100),(PERCENT!I60-PERCENT!I$100)/(PERCENT!I$100-PERCENT!I$102))</f>
        <v>-0.61026669190200733</v>
      </c>
      <c r="J60" s="124">
        <f>IF(PERCENT!J60&gt;PERCENT!J$100,(PERCENT!J60-PERCENT!J$100)/(PERCENT!J$101-PERCENT!J$100),(PERCENT!J60-PERCENT!J$100)/(PERCENT!J$100-PERCENT!J$102))</f>
        <v>-0.24368499971135951</v>
      </c>
      <c r="K60" s="126">
        <f>IF(PERCENT!K60&gt;PERCENT!K$100,(PERCENT!K60-PERCENT!K$100)/(PERCENT!K$101-PERCENT!K$100),(PERCENT!K60-PERCENT!K$100)/(PERCENT!K$100-PERCENT!K$102))</f>
        <v>-3.1858037942931905E-2</v>
      </c>
      <c r="L60" s="126">
        <f>IF(PERCENT!L60&gt;PERCENT!L$100,(PERCENT!L60-PERCENT!L$100)/(PERCENT!L$101-PERCENT!L$100),(PERCENT!L60-PERCENT!L$100)/(PERCENT!L$100-PERCENT!L$102))</f>
        <v>9.7099573756405239E-2</v>
      </c>
      <c r="M60" s="124">
        <f>IF(PERCENT!M60&gt;PERCENT!M$100,(PERCENT!M60-PERCENT!M$100)/(PERCENT!M$101-PERCENT!M$100),(PERCENT!M60-PERCENT!M$100)/(PERCENT!M$100-PERCENT!M$102))</f>
        <v>-1</v>
      </c>
      <c r="N60" s="124">
        <f>IF(PERCENT!N60&gt;PERCENT!N$100,(PERCENT!N60-PERCENT!N$100)/(PERCENT!N$101-PERCENT!N$100),(PERCENT!N60-PERCENT!N$100)/(PERCENT!N$100-PERCENT!N$102))</f>
        <v>0.15998550756280888</v>
      </c>
      <c r="O60" s="124">
        <f>IF(PERCENT!O60&gt;PERCENT!O$100,(PERCENT!O60-PERCENT!O$100)/(PERCENT!O$101-PERCENT!O$100),(PERCENT!O60-PERCENT!O$100)/(PERCENT!O$100-PERCENT!O$102))</f>
        <v>-2.107829265829872E-2</v>
      </c>
      <c r="P60" s="124">
        <f>IF(PERCENT!P60&gt;PERCENT!P$100,(PERCENT!P60-PERCENT!P$100)/(PERCENT!P$101-PERCENT!P$100),(PERCENT!P60-PERCENT!P$100)/(PERCENT!P$100-PERCENT!P$102))</f>
        <v>0.18410548609683156</v>
      </c>
      <c r="Q60" s="124">
        <f>IF(PERCENT!Q60&gt;PERCENT!Q$100,(PERCENT!Q60-PERCENT!Q$100)/(PERCENT!Q$101-PERCENT!Q$100),(PERCENT!Q60-PERCENT!Q$100)/(PERCENT!Q$100-PERCENT!Q$102))</f>
        <v>0.28753702534906517</v>
      </c>
      <c r="R60" s="127">
        <f>IF(PERCENT!R60&gt;PERCENT!R$100,(PERCENT!R60-PERCENT!R$100)/(PERCENT!R$101-PERCENT!R$100),(PERCENT!R60-PERCENT!R$100)/(PERCENT!R$100-PERCENT!R$102))</f>
        <v>-0.81142567133377175</v>
      </c>
      <c r="S60" s="124">
        <f>IF(PERCENT!S60&gt;PERCENT!S$100,(PERCENT!S60-PERCENT!S$100)/(PERCENT!S$101-PERCENT!S$100),(PERCENT!S60-PERCENT!S$100)/(PERCENT!S$100-PERCENT!S$102))</f>
        <v>-0.82668423136154456</v>
      </c>
      <c r="T60" s="124">
        <f>IF(PERCENT!T60&gt;PERCENT!T$100,(PERCENT!T60-PERCENT!T$100)/(PERCENT!T$101-PERCENT!T$100),(PERCENT!T60-PERCENT!T$100)/(PERCENT!T$100-PERCENT!T$102))</f>
        <v>-0.81607947444518802</v>
      </c>
      <c r="U60" s="124">
        <f>IF(PERCENT!U60&gt;PERCENT!U$100,(PERCENT!U60-PERCENT!U$100)/(PERCENT!U$101-PERCENT!U$100),(PERCENT!U60-PERCENT!U$100)/(PERCENT!U$100-PERCENT!U$102))</f>
        <v>-0.78025336278131641</v>
      </c>
      <c r="V60" s="127">
        <f>IF(PERCENT!V60&gt;PERCENT!V$100,(PERCENT!V60-PERCENT!V$100)/(PERCENT!V$101-PERCENT!V$100),(PERCENT!V60-PERCENT!V$100)/(PERCENT!V$100-PERCENT!V$102))</f>
        <v>-0.72703627437568152</v>
      </c>
      <c r="W60" s="124">
        <f>IF(PERCENT!W60&gt;PERCENT!W$100,(PERCENT!W60-PERCENT!W$100)/(PERCENT!W$101-PERCENT!W$100),(PERCENT!W60-PERCENT!W$100)/(PERCENT!W$100-PERCENT!W$102))</f>
        <v>-0.72703627437568152</v>
      </c>
      <c r="X60" s="127">
        <f>IF(PERCENT!X60&gt;PERCENT!X$100,(PERCENT!X60-PERCENT!X$100)/(PERCENT!X$101-PERCENT!X$100),(PERCENT!X60-PERCENT!X$100)/(PERCENT!X$100-PERCENT!X$102))</f>
        <v>-4.6293480587621515E-3</v>
      </c>
      <c r="Y60" s="124">
        <f>IF(PERCENT!Y60&gt;PERCENT!Y$100,(PERCENT!Y60-PERCENT!Y$100)/(PERCENT!Y$101-PERCENT!Y$100),(PERCENT!Y60-PERCENT!Y$100)/(PERCENT!Y$100-PERCENT!Y$102))</f>
        <v>-0.77995166855170561</v>
      </c>
      <c r="Z60" s="124">
        <f>IF(PERCENT!Z60&gt;PERCENT!Z$100,(PERCENT!Z60-PERCENT!Z$100)/(PERCENT!Z$101-PERCENT!Z$100),(PERCENT!Z60-PERCENT!Z$100)/(PERCENT!Z$100-PERCENT!Z$102))</f>
        <v>-0.97239770333562581</v>
      </c>
      <c r="AA60" s="124">
        <f>IF(PERCENT!AA60&gt;PERCENT!AA$100,(PERCENT!AA60-PERCENT!AA$100)/(PERCENT!AA$101-PERCENT!AA$100),(PERCENT!AA60-PERCENT!AA$100)/(PERCENT!AA$100-PERCENT!AA$102))</f>
        <v>-0.28195725743240913</v>
      </c>
      <c r="AB60" s="124">
        <f>IF(PERCENT!AB60&gt;PERCENT!AB$100,(PERCENT!AB60-PERCENT!AB$100)/(PERCENT!AB$101-PERCENT!AB$100),(PERCENT!AB60-PERCENT!AB$100)/(PERCENT!AB$100-PERCENT!AB$102))</f>
        <v>0.4391418504010316</v>
      </c>
      <c r="AC60" s="127">
        <f>IF(PERCENT!AC60&gt;PERCENT!AC$100,(PERCENT!AC60-PERCENT!AC$100)/(PERCENT!AC$101-PERCENT!AC$100),(PERCENT!AC60-PERCENT!AC$100)/(PERCENT!AC$100-PERCENT!AC$102))</f>
        <v>-0.51064437252160533</v>
      </c>
      <c r="AD60" s="124">
        <f>IF(PERCENT!AD60&gt;PERCENT!AD$100,(PERCENT!AD60-PERCENT!AD$100)/(PERCENT!AD$101-PERCENT!AD$100),(PERCENT!AD60-PERCENT!AD$100)/(PERCENT!AD$100-PERCENT!AD$102))</f>
        <v>-0.51064437252160533</v>
      </c>
      <c r="AE60" s="128">
        <f>IF(PERCENT!AE60&gt;PERCENT!AE$100,(PERCENT!AE60-PERCENT!AE$100)/(PERCENT!AE$101-PERCENT!AE$100),(PERCENT!AE60-PERCENT!AE$100)/(PERCENT!AE$100-PERCENT!AE$102))</f>
        <v>0.5413685999632647</v>
      </c>
      <c r="AF60" s="124">
        <f>IF(PERCENT!AF60&gt;PERCENT!AF$100,(PERCENT!AF60-PERCENT!AF$100)/(PERCENT!AF$101-PERCENT!AF$100),(PERCENT!AF60-PERCENT!AF$100)/(PERCENT!AF$100-PERCENT!AF$102))</f>
        <v>0.46214170821480399</v>
      </c>
      <c r="AG60" s="124">
        <f>IF(PERCENT!AG60&gt;PERCENT!AG$100,(PERCENT!AG60-PERCENT!AG$100)/(PERCENT!AG$101-PERCENT!AG$100),(PERCENT!AG60-PERCENT!AG$100)/(PERCENT!AG$100-PERCENT!AG$102))</f>
        <v>0.24048634520957407</v>
      </c>
      <c r="AH60" s="124">
        <f>IF(PERCENT!AH60&gt;PERCENT!AH$100,(PERCENT!AH60-PERCENT!AH$100)/(PERCENT!AH$101-PERCENT!AH$100),(PERCENT!AH60-PERCENT!AH$100)/(PERCENT!AH$100-PERCENT!AH$102))</f>
        <v>-0.65279763327358575</v>
      </c>
      <c r="AI60" s="124">
        <f>IF(PERCENT!AI60&gt;PERCENT!AI$100,(PERCENT!AI60-PERCENT!AI$100)/(PERCENT!AI$101-PERCENT!AI$100),(PERCENT!AI60-PERCENT!AI$100)/(PERCENT!AI$100-PERCENT!AI$102))</f>
        <v>0.54905762557222348</v>
      </c>
      <c r="AJ60" s="124">
        <f>IF(PERCENT!AJ60&gt;PERCENT!AJ$100,(PERCENT!AJ60-PERCENT!AJ$100)/(PERCENT!AJ$101-PERCENT!AJ$100),(PERCENT!AJ60-PERCENT!AJ$100)/(PERCENT!AJ$100-PERCENT!AJ$102))</f>
        <v>-0.22770867460771019</v>
      </c>
      <c r="AK60" s="124">
        <f>IF(PERCENT!AK60&gt;PERCENT!AK$100,(PERCENT!AK60-PERCENT!AK$100)/(PERCENT!AK$101-PERCENT!AK$100),(PERCENT!AK60-PERCENT!AK$100)/(PERCENT!AK$100-PERCENT!AK$102))</f>
        <v>3.8291609693358195E-2</v>
      </c>
      <c r="AL60" s="124">
        <f>IF(PERCENT!AL60&gt;PERCENT!AL$100,(PERCENT!AL60-PERCENT!AL$100)/(PERCENT!AL$101-PERCENT!AL$100),(PERCENT!AL60-PERCENT!AL$100)/(PERCENT!AL$100-PERCENT!AL$102))</f>
        <v>-0.89067883080579735</v>
      </c>
      <c r="AM60" s="124">
        <f>IF(PERCENT!AM60&gt;PERCENT!AM$100,(PERCENT!AM60-PERCENT!AM$100)/(PERCENT!AM$101-PERCENT!AM$100),(PERCENT!AM60-PERCENT!AM$100)/(PERCENT!AM$100-PERCENT!AM$102))</f>
        <v>0.80899654213477801</v>
      </c>
      <c r="AN60" s="124">
        <f>IF(PERCENT!AN60&gt;PERCENT!AN$100,(PERCENT!AN60-PERCENT!AN$100)/(PERCENT!AN$101-PERCENT!AN$100),(PERCENT!AN60-PERCENT!AN$100)/(PERCENT!AN$100-PERCENT!AN$102))</f>
        <v>0.88159837552428988</v>
      </c>
      <c r="AO60" s="124">
        <f>IF(PERCENT!AO60&gt;PERCENT!AO$100,(PERCENT!AO60-PERCENT!AO$100)/(PERCENT!AO$101-PERCENT!AO$100),(PERCENT!AO60-PERCENT!AO$100)/(PERCENT!AO$100-PERCENT!AO$102))</f>
        <v>0.19114410669921955</v>
      </c>
      <c r="AP60" s="124">
        <f>IF(PERCENT!AP60&gt;PERCENT!AP$100,(PERCENT!AP60-PERCENT!AP$100)/(PERCENT!AP$101-PERCENT!AP$100),(PERCENT!AP60-PERCENT!AP$100)/(PERCENT!AP$100-PERCENT!AP$102))</f>
        <v>0.97973689762761784</v>
      </c>
      <c r="AQ60" s="124">
        <f>IF(PERCENT!AQ60&gt;PERCENT!AQ$100,(PERCENT!AQ60-PERCENT!AQ$100)/(PERCENT!AQ$101-PERCENT!AQ$100),(PERCENT!AQ60-PERCENT!AQ$100)/(PERCENT!AQ$100-PERCENT!AQ$102))</f>
        <v>9.0853028106768416E-2</v>
      </c>
      <c r="AR60" s="124">
        <f>IF(PERCENT!AR60&gt;PERCENT!AR$100,(PERCENT!AR60-PERCENT!AR$100)/(PERCENT!AR$101-PERCENT!AR$100),(PERCENT!AR60-PERCENT!AR$100)/(PERCENT!AR$100-PERCENT!AR$102))</f>
        <v>0.69747966543778894</v>
      </c>
      <c r="AS60" s="198">
        <f>IF(PERCENT!AS60&gt;PERCENT!AS$100,(PERCENT!AS60-PERCENT!AS$100)/(PERCENT!AS$101-PERCENT!AS$100),(PERCENT!AS60-PERCENT!AS$100)/(PERCENT!AS$100-PERCENT!AS$102))</f>
        <v>4.637686540869255E-3</v>
      </c>
      <c r="AT60" s="198">
        <f>IF(PERCENT!AT60&gt;PERCENT!AT$100,(PERCENT!AT60-PERCENT!AT$100)/(PERCENT!AT$101-PERCENT!AT$100),(PERCENT!AT60-PERCENT!AT$100)/(PERCENT!AT$100-PERCENT!AT$102))</f>
        <v>2.4659512014394321E-2</v>
      </c>
      <c r="AU60" s="198">
        <f>IF(PERCENT!AU60&gt;PERCENT!AU$100,(PERCENT!AU60-PERCENT!AU$100)/(PERCENT!AU$101-PERCENT!AU$100),(PERCENT!AU60-PERCENT!AU$100)/(PERCENT!AU$100-PERCENT!AU$102))</f>
        <v>-0.45593619608563807</v>
      </c>
      <c r="AV60" s="231">
        <f>IF(PERCENT!AV60&gt;PERCENT!AV$100,(PERCENT!AV60-PERCENT!AV$100)/(PERCENT!AV$101-PERCENT!AV$100),(PERCENT!AV60-PERCENT!AV$100)/(PERCENT!AV$100-PERCENT!AV$102))</f>
        <v>0.5413685999632647</v>
      </c>
      <c r="AW60" s="231">
        <f>IF(PERCENT!AW60&gt;PERCENT!AW$100,(PERCENT!AW60-PERCENT!AW$100)/(PERCENT!AW$101-PERCENT!AW$100),(PERCENT!AW60-PERCENT!AW$100)/(PERCENT!AW$100-PERCENT!AW$102))</f>
        <v>-0.11705445462407929</v>
      </c>
      <c r="AX60" s="231">
        <f>IF(PERCENT!AX60&gt;PERCENT!AX$100,(PERCENT!AX60-PERCENT!AX$100)/(PERCENT!AX$101-PERCENT!AX$100),(PERCENT!AX60-PERCENT!AX$100)/(PERCENT!AX$100-PERCENT!AX$102))</f>
        <v>0.5413685999632647</v>
      </c>
      <c r="AY60" s="232">
        <f>IF(PERCENT!AY60&gt;PERCENT!AY$100,(PERCENT!AY60-PERCENT!AY$100)/(PERCENT!AY$101-PERCENT!AY$100),(PERCENT!AY60-PERCENT!AY$100)/(PERCENT!AY$100-PERCENT!AY$102))</f>
        <v>-0.5470881754996294</v>
      </c>
    </row>
    <row r="61" spans="1:51" x14ac:dyDescent="0.35">
      <c r="A61" s="197" t="s">
        <v>451</v>
      </c>
      <c r="B61" s="125">
        <f>IF(PERCENT!B61&gt;PERCENT!B$100,(PERCENT!B61-PERCENT!B$100)/(PERCENT!B$101-PERCENT!B$100),(PERCENT!B61-PERCENT!B$100)/(PERCENT!B$100-PERCENT!B$102))</f>
        <v>-0.2689756274155532</v>
      </c>
      <c r="C61" s="124">
        <f>IF(PERCENT!C61&gt;PERCENT!C$100,(PERCENT!C61-PERCENT!C$100)/(PERCENT!C$101-PERCENT!C$100),(PERCENT!C61-PERCENT!C$100)/(PERCENT!C$100-PERCENT!C$102))</f>
        <v>0.72266123875806842</v>
      </c>
      <c r="D61" s="124">
        <f>IF(PERCENT!D61&gt;PERCENT!D$100,(PERCENT!D61-PERCENT!D$100)/(PERCENT!D$101-PERCENT!D$100),(PERCENT!D61-PERCENT!D$100)/(PERCENT!D$100-PERCENT!D$102))</f>
        <v>0.25732538193141946</v>
      </c>
      <c r="E61" s="124">
        <f>IF(PERCENT!E61&gt;PERCENT!E$100,(PERCENT!E61-PERCENT!E$100)/(PERCENT!E$101-PERCENT!E$100),(PERCENT!E61-PERCENT!E$100)/(PERCENT!E$100-PERCENT!E$102))</f>
        <v>-0.4300832473972801</v>
      </c>
      <c r="F61" s="124">
        <f>IF(PERCENT!F61&gt;PERCENT!F$100,(PERCENT!F61-PERCENT!F$100)/(PERCENT!F$101-PERCENT!F$100),(PERCENT!F61-PERCENT!F$100)/(PERCENT!F$100-PERCENT!F$102))</f>
        <v>-0.71675542387312763</v>
      </c>
      <c r="G61" s="124">
        <f>IF(PERCENT!G61&gt;PERCENT!G$100,(PERCENT!G61-PERCENT!G$100)/(PERCENT!G$101-PERCENT!G$100),(PERCENT!G61-PERCENT!G$100)/(PERCENT!G$100-PERCENT!G$102))</f>
        <v>0.44342531281841524</v>
      </c>
      <c r="H61" s="125">
        <f>IF(PERCENT!H61&gt;PERCENT!H$100,(PERCENT!H61-PERCENT!H$100)/(PERCENT!H$101-PERCENT!H$100),(PERCENT!H61-PERCENT!H$100)/(PERCENT!H$100-PERCENT!H$102))</f>
        <v>-0.54736572661573646</v>
      </c>
      <c r="I61" s="124">
        <f>IF(PERCENT!I61&gt;PERCENT!I$100,(PERCENT!I61-PERCENT!I$100)/(PERCENT!I$101-PERCENT!I$100),(PERCENT!I61-PERCENT!I$100)/(PERCENT!I$100-PERCENT!I$102))</f>
        <v>-0.45822242322437529</v>
      </c>
      <c r="J61" s="124">
        <f>IF(PERCENT!J61&gt;PERCENT!J$100,(PERCENT!J61-PERCENT!J$100)/(PERCENT!J$101-PERCENT!J$100),(PERCENT!J61-PERCENT!J$100)/(PERCENT!J$100-PERCENT!J$102))</f>
        <v>-0.57238021280955265</v>
      </c>
      <c r="K61" s="126">
        <f>IF(PERCENT!K61&gt;PERCENT!K$100,(PERCENT!K61-PERCENT!K$100)/(PERCENT!K$101-PERCENT!K$100),(PERCENT!K61-PERCENT!K$100)/(PERCENT!K$100-PERCENT!K$102))</f>
        <v>0.53038598789983848</v>
      </c>
      <c r="L61" s="126">
        <f>IF(PERCENT!L61&gt;PERCENT!L$100,(PERCENT!L61-PERCENT!L$100)/(PERCENT!L$101-PERCENT!L$100),(PERCENT!L61-PERCENT!L$100)/(PERCENT!L$100-PERCENT!L$102))</f>
        <v>2.2168800311126488E-2</v>
      </c>
      <c r="M61" s="124">
        <f>IF(PERCENT!M61&gt;PERCENT!M$100,(PERCENT!M61-PERCENT!M$100)/(PERCENT!M$101-PERCENT!M$100),(PERCENT!M61-PERCENT!M$100)/(PERCENT!M$100-PERCENT!M$102))</f>
        <v>-1</v>
      </c>
      <c r="N61" s="124">
        <f>IF(PERCENT!N61&gt;PERCENT!N$100,(PERCENT!N61-PERCENT!N$100)/(PERCENT!N$101-PERCENT!N$100),(PERCENT!N61-PERCENT!N$100)/(PERCENT!N$100-PERCENT!N$102))</f>
        <v>0.11887373510746141</v>
      </c>
      <c r="O61" s="124">
        <f>IF(PERCENT!O61&gt;PERCENT!O$100,(PERCENT!O61-PERCENT!O$100)/(PERCENT!O$101-PERCENT!O$100),(PERCENT!O61-PERCENT!O$100)/(PERCENT!O$100-PERCENT!O$102))</f>
        <v>-0.51053914632914932</v>
      </c>
      <c r="P61" s="124">
        <f>IF(PERCENT!P61&gt;PERCENT!P$100,(PERCENT!P61-PERCENT!P$100)/(PERCENT!P$101-PERCENT!P$100),(PERCENT!P61-PERCENT!P$100)/(PERCENT!P$100-PERCENT!P$102))</f>
        <v>-1.7707646878674883E-2</v>
      </c>
      <c r="Q61" s="124">
        <f>IF(PERCENT!Q61&gt;PERCENT!Q$100,(PERCENT!Q61-PERCENT!Q$100)/(PERCENT!Q$101-PERCENT!Q$100),(PERCENT!Q61-PERCENT!Q$100)/(PERCENT!Q$100-PERCENT!Q$102))</f>
        <v>0.21536732551071441</v>
      </c>
      <c r="R61" s="127">
        <f>IF(PERCENT!R61&gt;PERCENT!R$100,(PERCENT!R61-PERCENT!R$100)/(PERCENT!R$101-PERCENT!R$100),(PERCENT!R61-PERCENT!R$100)/(PERCENT!R$100-PERCENT!R$102))</f>
        <v>-0.84744634892866944</v>
      </c>
      <c r="S61" s="124">
        <f>IF(PERCENT!S61&gt;PERCENT!S$100,(PERCENT!S61-PERCENT!S$100)/(PERCENT!S$101-PERCENT!S$100),(PERCENT!S61-PERCENT!S$100)/(PERCENT!S$100-PERCENT!S$102))</f>
        <v>-0.84833206088500446</v>
      </c>
      <c r="T61" s="124">
        <f>IF(PERCENT!T61&gt;PERCENT!T$100,(PERCENT!T61-PERCENT!T$100)/(PERCENT!T$101-PERCENT!T$100),(PERCENT!T61-PERCENT!T$100)/(PERCENT!T$100-PERCENT!T$102))</f>
        <v>-0.82602704981207964</v>
      </c>
      <c r="U61" s="124">
        <f>IF(PERCENT!U61&gt;PERCENT!U$100,(PERCENT!U61-PERCENT!U$100)/(PERCENT!U$101-PERCENT!U$100),(PERCENT!U61-PERCENT!U$100)/(PERCENT!U$100-PERCENT!U$102))</f>
        <v>-0.89023862554884425</v>
      </c>
      <c r="V61" s="127">
        <f>IF(PERCENT!V61&gt;PERCENT!V$100,(PERCENT!V61-PERCENT!V$100)/(PERCENT!V$101-PERCENT!V$100),(PERCENT!V61-PERCENT!V$100)/(PERCENT!V$100-PERCENT!V$102))</f>
        <v>-0.69866586852116275</v>
      </c>
      <c r="W61" s="124">
        <f>IF(PERCENT!W61&gt;PERCENT!W$100,(PERCENT!W61-PERCENT!W$100)/(PERCENT!W$101-PERCENT!W$100),(PERCENT!W61-PERCENT!W$100)/(PERCENT!W$100-PERCENT!W$102))</f>
        <v>-0.69866586852116275</v>
      </c>
      <c r="X61" s="127">
        <f>IF(PERCENT!X61&gt;PERCENT!X$100,(PERCENT!X61-PERCENT!X$100)/(PERCENT!X$101-PERCENT!X$100),(PERCENT!X61-PERCENT!X$100)/(PERCENT!X$100-PERCENT!X$102))</f>
        <v>0.23225551354084123</v>
      </c>
      <c r="Y61" s="124">
        <f>IF(PERCENT!Y61&gt;PERCENT!Y$100,(PERCENT!Y61-PERCENT!Y$100)/(PERCENT!Y$101-PERCENT!Y$100),(PERCENT!Y61-PERCENT!Y$100)/(PERCENT!Y$100-PERCENT!Y$102))</f>
        <v>-0.89268392765086035</v>
      </c>
      <c r="Z61" s="124">
        <f>IF(PERCENT!Z61&gt;PERCENT!Z$100,(PERCENT!Z61-PERCENT!Z$100)/(PERCENT!Z$101-PERCENT!Z$100),(PERCENT!Z61-PERCENT!Z$100)/(PERCENT!Z$100-PERCENT!Z$102))</f>
        <v>-0.68789139863051119</v>
      </c>
      <c r="AA61" s="124">
        <f>IF(PERCENT!AA61&gt;PERCENT!AA$100,(PERCENT!AA61-PERCENT!AA$100)/(PERCENT!AA$101-PERCENT!AA$100),(PERCENT!AA61-PERCENT!AA$100)/(PERCENT!AA$100-PERCENT!AA$102))</f>
        <v>-0.54334386140349711</v>
      </c>
      <c r="AB61" s="124">
        <f>IF(PERCENT!AB61&gt;PERCENT!AB$100,(PERCENT!AB61-PERCENT!AB$100)/(PERCENT!AB$101-PERCENT!AB$100),(PERCENT!AB61-PERCENT!AB$100)/(PERCENT!AB$100-PERCENT!AB$102))</f>
        <v>0.96283470093018864</v>
      </c>
      <c r="AC61" s="127">
        <f>IF(PERCENT!AC61&gt;PERCENT!AC$100,(PERCENT!AC61-PERCENT!AC$100)/(PERCENT!AC$101-PERCENT!AC$100),(PERCENT!AC61-PERCENT!AC$100)/(PERCENT!AC$100-PERCENT!AC$102))</f>
        <v>-0.56971522883811043</v>
      </c>
      <c r="AD61" s="124">
        <f>IF(PERCENT!AD61&gt;PERCENT!AD$100,(PERCENT!AD61-PERCENT!AD$100)/(PERCENT!AD$101-PERCENT!AD$100),(PERCENT!AD61-PERCENT!AD$100)/(PERCENT!AD$100-PERCENT!AD$102))</f>
        <v>-0.56971522883811043</v>
      </c>
      <c r="AE61" s="128">
        <f>IF(PERCENT!AE61&gt;PERCENT!AE$100,(PERCENT!AE61-PERCENT!AE$100)/(PERCENT!AE$101-PERCENT!AE$100),(PERCENT!AE61-PERCENT!AE$100)/(PERCENT!AE$100-PERCENT!AE$102))</f>
        <v>-0.58203194813899517</v>
      </c>
      <c r="AF61" s="124">
        <f>IF(PERCENT!AF61&gt;PERCENT!AF$100,(PERCENT!AF61-PERCENT!AF$100)/(PERCENT!AF$101-PERCENT!AF$100),(PERCENT!AF61-PERCENT!AF$100)/(PERCENT!AF$100-PERCENT!AF$102))</f>
        <v>-0.75453268276812813</v>
      </c>
      <c r="AG61" s="124">
        <f>IF(PERCENT!AG61&gt;PERCENT!AG$100,(PERCENT!AG61-PERCENT!AG$100)/(PERCENT!AG$101-PERCENT!AG$100),(PERCENT!AG61-PERCENT!AG$100)/(PERCENT!AG$100-PERCENT!AG$102))</f>
        <v>0.6384491524135133</v>
      </c>
      <c r="AH61" s="124">
        <f>IF(PERCENT!AH61&gt;PERCENT!AH$100,(PERCENT!AH61-PERCENT!AH$100)/(PERCENT!AH$101-PERCENT!AH$100),(PERCENT!AH61-PERCENT!AH$100)/(PERCENT!AH$100-PERCENT!AH$102))</f>
        <v>-0.81619661995969273</v>
      </c>
      <c r="AI61" s="124">
        <f>IF(PERCENT!AI61&gt;PERCENT!AI$100,(PERCENT!AI61-PERCENT!AI$100)/(PERCENT!AI$101-PERCENT!AI$100),(PERCENT!AI61-PERCENT!AI$100)/(PERCENT!AI$100-PERCENT!AI$102))</f>
        <v>-0.76863151886662384</v>
      </c>
      <c r="AJ61" s="124">
        <f>IF(PERCENT!AJ61&gt;PERCENT!AJ$100,(PERCENT!AJ61-PERCENT!AJ$100)/(PERCENT!AJ$101-PERCENT!AJ$100),(PERCENT!AJ61-PERCENT!AJ$100)/(PERCENT!AJ$100-PERCENT!AJ$102))</f>
        <v>7.3570528458197559E-2</v>
      </c>
      <c r="AK61" s="124">
        <f>IF(PERCENT!AK61&gt;PERCENT!AK$100,(PERCENT!AK61-PERCENT!AK$100)/(PERCENT!AK$101-PERCENT!AK$100),(PERCENT!AK61-PERCENT!AK$100)/(PERCENT!AK$100-PERCENT!AK$102))</f>
        <v>-0.12409487177636871</v>
      </c>
      <c r="AL61" s="124">
        <f>IF(PERCENT!AL61&gt;PERCENT!AL$100,(PERCENT!AL61-PERCENT!AL$100)/(PERCENT!AL$101-PERCENT!AL$100),(PERCENT!AL61-PERCENT!AL$100)/(PERCENT!AL$100-PERCENT!AL$102))</f>
        <v>-0.75898091666123435</v>
      </c>
      <c r="AM61" s="124">
        <f>IF(PERCENT!AM61&gt;PERCENT!AM$100,(PERCENT!AM61-PERCENT!AM$100)/(PERCENT!AM$101-PERCENT!AM$100),(PERCENT!AM61-PERCENT!AM$100)/(PERCENT!AM$100-PERCENT!AM$102))</f>
        <v>-0.47847084511568766</v>
      </c>
      <c r="AN61" s="124">
        <f>IF(PERCENT!AN61&gt;PERCENT!AN$100,(PERCENT!AN61-PERCENT!AN$100)/(PERCENT!AN$101-PERCENT!AN$100),(PERCENT!AN61-PERCENT!AN$100)/(PERCENT!AN$100-PERCENT!AN$102))</f>
        <v>-0.51552552648023542</v>
      </c>
      <c r="AO61" s="124">
        <f>IF(PERCENT!AO61&gt;PERCENT!AO$100,(PERCENT!AO61-PERCENT!AO$100)/(PERCENT!AO$101-PERCENT!AO$100),(PERCENT!AO61-PERCENT!AO$100)/(PERCENT!AO$100-PERCENT!AO$102))</f>
        <v>0.14936053370595817</v>
      </c>
      <c r="AP61" s="124">
        <f>IF(PERCENT!AP61&gt;PERCENT!AP$100,(PERCENT!AP61-PERCENT!AP$100)/(PERCENT!AP$101-PERCENT!AP$100),(PERCENT!AP61-PERCENT!AP$100)/(PERCENT!AP$100-PERCENT!AP$102))</f>
        <v>0.86832592252214702</v>
      </c>
      <c r="AQ61" s="124">
        <f>IF(PERCENT!AQ61&gt;PERCENT!AQ$100,(PERCENT!AQ61-PERCENT!AQ$100)/(PERCENT!AQ$101-PERCENT!AQ$100),(PERCENT!AQ61-PERCENT!AQ$100)/(PERCENT!AQ$100-PERCENT!AQ$102))</f>
        <v>0.15298225150488184</v>
      </c>
      <c r="AR61" s="124">
        <f>IF(PERCENT!AR61&gt;PERCENT!AR$100,(PERCENT!AR61-PERCENT!AR$100)/(PERCENT!AR$101-PERCENT!AR$100),(PERCENT!AR61-PERCENT!AR$100)/(PERCENT!AR$100-PERCENT!AR$102))</f>
        <v>0.94888911624118866</v>
      </c>
      <c r="AS61" s="198">
        <f>IF(PERCENT!AS61&gt;PERCENT!AS$100,(PERCENT!AS61-PERCENT!AS$100)/(PERCENT!AS$101-PERCENT!AS$100),(PERCENT!AS61-PERCENT!AS$100)/(PERCENT!AS$100-PERCENT!AS$102))</f>
        <v>-0.54217371537194725</v>
      </c>
      <c r="AT61" s="198">
        <f>IF(PERCENT!AT61&gt;PERCENT!AT$100,(PERCENT!AT61-PERCENT!AT$100)/(PERCENT!AT$101-PERCENT!AT$100),(PERCENT!AT61-PERCENT!AT$100)/(PERCENT!AT$100-PERCENT!AT$102))</f>
        <v>0.29588080835021652</v>
      </c>
      <c r="AU61" s="198">
        <f>IF(PERCENT!AU61&gt;PERCENT!AU$100,(PERCENT!AU61-PERCENT!AU$100)/(PERCENT!AU$101-PERCENT!AU$100),(PERCENT!AU61-PERCENT!AU$100)/(PERCENT!AU$100-PERCENT!AU$102))</f>
        <v>-0.40793189173395156</v>
      </c>
      <c r="AV61" s="231">
        <f>IF(PERCENT!AV61&gt;PERCENT!AV$100,(PERCENT!AV61-PERCENT!AV$100)/(PERCENT!AV$101-PERCENT!AV$100),(PERCENT!AV61-PERCENT!AV$100)/(PERCENT!AV$100-PERCENT!AV$102))</f>
        <v>-0.58203194813899517</v>
      </c>
      <c r="AW61" s="231">
        <f>IF(PERCENT!AW61&gt;PERCENT!AW$100,(PERCENT!AW61-PERCENT!AW$100)/(PERCENT!AW$101-PERCENT!AW$100),(PERCENT!AW61-PERCENT!AW$100)/(PERCENT!AW$100-PERCENT!AW$102))</f>
        <v>-0.15980367139233898</v>
      </c>
      <c r="AX61" s="231">
        <f>IF(PERCENT!AX61&gt;PERCENT!AX$100,(PERCENT!AX61-PERCENT!AX$100)/(PERCENT!AX$101-PERCENT!AX$100),(PERCENT!AX61-PERCENT!AX$100)/(PERCENT!AX$100-PERCENT!AX$102))</f>
        <v>-0.58203194813899517</v>
      </c>
      <c r="AY61" s="232">
        <f>IF(PERCENT!AY61&gt;PERCENT!AY$100,(PERCENT!AY61-PERCENT!AY$100)/(PERCENT!AY$101-PERCENT!AY$100),(PERCENT!AY61-PERCENT!AY$100)/(PERCENT!AY$100-PERCENT!AY$102))</f>
        <v>-0.59822324924722325</v>
      </c>
    </row>
    <row r="62" spans="1:51" x14ac:dyDescent="0.35">
      <c r="A62" s="197" t="s">
        <v>452</v>
      </c>
      <c r="B62" s="125">
        <f>IF(PERCENT!B62&gt;PERCENT!B$100,(PERCENT!B62-PERCENT!B$100)/(PERCENT!B$101-PERCENT!B$100),(PERCENT!B62-PERCENT!B$100)/(PERCENT!B$100-PERCENT!B$102))</f>
        <v>-0.12063912956082357</v>
      </c>
      <c r="C62" s="124">
        <f>IF(PERCENT!C62&gt;PERCENT!C$100,(PERCENT!C62-PERCENT!C$100)/(PERCENT!C$101-PERCENT!C$100),(PERCENT!C62-PERCENT!C$100)/(PERCENT!C$100-PERCENT!C$102))</f>
        <v>-0.12711590900510927</v>
      </c>
      <c r="D62" s="124">
        <f>IF(PERCENT!D62&gt;PERCENT!D$100,(PERCENT!D62-PERCENT!D$100)/(PERCENT!D$101-PERCENT!D$100),(PERCENT!D62-PERCENT!D$100)/(PERCENT!D$100-PERCENT!D$102))</f>
        <v>0.12972799463378745</v>
      </c>
      <c r="E62" s="124">
        <f>IF(PERCENT!E62&gt;PERCENT!E$100,(PERCENT!E62-PERCENT!E$100)/(PERCENT!E$101-PERCENT!E$100),(PERCENT!E62-PERCENT!E$100)/(PERCENT!E$100-PERCENT!E$102))</f>
        <v>-0.39968394616474645</v>
      </c>
      <c r="F62" s="124">
        <f>IF(PERCENT!F62&gt;PERCENT!F$100,(PERCENT!F62-PERCENT!F$100)/(PERCENT!F$101-PERCENT!F$100),(PERCENT!F62-PERCENT!F$100)/(PERCENT!F$100-PERCENT!F$102))</f>
        <v>-0.68025011452383266</v>
      </c>
      <c r="G62" s="124">
        <f>IF(PERCENT!G62&gt;PERCENT!G$100,(PERCENT!G62-PERCENT!G$100)/(PERCENT!G$101-PERCENT!G$100),(PERCENT!G62-PERCENT!G$100)/(PERCENT!G$100-PERCENT!G$102))</f>
        <v>0.84486195820215371</v>
      </c>
      <c r="H62" s="125">
        <f>IF(PERCENT!H62&gt;PERCENT!H$100,(PERCENT!H62-PERCENT!H$100)/(PERCENT!H$101-PERCENT!H$100),(PERCENT!H62-PERCENT!H$100)/(PERCENT!H$100-PERCENT!H$102))</f>
        <v>-0.27407833192846309</v>
      </c>
      <c r="I62" s="124">
        <f>IF(PERCENT!I62&gt;PERCENT!I$100,(PERCENT!I62-PERCENT!I$100)/(PERCENT!I$101-PERCENT!I$100),(PERCENT!I62-PERCENT!I$100)/(PERCENT!I$100-PERCENT!I$102))</f>
        <v>-0.45822242322437529</v>
      </c>
      <c r="J62" s="124">
        <f>IF(PERCENT!J62&gt;PERCENT!J$100,(PERCENT!J62-PERCENT!J$100)/(PERCENT!J$101-PERCENT!J$100),(PERCENT!J62-PERCENT!J$100)/(PERCENT!J$100-PERCENT!J$102))</f>
        <v>-0.13567708220224839</v>
      </c>
      <c r="K62" s="126">
        <f>IF(PERCENT!K62&gt;PERCENT!K$100,(PERCENT!K62-PERCENT!K$100)/(PERCENT!K$101-PERCENT!K$100),(PERCENT!K62-PERCENT!K$100)/(PERCENT!K$100-PERCENT!K$102))</f>
        <v>0.79695853989749443</v>
      </c>
      <c r="L62" s="126">
        <f>IF(PERCENT!L62&gt;PERCENT!L$100,(PERCENT!L62-PERCENT!L$100)/(PERCENT!L$101-PERCENT!L$100),(PERCENT!L62-PERCENT!L$100)/(PERCENT!L$100-PERCENT!L$102))</f>
        <v>-0.25584634160164549</v>
      </c>
      <c r="M62" s="124">
        <f>IF(PERCENT!M62&gt;PERCENT!M$100,(PERCENT!M62-PERCENT!M$100)/(PERCENT!M$101-PERCENT!M$100),(PERCENT!M62-PERCENT!M$100)/(PERCENT!M$100-PERCENT!M$102))</f>
        <v>-1</v>
      </c>
      <c r="N62" s="124">
        <f>IF(PERCENT!N62&gt;PERCENT!N$100,(PERCENT!N62-PERCENT!N$100)/(PERCENT!N$101-PERCENT!N$100),(PERCENT!N62-PERCENT!N$100)/(PERCENT!N$100-PERCENT!N$102))</f>
        <v>-8.1061521086535374E-2</v>
      </c>
      <c r="O62" s="124">
        <f>IF(PERCENT!O62&gt;PERCENT!O$100,(PERCENT!O62-PERCENT!O$100)/(PERCENT!O$101-PERCENT!O$100),(PERCENT!O62-PERCENT!O$100)/(PERCENT!O$100-PERCENT!O$102))</f>
        <v>-2.107829265829872E-2</v>
      </c>
      <c r="P62" s="124">
        <f>IF(PERCENT!P62&gt;PERCENT!P$100,(PERCENT!P62-PERCENT!P$100)/(PERCENT!P$101-PERCENT!P$100),(PERCENT!P62-PERCENT!P$100)/(PERCENT!P$100-PERCENT!P$102))</f>
        <v>0.27564487058352832</v>
      </c>
      <c r="Q62" s="124">
        <f>IF(PERCENT!Q62&gt;PERCENT!Q$100,(PERCENT!Q62-PERCENT!Q$100)/(PERCENT!Q$101-PERCENT!Q$100),(PERCENT!Q62-PERCENT!Q$100)/(PERCENT!Q$100-PERCENT!Q$102))</f>
        <v>0.17550765122076734</v>
      </c>
      <c r="R62" s="127">
        <f>IF(PERCENT!R62&gt;PERCENT!R$100,(PERCENT!R62-PERCENT!R$100)/(PERCENT!R$101-PERCENT!R$100),(PERCENT!R62-PERCENT!R$100)/(PERCENT!R$100-PERCENT!R$102))</f>
        <v>-0.34784238532335326</v>
      </c>
      <c r="S62" s="124">
        <f>IF(PERCENT!S62&gt;PERCENT!S$100,(PERCENT!S62-PERCENT!S$100)/(PERCENT!S$101-PERCENT!S$100),(PERCENT!S62-PERCENT!S$100)/(PERCENT!S$100-PERCENT!S$102))</f>
        <v>-0.29814649716613184</v>
      </c>
      <c r="T62" s="124">
        <f>IF(PERCENT!T62&gt;PERCENT!T$100,(PERCENT!T62-PERCENT!T$100)/(PERCENT!T$101-PERCENT!T$100),(PERCENT!T62-PERCENT!T$100)/(PERCENT!T$100-PERCENT!T$102))</f>
        <v>-0.56020208165054897</v>
      </c>
      <c r="U62" s="124">
        <f>IF(PERCENT!U62&gt;PERCENT!U$100,(PERCENT!U62-PERCENT!U$100)/(PERCENT!U$101-PERCENT!U$100),(PERCENT!U62-PERCENT!U$100)/(PERCENT!U$100-PERCENT!U$102))</f>
        <v>4.9232630320315699E-3</v>
      </c>
      <c r="V62" s="127">
        <f>IF(PERCENT!V62&gt;PERCENT!V$100,(PERCENT!V62-PERCENT!V$100)/(PERCENT!V$101-PERCENT!V$100),(PERCENT!V62-PERCENT!V$100)/(PERCENT!V$100-PERCENT!V$102))</f>
        <v>-0.5584752685446952</v>
      </c>
      <c r="W62" s="124">
        <f>IF(PERCENT!W62&gt;PERCENT!W$100,(PERCENT!W62-PERCENT!W$100)/(PERCENT!W$101-PERCENT!W$100),(PERCENT!W62-PERCENT!W$100)/(PERCENT!W$100-PERCENT!W$102))</f>
        <v>-0.5584752685446952</v>
      </c>
      <c r="X62" s="127">
        <f>IF(PERCENT!X62&gt;PERCENT!X$100,(PERCENT!X62-PERCENT!X$100)/(PERCENT!X$101-PERCENT!X$100),(PERCENT!X62-PERCENT!X$100)/(PERCENT!X$100-PERCENT!X$102))</f>
        <v>0.21066008680044834</v>
      </c>
      <c r="Y62" s="124">
        <f>IF(PERCENT!Y62&gt;PERCENT!Y$100,(PERCENT!Y62-PERCENT!Y$100)/(PERCENT!Y$101-PERCENT!Y$100),(PERCENT!Y62-PERCENT!Y$100)/(PERCENT!Y$100-PERCENT!Y$102))</f>
        <v>-5.5064348869431234E-2</v>
      </c>
      <c r="Z62" s="124">
        <f>IF(PERCENT!Z62&gt;PERCENT!Z$100,(PERCENT!Z62-PERCENT!Z$100)/(PERCENT!Z$101-PERCENT!Z$100),(PERCENT!Z62-PERCENT!Z$100)/(PERCENT!Z$100-PERCENT!Z$102))</f>
        <v>-0.27491874009729483</v>
      </c>
      <c r="AA62" s="124">
        <f>IF(PERCENT!AA62&gt;PERCENT!AA$100,(PERCENT!AA62-PERCENT!AA$100)/(PERCENT!AA$101-PERCENT!AA$100),(PERCENT!AA62-PERCENT!AA$100)/(PERCENT!AA$100-PERCENT!AA$102))</f>
        <v>-0.44435705202923215</v>
      </c>
      <c r="AB62" s="124">
        <f>IF(PERCENT!AB62&gt;PERCENT!AB$100,(PERCENT!AB62-PERCENT!AB$100)/(PERCENT!AB$101-PERCENT!AB$100),(PERCENT!AB62-PERCENT!AB$100)/(PERCENT!AB$100-PERCENT!AB$102))</f>
        <v>0.66213364481989834</v>
      </c>
      <c r="AC62" s="127">
        <f>IF(PERCENT!AC62&gt;PERCENT!AC$100,(PERCENT!AC62-PERCENT!AC$100)/(PERCENT!AC$101-PERCENT!AC$100),(PERCENT!AC62-PERCENT!AC$100)/(PERCENT!AC$100-PERCENT!AC$102))</f>
        <v>-0.54861295627856821</v>
      </c>
      <c r="AD62" s="124">
        <f>IF(PERCENT!AD62&gt;PERCENT!AD$100,(PERCENT!AD62-PERCENT!AD$100)/(PERCENT!AD$101-PERCENT!AD$100),(PERCENT!AD62-PERCENT!AD$100)/(PERCENT!AD$100-PERCENT!AD$102))</f>
        <v>-0.54861295627856821</v>
      </c>
      <c r="AE62" s="128">
        <f>IF(PERCENT!AE62&gt;PERCENT!AE$100,(PERCENT!AE62-PERCENT!AE$100)/(PERCENT!AE$101-PERCENT!AE$100),(PERCENT!AE62-PERCENT!AE$100)/(PERCENT!AE$100-PERCENT!AE$102))</f>
        <v>-0.10120705685420942</v>
      </c>
      <c r="AF62" s="124">
        <f>IF(PERCENT!AF62&gt;PERCENT!AF$100,(PERCENT!AF62-PERCENT!AF$100)/(PERCENT!AF$101-PERCENT!AF$100),(PERCENT!AF62-PERCENT!AF$100)/(PERCENT!AF$100-PERCENT!AF$102))</f>
        <v>-0.42335886520129407</v>
      </c>
      <c r="AG62" s="124">
        <f>IF(PERCENT!AG62&gt;PERCENT!AG$100,(PERCENT!AG62-PERCENT!AG$100)/(PERCENT!AG$101-PERCENT!AG$100),(PERCENT!AG62-PERCENT!AG$100)/(PERCENT!AG$100-PERCENT!AG$102))</f>
        <v>0.28775048676031845</v>
      </c>
      <c r="AH62" s="124">
        <f>IF(PERCENT!AH62&gt;PERCENT!AH$100,(PERCENT!AH62-PERCENT!AH$100)/(PERCENT!AH$101-PERCENT!AH$100),(PERCENT!AH62-PERCENT!AH$100)/(PERCENT!AH$100-PERCENT!AH$102))</f>
        <v>0.14176378514354862</v>
      </c>
      <c r="AI62" s="124">
        <f>IF(PERCENT!AI62&gt;PERCENT!AI$100,(PERCENT!AI62-PERCENT!AI$100)/(PERCENT!AI$101-PERCENT!AI$100),(PERCENT!AI62-PERCENT!AI$100)/(PERCENT!AI$100-PERCENT!AI$102))</f>
        <v>-0.77416270714191415</v>
      </c>
      <c r="AJ62" s="124">
        <f>IF(PERCENT!AJ62&gt;PERCENT!AJ$100,(PERCENT!AJ62-PERCENT!AJ$100)/(PERCENT!AJ$101-PERCENT!AJ$100),(PERCENT!AJ62-PERCENT!AJ$100)/(PERCENT!AJ$100-PERCENT!AJ$102))</f>
        <v>0.11827842536006111</v>
      </c>
      <c r="AK62" s="124">
        <f>IF(PERCENT!AK62&gt;PERCENT!AK$100,(PERCENT!AK62-PERCENT!AK$100)/(PERCENT!AK$101-PERCENT!AK$100),(PERCENT!AK62-PERCENT!AK$100)/(PERCENT!AK$100-PERCENT!AK$102))</f>
        <v>1.1066414992132005E-2</v>
      </c>
      <c r="AL62" s="124">
        <f>IF(PERCENT!AL62&gt;PERCENT!AL$100,(PERCENT!AL62-PERCENT!AL$100)/(PERCENT!AL$101-PERCENT!AL$100),(PERCENT!AL62-PERCENT!AL$100)/(PERCENT!AL$100-PERCENT!AL$102))</f>
        <v>0.22988650671619798</v>
      </c>
      <c r="AM62" s="124">
        <f>IF(PERCENT!AM62&gt;PERCENT!AM$100,(PERCENT!AM62-PERCENT!AM$100)/(PERCENT!AM$101-PERCENT!AM$100),(PERCENT!AM62-PERCENT!AM$100)/(PERCENT!AM$100-PERCENT!AM$102))</f>
        <v>-0.19081490864594874</v>
      </c>
      <c r="AN62" s="124">
        <f>IF(PERCENT!AN62&gt;PERCENT!AN$100,(PERCENT!AN62-PERCENT!AN$100)/(PERCENT!AN$101-PERCENT!AN$100),(PERCENT!AN62-PERCENT!AN$100)/(PERCENT!AN$100-PERCENT!AN$102))</f>
        <v>-0.51552552648023542</v>
      </c>
      <c r="AO62" s="124">
        <f>IF(PERCENT!AO62&gt;PERCENT!AO$100,(PERCENT!AO62-PERCENT!AO$100)/(PERCENT!AO$101-PERCENT!AO$100),(PERCENT!AO62-PERCENT!AO$100)/(PERCENT!AO$100-PERCENT!AO$102))</f>
        <v>0.14936053370595817</v>
      </c>
      <c r="AP62" s="124">
        <f>IF(PERCENT!AP62&gt;PERCENT!AP$100,(PERCENT!AP62-PERCENT!AP$100)/(PERCENT!AP$101-PERCENT!AP$100),(PERCENT!AP62-PERCENT!AP$100)/(PERCENT!AP$100-PERCENT!AP$102))</f>
        <v>0.84043483993039636</v>
      </c>
      <c r="AQ62" s="124">
        <f>IF(PERCENT!AQ62&gt;PERCENT!AQ$100,(PERCENT!AQ62-PERCENT!AQ$100)/(PERCENT!AQ$101-PERCENT!AQ$100),(PERCENT!AQ62-PERCENT!AQ$100)/(PERCENT!AQ$100-PERCENT!AQ$102))</f>
        <v>6.460875879837559E-2</v>
      </c>
      <c r="AR62" s="124">
        <f>IF(PERCENT!AR62&gt;PERCENT!AR$100,(PERCENT!AR62-PERCENT!AR$100)/(PERCENT!AR$101-PERCENT!AR$100),(PERCENT!AR62-PERCENT!AR$100)/(PERCENT!AR$100-PERCENT!AR$102))</f>
        <v>0.55997619157938328</v>
      </c>
      <c r="AS62" s="198">
        <f>IF(PERCENT!AS62&gt;PERCENT!AS$100,(PERCENT!AS62-PERCENT!AS$100)/(PERCENT!AS$101-PERCENT!AS$100),(PERCENT!AS62-PERCENT!AS$100)/(PERCENT!AS$100-PERCENT!AS$102))</f>
        <v>-0.26310389228383529</v>
      </c>
      <c r="AT62" s="198">
        <f>IF(PERCENT!AT62&gt;PERCENT!AT$100,(PERCENT!AT62-PERCENT!AT$100)/(PERCENT!AT$101-PERCENT!AT$100),(PERCENT!AT62-PERCENT!AT$100)/(PERCENT!AT$100-PERCENT!AT$102))</f>
        <v>0.32358036615733787</v>
      </c>
      <c r="AU62" s="198">
        <f>IF(PERCENT!AU62&gt;PERCENT!AU$100,(PERCENT!AU62-PERCENT!AU$100)/(PERCENT!AU$101-PERCENT!AU$100),(PERCENT!AU62-PERCENT!AU$100)/(PERCENT!AU$100-PERCENT!AU$102))</f>
        <v>-0.29097887297245045</v>
      </c>
      <c r="AV62" s="231">
        <f>IF(PERCENT!AV62&gt;PERCENT!AV$100,(PERCENT!AV62-PERCENT!AV$100)/(PERCENT!AV$101-PERCENT!AV$100),(PERCENT!AV62-PERCENT!AV$100)/(PERCENT!AV$100-PERCENT!AV$102))</f>
        <v>-0.10120705685420942</v>
      </c>
      <c r="AW62" s="231">
        <f>IF(PERCENT!AW62&gt;PERCENT!AW$100,(PERCENT!AW62-PERCENT!AW$100)/(PERCENT!AW$101-PERCENT!AW$100),(PERCENT!AW62-PERCENT!AW$100)/(PERCENT!AW$100-PERCENT!AW$102))</f>
        <v>-4.5104802068173071E-2</v>
      </c>
      <c r="AX62" s="231">
        <f>IF(PERCENT!AX62&gt;PERCENT!AX$100,(PERCENT!AX62-PERCENT!AX$100)/(PERCENT!AX$101-PERCENT!AX$100),(PERCENT!AX62-PERCENT!AX$100)/(PERCENT!AX$100-PERCENT!AX$102))</f>
        <v>-0.10120705685420942</v>
      </c>
      <c r="AY62" s="232">
        <f>IF(PERCENT!AY62&gt;PERCENT!AY$100,(PERCENT!AY62-PERCENT!AY$100)/(PERCENT!AY$101-PERCENT!AY$100),(PERCENT!AY62-PERCENT!AY$100)/(PERCENT!AY$100-PERCENT!AY$102))</f>
        <v>-0.52428889108111465</v>
      </c>
    </row>
    <row r="63" spans="1:51" x14ac:dyDescent="0.35">
      <c r="A63" s="197" t="s">
        <v>830</v>
      </c>
      <c r="B63" s="125">
        <f>IF(PERCENT!B63&gt;PERCENT!B$100,(PERCENT!B63-PERCENT!B$100)/(PERCENT!B$101-PERCENT!B$100),(PERCENT!B63-PERCENT!B$100)/(PERCENT!B$100-PERCENT!B$102))</f>
        <v>0.33881882635537164</v>
      </c>
      <c r="C63" s="124">
        <f>IF(PERCENT!C63&gt;PERCENT!C$100,(PERCENT!C63-PERCENT!C$100)/(PERCENT!C$101-PERCENT!C$100),(PERCENT!C63-PERCENT!C$100)/(PERCENT!C$100-PERCENT!C$102))</f>
        <v>0.6338710270963045</v>
      </c>
      <c r="D63" s="124">
        <f>IF(PERCENT!D63&gt;PERCENT!D$100,(PERCENT!D63-PERCENT!D$100)/(PERCENT!D$101-PERCENT!D$100),(PERCENT!D63-PERCENT!D$100)/(PERCENT!D$100-PERCENT!D$102))</f>
        <v>-6.3734025791854169E-3</v>
      </c>
      <c r="E63" s="124">
        <f>IF(PERCENT!E63&gt;PERCENT!E$100,(PERCENT!E63-PERCENT!E$100)/(PERCENT!E$101-PERCENT!E$100),(PERCENT!E63-PERCENT!E$100)/(PERCENT!E$100-PERCENT!E$102))</f>
        <v>0.75893231994682264</v>
      </c>
      <c r="F63" s="124">
        <f>IF(PERCENT!F63&gt;PERCENT!F$100,(PERCENT!F63-PERCENT!F$100)/(PERCENT!F$101-PERCENT!F$100),(PERCENT!F63-PERCENT!F$100)/(PERCENT!F$100-PERCENT!F$102))</f>
        <v>-0.69832308638629859</v>
      </c>
      <c r="G63" s="124">
        <f>IF(PERCENT!G63&gt;PERCENT!G$100,(PERCENT!G63-PERCENT!G$100)/(PERCENT!G$101-PERCENT!G$100),(PERCENT!G63-PERCENT!G$100)/(PERCENT!G$100-PERCENT!G$102))</f>
        <v>0.22886558665090573</v>
      </c>
      <c r="H63" s="125">
        <f>IF(PERCENT!H63&gt;PERCENT!H$100,(PERCENT!H63-PERCENT!H$100)/(PERCENT!H$101-PERCENT!H$100),(PERCENT!H63-PERCENT!H$100)/(PERCENT!H$100-PERCENT!H$102))</f>
        <v>0.57221890775276507</v>
      </c>
      <c r="I63" s="124">
        <f>IF(PERCENT!I63&gt;PERCENT!I$100,(PERCENT!I63-PERCENT!I$100)/(PERCENT!I$101-PERCENT!I$100),(PERCENT!I63-PERCENT!I$100)/(PERCENT!I$100-PERCENT!I$102))</f>
        <v>2.2566880159056082E-2</v>
      </c>
      <c r="J63" s="124">
        <f>IF(PERCENT!J63&gt;PERCENT!J$100,(PERCENT!J63-PERCENT!J$100)/(PERCENT!J$101-PERCENT!J$100),(PERCENT!J63-PERCENT!J$100)/(PERCENT!J$100-PERCENT!J$102))</f>
        <v>0.64326595604995551</v>
      </c>
      <c r="K63" s="126">
        <f>IF(PERCENT!K63&gt;PERCENT!K$100,(PERCENT!K63-PERCENT!K$100)/(PERCENT!K$101-PERCENT!K$100),(PERCENT!K63-PERCENT!K$100)/(PERCENT!K$100-PERCENT!K$102))</f>
        <v>-0.10051360677642251</v>
      </c>
      <c r="L63" s="126">
        <f>IF(PERCENT!L63&gt;PERCENT!L$100,(PERCENT!L63-PERCENT!L$100)/(PERCENT!L$101-PERCENT!L$100),(PERCENT!L63-PERCENT!L$100)/(PERCENT!L$100-PERCENT!L$102))</f>
        <v>-3.1658894434448165E-2</v>
      </c>
      <c r="M63" s="124">
        <f>IF(PERCENT!M63&gt;PERCENT!M$100,(PERCENT!M63-PERCENT!M$100)/(PERCENT!M$101-PERCENT!M$100),(PERCENT!M63-PERCENT!M$100)/(PERCENT!M$100-PERCENT!M$102))</f>
        <v>0.34341071810498719</v>
      </c>
      <c r="N63" s="124">
        <f>IF(PERCENT!N63&gt;PERCENT!N$100,(PERCENT!N63-PERCENT!N$100)/(PERCENT!N$101-PERCENT!N$100),(PERCENT!N63-PERCENT!N$100)/(PERCENT!N$100-PERCENT!N$102))</f>
        <v>-0.46293936831230953</v>
      </c>
      <c r="O63" s="124">
        <f>IF(PERCENT!O63&gt;PERCENT!O$100,(PERCENT!O63-PERCENT!O$100)/(PERCENT!O$101-PERCENT!O$100),(PERCENT!O63-PERCENT!O$100)/(PERCENT!O$100-PERCENT!O$102))</f>
        <v>0.12595590631525283</v>
      </c>
      <c r="P63" s="124">
        <f>IF(PERCENT!P63&gt;PERCENT!P$100,(PERCENT!P63-PERCENT!P$100)/(PERCENT!P$101-PERCENT!P$100),(PERCENT!P63-PERCENT!P$100)/(PERCENT!P$100-PERCENT!P$102))</f>
        <v>-0.24239532742770259</v>
      </c>
      <c r="Q63" s="124">
        <f>IF(PERCENT!Q63&gt;PERCENT!Q$100,(PERCENT!Q63-PERCENT!Q$100)/(PERCENT!Q$101-PERCENT!Q$100),(PERCENT!Q63-PERCENT!Q$100)/(PERCENT!Q$100-PERCENT!Q$102))</f>
        <v>-0.84288770406491187</v>
      </c>
      <c r="R63" s="127">
        <f>IF(PERCENT!R63&gt;PERCENT!R$100,(PERCENT!R63-PERCENT!R$100)/(PERCENT!R$101-PERCENT!R$100),(PERCENT!R63-PERCENT!R$100)/(PERCENT!R$100-PERCENT!R$102))</f>
        <v>0.60643830596803006</v>
      </c>
      <c r="S63" s="124">
        <f>IF(PERCENT!S63&gt;PERCENT!S$100,(PERCENT!S63-PERCENT!S$100)/(PERCENT!S$101-PERCENT!S$100),(PERCENT!S63-PERCENT!S$100)/(PERCENT!S$100-PERCENT!S$102))</f>
        <v>0.44166694691302727</v>
      </c>
      <c r="T63" s="124">
        <f>IF(PERCENT!T63&gt;PERCENT!T$100,(PERCENT!T63-PERCENT!T$100)/(PERCENT!T$101-PERCENT!T$100),(PERCENT!T63-PERCENT!T$100)/(PERCENT!T$100-PERCENT!T$102))</f>
        <v>0.25943892965418786</v>
      </c>
      <c r="U63" s="124">
        <f>IF(PERCENT!U63&gt;PERCENT!U$100,(PERCENT!U63-PERCENT!U$100)/(PERCENT!U$101-PERCENT!U$100),(PERCENT!U63-PERCENT!U$100)/(PERCENT!U$100-PERCENT!U$102))</f>
        <v>0.85908208746265613</v>
      </c>
      <c r="V63" s="127">
        <f>IF(PERCENT!V63&gt;PERCENT!V$100,(PERCENT!V63-PERCENT!V$100)/(PERCENT!V$101-PERCENT!V$100),(PERCENT!V63-PERCENT!V$100)/(PERCENT!V$100-PERCENT!V$102))</f>
        <v>0.24067016118772577</v>
      </c>
      <c r="W63" s="124">
        <f>IF(PERCENT!W63&gt;PERCENT!W$100,(PERCENT!W63-PERCENT!W$100)/(PERCENT!W$101-PERCENT!W$100),(PERCENT!W63-PERCENT!W$100)/(PERCENT!W$100-PERCENT!W$102))</f>
        <v>0.24067016118772577</v>
      </c>
      <c r="X63" s="127">
        <f>IF(PERCENT!X63&gt;PERCENT!X$100,(PERCENT!X63-PERCENT!X$100)/(PERCENT!X$101-PERCENT!X$100),(PERCENT!X63-PERCENT!X$100)/(PERCENT!X$100-PERCENT!X$102))</f>
        <v>0.3213616356440317</v>
      </c>
      <c r="Y63" s="124">
        <f>IF(PERCENT!Y63&gt;PERCENT!Y$100,(PERCENT!Y63-PERCENT!Y$100)/(PERCENT!Y$101-PERCENT!Y$100),(PERCENT!Y63-PERCENT!Y$100)/(PERCENT!Y$100-PERCENT!Y$102))</f>
        <v>8.9380379503842089E-2</v>
      </c>
      <c r="Z63" s="124">
        <f>IF(PERCENT!Z63&gt;PERCENT!Z$100,(PERCENT!Z63-PERCENT!Z$100)/(PERCENT!Z$101-PERCENT!Z$100),(PERCENT!Z63-PERCENT!Z$100)/(PERCENT!Z$100-PERCENT!Z$102))</f>
        <v>5.2070135337926255E-3</v>
      </c>
      <c r="AA63" s="124">
        <f>IF(PERCENT!AA63&gt;PERCENT!AA$100,(PERCENT!AA63-PERCENT!AA$100)/(PERCENT!AA$101-PERCENT!AA$100),(PERCENT!AA63-PERCENT!AA$100)/(PERCENT!AA$100-PERCENT!AA$102))</f>
        <v>0.8368522535277324</v>
      </c>
      <c r="AB63" s="124">
        <f>IF(PERCENT!AB63&gt;PERCENT!AB$100,(PERCENT!AB63-PERCENT!AB$100)/(PERCENT!AB$101-PERCENT!AB$100),(PERCENT!AB63-PERCENT!AB$100)/(PERCENT!AB$100-PERCENT!AB$102))</f>
        <v>-4.8583144862944403E-3</v>
      </c>
      <c r="AC63" s="127">
        <f>IF(PERCENT!AC63&gt;PERCENT!AC$100,(PERCENT!AC63-PERCENT!AC$100)/(PERCENT!AC$101-PERCENT!AC$100),(PERCENT!AC63-PERCENT!AC$100)/(PERCENT!AC$100-PERCENT!AC$102))</f>
        <v>0.84027611235363031</v>
      </c>
      <c r="AD63" s="124">
        <f>IF(PERCENT!AD63&gt;PERCENT!AD$100,(PERCENT!AD63-PERCENT!AD$100)/(PERCENT!AD$101-PERCENT!AD$100),(PERCENT!AD63-PERCENT!AD$100)/(PERCENT!AD$100-PERCENT!AD$102))</f>
        <v>0.84027611235363031</v>
      </c>
      <c r="AE63" s="128">
        <f>IF(PERCENT!AE63&gt;PERCENT!AE$100,(PERCENT!AE63-PERCENT!AE$100)/(PERCENT!AE$101-PERCENT!AE$100),(PERCENT!AE63-PERCENT!AE$100)/(PERCENT!AE$100-PERCENT!AE$102))</f>
        <v>0.37180890353403911</v>
      </c>
      <c r="AF63" s="124">
        <f>IF(PERCENT!AF63&gt;PERCENT!AF$100,(PERCENT!AF63-PERCENT!AF$100)/(PERCENT!AF$101-PERCENT!AF$100),(PERCENT!AF63-PERCENT!AF$100)/(PERCENT!AF$100-PERCENT!AF$102))</f>
        <v>-0.90696168111685538</v>
      </c>
      <c r="AG63" s="124">
        <f>IF(PERCENT!AG63&gt;PERCENT!AG$100,(PERCENT!AG63-PERCENT!AG$100)/(PERCENT!AG$101-PERCENT!AG$100),(PERCENT!AG63-PERCENT!AG$100)/(PERCENT!AG$100-PERCENT!AG$102))</f>
        <v>-0.83119165660108896</v>
      </c>
      <c r="AH63" s="124">
        <f>IF(PERCENT!AH63&gt;PERCENT!AH$100,(PERCENT!AH63-PERCENT!AH$100)/(PERCENT!AH$101-PERCENT!AH$100),(PERCENT!AH63-PERCENT!AH$100)/(PERCENT!AH$100-PERCENT!AH$102))</f>
        <v>0.20125605164641377</v>
      </c>
      <c r="AI63" s="124">
        <f>IF(PERCENT!AI63&gt;PERCENT!AI$100,(PERCENT!AI63-PERCENT!AI$100)/(PERCENT!AI$101-PERCENT!AI$100),(PERCENT!AI63-PERCENT!AI$100)/(PERCENT!AI$100-PERCENT!AI$102))</f>
        <v>0.288624590871917</v>
      </c>
      <c r="AJ63" s="124">
        <f>IF(PERCENT!AJ63&gt;PERCENT!AJ$100,(PERCENT!AJ63-PERCENT!AJ$100)/(PERCENT!AJ$101-PERCENT!AJ$100),(PERCENT!AJ63-PERCENT!AJ$100)/(PERCENT!AJ$100-PERCENT!AJ$102))</f>
        <v>-0.69063085243591849</v>
      </c>
      <c r="AK63" s="124">
        <f>IF(PERCENT!AK63&gt;PERCENT!AK$100,(PERCENT!AK63-PERCENT!AK$100)/(PERCENT!AK$101-PERCENT!AK$100),(PERCENT!AK63-PERCENT!AK$100)/(PERCENT!AK$100-PERCENT!AK$102))</f>
        <v>1</v>
      </c>
      <c r="AL63" s="124">
        <f>IF(PERCENT!AL63&gt;PERCENT!AL$100,(PERCENT!AL63-PERCENT!AL$100)/(PERCENT!AL$101-PERCENT!AL$100),(PERCENT!AL63-PERCENT!AL$100)/(PERCENT!AL$100-PERCENT!AL$102))</f>
        <v>0.29762439119101197</v>
      </c>
      <c r="AM63" s="124">
        <f>IF(PERCENT!AM63&gt;PERCENT!AM$100,(PERCENT!AM63-PERCENT!AM$100)/(PERCENT!AM$101-PERCENT!AM$100),(PERCENT!AM63-PERCENT!AM$100)/(PERCENT!AM$100-PERCENT!AM$102))</f>
        <v>0.37627358778257664</v>
      </c>
      <c r="AN63" s="124">
        <f>IF(PERCENT!AN63&gt;PERCENT!AN$100,(PERCENT!AN63-PERCENT!AN$100)/(PERCENT!AN$101-PERCENT!AN$100),(PERCENT!AN63-PERCENT!AN$100)/(PERCENT!AN$100-PERCENT!AN$102))</f>
        <v>-0.47079396461957262</v>
      </c>
      <c r="AO63" s="124">
        <f>IF(PERCENT!AO63&gt;PERCENT!AO$100,(PERCENT!AO63-PERCENT!AO$100)/(PERCENT!AO$101-PERCENT!AO$100),(PERCENT!AO63-PERCENT!AO$100)/(PERCENT!AO$100-PERCENT!AO$102))</f>
        <v>0.62506114746516139</v>
      </c>
      <c r="AP63" s="124">
        <f>IF(PERCENT!AP63&gt;PERCENT!AP$100,(PERCENT!AP63-PERCENT!AP$100)/(PERCENT!AP$101-PERCENT!AP$100),(PERCENT!AP63-PERCENT!AP$100)/(PERCENT!AP$100-PERCENT!AP$102))</f>
        <v>-0.39194455181458165</v>
      </c>
      <c r="AQ63" s="124">
        <f>IF(PERCENT!AQ63&gt;PERCENT!AQ$100,(PERCENT!AQ63-PERCENT!AQ$100)/(PERCENT!AQ$101-PERCENT!AQ$100),(PERCENT!AQ63-PERCENT!AQ$100)/(PERCENT!AQ$100-PERCENT!AQ$102))</f>
        <v>0.36678619629578352</v>
      </c>
      <c r="AR63" s="124">
        <f>IF(PERCENT!AR63&gt;PERCENT!AR$100,(PERCENT!AR63-PERCENT!AR$100)/(PERCENT!AR$101-PERCENT!AR$100),(PERCENT!AR63-PERCENT!AR$100)/(PERCENT!AR$100-PERCENT!AR$102))</f>
        <v>-0.10596502737797033</v>
      </c>
      <c r="AS63" s="198">
        <f>IF(PERCENT!AS63&gt;PERCENT!AS$100,(PERCENT!AS63-PERCENT!AS$100)/(PERCENT!AS$101-PERCENT!AS$100),(PERCENT!AS63-PERCENT!AS$100)/(PERCENT!AS$100-PERCENT!AS$102))</f>
        <v>0.52195405341171786</v>
      </c>
      <c r="AT63" s="198">
        <f>IF(PERCENT!AT63&gt;PERCENT!AT$100,(PERCENT!AT63-PERCENT!AT$100)/(PERCENT!AT$101-PERCENT!AT$100),(PERCENT!AT63-PERCENT!AT$100)/(PERCENT!AT$100-PERCENT!AT$102))</f>
        <v>-0.10675026719684898</v>
      </c>
      <c r="AU63" s="198">
        <f>IF(PERCENT!AU63&gt;PERCENT!AU$100,(PERCENT!AU63-PERCENT!AU$100)/(PERCENT!AU$101-PERCENT!AU$100),(PERCENT!AU63-PERCENT!AU$100)/(PERCENT!AU$100-PERCENT!AU$102))</f>
        <v>0.71385135535569022</v>
      </c>
      <c r="AV63" s="231">
        <f>IF(PERCENT!AV63&gt;PERCENT!AV$100,(PERCENT!AV63-PERCENT!AV$100)/(PERCENT!AV$101-PERCENT!AV$100),(PERCENT!AV63-PERCENT!AV$100)/(PERCENT!AV$100-PERCENT!AV$102))</f>
        <v>0.37180890353403911</v>
      </c>
      <c r="AW63" s="231">
        <f>IF(PERCENT!AW63&gt;PERCENT!AW$100,(PERCENT!AW63-PERCENT!AW$100)/(PERCENT!AW$101-PERCENT!AW$100),(PERCENT!AW63-PERCENT!AW$100)/(PERCENT!AW$100-PERCENT!AW$102))</f>
        <v>0.50834447836039398</v>
      </c>
      <c r="AX63" s="231">
        <f>IF(PERCENT!AX63&gt;PERCENT!AX$100,(PERCENT!AX63-PERCENT!AX$100)/(PERCENT!AX$101-PERCENT!AX$100),(PERCENT!AX63-PERCENT!AX$100)/(PERCENT!AX$100-PERCENT!AX$102))</f>
        <v>0.37180890353403911</v>
      </c>
      <c r="AY63" s="232">
        <f>IF(PERCENT!AY63&gt;PERCENT!AY$100,(PERCENT!AY63-PERCENT!AY$100)/(PERCENT!AY$101-PERCENT!AY$100),(PERCENT!AY63-PERCENT!AY$100)/(PERCENT!AY$100-PERCENT!AY$102))</f>
        <v>-8.1502722370100714E-2</v>
      </c>
    </row>
    <row r="64" spans="1:51" x14ac:dyDescent="0.35">
      <c r="A64" s="197" t="s">
        <v>453</v>
      </c>
      <c r="B64" s="125">
        <f>IF(PERCENT!B64&gt;PERCENT!B$100,(PERCENT!B64-PERCENT!B$100)/(PERCENT!B$101-PERCENT!B$100),(PERCENT!B64-PERCENT!B$100)/(PERCENT!B$100-PERCENT!B$102))</f>
        <v>-0.66232382190522243</v>
      </c>
      <c r="C64" s="124">
        <f>IF(PERCENT!C64&gt;PERCENT!C$100,(PERCENT!C64-PERCENT!C$100)/(PERCENT!C$101-PERCENT!C$100),(PERCENT!C64-PERCENT!C$100)/(PERCENT!C$100-PERCENT!C$102))</f>
        <v>0.2881384168612261</v>
      </c>
      <c r="D64" s="124">
        <f>IF(PERCENT!D64&gt;PERCENT!D$100,(PERCENT!D64-PERCENT!D$100)/(PERCENT!D$101-PERCENT!D$100),(PERCENT!D64-PERCENT!D$100)/(PERCENT!D$100-PERCENT!D$102))</f>
        <v>-0.10602987319876417</v>
      </c>
      <c r="E64" s="124">
        <f>IF(PERCENT!E64&gt;PERCENT!E$100,(PERCENT!E64-PERCENT!E$100)/(PERCENT!E$101-PERCENT!E$100),(PERCENT!E64-PERCENT!E$100)/(PERCENT!E$100-PERCENT!E$102))</f>
        <v>-0.40602488771369516</v>
      </c>
      <c r="F64" s="124">
        <f>IF(PERCENT!F64&gt;PERCENT!F$100,(PERCENT!F64-PERCENT!F$100)/(PERCENT!F$101-PERCENT!F$100),(PERCENT!F64-PERCENT!F$100)/(PERCENT!F$100-PERCENT!F$102))</f>
        <v>-0.63929084088610422</v>
      </c>
      <c r="G64" s="124">
        <f>IF(PERCENT!G64&gt;PERCENT!G$100,(PERCENT!G64-PERCENT!G$100)/(PERCENT!G$101-PERCENT!G$100),(PERCENT!G64-PERCENT!G$100)/(PERCENT!G$100-PERCENT!G$102))</f>
        <v>-0.31141160274394936</v>
      </c>
      <c r="H64" s="125">
        <f>IF(PERCENT!H64&gt;PERCENT!H$100,(PERCENT!H64-PERCENT!H$100)/(PERCENT!H$101-PERCENT!H$100),(PERCENT!H64-PERCENT!H$100)/(PERCENT!H$100-PERCENT!H$102))</f>
        <v>0.17354651616645023</v>
      </c>
      <c r="I64" s="124">
        <f>IF(PERCENT!I64&gt;PERCENT!I$100,(PERCENT!I64-PERCENT!I$100)/(PERCENT!I$101-PERCENT!I$100),(PERCENT!I64-PERCENT!I$100)/(PERCENT!I$100-PERCENT!I$102))</f>
        <v>0.18348549097516453</v>
      </c>
      <c r="J64" s="124">
        <f>IF(PERCENT!J64&gt;PERCENT!J$100,(PERCENT!J64-PERCENT!J$100)/(PERCENT!J$101-PERCENT!J$100),(PERCENT!J64-PERCENT!J$100)/(PERCENT!J$100-PERCENT!J$102))</f>
        <v>2.3222756520816661E-2</v>
      </c>
      <c r="K64" s="126">
        <f>IF(PERCENT!K64&gt;PERCENT!K$100,(PERCENT!K64-PERCENT!K$100)/(PERCENT!K$101-PERCENT!K$100),(PERCENT!K64-PERCENT!K$100)/(PERCENT!K$100-PERCENT!K$102))</f>
        <v>0.34064686957494728</v>
      </c>
      <c r="L64" s="126">
        <f>IF(PERCENT!L64&gt;PERCENT!L$100,(PERCENT!L64-PERCENT!L$100)/(PERCENT!L$101-PERCENT!L$100),(PERCENT!L64-PERCENT!L$100)/(PERCENT!L$100-PERCENT!L$102))</f>
        <v>-0.55994210737630035</v>
      </c>
      <c r="M64" s="124">
        <f>IF(PERCENT!M64&gt;PERCENT!M$100,(PERCENT!M64-PERCENT!M$100)/(PERCENT!M$101-PERCENT!M$100),(PERCENT!M64-PERCENT!M$100)/(PERCENT!M$100-PERCENT!M$102))</f>
        <v>-1</v>
      </c>
      <c r="N64" s="124">
        <f>IF(PERCENT!N64&gt;PERCENT!N$100,(PERCENT!N64-PERCENT!N$100)/(PERCENT!N$101-PERCENT!N$100),(PERCENT!N64-PERCENT!N$100)/(PERCENT!N$100-PERCENT!N$102))</f>
        <v>-1</v>
      </c>
      <c r="O64" s="124">
        <f>IF(PERCENT!O64&gt;PERCENT!O$100,(PERCENT!O64-PERCENT!O$100)/(PERCENT!O$101-PERCENT!O$100),(PERCENT!O64-PERCENT!O$100)/(PERCENT!O$100-PERCENT!O$102))</f>
        <v>-1</v>
      </c>
      <c r="P64" s="124">
        <f>IF(PERCENT!P64&gt;PERCENT!P$100,(PERCENT!P64-PERCENT!P$100)/(PERCENT!P$101-PERCENT!P$100),(PERCENT!P64-PERCENT!P$100)/(PERCENT!P$100-PERCENT!P$102))</f>
        <v>0.41494393393284956</v>
      </c>
      <c r="Q64" s="124">
        <f>IF(PERCENT!Q64&gt;PERCENT!Q$100,(PERCENT!Q64-PERCENT!Q$100)/(PERCENT!Q$101-PERCENT!Q$100),(PERCENT!Q64-PERCENT!Q$100)/(PERCENT!Q$100-PERCENT!Q$102))</f>
        <v>0.38997667110135825</v>
      </c>
      <c r="R64" s="127">
        <f>IF(PERCENT!R64&gt;PERCENT!R$100,(PERCENT!R64-PERCENT!R$100)/(PERCENT!R$101-PERCENT!R$100),(PERCENT!R64-PERCENT!R$100)/(PERCENT!R$100-PERCENT!R$102))</f>
        <v>0.59900776995299432</v>
      </c>
      <c r="S64" s="124">
        <f>IF(PERCENT!S64&gt;PERCENT!S$100,(PERCENT!S64-PERCENT!S$100)/(PERCENT!S$101-PERCENT!S$100),(PERCENT!S64-PERCENT!S$100)/(PERCENT!S$100-PERCENT!S$102))</f>
        <v>0.414434301385318</v>
      </c>
      <c r="T64" s="124">
        <f>IF(PERCENT!T64&gt;PERCENT!T$100,(PERCENT!T64-PERCENT!T$100)/(PERCENT!T$101-PERCENT!T$100),(PERCENT!T64-PERCENT!T$100)/(PERCENT!T$100-PERCENT!T$102))</f>
        <v>0.68272476018786221</v>
      </c>
      <c r="U64" s="124">
        <f>IF(PERCENT!U64&gt;PERCENT!U$100,(PERCENT!U64-PERCENT!U$100)/(PERCENT!U$101-PERCENT!U$100),(PERCENT!U64-PERCENT!U$100)/(PERCENT!U$100-PERCENT!U$102))</f>
        <v>0.24285073255964942</v>
      </c>
      <c r="V64" s="127">
        <f>IF(PERCENT!V64&gt;PERCENT!V$100,(PERCENT!V64-PERCENT!V$100)/(PERCENT!V$101-PERCENT!V$100),(PERCENT!V64-PERCENT!V$100)/(PERCENT!V$100-PERCENT!V$102))</f>
        <v>0.6446866286020525</v>
      </c>
      <c r="W64" s="124">
        <f>IF(PERCENT!W64&gt;PERCENT!W$100,(PERCENT!W64-PERCENT!W$100)/(PERCENT!W$101-PERCENT!W$100),(PERCENT!W64-PERCENT!W$100)/(PERCENT!W$100-PERCENT!W$102))</f>
        <v>0.6446866286020525</v>
      </c>
      <c r="X64" s="127">
        <f>IF(PERCENT!X64&gt;PERCENT!X$100,(PERCENT!X64-PERCENT!X$100)/(PERCENT!X$101-PERCENT!X$100),(PERCENT!X64-PERCENT!X$100)/(PERCENT!X$100-PERCENT!X$102))</f>
        <v>0.22411295669093848</v>
      </c>
      <c r="Y64" s="124">
        <f>IF(PERCENT!Y64&gt;PERCENT!Y$100,(PERCENT!Y64-PERCENT!Y$100)/(PERCENT!Y$101-PERCENT!Y$100),(PERCENT!Y64-PERCENT!Y$100)/(PERCENT!Y$100-PERCENT!Y$102))</f>
        <v>-0.99458381324998479</v>
      </c>
      <c r="Z64" s="124">
        <f>IF(PERCENT!Z64&gt;PERCENT!Z$100,(PERCENT!Z64-PERCENT!Z$100)/(PERCENT!Z$101-PERCENT!Z$100),(PERCENT!Z64-PERCENT!Z$100)/(PERCENT!Z$100-PERCENT!Z$102))</f>
        <v>0.67520212517646472</v>
      </c>
      <c r="AA64" s="124">
        <f>IF(PERCENT!AA64&gt;PERCENT!AA$100,(PERCENT!AA64-PERCENT!AA$100)/(PERCENT!AA$101-PERCENT!AA$100),(PERCENT!AA64-PERCENT!AA$100)/(PERCENT!AA$100-PERCENT!AA$102))</f>
        <v>0.2761317313273689</v>
      </c>
      <c r="AB64" s="124">
        <f>IF(PERCENT!AB64&gt;PERCENT!AB$100,(PERCENT!AB64-PERCENT!AB$100)/(PERCENT!AB$101-PERCENT!AB$100),(PERCENT!AB64-PERCENT!AB$100)/(PERCENT!AB$100-PERCENT!AB$102))</f>
        <v>-0.18533084620684528</v>
      </c>
      <c r="AC64" s="127">
        <f>IF(PERCENT!AC64&gt;PERCENT!AC$100,(PERCENT!AC64-PERCENT!AC$100)/(PERCENT!AC$101-PERCENT!AC$100),(PERCENT!AC64-PERCENT!AC$100)/(PERCENT!AC$100-PERCENT!AC$102))</f>
        <v>-0.79277096662888358</v>
      </c>
      <c r="AD64" s="124">
        <f>IF(PERCENT!AD64&gt;PERCENT!AD$100,(PERCENT!AD64-PERCENT!AD$100)/(PERCENT!AD$101-PERCENT!AD$100),(PERCENT!AD64-PERCENT!AD$100)/(PERCENT!AD$100-PERCENT!AD$102))</f>
        <v>-0.79277096662888358</v>
      </c>
      <c r="AE64" s="128">
        <f>IF(PERCENT!AE64&gt;PERCENT!AE$100,(PERCENT!AE64-PERCENT!AE$100)/(PERCENT!AE$101-PERCENT!AE$100),(PERCENT!AE64-PERCENT!AE$100)/(PERCENT!AE$100-PERCENT!AE$102))</f>
        <v>-0.68887322060005085</v>
      </c>
      <c r="AF64" s="124">
        <f>IF(PERCENT!AF64&gt;PERCENT!AF$100,(PERCENT!AF64-PERCENT!AF$100)/(PERCENT!AF$101-PERCENT!AF$100),(PERCENT!AF64-PERCENT!AF$100)/(PERCENT!AF$100-PERCENT!AF$102))</f>
        <v>0.32815591633667679</v>
      </c>
      <c r="AG64" s="124">
        <f>IF(PERCENT!AG64&gt;PERCENT!AG$100,(PERCENT!AG64-PERCENT!AG$100)/(PERCENT!AG$101-PERCENT!AG$100),(PERCENT!AG64-PERCENT!AG$100)/(PERCENT!AG$100-PERCENT!AG$102))</f>
        <v>0.16325086100708852</v>
      </c>
      <c r="AH64" s="124">
        <f>IF(PERCENT!AH64&gt;PERCENT!AH$100,(PERCENT!AH64-PERCENT!AH$100)/(PERCENT!AH$101-PERCENT!AH$100),(PERCENT!AH64-PERCENT!AH$100)/(PERCENT!AH$100-PERCENT!AH$102))</f>
        <v>0.3316093719644515</v>
      </c>
      <c r="AI64" s="124">
        <f>IF(PERCENT!AI64&gt;PERCENT!AI$100,(PERCENT!AI64-PERCENT!AI$100)/(PERCENT!AI$101-PERCENT!AI$100),(PERCENT!AI64-PERCENT!AI$100)/(PERCENT!AI$100-PERCENT!AI$102))</f>
        <v>-0.19613244438533839</v>
      </c>
      <c r="AJ64" s="124">
        <f>IF(PERCENT!AJ64&gt;PERCENT!AJ$100,(PERCENT!AJ64-PERCENT!AJ$100)/(PERCENT!AJ$101-PERCENT!AJ$100),(PERCENT!AJ64-PERCENT!AJ$100)/(PERCENT!AJ$100-PERCENT!AJ$102))</f>
        <v>1</v>
      </c>
      <c r="AK64" s="124">
        <f>IF(PERCENT!AK64&gt;PERCENT!AK$100,(PERCENT!AK64-PERCENT!AK$100)/(PERCENT!AK$101-PERCENT!AK$100),(PERCENT!AK64-PERCENT!AK$100)/(PERCENT!AK$100-PERCENT!AK$102))</f>
        <v>-6.0000151982349224E-2</v>
      </c>
      <c r="AL64" s="124">
        <f>IF(PERCENT!AL64&gt;PERCENT!AL$100,(PERCENT!AL64-PERCENT!AL$100)/(PERCENT!AL$101-PERCENT!AL$100),(PERCENT!AL64-PERCENT!AL$100)/(PERCENT!AL$100-PERCENT!AL$102))</f>
        <v>0.1466371853320782</v>
      </c>
      <c r="AM64" s="124">
        <f>IF(PERCENT!AM64&gt;PERCENT!AM$100,(PERCENT!AM64-PERCENT!AM$100)/(PERCENT!AM$101-PERCENT!AM$100),(PERCENT!AM64-PERCENT!AM$100)/(PERCENT!AM$100-PERCENT!AM$102))</f>
        <v>0.25664000787482738</v>
      </c>
      <c r="AN64" s="124">
        <f>IF(PERCENT!AN64&gt;PERCENT!AN$100,(PERCENT!AN64-PERCENT!AN$100)/(PERCENT!AN$101-PERCENT!AN$100),(PERCENT!AN64-PERCENT!AN$100)/(PERCENT!AN$100-PERCENT!AN$102))</f>
        <v>-0.11270405411549041</v>
      </c>
      <c r="AO64" s="124">
        <f>IF(PERCENT!AO64&gt;PERCENT!AO$100,(PERCENT!AO64-PERCENT!AO$100)/(PERCENT!AO$101-PERCENT!AO$100),(PERCENT!AO64-PERCENT!AO$100)/(PERCENT!AO$100-PERCENT!AO$102))</f>
        <v>-1</v>
      </c>
      <c r="AP64" s="124">
        <f>IF(PERCENT!AP64&gt;PERCENT!AP$100,(PERCENT!AP64-PERCENT!AP$100)/(PERCENT!AP$101-PERCENT!AP$100),(PERCENT!AP64-PERCENT!AP$100)/(PERCENT!AP$100-PERCENT!AP$102))</f>
        <v>-1</v>
      </c>
      <c r="AQ64" s="124">
        <f>IF(PERCENT!AQ64&gt;PERCENT!AQ$100,(PERCENT!AQ64-PERCENT!AQ$100)/(PERCENT!AQ$101-PERCENT!AQ$100),(PERCENT!AQ64-PERCENT!AQ$100)/(PERCENT!AQ$100-PERCENT!AQ$102))</f>
        <v>-0.13620356029430933</v>
      </c>
      <c r="AR64" s="124">
        <f>IF(PERCENT!AR64&gt;PERCENT!AR$100,(PERCENT!AR64-PERCENT!AR$100)/(PERCENT!AR$101-PERCENT!AR$100),(PERCENT!AR64-PERCENT!AR$100)/(PERCENT!AR$100-PERCENT!AR$102))</f>
        <v>0.99015437162570119</v>
      </c>
      <c r="AS64" s="198">
        <f>IF(PERCENT!AS64&gt;PERCENT!AS$100,(PERCENT!AS64-PERCENT!AS$100)/(PERCENT!AS$101-PERCENT!AS$100),(PERCENT!AS64-PERCENT!AS$100)/(PERCENT!AS$100-PERCENT!AS$102))</f>
        <v>-5.2527253334250977E-2</v>
      </c>
      <c r="AT64" s="198">
        <f>IF(PERCENT!AT64&gt;PERCENT!AT$100,(PERCENT!AT64-PERCENT!AT$100)/(PERCENT!AT$101-PERCENT!AT$100),(PERCENT!AT64-PERCENT!AT$100)/(PERCENT!AT$100-PERCENT!AT$102))</f>
        <v>-1.6584808886382914E-2</v>
      </c>
      <c r="AU64" s="198">
        <f>IF(PERCENT!AU64&gt;PERCENT!AU$100,(PERCENT!AU64-PERCENT!AU$100)/(PERCENT!AU$101-PERCENT!AU$100),(PERCENT!AU64-PERCENT!AU$100)/(PERCENT!AU$100-PERCENT!AU$102))</f>
        <v>0.17020586893938242</v>
      </c>
      <c r="AV64" s="231">
        <f>IF(PERCENT!AV64&gt;PERCENT!AV$100,(PERCENT!AV64-PERCENT!AV$100)/(PERCENT!AV$101-PERCENT!AV$100),(PERCENT!AV64-PERCENT!AV$100)/(PERCENT!AV$100-PERCENT!AV$102))</f>
        <v>-0.68887322060005085</v>
      </c>
      <c r="AW64" s="231">
        <f>IF(PERCENT!AW64&gt;PERCENT!AW$100,(PERCENT!AW64-PERCENT!AW$100)/(PERCENT!AW$101-PERCENT!AW$100),(PERCENT!AW64-PERCENT!AW$100)/(PERCENT!AW$100-PERCENT!AW$102))</f>
        <v>4.86417380239407E-2</v>
      </c>
      <c r="AX64" s="231">
        <f>IF(PERCENT!AX64&gt;PERCENT!AX$100,(PERCENT!AX64-PERCENT!AX$100)/(PERCENT!AX$101-PERCENT!AX$100),(PERCENT!AX64-PERCENT!AX$100)/(PERCENT!AX$100-PERCENT!AX$102))</f>
        <v>-0.68887322060005085</v>
      </c>
      <c r="AY64" s="232">
        <f>IF(PERCENT!AY64&gt;PERCENT!AY$100,(PERCENT!AY64-PERCENT!AY$100)/(PERCENT!AY$101-PERCENT!AY$100),(PERCENT!AY64-PERCENT!AY$100)/(PERCENT!AY$100-PERCENT!AY$102))</f>
        <v>1</v>
      </c>
    </row>
    <row r="65" spans="1:51" x14ac:dyDescent="0.35">
      <c r="A65" s="197" t="s">
        <v>454</v>
      </c>
      <c r="B65" s="125">
        <f>IF(PERCENT!B65&gt;PERCENT!B$100,(PERCENT!B65-PERCENT!B$100)/(PERCENT!B$101-PERCENT!B$100),(PERCENT!B65-PERCENT!B$100)/(PERCENT!B$100-PERCENT!B$102))</f>
        <v>-0.60606096166783274</v>
      </c>
      <c r="C65" s="124">
        <f>IF(PERCENT!C65&gt;PERCENT!C$100,(PERCENT!C65-PERCENT!C$100)/(PERCENT!C$101-PERCENT!C$100),(PERCENT!C65-PERCENT!C$100)/(PERCENT!C$100-PERCENT!C$102))</f>
        <v>0.31687576944822093</v>
      </c>
      <c r="D65" s="124">
        <f>IF(PERCENT!D65&gt;PERCENT!D$100,(PERCENT!D65-PERCENT!D$100)/(PERCENT!D$101-PERCENT!D$100),(PERCENT!D65-PERCENT!D$100)/(PERCENT!D$100-PERCENT!D$102))</f>
        <v>-0.67190068068728459</v>
      </c>
      <c r="E65" s="124">
        <f>IF(PERCENT!E65&gt;PERCENT!E$100,(PERCENT!E65-PERCENT!E$100)/(PERCENT!E$101-PERCENT!E$100),(PERCENT!E65-PERCENT!E$100)/(PERCENT!E$100-PERCENT!E$102))</f>
        <v>-0.17375621365595303</v>
      </c>
      <c r="F65" s="124">
        <f>IF(PERCENT!F65&gt;PERCENT!F$100,(PERCENT!F65-PERCENT!F$100)/(PERCENT!F$101-PERCENT!F$100),(PERCENT!F65-PERCENT!F$100)/(PERCENT!F$100-PERCENT!F$102))</f>
        <v>-0.2339039725239038</v>
      </c>
      <c r="G65" s="124">
        <f>IF(PERCENT!G65&gt;PERCENT!G$100,(PERCENT!G65-PERCENT!G$100)/(PERCENT!G$101-PERCENT!G$100),(PERCENT!G65-PERCENT!G$100)/(PERCENT!G$100-PERCENT!G$102))</f>
        <v>-0.47455482966900775</v>
      </c>
      <c r="H65" s="125">
        <f>IF(PERCENT!H65&gt;PERCENT!H$100,(PERCENT!H65-PERCENT!H$100)/(PERCENT!H$101-PERCENT!H$100),(PERCENT!H65-PERCENT!H$100)/(PERCENT!H$100-PERCENT!H$102))</f>
        <v>-0.79273344394687462</v>
      </c>
      <c r="I65" s="124">
        <f>IF(PERCENT!I65&gt;PERCENT!I$100,(PERCENT!I65-PERCENT!I$100)/(PERCENT!I$101-PERCENT!I$100),(PERCENT!I65-PERCENT!I$100)/(PERCENT!I$100-PERCENT!I$102))</f>
        <v>-0.76680813773060885</v>
      </c>
      <c r="J65" s="124">
        <f>IF(PERCENT!J65&gt;PERCENT!J$100,(PERCENT!J65-PERCENT!J$100)/(PERCENT!J$101-PERCENT!J$100),(PERCENT!J65-PERCENT!J$100)/(PERCENT!J$100-PERCENT!J$102))</f>
        <v>-0.76089433074936486</v>
      </c>
      <c r="K65" s="126">
        <f>IF(PERCENT!K65&gt;PERCENT!K$100,(PERCENT!K65-PERCENT!K$100)/(PERCENT!K$101-PERCENT!K$100),(PERCENT!K65-PERCENT!K$100)/(PERCENT!K$100-PERCENT!K$102))</f>
        <v>-0.22931255400233108</v>
      </c>
      <c r="L65" s="126">
        <f>IF(PERCENT!L65&gt;PERCENT!L$100,(PERCENT!L65-PERCENT!L$100)/(PERCENT!L$101-PERCENT!L$100),(PERCENT!L65-PERCENT!L$100)/(PERCENT!L$100-PERCENT!L$102))</f>
        <v>-0.25408227980215004</v>
      </c>
      <c r="M65" s="124">
        <f>IF(PERCENT!M65&gt;PERCENT!M$100,(PERCENT!M65-PERCENT!M$100)/(PERCENT!M$101-PERCENT!M$100),(PERCENT!M65-PERCENT!M$100)/(PERCENT!M$100-PERCENT!M$102))</f>
        <v>-1</v>
      </c>
      <c r="N65" s="124">
        <f>IF(PERCENT!N65&gt;PERCENT!N$100,(PERCENT!N65-PERCENT!N$100)/(PERCENT!N$101-PERCENT!N$100),(PERCENT!N65-PERCENT!N$100)/(PERCENT!N$100-PERCENT!N$102))</f>
        <v>-1.4104007858801171E-2</v>
      </c>
      <c r="O65" s="124">
        <f>IF(PERCENT!O65&gt;PERCENT!O$100,(PERCENT!O65-PERCENT!O$100)/(PERCENT!O$101-PERCENT!O$100),(PERCENT!O65-PERCENT!O$100)/(PERCENT!O$100-PERCENT!O$102))</f>
        <v>-0.51053914632914932</v>
      </c>
      <c r="P65" s="124">
        <f>IF(PERCENT!P65&gt;PERCENT!P$100,(PERCENT!P65-PERCENT!P$100)/(PERCENT!P$101-PERCENT!P$100),(PERCENT!P65-PERCENT!P$100)/(PERCENT!P$100-PERCENT!P$102))</f>
        <v>0.58210280995203623</v>
      </c>
      <c r="Q65" s="124">
        <f>IF(PERCENT!Q65&gt;PERCENT!Q$100,(PERCENT!Q65-PERCENT!Q$100)/(PERCENT!Q$101-PERCENT!Q$100),(PERCENT!Q65-PERCENT!Q$100)/(PERCENT!Q$100-PERCENT!Q$102))</f>
        <v>-3.3523763624373946E-2</v>
      </c>
      <c r="R65" s="127">
        <f>IF(PERCENT!R65&gt;PERCENT!R$100,(PERCENT!R65-PERCENT!R$100)/(PERCENT!R$101-PERCENT!R$100),(PERCENT!R65-PERCENT!R$100)/(PERCENT!R$100-PERCENT!R$102))</f>
        <v>-0.26971204675712313</v>
      </c>
      <c r="S65" s="124">
        <f>IF(PERCENT!S65&gt;PERCENT!S$100,(PERCENT!S65-PERCENT!S$100)/(PERCENT!S$101-PERCENT!S$100),(PERCENT!S65-PERCENT!S$100)/(PERCENT!S$100-PERCENT!S$102))</f>
        <v>-0.18216342574418573</v>
      </c>
      <c r="T65" s="124">
        <f>IF(PERCENT!T65&gt;PERCENT!T$100,(PERCENT!T65-PERCENT!T$100)/(PERCENT!T$101-PERCENT!T$100),(PERCENT!T65-PERCENT!T$100)/(PERCENT!T$100-PERCENT!T$102))</f>
        <v>-0.13990042019969454</v>
      </c>
      <c r="U65" s="124">
        <f>IF(PERCENT!U65&gt;PERCENT!U$100,(PERCENT!U65-PERCENT!U$100)/(PERCENT!U$101-PERCENT!U$100),(PERCENT!U65-PERCENT!U$100)/(PERCENT!U$100-PERCENT!U$102))</f>
        <v>-0.66060115087309368</v>
      </c>
      <c r="V65" s="127">
        <f>IF(PERCENT!V65&gt;PERCENT!V$100,(PERCENT!V65-PERCENT!V$100)/(PERCENT!V$101-PERCENT!V$100),(PERCENT!V65-PERCENT!V$100)/(PERCENT!V$100-PERCENT!V$102))</f>
        <v>-0.86857380431144304</v>
      </c>
      <c r="W65" s="124">
        <f>IF(PERCENT!W65&gt;PERCENT!W$100,(PERCENT!W65-PERCENT!W$100)/(PERCENT!W$101-PERCENT!W$100),(PERCENT!W65-PERCENT!W$100)/(PERCENT!W$100-PERCENT!W$102))</f>
        <v>-0.86857380431144304</v>
      </c>
      <c r="X65" s="127">
        <f>IF(PERCENT!X65&gt;PERCENT!X$100,(PERCENT!X65-PERCENT!X$100)/(PERCENT!X$101-PERCENT!X$100),(PERCENT!X65-PERCENT!X$100)/(PERCENT!X$100-PERCENT!X$102))</f>
        <v>-0.77062290852064064</v>
      </c>
      <c r="Y65" s="124">
        <f>IF(PERCENT!Y65&gt;PERCENT!Y$100,(PERCENT!Y65-PERCENT!Y$100)/(PERCENT!Y$101-PERCENT!Y$100),(PERCENT!Y65-PERCENT!Y$100)/(PERCENT!Y$100-PERCENT!Y$102))</f>
        <v>-0.78032954204589278</v>
      </c>
      <c r="Z65" s="124">
        <f>IF(PERCENT!Z65&gt;PERCENT!Z$100,(PERCENT!Z65-PERCENT!Z$100)/(PERCENT!Z$101-PERCENT!Z$100),(PERCENT!Z65-PERCENT!Z$100)/(PERCENT!Z$100-PERCENT!Z$102))</f>
        <v>-0.79343102444303848</v>
      </c>
      <c r="AA65" s="124">
        <f>IF(PERCENT!AA65&gt;PERCENT!AA$100,(PERCENT!AA65-PERCENT!AA$100)/(PERCENT!AA$101-PERCENT!AA$100),(PERCENT!AA65-PERCENT!AA$100)/(PERCENT!AA$100-PERCENT!AA$102))</f>
        <v>-0.71054174426563088</v>
      </c>
      <c r="AB65" s="124">
        <f>IF(PERCENT!AB65&gt;PERCENT!AB$100,(PERCENT!AB65-PERCENT!AB$100)/(PERCENT!AB$101-PERCENT!AB$100),(PERCENT!AB65-PERCENT!AB$100)/(PERCENT!AB$100-PERCENT!AB$102))</f>
        <v>-0.73098152553870888</v>
      </c>
      <c r="AC65" s="127">
        <f>IF(PERCENT!AC65&gt;PERCENT!AC$100,(PERCENT!AC65-PERCENT!AC$100)/(PERCENT!AC$101-PERCENT!AC$100),(PERCENT!AC65-PERCENT!AC$100)/(PERCENT!AC$100-PERCENT!AC$102))</f>
        <v>-0.646172199740918</v>
      </c>
      <c r="AD65" s="124">
        <f>IF(PERCENT!AD65&gt;PERCENT!AD$100,(PERCENT!AD65-PERCENT!AD$100)/(PERCENT!AD$101-PERCENT!AD$100),(PERCENT!AD65-PERCENT!AD$100)/(PERCENT!AD$100-PERCENT!AD$102))</f>
        <v>-0.646172199740918</v>
      </c>
      <c r="AE65" s="128">
        <f>IF(PERCENT!AE65&gt;PERCENT!AE$100,(PERCENT!AE65-PERCENT!AE$100)/(PERCENT!AE$101-PERCENT!AE$100),(PERCENT!AE65-PERCENT!AE$100)/(PERCENT!AE$100-PERCENT!AE$102))</f>
        <v>9.8861280689683598E-2</v>
      </c>
      <c r="AF65" s="124">
        <f>IF(PERCENT!AF65&gt;PERCENT!AF$100,(PERCENT!AF65-PERCENT!AF$100)/(PERCENT!AF$101-PERCENT!AF$100),(PERCENT!AF65-PERCENT!AF$100)/(PERCENT!AF$100-PERCENT!AF$102))</f>
        <v>0.40147841699230274</v>
      </c>
      <c r="AG65" s="124">
        <f>IF(PERCENT!AG65&gt;PERCENT!AG$100,(PERCENT!AG65-PERCENT!AG$100)/(PERCENT!AG$101-PERCENT!AG$100),(PERCENT!AG65-PERCENT!AG$100)/(PERCENT!AG$100-PERCENT!AG$102))</f>
        <v>0.68992384679622942</v>
      </c>
      <c r="AH65" s="124">
        <f>IF(PERCENT!AH65&gt;PERCENT!AH$100,(PERCENT!AH65-PERCENT!AH$100)/(PERCENT!AH$101-PERCENT!AH$100),(PERCENT!AH65-PERCENT!AH$100)/(PERCENT!AH$100-PERCENT!AH$102))</f>
        <v>-0.51719247509807365</v>
      </c>
      <c r="AI65" s="124">
        <f>IF(PERCENT!AI65&gt;PERCENT!AI$100,(PERCENT!AI65-PERCENT!AI$100)/(PERCENT!AI$101-PERCENT!AI$100),(PERCENT!AI65-PERCENT!AI$100)/(PERCENT!AI$100-PERCENT!AI$102))</f>
        <v>-0.7703272697787541</v>
      </c>
      <c r="AJ65" s="124">
        <f>IF(PERCENT!AJ65&gt;PERCENT!AJ$100,(PERCENT!AJ65-PERCENT!AJ$100)/(PERCENT!AJ$101-PERCENT!AJ$100),(PERCENT!AJ65-PERCENT!AJ$100)/(PERCENT!AJ$100-PERCENT!AJ$102))</f>
        <v>-1.0271511150019355E-2</v>
      </c>
      <c r="AK65" s="124">
        <f>IF(PERCENT!AK65&gt;PERCENT!AK$100,(PERCENT!AK65-PERCENT!AK$100)/(PERCENT!AK$101-PERCENT!AK$100),(PERCENT!AK65-PERCENT!AK$100)/(PERCENT!AK$100-PERCENT!AK$102))</f>
        <v>-0.46006480514640935</v>
      </c>
      <c r="AL65" s="124">
        <f>IF(PERCENT!AL65&gt;PERCENT!AL$100,(PERCENT!AL65-PERCENT!AL$100)/(PERCENT!AL$101-PERCENT!AL$100),(PERCENT!AL65-PERCENT!AL$100)/(PERCENT!AL$100-PERCENT!AL$102))</f>
        <v>-0.49746696930766887</v>
      </c>
      <c r="AM65" s="124">
        <f>IF(PERCENT!AM65&gt;PERCENT!AM$100,(PERCENT!AM65-PERCENT!AM$100)/(PERCENT!AM$101-PERCENT!AM$100),(PERCENT!AM65-PERCENT!AM$100)/(PERCENT!AM$100-PERCENT!AM$102))</f>
        <v>-6.6946378158546871E-2</v>
      </c>
      <c r="AN65" s="124">
        <f>IF(PERCENT!AN65&gt;PERCENT!AN$100,(PERCENT!AN65-PERCENT!AN$100)/(PERCENT!AN$101-PERCENT!AN$100),(PERCENT!AN65-PERCENT!AN$100)/(PERCENT!AN$100-PERCENT!AN$102))</f>
        <v>0.20306598910576945</v>
      </c>
      <c r="AO65" s="124">
        <f>IF(PERCENT!AO65&gt;PERCENT!AO$100,(PERCENT!AO65-PERCENT!AO$100)/(PERCENT!AO$101-PERCENT!AO$100),(PERCENT!AO65-PERCENT!AO$100)/(PERCENT!AO$100-PERCENT!AO$102))</f>
        <v>0.34565752313473352</v>
      </c>
      <c r="AP65" s="124">
        <f>IF(PERCENT!AP65&gt;PERCENT!AP$100,(PERCENT!AP65-PERCENT!AP$100)/(PERCENT!AP$101-PERCENT!AP$100),(PERCENT!AP65-PERCENT!AP$100)/(PERCENT!AP$100-PERCENT!AP$102))</f>
        <v>0.58011454636164972</v>
      </c>
      <c r="AQ65" s="124">
        <f>IF(PERCENT!AQ65&gt;PERCENT!AQ$100,(PERCENT!AQ65-PERCENT!AQ$100)/(PERCENT!AQ$101-PERCENT!AQ$100),(PERCENT!AQ65-PERCENT!AQ$100)/(PERCENT!AQ$100-PERCENT!AQ$102))</f>
        <v>0.58246590699781498</v>
      </c>
      <c r="AR65" s="124">
        <f>IF(PERCENT!AR65&gt;PERCENT!AR$100,(PERCENT!AR65-PERCENT!AR$100)/(PERCENT!AR$101-PERCENT!AR$100),(PERCENT!AR65-PERCENT!AR$100)/(PERCENT!AR$100-PERCENT!AR$102))</f>
        <v>0.53541856332428917</v>
      </c>
      <c r="AS65" s="198">
        <f>IF(PERCENT!AS65&gt;PERCENT!AS$100,(PERCENT!AS65-PERCENT!AS$100)/(PERCENT!AS$101-PERCENT!AS$100),(PERCENT!AS65-PERCENT!AS$100)/(PERCENT!AS$100-PERCENT!AS$102))</f>
        <v>-0.9143326891401149</v>
      </c>
      <c r="AT65" s="198">
        <f>IF(PERCENT!AT65&gt;PERCENT!AT$100,(PERCENT!AT65-PERCENT!AT$100)/(PERCENT!AT$101-PERCENT!AT$100),(PERCENT!AT65-PERCENT!AT$100)/(PERCENT!AT$100-PERCENT!AT$102))</f>
        <v>-0.28349356867111308</v>
      </c>
      <c r="AU65" s="198">
        <f>IF(PERCENT!AU65&gt;PERCENT!AU$100,(PERCENT!AU65-PERCENT!AU$100)/(PERCENT!AU$101-PERCENT!AU$100),(PERCENT!AU65-PERCENT!AU$100)/(PERCENT!AU$100-PERCENT!AU$102))</f>
        <v>-0.67059951590767741</v>
      </c>
      <c r="AV65" s="231">
        <f>IF(PERCENT!AV65&gt;PERCENT!AV$100,(PERCENT!AV65-PERCENT!AV$100)/(PERCENT!AV$101-PERCENT!AV$100),(PERCENT!AV65-PERCENT!AV$100)/(PERCENT!AV$100-PERCENT!AV$102))</f>
        <v>9.8861280689683598E-2</v>
      </c>
      <c r="AW65" s="231">
        <f>IF(PERCENT!AW65&gt;PERCENT!AW$100,(PERCENT!AW65-PERCENT!AW$100)/(PERCENT!AW$101-PERCENT!AW$100),(PERCENT!AW65-PERCENT!AW$100)/(PERCENT!AW$100-PERCENT!AW$102))</f>
        <v>-0.58188792183222038</v>
      </c>
      <c r="AX65" s="231">
        <f>IF(PERCENT!AX65&gt;PERCENT!AX$100,(PERCENT!AX65-PERCENT!AX$100)/(PERCENT!AX$101-PERCENT!AX$100),(PERCENT!AX65-PERCENT!AX$100)/(PERCENT!AX$100-PERCENT!AX$102))</f>
        <v>9.8861280689683598E-2</v>
      </c>
      <c r="AY65" s="232">
        <f>IF(PERCENT!AY65&gt;PERCENT!AY$100,(PERCENT!AY65-PERCENT!AY$100)/(PERCENT!AY$101-PERCENT!AY$100),(PERCENT!AY65-PERCENT!AY$100)/(PERCENT!AY$100-PERCENT!AY$102))</f>
        <v>-0.67161083267756416</v>
      </c>
    </row>
    <row r="66" spans="1:51" x14ac:dyDescent="0.35">
      <c r="A66" s="197" t="s">
        <v>455</v>
      </c>
      <c r="B66" s="125">
        <f>IF(PERCENT!B66&gt;PERCENT!B$100,(PERCENT!B66-PERCENT!B$100)/(PERCENT!B$101-PERCENT!B$100),(PERCENT!B66-PERCENT!B$100)/(PERCENT!B$100-PERCENT!B$102))</f>
        <v>0.50376719420612559</v>
      </c>
      <c r="C66" s="124">
        <f>IF(PERCENT!C66&gt;PERCENT!C$100,(PERCENT!C66-PERCENT!C$100)/(PERCENT!C$101-PERCENT!C$100),(PERCENT!C66-PERCENT!C$100)/(PERCENT!C$100-PERCENT!C$102))</f>
        <v>0.58991581081648925</v>
      </c>
      <c r="D66" s="124">
        <f>IF(PERCENT!D66&gt;PERCENT!D$100,(PERCENT!D66-PERCENT!D$100)/(PERCENT!D$101-PERCENT!D$100),(PERCENT!D66-PERCENT!D$100)/(PERCENT!D$100-PERCENT!D$102))</f>
        <v>0.32285397821341083</v>
      </c>
      <c r="E66" s="124">
        <f>IF(PERCENT!E66&gt;PERCENT!E$100,(PERCENT!E66-PERCENT!E$100)/(PERCENT!E$101-PERCENT!E$100),(PERCENT!E66-PERCENT!E$100)/(PERCENT!E$100-PERCENT!E$102))</f>
        <v>-6.2830170725942658E-2</v>
      </c>
      <c r="F66" s="124">
        <f>IF(PERCENT!F66&gt;PERCENT!F$100,(PERCENT!F66-PERCENT!F$100)/(PERCENT!F$101-PERCENT!F$100),(PERCENT!F66-PERCENT!F$100)/(PERCENT!F$100-PERCENT!F$102))</f>
        <v>0.6716988843504722</v>
      </c>
      <c r="G66" s="124">
        <f>IF(PERCENT!G66&gt;PERCENT!G$100,(PERCENT!G66-PERCENT!G$100)/(PERCENT!G$101-PERCENT!G$100),(PERCENT!G66-PERCENT!G$100)/(PERCENT!G$100-PERCENT!G$102))</f>
        <v>9.4633558646471563E-2</v>
      </c>
      <c r="H66" s="125">
        <f>IF(PERCENT!H66&gt;PERCENT!H$100,(PERCENT!H66-PERCENT!H$100)/(PERCENT!H$101-PERCENT!H$100),(PERCENT!H66-PERCENT!H$100)/(PERCENT!H$100-PERCENT!H$102))</f>
        <v>0.10798264148085765</v>
      </c>
      <c r="I66" s="124">
        <f>IF(PERCENT!I66&gt;PERCENT!I$100,(PERCENT!I66-PERCENT!I$100)/(PERCENT!I$101-PERCENT!I$100),(PERCENT!I66-PERCENT!I$100)/(PERCENT!I$100-PERCENT!I$102))</f>
        <v>-0.70510422182098254</v>
      </c>
      <c r="J66" s="124">
        <f>IF(PERCENT!J66&gt;PERCENT!J$100,(PERCENT!J66-PERCENT!J$100)/(PERCENT!J$101-PERCENT!J$100),(PERCENT!J66-PERCENT!J$100)/(PERCENT!J$100-PERCENT!J$102))</f>
        <v>0.24514474488855981</v>
      </c>
      <c r="K66" s="126">
        <f>IF(PERCENT!K66&gt;PERCENT!K$100,(PERCENT!K66-PERCENT!K$100)/(PERCENT!K$101-PERCENT!K$100),(PERCENT!K66-PERCENT!K$100)/(PERCENT!K$100-PERCENT!K$102))</f>
        <v>0.54812168514019777</v>
      </c>
      <c r="L66" s="126">
        <f>IF(PERCENT!L66&gt;PERCENT!L$100,(PERCENT!L66-PERCENT!L$100)/(PERCENT!L$101-PERCENT!L$100),(PERCENT!L66-PERCENT!L$100)/(PERCENT!L$100-PERCENT!L$102))</f>
        <v>-0.32855860002862086</v>
      </c>
      <c r="M66" s="124">
        <f>IF(PERCENT!M66&gt;PERCENT!M$100,(PERCENT!M66-PERCENT!M$100)/(PERCENT!M$101-PERCENT!M$100),(PERCENT!M66-PERCENT!M$100)/(PERCENT!M$100-PERCENT!M$102))</f>
        <v>-1</v>
      </c>
      <c r="N66" s="124">
        <f>IF(PERCENT!N66&gt;PERCENT!N$100,(PERCENT!N66-PERCENT!N$100)/(PERCENT!N$101-PERCENT!N$100),(PERCENT!N66-PERCENT!N$100)/(PERCENT!N$100-PERCENT!N$102))</f>
        <v>-1</v>
      </c>
      <c r="O66" s="124">
        <f>IF(PERCENT!O66&gt;PERCENT!O$100,(PERCENT!O66-PERCENT!O$100)/(PERCENT!O$101-PERCENT!O$100),(PERCENT!O66-PERCENT!O$100)/(PERCENT!O$100-PERCENT!O$102))</f>
        <v>-1</v>
      </c>
      <c r="P66" s="124">
        <f>IF(PERCENT!P66&gt;PERCENT!P$100,(PERCENT!P66-PERCENT!P$100)/(PERCENT!P$101-PERCENT!P$100),(PERCENT!P66-PERCENT!P$100)/(PERCENT!P$100-PERCENT!P$102))</f>
        <v>0.98275344929960839</v>
      </c>
      <c r="Q66" s="124">
        <f>IF(PERCENT!Q66&gt;PERCENT!Q$100,(PERCENT!Q66-PERCENT!Q$100)/(PERCENT!Q$101-PERCENT!Q$100),(PERCENT!Q66-PERCENT!Q$100)/(PERCENT!Q$100-PERCENT!Q$102))</f>
        <v>0.90865884307456268</v>
      </c>
      <c r="R66" s="127">
        <f>IF(PERCENT!R66&gt;PERCENT!R$100,(PERCENT!R66-PERCENT!R$100)/(PERCENT!R$101-PERCENT!R$100),(PERCENT!R66-PERCENT!R$100)/(PERCENT!R$100-PERCENT!R$102))</f>
        <v>-0.5017072253217445</v>
      </c>
      <c r="S66" s="124">
        <f>IF(PERCENT!S66&gt;PERCENT!S$100,(PERCENT!S66-PERCENT!S$100)/(PERCENT!S$101-PERCENT!S$100),(PERCENT!S66-PERCENT!S$100)/(PERCENT!S$100-PERCENT!S$102))</f>
        <v>-0.42698058330282029</v>
      </c>
      <c r="T66" s="124">
        <f>IF(PERCENT!T66&gt;PERCENT!T$100,(PERCENT!T66-PERCENT!T$100)/(PERCENT!T$101-PERCENT!T$100),(PERCENT!T66-PERCENT!T$100)/(PERCENT!T$100-PERCENT!T$102))</f>
        <v>-0.42947906590368923</v>
      </c>
      <c r="U66" s="124">
        <f>IF(PERCENT!U66&gt;PERCENT!U$100,(PERCENT!U66-PERCENT!U$100)/(PERCENT!U$101-PERCENT!U$100),(PERCENT!U66-PERCENT!U$100)/(PERCENT!U$100-PERCENT!U$102))</f>
        <v>-0.75603009581807323</v>
      </c>
      <c r="V66" s="127">
        <f>IF(PERCENT!V66&gt;PERCENT!V$100,(PERCENT!V66-PERCENT!V$100)/(PERCENT!V$101-PERCENT!V$100),(PERCENT!V66-PERCENT!V$100)/(PERCENT!V$100-PERCENT!V$102))</f>
        <v>-0.84314261328401119</v>
      </c>
      <c r="W66" s="124">
        <f>IF(PERCENT!W66&gt;PERCENT!W$100,(PERCENT!W66-PERCENT!W$100)/(PERCENT!W$101-PERCENT!W$100),(PERCENT!W66-PERCENT!W$100)/(PERCENT!W$100-PERCENT!W$102))</f>
        <v>-0.84314261328401119</v>
      </c>
      <c r="X66" s="127">
        <f>IF(PERCENT!X66&gt;PERCENT!X$100,(PERCENT!X66-PERCENT!X$100)/(PERCENT!X$101-PERCENT!X$100),(PERCENT!X66-PERCENT!X$100)/(PERCENT!X$100-PERCENT!X$102))</f>
        <v>0.20566686064587503</v>
      </c>
      <c r="Y66" s="124">
        <f>IF(PERCENT!Y66&gt;PERCENT!Y$100,(PERCENT!Y66-PERCENT!Y$100)/(PERCENT!Y$101-PERCENT!Y$100),(PERCENT!Y66-PERCENT!Y$100)/(PERCENT!Y$100-PERCENT!Y$102))</f>
        <v>-0.86724044570892833</v>
      </c>
      <c r="Z66" s="124">
        <f>IF(PERCENT!Z66&gt;PERCENT!Z$100,(PERCENT!Z66-PERCENT!Z$100)/(PERCENT!Z$101-PERCENT!Z$100),(PERCENT!Z66-PERCENT!Z$100)/(PERCENT!Z$100-PERCENT!Z$102))</f>
        <v>-0.98247632721349942</v>
      </c>
      <c r="AA66" s="124">
        <f>IF(PERCENT!AA66&gt;PERCENT!AA$100,(PERCENT!AA66-PERCENT!AA$100)/(PERCENT!AA$101-PERCENT!AA$100),(PERCENT!AA66-PERCENT!AA$100)/(PERCENT!AA$100-PERCENT!AA$102))</f>
        <v>-0.12795137351368724</v>
      </c>
      <c r="AB66" s="124">
        <f>IF(PERCENT!AB66&gt;PERCENT!AB$100,(PERCENT!AB66-PERCENT!AB$100)/(PERCENT!AB$101-PERCENT!AB$100),(PERCENT!AB66-PERCENT!AB$100)/(PERCENT!AB$100-PERCENT!AB$102))</f>
        <v>0.80065885044374008</v>
      </c>
      <c r="AC66" s="127">
        <f>IF(PERCENT!AC66&gt;PERCENT!AC$100,(PERCENT!AC66-PERCENT!AC$100)/(PERCENT!AC$101-PERCENT!AC$100),(PERCENT!AC66-PERCENT!AC$100)/(PERCENT!AC$100-PERCENT!AC$102))</f>
        <v>0.56865904569360615</v>
      </c>
      <c r="AD66" s="124">
        <f>IF(PERCENT!AD66&gt;PERCENT!AD$100,(PERCENT!AD66-PERCENT!AD$100)/(PERCENT!AD$101-PERCENT!AD$100),(PERCENT!AD66-PERCENT!AD$100)/(PERCENT!AD$100-PERCENT!AD$102))</f>
        <v>0.56865904569360615</v>
      </c>
      <c r="AE66" s="128">
        <f>IF(PERCENT!AE66&gt;PERCENT!AE$100,(PERCENT!AE66-PERCENT!AE$100)/(PERCENT!AE$101-PERCENT!AE$100),(PERCENT!AE66-PERCENT!AE$100)/(PERCENT!AE$100-PERCENT!AE$102))</f>
        <v>0.83492057874576797</v>
      </c>
      <c r="AF66" s="124">
        <f>IF(PERCENT!AF66&gt;PERCENT!AF$100,(PERCENT!AF66-PERCENT!AF$100)/(PERCENT!AF$101-PERCENT!AF$100),(PERCENT!AF66-PERCENT!AF$100)/(PERCENT!AF$100-PERCENT!AF$102))</f>
        <v>-0.9357886764775879</v>
      </c>
      <c r="AG66" s="124">
        <f>IF(PERCENT!AG66&gt;PERCENT!AG$100,(PERCENT!AG66-PERCENT!AG$100)/(PERCENT!AG$101-PERCENT!AG$100),(PERCENT!AG66-PERCENT!AG$100)/(PERCENT!AG$100-PERCENT!AG$102))</f>
        <v>-0.98394708496574979</v>
      </c>
      <c r="AH66" s="124">
        <f>IF(PERCENT!AH66&gt;PERCENT!AH$100,(PERCENT!AH66-PERCENT!AH$100)/(PERCENT!AH$101-PERCENT!AH$100),(PERCENT!AH66-PERCENT!AH$100)/(PERCENT!AH$100-PERCENT!AH$102))</f>
        <v>-0.83848047336474729</v>
      </c>
      <c r="AI66" s="124">
        <f>IF(PERCENT!AI66&gt;PERCENT!AI$100,(PERCENT!AI66-PERCENT!AI$100)/(PERCENT!AI$101-PERCENT!AI$100),(PERCENT!AI66-PERCENT!AI$100)/(PERCENT!AI$100-PERCENT!AI$102))</f>
        <v>0.53735390239970227</v>
      </c>
      <c r="AJ66" s="124">
        <f>IF(PERCENT!AJ66&gt;PERCENT!AJ$100,(PERCENT!AJ66-PERCENT!AJ$100)/(PERCENT!AJ$101-PERCENT!AJ$100),(PERCENT!AJ66-PERCENT!AJ$100)/(PERCENT!AJ$100-PERCENT!AJ$102))</f>
        <v>-0.21656268076726407</v>
      </c>
      <c r="AK66" s="124">
        <f>IF(PERCENT!AK66&gt;PERCENT!AK$100,(PERCENT!AK66-PERCENT!AK$100)/(PERCENT!AK$101-PERCENT!AK$100),(PERCENT!AK66-PERCENT!AK$100)/(PERCENT!AK$100-PERCENT!AK$102))</f>
        <v>0.83983282228176959</v>
      </c>
      <c r="AL66" s="124">
        <f>IF(PERCENT!AL66&gt;PERCENT!AL$100,(PERCENT!AL66-PERCENT!AL$100)/(PERCENT!AL$101-PERCENT!AL$100),(PERCENT!AL66-PERCENT!AL$100)/(PERCENT!AL$100-PERCENT!AL$102))</f>
        <v>-0.86437972525991147</v>
      </c>
      <c r="AM66" s="124">
        <f>IF(PERCENT!AM66&gt;PERCENT!AM$100,(PERCENT!AM66-PERCENT!AM$100)/(PERCENT!AM$101-PERCENT!AM$100),(PERCENT!AM66-PERCENT!AM$100)/(PERCENT!AM$100-PERCENT!AM$102))</f>
        <v>0.89503792266739091</v>
      </c>
      <c r="AN66" s="124">
        <f>IF(PERCENT!AN66&gt;PERCENT!AN$100,(PERCENT!AN66-PERCENT!AN$100)/(PERCENT!AN$101-PERCENT!AN$100),(PERCENT!AN66-PERCENT!AN$100)/(PERCENT!AN$100-PERCENT!AN$102))</f>
        <v>0.56282477116659635</v>
      </c>
      <c r="AO66" s="124">
        <f>IF(PERCENT!AO66&gt;PERCENT!AO$100,(PERCENT!AO66-PERCENT!AO$100)/(PERCENT!AO$101-PERCENT!AO$100),(PERCENT!AO66-PERCENT!AO$100)/(PERCENT!AO$100-PERCENT!AO$102))</f>
        <v>0.6500645103243996</v>
      </c>
      <c r="AP66" s="124">
        <f>IF(PERCENT!AP66&gt;PERCENT!AP$100,(PERCENT!AP66-PERCENT!AP$100)/(PERCENT!AP$101-PERCENT!AP$100),(PERCENT!AP66-PERCENT!AP$100)/(PERCENT!AP$100-PERCENT!AP$102))</f>
        <v>0.98692419691203215</v>
      </c>
      <c r="AQ66" s="124">
        <f>IF(PERCENT!AQ66&gt;PERCENT!AQ$100,(PERCENT!AQ66-PERCENT!AQ$100)/(PERCENT!AQ$101-PERCENT!AQ$100),(PERCENT!AQ66-PERCENT!AQ$100)/(PERCENT!AQ$100-PERCENT!AQ$102))</f>
        <v>0.38232638485400627</v>
      </c>
      <c r="AR66" s="124">
        <f>IF(PERCENT!AR66&gt;PERCENT!AR$100,(PERCENT!AR66-PERCENT!AR$100)/(PERCENT!AR$101-PERCENT!AR$100),(PERCENT!AR66-PERCENT!AR$100)/(PERCENT!AR$100-PERCENT!AR$102))</f>
        <v>0.95601815805274937</v>
      </c>
      <c r="AS66" s="198">
        <f>IF(PERCENT!AS66&gt;PERCENT!AS$100,(PERCENT!AS66-PERCENT!AS$100)/(PERCENT!AS$101-PERCENT!AS$100),(PERCENT!AS66-PERCENT!AS$100)/(PERCENT!AS$100-PERCENT!AS$102))</f>
        <v>0.19321848533345665</v>
      </c>
      <c r="AT66" s="198">
        <f>IF(PERCENT!AT66&gt;PERCENT!AT$100,(PERCENT!AT66-PERCENT!AT$100)/(PERCENT!AT$101-PERCENT!AT$100),(PERCENT!AT66-PERCENT!AT$100)/(PERCENT!AT$100-PERCENT!AT$102))</f>
        <v>0.16628092968827565</v>
      </c>
      <c r="AU66" s="198">
        <f>IF(PERCENT!AU66&gt;PERCENT!AU$100,(PERCENT!AU66-PERCENT!AU$100)/(PERCENT!AU$101-PERCENT!AU$100),(PERCENT!AU66-PERCENT!AU$100)/(PERCENT!AU$100-PERCENT!AU$102))</f>
        <v>0.21175079093681951</v>
      </c>
      <c r="AV66" s="231">
        <f>IF(PERCENT!AV66&gt;PERCENT!AV$100,(PERCENT!AV66-PERCENT!AV$100)/(PERCENT!AV$101-PERCENT!AV$100),(PERCENT!AV66-PERCENT!AV$100)/(PERCENT!AV$100-PERCENT!AV$102))</f>
        <v>0.83492057874576797</v>
      </c>
      <c r="AW66" s="231">
        <f>IF(PERCENT!AW66&gt;PERCENT!AW$100,(PERCENT!AW66-PERCENT!AW$100)/(PERCENT!AW$101-PERCENT!AW$100),(PERCENT!AW66-PERCENT!AW$100)/(PERCENT!AW$100-PERCENT!AW$102))</f>
        <v>0.22823017257672418</v>
      </c>
      <c r="AX66" s="231">
        <f>IF(PERCENT!AX66&gt;PERCENT!AX$100,(PERCENT!AX66-PERCENT!AX$100)/(PERCENT!AX$101-PERCENT!AX$100),(PERCENT!AX66-PERCENT!AX$100)/(PERCENT!AX$100-PERCENT!AX$102))</f>
        <v>0.83492057874576797</v>
      </c>
      <c r="AY66" s="232">
        <f>IF(PERCENT!AY66&gt;PERCENT!AY$100,(PERCENT!AY66-PERCENT!AY$100)/(PERCENT!AY$101-PERCENT!AY$100),(PERCENT!AY66-PERCENT!AY$100)/(PERCENT!AY$100-PERCENT!AY$102))</f>
        <v>-0.36164576110909319</v>
      </c>
    </row>
    <row r="67" spans="1:51" x14ac:dyDescent="0.35">
      <c r="A67" s="197" t="s">
        <v>456</v>
      </c>
      <c r="B67" s="125">
        <f>IF(PERCENT!B67&gt;PERCENT!B$100,(PERCENT!B67-PERCENT!B$100)/(PERCENT!B$101-PERCENT!B$100),(PERCENT!B67-PERCENT!B$100)/(PERCENT!B$100-PERCENT!B$102))</f>
        <v>0.40142763525223429</v>
      </c>
      <c r="C67" s="124">
        <f>IF(PERCENT!C67&gt;PERCENT!C$100,(PERCENT!C67-PERCENT!C$100)/(PERCENT!C$101-PERCENT!C$100),(PERCENT!C67-PERCENT!C$100)/(PERCENT!C$100-PERCENT!C$102))</f>
        <v>0.67348977003756461</v>
      </c>
      <c r="D67" s="124">
        <f>IF(PERCENT!D67&gt;PERCENT!D$100,(PERCENT!D67-PERCENT!D$100)/(PERCENT!D$101-PERCENT!D$100),(PERCENT!D67-PERCENT!D$100)/(PERCENT!D$100-PERCENT!D$102))</f>
        <v>1</v>
      </c>
      <c r="E67" s="124">
        <f>IF(PERCENT!E67&gt;PERCENT!E$100,(PERCENT!E67-PERCENT!E$100)/(PERCENT!E$101-PERCENT!E$100),(PERCENT!E67-PERCENT!E$100)/(PERCENT!E$100-PERCENT!E$102))</f>
        <v>0.1279161743013392</v>
      </c>
      <c r="F67" s="124">
        <f>IF(PERCENT!F67&gt;PERCENT!F$100,(PERCENT!F67-PERCENT!F$100)/(PERCENT!F$101-PERCENT!F$100),(PERCENT!F67-PERCENT!F$100)/(PERCENT!F$100-PERCENT!F$102))</f>
        <v>-0.63744242545343377</v>
      </c>
      <c r="G67" s="124">
        <f>IF(PERCENT!G67&gt;PERCENT!G$100,(PERCENT!G67-PERCENT!G$100)/(PERCENT!G$101-PERCENT!G$100),(PERCENT!G67-PERCENT!G$100)/(PERCENT!G$100-PERCENT!G$102))</f>
        <v>0.24635792613032809</v>
      </c>
      <c r="H67" s="125">
        <f>IF(PERCENT!H67&gt;PERCENT!H$100,(PERCENT!H67-PERCENT!H$100)/(PERCENT!H$101-PERCENT!H$100),(PERCENT!H67-PERCENT!H$100)/(PERCENT!H$100-PERCENT!H$102))</f>
        <v>7.6318958619367175E-2</v>
      </c>
      <c r="I67" s="124">
        <f>IF(PERCENT!I67&gt;PERCENT!I$100,(PERCENT!I67-PERCENT!I$100)/(PERCENT!I$101-PERCENT!I$100),(PERCENT!I67-PERCENT!I$100)/(PERCENT!I$100-PERCENT!I$102))</f>
        <v>0.10822756256444499</v>
      </c>
      <c r="J67" s="124">
        <f>IF(PERCENT!J67&gt;PERCENT!J$100,(PERCENT!J67-PERCENT!J$100)/(PERCENT!J$101-PERCENT!J$100),(PERCENT!J67-PERCENT!J$100)/(PERCENT!J$100-PERCENT!J$102))</f>
        <v>-6.4485066758434809E-2</v>
      </c>
      <c r="K67" s="126">
        <f>IF(PERCENT!K67&gt;PERCENT!K$100,(PERCENT!K67-PERCENT!K$100)/(PERCENT!K$101-PERCENT!K$100),(PERCENT!K67-PERCENT!K$100)/(PERCENT!K$100-PERCENT!K$102))</f>
        <v>0.29087931308152454</v>
      </c>
      <c r="L67" s="126">
        <f>IF(PERCENT!L67&gt;PERCENT!L$100,(PERCENT!L67-PERCENT!L$100)/(PERCENT!L$101-PERCENT!L$100),(PERCENT!L67-PERCENT!L$100)/(PERCENT!L$100-PERCENT!L$102))</f>
        <v>-0.78287948117577455</v>
      </c>
      <c r="M67" s="124">
        <f>IF(PERCENT!M67&gt;PERCENT!M$100,(PERCENT!M67-PERCENT!M$100)/(PERCENT!M$101-PERCENT!M$100),(PERCENT!M67-PERCENT!M$100)/(PERCENT!M$100-PERCENT!M$102))</f>
        <v>-1</v>
      </c>
      <c r="N67" s="124">
        <f>IF(PERCENT!N67&gt;PERCENT!N$100,(PERCENT!N67-PERCENT!N$100)/(PERCENT!N$101-PERCENT!N$100),(PERCENT!N67-PERCENT!N$100)/(PERCENT!N$100-PERCENT!N$102))</f>
        <v>0.13437282363660838</v>
      </c>
      <c r="O67" s="124">
        <f>IF(PERCENT!O67&gt;PERCENT!O$100,(PERCENT!O67-PERCENT!O$100)/(PERCENT!O$101-PERCENT!O$100),(PERCENT!O67-PERCENT!O$100)/(PERCENT!O$100-PERCENT!O$102))</f>
        <v>-0.51053914632914932</v>
      </c>
      <c r="P67" s="124">
        <f>IF(PERCENT!P67&gt;PERCENT!P$100,(PERCENT!P67-PERCENT!P$100)/(PERCENT!P$101-PERCENT!P$100),(PERCENT!P67-PERCENT!P$100)/(PERCENT!P$100-PERCENT!P$102))</f>
        <v>-1</v>
      </c>
      <c r="Q67" s="124">
        <f>IF(PERCENT!Q67&gt;PERCENT!Q$100,(PERCENT!Q67-PERCENT!Q$100)/(PERCENT!Q$101-PERCENT!Q$100),(PERCENT!Q67-PERCENT!Q$100)/(PERCENT!Q$100-PERCENT!Q$102))</f>
        <v>-0.39310338635544911</v>
      </c>
      <c r="R67" s="127">
        <f>IF(PERCENT!R67&gt;PERCENT!R$100,(PERCENT!R67-PERCENT!R$100)/(PERCENT!R$101-PERCENT!R$100),(PERCENT!R67-PERCENT!R$100)/(PERCENT!R$100-PERCENT!R$102))</f>
        <v>0.74091217436253409</v>
      </c>
      <c r="S67" s="124">
        <f>IF(PERCENT!S67&gt;PERCENT!S$100,(PERCENT!S67-PERCENT!S$100)/(PERCENT!S$101-PERCENT!S$100),(PERCENT!S67-PERCENT!S$100)/(PERCENT!S$100-PERCENT!S$102))</f>
        <v>0.65771953650642401</v>
      </c>
      <c r="T67" s="124">
        <f>IF(PERCENT!T67&gt;PERCENT!T$100,(PERCENT!T67-PERCENT!T$100)/(PERCENT!T$101-PERCENT!T$100),(PERCENT!T67-PERCENT!T$100)/(PERCENT!T$100-PERCENT!T$102))</f>
        <v>0.81027117219468936</v>
      </c>
      <c r="U67" s="124">
        <f>IF(PERCENT!U67&gt;PERCENT!U$100,(PERCENT!U67-PERCENT!U$100)/(PERCENT!U$101-PERCENT!U$100),(PERCENT!U67-PERCENT!U$100)/(PERCENT!U$100-PERCENT!U$102))</f>
        <v>0.19319694615910005</v>
      </c>
      <c r="V67" s="127">
        <f>IF(PERCENT!V67&gt;PERCENT!V$100,(PERCENT!V67-PERCENT!V$100)/(PERCENT!V$101-PERCENT!V$100),(PERCENT!V67-PERCENT!V$100)/(PERCENT!V$100-PERCENT!V$102))</f>
        <v>0.56549110397895264</v>
      </c>
      <c r="W67" s="124">
        <f>IF(PERCENT!W67&gt;PERCENT!W$100,(PERCENT!W67-PERCENT!W$100)/(PERCENT!W$101-PERCENT!W$100),(PERCENT!W67-PERCENT!W$100)/(PERCENT!W$100-PERCENT!W$102))</f>
        <v>0.56549110397895264</v>
      </c>
      <c r="X67" s="127">
        <f>IF(PERCENT!X67&gt;PERCENT!X$100,(PERCENT!X67-PERCENT!X$100)/(PERCENT!X$101-PERCENT!X$100),(PERCENT!X67-PERCENT!X$100)/(PERCENT!X$100-PERCENT!X$102))</f>
        <v>0.77169869056468743</v>
      </c>
      <c r="Y67" s="124">
        <f>IF(PERCENT!Y67&gt;PERCENT!Y$100,(PERCENT!Y67-PERCENT!Y$100)/(PERCENT!Y$101-PERCENT!Y$100),(PERCENT!Y67-PERCENT!Y$100)/(PERCENT!Y$100-PERCENT!Y$102))</f>
        <v>-0.75740521673187478</v>
      </c>
      <c r="Z67" s="124">
        <f>IF(PERCENT!Z67&gt;PERCENT!Z$100,(PERCENT!Z67-PERCENT!Z$100)/(PERCENT!Z$101-PERCENT!Z$100),(PERCENT!Z67-PERCENT!Z$100)/(PERCENT!Z$100-PERCENT!Z$102))</f>
        <v>0.8433223811476942</v>
      </c>
      <c r="AA67" s="124">
        <f>IF(PERCENT!AA67&gt;PERCENT!AA$100,(PERCENT!AA67-PERCENT!AA$100)/(PERCENT!AA$101-PERCENT!AA$100),(PERCENT!AA67-PERCENT!AA$100)/(PERCENT!AA$100-PERCENT!AA$102))</f>
        <v>3.4812524461305602E-2</v>
      </c>
      <c r="AB67" s="124">
        <f>IF(PERCENT!AB67&gt;PERCENT!AB$100,(PERCENT!AB67-PERCENT!AB$100)/(PERCENT!AB$101-PERCENT!AB$100),(PERCENT!AB67-PERCENT!AB$100)/(PERCENT!AB$100-PERCENT!AB$102))</f>
        <v>0.79390152334013808</v>
      </c>
      <c r="AC67" s="127">
        <f>IF(PERCENT!AC67&gt;PERCENT!AC$100,(PERCENT!AC67-PERCENT!AC$100)/(PERCENT!AC$101-PERCENT!AC$100),(PERCENT!AC67-PERCENT!AC$100)/(PERCENT!AC$100-PERCENT!AC$102))</f>
        <v>-0.79485018018441123</v>
      </c>
      <c r="AD67" s="124">
        <f>IF(PERCENT!AD67&gt;PERCENT!AD$100,(PERCENT!AD67-PERCENT!AD$100)/(PERCENT!AD$101-PERCENT!AD$100),(PERCENT!AD67-PERCENT!AD$100)/(PERCENT!AD$100-PERCENT!AD$102))</f>
        <v>-0.79485018018441123</v>
      </c>
      <c r="AE67" s="128">
        <f>IF(PERCENT!AE67&gt;PERCENT!AE$100,(PERCENT!AE67-PERCENT!AE$100)/(PERCENT!AE$101-PERCENT!AE$100),(PERCENT!AE67-PERCENT!AE$100)/(PERCENT!AE$100-PERCENT!AE$102))</f>
        <v>-0.16450686176480325</v>
      </c>
      <c r="AF67" s="124">
        <f>IF(PERCENT!AF67&gt;PERCENT!AF$100,(PERCENT!AF67-PERCENT!AF$100)/(PERCENT!AF$101-PERCENT!AF$100),(PERCENT!AF67-PERCENT!AF$100)/(PERCENT!AF$100-PERCENT!AF$102))</f>
        <v>-0.90704364088775435</v>
      </c>
      <c r="AG67" s="124">
        <f>IF(PERCENT!AG67&gt;PERCENT!AG$100,(PERCENT!AG67-PERCENT!AG$100)/(PERCENT!AG$101-PERCENT!AG$100),(PERCENT!AG67-PERCENT!AG$100)/(PERCENT!AG$100-PERCENT!AG$102))</f>
        <v>8.5784440578140136E-2</v>
      </c>
      <c r="AH67" s="124">
        <f>IF(PERCENT!AH67&gt;PERCENT!AH$100,(PERCENT!AH67-PERCENT!AH$100)/(PERCENT!AH$101-PERCENT!AH$100),(PERCENT!AH67-PERCENT!AH$100)/(PERCENT!AH$100-PERCENT!AH$102))</f>
        <v>0.53623583494533855</v>
      </c>
      <c r="AI67" s="124">
        <f>IF(PERCENT!AI67&gt;PERCENT!AI$100,(PERCENT!AI67-PERCENT!AI$100)/(PERCENT!AI$101-PERCENT!AI$100),(PERCENT!AI67-PERCENT!AI$100)/(PERCENT!AI$100-PERCENT!AI$102))</f>
        <v>0.59602147836387553</v>
      </c>
      <c r="AJ67" s="124">
        <f>IF(PERCENT!AJ67&gt;PERCENT!AJ$100,(PERCENT!AJ67-PERCENT!AJ$100)/(PERCENT!AJ$101-PERCENT!AJ$100),(PERCENT!AJ67-PERCENT!AJ$100)/(PERCENT!AJ$100-PERCENT!AJ$102))</f>
        <v>0.76399992630556546</v>
      </c>
      <c r="AK67" s="124">
        <f>IF(PERCENT!AK67&gt;PERCENT!AK$100,(PERCENT!AK67-PERCENT!AK$100)/(PERCENT!AK$101-PERCENT!AK$100),(PERCENT!AK67-PERCENT!AK$100)/(PERCENT!AK$100-PERCENT!AK$102))</f>
        <v>0.13142687773664574</v>
      </c>
      <c r="AL67" s="124">
        <f>IF(PERCENT!AL67&gt;PERCENT!AL$100,(PERCENT!AL67-PERCENT!AL$100)/(PERCENT!AL$101-PERCENT!AL$100),(PERCENT!AL67-PERCENT!AL$100)/(PERCENT!AL$100-PERCENT!AL$102))</f>
        <v>0.65891889166064554</v>
      </c>
      <c r="AM67" s="124">
        <f>IF(PERCENT!AM67&gt;PERCENT!AM$100,(PERCENT!AM67-PERCENT!AM$100)/(PERCENT!AM$101-PERCENT!AM$100),(PERCENT!AM67-PERCENT!AM$100)/(PERCENT!AM$100-PERCENT!AM$102))</f>
        <v>-7.1046617343066373E-2</v>
      </c>
      <c r="AN67" s="124">
        <f>IF(PERCENT!AN67&gt;PERCENT!AN$100,(PERCENT!AN67-PERCENT!AN$100)/(PERCENT!AN$101-PERCENT!AN$100),(PERCENT!AN67-PERCENT!AN$100)/(PERCENT!AN$100-PERCENT!AN$102))</f>
        <v>-0.87752049826747847</v>
      </c>
      <c r="AO67" s="124">
        <f>IF(PERCENT!AO67&gt;PERCENT!AO$100,(PERCENT!AO67-PERCENT!AO$100)/(PERCENT!AO$101-PERCENT!AO$100),(PERCENT!AO67-PERCENT!AO$100)/(PERCENT!AO$100-PERCENT!AO$102))</f>
        <v>0.44916935487118215</v>
      </c>
      <c r="AP67" s="124">
        <f>IF(PERCENT!AP67&gt;PERCENT!AP$100,(PERCENT!AP67-PERCENT!AP$100)/(PERCENT!AP$101-PERCENT!AP$100),(PERCENT!AP67-PERCENT!AP$100)/(PERCENT!AP$100-PERCENT!AP$102))</f>
        <v>-0.25829344287344891</v>
      </c>
      <c r="AQ67" s="124">
        <f>IF(PERCENT!AQ67&gt;PERCENT!AQ$100,(PERCENT!AQ67-PERCENT!AQ$100)/(PERCENT!AQ$101-PERCENT!AQ$100),(PERCENT!AQ67-PERCENT!AQ$100)/(PERCENT!AQ$100-PERCENT!AQ$102))</f>
        <v>-0.6774486012951455</v>
      </c>
      <c r="AR67" s="124">
        <f>IF(PERCENT!AR67&gt;PERCENT!AR$100,(PERCENT!AR67-PERCENT!AR$100)/(PERCENT!AR$101-PERCENT!AR$100),(PERCENT!AR67-PERCENT!AR$100)/(PERCENT!AR$100-PERCENT!AR$102))</f>
        <v>1</v>
      </c>
      <c r="AS67" s="198">
        <f>IF(PERCENT!AS67&gt;PERCENT!AS$100,(PERCENT!AS67-PERCENT!AS$100)/(PERCENT!AS$101-PERCENT!AS$100),(PERCENT!AS67-PERCENT!AS$100)/(PERCENT!AS$100-PERCENT!AS$102))</f>
        <v>0.14633410247931355</v>
      </c>
      <c r="AT67" s="198">
        <f>IF(PERCENT!AT67&gt;PERCENT!AT$100,(PERCENT!AT67-PERCENT!AT$100)/(PERCENT!AT$101-PERCENT!AT$100),(PERCENT!AT67-PERCENT!AT$100)/(PERCENT!AT$100-PERCENT!AT$102))</f>
        <v>-8.1112271659079582E-2</v>
      </c>
      <c r="AU67" s="198">
        <f>IF(PERCENT!AU67&gt;PERCENT!AU$100,(PERCENT!AU67-PERCENT!AU$100)/(PERCENT!AU$101-PERCENT!AU$100),(PERCENT!AU67-PERCENT!AU$100)/(PERCENT!AU$100-PERCENT!AU$102))</f>
        <v>0.28547815273790783</v>
      </c>
      <c r="AV67" s="231">
        <f>IF(PERCENT!AV67&gt;PERCENT!AV$100,(PERCENT!AV67-PERCENT!AV$100)/(PERCENT!AV$101-PERCENT!AV$100),(PERCENT!AV67-PERCENT!AV$100)/(PERCENT!AV$100-PERCENT!AV$102))</f>
        <v>-0.16450686176480325</v>
      </c>
      <c r="AW67" s="231">
        <f>IF(PERCENT!AW67&gt;PERCENT!AW$100,(PERCENT!AW67-PERCENT!AW$100)/(PERCENT!AW$101-PERCENT!AW$100),(PERCENT!AW67-PERCENT!AW$100)/(PERCENT!AW$100-PERCENT!AW$102))</f>
        <v>0.15364648951031984</v>
      </c>
      <c r="AX67" s="231">
        <f>IF(PERCENT!AX67&gt;PERCENT!AX$100,(PERCENT!AX67-PERCENT!AX$100)/(PERCENT!AX$101-PERCENT!AX$100),(PERCENT!AX67-PERCENT!AX$100)/(PERCENT!AX$100-PERCENT!AX$102))</f>
        <v>-0.16450686176480325</v>
      </c>
      <c r="AY67" s="232">
        <f>IF(PERCENT!AY67&gt;PERCENT!AY$100,(PERCENT!AY67-PERCENT!AY$100)/(PERCENT!AY$101-PERCENT!AY$100),(PERCENT!AY67-PERCENT!AY$100)/(PERCENT!AY$100-PERCENT!AY$102))</f>
        <v>0.83843650253044133</v>
      </c>
    </row>
    <row r="68" spans="1:51" x14ac:dyDescent="0.35">
      <c r="A68" s="197" t="s">
        <v>829</v>
      </c>
      <c r="B68" s="125">
        <f>IF(PERCENT!B68&gt;PERCENT!B$100,(PERCENT!B68-PERCENT!B$100)/(PERCENT!B$101-PERCENT!B$100),(PERCENT!B68-PERCENT!B$100)/(PERCENT!B$100-PERCENT!B$102))</f>
        <v>-0.30720610613709021</v>
      </c>
      <c r="C68" s="124">
        <f>IF(PERCENT!C68&gt;PERCENT!C$100,(PERCENT!C68-PERCENT!C$100)/(PERCENT!C$101-PERCENT!C$100),(PERCENT!C68-PERCENT!C$100)/(PERCENT!C$100-PERCENT!C$102))</f>
        <v>0.76933767793577146</v>
      </c>
      <c r="D68" s="124">
        <f>IF(PERCENT!D68&gt;PERCENT!D$100,(PERCENT!D68-PERCENT!D$100)/(PERCENT!D$101-PERCENT!D$100),(PERCENT!D68-PERCENT!D$100)/(PERCENT!D$100-PERCENT!D$102))</f>
        <v>-0.5567444831405759</v>
      </c>
      <c r="E68" s="124">
        <f>IF(PERCENT!E68&gt;PERCENT!E$100,(PERCENT!E68-PERCENT!E$100)/(PERCENT!E$101-PERCENT!E$100),(PERCENT!E68-PERCENT!E$100)/(PERCENT!E$100-PERCENT!E$102))</f>
        <v>4.3224888492656099E-2</v>
      </c>
      <c r="F68" s="124">
        <f>IF(PERCENT!F68&gt;PERCENT!F$100,(PERCENT!F68-PERCENT!F$100)/(PERCENT!F$101-PERCENT!F$100),(PERCENT!F68-PERCENT!F$100)/(PERCENT!F$100-PERCENT!F$102))</f>
        <v>-8.6684982465593446E-2</v>
      </c>
      <c r="G68" s="124">
        <f>IF(PERCENT!G68&gt;PERCENT!G$100,(PERCENT!G68-PERCENT!G$100)/(PERCENT!G$101-PERCENT!G$100),(PERCENT!G68-PERCENT!G$100)/(PERCENT!G$100-PERCENT!G$102))</f>
        <v>-0.22663487018374084</v>
      </c>
      <c r="H68" s="125">
        <f>IF(PERCENT!H68&gt;PERCENT!H$100,(PERCENT!H68-PERCENT!H$100)/(PERCENT!H$101-PERCENT!H$100),(PERCENT!H68-PERCENT!H$100)/(PERCENT!H$100-PERCENT!H$102))</f>
        <v>-0.719484983930611</v>
      </c>
      <c r="I68" s="124">
        <f>IF(PERCENT!I68&gt;PERCENT!I$100,(PERCENT!I68-PERCENT!I$100)/(PERCENT!I$101-PERCENT!I$100),(PERCENT!I68-PERCENT!I$100)/(PERCENT!I$100-PERCENT!I$102))</f>
        <v>-0.70223636954690183</v>
      </c>
      <c r="J68" s="124">
        <f>IF(PERCENT!J68&gt;PERCENT!J$100,(PERCENT!J68-PERCENT!J$100)/(PERCENT!J$101-PERCENT!J$100),(PERCENT!J68-PERCENT!J$100)/(PERCENT!J$100-PERCENT!J$102))</f>
        <v>-0.68644408632923948</v>
      </c>
      <c r="K68" s="126">
        <f>IF(PERCENT!K68&gt;PERCENT!K$100,(PERCENT!K68-PERCENT!K$100)/(PERCENT!K$101-PERCENT!K$100),(PERCENT!K68-PERCENT!K$100)/(PERCENT!K$100-PERCENT!K$102))</f>
        <v>0.17352991787200264</v>
      </c>
      <c r="L68" s="126">
        <f>IF(PERCENT!L68&gt;PERCENT!L$100,(PERCENT!L68-PERCENT!L$100)/(PERCENT!L$101-PERCENT!L$100),(PERCENT!L68-PERCENT!L$100)/(PERCENT!L$100-PERCENT!L$102))</f>
        <v>0.15690579340085184</v>
      </c>
      <c r="M68" s="124">
        <f>IF(PERCENT!M68&gt;PERCENT!M$100,(PERCENT!M68-PERCENT!M$100)/(PERCENT!M$101-PERCENT!M$100),(PERCENT!M68-PERCENT!M$100)/(PERCENT!M$100-PERCENT!M$102))</f>
        <v>-1</v>
      </c>
      <c r="N68" s="124">
        <f>IF(PERCENT!N68&gt;PERCENT!N$100,(PERCENT!N68-PERCENT!N$100)/(PERCENT!N$101-PERCENT!N$100),(PERCENT!N68-PERCENT!N$100)/(PERCENT!N$100-PERCENT!N$102))</f>
        <v>0.16201735176254101</v>
      </c>
      <c r="O68" s="124">
        <f>IF(PERCENT!O68&gt;PERCENT!O$100,(PERCENT!O68-PERCENT!O$100)/(PERCENT!O$101-PERCENT!O$100),(PERCENT!O68-PERCENT!O$100)/(PERCENT!O$100-PERCENT!O$102))</f>
        <v>-0.4215462638435401</v>
      </c>
      <c r="P68" s="124">
        <f>IF(PERCENT!P68&gt;PERCENT!P$100,(PERCENT!P68-PERCENT!P$100)/(PERCENT!P$101-PERCENT!P$100),(PERCENT!P68-PERCENT!P$100)/(PERCENT!P$100-PERCENT!P$102))</f>
        <v>0.48851313622123499</v>
      </c>
      <c r="Q68" s="124">
        <f>IF(PERCENT!Q68&gt;PERCENT!Q$100,(PERCENT!Q68-PERCENT!Q$100)/(PERCENT!Q$101-PERCENT!Q$100),(PERCENT!Q68-PERCENT!Q$100)/(PERCENT!Q$100-PERCENT!Q$102))</f>
        <v>0.56762605367644292</v>
      </c>
      <c r="R68" s="127">
        <f>IF(PERCENT!R68&gt;PERCENT!R$100,(PERCENT!R68-PERCENT!R$100)/(PERCENT!R$101-PERCENT!R$100),(PERCENT!R68-PERCENT!R$100)/(PERCENT!R$100-PERCENT!R$102))</f>
        <v>-0.13489577595818761</v>
      </c>
      <c r="S68" s="124">
        <f>IF(PERCENT!S68&gt;PERCENT!S$100,(PERCENT!S68-PERCENT!S$100)/(PERCENT!S$101-PERCENT!S$100),(PERCENT!S68-PERCENT!S$100)/(PERCENT!S$100-PERCENT!S$102))</f>
        <v>-3.2287350542700002E-2</v>
      </c>
      <c r="T68" s="124">
        <f>IF(PERCENT!T68&gt;PERCENT!T$100,(PERCENT!T68-PERCENT!T$100)/(PERCENT!T$101-PERCENT!T$100),(PERCENT!T68-PERCENT!T$100)/(PERCENT!T$100-PERCENT!T$102))</f>
        <v>6.8508537881246667E-3</v>
      </c>
      <c r="U68" s="124">
        <f>IF(PERCENT!U68&gt;PERCENT!U$100,(PERCENT!U68-PERCENT!U$100)/(PERCENT!U$101-PERCENT!U$100),(PERCENT!U68-PERCENT!U$100)/(PERCENT!U$100-PERCENT!U$102))</f>
        <v>-0.595540218168365</v>
      </c>
      <c r="V68" s="127">
        <f>IF(PERCENT!V68&gt;PERCENT!V$100,(PERCENT!V68-PERCENT!V$100)/(PERCENT!V$101-PERCENT!V$100),(PERCENT!V68-PERCENT!V$100)/(PERCENT!V$100-PERCENT!V$102))</f>
        <v>-0.85921558628830996</v>
      </c>
      <c r="W68" s="124">
        <f>IF(PERCENT!W68&gt;PERCENT!W$100,(PERCENT!W68-PERCENT!W$100)/(PERCENT!W$101-PERCENT!W$100),(PERCENT!W68-PERCENT!W$100)/(PERCENT!W$100-PERCENT!W$102))</f>
        <v>-0.85921558628830996</v>
      </c>
      <c r="X68" s="127">
        <f>IF(PERCENT!X68&gt;PERCENT!X$100,(PERCENT!X68-PERCENT!X$100)/(PERCENT!X$101-PERCENT!X$100),(PERCENT!X68-PERCENT!X$100)/(PERCENT!X$100-PERCENT!X$102))</f>
        <v>-0.72346292303247794</v>
      </c>
      <c r="Y68" s="124">
        <f>IF(PERCENT!Y68&gt;PERCENT!Y$100,(PERCENT!Y68-PERCENT!Y$100)/(PERCENT!Y$101-PERCENT!Y$100),(PERCENT!Y68-PERCENT!Y$100)/(PERCENT!Y$100-PERCENT!Y$102))</f>
        <v>-0.73246556611552538</v>
      </c>
      <c r="Z68" s="124">
        <f>IF(PERCENT!Z68&gt;PERCENT!Z$100,(PERCENT!Z68-PERCENT!Z$100)/(PERCENT!Z$101-PERCENT!Z$100),(PERCENT!Z68-PERCENT!Z$100)/(PERCENT!Z$100-PERCENT!Z$102))</f>
        <v>-0.79343102444303848</v>
      </c>
      <c r="AA68" s="124">
        <f>IF(PERCENT!AA68&gt;PERCENT!AA$100,(PERCENT!AA68-PERCENT!AA$100)/(PERCENT!AA$101-PERCENT!AA$100),(PERCENT!AA68-PERCENT!AA$100)/(PERCENT!AA$100-PERCENT!AA$102))</f>
        <v>-0.65468864880839917</v>
      </c>
      <c r="AB68" s="124">
        <f>IF(PERCENT!AB68&gt;PERCENT!AB$100,(PERCENT!AB68-PERCENT!AB$100)/(PERCENT!AB$101-PERCENT!AB$100),(PERCENT!AB68-PERCENT!AB$100)/(PERCENT!AB$100-PERCENT!AB$102))</f>
        <v>-0.68206907563665586</v>
      </c>
      <c r="AC68" s="127">
        <f>IF(PERCENT!AC68&gt;PERCENT!AC$100,(PERCENT!AC68-PERCENT!AC$100)/(PERCENT!AC$101-PERCENT!AC$100),(PERCENT!AC68-PERCENT!AC$100)/(PERCENT!AC$100-PERCENT!AC$102))</f>
        <v>-0.56899230889853214</v>
      </c>
      <c r="AD68" s="124">
        <f>IF(PERCENT!AD68&gt;PERCENT!AD$100,(PERCENT!AD68-PERCENT!AD$100)/(PERCENT!AD$101-PERCENT!AD$100),(PERCENT!AD68-PERCENT!AD$100)/(PERCENT!AD$100-PERCENT!AD$102))</f>
        <v>-0.56899230889853214</v>
      </c>
      <c r="AE68" s="128">
        <f>IF(PERCENT!AE68&gt;PERCENT!AE$100,(PERCENT!AE68-PERCENT!AE$100)/(PERCENT!AE$101-PERCENT!AE$100),(PERCENT!AE68-PERCENT!AE$100)/(PERCENT!AE$100-PERCENT!AE$102))</f>
        <v>0.15727609526626074</v>
      </c>
      <c r="AF68" s="124">
        <f>IF(PERCENT!AF68&gt;PERCENT!AF$100,(PERCENT!AF68-PERCENT!AF$100)/(PERCENT!AF$101-PERCENT!AF$100),(PERCENT!AF68-PERCENT!AF$100)/(PERCENT!AF$100-PERCENT!AF$102))</f>
        <v>0.77959769630028175</v>
      </c>
      <c r="AG68" s="124">
        <f>IF(PERCENT!AG68&gt;PERCENT!AG$100,(PERCENT!AG68-PERCENT!AG$100)/(PERCENT!AG$101-PERCENT!AG$100),(PERCENT!AG68-PERCENT!AG$100)/(PERCENT!AG$100-PERCENT!AG$102))</f>
        <v>0.68992384679622942</v>
      </c>
      <c r="AH68" s="124">
        <f>IF(PERCENT!AH68&gt;PERCENT!AH$100,(PERCENT!AH68-PERCENT!AH$100)/(PERCENT!AH$101-PERCENT!AH$100),(PERCENT!AH68-PERCENT!AH$100)/(PERCENT!AH$100-PERCENT!AH$102))</f>
        <v>-0.42672483103424758</v>
      </c>
      <c r="AI68" s="124">
        <f>IF(PERCENT!AI68&gt;PERCENT!AI$100,(PERCENT!AI68-PERCENT!AI$100)/(PERCENT!AI$101-PERCENT!AI$100),(PERCENT!AI68-PERCENT!AI$100)/(PERCENT!AI$100-PERCENT!AI$102))</f>
        <v>-0.59129709081251081</v>
      </c>
      <c r="AJ68" s="124">
        <f>IF(PERCENT!AJ68&gt;PERCENT!AJ$100,(PERCENT!AJ68-PERCENT!AJ$100)/(PERCENT!AJ$101-PERCENT!AJ$100),(PERCENT!AJ68-PERCENT!AJ$100)/(PERCENT!AJ$100-PERCENT!AJ$102))</f>
        <v>-3.3823869067108126E-3</v>
      </c>
      <c r="AK68" s="124">
        <f>IF(PERCENT!AK68&gt;PERCENT!AK$100,(PERCENT!AK68-PERCENT!AK$100)/(PERCENT!AK$101-PERCENT!AK$100),(PERCENT!AK68-PERCENT!AK$100)/(PERCENT!AK$100-PERCENT!AK$102))</f>
        <v>-1</v>
      </c>
      <c r="AL68" s="124">
        <f>IF(PERCENT!AL68&gt;PERCENT!AL$100,(PERCENT!AL68-PERCENT!AL$100)/(PERCENT!AL$101-PERCENT!AL$100),(PERCENT!AL68-PERCENT!AL$100)/(PERCENT!AL$100-PERCENT!AL$102))</f>
        <v>-0.40421348237506194</v>
      </c>
      <c r="AM68" s="124">
        <f>IF(PERCENT!AM68&gt;PERCENT!AM$100,(PERCENT!AM68-PERCENT!AM$100)/(PERCENT!AM$101-PERCENT!AM$100),(PERCENT!AM68-PERCENT!AM$100)/(PERCENT!AM$100-PERCENT!AM$102))</f>
        <v>0.27164515663225547</v>
      </c>
      <c r="AN68" s="124">
        <f>IF(PERCENT!AN68&gt;PERCENT!AN$100,(PERCENT!AN68-PERCENT!AN$100)/(PERCENT!AN$101-PERCENT!AN$100),(PERCENT!AN68-PERCENT!AN$100)/(PERCENT!AN$100-PERCENT!AN$102))</f>
        <v>-0.17753158836583585</v>
      </c>
      <c r="AO68" s="124">
        <f>IF(PERCENT!AO68&gt;PERCENT!AO$100,(PERCENT!AO68-PERCENT!AO$100)/(PERCENT!AO$101-PERCENT!AO$100),(PERCENT!AO68-PERCENT!AO$100)/(PERCENT!AO$100-PERCENT!AO$102))</f>
        <v>0.52722849419843187</v>
      </c>
      <c r="AP68" s="124">
        <f>IF(PERCENT!AP68&gt;PERCENT!AP$100,(PERCENT!AP68-PERCENT!AP$100)/(PERCENT!AP$101-PERCENT!AP$100),(PERCENT!AP68-PERCENT!AP$100)/(PERCENT!AP$100-PERCENT!AP$102))</f>
        <v>0.58011454636164972</v>
      </c>
      <c r="AQ68" s="124">
        <f>IF(PERCENT!AQ68&gt;PERCENT!AQ$100,(PERCENT!AQ68-PERCENT!AQ$100)/(PERCENT!AQ$101-PERCENT!AQ$100),(PERCENT!AQ68-PERCENT!AQ$100)/(PERCENT!AQ$100-PERCENT!AQ$102))</f>
        <v>0.28169548523887133</v>
      </c>
      <c r="AR68" s="124">
        <f>IF(PERCENT!AR68&gt;PERCENT!AR$100,(PERCENT!AR68-PERCENT!AR$100)/(PERCENT!AR$101-PERCENT!AR$100),(PERCENT!AR68-PERCENT!AR$100)/(PERCENT!AR$100-PERCENT!AR$102))</f>
        <v>0.44750340650563747</v>
      </c>
      <c r="AS68" s="198">
        <f>IF(PERCENT!AS68&gt;PERCENT!AS$100,(PERCENT!AS68-PERCENT!AS$100)/(PERCENT!AS$101-PERCENT!AS$100),(PERCENT!AS68-PERCENT!AS$100)/(PERCENT!AS$100-PERCENT!AS$102))</f>
        <v>-0.68501971536440587</v>
      </c>
      <c r="AT68" s="198">
        <f>IF(PERCENT!AT68&gt;PERCENT!AT$100,(PERCENT!AT68-PERCENT!AT$100)/(PERCENT!AT$101-PERCENT!AT$100),(PERCENT!AT68-PERCENT!AT$100)/(PERCENT!AT$100-PERCENT!AT$102))</f>
        <v>0.21663151862731539</v>
      </c>
      <c r="AU68" s="198">
        <f>IF(PERCENT!AU68&gt;PERCENT!AU$100,(PERCENT!AU68-PERCENT!AU$100)/(PERCENT!AU$101-PERCENT!AU$100),(PERCENT!AU68-PERCENT!AU$100)/(PERCENT!AU$100-PERCENT!AU$102))</f>
        <v>-0.59912036808794777</v>
      </c>
      <c r="AV68" s="231">
        <f>IF(PERCENT!AV68&gt;PERCENT!AV$100,(PERCENT!AV68-PERCENT!AV$100)/(PERCENT!AV$101-PERCENT!AV$100),(PERCENT!AV68-PERCENT!AV$100)/(PERCENT!AV$100-PERCENT!AV$102))</f>
        <v>0.15727609526626074</v>
      </c>
      <c r="AW68" s="231">
        <f>IF(PERCENT!AW68&gt;PERCENT!AW$100,(PERCENT!AW68-PERCENT!AW$100)/(PERCENT!AW$101-PERCENT!AW$100),(PERCENT!AW68-PERCENT!AW$100)/(PERCENT!AW$100-PERCENT!AW$102))</f>
        <v>-0.27659643423927827</v>
      </c>
      <c r="AX68" s="231">
        <f>IF(PERCENT!AX68&gt;PERCENT!AX$100,(PERCENT!AX68-PERCENT!AX$100)/(PERCENT!AX$101-PERCENT!AX$100),(PERCENT!AX68-PERCENT!AX$100)/(PERCENT!AX$100-PERCENT!AX$102))</f>
        <v>0.15727609526626074</v>
      </c>
      <c r="AY68" s="232">
        <f>IF(PERCENT!AY68&gt;PERCENT!AY$100,(PERCENT!AY68-PERCENT!AY$100)/(PERCENT!AY$101-PERCENT!AY$100),(PERCENT!AY68-PERCENT!AY$100)/(PERCENT!AY$100-PERCENT!AY$102))</f>
        <v>-0.67161083267756416</v>
      </c>
    </row>
    <row r="69" spans="1:51" x14ac:dyDescent="0.35">
      <c r="A69" s="197" t="s">
        <v>457</v>
      </c>
      <c r="B69" s="125">
        <f>IF(PERCENT!B69&gt;PERCENT!B$100,(PERCENT!B69-PERCENT!B$100)/(PERCENT!B$101-PERCENT!B$100),(PERCENT!B69-PERCENT!B$100)/(PERCENT!B$100-PERCENT!B$102))</f>
        <v>-0.3475185105052242</v>
      </c>
      <c r="C69" s="124">
        <f>IF(PERCENT!C69&gt;PERCENT!C$100,(PERCENT!C69-PERCENT!C$100)/(PERCENT!C$101-PERCENT!C$100),(PERCENT!C69-PERCENT!C$100)/(PERCENT!C$100-PERCENT!C$102))</f>
        <v>0.47303647927681275</v>
      </c>
      <c r="D69" s="124">
        <f>IF(PERCENT!D69&gt;PERCENT!D$100,(PERCENT!D69-PERCENT!D$100)/(PERCENT!D$101-PERCENT!D$100),(PERCENT!D69-PERCENT!D$100)/(PERCENT!D$100-PERCENT!D$102))</f>
        <v>-8.080625935722463E-2</v>
      </c>
      <c r="E69" s="124">
        <f>IF(PERCENT!E69&gt;PERCENT!E$100,(PERCENT!E69-PERCENT!E$100)/(PERCENT!E$101-PERCENT!E$100),(PERCENT!E69-PERCENT!E$100)/(PERCENT!E$100-PERCENT!E$102))</f>
        <v>0.12989555279746431</v>
      </c>
      <c r="F69" s="124">
        <f>IF(PERCENT!F69&gt;PERCENT!F$100,(PERCENT!F69-PERCENT!F$100)/(PERCENT!F$101-PERCENT!F$100),(PERCENT!F69-PERCENT!F$100)/(PERCENT!F$100-PERCENT!F$102))</f>
        <v>-0.67580666044785531</v>
      </c>
      <c r="G69" s="124">
        <f>IF(PERCENT!G69&gt;PERCENT!G$100,(PERCENT!G69-PERCENT!G$100)/(PERCENT!G$101-PERCENT!G$100),(PERCENT!G69-PERCENT!G$100)/(PERCENT!G$100-PERCENT!G$102))</f>
        <v>-0.23875984462452521</v>
      </c>
      <c r="H69" s="125">
        <f>IF(PERCENT!H69&gt;PERCENT!H$100,(PERCENT!H69-PERCENT!H$100)/(PERCENT!H$101-PERCENT!H$100),(PERCENT!H69-PERCENT!H$100)/(PERCENT!H$100-PERCENT!H$102))</f>
        <v>-0.82648342842069678</v>
      </c>
      <c r="I69" s="124">
        <f>IF(PERCENT!I69&gt;PERCENT!I$100,(PERCENT!I69-PERCENT!I$100)/(PERCENT!I$101-PERCENT!I$100),(PERCENT!I69-PERCENT!I$100)/(PERCENT!I$100-PERCENT!I$102))</f>
        <v>-0.86720100413019352</v>
      </c>
      <c r="J69" s="124">
        <f>IF(PERCENT!J69&gt;PERCENT!J$100,(PERCENT!J69-PERCENT!J$100)/(PERCENT!J$101-PERCENT!J$100),(PERCENT!J69-PERCENT!J$100)/(PERCENT!J$100-PERCENT!J$102))</f>
        <v>-0.74859624906107525</v>
      </c>
      <c r="K69" s="126">
        <f>IF(PERCENT!K69&gt;PERCENT!K$100,(PERCENT!K69-PERCENT!K$100)/(PERCENT!K$101-PERCENT!K$100),(PERCENT!K69-PERCENT!K$100)/(PERCENT!K$100-PERCENT!K$102))</f>
        <v>0.31570680690706948</v>
      </c>
      <c r="L69" s="126">
        <f>IF(PERCENT!L69&gt;PERCENT!L$100,(PERCENT!L69-PERCENT!L$100)/(PERCENT!L$101-PERCENT!L$100),(PERCENT!L69-PERCENT!L$100)/(PERCENT!L$100-PERCENT!L$102))</f>
        <v>-0.52011653952613046</v>
      </c>
      <c r="M69" s="124">
        <f>IF(PERCENT!M69&gt;PERCENT!M$100,(PERCENT!M69-PERCENT!M$100)/(PERCENT!M$101-PERCENT!M$100),(PERCENT!M69-PERCENT!M$100)/(PERCENT!M$100-PERCENT!M$102))</f>
        <v>-1</v>
      </c>
      <c r="N69" s="124">
        <f>IF(PERCENT!N69&gt;PERCENT!N$100,(PERCENT!N69-PERCENT!N$100)/(PERCENT!N$101-PERCENT!N$100),(PERCENT!N69-PERCENT!N$100)/(PERCENT!N$100-PERCENT!N$102))</f>
        <v>-0.40687316534971046</v>
      </c>
      <c r="O69" s="124">
        <f>IF(PERCENT!O69&gt;PERCENT!O$100,(PERCENT!O69-PERCENT!O$100)/(PERCENT!O$101-PERCENT!O$100),(PERCENT!O69-PERCENT!O$100)/(PERCENT!O$100-PERCENT!O$102))</f>
        <v>-2.107829265829872E-2</v>
      </c>
      <c r="P69" s="124">
        <f>IF(PERCENT!P69&gt;PERCENT!P$100,(PERCENT!P69-PERCENT!P$100)/(PERCENT!P$101-PERCENT!P$100),(PERCENT!P69-PERCENT!P$100)/(PERCENT!P$100-PERCENT!P$102))</f>
        <v>5.807300020934969E-2</v>
      </c>
      <c r="Q69" s="124">
        <f>IF(PERCENT!Q69&gt;PERCENT!Q$100,(PERCENT!Q69-PERCENT!Q$100)/(PERCENT!Q$101-PERCENT!Q$100),(PERCENT!Q69-PERCENT!Q$100)/(PERCENT!Q$100-PERCENT!Q$102))</f>
        <v>-0.15151063205137202</v>
      </c>
      <c r="R69" s="127">
        <f>IF(PERCENT!R69&gt;PERCENT!R$100,(PERCENT!R69-PERCENT!R$100)/(PERCENT!R$101-PERCENT!R$100),(PERCENT!R69-PERCENT!R$100)/(PERCENT!R$100-PERCENT!R$102))</f>
        <v>-0.67275426044323361</v>
      </c>
      <c r="S69" s="124">
        <f>IF(PERCENT!S69&gt;PERCENT!S$100,(PERCENT!S69-PERCENT!S$100)/(PERCENT!S$101-PERCENT!S$100),(PERCENT!S69-PERCENT!S$100)/(PERCENT!S$100-PERCENT!S$102))</f>
        <v>-0.64244753395613141</v>
      </c>
      <c r="T69" s="124">
        <f>IF(PERCENT!T69&gt;PERCENT!T$100,(PERCENT!T69-PERCENT!T$100)/(PERCENT!T$101-PERCENT!T$100),(PERCENT!T69-PERCENT!T$100)/(PERCENT!T$100-PERCENT!T$102))</f>
        <v>-0.71349735987319352</v>
      </c>
      <c r="U69" s="124">
        <f>IF(PERCENT!U69&gt;PERCENT!U$100,(PERCENT!U69-PERCENT!U$100)/(PERCENT!U$101-PERCENT!U$100),(PERCENT!U69-PERCENT!U$100)/(PERCENT!U$100-PERCENT!U$102))</f>
        <v>-0.63187772908138107</v>
      </c>
      <c r="V69" s="127">
        <f>IF(PERCENT!V69&gt;PERCENT!V$100,(PERCENT!V69-PERCENT!V$100)/(PERCENT!V$101-PERCENT!V$100),(PERCENT!V69-PERCENT!V$100)/(PERCENT!V$100-PERCENT!V$102))</f>
        <v>-0.66484700398814844</v>
      </c>
      <c r="W69" s="124">
        <f>IF(PERCENT!W69&gt;PERCENT!W$100,(PERCENT!W69-PERCENT!W$100)/(PERCENT!W$101-PERCENT!W$100),(PERCENT!W69-PERCENT!W$100)/(PERCENT!W$100-PERCENT!W$102))</f>
        <v>-0.66484700398814844</v>
      </c>
      <c r="X69" s="127">
        <f>IF(PERCENT!X69&gt;PERCENT!X$100,(PERCENT!X69-PERCENT!X$100)/(PERCENT!X$101-PERCENT!X$100),(PERCENT!X69-PERCENT!X$100)/(PERCENT!X$100-PERCENT!X$102))</f>
        <v>0.25131476470919439</v>
      </c>
      <c r="Y69" s="124">
        <f>IF(PERCENT!Y69&gt;PERCENT!Y$100,(PERCENT!Y69-PERCENT!Y$100)/(PERCENT!Y$101-PERCENT!Y$100),(PERCENT!Y69-PERCENT!Y$100)/(PERCENT!Y$100-PERCENT!Y$102))</f>
        <v>-0.38721515025990172</v>
      </c>
      <c r="Z69" s="124">
        <f>IF(PERCENT!Z69&gt;PERCENT!Z$100,(PERCENT!Z69-PERCENT!Z$100)/(PERCENT!Z$101-PERCENT!Z$100),(PERCENT!Z69-PERCENT!Z$100)/(PERCENT!Z$100-PERCENT!Z$102))</f>
        <v>-0.48893235505153065</v>
      </c>
      <c r="AA69" s="124">
        <f>IF(PERCENT!AA69&gt;PERCENT!AA$100,(PERCENT!AA69-PERCENT!AA$100)/(PERCENT!AA$101-PERCENT!AA$100),(PERCENT!AA69-PERCENT!AA$100)/(PERCENT!AA$100-PERCENT!AA$102))</f>
        <v>-0.4258879429900056</v>
      </c>
      <c r="AB69" s="124">
        <f>IF(PERCENT!AB69&gt;PERCENT!AB$100,(PERCENT!AB69-PERCENT!AB$100)/(PERCENT!AB$101-PERCENT!AB$100),(PERCENT!AB69-PERCENT!AB$100)/(PERCENT!AB$100-PERCENT!AB$102))</f>
        <v>0.831066822409949</v>
      </c>
      <c r="AC69" s="127">
        <f>IF(PERCENT!AC69&gt;PERCENT!AC$100,(PERCENT!AC69-PERCENT!AC$100)/(PERCENT!AC$101-PERCENT!AC$100),(PERCENT!AC69-PERCENT!AC$100)/(PERCENT!AC$100-PERCENT!AC$102))</f>
        <v>-0.27020252014452989</v>
      </c>
      <c r="AD69" s="124">
        <f>IF(PERCENT!AD69&gt;PERCENT!AD$100,(PERCENT!AD69-PERCENT!AD$100)/(PERCENT!AD$101-PERCENT!AD$100),(PERCENT!AD69-PERCENT!AD$100)/(PERCENT!AD$100-PERCENT!AD$102))</f>
        <v>-0.27020252014452989</v>
      </c>
      <c r="AE69" s="128">
        <f>IF(PERCENT!AE69&gt;PERCENT!AE$100,(PERCENT!AE69-PERCENT!AE$100)/(PERCENT!AE$101-PERCENT!AE$100),(PERCENT!AE69-PERCENT!AE$100)/(PERCENT!AE$100-PERCENT!AE$102))</f>
        <v>-0.22289917343426358</v>
      </c>
      <c r="AF69" s="124">
        <f>IF(PERCENT!AF69&gt;PERCENT!AF$100,(PERCENT!AF69-PERCENT!AF$100)/(PERCENT!AF$101-PERCENT!AF$100),(PERCENT!AF69-PERCENT!AF$100)/(PERCENT!AF$100-PERCENT!AF$102))</f>
        <v>-9.5047623629116132E-2</v>
      </c>
      <c r="AG69" s="124">
        <f>IF(PERCENT!AG69&gt;PERCENT!AG$100,(PERCENT!AG69-PERCENT!AG$100)/(PERCENT!AG$101-PERCENT!AG$100),(PERCENT!AG69-PERCENT!AG$100)/(PERCENT!AG$100-PERCENT!AG$102))</f>
        <v>1.6376834907476014E-2</v>
      </c>
      <c r="AH69" s="124">
        <f>IF(PERCENT!AH69&gt;PERCENT!AH$100,(PERCENT!AH69-PERCENT!AH$100)/(PERCENT!AH$101-PERCENT!AH$100),(PERCENT!AH69-PERCENT!AH$100)/(PERCENT!AH$100-PERCENT!AH$102))</f>
        <v>-0.13402068909708154</v>
      </c>
      <c r="AI69" s="124">
        <f>IF(PERCENT!AI69&gt;PERCENT!AI$100,(PERCENT!AI69-PERCENT!AI$100)/(PERCENT!AI$101-PERCENT!AI$100),(PERCENT!AI69-PERCENT!AI$100)/(PERCENT!AI$100-PERCENT!AI$102))</f>
        <v>8.1845052344089092E-2</v>
      </c>
      <c r="AJ69" s="124">
        <f>IF(PERCENT!AJ69&gt;PERCENT!AJ$100,(PERCENT!AJ69-PERCENT!AJ$100)/(PERCENT!AJ$101-PERCENT!AJ$100),(PERCENT!AJ69-PERCENT!AJ$100)/(PERCENT!AJ$100-PERCENT!AJ$102))</f>
        <v>0.4658052540896585</v>
      </c>
      <c r="AK69" s="124">
        <f>IF(PERCENT!AK69&gt;PERCENT!AK$100,(PERCENT!AK69-PERCENT!AK$100)/(PERCENT!AK$101-PERCENT!AK$100),(PERCENT!AK69-PERCENT!AK$100)/(PERCENT!AK$100-PERCENT!AK$102))</f>
        <v>-0.20198010318174991</v>
      </c>
      <c r="AL69" s="124">
        <f>IF(PERCENT!AL69&gt;PERCENT!AL$100,(PERCENT!AL69-PERCENT!AL$100)/(PERCENT!AL$101-PERCENT!AL$100),(PERCENT!AL69-PERCENT!AL$100)/(PERCENT!AL$100-PERCENT!AL$102))</f>
        <v>-0.16932721182796731</v>
      </c>
      <c r="AM69" s="124">
        <f>IF(PERCENT!AM69&gt;PERCENT!AM$100,(PERCENT!AM69-PERCENT!AM$100)/(PERCENT!AM$101-PERCENT!AM$100),(PERCENT!AM69-PERCENT!AM$100)/(PERCENT!AM$100-PERCENT!AM$102))</f>
        <v>-0.25195923688180977</v>
      </c>
      <c r="AN69" s="124">
        <f>IF(PERCENT!AN69&gt;PERCENT!AN$100,(PERCENT!AN69-PERCENT!AN$100)/(PERCENT!AN$101-PERCENT!AN$100),(PERCENT!AN69-PERCENT!AN$100)/(PERCENT!AN$100-PERCENT!AN$102))</f>
        <v>5.7340912827970415E-2</v>
      </c>
      <c r="AO69" s="124">
        <f>IF(PERCENT!AO69&gt;PERCENT!AO$100,(PERCENT!AO69-PERCENT!AO$100)/(PERCENT!AO$101-PERCENT!AO$100),(PERCENT!AO69-PERCENT!AO$100)/(PERCENT!AO$100-PERCENT!AO$102))</f>
        <v>-0.32818802864421798</v>
      </c>
      <c r="AP69" s="124">
        <f>IF(PERCENT!AP69&gt;PERCENT!AP$100,(PERCENT!AP69-PERCENT!AP$100)/(PERCENT!AP$101-PERCENT!AP$100),(PERCENT!AP69-PERCENT!AP$100)/(PERCENT!AP$100-PERCENT!AP$102))</f>
        <v>0.70508370009208732</v>
      </c>
      <c r="AQ69" s="124">
        <f>IF(PERCENT!AQ69&gt;PERCENT!AQ$100,(PERCENT!AQ69-PERCENT!AQ$100)/(PERCENT!AQ$101-PERCENT!AQ$100),(PERCENT!AQ69-PERCENT!AQ$100)/(PERCENT!AQ$100-PERCENT!AQ$102))</f>
        <v>0.16127793533160201</v>
      </c>
      <c r="AR69" s="124">
        <f>IF(PERCENT!AR69&gt;PERCENT!AR$100,(PERCENT!AR69-PERCENT!AR$100)/(PERCENT!AR$101-PERCENT!AR$100),(PERCENT!AR69-PERCENT!AR$100)/(PERCENT!AR$100-PERCENT!AR$102))</f>
        <v>0.74090942223589307</v>
      </c>
      <c r="AS69" s="198">
        <f>IF(PERCENT!AS69&gt;PERCENT!AS$100,(PERCENT!AS69-PERCENT!AS$100)/(PERCENT!AS$101-PERCENT!AS$100),(PERCENT!AS69-PERCENT!AS$100)/(PERCENT!AS$100-PERCENT!AS$102))</f>
        <v>-0.78368789999040878</v>
      </c>
      <c r="AT69" s="198">
        <f>IF(PERCENT!AT69&gt;PERCENT!AT$100,(PERCENT!AT69-PERCENT!AT$100)/(PERCENT!AT$101-PERCENT!AT$100),(PERCENT!AT69-PERCENT!AT$100)/(PERCENT!AT$100-PERCENT!AT$102))</f>
        <v>-1.5627600822363009E-2</v>
      </c>
      <c r="AU69" s="198">
        <f>IF(PERCENT!AU69&gt;PERCENT!AU$100,(PERCENT!AU69-PERCENT!AU$100)/(PERCENT!AU$101-PERCENT!AU$100),(PERCENT!AU69-PERCENT!AU$100)/(PERCENT!AU$100-PERCENT!AU$102))</f>
        <v>-0.25012192180050391</v>
      </c>
      <c r="AV69" s="231">
        <f>IF(PERCENT!AV69&gt;PERCENT!AV$100,(PERCENT!AV69-PERCENT!AV$100)/(PERCENT!AV$101-PERCENT!AV$100),(PERCENT!AV69-PERCENT!AV$100)/(PERCENT!AV$100-PERCENT!AV$102))</f>
        <v>-0.22289917343426358</v>
      </c>
      <c r="AW69" s="231">
        <f>IF(PERCENT!AW69&gt;PERCENT!AW$100,(PERCENT!AW69-PERCENT!AW$100)/(PERCENT!AW$101-PERCENT!AW$100),(PERCENT!AW69-PERCENT!AW$100)/(PERCENT!AW$100-PERCENT!AW$102))</f>
        <v>-0.28331333253426444</v>
      </c>
      <c r="AX69" s="231">
        <f>IF(PERCENT!AX69&gt;PERCENT!AX$100,(PERCENT!AX69-PERCENT!AX$100)/(PERCENT!AX$101-PERCENT!AX$100),(PERCENT!AX69-PERCENT!AX$100)/(PERCENT!AX$100-PERCENT!AX$102))</f>
        <v>-0.22289917343426358</v>
      </c>
      <c r="AY69" s="232">
        <f>IF(PERCENT!AY69&gt;PERCENT!AY$100,(PERCENT!AY69-PERCENT!AY$100)/(PERCENT!AY$101-PERCENT!AY$100),(PERCENT!AY69-PERCENT!AY$100)/(PERCENT!AY$100-PERCENT!AY$102))</f>
        <v>-0.23349887631440736</v>
      </c>
    </row>
    <row r="70" spans="1:51" x14ac:dyDescent="0.35">
      <c r="A70" s="197" t="s">
        <v>458</v>
      </c>
      <c r="B70" s="125">
        <f>IF(PERCENT!B70&gt;PERCENT!B$100,(PERCENT!B70-PERCENT!B$100)/(PERCENT!B$101-PERCENT!B$100),(PERCENT!B70-PERCENT!B$100)/(PERCENT!B$100-PERCENT!B$102))</f>
        <v>-0.37950134541937613</v>
      </c>
      <c r="C70" s="124">
        <f>IF(PERCENT!C70&gt;PERCENT!C$100,(PERCENT!C70-PERCENT!C$100)/(PERCENT!C$101-PERCENT!C$100),(PERCENT!C70-PERCENT!C$100)/(PERCENT!C$100-PERCENT!C$102))</f>
        <v>-0.83990449022604585</v>
      </c>
      <c r="D70" s="124">
        <f>IF(PERCENT!D70&gt;PERCENT!D$100,(PERCENT!D70-PERCENT!D$100)/(PERCENT!D$101-PERCENT!D$100),(PERCENT!D70-PERCENT!D$100)/(PERCENT!D$100-PERCENT!D$102))</f>
        <v>-0.72273480983932903</v>
      </c>
      <c r="E70" s="124">
        <f>IF(PERCENT!E70&gt;PERCENT!E$100,(PERCENT!E70-PERCENT!E$100)/(PERCENT!E$101-PERCENT!E$100),(PERCENT!E70-PERCENT!E$100)/(PERCENT!E$100-PERCENT!E$102))</f>
        <v>-0.61649783682388959</v>
      </c>
      <c r="F70" s="124">
        <f>IF(PERCENT!F70&gt;PERCENT!F$100,(PERCENT!F70-PERCENT!F$100)/(PERCENT!F$101-PERCENT!F$100),(PERCENT!F70-PERCENT!F$100)/(PERCENT!F$100-PERCENT!F$102))</f>
        <v>0.72744062058393721</v>
      </c>
      <c r="G70" s="124">
        <f>IF(PERCENT!G70&gt;PERCENT!G$100,(PERCENT!G70-PERCENT!G$100)/(PERCENT!G$101-PERCENT!G$100),(PERCENT!G70-PERCENT!G$100)/(PERCENT!G$100-PERCENT!G$102))</f>
        <v>-0.40831198449136125</v>
      </c>
      <c r="H70" s="125">
        <f>IF(PERCENT!H70&gt;PERCENT!H$100,(PERCENT!H70-PERCENT!H$100)/(PERCENT!H$101-PERCENT!H$100),(PERCENT!H70-PERCENT!H$100)/(PERCENT!H$100-PERCENT!H$102))</f>
        <v>-0.4763755463271292</v>
      </c>
      <c r="I70" s="124">
        <f>IF(PERCENT!I70&gt;PERCENT!I$100,(PERCENT!I70-PERCENT!I$100)/(PERCENT!I$101-PERCENT!I$100),(PERCENT!I70-PERCENT!I$100)/(PERCENT!I$100-PERCENT!I$102))</f>
        <v>-1</v>
      </c>
      <c r="J70" s="124">
        <f>IF(PERCENT!J70&gt;PERCENT!J$100,(PERCENT!J70-PERCENT!J$100)/(PERCENT!J$101-PERCENT!J$100),(PERCENT!J70-PERCENT!J$100)/(PERCENT!J$100-PERCENT!J$102))</f>
        <v>-0.10152915332073592</v>
      </c>
      <c r="K70" s="126">
        <f>IF(PERCENT!K70&gt;PERCENT!K$100,(PERCENT!K70-PERCENT!K$100)/(PERCENT!K$101-PERCENT!K$100),(PERCENT!K70-PERCENT!K$100)/(PERCENT!K$100-PERCENT!K$102))</f>
        <v>-0.74752051681718745</v>
      </c>
      <c r="L70" s="126">
        <f>IF(PERCENT!L70&gt;PERCENT!L$100,(PERCENT!L70-PERCENT!L$100)/(PERCENT!L$101-PERCENT!L$100),(PERCENT!L70-PERCENT!L$100)/(PERCENT!L$100-PERCENT!L$102))</f>
        <v>-9.8087069383314712E-2</v>
      </c>
      <c r="M70" s="124">
        <f>IF(PERCENT!M70&gt;PERCENT!M$100,(PERCENT!M70-PERCENT!M$100)/(PERCENT!M$101-PERCENT!M$100),(PERCENT!M70-PERCENT!M$100)/(PERCENT!M$100-PERCENT!M$102))</f>
        <v>-1</v>
      </c>
      <c r="N70" s="124">
        <f>IF(PERCENT!N70&gt;PERCENT!N$100,(PERCENT!N70-PERCENT!N$100)/(PERCENT!N$101-PERCENT!N$100),(PERCENT!N70-PERCENT!N$100)/(PERCENT!N$100-PERCENT!N$102))</f>
        <v>-4.6936806857027835E-2</v>
      </c>
      <c r="O70" s="124">
        <f>IF(PERCENT!O70&gt;PERCENT!O$100,(PERCENT!O70-PERCENT!O$100)/(PERCENT!O$101-PERCENT!O$100),(PERCENT!O70-PERCENT!O$100)/(PERCENT!O$100-PERCENT!O$102))</f>
        <v>-0.51053914632914932</v>
      </c>
      <c r="P70" s="124">
        <f>IF(PERCENT!P70&gt;PERCENT!P$100,(PERCENT!P70-PERCENT!P$100)/(PERCENT!P$101-PERCENT!P$100),(PERCENT!P70-PERCENT!P$100)/(PERCENT!P$100-PERCENT!P$102))</f>
        <v>0.79038807610292572</v>
      </c>
      <c r="Q70" s="124">
        <f>IF(PERCENT!Q70&gt;PERCENT!Q$100,(PERCENT!Q70-PERCENT!Q$100)/(PERCENT!Q$101-PERCENT!Q$100),(PERCENT!Q70-PERCENT!Q$100)/(PERCENT!Q$100-PERCENT!Q$102))</f>
        <v>0.43177034449767382</v>
      </c>
      <c r="R70" s="127">
        <f>IF(PERCENT!R70&gt;PERCENT!R$100,(PERCENT!R70-PERCENT!R$100)/(PERCENT!R$101-PERCENT!R$100),(PERCENT!R70-PERCENT!R$100)/(PERCENT!R$100-PERCENT!R$102))</f>
        <v>-0.96653183929012365</v>
      </c>
      <c r="S70" s="124">
        <f>IF(PERCENT!S70&gt;PERCENT!S$100,(PERCENT!S70-PERCENT!S$100)/(PERCENT!S$101-PERCENT!S$100),(PERCENT!S70-PERCENT!S$100)/(PERCENT!S$100-PERCENT!S$102))</f>
        <v>-0.98028829586264532</v>
      </c>
      <c r="T70" s="124">
        <f>IF(PERCENT!T70&gt;PERCENT!T$100,(PERCENT!T70-PERCENT!T$100)/(PERCENT!T$101-PERCENT!T$100),(PERCENT!T70-PERCENT!T$100)/(PERCENT!T$100-PERCENT!T$102))</f>
        <v>-0.95130746390749543</v>
      </c>
      <c r="U70" s="124">
        <f>IF(PERCENT!U70&gt;PERCENT!U$100,(PERCENT!U70-PERCENT!U$100)/(PERCENT!U$101-PERCENT!U$100),(PERCENT!U70-PERCENT!U$100)/(PERCENT!U$100-PERCENT!U$102))</f>
        <v>-0.97836322906602424</v>
      </c>
      <c r="V70" s="127">
        <f>IF(PERCENT!V70&gt;PERCENT!V$100,(PERCENT!V70-PERCENT!V$100)/(PERCENT!V$101-PERCENT!V$100),(PERCENT!V70-PERCENT!V$100)/(PERCENT!V$100-PERCENT!V$102))</f>
        <v>-0.92678574246152334</v>
      </c>
      <c r="W70" s="124">
        <f>IF(PERCENT!W70&gt;PERCENT!W$100,(PERCENT!W70-PERCENT!W$100)/(PERCENT!W$101-PERCENT!W$100),(PERCENT!W70-PERCENT!W$100)/(PERCENT!W$100-PERCENT!W$102))</f>
        <v>-0.92678574246152334</v>
      </c>
      <c r="X70" s="127">
        <f>IF(PERCENT!X70&gt;PERCENT!X$100,(PERCENT!X70-PERCENT!X$100)/(PERCENT!X$101-PERCENT!X$100),(PERCENT!X70-PERCENT!X$100)/(PERCENT!X$100-PERCENT!X$102))</f>
        <v>-0.89779790644247148</v>
      </c>
      <c r="Y70" s="124">
        <f>IF(PERCENT!Y70&gt;PERCENT!Y$100,(PERCENT!Y70-PERCENT!Y$100)/(PERCENT!Y$101-PERCENT!Y$100),(PERCENT!Y70-PERCENT!Y$100)/(PERCENT!Y$100-PERCENT!Y$102))</f>
        <v>-0.90742099392415776</v>
      </c>
      <c r="Z70" s="124">
        <f>IF(PERCENT!Z70&gt;PERCENT!Z$100,(PERCENT!Z70-PERCENT!Z$100)/(PERCENT!Z$101-PERCENT!Z$100),(PERCENT!Z70-PERCENT!Z$100)/(PERCENT!Z$100-PERCENT!Z$102))</f>
        <v>-0.77862805782902167</v>
      </c>
      <c r="AA70" s="124">
        <f>IF(PERCENT!AA70&gt;PERCENT!AA$100,(PERCENT!AA70-PERCENT!AA$100)/(PERCENT!AA$101-PERCENT!AA$100),(PERCENT!AA70-PERCENT!AA$100)/(PERCENT!AA$100-PERCENT!AA$102))</f>
        <v>-0.73853251077380033</v>
      </c>
      <c r="AB70" s="124">
        <f>IF(PERCENT!AB70&gt;PERCENT!AB$100,(PERCENT!AB70-PERCENT!AB$100)/(PERCENT!AB$101-PERCENT!AB$100),(PERCENT!AB70-PERCENT!AB$100)/(PERCENT!AB$100-PERCENT!AB$102))</f>
        <v>-0.90355941481576374</v>
      </c>
      <c r="AC70" s="127">
        <f>IF(PERCENT!AC70&gt;PERCENT!AC$100,(PERCENT!AC70-PERCENT!AC$100)/(PERCENT!AC$101-PERCENT!AC$100),(PERCENT!AC70-PERCENT!AC$100)/(PERCENT!AC$100-PERCENT!AC$102))</f>
        <v>-0.88081868058922608</v>
      </c>
      <c r="AD70" s="124">
        <f>IF(PERCENT!AD70&gt;PERCENT!AD$100,(PERCENT!AD70-PERCENT!AD$100)/(PERCENT!AD$101-PERCENT!AD$100),(PERCENT!AD70-PERCENT!AD$100)/(PERCENT!AD$100-PERCENT!AD$102))</f>
        <v>-0.88081868058922608</v>
      </c>
      <c r="AE70" s="128">
        <f>IF(PERCENT!AE70&gt;PERCENT!AE$100,(PERCENT!AE70-PERCENT!AE$100)/(PERCENT!AE$101-PERCENT!AE$100),(PERCENT!AE70-PERCENT!AE$100)/(PERCENT!AE$100-PERCENT!AE$102))</f>
        <v>-0.55014382045324217</v>
      </c>
      <c r="AF70" s="124">
        <f>IF(PERCENT!AF70&gt;PERCENT!AF$100,(PERCENT!AF70-PERCENT!AF$100)/(PERCENT!AF$101-PERCENT!AF$100),(PERCENT!AF70-PERCENT!AF$100)/(PERCENT!AF$100-PERCENT!AF$102))</f>
        <v>0.88950540226482566</v>
      </c>
      <c r="AG70" s="124">
        <f>IF(PERCENT!AG70&gt;PERCENT!AG$100,(PERCENT!AG70-PERCENT!AG$100)/(PERCENT!AG$101-PERCENT!AG$100),(PERCENT!AG70-PERCENT!AG$100)/(PERCENT!AG$100-PERCENT!AG$102))</f>
        <v>-6.7979131136560816E-2</v>
      </c>
      <c r="AH70" s="124">
        <f>IF(PERCENT!AH70&gt;PERCENT!AH$100,(PERCENT!AH70-PERCENT!AH$100)/(PERCENT!AH$101-PERCENT!AH$100),(PERCENT!AH70-PERCENT!AH$100)/(PERCENT!AH$100-PERCENT!AH$102))</f>
        <v>-0.79139939912451041</v>
      </c>
      <c r="AI70" s="124">
        <f>IF(PERCENT!AI70&gt;PERCENT!AI$100,(PERCENT!AI70-PERCENT!AI$100)/(PERCENT!AI$101-PERCENT!AI$100),(PERCENT!AI70-PERCENT!AI$100)/(PERCENT!AI$100-PERCENT!AI$102))</f>
        <v>-0.76777811637693261</v>
      </c>
      <c r="AJ70" s="124">
        <f>IF(PERCENT!AJ70&gt;PERCENT!AJ$100,(PERCENT!AJ70-PERCENT!AJ$100)/(PERCENT!AJ$101-PERCENT!AJ$100),(PERCENT!AJ70-PERCENT!AJ$100)/(PERCENT!AJ$100-PERCENT!AJ$102))</f>
        <v>0.32213772592364687</v>
      </c>
      <c r="AK70" s="124">
        <f>IF(PERCENT!AK70&gt;PERCENT!AK$100,(PERCENT!AK70-PERCENT!AK$100)/(PERCENT!AK$101-PERCENT!AK$100),(PERCENT!AK70-PERCENT!AK$100)/(PERCENT!AK$100-PERCENT!AK$102))</f>
        <v>-0.38371222182072806</v>
      </c>
      <c r="AL70" s="124">
        <f>IF(PERCENT!AL70&gt;PERCENT!AL$100,(PERCENT!AL70-PERCENT!AL$100)/(PERCENT!AL$101-PERCENT!AL$100),(PERCENT!AL70-PERCENT!AL$100)/(PERCENT!AL$100-PERCENT!AL$102))</f>
        <v>-0.8538837732059128</v>
      </c>
      <c r="AM70" s="124">
        <f>IF(PERCENT!AM70&gt;PERCENT!AM$100,(PERCENT!AM70-PERCENT!AM$100)/(PERCENT!AM$101-PERCENT!AM$100),(PERCENT!AM70-PERCENT!AM$100)/(PERCENT!AM$100-PERCENT!AM$102))</f>
        <v>-0.29643291191895271</v>
      </c>
      <c r="AN70" s="124">
        <f>IF(PERCENT!AN70&gt;PERCENT!AN$100,(PERCENT!AN70-PERCENT!AN$100)/(PERCENT!AN$101-PERCENT!AN$100),(PERCENT!AN70-PERCENT!AN$100)/(PERCENT!AN$100-PERCENT!AN$102))</f>
        <v>1</v>
      </c>
      <c r="AO70" s="124">
        <f>IF(PERCENT!AO70&gt;PERCENT!AO$100,(PERCENT!AO70-PERCENT!AO$100)/(PERCENT!AO$101-PERCENT!AO$100),(PERCENT!AO70-PERCENT!AO$100)/(PERCENT!AO$100-PERCENT!AO$102))</f>
        <v>-0.49140695793129541</v>
      </c>
      <c r="AP70" s="124">
        <f>IF(PERCENT!AP70&gt;PERCENT!AP$100,(PERCENT!AP70-PERCENT!AP$100)/(PERCENT!AP$101-PERCENT!AP$100),(PERCENT!AP70-PERCENT!AP$100)/(PERCENT!AP$100-PERCENT!AP$102))</f>
        <v>0.9547854989848289</v>
      </c>
      <c r="AQ70" s="124">
        <f>IF(PERCENT!AQ70&gt;PERCENT!AQ$100,(PERCENT!AQ70-PERCENT!AQ$100)/(PERCENT!AQ$101-PERCENT!AQ$100),(PERCENT!AQ70-PERCENT!AQ$100)/(PERCENT!AQ$100-PERCENT!AQ$102))</f>
        <v>0.11012741591462136</v>
      </c>
      <c r="AR70" s="124">
        <f>IF(PERCENT!AR70&gt;PERCENT!AR$100,(PERCENT!AR70-PERCENT!AR$100)/(PERCENT!AR$101-PERCENT!AR$100),(PERCENT!AR70-PERCENT!AR$100)/(PERCENT!AR$100-PERCENT!AR$102))</f>
        <v>0.85025995317614744</v>
      </c>
      <c r="AS70" s="198">
        <f>IF(PERCENT!AS70&gt;PERCENT!AS$100,(PERCENT!AS70-PERCENT!AS$100)/(PERCENT!AS$101-PERCENT!AS$100),(PERCENT!AS70-PERCENT!AS$100)/(PERCENT!AS$100-PERCENT!AS$102))</f>
        <v>-0.55857368467918767</v>
      </c>
      <c r="AT70" s="198">
        <f>IF(PERCENT!AT70&gt;PERCENT!AT$100,(PERCENT!AT70-PERCENT!AT$100)/(PERCENT!AT$101-PERCENT!AT$100),(PERCENT!AT70-PERCENT!AT$100)/(PERCENT!AT$100-PERCENT!AT$102))</f>
        <v>-0.76372528131624307</v>
      </c>
      <c r="AU70" s="198">
        <f>IF(PERCENT!AU70&gt;PERCENT!AU$100,(PERCENT!AU70-PERCENT!AU$100)/(PERCENT!AU$101-PERCENT!AU$100),(PERCENT!AU70-PERCENT!AU$100)/(PERCENT!AU$100-PERCENT!AU$102))</f>
        <v>-0.941712164372975</v>
      </c>
      <c r="AV70" s="231">
        <f>IF(PERCENT!AV70&gt;PERCENT!AV$100,(PERCENT!AV70-PERCENT!AV$100)/(PERCENT!AV$101-PERCENT!AV$100),(PERCENT!AV70-PERCENT!AV$100)/(PERCENT!AV$100-PERCENT!AV$102))</f>
        <v>-0.55014382045324217</v>
      </c>
      <c r="AW70" s="231">
        <f>IF(PERCENT!AW70&gt;PERCENT!AW$100,(PERCENT!AW70-PERCENT!AW$100)/(PERCENT!AW$101-PERCENT!AW$100),(PERCENT!AW70-PERCENT!AW$100)/(PERCENT!AW$100-PERCENT!AW$102))</f>
        <v>-0.82757880747903179</v>
      </c>
      <c r="AX70" s="231">
        <f>IF(PERCENT!AX70&gt;PERCENT!AX$100,(PERCENT!AX70-PERCENT!AX$100)/(PERCENT!AX$101-PERCENT!AX$100),(PERCENT!AX70-PERCENT!AX$100)/(PERCENT!AX$100-PERCENT!AX$102))</f>
        <v>-0.55014382045324217</v>
      </c>
      <c r="AY70" s="232">
        <f>IF(PERCENT!AY70&gt;PERCENT!AY$100,(PERCENT!AY70-PERCENT!AY$100)/(PERCENT!AY$101-PERCENT!AY$100),(PERCENT!AY70-PERCENT!AY$100)/(PERCENT!AY$100-PERCENT!AY$102))</f>
        <v>-0.92037008493553296</v>
      </c>
    </row>
    <row r="71" spans="1:51" x14ac:dyDescent="0.35">
      <c r="A71" s="197" t="s">
        <v>459</v>
      </c>
      <c r="B71" s="125">
        <f>IF(PERCENT!B71&gt;PERCENT!B$100,(PERCENT!B71-PERCENT!B$100)/(PERCENT!B$101-PERCENT!B$100),(PERCENT!B71-PERCENT!B$100)/(PERCENT!B$100-PERCENT!B$102))</f>
        <v>-0.45568040089090089</v>
      </c>
      <c r="C71" s="124">
        <f>IF(PERCENT!C71&gt;PERCENT!C$100,(PERCENT!C71-PERCENT!C$100)/(PERCENT!C$101-PERCENT!C$100),(PERCENT!C71-PERCENT!C$100)/(PERCENT!C$100-PERCENT!C$102))</f>
        <v>-2.5280803095061553E-2</v>
      </c>
      <c r="D71" s="124">
        <f>IF(PERCENT!D71&gt;PERCENT!D$100,(PERCENT!D71-PERCENT!D$100)/(PERCENT!D$101-PERCENT!D$100),(PERCENT!D71-PERCENT!D$100)/(PERCENT!D$100-PERCENT!D$102))</f>
        <v>9.3491065379103899E-2</v>
      </c>
      <c r="E71" s="124">
        <f>IF(PERCENT!E71&gt;PERCENT!E$100,(PERCENT!E71-PERCENT!E$100)/(PERCENT!E$101-PERCENT!E$100),(PERCENT!E71-PERCENT!E$100)/(PERCENT!E$100-PERCENT!E$102))</f>
        <v>-0.38629531113842669</v>
      </c>
      <c r="F71" s="124">
        <f>IF(PERCENT!F71&gt;PERCENT!F$100,(PERCENT!F71-PERCENT!F$100)/(PERCENT!F$101-PERCENT!F$100),(PERCENT!F71-PERCENT!F$100)/(PERCENT!F$100-PERCENT!F$102))</f>
        <v>-0.64608690089190191</v>
      </c>
      <c r="G71" s="124">
        <f>IF(PERCENT!G71&gt;PERCENT!G$100,(PERCENT!G71-PERCENT!G$100)/(PERCENT!G$101-PERCENT!G$100),(PERCENT!G71-PERCENT!G$100)/(PERCENT!G$100-PERCENT!G$102))</f>
        <v>7.8253578025743259E-2</v>
      </c>
      <c r="H71" s="125">
        <f>IF(PERCENT!H71&gt;PERCENT!H$100,(PERCENT!H71-PERCENT!H$100)/(PERCENT!H$101-PERCENT!H$100),(PERCENT!H71-PERCENT!H$100)/(PERCENT!H$100-PERCENT!H$102))</f>
        <v>-0.58266672349069826</v>
      </c>
      <c r="I71" s="124">
        <f>IF(PERCENT!I71&gt;PERCENT!I$100,(PERCENT!I71-PERCENT!I$100)/(PERCENT!I$101-PERCENT!I$100),(PERCENT!I71-PERCENT!I$100)/(PERCENT!I$100-PERCENT!I$102))</f>
        <v>-0.86720100413019352</v>
      </c>
      <c r="J71" s="124">
        <f>IF(PERCENT!J71&gt;PERCENT!J$100,(PERCENT!J71-PERCENT!J$100)/(PERCENT!J$101-PERCENT!J$100),(PERCENT!J71-PERCENT!J$100)/(PERCENT!J$100-PERCENT!J$102))</f>
        <v>-0.35898618871003318</v>
      </c>
      <c r="K71" s="126">
        <f>IF(PERCENT!K71&gt;PERCENT!K$100,(PERCENT!K71-PERCENT!K$100)/(PERCENT!K$101-PERCENT!K$100),(PERCENT!K71-PERCENT!K$100)/(PERCENT!K$100-PERCENT!K$102))</f>
        <v>0.10218530166746978</v>
      </c>
      <c r="L71" s="126">
        <f>IF(PERCENT!L71&gt;PERCENT!L$100,(PERCENT!L71-PERCENT!L$100)/(PERCENT!L$101-PERCENT!L$100),(PERCENT!L71-PERCENT!L$100)/(PERCENT!L$100-PERCENT!L$102))</f>
        <v>0.32516293692076947</v>
      </c>
      <c r="M71" s="124">
        <f>IF(PERCENT!M71&gt;PERCENT!M$100,(PERCENT!M71-PERCENT!M$100)/(PERCENT!M$101-PERCENT!M$100),(PERCENT!M71-PERCENT!M$100)/(PERCENT!M$100-PERCENT!M$102))</f>
        <v>0.40893613056377309</v>
      </c>
      <c r="N71" s="124">
        <f>IF(PERCENT!N71&gt;PERCENT!N$100,(PERCENT!N71-PERCENT!N$100)/(PERCENT!N$101-PERCENT!N$100),(PERCENT!N71-PERCENT!N$100)/(PERCENT!N$100-PERCENT!N$102))</f>
        <v>-0.38766043875925543</v>
      </c>
      <c r="O71" s="124">
        <f>IF(PERCENT!O71&gt;PERCENT!O$100,(PERCENT!O71-PERCENT!O$100)/(PERCENT!O$101-PERCENT!O$100),(PERCENT!O71-PERCENT!O$100)/(PERCENT!O$100-PERCENT!O$102))</f>
        <v>-0.51053914632914932</v>
      </c>
      <c r="P71" s="124">
        <f>IF(PERCENT!P71&gt;PERCENT!P$100,(PERCENT!P71-PERCENT!P$100)/(PERCENT!P$101-PERCENT!P$100),(PERCENT!P71-PERCENT!P$100)/(PERCENT!P$100-PERCENT!P$102))</f>
        <v>0.18941211708156655</v>
      </c>
      <c r="Q71" s="124">
        <f>IF(PERCENT!Q71&gt;PERCENT!Q$100,(PERCENT!Q71-PERCENT!Q$100)/(PERCENT!Q$101-PERCENT!Q$100),(PERCENT!Q71-PERCENT!Q$100)/(PERCENT!Q$100-PERCENT!Q$102))</f>
        <v>0.48195989931285105</v>
      </c>
      <c r="R71" s="127">
        <f>IF(PERCENT!R71&gt;PERCENT!R$100,(PERCENT!R71-PERCENT!R$100)/(PERCENT!R$101-PERCENT!R$100),(PERCENT!R71-PERCENT!R$100)/(PERCENT!R$100-PERCENT!R$102))</f>
        <v>-0.79331427753558326</v>
      </c>
      <c r="S71" s="124">
        <f>IF(PERCENT!S71&gt;PERCENT!S$100,(PERCENT!S71-PERCENT!S$100)/(PERCENT!S$101-PERCENT!S$100),(PERCENT!S71-PERCENT!S$100)/(PERCENT!S$100-PERCENT!S$102))</f>
        <v>-0.78388565278156275</v>
      </c>
      <c r="T71" s="124">
        <f>IF(PERCENT!T71&gt;PERCENT!T$100,(PERCENT!T71-PERCENT!T$100)/(PERCENT!T$101-PERCENT!T$100),(PERCENT!T71-PERCENT!T$100)/(PERCENT!T$100-PERCENT!T$102))</f>
        <v>-0.82718419360719386</v>
      </c>
      <c r="U71" s="124">
        <f>IF(PERCENT!U71&gt;PERCENT!U$100,(PERCENT!U71-PERCENT!U$100)/(PERCENT!U$101-PERCENT!U$100),(PERCENT!U71-PERCENT!U$100)/(PERCENT!U$100-PERCENT!U$102))</f>
        <v>-0.73701343410083187</v>
      </c>
      <c r="V71" s="127">
        <f>IF(PERCENT!V71&gt;PERCENT!V$100,(PERCENT!V71-PERCENT!V$100)/(PERCENT!V$101-PERCENT!V$100),(PERCENT!V71-PERCENT!V$100)/(PERCENT!V$100-PERCENT!V$102))</f>
        <v>-0.64016259125478103</v>
      </c>
      <c r="W71" s="124">
        <f>IF(PERCENT!W71&gt;PERCENT!W$100,(PERCENT!W71-PERCENT!W$100)/(PERCENT!W$101-PERCENT!W$100),(PERCENT!W71-PERCENT!W$100)/(PERCENT!W$100-PERCENT!W$102))</f>
        <v>-0.64016259125478103</v>
      </c>
      <c r="X71" s="127">
        <f>IF(PERCENT!X71&gt;PERCENT!X$100,(PERCENT!X71-PERCENT!X$100)/(PERCENT!X$101-PERCENT!X$100),(PERCENT!X71-PERCENT!X$100)/(PERCENT!X$100-PERCENT!X$102))</f>
        <v>7.0664395143256897E-2</v>
      </c>
      <c r="Y71" s="124">
        <f>IF(PERCENT!Y71&gt;PERCENT!Y$100,(PERCENT!Y71-PERCENT!Y$100)/(PERCENT!Y$101-PERCENT!Y$100),(PERCENT!Y71-PERCENT!Y$100)/(PERCENT!Y$100-PERCENT!Y$102))</f>
        <v>-0.61973330701637075</v>
      </c>
      <c r="Z71" s="124">
        <f>IF(PERCENT!Z71&gt;PERCENT!Z$100,(PERCENT!Z71-PERCENT!Z$100)/(PERCENT!Z$101-PERCENT!Z$100),(PERCENT!Z71-PERCENT!Z$100)/(PERCENT!Z$100-PERCENT!Z$102))</f>
        <v>-0.82759550296461082</v>
      </c>
      <c r="AA71" s="124">
        <f>IF(PERCENT!AA71&gt;PERCENT!AA$100,(PERCENT!AA71-PERCENT!AA$100)/(PERCENT!AA$101-PERCENT!AA$100),(PERCENT!AA71-PERCENT!AA$100)/(PERCENT!AA$100-PERCENT!AA$102))</f>
        <v>-0.69257403678600504</v>
      </c>
      <c r="AB71" s="124">
        <f>IF(PERCENT!AB71&gt;PERCENT!AB$100,(PERCENT!AB71-PERCENT!AB$100)/(PERCENT!AB$101-PERCENT!AB$100),(PERCENT!AB71-PERCENT!AB$100)/(PERCENT!AB$100-PERCENT!AB$102))</f>
        <v>0.6992989438897097</v>
      </c>
      <c r="AC71" s="127">
        <f>IF(PERCENT!AC71&gt;PERCENT!AC$100,(PERCENT!AC71-PERCENT!AC$100)/(PERCENT!AC$101-PERCENT!AC$100),(PERCENT!AC71-PERCENT!AC$100)/(PERCENT!AC$100-PERCENT!AC$102))</f>
        <v>5.2015565967020956E-2</v>
      </c>
      <c r="AD71" s="124">
        <f>IF(PERCENT!AD71&gt;PERCENT!AD$100,(PERCENT!AD71-PERCENT!AD$100)/(PERCENT!AD$101-PERCENT!AD$100),(PERCENT!AD71-PERCENT!AD$100)/(PERCENT!AD$100-PERCENT!AD$102))</f>
        <v>5.2015565967020956E-2</v>
      </c>
      <c r="AE71" s="128">
        <f>IF(PERCENT!AE71&gt;PERCENT!AE$100,(PERCENT!AE71-PERCENT!AE$100)/(PERCENT!AE$101-PERCENT!AE$100),(PERCENT!AE71-PERCENT!AE$100)/(PERCENT!AE$100-PERCENT!AE$102))</f>
        <v>9.4336219459820014E-2</v>
      </c>
      <c r="AF71" s="124">
        <f>IF(PERCENT!AF71&gt;PERCENT!AF$100,(PERCENT!AF71-PERCENT!AF$100)/(PERCENT!AF$101-PERCENT!AF$100),(PERCENT!AF71-PERCENT!AF$100)/(PERCENT!AF$100-PERCENT!AF$102))</f>
        <v>-0.14325805880017994</v>
      </c>
      <c r="AG71" s="124">
        <f>IF(PERCENT!AG71&gt;PERCENT!AG$100,(PERCENT!AG71-PERCENT!AG$100)/(PERCENT!AG$101-PERCENT!AG$100),(PERCENT!AG71-PERCENT!AG$100)/(PERCENT!AG$100-PERCENT!AG$102))</f>
        <v>0.14499606067782186</v>
      </c>
      <c r="AH71" s="124">
        <f>IF(PERCENT!AH71&gt;PERCENT!AH$100,(PERCENT!AH71-PERCENT!AH$100)/(PERCENT!AH$101-PERCENT!AH$100),(PERCENT!AH71-PERCENT!AH$100)/(PERCENT!AH$100-PERCENT!AH$102))</f>
        <v>-0.41246218535366241</v>
      </c>
      <c r="AI71" s="124">
        <f>IF(PERCENT!AI71&gt;PERCENT!AI$100,(PERCENT!AI71-PERCENT!AI$100)/(PERCENT!AI$101-PERCENT!AI$100),(PERCENT!AI71-PERCENT!AI$100)/(PERCENT!AI$100-PERCENT!AI$102))</f>
        <v>0.15536676980085848</v>
      </c>
      <c r="AJ71" s="124">
        <f>IF(PERCENT!AJ71&gt;PERCENT!AJ$100,(PERCENT!AJ71-PERCENT!AJ$100)/(PERCENT!AJ$101-PERCENT!AJ$100),(PERCENT!AJ71-PERCENT!AJ$100)/(PERCENT!AJ$100-PERCENT!AJ$102))</f>
        <v>0.28025657326861808</v>
      </c>
      <c r="AK71" s="124">
        <f>IF(PERCENT!AK71&gt;PERCENT!AK$100,(PERCENT!AK71-PERCENT!AK$100)/(PERCENT!AK$101-PERCENT!AK$100),(PERCENT!AK71-PERCENT!AK$100)/(PERCENT!AK$100-PERCENT!AK$102))</f>
        <v>-0.17419293354299006</v>
      </c>
      <c r="AL71" s="124">
        <f>IF(PERCENT!AL71&gt;PERCENT!AL$100,(PERCENT!AL71-PERCENT!AL$100)/(PERCENT!AL$101-PERCENT!AL$100),(PERCENT!AL71-PERCENT!AL$100)/(PERCENT!AL$100-PERCENT!AL$102))</f>
        <v>-0.43521468148950304</v>
      </c>
      <c r="AM71" s="124">
        <f>IF(PERCENT!AM71&gt;PERCENT!AM$100,(PERCENT!AM71-PERCENT!AM$100)/(PERCENT!AM$101-PERCENT!AM$100),(PERCENT!AM71-PERCENT!AM$100)/(PERCENT!AM$100-PERCENT!AM$102))</f>
        <v>0.19500144898301419</v>
      </c>
      <c r="AN71" s="124">
        <f>IF(PERCENT!AN71&gt;PERCENT!AN$100,(PERCENT!AN71-PERCENT!AN$100)/(PERCENT!AN$101-PERCENT!AN$100),(PERCENT!AN71-PERCENT!AN$100)/(PERCENT!AN$100-PERCENT!AN$102))</f>
        <v>5.7340912827970415E-2</v>
      </c>
      <c r="AO71" s="124">
        <f>IF(PERCENT!AO71&gt;PERCENT!AO$100,(PERCENT!AO71-PERCENT!AO$100)/(PERCENT!AO$101-PERCENT!AO$100),(PERCENT!AO71-PERCENT!AO$100)/(PERCENT!AO$100-PERCENT!AO$102))</f>
        <v>-0.27738794000503336</v>
      </c>
      <c r="AP71" s="124">
        <f>IF(PERCENT!AP71&gt;PERCENT!AP$100,(PERCENT!AP71-PERCENT!AP$100)/(PERCENT!AP$101-PERCENT!AP$100),(PERCENT!AP71-PERCENT!AP$100)/(PERCENT!AP$100-PERCENT!AP$102))</f>
        <v>0.98968076349482659</v>
      </c>
      <c r="AQ71" s="124">
        <f>IF(PERCENT!AQ71&gt;PERCENT!AQ$100,(PERCENT!AQ71-PERCENT!AQ$100)/(PERCENT!AQ$101-PERCENT!AQ$100),(PERCENT!AQ71-PERCENT!AQ$100)/(PERCENT!AQ$100-PERCENT!AQ$102))</f>
        <v>0.15070106292056892</v>
      </c>
      <c r="AR71" s="124">
        <f>IF(PERCENT!AR71&gt;PERCENT!AR$100,(PERCENT!AR71-PERCENT!AR$100)/(PERCENT!AR$101-PERCENT!AR$100),(PERCENT!AR71-PERCENT!AR$100)/(PERCENT!AR$100-PERCENT!AR$102))</f>
        <v>0.95781669291340332</v>
      </c>
      <c r="AS71" s="198">
        <f>IF(PERCENT!AS71&gt;PERCENT!AS$100,(PERCENT!AS71-PERCENT!AS$100)/(PERCENT!AS$101-PERCENT!AS$100),(PERCENT!AS71-PERCENT!AS$100)/(PERCENT!AS$100-PERCENT!AS$102))</f>
        <v>-0.67813798386359758</v>
      </c>
      <c r="AT71" s="198">
        <f>IF(PERCENT!AT71&gt;PERCENT!AT$100,(PERCENT!AT71-PERCENT!AT$100)/(PERCENT!AT$101-PERCENT!AT$100),(PERCENT!AT71-PERCENT!AT$100)/(PERCENT!AT$100-PERCENT!AT$102))</f>
        <v>0.31394168153500213</v>
      </c>
      <c r="AU71" s="198">
        <f>IF(PERCENT!AU71&gt;PERCENT!AU$100,(PERCENT!AU71-PERCENT!AU$100)/(PERCENT!AU$101-PERCENT!AU$100),(PERCENT!AU71-PERCENT!AU$100)/(PERCENT!AU$100-PERCENT!AU$102))</f>
        <v>-0.17466762897584426</v>
      </c>
      <c r="AV71" s="231">
        <f>IF(PERCENT!AV71&gt;PERCENT!AV$100,(PERCENT!AV71-PERCENT!AV$100)/(PERCENT!AV$101-PERCENT!AV$100),(PERCENT!AV71-PERCENT!AV$100)/(PERCENT!AV$100-PERCENT!AV$102))</f>
        <v>9.4336219459820014E-2</v>
      </c>
      <c r="AW71" s="231">
        <f>IF(PERCENT!AW71&gt;PERCENT!AW$100,(PERCENT!AW71-PERCENT!AW$100)/(PERCENT!AW$101-PERCENT!AW$100),(PERCENT!AW71-PERCENT!AW$100)/(PERCENT!AW$100-PERCENT!AW$102))</f>
        <v>-0.12385264246314241</v>
      </c>
      <c r="AX71" s="231">
        <f>IF(PERCENT!AX71&gt;PERCENT!AX$100,(PERCENT!AX71-PERCENT!AX$100)/(PERCENT!AX$101-PERCENT!AX$100),(PERCENT!AX71-PERCENT!AX$100)/(PERCENT!AX$100-PERCENT!AX$102))</f>
        <v>9.4336219459820014E-2</v>
      </c>
      <c r="AY71" s="232">
        <f>IF(PERCENT!AY71&gt;PERCENT!AY$100,(PERCENT!AY71-PERCENT!AY$100)/(PERCENT!AY$101-PERCENT!AY$100),(PERCENT!AY71-PERCENT!AY$100)/(PERCENT!AY$100-PERCENT!AY$102))</f>
        <v>-0.3672887665954227</v>
      </c>
    </row>
    <row r="72" spans="1:51" x14ac:dyDescent="0.35">
      <c r="A72" s="197" t="s">
        <v>460</v>
      </c>
      <c r="B72" s="125">
        <f>IF(PERCENT!B72&gt;PERCENT!B$100,(PERCENT!B72-PERCENT!B$100)/(PERCENT!B$101-PERCENT!B$100),(PERCENT!B72-PERCENT!B$100)/(PERCENT!B$100-PERCENT!B$102))</f>
        <v>0.31612509158905544</v>
      </c>
      <c r="C72" s="124">
        <f>IF(PERCENT!C72&gt;PERCENT!C$100,(PERCENT!C72-PERCENT!C$100)/(PERCENT!C$101-PERCENT!C$100),(PERCENT!C72-PERCENT!C$100)/(PERCENT!C$100-PERCENT!C$102))</f>
        <v>0.22387855793328681</v>
      </c>
      <c r="D72" s="124">
        <f>IF(PERCENT!D72&gt;PERCENT!D$100,(PERCENT!D72-PERCENT!D$100)/(PERCENT!D$101-PERCENT!D$100),(PERCENT!D72-PERCENT!D$100)/(PERCENT!D$100-PERCENT!D$102))</f>
        <v>0.19581550514681437</v>
      </c>
      <c r="E72" s="124">
        <f>IF(PERCENT!E72&gt;PERCENT!E$100,(PERCENT!E72-PERCENT!E$100)/(PERCENT!E$101-PERCENT!E$100),(PERCENT!E72-PERCENT!E$100)/(PERCENT!E$100-PERCENT!E$102))</f>
        <v>0.68138811888898398</v>
      </c>
      <c r="F72" s="124">
        <f>IF(PERCENT!F72&gt;PERCENT!F$100,(PERCENT!F72-PERCENT!F$100)/(PERCENT!F$101-PERCENT!F$100),(PERCENT!F72-PERCENT!F$100)/(PERCENT!F$100-PERCENT!F$102))</f>
        <v>-0.18731183156372735</v>
      </c>
      <c r="G72" s="124">
        <f>IF(PERCENT!G72&gt;PERCENT!G$100,(PERCENT!G72-PERCENT!G$100)/(PERCENT!G$101-PERCENT!G$100),(PERCENT!G72-PERCENT!G$100)/(PERCENT!G$100-PERCENT!G$102))</f>
        <v>-0.8258127068569584</v>
      </c>
      <c r="H72" s="125">
        <f>IF(PERCENT!H72&gt;PERCENT!H$100,(PERCENT!H72-PERCENT!H$100)/(PERCENT!H$101-PERCENT!H$100),(PERCENT!H72-PERCENT!H$100)/(PERCENT!H$100-PERCENT!H$102))</f>
        <v>-0.35840117434341495</v>
      </c>
      <c r="I72" s="124">
        <f>IF(PERCENT!I72&gt;PERCENT!I$100,(PERCENT!I72-PERCENT!I$100)/(PERCENT!I$101-PERCENT!I$100),(PERCENT!I72-PERCENT!I$100)/(PERCENT!I$100-PERCENT!I$102))</f>
        <v>-0.18528345113538564</v>
      </c>
      <c r="J72" s="124">
        <f>IF(PERCENT!J72&gt;PERCENT!J$100,(PERCENT!J72-PERCENT!J$100)/(PERCENT!J$101-PERCENT!J$100),(PERCENT!J72-PERCENT!J$100)/(PERCENT!J$100-PERCENT!J$102))</f>
        <v>-0.45048005975412986</v>
      </c>
      <c r="K72" s="126">
        <f>IF(PERCENT!K72&gt;PERCENT!K$100,(PERCENT!K72-PERCENT!K$100)/(PERCENT!K$101-PERCENT!K$100),(PERCENT!K72-PERCENT!K$100)/(PERCENT!K$100-PERCENT!K$102))</f>
        <v>4.7480114890992117E-2</v>
      </c>
      <c r="L72" s="126">
        <f>IF(PERCENT!L72&gt;PERCENT!L$100,(PERCENT!L72-PERCENT!L$100)/(PERCENT!L$101-PERCENT!L$100),(PERCENT!L72-PERCENT!L$100)/(PERCENT!L$100-PERCENT!L$102))</f>
        <v>-9.0180042122696855E-2</v>
      </c>
      <c r="M72" s="124">
        <f>IF(PERCENT!M72&gt;PERCENT!M$100,(PERCENT!M72-PERCENT!M$100)/(PERCENT!M$101-PERCENT!M$100),(PERCENT!M72-PERCENT!M$100)/(PERCENT!M$100-PERCENT!M$102))</f>
        <v>-1</v>
      </c>
      <c r="N72" s="124">
        <f>IF(PERCENT!N72&gt;PERCENT!N$100,(PERCENT!N72-PERCENT!N$100)/(PERCENT!N$101-PERCENT!N$100),(PERCENT!N72-PERCENT!N$100)/(PERCENT!N$100-PERCENT!N$102))</f>
        <v>0.12126416692144949</v>
      </c>
      <c r="O72" s="124">
        <f>IF(PERCENT!O72&gt;PERCENT!O$100,(PERCENT!O72-PERCENT!O$100)/(PERCENT!O$101-PERCENT!O$100),(PERCENT!O72-PERCENT!O$100)/(PERCENT!O$100-PERCENT!O$102))</f>
        <v>-0.51053914632914932</v>
      </c>
      <c r="P72" s="124">
        <f>IF(PERCENT!P72&gt;PERCENT!P$100,(PERCENT!P72-PERCENT!P$100)/(PERCENT!P$101-PERCENT!P$100),(PERCENT!P72-PERCENT!P$100)/(PERCENT!P$100-PERCENT!P$102))</f>
        <v>0.31544460296904842</v>
      </c>
      <c r="Q72" s="124">
        <f>IF(PERCENT!Q72&gt;PERCENT!Q$100,(PERCENT!Q72-PERCENT!Q$100)/(PERCENT!Q$101-PERCENT!Q$100),(PERCENT!Q72-PERCENT!Q$100)/(PERCENT!Q$100-PERCENT!Q$102))</f>
        <v>-0.43185204331796301</v>
      </c>
      <c r="R72" s="127">
        <f>IF(PERCENT!R72&gt;PERCENT!R$100,(PERCENT!R72-PERCENT!R$100)/(PERCENT!R$101-PERCENT!R$100),(PERCENT!R72-PERCENT!R$100)/(PERCENT!R$100-PERCENT!R$102))</f>
        <v>-0.88258398342961697</v>
      </c>
      <c r="S72" s="124">
        <f>IF(PERCENT!S72&gt;PERCENT!S$100,(PERCENT!S72-PERCENT!S$100)/(PERCENT!S$101-PERCENT!S$100),(PERCENT!S72-PERCENT!S$100)/(PERCENT!S$100-PERCENT!S$102))</f>
        <v>-0.88490041798427699</v>
      </c>
      <c r="T72" s="124">
        <f>IF(PERCENT!T72&gt;PERCENT!T$100,(PERCENT!T72-PERCENT!T$100)/(PERCENT!T$101-PERCENT!T$100),(PERCENT!T72-PERCENT!T$100)/(PERCENT!T$100-PERCENT!T$102))</f>
        <v>-0.88084249792477798</v>
      </c>
      <c r="U72" s="124">
        <f>IF(PERCENT!U72&gt;PERCENT!U$100,(PERCENT!U72-PERCENT!U$100)/(PERCENT!U$101-PERCENT!U$100),(PERCENT!U72-PERCENT!U$100)/(PERCENT!U$100-PERCENT!U$102))</f>
        <v>-0.88288564562251726</v>
      </c>
      <c r="V72" s="127">
        <f>IF(PERCENT!V72&gt;PERCENT!V$100,(PERCENT!V72-PERCENT!V$100)/(PERCENT!V$101-PERCENT!V$100),(PERCENT!V72-PERCENT!V$100)/(PERCENT!V$100-PERCENT!V$102))</f>
        <v>-0.78545477305116007</v>
      </c>
      <c r="W72" s="124">
        <f>IF(PERCENT!W72&gt;PERCENT!W$100,(PERCENT!W72-PERCENT!W$100)/(PERCENT!W$101-PERCENT!W$100),(PERCENT!W72-PERCENT!W$100)/(PERCENT!W$100-PERCENT!W$102))</f>
        <v>-0.78545477305116007</v>
      </c>
      <c r="X72" s="127">
        <f>IF(PERCENT!X72&gt;PERCENT!X$100,(PERCENT!X72-PERCENT!X$100)/(PERCENT!X$101-PERCENT!X$100),(PERCENT!X72-PERCENT!X$100)/(PERCENT!X$100-PERCENT!X$102))</f>
        <v>0.34555290028283403</v>
      </c>
      <c r="Y72" s="124">
        <f>IF(PERCENT!Y72&gt;PERCENT!Y$100,(PERCENT!Y72-PERCENT!Y$100)/(PERCENT!Y$101-PERCENT!Y$100),(PERCENT!Y72-PERCENT!Y$100)/(PERCENT!Y$100-PERCENT!Y$102))</f>
        <v>-0.96876245781386539</v>
      </c>
      <c r="Z72" s="124">
        <f>IF(PERCENT!Z72&gt;PERCENT!Z$100,(PERCENT!Z72-PERCENT!Z$100)/(PERCENT!Z$101-PERCENT!Z$100),(PERCENT!Z72-PERCENT!Z$100)/(PERCENT!Z$100-PERCENT!Z$102))</f>
        <v>-0.98487215122509131</v>
      </c>
      <c r="AA72" s="124">
        <f>IF(PERCENT!AA72&gt;PERCENT!AA$100,(PERCENT!AA72-PERCENT!AA$100)/(PERCENT!AA$101-PERCENT!AA$100),(PERCENT!AA72-PERCENT!AA$100)/(PERCENT!AA$100-PERCENT!AA$102))</f>
        <v>0.25247341147172953</v>
      </c>
      <c r="AB72" s="124">
        <f>IF(PERCENT!AB72&gt;PERCENT!AB$100,(PERCENT!AB72-PERCENT!AB$100)/(PERCENT!AB$101-PERCENT!AB$100),(PERCENT!AB72-PERCENT!AB$100)/(PERCENT!AB$100-PERCENT!AB$102))</f>
        <v>0.85809613082435754</v>
      </c>
      <c r="AC72" s="127">
        <f>IF(PERCENT!AC72&gt;PERCENT!AC$100,(PERCENT!AC72-PERCENT!AC$100)/(PERCENT!AC$101-PERCENT!AC$100),(PERCENT!AC72-PERCENT!AC$100)/(PERCENT!AC$100-PERCENT!AC$102))</f>
        <v>-0.52171531219025846</v>
      </c>
      <c r="AD72" s="124">
        <f>IF(PERCENT!AD72&gt;PERCENT!AD$100,(PERCENT!AD72-PERCENT!AD$100)/(PERCENT!AD$101-PERCENT!AD$100),(PERCENT!AD72-PERCENT!AD$100)/(PERCENT!AD$100-PERCENT!AD$102))</f>
        <v>-0.52171531219025846</v>
      </c>
      <c r="AE72" s="128">
        <f>IF(PERCENT!AE72&gt;PERCENT!AE$100,(PERCENT!AE72-PERCENT!AE$100)/(PERCENT!AE$101-PERCENT!AE$100),(PERCENT!AE72-PERCENT!AE$100)/(PERCENT!AE$100-PERCENT!AE$102))</f>
        <v>-5.4766425184830034E-2</v>
      </c>
      <c r="AF72" s="124">
        <f>IF(PERCENT!AF72&gt;PERCENT!AF$100,(PERCENT!AF72-PERCENT!AF$100)/(PERCENT!AF$101-PERCENT!AF$100),(PERCENT!AF72-PERCENT!AF$100)/(PERCENT!AF$100-PERCENT!AF$102))</f>
        <v>-0.43848698250400825</v>
      </c>
      <c r="AG72" s="124">
        <f>IF(PERCENT!AG72&gt;PERCENT!AG$100,(PERCENT!AG72-PERCENT!AG$100)/(PERCENT!AG$101-PERCENT!AG$100),(PERCENT!AG72-PERCENT!AG$100)/(PERCENT!AG$100-PERCENT!AG$102))</f>
        <v>-0.49068152888911803</v>
      </c>
      <c r="AH72" s="124">
        <f>IF(PERCENT!AH72&gt;PERCENT!AH$100,(PERCENT!AH72-PERCENT!AH$100)/(PERCENT!AH$101-PERCENT!AH$100),(PERCENT!AH72-PERCENT!AH$100)/(PERCENT!AH$100-PERCENT!AH$102))</f>
        <v>-1</v>
      </c>
      <c r="AI72" s="124">
        <f>IF(PERCENT!AI72&gt;PERCENT!AI$100,(PERCENT!AI72-PERCENT!AI$100)/(PERCENT!AI$101-PERCENT!AI$100),(PERCENT!AI72-PERCENT!AI$100)/(PERCENT!AI$100-PERCENT!AI$102))</f>
        <v>0.26531163144643194</v>
      </c>
      <c r="AJ72" s="124">
        <f>IF(PERCENT!AJ72&gt;PERCENT!AJ$100,(PERCENT!AJ72-PERCENT!AJ$100)/(PERCENT!AJ$101-PERCENT!AJ$100),(PERCENT!AJ72-PERCENT!AJ$100)/(PERCENT!AJ$100-PERCENT!AJ$102))</f>
        <v>-0.14216430222758508</v>
      </c>
      <c r="AK72" s="124">
        <f>IF(PERCENT!AK72&gt;PERCENT!AK$100,(PERCENT!AK72-PERCENT!AK$100)/(PERCENT!AK$101-PERCENT!AK$100),(PERCENT!AK72-PERCENT!AK$100)/(PERCENT!AK$100-PERCENT!AK$102))</f>
        <v>-0.56855378273675528</v>
      </c>
      <c r="AL72" s="124">
        <f>IF(PERCENT!AL72&gt;PERCENT!AL$100,(PERCENT!AL72-PERCENT!AL$100)/(PERCENT!AL$101-PERCENT!AL$100),(PERCENT!AL72-PERCENT!AL$100)/(PERCENT!AL$100-PERCENT!AL$102))</f>
        <v>-0.99862775653429758</v>
      </c>
      <c r="AM72" s="124">
        <f>IF(PERCENT!AM72&gt;PERCENT!AM$100,(PERCENT!AM72-PERCENT!AM$100)/(PERCENT!AM$101-PERCENT!AM$100),(PERCENT!AM72-PERCENT!AM$100)/(PERCENT!AM$100-PERCENT!AM$102))</f>
        <v>0.51894676931246952</v>
      </c>
      <c r="AN72" s="124">
        <f>IF(PERCENT!AN72&gt;PERCENT!AN$100,(PERCENT!AN72-PERCENT!AN$100)/(PERCENT!AN$101-PERCENT!AN$100),(PERCENT!AN72-PERCENT!AN$100)/(PERCENT!AN$100-PERCENT!AN$102))</f>
        <v>-6.5551526139688747E-3</v>
      </c>
      <c r="AO72" s="124">
        <f>IF(PERCENT!AO72&gt;PERCENT!AO$100,(PERCENT!AO72-PERCENT!AO$100)/(PERCENT!AO$101-PERCENT!AO$100),(PERCENT!AO72-PERCENT!AO$100)/(PERCENT!AO$100-PERCENT!AO$102))</f>
        <v>-0.25475681201865175</v>
      </c>
      <c r="AP72" s="124">
        <f>IF(PERCENT!AP72&gt;PERCENT!AP$100,(PERCENT!AP72-PERCENT!AP$100)/(PERCENT!AP$101-PERCENT!AP$100),(PERCENT!AP72-PERCENT!AP$100)/(PERCENT!AP$100-PERCENT!AP$102))</f>
        <v>0.97791591589809501</v>
      </c>
      <c r="AQ72" s="124">
        <f>IF(PERCENT!AQ72&gt;PERCENT!AQ$100,(PERCENT!AQ72-PERCENT!AQ$100)/(PERCENT!AQ$101-PERCENT!AQ$100),(PERCENT!AQ72-PERCENT!AQ$100)/(PERCENT!AQ$100-PERCENT!AQ$102))</f>
        <v>0.75254506128799115</v>
      </c>
      <c r="AR72" s="124">
        <f>IF(PERCENT!AR72&gt;PERCENT!AR$100,(PERCENT!AR72-PERCENT!AR$100)/(PERCENT!AR$101-PERCENT!AR$100),(PERCENT!AR72-PERCENT!AR$100)/(PERCENT!AR$100-PERCENT!AR$102))</f>
        <v>0.97945309405394321</v>
      </c>
      <c r="AS72" s="198">
        <f>IF(PERCENT!AS72&gt;PERCENT!AS$100,(PERCENT!AS72-PERCENT!AS$100)/(PERCENT!AS$101-PERCENT!AS$100),(PERCENT!AS72-PERCENT!AS$100)/(PERCENT!AS$100-PERCENT!AS$102))</f>
        <v>-7.8757475145855363E-2</v>
      </c>
      <c r="AT72" s="198">
        <f>IF(PERCENT!AT72&gt;PERCENT!AT$100,(PERCENT!AT72-PERCENT!AT$100)/(PERCENT!AT$101-PERCENT!AT$100),(PERCENT!AT72-PERCENT!AT$100)/(PERCENT!AT$100-PERCENT!AT$102))</f>
        <v>-4.9774168862355625E-3</v>
      </c>
      <c r="AU72" s="198">
        <f>IF(PERCENT!AU72&gt;PERCENT!AU$100,(PERCENT!AU72-PERCENT!AU$100)/(PERCENT!AU$101-PERCENT!AU$100),(PERCENT!AU72-PERCENT!AU$100)/(PERCENT!AU$100-PERCENT!AU$102))</f>
        <v>-0.3740910107348136</v>
      </c>
      <c r="AV72" s="231">
        <f>IF(PERCENT!AV72&gt;PERCENT!AV$100,(PERCENT!AV72-PERCENT!AV$100)/(PERCENT!AV$101-PERCENT!AV$100),(PERCENT!AV72-PERCENT!AV$100)/(PERCENT!AV$100-PERCENT!AV$102))</f>
        <v>-5.4766425184830034E-2</v>
      </c>
      <c r="AW72" s="231">
        <f>IF(PERCENT!AW72&gt;PERCENT!AW$100,(PERCENT!AW72-PERCENT!AW$100)/(PERCENT!AW$101-PERCENT!AW$100),(PERCENT!AW72-PERCENT!AW$100)/(PERCENT!AW$100-PERCENT!AW$102))</f>
        <v>-0.12839353603890052</v>
      </c>
      <c r="AX72" s="231">
        <f>IF(PERCENT!AX72&gt;PERCENT!AX$100,(PERCENT!AX72-PERCENT!AX$100)/(PERCENT!AX$101-PERCENT!AX$100),(PERCENT!AX72-PERCENT!AX$100)/(PERCENT!AX$100-PERCENT!AX$102))</f>
        <v>-5.4766425184830034E-2</v>
      </c>
      <c r="AY72" s="232">
        <f>IF(PERCENT!AY72&gt;PERCENT!AY$100,(PERCENT!AY72-PERCENT!AY$100)/(PERCENT!AY$101-PERCENT!AY$100),(PERCENT!AY72-PERCENT!AY$100)/(PERCENT!AY$100-PERCENT!AY$102))</f>
        <v>-0.1724203682822775</v>
      </c>
    </row>
    <row r="73" spans="1:51" x14ac:dyDescent="0.35">
      <c r="A73" s="197" t="s">
        <v>461</v>
      </c>
      <c r="B73" s="125">
        <f>IF(PERCENT!B73&gt;PERCENT!B$100,(PERCENT!B73-PERCENT!B$100)/(PERCENT!B$101-PERCENT!B$100),(PERCENT!B73-PERCENT!B$100)/(PERCENT!B$100-PERCENT!B$102))</f>
        <v>-0.35036927794930284</v>
      </c>
      <c r="C73" s="124">
        <f>IF(PERCENT!C73&gt;PERCENT!C$100,(PERCENT!C73-PERCENT!C$100)/(PERCENT!C$101-PERCENT!C$100),(PERCENT!C73-PERCENT!C$100)/(PERCENT!C$100-PERCENT!C$102))</f>
        <v>-0.34064833774947245</v>
      </c>
      <c r="D73" s="124">
        <f>IF(PERCENT!D73&gt;PERCENT!D$100,(PERCENT!D73-PERCENT!D$100)/(PERCENT!D$101-PERCENT!D$100),(PERCENT!D73-PERCENT!D$100)/(PERCENT!D$100-PERCENT!D$102))</f>
        <v>-0.78216128910032745</v>
      </c>
      <c r="E73" s="124">
        <f>IF(PERCENT!E73&gt;PERCENT!E$100,(PERCENT!E73-PERCENT!E$100)/(PERCENT!E$101-PERCENT!E$100),(PERCENT!E73-PERCENT!E$100)/(PERCENT!E$100-PERCENT!E$102))</f>
        <v>-1.9592373813996145E-2</v>
      </c>
      <c r="F73" s="124">
        <f>IF(PERCENT!F73&gt;PERCENT!F$100,(PERCENT!F73-PERCENT!F$100)/(PERCENT!F$101-PERCENT!F$100),(PERCENT!F73-PERCENT!F$100)/(PERCENT!F$100-PERCENT!F$102))</f>
        <v>0.14865891559114064</v>
      </c>
      <c r="G73" s="124">
        <f>IF(PERCENT!G73&gt;PERCENT!G$100,(PERCENT!G73-PERCENT!G$100)/(PERCENT!G$101-PERCENT!G$100),(PERCENT!G73-PERCENT!G$100)/(PERCENT!G$100-PERCENT!G$102))</f>
        <v>-0.32873460053347447</v>
      </c>
      <c r="H73" s="125">
        <f>IF(PERCENT!H73&gt;PERCENT!H$100,(PERCENT!H73-PERCENT!H$100)/(PERCENT!H$101-PERCENT!H$100),(PERCENT!H73-PERCENT!H$100)/(PERCENT!H$100-PERCENT!H$102))</f>
        <v>-0.74029909144743089</v>
      </c>
      <c r="I73" s="124">
        <f>IF(PERCENT!I73&gt;PERCENT!I$100,(PERCENT!I73-PERCENT!I$100)/(PERCENT!I$101-PERCENT!I$100),(PERCENT!I73-PERCENT!I$100)/(PERCENT!I$100-PERCENT!I$102))</f>
        <v>-0.76680813773060885</v>
      </c>
      <c r="J73" s="124">
        <f>IF(PERCENT!J73&gt;PERCENT!J$100,(PERCENT!J73-PERCENT!J$100)/(PERCENT!J$101-PERCENT!J$100),(PERCENT!J73-PERCENT!J$100)/(PERCENT!J$100-PERCENT!J$102))</f>
        <v>-0.67710617830246289</v>
      </c>
      <c r="K73" s="126">
        <f>IF(PERCENT!K73&gt;PERCENT!K$100,(PERCENT!K73-PERCENT!K$100)/(PERCENT!K$101-PERCENT!K$100),(PERCENT!K73-PERCENT!K$100)/(PERCENT!K$100-PERCENT!K$102))</f>
        <v>0.2394905283102815</v>
      </c>
      <c r="L73" s="126">
        <f>IF(PERCENT!L73&gt;PERCENT!L$100,(PERCENT!L73-PERCENT!L$100)/(PERCENT!L$101-PERCENT!L$100),(PERCENT!L73-PERCENT!L$100)/(PERCENT!L$100-PERCENT!L$102))</f>
        <v>0.24843192668400291</v>
      </c>
      <c r="M73" s="124">
        <f>IF(PERCENT!M73&gt;PERCENT!M$100,(PERCENT!M73-PERCENT!M$100)/(PERCENT!M$101-PERCENT!M$100),(PERCENT!M73-PERCENT!M$100)/(PERCENT!M$100-PERCENT!M$102))</f>
        <v>0.40893613056377309</v>
      </c>
      <c r="N73" s="124">
        <f>IF(PERCENT!N73&gt;PERCENT!N$100,(PERCENT!N73-PERCENT!N$100)/(PERCENT!N$101-PERCENT!N$100),(PERCENT!N73-PERCENT!N$100)/(PERCENT!N$100-PERCENT!N$102))</f>
        <v>4.1894994658390992E-2</v>
      </c>
      <c r="O73" s="124">
        <f>IF(PERCENT!O73&gt;PERCENT!O$100,(PERCENT!O73-PERCENT!O$100)/(PERCENT!O$101-PERCENT!O$100),(PERCENT!O73-PERCENT!O$100)/(PERCENT!O$100-PERCENT!O$102))</f>
        <v>-2.107829265829872E-2</v>
      </c>
      <c r="P73" s="124">
        <f>IF(PERCENT!P73&gt;PERCENT!P$100,(PERCENT!P73-PERCENT!P$100)/(PERCENT!P$101-PERCENT!P$100),(PERCENT!P73-PERCENT!P$100)/(PERCENT!P$100-PERCENT!P$102))</f>
        <v>-7.3966422914140198E-2</v>
      </c>
      <c r="Q73" s="124">
        <f>IF(PERCENT!Q73&gt;PERCENT!Q$100,(PERCENT!Q73-PERCENT!Q$100)/(PERCENT!Q$101-PERCENT!Q$100),(PERCENT!Q73-PERCENT!Q$100)/(PERCENT!Q$100-PERCENT!Q$102))</f>
        <v>-0.7114941011444601</v>
      </c>
      <c r="R73" s="127">
        <f>IF(PERCENT!R73&gt;PERCENT!R$100,(PERCENT!R73-PERCENT!R$100)/(PERCENT!R$101-PERCENT!R$100),(PERCENT!R73-PERCENT!R$100)/(PERCENT!R$100-PERCENT!R$102))</f>
        <v>-0.49760164908361559</v>
      </c>
      <c r="S73" s="124">
        <f>IF(PERCENT!S73&gt;PERCENT!S$100,(PERCENT!S73-PERCENT!S$100)/(PERCENT!S$101-PERCENT!S$100),(PERCENT!S73-PERCENT!S$100)/(PERCENT!S$100-PERCENT!S$102))</f>
        <v>-0.38994907808511359</v>
      </c>
      <c r="T73" s="124">
        <f>IF(PERCENT!T73&gt;PERCENT!T$100,(PERCENT!T73-PERCENT!T$100)/(PERCENT!T$101-PERCENT!T$100),(PERCENT!T73-PERCENT!T$100)/(PERCENT!T$100-PERCENT!T$102))</f>
        <v>-0.58682755868671177</v>
      </c>
      <c r="U73" s="124">
        <f>IF(PERCENT!U73&gt;PERCENT!U$100,(PERCENT!U73-PERCENT!U$100)/(PERCENT!U$101-PERCENT!U$100),(PERCENT!U73-PERCENT!U$100)/(PERCENT!U$100-PERCENT!U$102))</f>
        <v>-0.46652847022554628</v>
      </c>
      <c r="V73" s="127">
        <f>IF(PERCENT!V73&gt;PERCENT!V$100,(PERCENT!V73-PERCENT!V$100)/(PERCENT!V$101-PERCENT!V$100),(PERCENT!V73-PERCENT!V$100)/(PERCENT!V$100-PERCENT!V$102))</f>
        <v>-0.66648470226306655</v>
      </c>
      <c r="W73" s="124">
        <f>IF(PERCENT!W73&gt;PERCENT!W$100,(PERCENT!W73-PERCENT!W$100)/(PERCENT!W$101-PERCENT!W$100),(PERCENT!W73-PERCENT!W$100)/(PERCENT!W$100-PERCENT!W$102))</f>
        <v>-0.66648470226306655</v>
      </c>
      <c r="X73" s="127">
        <f>IF(PERCENT!X73&gt;PERCENT!X$100,(PERCENT!X73-PERCENT!X$100)/(PERCENT!X$101-PERCENT!X$100),(PERCENT!X73-PERCENT!X$100)/(PERCENT!X$100-PERCENT!X$102))</f>
        <v>-0.62221513123085082</v>
      </c>
      <c r="Y73" s="124">
        <f>IF(PERCENT!Y73&gt;PERCENT!Y$100,(PERCENT!Y73-PERCENT!Y$100)/(PERCENT!Y$101-PERCENT!Y$100),(PERCENT!Y73-PERCENT!Y$100)/(PERCENT!Y$100-PERCENT!Y$102))</f>
        <v>-0.62955801786523558</v>
      </c>
      <c r="Z73" s="124">
        <f>IF(PERCENT!Z73&gt;PERCENT!Z$100,(PERCENT!Z73-PERCENT!Z$100)/(PERCENT!Z$101-PERCENT!Z$100),(PERCENT!Z73-PERCENT!Z$100)/(PERCENT!Z$100-PERCENT!Z$102))</f>
        <v>-0.62616270562527743</v>
      </c>
      <c r="AA73" s="124">
        <f>IF(PERCENT!AA73&gt;PERCENT!AA$100,(PERCENT!AA73-PERCENT!AA$100)/(PERCENT!AA$101-PERCENT!AA$100),(PERCENT!AA73-PERCENT!AA$100)/(PERCENT!AA$100-PERCENT!AA$102))</f>
        <v>-0.60233283718560127</v>
      </c>
      <c r="AB73" s="124">
        <f>IF(PERCENT!AB73&gt;PERCENT!AB$100,(PERCENT!AB73-PERCENT!AB$100)/(PERCENT!AB$101-PERCENT!AB$100),(PERCENT!AB73-PERCENT!AB$100)/(PERCENT!AB$100-PERCENT!AB$102))</f>
        <v>-0.58378273762592725</v>
      </c>
      <c r="AC73" s="127">
        <f>IF(PERCENT!AC73&gt;PERCENT!AC$100,(PERCENT!AC73-PERCENT!AC$100)/(PERCENT!AC$101-PERCENT!AC$100),(PERCENT!AC73-PERCENT!AC$100)/(PERCENT!AC$100-PERCENT!AC$102))</f>
        <v>0.11845483590486278</v>
      </c>
      <c r="AD73" s="124">
        <f>IF(PERCENT!AD73&gt;PERCENT!AD$100,(PERCENT!AD73-PERCENT!AD$100)/(PERCENT!AD$101-PERCENT!AD$100),(PERCENT!AD73-PERCENT!AD$100)/(PERCENT!AD$100-PERCENT!AD$102))</f>
        <v>0.11845483590486278</v>
      </c>
      <c r="AE73" s="128">
        <f>IF(PERCENT!AE73&gt;PERCENT!AE$100,(PERCENT!AE73-PERCENT!AE$100)/(PERCENT!AE$101-PERCENT!AE$100),(PERCENT!AE73-PERCENT!AE$100)/(PERCENT!AE$100-PERCENT!AE$102))</f>
        <v>-0.13400048648737983</v>
      </c>
      <c r="AF73" s="124">
        <f>IF(PERCENT!AF73&gt;PERCENT!AF$100,(PERCENT!AF73-PERCENT!AF$100)/(PERCENT!AF$101-PERCENT!AF$100),(PERCENT!AF73-PERCENT!AF$100)/(PERCENT!AF$100-PERCENT!AF$102))</f>
        <v>0.73569373741350841</v>
      </c>
      <c r="AG73" s="124">
        <f>IF(PERCENT!AG73&gt;PERCENT!AG$100,(PERCENT!AG73-PERCENT!AG$100)/(PERCENT!AG$101-PERCENT!AG$100),(PERCENT!AG73-PERCENT!AG$100)/(PERCENT!AG$100-PERCENT!AG$102))</f>
        <v>0.42923297187116494</v>
      </c>
      <c r="AH73" s="124">
        <f>IF(PERCENT!AH73&gt;PERCENT!AH$100,(PERCENT!AH73-PERCENT!AH$100)/(PERCENT!AH$101-PERCENT!AH$100),(PERCENT!AH73-PERCENT!AH$100)/(PERCENT!AH$100-PERCENT!AH$102))</f>
        <v>-0.5348948047633868</v>
      </c>
      <c r="AI73" s="124">
        <f>IF(PERCENT!AI73&gt;PERCENT!AI$100,(PERCENT!AI73-PERCENT!AI$100)/(PERCENT!AI$101-PERCENT!AI$100),(PERCENT!AI73-PERCENT!AI$100)/(PERCENT!AI$100-PERCENT!AI$102))</f>
        <v>0.32802935756090357</v>
      </c>
      <c r="AJ73" s="124">
        <f>IF(PERCENT!AJ73&gt;PERCENT!AJ$100,(PERCENT!AJ73-PERCENT!AJ$100)/(PERCENT!AJ$101-PERCENT!AJ$100),(PERCENT!AJ73-PERCENT!AJ$100)/(PERCENT!AJ$100-PERCENT!AJ$102))</f>
        <v>-8.1301048795635461E-2</v>
      </c>
      <c r="AK73" s="124">
        <f>IF(PERCENT!AK73&gt;PERCENT!AK$100,(PERCENT!AK73-PERCENT!AK$100)/(PERCENT!AK$101-PERCENT!AK$100),(PERCENT!AK73-PERCENT!AK$100)/(PERCENT!AK$100-PERCENT!AK$102))</f>
        <v>6.0939988516195989E-2</v>
      </c>
      <c r="AL73" s="124">
        <f>IF(PERCENT!AL73&gt;PERCENT!AL$100,(PERCENT!AL73-PERCENT!AL$100)/(PERCENT!AL$101-PERCENT!AL$100),(PERCENT!AL73-PERCENT!AL$100)/(PERCENT!AL$100-PERCENT!AL$102))</f>
        <v>-0.51571442096268183</v>
      </c>
      <c r="AM73" s="124">
        <f>IF(PERCENT!AM73&gt;PERCENT!AM$100,(PERCENT!AM73-PERCENT!AM$100)/(PERCENT!AM$101-PERCENT!AM$100),(PERCENT!AM73-PERCENT!AM$100)/(PERCENT!AM$100-PERCENT!AM$102))</f>
        <v>-0.2232343450432768</v>
      </c>
      <c r="AN73" s="124">
        <f>IF(PERCENT!AN73&gt;PERCENT!AN$100,(PERCENT!AN73-PERCENT!AN$100)/(PERCENT!AN$101-PERCENT!AN$100),(PERCENT!AN73-PERCENT!AN$100)/(PERCENT!AN$100-PERCENT!AN$102))</f>
        <v>0.20306598910576945</v>
      </c>
      <c r="AO73" s="124">
        <f>IF(PERCENT!AO73&gt;PERCENT!AO$100,(PERCENT!AO73-PERCENT!AO$100)/(PERCENT!AO$101-PERCENT!AO$100),(PERCENT!AO73-PERCENT!AO$100)/(PERCENT!AO$100-PERCENT!AO$102))</f>
        <v>-0.50226095604545518</v>
      </c>
      <c r="AP73" s="124">
        <f>IF(PERCENT!AP73&gt;PERCENT!AP$100,(PERCENT!AP73-PERCENT!AP$100)/(PERCENT!AP$101-PERCENT!AP$100),(PERCENT!AP73-PERCENT!AP$100)/(PERCENT!AP$100-PERCENT!AP$102))</f>
        <v>0.77043143859976926</v>
      </c>
      <c r="AQ73" s="124">
        <f>IF(PERCENT!AQ73&gt;PERCENT!AQ$100,(PERCENT!AQ73-PERCENT!AQ$100)/(PERCENT!AQ$101-PERCENT!AQ$100),(PERCENT!AQ73-PERCENT!AQ$100)/(PERCENT!AQ$100-PERCENT!AQ$102))</f>
        <v>7.4821609478294332E-2</v>
      </c>
      <c r="AR73" s="124">
        <f>IF(PERCENT!AR73&gt;PERCENT!AR$100,(PERCENT!AR73-PERCENT!AR$100)/(PERCENT!AR$101-PERCENT!AR$100),(PERCENT!AR73-PERCENT!AR$100)/(PERCENT!AR$100-PERCENT!AR$102))</f>
        <v>0.25848581934553255</v>
      </c>
      <c r="AS73" s="198">
        <f>IF(PERCENT!AS73&gt;PERCENT!AS$100,(PERCENT!AS73-PERCENT!AS$100)/(PERCENT!AS$101-PERCENT!AS$100),(PERCENT!AS73-PERCENT!AS$100)/(PERCENT!AS$100-PERCENT!AS$102))</f>
        <v>-0.72527755095627511</v>
      </c>
      <c r="AT73" s="198">
        <f>IF(PERCENT!AT73&gt;PERCENT!AT$100,(PERCENT!AT73-PERCENT!AT$100)/(PERCENT!AT$101-PERCENT!AT$100),(PERCENT!AT73-PERCENT!AT$100)/(PERCENT!AT$100-PERCENT!AT$102))</f>
        <v>0.32450531827339957</v>
      </c>
      <c r="AU73" s="198">
        <f>IF(PERCENT!AU73&gt;PERCENT!AU$100,(PERCENT!AU73-PERCENT!AU$100)/(PERCENT!AU$101-PERCENT!AU$100),(PERCENT!AU73-PERCENT!AU$100)/(PERCENT!AU$100-PERCENT!AU$102))</f>
        <v>-0.28233344237949937</v>
      </c>
      <c r="AV73" s="231">
        <f>IF(PERCENT!AV73&gt;PERCENT!AV$100,(PERCENT!AV73-PERCENT!AV$100)/(PERCENT!AV$101-PERCENT!AV$100),(PERCENT!AV73-PERCENT!AV$100)/(PERCENT!AV$100-PERCENT!AV$102))</f>
        <v>-0.13400048648737983</v>
      </c>
      <c r="AW73" s="231">
        <f>IF(PERCENT!AW73&gt;PERCENT!AW$100,(PERCENT!AW73-PERCENT!AW$100)/(PERCENT!AW$101-PERCENT!AW$100),(PERCENT!AW73-PERCENT!AW$100)/(PERCENT!AW$100-PERCENT!AW$102))</f>
        <v>-0.16297012816549855</v>
      </c>
      <c r="AX73" s="231">
        <f>IF(PERCENT!AX73&gt;PERCENT!AX$100,(PERCENT!AX73-PERCENT!AX$100)/(PERCENT!AX$101-PERCENT!AX$100),(PERCENT!AX73-PERCENT!AX$100)/(PERCENT!AX$100-PERCENT!AX$102))</f>
        <v>-0.13400048648737983</v>
      </c>
      <c r="AY73" s="232">
        <f>IF(PERCENT!AY73&gt;PERCENT!AY$100,(PERCENT!AY73-PERCENT!AY$100)/(PERCENT!AY$101-PERCENT!AY$100),(PERCENT!AY73-PERCENT!AY$100)/(PERCENT!AY$100-PERCENT!AY$102))</f>
        <v>-0.26169184593261952</v>
      </c>
    </row>
    <row r="74" spans="1:51" x14ac:dyDescent="0.35">
      <c r="A74" s="197" t="s">
        <v>462</v>
      </c>
      <c r="B74" s="125">
        <f>IF(PERCENT!B74&gt;PERCENT!B$100,(PERCENT!B74-PERCENT!B$100)/(PERCENT!B$101-PERCENT!B$100),(PERCENT!B74-PERCENT!B$100)/(PERCENT!B$100-PERCENT!B$102))</f>
        <v>-0.26485314439591723</v>
      </c>
      <c r="C74" s="124">
        <f>IF(PERCENT!C74&gt;PERCENT!C$100,(PERCENT!C74-PERCENT!C$100)/(PERCENT!C$101-PERCENT!C$100),(PERCENT!C74-PERCENT!C$100)/(PERCENT!C$100-PERCENT!C$102))</f>
        <v>-0.50788273249280558</v>
      </c>
      <c r="D74" s="124">
        <f>IF(PERCENT!D74&gt;PERCENT!D$100,(PERCENT!D74-PERCENT!D$100)/(PERCENT!D$101-PERCENT!D$100),(PERCENT!D74-PERCENT!D$100)/(PERCENT!D$100-PERCENT!D$102))</f>
        <v>-0.42231316317193079</v>
      </c>
      <c r="E74" s="124">
        <f>IF(PERCENT!E74&gt;PERCENT!E$100,(PERCENT!E74-PERCENT!E$100)/(PERCENT!E$101-PERCENT!E$100),(PERCENT!E74-PERCENT!E$100)/(PERCENT!E$100-PERCENT!E$102))</f>
        <v>-0.5560604257661782</v>
      </c>
      <c r="F74" s="124">
        <f>IF(PERCENT!F74&gt;PERCENT!F$100,(PERCENT!F74-PERCENT!F$100)/(PERCENT!F$101-PERCENT!F$100),(PERCENT!F74-PERCENT!F$100)/(PERCENT!F$100-PERCENT!F$102))</f>
        <v>0.66277395446144705</v>
      </c>
      <c r="G74" s="124">
        <f>IF(PERCENT!G74&gt;PERCENT!G$100,(PERCENT!G74-PERCENT!G$100)/(PERCENT!G$101-PERCENT!G$100),(PERCENT!G74-PERCENT!G$100)/(PERCENT!G$100-PERCENT!G$102))</f>
        <v>-0.41284106736085208</v>
      </c>
      <c r="H74" s="125">
        <f>IF(PERCENT!H74&gt;PERCENT!H$100,(PERCENT!H74-PERCENT!H$100)/(PERCENT!H$101-PERCENT!H$100),(PERCENT!H74-PERCENT!H$100)/(PERCENT!H$100-PERCENT!H$102))</f>
        <v>-0.2605039560738297</v>
      </c>
      <c r="I74" s="124">
        <f>IF(PERCENT!I74&gt;PERCENT!I$100,(PERCENT!I74-PERCENT!I$100)/(PERCENT!I$101-PERCENT!I$100),(PERCENT!I74-PERCENT!I$100)/(PERCENT!I$100-PERCENT!I$102))</f>
        <v>-0.76522089873614896</v>
      </c>
      <c r="J74" s="124">
        <f>IF(PERCENT!J74&gt;PERCENT!J$100,(PERCENT!J74-PERCENT!J$100)/(PERCENT!J$101-PERCENT!J$100),(PERCENT!J74-PERCENT!J$100)/(PERCENT!J$100-PERCENT!J$102))</f>
        <v>2.2767686254346959E-2</v>
      </c>
      <c r="K74" s="126">
        <f>IF(PERCENT!K74&gt;PERCENT!K$100,(PERCENT!K74-PERCENT!K$100)/(PERCENT!K$101-PERCENT!K$100),(PERCENT!K74-PERCENT!K$100)/(PERCENT!K$100-PERCENT!K$102))</f>
        <v>-8.8526461765788295E-2</v>
      </c>
      <c r="L74" s="126">
        <f>IF(PERCENT!L74&gt;PERCENT!L$100,(PERCENT!L74-PERCENT!L$100)/(PERCENT!L$101-PERCENT!L$100),(PERCENT!L74-PERCENT!L$100)/(PERCENT!L$100-PERCENT!L$102))</f>
        <v>0.18771890449820863</v>
      </c>
      <c r="M74" s="124">
        <f>IF(PERCENT!M74&gt;PERCENT!M$100,(PERCENT!M74-PERCENT!M$100)/(PERCENT!M$101-PERCENT!M$100),(PERCENT!M74-PERCENT!M$100)/(PERCENT!M$100-PERCENT!M$102))</f>
        <v>0.40893613056377309</v>
      </c>
      <c r="N74" s="124">
        <f>IF(PERCENT!N74&gt;PERCENT!N$100,(PERCENT!N74-PERCENT!N$100)/(PERCENT!N$101-PERCENT!N$100),(PERCENT!N74-PERCENT!N$100)/(PERCENT!N$100-PERCENT!N$102))</f>
        <v>-0.49264873024250522</v>
      </c>
      <c r="O74" s="124">
        <f>IF(PERCENT!O74&gt;PERCENT!O$100,(PERCENT!O74-PERCENT!O$100)/(PERCENT!O$101-PERCENT!O$100),(PERCENT!O74-PERCENT!O$100)/(PERCENT!O$100-PERCENT!O$102))</f>
        <v>-2.107829265829872E-2</v>
      </c>
      <c r="P74" s="124">
        <f>IF(PERCENT!P74&gt;PERCENT!P$100,(PERCENT!P74-PERCENT!P$100)/(PERCENT!P$101-PERCENT!P$100),(PERCENT!P74-PERCENT!P$100)/(PERCENT!P$100-PERCENT!P$102))</f>
        <v>-7.5378777124235616E-2</v>
      </c>
      <c r="Q74" s="124">
        <f>IF(PERCENT!Q74&gt;PERCENT!Q$100,(PERCENT!Q74-PERCENT!Q$100)/(PERCENT!Q$101-PERCENT!Q$100),(PERCENT!Q74-PERCENT!Q$100)/(PERCENT!Q$100-PERCENT!Q$102))</f>
        <v>-9.5012008868529951E-2</v>
      </c>
      <c r="R74" s="127">
        <f>IF(PERCENT!R74&gt;PERCENT!R$100,(PERCENT!R74-PERCENT!R$100)/(PERCENT!R$101-PERCENT!R$100),(PERCENT!R74-PERCENT!R$100)/(PERCENT!R$100-PERCENT!R$102))</f>
        <v>0.15168702993543628</v>
      </c>
      <c r="S74" s="124">
        <f>IF(PERCENT!S74&gt;PERCENT!S$100,(PERCENT!S74-PERCENT!S$100)/(PERCENT!S$101-PERCENT!S$100),(PERCENT!S74-PERCENT!S$100)/(PERCENT!S$100-PERCENT!S$102))</f>
        <v>0.12777089040862968</v>
      </c>
      <c r="T74" s="124">
        <f>IF(PERCENT!T74&gt;PERCENT!T$100,(PERCENT!T74-PERCENT!T$100)/(PERCENT!T$101-PERCENT!T$100),(PERCENT!T74-PERCENT!T$100)/(PERCENT!T$100-PERCENT!T$102))</f>
        <v>0.1285715531587911</v>
      </c>
      <c r="U74" s="124">
        <f>IF(PERCENT!U74&gt;PERCENT!U$100,(PERCENT!U74-PERCENT!U$100)/(PERCENT!U$101-PERCENT!U$100),(PERCENT!U74-PERCENT!U$100)/(PERCENT!U$100-PERCENT!U$102))</f>
        <v>0.10210534810147875</v>
      </c>
      <c r="V74" s="127">
        <f>IF(PERCENT!V74&gt;PERCENT!V$100,(PERCENT!V74-PERCENT!V$100)/(PERCENT!V$101-PERCENT!V$100),(PERCENT!V74-PERCENT!V$100)/(PERCENT!V$100-PERCENT!V$102))</f>
        <v>-0.70717842265640096</v>
      </c>
      <c r="W74" s="124">
        <f>IF(PERCENT!W74&gt;PERCENT!W$100,(PERCENT!W74-PERCENT!W$100)/(PERCENT!W$101-PERCENT!W$100),(PERCENT!W74-PERCENT!W$100)/(PERCENT!W$100-PERCENT!W$102))</f>
        <v>-0.70717842265640096</v>
      </c>
      <c r="X74" s="127">
        <f>IF(PERCENT!X74&gt;PERCENT!X$100,(PERCENT!X74-PERCENT!X$100)/(PERCENT!X$101-PERCENT!X$100),(PERCENT!X74-PERCENT!X$100)/(PERCENT!X$100-PERCENT!X$102))</f>
        <v>-0.45592184643940137</v>
      </c>
      <c r="Y74" s="124">
        <f>IF(PERCENT!Y74&gt;PERCENT!Y$100,(PERCENT!Y74-PERCENT!Y$100)/(PERCENT!Y$101-PERCENT!Y$100),(PERCENT!Y74-PERCENT!Y$100)/(PERCENT!Y$100-PERCENT!Y$102))</f>
        <v>-0.27624630080028678</v>
      </c>
      <c r="Z74" s="124">
        <f>IF(PERCENT!Z74&gt;PERCENT!Z$100,(PERCENT!Z74-PERCENT!Z$100)/(PERCENT!Z$101-PERCENT!Z$100),(PERCENT!Z74-PERCENT!Z$100)/(PERCENT!Z$100-PERCENT!Z$102))</f>
        <v>-0.6263157336097458</v>
      </c>
      <c r="AA74" s="124">
        <f>IF(PERCENT!AA74&gt;PERCENT!AA$100,(PERCENT!AA74-PERCENT!AA$100)/(PERCENT!AA$101-PERCENT!AA$100),(PERCENT!AA74-PERCENT!AA$100)/(PERCENT!AA$100-PERCENT!AA$102))</f>
        <v>-3.9435352477716588E-2</v>
      </c>
      <c r="AB74" s="124">
        <f>IF(PERCENT!AB74&gt;PERCENT!AB$100,(PERCENT!AB74-PERCENT!AB$100)/(PERCENT!AB$101-PERCENT!AB$100),(PERCENT!AB74-PERCENT!AB$100)/(PERCENT!AB$100-PERCENT!AB$102))</f>
        <v>-0.54571408557951817</v>
      </c>
      <c r="AC74" s="127">
        <f>IF(PERCENT!AC74&gt;PERCENT!AC$100,(PERCENT!AC74-PERCENT!AC$100)/(PERCENT!AC$101-PERCENT!AC$100),(PERCENT!AC74-PERCENT!AC$100)/(PERCENT!AC$100-PERCENT!AC$102))</f>
        <v>3.0114582259918921E-2</v>
      </c>
      <c r="AD74" s="124">
        <f>IF(PERCENT!AD74&gt;PERCENT!AD$100,(PERCENT!AD74-PERCENT!AD$100)/(PERCENT!AD$101-PERCENT!AD$100),(PERCENT!AD74-PERCENT!AD$100)/(PERCENT!AD$100-PERCENT!AD$102))</f>
        <v>3.0114582259918921E-2</v>
      </c>
      <c r="AE74" s="128">
        <f>IF(PERCENT!AE74&gt;PERCENT!AE$100,(PERCENT!AE74-PERCENT!AE$100)/(PERCENT!AE$101-PERCENT!AE$100),(PERCENT!AE74-PERCENT!AE$100)/(PERCENT!AE$100-PERCENT!AE$102))</f>
        <v>0.39147676427629591</v>
      </c>
      <c r="AF74" s="124">
        <f>IF(PERCENT!AF74&gt;PERCENT!AF$100,(PERCENT!AF74-PERCENT!AF$100)/(PERCENT!AF$101-PERCENT!AF$100),(PERCENT!AF74-PERCENT!AF$100)/(PERCENT!AF$100-PERCENT!AF$102))</f>
        <v>-0.11574147527906999</v>
      </c>
      <c r="AG74" s="124">
        <f>IF(PERCENT!AG74&gt;PERCENT!AG$100,(PERCENT!AG74-PERCENT!AG$100)/(PERCENT!AG$101-PERCENT!AG$100),(PERCENT!AG74-PERCENT!AG$100)/(PERCENT!AG$100-PERCENT!AG$102))</f>
        <v>0.14284631165043687</v>
      </c>
      <c r="AH74" s="124">
        <f>IF(PERCENT!AH74&gt;PERCENT!AH$100,(PERCENT!AH74-PERCENT!AH$100)/(PERCENT!AH$101-PERCENT!AH$100),(PERCENT!AH74-PERCENT!AH$100)/(PERCENT!AH$100-PERCENT!AH$102))</f>
        <v>0.13411102725601437</v>
      </c>
      <c r="AI74" s="124">
        <f>IF(PERCENT!AI74&gt;PERCENT!AI$100,(PERCENT!AI74-PERCENT!AI$100)/(PERCENT!AI$101-PERCENT!AI$100),(PERCENT!AI74-PERCENT!AI$100)/(PERCENT!AI$100-PERCENT!AI$102))</f>
        <v>0.2980864156124125</v>
      </c>
      <c r="AJ74" s="124">
        <f>IF(PERCENT!AJ74&gt;PERCENT!AJ$100,(PERCENT!AJ74-PERCENT!AJ$100)/(PERCENT!AJ$101-PERCENT!AJ$100),(PERCENT!AJ74-PERCENT!AJ$100)/(PERCENT!AJ$100-PERCENT!AJ$102))</f>
        <v>-0.20454749713071682</v>
      </c>
      <c r="AK74" s="124">
        <f>IF(PERCENT!AK74&gt;PERCENT!AK$100,(PERCENT!AK74-PERCENT!AK$100)/(PERCENT!AK$101-PERCENT!AK$100),(PERCENT!AK74-PERCENT!AK$100)/(PERCENT!AK$100-PERCENT!AK$102))</f>
        <v>0.42925409636848777</v>
      </c>
      <c r="AL74" s="124">
        <f>IF(PERCENT!AL74&gt;PERCENT!AL$100,(PERCENT!AL74-PERCENT!AL$100)/(PERCENT!AL$101-PERCENT!AL$100),(PERCENT!AL74-PERCENT!AL$100)/(PERCENT!AL$100-PERCENT!AL$102))</f>
        <v>0.13015062460548449</v>
      </c>
      <c r="AM74" s="124">
        <f>IF(PERCENT!AM74&gt;PERCENT!AM$100,(PERCENT!AM74-PERCENT!AM$100)/(PERCENT!AM$101-PERCENT!AM$100),(PERCENT!AM74-PERCENT!AM$100)/(PERCENT!AM$100-PERCENT!AM$102))</f>
        <v>0.40006268882735091</v>
      </c>
      <c r="AN74" s="124">
        <f>IF(PERCENT!AN74&gt;PERCENT!AN$100,(PERCENT!AN74-PERCENT!AN$100)/(PERCENT!AN$101-PERCENT!AN$100),(PERCENT!AN74-PERCENT!AN$100)/(PERCENT!AN$100-PERCENT!AN$102))</f>
        <v>0.18029644593736416</v>
      </c>
      <c r="AO74" s="124">
        <f>IF(PERCENT!AO74&gt;PERCENT!AO$100,(PERCENT!AO74-PERCENT!AO$100)/(PERCENT!AO$101-PERCENT!AO$100),(PERCENT!AO74-PERCENT!AO$100)/(PERCENT!AO$100-PERCENT!AO$102))</f>
        <v>-0.19945196657644701</v>
      </c>
      <c r="AP74" s="124">
        <f>IF(PERCENT!AP74&gt;PERCENT!AP$100,(PERCENT!AP74-PERCENT!AP$100)/(PERCENT!AP$101-PERCENT!AP$100),(PERCENT!AP74-PERCENT!AP$100)/(PERCENT!AP$100-PERCENT!AP$102))</f>
        <v>0.95402570772980544</v>
      </c>
      <c r="AQ74" s="124">
        <f>IF(PERCENT!AQ74&gt;PERCENT!AQ$100,(PERCENT!AQ74-PERCENT!AQ$100)/(PERCENT!AQ$101-PERCENT!AQ$100),(PERCENT!AQ74-PERCENT!AQ$100)/(PERCENT!AQ$100-PERCENT!AQ$102))</f>
        <v>6.2860089947216091E-2</v>
      </c>
      <c r="AR74" s="124">
        <f>IF(PERCENT!AR74&gt;PERCENT!AR$100,(PERCENT!AR74-PERCENT!AR$100)/(PERCENT!AR$101-PERCENT!AR$100),(PERCENT!AR74-PERCENT!AR$100)/(PERCENT!AR$100-PERCENT!AR$102))</f>
        <v>0.57902118504383937</v>
      </c>
      <c r="AS74" s="198">
        <f>IF(PERCENT!AS74&gt;PERCENT!AS$100,(PERCENT!AS74-PERCENT!AS$100)/(PERCENT!AS$101-PERCENT!AS$100),(PERCENT!AS74-PERCENT!AS$100)/(PERCENT!AS$100-PERCENT!AS$102))</f>
        <v>-0.33963961634932144</v>
      </c>
      <c r="AT74" s="198">
        <f>IF(PERCENT!AT74&gt;PERCENT!AT$100,(PERCENT!AT74-PERCENT!AT$100)/(PERCENT!AT$101-PERCENT!AT$100),(PERCENT!AT74-PERCENT!AT$100)/(PERCENT!AT$100-PERCENT!AT$102))</f>
        <v>2.7867296922360852E-3</v>
      </c>
      <c r="AU74" s="198">
        <f>IF(PERCENT!AU74&gt;PERCENT!AU$100,(PERCENT!AU74-PERCENT!AU$100)/(PERCENT!AU$101-PERCENT!AU$100),(PERCENT!AU74-PERCENT!AU$100)/(PERCENT!AU$100-PERCENT!AU$102))</f>
        <v>-0.15270427733812028</v>
      </c>
      <c r="AV74" s="231">
        <f>IF(PERCENT!AV74&gt;PERCENT!AV$100,(PERCENT!AV74-PERCENT!AV$100)/(PERCENT!AV$101-PERCENT!AV$100),(PERCENT!AV74-PERCENT!AV$100)/(PERCENT!AV$100-PERCENT!AV$102))</f>
        <v>0.39147676427629591</v>
      </c>
      <c r="AW74" s="231">
        <f>IF(PERCENT!AW74&gt;PERCENT!AW$100,(PERCENT!AW74-PERCENT!AW$100)/(PERCENT!AW$101-PERCENT!AW$100),(PERCENT!AW74-PERCENT!AW$100)/(PERCENT!AW$100-PERCENT!AW$102))</f>
        <v>-0.13062760052153419</v>
      </c>
      <c r="AX74" s="231">
        <f>IF(PERCENT!AX74&gt;PERCENT!AX$100,(PERCENT!AX74-PERCENT!AX$100)/(PERCENT!AX$101-PERCENT!AX$100),(PERCENT!AX74-PERCENT!AX$100)/(PERCENT!AX$100-PERCENT!AX$102))</f>
        <v>0.39147676427629591</v>
      </c>
      <c r="AY74" s="232">
        <f>IF(PERCENT!AY74&gt;PERCENT!AY$100,(PERCENT!AY74-PERCENT!AY$100)/(PERCENT!AY$101-PERCENT!AY$100),(PERCENT!AY74-PERCENT!AY$100)/(PERCENT!AY$100-PERCENT!AY$102))</f>
        <v>-0.4187057546644663</v>
      </c>
    </row>
    <row r="75" spans="1:51" x14ac:dyDescent="0.35">
      <c r="A75" s="197" t="s">
        <v>463</v>
      </c>
      <c r="B75" s="125">
        <f>IF(PERCENT!B75&gt;PERCENT!B$100,(PERCENT!B75-PERCENT!B$100)/(PERCENT!B$101-PERCENT!B$100),(PERCENT!B75-PERCENT!B$100)/(PERCENT!B$100-PERCENT!B$102))</f>
        <v>0.21012013050489062</v>
      </c>
      <c r="C75" s="124">
        <f>IF(PERCENT!C75&gt;PERCENT!C$100,(PERCENT!C75-PERCENT!C$100)/(PERCENT!C$101-PERCENT!C$100),(PERCENT!C75-PERCENT!C$100)/(PERCENT!C$100-PERCENT!C$102))</f>
        <v>0.1588381883888064</v>
      </c>
      <c r="D75" s="124">
        <f>IF(PERCENT!D75&gt;PERCENT!D$100,(PERCENT!D75-PERCENT!D$100)/(PERCENT!D$101-PERCENT!D$100),(PERCENT!D75-PERCENT!D$100)/(PERCENT!D$100-PERCENT!D$102))</f>
        <v>4.5337005881494134E-2</v>
      </c>
      <c r="E75" s="124">
        <f>IF(PERCENT!E75&gt;PERCENT!E$100,(PERCENT!E75-PERCENT!E$100)/(PERCENT!E$101-PERCENT!E$100),(PERCENT!E75-PERCENT!E$100)/(PERCENT!E$100-PERCENT!E$102))</f>
        <v>0.59576507032960213</v>
      </c>
      <c r="F75" s="124">
        <f>IF(PERCENT!F75&gt;PERCENT!F$100,(PERCENT!F75-PERCENT!F$100)/(PERCENT!F$101-PERCENT!F$100),(PERCENT!F75-PERCENT!F$100)/(PERCENT!F$100-PERCENT!F$102))</f>
        <v>-0.65209062883971769</v>
      </c>
      <c r="G75" s="124">
        <f>IF(PERCENT!G75&gt;PERCENT!G$100,(PERCENT!G75-PERCENT!G$100)/(PERCENT!G$101-PERCENT!G$100),(PERCENT!G75-PERCENT!G$100)/(PERCENT!G$100-PERCENT!G$102))</f>
        <v>0.13720534842675364</v>
      </c>
      <c r="H75" s="125">
        <f>IF(PERCENT!H75&gt;PERCENT!H$100,(PERCENT!H75-PERCENT!H$100)/(PERCENT!H$101-PERCENT!H$100),(PERCENT!H75-PERCENT!H$100)/(PERCENT!H$100-PERCENT!H$102))</f>
        <v>0.17958998860911077</v>
      </c>
      <c r="I75" s="124">
        <f>IF(PERCENT!I75&gt;PERCENT!I$100,(PERCENT!I75-PERCENT!I$100)/(PERCENT!I$101-PERCENT!I$100),(PERCENT!I75-PERCENT!I$100)/(PERCENT!I$100-PERCENT!I$102))</f>
        <v>-9.3884939037739923E-2</v>
      </c>
      <c r="J75" s="124">
        <f>IF(PERCENT!J75&gt;PERCENT!J$100,(PERCENT!J75-PERCENT!J$100)/(PERCENT!J$101-PERCENT!J$100),(PERCENT!J75-PERCENT!J$100)/(PERCENT!J$100-PERCENT!J$102))</f>
        <v>0.22470562223454135</v>
      </c>
      <c r="K75" s="126">
        <f>IF(PERCENT!K75&gt;PERCENT!K$100,(PERCENT!K75-PERCENT!K$100)/(PERCENT!K$101-PERCENT!K$100),(PERCENT!K75-PERCENT!K$100)/(PERCENT!K$100-PERCENT!K$102))</f>
        <v>0.23957642275828253</v>
      </c>
      <c r="L75" s="126">
        <f>IF(PERCENT!L75&gt;PERCENT!L$100,(PERCENT!L75-PERCENT!L$100)/(PERCENT!L$101-PERCENT!L$100),(PERCENT!L75-PERCENT!L$100)/(PERCENT!L$100-PERCENT!L$102))</f>
        <v>0.22779900853755758</v>
      </c>
      <c r="M75" s="124">
        <f>IF(PERCENT!M75&gt;PERCENT!M$100,(PERCENT!M75-PERCENT!M$100)/(PERCENT!M$101-PERCENT!M$100),(PERCENT!M75-PERCENT!M$100)/(PERCENT!M$100-PERCENT!M$102))</f>
        <v>0.40893613056377309</v>
      </c>
      <c r="N75" s="124">
        <f>IF(PERCENT!N75&gt;PERCENT!N$100,(PERCENT!N75-PERCENT!N$100)/(PERCENT!N$101-PERCENT!N$100),(PERCENT!N75-PERCENT!N$100)/(PERCENT!N$100-PERCENT!N$102))</f>
        <v>-0.69183582684409661</v>
      </c>
      <c r="O75" s="124">
        <f>IF(PERCENT!O75&gt;PERCENT!O$100,(PERCENT!O75-PERCENT!O$100)/(PERCENT!O$101-PERCENT!O$100),(PERCENT!O75-PERCENT!O$100)/(PERCENT!O$100-PERCENT!O$102))</f>
        <v>0.59652492506972654</v>
      </c>
      <c r="P75" s="124">
        <f>IF(PERCENT!P75&gt;PERCENT!P$100,(PERCENT!P75-PERCENT!P$100)/(PERCENT!P$101-PERCENT!P$100),(PERCENT!P75-PERCENT!P$100)/(PERCENT!P$100-PERCENT!P$102))</f>
        <v>0.34463107338509663</v>
      </c>
      <c r="Q75" s="124">
        <f>IF(PERCENT!Q75&gt;PERCENT!Q$100,(PERCENT!Q75-PERCENT!Q$100)/(PERCENT!Q$101-PERCENT!Q$100),(PERCENT!Q75-PERCENT!Q$100)/(PERCENT!Q$100-PERCENT!Q$102))</f>
        <v>0.15250483685996979</v>
      </c>
      <c r="R75" s="127">
        <f>IF(PERCENT!R75&gt;PERCENT!R$100,(PERCENT!R75-PERCENT!R$100)/(PERCENT!R$101-PERCENT!R$100),(PERCENT!R75-PERCENT!R$100)/(PERCENT!R$100-PERCENT!R$102))</f>
        <v>4.6014698758568652E-2</v>
      </c>
      <c r="S75" s="124">
        <f>IF(PERCENT!S75&gt;PERCENT!S$100,(PERCENT!S75-PERCENT!S$100)/(PERCENT!S$101-PERCENT!S$100),(PERCENT!S75-PERCENT!S$100)/(PERCENT!S$100-PERCENT!S$102))</f>
        <v>1.3563758749658929E-2</v>
      </c>
      <c r="T75" s="124">
        <f>IF(PERCENT!T75&gt;PERCENT!T$100,(PERCENT!T75-PERCENT!T$100)/(PERCENT!T$101-PERCENT!T$100),(PERCENT!T75-PERCENT!T$100)/(PERCENT!T$100-PERCENT!T$102))</f>
        <v>3.1637473098438715E-2</v>
      </c>
      <c r="U75" s="124">
        <f>IF(PERCENT!U75&gt;PERCENT!U$100,(PERCENT!U75-PERCENT!U$100)/(PERCENT!U$101-PERCENT!U$100),(PERCENT!U75-PERCENT!U$100)/(PERCENT!U$100-PERCENT!U$102))</f>
        <v>6.9217263641960583E-2</v>
      </c>
      <c r="V75" s="127">
        <f>IF(PERCENT!V75&gt;PERCENT!V$100,(PERCENT!V75-PERCENT!V$100)/(PERCENT!V$101-PERCENT!V$100),(PERCENT!V75-PERCENT!V$100)/(PERCENT!V$100-PERCENT!V$102))</f>
        <v>0.22881995985975362</v>
      </c>
      <c r="W75" s="124">
        <f>IF(PERCENT!W75&gt;PERCENT!W$100,(PERCENT!W75-PERCENT!W$100)/(PERCENT!W$101-PERCENT!W$100),(PERCENT!W75-PERCENT!W$100)/(PERCENT!W$100-PERCENT!W$102))</f>
        <v>0.22881995985975362</v>
      </c>
      <c r="X75" s="127">
        <f>IF(PERCENT!X75&gt;PERCENT!X$100,(PERCENT!X75-PERCENT!X$100)/(PERCENT!X$101-PERCENT!X$100),(PERCENT!X75-PERCENT!X$100)/(PERCENT!X$100-PERCENT!X$102))</f>
        <v>0.67010596115448295</v>
      </c>
      <c r="Y75" s="124">
        <f>IF(PERCENT!Y75&gt;PERCENT!Y$100,(PERCENT!Y75-PERCENT!Y$100)/(PERCENT!Y$101-PERCENT!Y$100),(PERCENT!Y75-PERCENT!Y$100)/(PERCENT!Y$100-PERCENT!Y$102))</f>
        <v>1</v>
      </c>
      <c r="Z75" s="124">
        <f>IF(PERCENT!Z75&gt;PERCENT!Z$100,(PERCENT!Z75-PERCENT!Z$100)/(PERCENT!Z$101-PERCENT!Z$100),(PERCENT!Z75-PERCENT!Z$100)/(PERCENT!Z$100-PERCENT!Z$102))</f>
        <v>0.20626262330763032</v>
      </c>
      <c r="AA75" s="124">
        <f>IF(PERCENT!AA75&gt;PERCENT!AA$100,(PERCENT!AA75-PERCENT!AA$100)/(PERCENT!AA$101-PERCENT!AA$100),(PERCENT!AA75-PERCENT!AA$100)/(PERCENT!AA$100-PERCENT!AA$102))</f>
        <v>0.35000537762882644</v>
      </c>
      <c r="AB75" s="124">
        <f>IF(PERCENT!AB75&gt;PERCENT!AB$100,(PERCENT!AB75-PERCENT!AB$100)/(PERCENT!AB$101-PERCENT!AB$100),(PERCENT!AB75-PERCENT!AB$100)/(PERCENT!AB$100-PERCENT!AB$102))</f>
        <v>0.4458991775046332</v>
      </c>
      <c r="AC75" s="127">
        <f>IF(PERCENT!AC75&gt;PERCENT!AC$100,(PERCENT!AC75-PERCENT!AC$100)/(PERCENT!AC$101-PERCENT!AC$100),(PERCENT!AC75-PERCENT!AC$100)/(PERCENT!AC$100-PERCENT!AC$102))</f>
        <v>-0.44310159348085665</v>
      </c>
      <c r="AD75" s="124">
        <f>IF(PERCENT!AD75&gt;PERCENT!AD$100,(PERCENT!AD75-PERCENT!AD$100)/(PERCENT!AD$101-PERCENT!AD$100),(PERCENT!AD75-PERCENT!AD$100)/(PERCENT!AD$100-PERCENT!AD$102))</f>
        <v>-0.44310159348085665</v>
      </c>
      <c r="AE75" s="128">
        <f>IF(PERCENT!AE75&gt;PERCENT!AE$100,(PERCENT!AE75-PERCENT!AE$100)/(PERCENT!AE$101-PERCENT!AE$100),(PERCENT!AE75-PERCENT!AE$100)/(PERCENT!AE$100-PERCENT!AE$102))</f>
        <v>2.5890559119762253E-2</v>
      </c>
      <c r="AF75" s="124">
        <f>IF(PERCENT!AF75&gt;PERCENT!AF$100,(PERCENT!AF75-PERCENT!AF$100)/(PERCENT!AF$101-PERCENT!AF$100),(PERCENT!AF75-PERCENT!AF$100)/(PERCENT!AF$100-PERCENT!AF$102))</f>
        <v>-0.48759337189647162</v>
      </c>
      <c r="AG75" s="124">
        <f>IF(PERCENT!AG75&gt;PERCENT!AG$100,(PERCENT!AG75-PERCENT!AG$100)/(PERCENT!AG$101-PERCENT!AG$100),(PERCENT!AG75-PERCENT!AG$100)/(PERCENT!AG$100-PERCENT!AG$102))</f>
        <v>-0.26980536380890646</v>
      </c>
      <c r="AH75" s="124">
        <f>IF(PERCENT!AH75&gt;PERCENT!AH$100,(PERCENT!AH75-PERCENT!AH$100)/(PERCENT!AH$101-PERCENT!AH$100),(PERCENT!AH75-PERCENT!AH$100)/(PERCENT!AH$100-PERCENT!AH$102))</f>
        <v>0.14385328527838304</v>
      </c>
      <c r="AI75" s="124">
        <f>IF(PERCENT!AI75&gt;PERCENT!AI$100,(PERCENT!AI75-PERCENT!AI$100)/(PERCENT!AI$101-PERCENT!AI$100),(PERCENT!AI75-PERCENT!AI$100)/(PERCENT!AI$100-PERCENT!AI$102))</f>
        <v>0.69307627091890989</v>
      </c>
      <c r="AJ75" s="124">
        <f>IF(PERCENT!AJ75&gt;PERCENT!AJ$100,(PERCENT!AJ75-PERCENT!AJ$100)/(PERCENT!AJ$101-PERCENT!AJ$100),(PERCENT!AJ75-PERCENT!AJ$100)/(PERCENT!AJ$100-PERCENT!AJ$102))</f>
        <v>-0.20686419189420099</v>
      </c>
      <c r="AK75" s="124">
        <f>IF(PERCENT!AK75&gt;PERCENT!AK$100,(PERCENT!AK75-PERCENT!AK$100)/(PERCENT!AK$101-PERCENT!AK$100),(PERCENT!AK75-PERCENT!AK$100)/(PERCENT!AK$100-PERCENT!AK$102))</f>
        <v>0.41480269235863554</v>
      </c>
      <c r="AL75" s="124">
        <f>IF(PERCENT!AL75&gt;PERCENT!AL$100,(PERCENT!AL75-PERCENT!AL$100)/(PERCENT!AL$101-PERCENT!AL$100),(PERCENT!AL75-PERCENT!AL$100)/(PERCENT!AL$100-PERCENT!AL$102))</f>
        <v>0.26361622233926979</v>
      </c>
      <c r="AM75" s="124">
        <f>IF(PERCENT!AM75&gt;PERCENT!AM$100,(PERCENT!AM75-PERCENT!AM$100)/(PERCENT!AM$101-PERCENT!AM$100),(PERCENT!AM75-PERCENT!AM$100)/(PERCENT!AM$100-PERCENT!AM$102))</f>
        <v>0.3106220215229834</v>
      </c>
      <c r="AN75" s="124">
        <f>IF(PERCENT!AN75&gt;PERCENT!AN$100,(PERCENT!AN75-PERCENT!AN$100)/(PERCENT!AN$101-PERCENT!AN$100),(PERCENT!AN75-PERCENT!AN$100)/(PERCENT!AN$100-PERCENT!AN$102))</f>
        <v>-0.51552552648023542</v>
      </c>
      <c r="AO75" s="124">
        <f>IF(PERCENT!AO75&gt;PERCENT!AO$100,(PERCENT!AO75-PERCENT!AO$100)/(PERCENT!AO$101-PERCENT!AO$100),(PERCENT!AO75-PERCENT!AO$100)/(PERCENT!AO$100-PERCENT!AO$102))</f>
        <v>0.27227173607009331</v>
      </c>
      <c r="AP75" s="124">
        <f>IF(PERCENT!AP75&gt;PERCENT!AP$100,(PERCENT!AP75-PERCENT!AP$100)/(PERCENT!AP$101-PERCENT!AP$100),(PERCENT!AP75-PERCENT!AP$100)/(PERCENT!AP$100-PERCENT!AP$102))</f>
        <v>-0.53456409216730694</v>
      </c>
      <c r="AQ75" s="124">
        <f>IF(PERCENT!AQ75&gt;PERCENT!AQ$100,(PERCENT!AQ75-PERCENT!AQ$100)/(PERCENT!AQ$101-PERCENT!AQ$100),(PERCENT!AQ75-PERCENT!AQ$100)/(PERCENT!AQ$100-PERCENT!AQ$102))</f>
        <v>-0.10159919427022333</v>
      </c>
      <c r="AR75" s="124">
        <f>IF(PERCENT!AR75&gt;PERCENT!AR$100,(PERCENT!AR75-PERCENT!AR$100)/(PERCENT!AR$101-PERCENT!AR$100),(PERCENT!AR75-PERCENT!AR$100)/(PERCENT!AR$100-PERCENT!AR$102))</f>
        <v>-0.26027168394862005</v>
      </c>
      <c r="AS75" s="198">
        <f>IF(PERCENT!AS75&gt;PERCENT!AS$100,(PERCENT!AS75-PERCENT!AS$100)/(PERCENT!AS$101-PERCENT!AS$100),(PERCENT!AS75-PERCENT!AS$100)/(PERCENT!AS$100-PERCENT!AS$102))</f>
        <v>0.18616493548237284</v>
      </c>
      <c r="AT75" s="198">
        <f>IF(PERCENT!AT75&gt;PERCENT!AT$100,(PERCENT!AT75-PERCENT!AT$100)/(PERCENT!AT$101-PERCENT!AT$100),(PERCENT!AT75-PERCENT!AT$100)/(PERCENT!AT$100-PERCENT!AT$102))</f>
        <v>0.30802967648974477</v>
      </c>
      <c r="AU75" s="198">
        <f>IF(PERCENT!AU75&gt;PERCENT!AU$100,(PERCENT!AU75-PERCENT!AU$100)/(PERCENT!AU$101-PERCENT!AU$100),(PERCENT!AU75-PERCENT!AU$100)/(PERCENT!AU$100-PERCENT!AU$102))</f>
        <v>8.6298697859872653E-2</v>
      </c>
      <c r="AV75" s="231">
        <f>IF(PERCENT!AV75&gt;PERCENT!AV$100,(PERCENT!AV75-PERCENT!AV$100)/(PERCENT!AV$101-PERCENT!AV$100),(PERCENT!AV75-PERCENT!AV$100)/(PERCENT!AV$100-PERCENT!AV$102))</f>
        <v>2.5890559119762253E-2</v>
      </c>
      <c r="AW75" s="231">
        <f>IF(PERCENT!AW75&gt;PERCENT!AW$100,(PERCENT!AW75-PERCENT!AW$100)/(PERCENT!AW$101-PERCENT!AW$100),(PERCENT!AW75-PERCENT!AW$100)/(PERCENT!AW$100-PERCENT!AW$102))</f>
        <v>0.21219841311168591</v>
      </c>
      <c r="AX75" s="231">
        <f>IF(PERCENT!AX75&gt;PERCENT!AX$100,(PERCENT!AX75-PERCENT!AX$100)/(PERCENT!AX$101-PERCENT!AX$100),(PERCENT!AX75-PERCENT!AX$100)/(PERCENT!AX$100-PERCENT!AX$102))</f>
        <v>2.5890559119762253E-2</v>
      </c>
      <c r="AY75" s="232">
        <f>IF(PERCENT!AY75&gt;PERCENT!AY$100,(PERCENT!AY75-PERCENT!AY$100)/(PERCENT!AY$101-PERCENT!AY$100),(PERCENT!AY75-PERCENT!AY$100)/(PERCENT!AY$100-PERCENT!AY$102))</f>
        <v>0.18704817349080188</v>
      </c>
    </row>
    <row r="76" spans="1:51" x14ac:dyDescent="0.35">
      <c r="A76" s="197" t="s">
        <v>464</v>
      </c>
      <c r="B76" s="125">
        <f>IF(PERCENT!B76&gt;PERCENT!B$100,(PERCENT!B76-PERCENT!B$100)/(PERCENT!B$101-PERCENT!B$100),(PERCENT!B76-PERCENT!B$100)/(PERCENT!B$100-PERCENT!B$102))</f>
        <v>-0.1806664331883073</v>
      </c>
      <c r="C76" s="124">
        <f>IF(PERCENT!C76&gt;PERCENT!C$100,(PERCENT!C76-PERCENT!C$100)/(PERCENT!C$101-PERCENT!C$100),(PERCENT!C76-PERCENT!C$100)/(PERCENT!C$100-PERCENT!C$102))</f>
        <v>0.47225605796462244</v>
      </c>
      <c r="D76" s="124">
        <f>IF(PERCENT!D76&gt;PERCENT!D$100,(PERCENT!D76-PERCENT!D$100)/(PERCENT!D$101-PERCENT!D$100),(PERCENT!D76-PERCENT!D$100)/(PERCENT!D$100-PERCENT!D$102))</f>
        <v>0.27494375875903942</v>
      </c>
      <c r="E76" s="124">
        <f>IF(PERCENT!E76&gt;PERCENT!E$100,(PERCENT!E76-PERCENT!E$100)/(PERCENT!E$101-PERCENT!E$100),(PERCENT!E76-PERCENT!E$100)/(PERCENT!E$100-PERCENT!E$102))</f>
        <v>2.3742265304746789E-2</v>
      </c>
      <c r="F76" s="124">
        <f>IF(PERCENT!F76&gt;PERCENT!F$100,(PERCENT!F76-PERCENT!F$100)/(PERCENT!F$101-PERCENT!F$100),(PERCENT!F76-PERCENT!F$100)/(PERCENT!F$100-PERCENT!F$102))</f>
        <v>-0.66451030793356269</v>
      </c>
      <c r="G76" s="124">
        <f>IF(PERCENT!G76&gt;PERCENT!G$100,(PERCENT!G76-PERCENT!G$100)/(PERCENT!G$101-PERCENT!G$100),(PERCENT!G76-PERCENT!G$100)/(PERCENT!G$100-PERCENT!G$102))</f>
        <v>3.3153703518794903E-2</v>
      </c>
      <c r="H76" s="125">
        <f>IF(PERCENT!H76&gt;PERCENT!H$100,(PERCENT!H76-PERCENT!H$100)/(PERCENT!H$101-PERCENT!H$100),(PERCENT!H76-PERCENT!H$100)/(PERCENT!H$100-PERCENT!H$102))</f>
        <v>-0.48302778185717588</v>
      </c>
      <c r="I76" s="124">
        <f>IF(PERCENT!I76&gt;PERCENT!I$100,(PERCENT!I76-PERCENT!I$100)/(PERCENT!I$101-PERCENT!I$100),(PERCENT!I76-PERCENT!I$100)/(PERCENT!I$100-PERCENT!I$102))</f>
        <v>-0.63639000035249205</v>
      </c>
      <c r="J76" s="124">
        <f>IF(PERCENT!J76&gt;PERCENT!J$100,(PERCENT!J76-PERCENT!J$100)/(PERCENT!J$101-PERCENT!J$100),(PERCENT!J76-PERCENT!J$100)/(PERCENT!J$100-PERCENT!J$102))</f>
        <v>-0.35203317543382906</v>
      </c>
      <c r="K76" s="126">
        <f>IF(PERCENT!K76&gt;PERCENT!K$100,(PERCENT!K76-PERCENT!K$100)/(PERCENT!K$101-PERCENT!K$100),(PERCENT!K76-PERCENT!K$100)/(PERCENT!K$100-PERCENT!K$102))</f>
        <v>0.67417763406671283</v>
      </c>
      <c r="L76" s="126">
        <f>IF(PERCENT!L76&gt;PERCENT!L$100,(PERCENT!L76-PERCENT!L$100)/(PERCENT!L$101-PERCENT!L$100),(PERCENT!L76-PERCENT!L$100)/(PERCENT!L$100-PERCENT!L$102))</f>
        <v>0.24194535409400686</v>
      </c>
      <c r="M76" s="124">
        <f>IF(PERCENT!M76&gt;PERCENT!M$100,(PERCENT!M76-PERCENT!M$100)/(PERCENT!M$101-PERCENT!M$100),(PERCENT!M76-PERCENT!M$100)/(PERCENT!M$100-PERCENT!M$102))</f>
        <v>0.40893613056377309</v>
      </c>
      <c r="N76" s="124">
        <f>IF(PERCENT!N76&gt;PERCENT!N$100,(PERCENT!N76-PERCENT!N$100)/(PERCENT!N$101-PERCENT!N$100),(PERCENT!N76-PERCENT!N$100)/(PERCENT!N$100-PERCENT!N$102))</f>
        <v>-0.56608396246488024</v>
      </c>
      <c r="O76" s="124">
        <f>IF(PERCENT!O76&gt;PERCENT!O$100,(PERCENT!O76-PERCENT!O$100)/(PERCENT!O$101-PERCENT!O$100),(PERCENT!O76-PERCENT!O$100)/(PERCENT!O$100-PERCENT!O$102))</f>
        <v>-2.107829265829872E-2</v>
      </c>
      <c r="P76" s="124">
        <f>IF(PERCENT!P76&gt;PERCENT!P$100,(PERCENT!P76-PERCENT!P$100)/(PERCENT!P$101-PERCENT!P$100),(PERCENT!P76-PERCENT!P$100)/(PERCENT!P$100-PERCENT!P$102))</f>
        <v>6.3333481081730078E-3</v>
      </c>
      <c r="Q76" s="124">
        <f>IF(PERCENT!Q76&gt;PERCENT!Q$100,(PERCENT!Q76-PERCENT!Q$100)/(PERCENT!Q$101-PERCENT!Q$100),(PERCENT!Q76-PERCENT!Q$100)/(PERCENT!Q$100-PERCENT!Q$102))</f>
        <v>0.21555832299328107</v>
      </c>
      <c r="R76" s="127">
        <f>IF(PERCENT!R76&gt;PERCENT!R$100,(PERCENT!R76-PERCENT!R$100)/(PERCENT!R$101-PERCENT!R$100),(PERCENT!R76-PERCENT!R$100)/(PERCENT!R$100-PERCENT!R$102))</f>
        <v>-9.5225919898795031E-2</v>
      </c>
      <c r="S76" s="124">
        <f>IF(PERCENT!S76&gt;PERCENT!S$100,(PERCENT!S76-PERCENT!S$100)/(PERCENT!S$101-PERCENT!S$100),(PERCENT!S76-PERCENT!S$100)/(PERCENT!S$100-PERCENT!S$102))</f>
        <v>-0.13895017318499567</v>
      </c>
      <c r="T76" s="124">
        <f>IF(PERCENT!T76&gt;PERCENT!T$100,(PERCENT!T76-PERCENT!T$100)/(PERCENT!T$101-PERCENT!T$100),(PERCENT!T76-PERCENT!T$100)/(PERCENT!T$100-PERCENT!T$102))</f>
        <v>-0.21262704474380853</v>
      </c>
      <c r="U76" s="124">
        <f>IF(PERCENT!U76&gt;PERCENT!U$100,(PERCENT!U76-PERCENT!U$100)/(PERCENT!U$101-PERCENT!U$100),(PERCENT!U76-PERCENT!U$100)/(PERCENT!U$100-PERCENT!U$102))</f>
        <v>5.5400786842586577E-2</v>
      </c>
      <c r="V76" s="127">
        <f>IF(PERCENT!V76&gt;PERCENT!V$100,(PERCENT!V76-PERCENT!V$100)/(PERCENT!V$101-PERCENT!V$100),(PERCENT!V76-PERCENT!V$100)/(PERCENT!V$100-PERCENT!V$102))</f>
        <v>3.6365929846901214E-2</v>
      </c>
      <c r="W76" s="124">
        <f>IF(PERCENT!W76&gt;PERCENT!W$100,(PERCENT!W76-PERCENT!W$100)/(PERCENT!W$101-PERCENT!W$100),(PERCENT!W76-PERCENT!W$100)/(PERCENT!W$100-PERCENT!W$102))</f>
        <v>3.6365929846901214E-2</v>
      </c>
      <c r="X76" s="127">
        <f>IF(PERCENT!X76&gt;PERCENT!X$100,(PERCENT!X76-PERCENT!X$100)/(PERCENT!X$101-PERCENT!X$100),(PERCENT!X76-PERCENT!X$100)/(PERCENT!X$100-PERCENT!X$102))</f>
        <v>0.16420898808060394</v>
      </c>
      <c r="Y76" s="124">
        <f>IF(PERCENT!Y76&gt;PERCENT!Y$100,(PERCENT!Y76-PERCENT!Y$100)/(PERCENT!Y$101-PERCENT!Y$100),(PERCENT!Y76-PERCENT!Y$100)/(PERCENT!Y$100-PERCENT!Y$102))</f>
        <v>0.27338470674789067</v>
      </c>
      <c r="Z76" s="124">
        <f>IF(PERCENT!Z76&gt;PERCENT!Z$100,(PERCENT!Z76-PERCENT!Z$100)/(PERCENT!Z$101-PERCENT!Z$100),(PERCENT!Z76-PERCENT!Z$100)/(PERCENT!Z$100-PERCENT!Z$102))</f>
        <v>2.7958327205079825E-3</v>
      </c>
      <c r="AA76" s="124">
        <f>IF(PERCENT!AA76&gt;PERCENT!AA$100,(PERCENT!AA76-PERCENT!AA$100)/(PERCENT!AA$101-PERCENT!AA$100),(PERCENT!AA76-PERCENT!AA$100)/(PERCENT!AA$100-PERCENT!AA$102))</f>
        <v>-0.11350982755639452</v>
      </c>
      <c r="AB76" s="124">
        <f>IF(PERCENT!AB76&gt;PERCENT!AB$100,(PERCENT!AB76-PERCENT!AB$100)/(PERCENT!AB$101-PERCENT!AB$100),(PERCENT!AB76-PERCENT!AB$100)/(PERCENT!AB$100-PERCENT!AB$102))</f>
        <v>0.24993669150017453</v>
      </c>
      <c r="AC76" s="127">
        <f>IF(PERCENT!AC76&gt;PERCENT!AC$100,(PERCENT!AC76-PERCENT!AC$100)/(PERCENT!AC$101-PERCENT!AC$100),(PERCENT!AC76-PERCENT!AC$100)/(PERCENT!AC$100-PERCENT!AC$102))</f>
        <v>0.57725538445977131</v>
      </c>
      <c r="AD76" s="124">
        <f>IF(PERCENT!AD76&gt;PERCENT!AD$100,(PERCENT!AD76-PERCENT!AD$100)/(PERCENT!AD$101-PERCENT!AD$100),(PERCENT!AD76-PERCENT!AD$100)/(PERCENT!AD$100-PERCENT!AD$102))</f>
        <v>0.57725538445977131</v>
      </c>
      <c r="AE76" s="128">
        <f>IF(PERCENT!AE76&gt;PERCENT!AE$100,(PERCENT!AE76-PERCENT!AE$100)/(PERCENT!AE$101-PERCENT!AE$100),(PERCENT!AE76-PERCENT!AE$100)/(PERCENT!AE$100-PERCENT!AE$102))</f>
        <v>0.13406468029805804</v>
      </c>
      <c r="AF76" s="124">
        <f>IF(PERCENT!AF76&gt;PERCENT!AF$100,(PERCENT!AF76-PERCENT!AF$100)/(PERCENT!AF$101-PERCENT!AF$100),(PERCENT!AF76-PERCENT!AF$100)/(PERCENT!AF$100-PERCENT!AF$102))</f>
        <v>7.2536101421900812E-2</v>
      </c>
      <c r="AG76" s="124">
        <f>IF(PERCENT!AG76&gt;PERCENT!AG$100,(PERCENT!AG76-PERCENT!AG$100)/(PERCENT!AG$101-PERCENT!AG$100),(PERCENT!AG76-PERCENT!AG$100)/(PERCENT!AG$100-PERCENT!AG$102))</f>
        <v>0.52323051799473053</v>
      </c>
      <c r="AH76" s="124">
        <f>IF(PERCENT!AH76&gt;PERCENT!AH$100,(PERCENT!AH76-PERCENT!AH$100)/(PERCENT!AH$101-PERCENT!AH$100),(PERCENT!AH76-PERCENT!AH$100)/(PERCENT!AH$100-PERCENT!AH$102))</f>
        <v>0.43004790074773547</v>
      </c>
      <c r="AI76" s="124">
        <f>IF(PERCENT!AI76&gt;PERCENT!AI$100,(PERCENT!AI76-PERCENT!AI$100)/(PERCENT!AI$101-PERCENT!AI$100),(PERCENT!AI76-PERCENT!AI$100)/(PERCENT!AI$100-PERCENT!AI$102))</f>
        <v>0.70797266115793001</v>
      </c>
      <c r="AJ76" s="124">
        <f>IF(PERCENT!AJ76&gt;PERCENT!AJ$100,(PERCENT!AJ76-PERCENT!AJ$100)/(PERCENT!AJ$101-PERCENT!AJ$100),(PERCENT!AJ76-PERCENT!AJ$100)/(PERCENT!AJ$100-PERCENT!AJ$102))</f>
        <v>-1.5426134292270461E-2</v>
      </c>
      <c r="AK76" s="124">
        <f>IF(PERCENT!AK76&gt;PERCENT!AK$100,(PERCENT!AK76-PERCENT!AK$100)/(PERCENT!AK$101-PERCENT!AK$100),(PERCENT!AK76-PERCENT!AK$100)/(PERCENT!AK$100-PERCENT!AK$102))</f>
        <v>-1.1990042954348641E-2</v>
      </c>
      <c r="AL76" s="124">
        <f>IF(PERCENT!AL76&gt;PERCENT!AL$100,(PERCENT!AL76-PERCENT!AL$100)/(PERCENT!AL$101-PERCENT!AL$100),(PERCENT!AL76-PERCENT!AL$100)/(PERCENT!AL$100-PERCENT!AL$102))</f>
        <v>0.22218806660731605</v>
      </c>
      <c r="AM76" s="124">
        <f>IF(PERCENT!AM76&gt;PERCENT!AM$100,(PERCENT!AM76-PERCENT!AM$100)/(PERCENT!AM$101-PERCENT!AM$100),(PERCENT!AM76-PERCENT!AM$100)/(PERCENT!AM$100-PERCENT!AM$102))</f>
        <v>-6.2437062289062142E-4</v>
      </c>
      <c r="AN76" s="124">
        <f>IF(PERCENT!AN76&gt;PERCENT!AN$100,(PERCENT!AN76-PERCENT!AN$100)/(PERCENT!AN$101-PERCENT!AN$100),(PERCENT!AN76-PERCENT!AN$100)/(PERCENT!AN$100-PERCENT!AN$102))</f>
        <v>0.42620751215615815</v>
      </c>
      <c r="AO76" s="124">
        <f>IF(PERCENT!AO76&gt;PERCENT!AO$100,(PERCENT!AO76-PERCENT!AO$100)/(PERCENT!AO$101-PERCENT!AO$100),(PERCENT!AO76-PERCENT!AO$100)/(PERCENT!AO$100-PERCENT!AO$102))</f>
        <v>-0.45350591003946972</v>
      </c>
      <c r="AP76" s="124">
        <f>IF(PERCENT!AP76&gt;PERCENT!AP$100,(PERCENT!AP76-PERCENT!AP$100)/(PERCENT!AP$101-PERCENT!AP$100),(PERCENT!AP76-PERCENT!AP$100)/(PERCENT!AP$100-PERCENT!AP$102))</f>
        <v>2.9041318683709991E-2</v>
      </c>
      <c r="AQ76" s="124">
        <f>IF(PERCENT!AQ76&gt;PERCENT!AQ$100,(PERCENT!AQ76-PERCENT!AQ$100)/(PERCENT!AQ$101-PERCENT!AQ$100),(PERCENT!AQ76-PERCENT!AQ$100)/(PERCENT!AQ$100-PERCENT!AQ$102))</f>
        <v>-6.6368942326475088E-3</v>
      </c>
      <c r="AR76" s="124">
        <f>IF(PERCENT!AR76&gt;PERCENT!AR$100,(PERCENT!AR76-PERCENT!AR$100)/(PERCENT!AR$101-PERCENT!AR$100),(PERCENT!AR76-PERCENT!AR$100)/(PERCENT!AR$100-PERCENT!AR$102))</f>
        <v>-4.8451575554677308E-2</v>
      </c>
      <c r="AS76" s="198">
        <f>IF(PERCENT!AS76&gt;PERCENT!AS$100,(PERCENT!AS76-PERCENT!AS$100)/(PERCENT!AS$101-PERCENT!AS$100),(PERCENT!AS76-PERCENT!AS$100)/(PERCENT!AS$100-PERCENT!AS$102))</f>
        <v>-0.44463634508995636</v>
      </c>
      <c r="AT76" s="198">
        <f>IF(PERCENT!AT76&gt;PERCENT!AT$100,(PERCENT!AT76-PERCENT!AT$100)/(PERCENT!AT$101-PERCENT!AT$100),(PERCENT!AT76-PERCENT!AT$100)/(PERCENT!AT$100-PERCENT!AT$102))</f>
        <v>0.54725813831773151</v>
      </c>
      <c r="AU76" s="198">
        <f>IF(PERCENT!AU76&gt;PERCENT!AU$100,(PERCENT!AU76-PERCENT!AU$100)/(PERCENT!AU$101-PERCENT!AU$100),(PERCENT!AU76-PERCENT!AU$100)/(PERCENT!AU$100-PERCENT!AU$102))</f>
        <v>0.33210039931910895</v>
      </c>
      <c r="AV76" s="231">
        <f>IF(PERCENT!AV76&gt;PERCENT!AV$100,(PERCENT!AV76-PERCENT!AV$100)/(PERCENT!AV$101-PERCENT!AV$100),(PERCENT!AV76-PERCENT!AV$100)/(PERCENT!AV$100-PERCENT!AV$102))</f>
        <v>0.13406468029805804</v>
      </c>
      <c r="AW76" s="231">
        <f>IF(PERCENT!AW76&gt;PERCENT!AW$100,(PERCENT!AW76-PERCENT!AW$100)/(PERCENT!AW$101-PERCENT!AW$100),(PERCENT!AW76-PERCENT!AW$100)/(PERCENT!AW$100-PERCENT!AW$102))</f>
        <v>0.18028856831969114</v>
      </c>
      <c r="AX76" s="231">
        <f>IF(PERCENT!AX76&gt;PERCENT!AX$100,(PERCENT!AX76-PERCENT!AX$100)/(PERCENT!AX$101-PERCENT!AX$100),(PERCENT!AX76-PERCENT!AX$100)/(PERCENT!AX$100-PERCENT!AX$102))</f>
        <v>0.13406468029805804</v>
      </c>
      <c r="AY76" s="232">
        <f>IF(PERCENT!AY76&gt;PERCENT!AY$100,(PERCENT!AY76-PERCENT!AY$100)/(PERCENT!AY$101-PERCENT!AY$100),(PERCENT!AY76-PERCENT!AY$100)/(PERCENT!AY$100-PERCENT!AY$102))</f>
        <v>-0.13991243962512365</v>
      </c>
    </row>
    <row r="77" spans="1:51" x14ac:dyDescent="0.35">
      <c r="A77" s="197" t="s">
        <v>825</v>
      </c>
      <c r="B77" s="125">
        <f>IF(PERCENT!B77&gt;PERCENT!B$100,(PERCENT!B77-PERCENT!B$100)/(PERCENT!B$101-PERCENT!B$100),(PERCENT!B77-PERCENT!B$100)/(PERCENT!B$100-PERCENT!B$102))</f>
        <v>-0.14982395295084272</v>
      </c>
      <c r="C77" s="124">
        <f>IF(PERCENT!C77&gt;PERCENT!C$100,(PERCENT!C77-PERCENT!C$100)/(PERCENT!C$101-PERCENT!C$100),(PERCENT!C77-PERCENT!C$100)/(PERCENT!C$100-PERCENT!C$102))</f>
        <v>-0.82722314677274356</v>
      </c>
      <c r="D77" s="124">
        <f>IF(PERCENT!D77&gt;PERCENT!D$100,(PERCENT!D77-PERCENT!D$100)/(PERCENT!D$101-PERCENT!D$100),(PERCENT!D77-PERCENT!D$100)/(PERCENT!D$100-PERCENT!D$102))</f>
        <v>-0.6904372706364631</v>
      </c>
      <c r="E77" s="124">
        <f>IF(PERCENT!E77&gt;PERCENT!E$100,(PERCENT!E77-PERCENT!E$100)/(PERCENT!E$101-PERCENT!E$100),(PERCENT!E77-PERCENT!E$100)/(PERCENT!E$100-PERCENT!E$102))</f>
        <v>-0.6719480568359002</v>
      </c>
      <c r="F77" s="124">
        <f>IF(PERCENT!F77&gt;PERCENT!F$100,(PERCENT!F77-PERCENT!F$100)/(PERCENT!F$101-PERCENT!F$100),(PERCENT!F77-PERCENT!F$100)/(PERCENT!F$100-PERCENT!F$102))</f>
        <v>0.70907210671522714</v>
      </c>
      <c r="G77" s="124">
        <f>IF(PERCENT!G77&gt;PERCENT!G$100,(PERCENT!G77-PERCENT!G$100)/(PERCENT!G$101-PERCENT!G$100),(PERCENT!G77-PERCENT!G$100)/(PERCENT!G$100-PERCENT!G$102))</f>
        <v>0.34117124634165386</v>
      </c>
      <c r="H77" s="125">
        <f>IF(PERCENT!H77&gt;PERCENT!H$100,(PERCENT!H77-PERCENT!H$100)/(PERCENT!H$101-PERCENT!H$100),(PERCENT!H77-PERCENT!H$100)/(PERCENT!H$100-PERCENT!H$102))</f>
        <v>-0.83287369337652861</v>
      </c>
      <c r="I77" s="124">
        <f>IF(PERCENT!I77&gt;PERCENT!I$100,(PERCENT!I77-PERCENT!I$100)/(PERCENT!I$101-PERCENT!I$100),(PERCENT!I77-PERCENT!I$100)/(PERCENT!I$100-PERCENT!I$102))</f>
        <v>-1</v>
      </c>
      <c r="J77" s="124">
        <f>IF(PERCENT!J77&gt;PERCENT!J$100,(PERCENT!J77-PERCENT!J$100)/(PERCENT!J$101-PERCENT!J$100),(PERCENT!J77-PERCENT!J$100)/(PERCENT!J$100-PERCENT!J$102))</f>
        <v>-0.67119998299923989</v>
      </c>
      <c r="K77" s="126">
        <f>IF(PERCENT!K77&gt;PERCENT!K$100,(PERCENT!K77-PERCENT!K$100)/(PERCENT!K$101-PERCENT!K$100),(PERCENT!K77-PERCENT!K$100)/(PERCENT!K$100-PERCENT!K$102))</f>
        <v>-1</v>
      </c>
      <c r="L77" s="126">
        <f>IF(PERCENT!L77&gt;PERCENT!L$100,(PERCENT!L77-PERCENT!L$100)/(PERCENT!L$101-PERCENT!L$100),(PERCENT!L77-PERCENT!L$100)/(PERCENT!L$100-PERCENT!L$102))</f>
        <v>-3.2543110847590075E-2</v>
      </c>
      <c r="M77" s="124">
        <f>IF(PERCENT!M77&gt;PERCENT!M$100,(PERCENT!M77-PERCENT!M$100)/(PERCENT!M$101-PERCENT!M$100),(PERCENT!M77-PERCENT!M$100)/(PERCENT!M$100-PERCENT!M$102))</f>
        <v>-1</v>
      </c>
      <c r="N77" s="124">
        <f>IF(PERCENT!N77&gt;PERCENT!N$100,(PERCENT!N77-PERCENT!N$100)/(PERCENT!N$101-PERCENT!N$100),(PERCENT!N77-PERCENT!N$100)/(PERCENT!N$100-PERCENT!N$102))</f>
        <v>5.7445162690153276E-2</v>
      </c>
      <c r="O77" s="124">
        <f>IF(PERCENT!O77&gt;PERCENT!O$100,(PERCENT!O77-PERCENT!O$100)/(PERCENT!O$101-PERCENT!O$100),(PERCENT!O77-PERCENT!O$100)/(PERCENT!O$100-PERCENT!O$102))</f>
        <v>-1</v>
      </c>
      <c r="P77" s="124">
        <f>IF(PERCENT!P77&gt;PERCENT!P$100,(PERCENT!P77-PERCENT!P$100)/(PERCENT!P$101-PERCENT!P$100),(PERCENT!P77-PERCENT!P$100)/(PERCENT!P$100-PERCENT!P$102))</f>
        <v>-4.5256742511181067E-3</v>
      </c>
      <c r="Q77" s="124">
        <f>IF(PERCENT!Q77&gt;PERCENT!Q$100,(PERCENT!Q77-PERCENT!Q$100)/(PERCENT!Q$101-PERCENT!Q$100),(PERCENT!Q77-PERCENT!Q$100)/(PERCENT!Q$100-PERCENT!Q$102))</f>
        <v>0.43177034449767382</v>
      </c>
      <c r="R77" s="127">
        <f>IF(PERCENT!R77&gt;PERCENT!R$100,(PERCENT!R77-PERCENT!R$100)/(PERCENT!R$101-PERCENT!R$100),(PERCENT!R77-PERCENT!R$100)/(PERCENT!R$100-PERCENT!R$102))</f>
        <v>-0.99100967617989133</v>
      </c>
      <c r="S77" s="124">
        <f>IF(PERCENT!S77&gt;PERCENT!S$100,(PERCENT!S77-PERCENT!S$100)/(PERCENT!S$101-PERCENT!S$100),(PERCENT!S77-PERCENT!S$100)/(PERCENT!S$100-PERCENT!S$102))</f>
        <v>-0.994797692571745</v>
      </c>
      <c r="T77" s="124">
        <f>IF(PERCENT!T77&gt;PERCENT!T$100,(PERCENT!T77-PERCENT!T$100)/(PERCENT!T$101-PERCENT!T$100),(PERCENT!T77-PERCENT!T$100)/(PERCENT!T$100-PERCENT!T$102))</f>
        <v>-0.99122544352686881</v>
      </c>
      <c r="U77" s="124">
        <f>IF(PERCENT!U77&gt;PERCENT!U$100,(PERCENT!U77-PERCENT!U$100)/(PERCENT!U$101-PERCENT!U$100),(PERCENT!U77-PERCENT!U$100)/(PERCENT!U$100-PERCENT!U$102))</f>
        <v>-0.98520308895721498</v>
      </c>
      <c r="V77" s="127">
        <f>IF(PERCENT!V77&gt;PERCENT!V$100,(PERCENT!V77-PERCENT!V$100)/(PERCENT!V$101-PERCENT!V$100),(PERCENT!V77-PERCENT!V$100)/(PERCENT!V$100-PERCENT!V$102))</f>
        <v>-0.95094685733927953</v>
      </c>
      <c r="W77" s="124">
        <f>IF(PERCENT!W77&gt;PERCENT!W$100,(PERCENT!W77-PERCENT!W$100)/(PERCENT!W$101-PERCENT!W$100),(PERCENT!W77-PERCENT!W$100)/(PERCENT!W$100-PERCENT!W$102))</f>
        <v>-0.95094685733927953</v>
      </c>
      <c r="X77" s="127">
        <f>IF(PERCENT!X77&gt;PERCENT!X$100,(PERCENT!X77-PERCENT!X$100)/(PERCENT!X$101-PERCENT!X$100),(PERCENT!X77-PERCENT!X$100)/(PERCENT!X$100-PERCENT!X$102))</f>
        <v>-0.98561513310252291</v>
      </c>
      <c r="Y77" s="124">
        <f>IF(PERCENT!Y77&gt;PERCENT!Y$100,(PERCENT!Y77-PERCENT!Y$100)/(PERCENT!Y$101-PERCENT!Y$100),(PERCENT!Y77-PERCENT!Y$100)/(PERCENT!Y$100-PERCENT!Y$102))</f>
        <v>-0.95616667467429506</v>
      </c>
      <c r="Z77" s="124">
        <f>IF(PERCENT!Z77&gt;PERCENT!Z$100,(PERCENT!Z77-PERCENT!Z$100)/(PERCENT!Z$101-PERCENT!Z$100),(PERCENT!Z77-PERCENT!Z$100)/(PERCENT!Z$100-PERCENT!Z$102))</f>
        <v>-0.9275347988478162</v>
      </c>
      <c r="AA77" s="124">
        <f>IF(PERCENT!AA77&gt;PERCENT!AA$100,(PERCENT!AA77-PERCENT!AA$100)/(PERCENT!AA$101-PERCENT!AA$100),(PERCENT!AA77-PERCENT!AA$100)/(PERCENT!AA$100-PERCENT!AA$102))</f>
        <v>-0.9572061206060033</v>
      </c>
      <c r="AB77" s="124">
        <f>IF(PERCENT!AB77&gt;PERCENT!AB$100,(PERCENT!AB77-PERCENT!AB$100)/(PERCENT!AB$101-PERCENT!AB$100),(PERCENT!AB77-PERCENT!AB$100)/(PERCENT!AB$100-PERCENT!AB$102))</f>
        <v>-0.93909015672574536</v>
      </c>
      <c r="AC77" s="127">
        <f>IF(PERCENT!AC77&gt;PERCENT!AC$100,(PERCENT!AC77-PERCENT!AC$100)/(PERCENT!AC$101-PERCENT!AC$100),(PERCENT!AC77-PERCENT!AC$100)/(PERCENT!AC$100-PERCENT!AC$102))</f>
        <v>-0.91826746095730694</v>
      </c>
      <c r="AD77" s="124">
        <f>IF(PERCENT!AD77&gt;PERCENT!AD$100,(PERCENT!AD77-PERCENT!AD$100)/(PERCENT!AD$101-PERCENT!AD$100),(PERCENT!AD77-PERCENT!AD$100)/(PERCENT!AD$100-PERCENT!AD$102))</f>
        <v>-0.91826746095730694</v>
      </c>
      <c r="AE77" s="128">
        <f>IF(PERCENT!AE77&gt;PERCENT!AE$100,(PERCENT!AE77-PERCENT!AE$100)/(PERCENT!AE$101-PERCENT!AE$100),(PERCENT!AE77-PERCENT!AE$100)/(PERCENT!AE$100-PERCENT!AE$102))</f>
        <v>-0.82742524711313237</v>
      </c>
      <c r="AF77" s="124">
        <f>IF(PERCENT!AF77&gt;PERCENT!AF$100,(PERCENT!AF77-PERCENT!AF$100)/(PERCENT!AF$101-PERCENT!AF$100),(PERCENT!AF77-PERCENT!AF$100)/(PERCENT!AF$100-PERCENT!AF$102))</f>
        <v>0.8099121412820347</v>
      </c>
      <c r="AG77" s="124">
        <f>IF(PERCENT!AG77&gt;PERCENT!AG$100,(PERCENT!AG77-PERCENT!AG$100)/(PERCENT!AG$101-PERCENT!AG$100),(PERCENT!AG77-PERCENT!AG$100)/(PERCENT!AG$100-PERCENT!AG$102))</f>
        <v>0.1402111530128787</v>
      </c>
      <c r="AH77" s="124">
        <f>IF(PERCENT!AH77&gt;PERCENT!AH$100,(PERCENT!AH77-PERCENT!AH$100)/(PERCENT!AH$101-PERCENT!AH$100),(PERCENT!AH77-PERCENT!AH$100)/(PERCENT!AH$100-PERCENT!AH$102))</f>
        <v>-0.60691730961401502</v>
      </c>
      <c r="AI77" s="124">
        <f>IF(PERCENT!AI77&gt;PERCENT!AI$100,(PERCENT!AI77-PERCENT!AI$100)/(PERCENT!AI$101-PERCENT!AI$100),(PERCENT!AI77-PERCENT!AI$100)/(PERCENT!AI$100-PERCENT!AI$102))</f>
        <v>-8.6333980693308748E-2</v>
      </c>
      <c r="AJ77" s="124">
        <f>IF(PERCENT!AJ77&gt;PERCENT!AJ$100,(PERCENT!AJ77-PERCENT!AJ$100)/(PERCENT!AJ$101-PERCENT!AJ$100),(PERCENT!AJ77-PERCENT!AJ$100)/(PERCENT!AJ$100-PERCENT!AJ$102))</f>
        <v>-0.18356678748221222</v>
      </c>
      <c r="AK77" s="124">
        <f>IF(PERCENT!AK77&gt;PERCENT!AK$100,(PERCENT!AK77-PERCENT!AK$100)/(PERCENT!AK$101-PERCENT!AK$100),(PERCENT!AK77-PERCENT!AK$100)/(PERCENT!AK$100-PERCENT!AK$102))</f>
        <v>-0.18582940906934037</v>
      </c>
      <c r="AL77" s="124">
        <f>IF(PERCENT!AL77&gt;PERCENT!AL$100,(PERCENT!AL77-PERCENT!AL$100)/(PERCENT!AL$101-PERCENT!AL$100),(PERCENT!AL77-PERCENT!AL$100)/(PERCENT!AL$100-PERCENT!AL$102))</f>
        <v>-0.72464572033632701</v>
      </c>
      <c r="AM77" s="124">
        <f>IF(PERCENT!AM77&gt;PERCENT!AM$100,(PERCENT!AM77-PERCENT!AM$100)/(PERCENT!AM$101-PERCENT!AM$100),(PERCENT!AM77-PERCENT!AM$100)/(PERCENT!AM$100-PERCENT!AM$102))</f>
        <v>-0.85001634813521265</v>
      </c>
      <c r="AN77" s="124">
        <f>IF(PERCENT!AN77&gt;PERCENT!AN$100,(PERCENT!AN77-PERCENT!AN$100)/(PERCENT!AN$101-PERCENT!AN$100),(PERCENT!AN77-PERCENT!AN$100)/(PERCENT!AN$100-PERCENT!AN$102))</f>
        <v>1</v>
      </c>
      <c r="AO77" s="124">
        <f>IF(PERCENT!AO77&gt;PERCENT!AO$100,(PERCENT!AO77-PERCENT!AO$100)/(PERCENT!AO$101-PERCENT!AO$100),(PERCENT!AO77-PERCENT!AO$100)/(PERCENT!AO$100-PERCENT!AO$102))</f>
        <v>-0.17399149134187714</v>
      </c>
      <c r="AP77" s="124">
        <f>IF(PERCENT!AP77&gt;PERCENT!AP$100,(PERCENT!AP77-PERCENT!AP$100)/(PERCENT!AP$101-PERCENT!AP$100),(PERCENT!AP77-PERCENT!AP$100)/(PERCENT!AP$100-PERCENT!AP$102))</f>
        <v>0.94619836819708691</v>
      </c>
      <c r="AQ77" s="124">
        <f>IF(PERCENT!AQ77&gt;PERCENT!AQ$100,(PERCENT!AQ77-PERCENT!AQ$100)/(PERCENT!AQ$101-PERCENT!AQ$100),(PERCENT!AQ77-PERCENT!AQ$100)/(PERCENT!AQ$100-PERCENT!AQ$102))</f>
        <v>9.6691356820754901E-2</v>
      </c>
      <c r="AR77" s="124">
        <f>IF(PERCENT!AR77&gt;PERCENT!AR$100,(PERCENT!AR77-PERCENT!AR$100)/(PERCENT!AR$101-PERCENT!AR$100),(PERCENT!AR77-PERCENT!AR$100)/(PERCENT!AR$100-PERCENT!AR$102))</f>
        <v>0.66112519753073828</v>
      </c>
      <c r="AS77" s="198">
        <f>IF(PERCENT!AS77&gt;PERCENT!AS$100,(PERCENT!AS77-PERCENT!AS$100)/(PERCENT!AS$101-PERCENT!AS$100),(PERCENT!AS77-PERCENT!AS$100)/(PERCENT!AS$100-PERCENT!AS$102))</f>
        <v>-0.67024790649807442</v>
      </c>
      <c r="AT77" s="198">
        <f>IF(PERCENT!AT77&gt;PERCENT!AT$100,(PERCENT!AT77-PERCENT!AT$100)/(PERCENT!AT$101-PERCENT!AT$100),(PERCENT!AT77-PERCENT!AT$100)/(PERCENT!AT$100-PERCENT!AT$102))</f>
        <v>-1</v>
      </c>
      <c r="AU77" s="198">
        <f>IF(PERCENT!AU77&gt;PERCENT!AU$100,(PERCENT!AU77-PERCENT!AU$100)/(PERCENT!AU$101-PERCENT!AU$100),(PERCENT!AU77-PERCENT!AU$100)/(PERCENT!AU$100-PERCENT!AU$102))</f>
        <v>-0.99229084622579877</v>
      </c>
      <c r="AV77" s="231">
        <f>IF(PERCENT!AV77&gt;PERCENT!AV$100,(PERCENT!AV77-PERCENT!AV$100)/(PERCENT!AV$101-PERCENT!AV$100),(PERCENT!AV77-PERCENT!AV$100)/(PERCENT!AV$100-PERCENT!AV$102))</f>
        <v>-0.82742524711313237</v>
      </c>
      <c r="AW77" s="231">
        <f>IF(PERCENT!AW77&gt;PERCENT!AW$100,(PERCENT!AW77-PERCENT!AW$100)/(PERCENT!AW$101-PERCENT!AW$100),(PERCENT!AW77-PERCENT!AW$100)/(PERCENT!AW$100-PERCENT!AW$102))</f>
        <v>-1</v>
      </c>
      <c r="AX77" s="231">
        <f>IF(PERCENT!AX77&gt;PERCENT!AX$100,(PERCENT!AX77-PERCENT!AX$100)/(PERCENT!AX$101-PERCENT!AX$100),(PERCENT!AX77-PERCENT!AX$100)/(PERCENT!AX$100-PERCENT!AX$102))</f>
        <v>-0.82742524711313237</v>
      </c>
      <c r="AY77" s="232">
        <f>IF(PERCENT!AY77&gt;PERCENT!AY$100,(PERCENT!AY77-PERCENT!AY$100)/(PERCENT!AY$101-PERCENT!AY$100),(PERCENT!AY77-PERCENT!AY$100)/(PERCENT!AY$100-PERCENT!AY$102))</f>
        <v>-0.99219454346191627</v>
      </c>
    </row>
    <row r="78" spans="1:51" x14ac:dyDescent="0.35">
      <c r="A78" s="197" t="s">
        <v>465</v>
      </c>
      <c r="B78" s="125">
        <f>IF(PERCENT!B78&gt;PERCENT!B$100,(PERCENT!B78-PERCENT!B$100)/(PERCENT!B$101-PERCENT!B$100),(PERCENT!B78-PERCENT!B$100)/(PERCENT!B$100-PERCENT!B$102))</f>
        <v>-0.26398215204011877</v>
      </c>
      <c r="C78" s="124">
        <f>IF(PERCENT!C78&gt;PERCENT!C$100,(PERCENT!C78-PERCENT!C$100)/(PERCENT!C$101-PERCENT!C$100),(PERCENT!C78-PERCENT!C$100)/(PERCENT!C$100-PERCENT!C$102))</f>
        <v>-0.82722314677274356</v>
      </c>
      <c r="D78" s="124">
        <f>IF(PERCENT!D78&gt;PERCENT!D$100,(PERCENT!D78-PERCENT!D$100)/(PERCENT!D$101-PERCENT!D$100),(PERCENT!D78-PERCENT!D$100)/(PERCENT!D$100-PERCENT!D$102))</f>
        <v>-0.75648468635738164</v>
      </c>
      <c r="E78" s="124">
        <f>IF(PERCENT!E78&gt;PERCENT!E$100,(PERCENT!E78-PERCENT!E$100)/(PERCENT!E$101-PERCENT!E$100),(PERCENT!E78-PERCENT!E$100)/(PERCENT!E$100-PERCENT!E$102))</f>
        <v>-0.6719480568359002</v>
      </c>
      <c r="F78" s="124">
        <f>IF(PERCENT!F78&gt;PERCENT!F$100,(PERCENT!F78-PERCENT!F$100)/(PERCENT!F$101-PERCENT!F$100),(PERCENT!F78-PERCENT!F$100)/(PERCENT!F$100-PERCENT!F$102))</f>
        <v>0.70907210671522714</v>
      </c>
      <c r="G78" s="124">
        <f>IF(PERCENT!G78&gt;PERCENT!G$100,(PERCENT!G78-PERCENT!G$100)/(PERCENT!G$101-PERCENT!G$100),(PERCENT!G78-PERCENT!G$100)/(PERCENT!G$100-PERCENT!G$102))</f>
        <v>0.14126068337465686</v>
      </c>
      <c r="H78" s="125">
        <f>IF(PERCENT!H78&gt;PERCENT!H$100,(PERCENT!H78-PERCENT!H$100)/(PERCENT!H$101-PERCENT!H$100),(PERCENT!H78-PERCENT!H$100)/(PERCENT!H$100-PERCENT!H$102))</f>
        <v>-0.83287369337652861</v>
      </c>
      <c r="I78" s="124">
        <f>IF(PERCENT!I78&gt;PERCENT!I$100,(PERCENT!I78-PERCENT!I$100)/(PERCENT!I$101-PERCENT!I$100),(PERCENT!I78-PERCENT!I$100)/(PERCENT!I$100-PERCENT!I$102))</f>
        <v>-1</v>
      </c>
      <c r="J78" s="124">
        <f>IF(PERCENT!J78&gt;PERCENT!J$100,(PERCENT!J78-PERCENT!J$100)/(PERCENT!J$101-PERCENT!J$100),(PERCENT!J78-PERCENT!J$100)/(PERCENT!J$100-PERCENT!J$102))</f>
        <v>-0.67119998299923989</v>
      </c>
      <c r="K78" s="126">
        <f>IF(PERCENT!K78&gt;PERCENT!K$100,(PERCENT!K78-PERCENT!K$100)/(PERCENT!K$101-PERCENT!K$100),(PERCENT!K78-PERCENT!K$100)/(PERCENT!K$100-PERCENT!K$102))</f>
        <v>-0.7887418775876438</v>
      </c>
      <c r="L78" s="126">
        <f>IF(PERCENT!L78&gt;PERCENT!L$100,(PERCENT!L78-PERCENT!L$100)/(PERCENT!L$101-PERCENT!L$100),(PERCENT!L78-PERCENT!L$100)/(PERCENT!L$100-PERCENT!L$102))</f>
        <v>-3.2543110847590075E-2</v>
      </c>
      <c r="M78" s="124">
        <f>IF(PERCENT!M78&gt;PERCENT!M$100,(PERCENT!M78-PERCENT!M$100)/(PERCENT!M$101-PERCENT!M$100),(PERCENT!M78-PERCENT!M$100)/(PERCENT!M$100-PERCENT!M$102))</f>
        <v>-1</v>
      </c>
      <c r="N78" s="124">
        <f>IF(PERCENT!N78&gt;PERCENT!N$100,(PERCENT!N78-PERCENT!N$100)/(PERCENT!N$101-PERCENT!N$100),(PERCENT!N78-PERCENT!N$100)/(PERCENT!N$100-PERCENT!N$102))</f>
        <v>5.7445162690153276E-2</v>
      </c>
      <c r="O78" s="124">
        <f>IF(PERCENT!O78&gt;PERCENT!O$100,(PERCENT!O78-PERCENT!O$100)/(PERCENT!O$101-PERCENT!O$100),(PERCENT!O78-PERCENT!O$100)/(PERCENT!O$100-PERCENT!O$102))</f>
        <v>-1</v>
      </c>
      <c r="P78" s="124">
        <f>IF(PERCENT!P78&gt;PERCENT!P$100,(PERCENT!P78-PERCENT!P$100)/(PERCENT!P$101-PERCENT!P$100),(PERCENT!P78-PERCENT!P$100)/(PERCENT!P$100-PERCENT!P$102))</f>
        <v>-4.5256742511181067E-3</v>
      </c>
      <c r="Q78" s="124">
        <f>IF(PERCENT!Q78&gt;PERCENT!Q$100,(PERCENT!Q78-PERCENT!Q$100)/(PERCENT!Q$101-PERCENT!Q$100),(PERCENT!Q78-PERCENT!Q$100)/(PERCENT!Q$100-PERCENT!Q$102))</f>
        <v>0.43177034449767382</v>
      </c>
      <c r="R78" s="127">
        <f>IF(PERCENT!R78&gt;PERCENT!R$100,(PERCENT!R78-PERCENT!R$100)/(PERCENT!R$101-PERCENT!R$100),(PERCENT!R78-PERCENT!R$100)/(PERCENT!R$100-PERCENT!R$102))</f>
        <v>-0.9444869325282611</v>
      </c>
      <c r="S78" s="124">
        <f>IF(PERCENT!S78&gt;PERCENT!S$100,(PERCENT!S78-PERCENT!S$100)/(PERCENT!S$101-PERCENT!S$100),(PERCENT!S78-PERCENT!S$100)/(PERCENT!S$100-PERCENT!S$102))</f>
        <v>-0.96787701432650275</v>
      </c>
      <c r="T78" s="124">
        <f>IF(PERCENT!T78&gt;PERCENT!T$100,(PERCENT!T78-PERCENT!T$100)/(PERCENT!T$101-PERCENT!T$100),(PERCENT!T78-PERCENT!T$100)/(PERCENT!T$100-PERCENT!T$102))</f>
        <v>-0.94581924352513125</v>
      </c>
      <c r="U78" s="124">
        <f>IF(PERCENT!U78&gt;PERCENT!U$100,(PERCENT!U78-PERCENT!U$100)/(PERCENT!U$101-PERCENT!U$100),(PERCENT!U78-PERCENT!U$100)/(PERCENT!U$100-PERCENT!U$102))</f>
        <v>-0.90863266579406488</v>
      </c>
      <c r="V78" s="127">
        <f>IF(PERCENT!V78&gt;PERCENT!V$100,(PERCENT!V78-PERCENT!V$100)/(PERCENT!V$101-PERCENT!V$100),(PERCENT!V78-PERCENT!V$100)/(PERCENT!V$100-PERCENT!V$102))</f>
        <v>-0.90191271328704126</v>
      </c>
      <c r="W78" s="124">
        <f>IF(PERCENT!W78&gt;PERCENT!W$100,(PERCENT!W78-PERCENT!W$100)/(PERCENT!W$101-PERCENT!W$100),(PERCENT!W78-PERCENT!W$100)/(PERCENT!W$100-PERCENT!W$102))</f>
        <v>-0.90191271328704126</v>
      </c>
      <c r="X78" s="127">
        <f>IF(PERCENT!X78&gt;PERCENT!X$100,(PERCENT!X78-PERCENT!X$100)/(PERCENT!X$101-PERCENT!X$100),(PERCENT!X78-PERCENT!X$100)/(PERCENT!X$100-PERCENT!X$102))</f>
        <v>-0.90328309453784983</v>
      </c>
      <c r="Y78" s="124">
        <f>IF(PERCENT!Y78&gt;PERCENT!Y$100,(PERCENT!Y78-PERCENT!Y$100)/(PERCENT!Y$101-PERCENT!Y$100),(PERCENT!Y78-PERCENT!Y$100)/(PERCENT!Y$100-PERCENT!Y$102))</f>
        <v>-0.75476010227256496</v>
      </c>
      <c r="Z78" s="124">
        <f>IF(PERCENT!Z78&gt;PERCENT!Z$100,(PERCENT!Z78-PERCENT!Z$100)/(PERCENT!Z$101-PERCENT!Z$100),(PERCENT!Z78-PERCENT!Z$100)/(PERCENT!Z$100-PERCENT!Z$102))</f>
        <v>-0.74540956706881789</v>
      </c>
      <c r="AA78" s="124">
        <f>IF(PERCENT!AA78&gt;PERCENT!AA$100,(PERCENT!AA78-PERCENT!AA$100)/(PERCENT!AA$101-PERCENT!AA$100),(PERCENT!AA78-PERCENT!AA$100)/(PERCENT!AA$100-PERCENT!AA$102))</f>
        <v>-0.72458828863109426</v>
      </c>
      <c r="AB78" s="124">
        <f>IF(PERCENT!AB78&gt;PERCENT!AB$100,(PERCENT!AB78-PERCENT!AB$100)/(PERCENT!AB$101-PERCENT!AB$100),(PERCENT!AB78-PERCENT!AB$100)/(PERCENT!AB$100-PERCENT!AB$102))</f>
        <v>-0.93909015672574536</v>
      </c>
      <c r="AC78" s="127">
        <f>IF(PERCENT!AC78&gt;PERCENT!AC$100,(PERCENT!AC78-PERCENT!AC$100)/(PERCENT!AC$101-PERCENT!AC$100),(PERCENT!AC78-PERCENT!AC$100)/(PERCENT!AC$100-PERCENT!AC$102))</f>
        <v>-0.91826746095730694</v>
      </c>
      <c r="AD78" s="124">
        <f>IF(PERCENT!AD78&gt;PERCENT!AD$100,(PERCENT!AD78-PERCENT!AD$100)/(PERCENT!AD$101-PERCENT!AD$100),(PERCENT!AD78-PERCENT!AD$100)/(PERCENT!AD$100-PERCENT!AD$102))</f>
        <v>-0.91826746095730694</v>
      </c>
      <c r="AE78" s="128">
        <f>IF(PERCENT!AE78&gt;PERCENT!AE$100,(PERCENT!AE78-PERCENT!AE$100)/(PERCENT!AE$101-PERCENT!AE$100),(PERCENT!AE78-PERCENT!AE$100)/(PERCENT!AE$100-PERCENT!AE$102))</f>
        <v>-0.11823048106503255</v>
      </c>
      <c r="AF78" s="124">
        <f>IF(PERCENT!AF78&gt;PERCENT!AF$100,(PERCENT!AF78-PERCENT!AF$100)/(PERCENT!AF$101-PERCENT!AF$100),(PERCENT!AF78-PERCENT!AF$100)/(PERCENT!AF$100-PERCENT!AF$102))</f>
        <v>0.8099121412820347</v>
      </c>
      <c r="AG78" s="124">
        <f>IF(PERCENT!AG78&gt;PERCENT!AG$100,(PERCENT!AG78-PERCENT!AG$100)/(PERCENT!AG$101-PERCENT!AG$100),(PERCENT!AG78-PERCENT!AG$100)/(PERCENT!AG$100-PERCENT!AG$102))</f>
        <v>0.1402111530128787</v>
      </c>
      <c r="AH78" s="124">
        <f>IF(PERCENT!AH78&gt;PERCENT!AH$100,(PERCENT!AH78-PERCENT!AH$100)/(PERCENT!AH$101-PERCENT!AH$100),(PERCENT!AH78-PERCENT!AH$100)/(PERCENT!AH$100-PERCENT!AH$102))</f>
        <v>-0.60691730961401502</v>
      </c>
      <c r="AI78" s="124">
        <f>IF(PERCENT!AI78&gt;PERCENT!AI$100,(PERCENT!AI78-PERCENT!AI$100)/(PERCENT!AI$101-PERCENT!AI$100),(PERCENT!AI78-PERCENT!AI$100)/(PERCENT!AI$100-PERCENT!AI$102))</f>
        <v>-8.6333980693308748E-2</v>
      </c>
      <c r="AJ78" s="124">
        <f>IF(PERCENT!AJ78&gt;PERCENT!AJ$100,(PERCENT!AJ78-PERCENT!AJ$100)/(PERCENT!AJ$101-PERCENT!AJ$100),(PERCENT!AJ78-PERCENT!AJ$100)/(PERCENT!AJ$100-PERCENT!AJ$102))</f>
        <v>-6.3579837796141653E-2</v>
      </c>
      <c r="AK78" s="124">
        <f>IF(PERCENT!AK78&gt;PERCENT!AK$100,(PERCENT!AK78-PERCENT!AK$100)/(PERCENT!AK$101-PERCENT!AK$100),(PERCENT!AK78-PERCENT!AK$100)/(PERCENT!AK$100-PERCENT!AK$102))</f>
        <v>-0.18582940906934037</v>
      </c>
      <c r="AL78" s="124">
        <f>IF(PERCENT!AL78&gt;PERCENT!AL$100,(PERCENT!AL78-PERCENT!AL$100)/(PERCENT!AL$101-PERCENT!AL$100),(PERCENT!AL78-PERCENT!AL$100)/(PERCENT!AL$100-PERCENT!AL$102))</f>
        <v>-0.72464572033632701</v>
      </c>
      <c r="AM78" s="124">
        <f>IF(PERCENT!AM78&gt;PERCENT!AM$100,(PERCENT!AM78-PERCENT!AM$100)/(PERCENT!AM$101-PERCENT!AM$100),(PERCENT!AM78-PERCENT!AM$100)/(PERCENT!AM$100-PERCENT!AM$102))</f>
        <v>-0.17085471668958291</v>
      </c>
      <c r="AN78" s="124">
        <f>IF(PERCENT!AN78&gt;PERCENT!AN$100,(PERCENT!AN78-PERCENT!AN$100)/(PERCENT!AN$101-PERCENT!AN$100),(PERCENT!AN78-PERCENT!AN$100)/(PERCENT!AN$100-PERCENT!AN$102))</f>
        <v>1</v>
      </c>
      <c r="AO78" s="124">
        <f>IF(PERCENT!AO78&gt;PERCENT!AO$100,(PERCENT!AO78-PERCENT!AO$100)/(PERCENT!AO$101-PERCENT!AO$100),(PERCENT!AO78-PERCENT!AO$100)/(PERCENT!AO$100-PERCENT!AO$102))</f>
        <v>-0.17399149134187714</v>
      </c>
      <c r="AP78" s="124">
        <f>IF(PERCENT!AP78&gt;PERCENT!AP$100,(PERCENT!AP78-PERCENT!AP$100)/(PERCENT!AP$101-PERCENT!AP$100),(PERCENT!AP78-PERCENT!AP$100)/(PERCENT!AP$100-PERCENT!AP$102))</f>
        <v>0.94619836819708691</v>
      </c>
      <c r="AQ78" s="124">
        <f>IF(PERCENT!AQ78&gt;PERCENT!AQ$100,(PERCENT!AQ78-PERCENT!AQ$100)/(PERCENT!AQ$101-PERCENT!AQ$100),(PERCENT!AQ78-PERCENT!AQ$100)/(PERCENT!AQ$100-PERCENT!AQ$102))</f>
        <v>9.6691356820754901E-2</v>
      </c>
      <c r="AR78" s="124">
        <f>IF(PERCENT!AR78&gt;PERCENT!AR$100,(PERCENT!AR78-PERCENT!AR$100)/(PERCENT!AR$101-PERCENT!AR$100),(PERCENT!AR78-PERCENT!AR$100)/(PERCENT!AR$100-PERCENT!AR$102))</f>
        <v>0.66112519753073828</v>
      </c>
      <c r="AS78" s="198">
        <f>IF(PERCENT!AS78&gt;PERCENT!AS$100,(PERCENT!AS78-PERCENT!AS$100)/(PERCENT!AS$101-PERCENT!AS$100),(PERCENT!AS78-PERCENT!AS$100)/(PERCENT!AS$100-PERCENT!AS$102))</f>
        <v>-0.73832719990739948</v>
      </c>
      <c r="AT78" s="198">
        <f>IF(PERCENT!AT78&gt;PERCENT!AT$100,(PERCENT!AT78-PERCENT!AT$100)/(PERCENT!AT$101-PERCENT!AT$100),(PERCENT!AT78-PERCENT!AT$100)/(PERCENT!AT$100-PERCENT!AT$102))</f>
        <v>-0.79025227692584921</v>
      </c>
      <c r="AU78" s="198">
        <f>IF(PERCENT!AU78&gt;PERCENT!AU$100,(PERCENT!AU78-PERCENT!AU$100)/(PERCENT!AU$101-PERCENT!AU$100),(PERCENT!AU78-PERCENT!AU$100)/(PERCENT!AU$100-PERCENT!AU$102))</f>
        <v>-0.94986526062237653</v>
      </c>
      <c r="AV78" s="231">
        <f>IF(PERCENT!AV78&gt;PERCENT!AV$100,(PERCENT!AV78-PERCENT!AV$100)/(PERCENT!AV$101-PERCENT!AV$100),(PERCENT!AV78-PERCENT!AV$100)/(PERCENT!AV$100-PERCENT!AV$102))</f>
        <v>-0.11823048106503255</v>
      </c>
      <c r="AW78" s="231">
        <f>IF(PERCENT!AW78&gt;PERCENT!AW$100,(PERCENT!AW78-PERCENT!AW$100)/(PERCENT!AW$101-PERCENT!AW$100),(PERCENT!AW78-PERCENT!AW$100)/(PERCENT!AW$100-PERCENT!AW$102))</f>
        <v>-0.89126411952216078</v>
      </c>
      <c r="AX78" s="231">
        <f>IF(PERCENT!AX78&gt;PERCENT!AX$100,(PERCENT!AX78-PERCENT!AX$100)/(PERCENT!AX$101-PERCENT!AX$100),(PERCENT!AX78-PERCENT!AX$100)/(PERCENT!AX$100-PERCENT!AX$102))</f>
        <v>-0.11823048106503255</v>
      </c>
      <c r="AY78" s="232">
        <f>IF(PERCENT!AY78&gt;PERCENT!AY$100,(PERCENT!AY78-PERCENT!AY$100)/(PERCENT!AY$101-PERCENT!AY$100),(PERCENT!AY78-PERCENT!AY$100)/(PERCENT!AY$100-PERCENT!AY$102))</f>
        <v>-0.99219454346191627</v>
      </c>
    </row>
    <row r="79" spans="1:51" x14ac:dyDescent="0.35">
      <c r="A79" s="197" t="s">
        <v>466</v>
      </c>
      <c r="B79" s="125">
        <f>IF(PERCENT!B79&gt;PERCENT!B$100,(PERCENT!B79-PERCENT!B$100)/(PERCENT!B$101-PERCENT!B$100),(PERCENT!B79-PERCENT!B$100)/(PERCENT!B$100-PERCENT!B$102))</f>
        <v>1</v>
      </c>
      <c r="C79" s="124">
        <f>IF(PERCENT!C79&gt;PERCENT!C$100,(PERCENT!C79-PERCENT!C$100)/(PERCENT!C$101-PERCENT!C$100),(PERCENT!C79-PERCENT!C$100)/(PERCENT!C$100-PERCENT!C$102))</f>
        <v>0.8151764320644127</v>
      </c>
      <c r="D79" s="124">
        <f>IF(PERCENT!D79&gt;PERCENT!D$100,(PERCENT!D79-PERCENT!D$100)/(PERCENT!D$101-PERCENT!D$100),(PERCENT!D79-PERCENT!D$100)/(PERCENT!D$100-PERCENT!D$102))</f>
        <v>0.56206146817928004</v>
      </c>
      <c r="E79" s="124">
        <f>IF(PERCENT!E79&gt;PERCENT!E$100,(PERCENT!E79-PERCENT!E$100)/(PERCENT!E$101-PERCENT!E$100),(PERCENT!E79-PERCENT!E$100)/(PERCENT!E$100-PERCENT!E$102))</f>
        <v>0.6418386655269398</v>
      </c>
      <c r="F79" s="124">
        <f>IF(PERCENT!F79&gt;PERCENT!F$100,(PERCENT!F79-PERCENT!F$100)/(PERCENT!F$101-PERCENT!F$100),(PERCENT!F79-PERCENT!F$100)/(PERCENT!F$100-PERCENT!F$102))</f>
        <v>0.69009408541182771</v>
      </c>
      <c r="G79" s="124">
        <f>IF(PERCENT!G79&gt;PERCENT!G$100,(PERCENT!G79-PERCENT!G$100)/(PERCENT!G$101-PERCENT!G$100),(PERCENT!G79-PERCENT!G$100)/(PERCENT!G$100-PERCENT!G$102))</f>
        <v>-0.60451705133815958</v>
      </c>
      <c r="H79" s="125">
        <f>IF(PERCENT!H79&gt;PERCENT!H$100,(PERCENT!H79-PERCENT!H$100)/(PERCENT!H$101-PERCENT!H$100),(PERCENT!H79-PERCENT!H$100)/(PERCENT!H$100-PERCENT!H$102))</f>
        <v>1</v>
      </c>
      <c r="I79" s="124">
        <f>IF(PERCENT!I79&gt;PERCENT!I$100,(PERCENT!I79-PERCENT!I$100)/(PERCENT!I$101-PERCENT!I$100),(PERCENT!I79-PERCENT!I$100)/(PERCENT!I$100-PERCENT!I$102))</f>
        <v>1</v>
      </c>
      <c r="J79" s="124">
        <f>IF(PERCENT!J79&gt;PERCENT!J$100,(PERCENT!J79-PERCENT!J$100)/(PERCENT!J$101-PERCENT!J$100),(PERCENT!J79-PERCENT!J$100)/(PERCENT!J$100-PERCENT!J$102))</f>
        <v>0.18953620935726861</v>
      </c>
      <c r="K79" s="126">
        <f>IF(PERCENT!K79&gt;PERCENT!K$100,(PERCENT!K79-PERCENT!K$100)/(PERCENT!K$101-PERCENT!K$100),(PERCENT!K79-PERCENT!K$100)/(PERCENT!K$100-PERCENT!K$102))</f>
        <v>0.96715162488380357</v>
      </c>
      <c r="L79" s="126">
        <f>IF(PERCENT!L79&gt;PERCENT!L$100,(PERCENT!L79-PERCENT!L$100)/(PERCENT!L$101-PERCENT!L$100),(PERCENT!L79-PERCENT!L$100)/(PERCENT!L$100-PERCENT!L$102))</f>
        <v>-0.40954801147503456</v>
      </c>
      <c r="M79" s="124">
        <f>IF(PERCENT!M79&gt;PERCENT!M$100,(PERCENT!M79-PERCENT!M$100)/(PERCENT!M$101-PERCENT!M$100),(PERCENT!M79-PERCENT!M$100)/(PERCENT!M$100-PERCENT!M$102))</f>
        <v>-1</v>
      </c>
      <c r="N79" s="124">
        <f>IF(PERCENT!N79&gt;PERCENT!N$100,(PERCENT!N79-PERCENT!N$100)/(PERCENT!N$101-PERCENT!N$100),(PERCENT!N79-PERCENT!N$100)/(PERCENT!N$100-PERCENT!N$102))</f>
        <v>-0.58373280331816046</v>
      </c>
      <c r="O79" s="124">
        <f>IF(PERCENT!O79&gt;PERCENT!O$100,(PERCENT!O79-PERCENT!O$100)/(PERCENT!O$101-PERCENT!O$100),(PERCENT!O79-PERCENT!O$100)/(PERCENT!O$100-PERCENT!O$102))</f>
        <v>-2.107829265829872E-2</v>
      </c>
      <c r="P79" s="124">
        <f>IF(PERCENT!P79&gt;PERCENT!P$100,(PERCENT!P79-PERCENT!P$100)/(PERCENT!P$101-PERCENT!P$100),(PERCENT!P79-PERCENT!P$100)/(PERCENT!P$100-PERCENT!P$102))</f>
        <v>0.84212772820410242</v>
      </c>
      <c r="Q79" s="124">
        <f>IF(PERCENT!Q79&gt;PERCENT!Q$100,(PERCENT!Q79-PERCENT!Q$100)/(PERCENT!Q$101-PERCENT!Q$100),(PERCENT!Q79-PERCENT!Q$100)/(PERCENT!Q$100-PERCENT!Q$102))</f>
        <v>0.13773405893549664</v>
      </c>
      <c r="R79" s="127">
        <f>IF(PERCENT!R79&gt;PERCENT!R$100,(PERCENT!R79-PERCENT!R$100)/(PERCENT!R$101-PERCENT!R$100),(PERCENT!R79-PERCENT!R$100)/(PERCENT!R$100-PERCENT!R$102))</f>
        <v>0.25507201866924245</v>
      </c>
      <c r="S79" s="124">
        <f>IF(PERCENT!S79&gt;PERCENT!S$100,(PERCENT!S79-PERCENT!S$100)/(PERCENT!S$101-PERCENT!S$100),(PERCENT!S79-PERCENT!S$100)/(PERCENT!S$100-PERCENT!S$102))</f>
        <v>0.26696341270011842</v>
      </c>
      <c r="T79" s="124">
        <f>IF(PERCENT!T79&gt;PERCENT!T$100,(PERCENT!T79-PERCENT!T$100)/(PERCENT!T$101-PERCENT!T$100),(PERCENT!T79-PERCENT!T$100)/(PERCENT!T$100-PERCENT!T$102))</f>
        <v>0.18532480039488225</v>
      </c>
      <c r="U79" s="124">
        <f>IF(PERCENT!U79&gt;PERCENT!U$100,(PERCENT!U79-PERCENT!U$100)/(PERCENT!U$101-PERCENT!U$100),(PERCENT!U79-PERCENT!U$100)/(PERCENT!U$100-PERCENT!U$102))</f>
        <v>0.16065674558015813</v>
      </c>
      <c r="V79" s="127">
        <f>IF(PERCENT!V79&gt;PERCENT!V$100,(PERCENT!V79-PERCENT!V$100)/(PERCENT!V$101-PERCENT!V$100),(PERCENT!V79-PERCENT!V$100)/(PERCENT!V$100-PERCENT!V$102))</f>
        <v>-0.16932825656149711</v>
      </c>
      <c r="W79" s="124">
        <f>IF(PERCENT!W79&gt;PERCENT!W$100,(PERCENT!W79-PERCENT!W$100)/(PERCENT!W$101-PERCENT!W$100),(PERCENT!W79-PERCENT!W$100)/(PERCENT!W$100-PERCENT!W$102))</f>
        <v>-0.16932825656149711</v>
      </c>
      <c r="X79" s="127">
        <f>IF(PERCENT!X79&gt;PERCENT!X$100,(PERCENT!X79-PERCENT!X$100)/(PERCENT!X$101-PERCENT!X$100),(PERCENT!X79-PERCENT!X$100)/(PERCENT!X$100-PERCENT!X$102))</f>
        <v>0.6565935995984854</v>
      </c>
      <c r="Y79" s="124">
        <f>IF(PERCENT!Y79&gt;PERCENT!Y$100,(PERCENT!Y79-PERCENT!Y$100)/(PERCENT!Y$101-PERCENT!Y$100),(PERCENT!Y79-PERCENT!Y$100)/(PERCENT!Y$100-PERCENT!Y$102))</f>
        <v>0.30108625551543933</v>
      </c>
      <c r="Z79" s="124">
        <f>IF(PERCENT!Z79&gt;PERCENT!Z$100,(PERCENT!Z79-PERCENT!Z$100)/(PERCENT!Z$101-PERCENT!Z$100),(PERCENT!Z79-PERCENT!Z$100)/(PERCENT!Z$100-PERCENT!Z$102))</f>
        <v>4.2886778091656308E-2</v>
      </c>
      <c r="AA79" s="124">
        <f>IF(PERCENT!AA79&gt;PERCENT!AA$100,(PERCENT!AA79-PERCENT!AA$100)/(PERCENT!AA$101-PERCENT!AA$100),(PERCENT!AA79-PERCENT!AA$100)/(PERCENT!AA$100-PERCENT!AA$102))</f>
        <v>0.15871375499061965</v>
      </c>
      <c r="AB79" s="124">
        <f>IF(PERCENT!AB79&gt;PERCENT!AB$100,(PERCENT!AB79-PERCENT!AB$100)/(PERCENT!AB$101-PERCENT!AB$100),(PERCENT!AB79-PERCENT!AB$100)/(PERCENT!AB$100-PERCENT!AB$102))</f>
        <v>1</v>
      </c>
      <c r="AC79" s="127">
        <f>IF(PERCENT!AC79&gt;PERCENT!AC$100,(PERCENT!AC79-PERCENT!AC$100)/(PERCENT!AC$101-PERCENT!AC$100),(PERCENT!AC79-PERCENT!AC$100)/(PERCENT!AC$100-PERCENT!AC$102))</f>
        <v>2.4883477603801649E-2</v>
      </c>
      <c r="AD79" s="124">
        <f>IF(PERCENT!AD79&gt;PERCENT!AD$100,(PERCENT!AD79-PERCENT!AD$100)/(PERCENT!AD$101-PERCENT!AD$100),(PERCENT!AD79-PERCENT!AD$100)/(PERCENT!AD$100-PERCENT!AD$102))</f>
        <v>2.4883477603801649E-2</v>
      </c>
      <c r="AE79" s="128">
        <f>IF(PERCENT!AE79&gt;PERCENT!AE$100,(PERCENT!AE79-PERCENT!AE$100)/(PERCENT!AE$101-PERCENT!AE$100),(PERCENT!AE79-PERCENT!AE$100)/(PERCENT!AE$100-PERCENT!AE$102))</f>
        <v>-0.11483719276886679</v>
      </c>
      <c r="AF79" s="124">
        <f>IF(PERCENT!AF79&gt;PERCENT!AF$100,(PERCENT!AF79-PERCENT!AF$100)/(PERCENT!AF$101-PERCENT!AF$100),(PERCENT!AF79-PERCENT!AF$100)/(PERCENT!AF$100-PERCENT!AF$102))</f>
        <v>-0.36112504844930488</v>
      </c>
      <c r="AG79" s="124">
        <f>IF(PERCENT!AG79&gt;PERCENT!AG$100,(PERCENT!AG79-PERCENT!AG$100)/(PERCENT!AG$101-PERCENT!AG$100),(PERCENT!AG79-PERCENT!AG$100)/(PERCENT!AG$100-PERCENT!AG$102))</f>
        <v>-3.0937249934374245E-2</v>
      </c>
      <c r="AH79" s="124">
        <f>IF(PERCENT!AH79&gt;PERCENT!AH$100,(PERCENT!AH79-PERCENT!AH$100)/(PERCENT!AH$101-PERCENT!AH$100),(PERCENT!AH79-PERCENT!AH$100)/(PERCENT!AH$100-PERCENT!AH$102))</f>
        <v>0.35259603485226032</v>
      </c>
      <c r="AI79" s="124">
        <f>IF(PERCENT!AI79&gt;PERCENT!AI$100,(PERCENT!AI79-PERCENT!AI$100)/(PERCENT!AI$101-PERCENT!AI$100),(PERCENT!AI79-PERCENT!AI$100)/(PERCENT!AI$100-PERCENT!AI$102))</f>
        <v>0.76520388579482645</v>
      </c>
      <c r="AJ79" s="124">
        <f>IF(PERCENT!AJ79&gt;PERCENT!AJ$100,(PERCENT!AJ79-PERCENT!AJ$100)/(PERCENT!AJ$101-PERCENT!AJ$100),(PERCENT!AJ79-PERCENT!AJ$100)/(PERCENT!AJ$100-PERCENT!AJ$102))</f>
        <v>0.50811807331503434</v>
      </c>
      <c r="AK79" s="124">
        <f>IF(PERCENT!AK79&gt;PERCENT!AK$100,(PERCENT!AK79-PERCENT!AK$100)/(PERCENT!AK$101-PERCENT!AK$100),(PERCENT!AK79-PERCENT!AK$100)/(PERCENT!AK$100-PERCENT!AK$102))</f>
        <v>-0.24652898584840757</v>
      </c>
      <c r="AL79" s="124">
        <f>IF(PERCENT!AL79&gt;PERCENT!AL$100,(PERCENT!AL79-PERCENT!AL$100)/(PERCENT!AL$101-PERCENT!AL$100),(PERCENT!AL79-PERCENT!AL$100)/(PERCENT!AL$100-PERCENT!AL$102))</f>
        <v>0.53449773874866446</v>
      </c>
      <c r="AM79" s="124">
        <f>IF(PERCENT!AM79&gt;PERCENT!AM$100,(PERCENT!AM79-PERCENT!AM$100)/(PERCENT!AM$101-PERCENT!AM$100),(PERCENT!AM79-PERCENT!AM$100)/(PERCENT!AM$100-PERCENT!AM$102))</f>
        <v>-8.9325785453648852E-3</v>
      </c>
      <c r="AN79" s="124">
        <f>IF(PERCENT!AN79&gt;PERCENT!AN$100,(PERCENT!AN79-PERCENT!AN$100)/(PERCENT!AN$101-PERCENT!AN$100),(PERCENT!AN79-PERCENT!AN$100)/(PERCENT!AN$100-PERCENT!AN$102))</f>
        <v>-0.72782332948327855</v>
      </c>
      <c r="AO79" s="124">
        <f>IF(PERCENT!AO79&gt;PERCENT!AO$100,(PERCENT!AO79-PERCENT!AO$100)/(PERCENT!AO$101-PERCENT!AO$100),(PERCENT!AO79-PERCENT!AO$100)/(PERCENT!AO$100-PERCENT!AO$102))</f>
        <v>0.15198992148481533</v>
      </c>
      <c r="AP79" s="124">
        <f>IF(PERCENT!AP79&gt;PERCENT!AP$100,(PERCENT!AP79-PERCENT!AP$100)/(PERCENT!AP$101-PERCENT!AP$100),(PERCENT!AP79-PERCENT!AP$100)/(PERCENT!AP$100-PERCENT!AP$102))</f>
        <v>-0.46835187906705872</v>
      </c>
      <c r="AQ79" s="124">
        <f>IF(PERCENT!AQ79&gt;PERCENT!AQ$100,(PERCENT!AQ79-PERCENT!AQ$100)/(PERCENT!AQ$101-PERCENT!AQ$100),(PERCENT!AQ79-PERCENT!AQ$100)/(PERCENT!AQ$100-PERCENT!AQ$102))</f>
        <v>-7.9060699792147471E-2</v>
      </c>
      <c r="AR79" s="124">
        <f>IF(PERCENT!AR79&gt;PERCENT!AR$100,(PERCENT!AR79-PERCENT!AR$100)/(PERCENT!AR$101-PERCENT!AR$100),(PERCENT!AR79-PERCENT!AR$100)/(PERCENT!AR$100-PERCENT!AR$102))</f>
        <v>-0.15132192853682772</v>
      </c>
      <c r="AS79" s="198">
        <f>IF(PERCENT!AS79&gt;PERCENT!AS$100,(PERCENT!AS79-PERCENT!AS$100)/(PERCENT!AS$101-PERCENT!AS$100),(PERCENT!AS79-PERCENT!AS$100)/(PERCENT!AS$100-PERCENT!AS$102))</f>
        <v>1</v>
      </c>
      <c r="AT79" s="198">
        <f>IF(PERCENT!AT79&gt;PERCENT!AT$100,(PERCENT!AT79-PERCENT!AT$100)/(PERCENT!AT$101-PERCENT!AT$100),(PERCENT!AT79-PERCENT!AT$100)/(PERCENT!AT$100-PERCENT!AT$102))</f>
        <v>0.35615367911101647</v>
      </c>
      <c r="AU79" s="198">
        <f>IF(PERCENT!AU79&gt;PERCENT!AU$100,(PERCENT!AU79-PERCENT!AU$100)/(PERCENT!AU$101-PERCENT!AU$100),(PERCENT!AU79-PERCENT!AU$100)/(PERCENT!AU$100-PERCENT!AU$102))</f>
        <v>0.18154778562659735</v>
      </c>
      <c r="AV79" s="231">
        <f>IF(PERCENT!AV79&gt;PERCENT!AV$100,(PERCENT!AV79-PERCENT!AV$100)/(PERCENT!AV$101-PERCENT!AV$100),(PERCENT!AV79-PERCENT!AV$100)/(PERCENT!AV$100-PERCENT!AV$102))</f>
        <v>-0.11483719276886679</v>
      </c>
      <c r="AW79" s="231">
        <f>IF(PERCENT!AW79&gt;PERCENT!AW$100,(PERCENT!AW79-PERCENT!AW$100)/(PERCENT!AW$101-PERCENT!AW$100),(PERCENT!AW79-PERCENT!AW$100)/(PERCENT!AW$100-PERCENT!AW$102))</f>
        <v>0.69026199453492887</v>
      </c>
      <c r="AX79" s="231">
        <f>IF(PERCENT!AX79&gt;PERCENT!AX$100,(PERCENT!AX79-PERCENT!AX$100)/(PERCENT!AX$101-PERCENT!AX$100),(PERCENT!AX79-PERCENT!AX$100)/(PERCENT!AX$100-PERCENT!AX$102))</f>
        <v>-0.11483719276886679</v>
      </c>
      <c r="AY79" s="232">
        <f>IF(PERCENT!AY79&gt;PERCENT!AY$100,(PERCENT!AY79-PERCENT!AY$100)/(PERCENT!AY$101-PERCENT!AY$100),(PERCENT!AY79-PERCENT!AY$100)/(PERCENT!AY$100-PERCENT!AY$102))</f>
        <v>0.33677756409834098</v>
      </c>
    </row>
    <row r="80" spans="1:51" x14ac:dyDescent="0.35">
      <c r="A80" s="197" t="s">
        <v>467</v>
      </c>
      <c r="B80" s="125">
        <f>IF(PERCENT!B80&gt;PERCENT!B$100,(PERCENT!B80-PERCENT!B$100)/(PERCENT!B$101-PERCENT!B$100),(PERCENT!B80-PERCENT!B$100)/(PERCENT!B$100-PERCENT!B$102))</f>
        <v>0.44525364792268818</v>
      </c>
      <c r="C80" s="124">
        <f>IF(PERCENT!C80&gt;PERCENT!C$100,(PERCENT!C80-PERCENT!C$100)/(PERCENT!C$101-PERCENT!C$100),(PERCENT!C80-PERCENT!C$100)/(PERCENT!C$100-PERCENT!C$102))</f>
        <v>-0.32319772947996683</v>
      </c>
      <c r="D80" s="124">
        <f>IF(PERCENT!D80&gt;PERCENT!D$100,(PERCENT!D80-PERCENT!D$100)/(PERCENT!D$101-PERCENT!D$100),(PERCENT!D80-PERCENT!D$100)/(PERCENT!D$100-PERCENT!D$102))</f>
        <v>2.1417846103837616E-3</v>
      </c>
      <c r="E80" s="124">
        <f>IF(PERCENT!E80&gt;PERCENT!E$100,(PERCENT!E80-PERCENT!E$100)/(PERCENT!E$101-PERCENT!E$100),(PERCENT!E80-PERCENT!E$100)/(PERCENT!E$100-PERCENT!E$102))</f>
        <v>0.38685934170393171</v>
      </c>
      <c r="F80" s="124">
        <f>IF(PERCENT!F80&gt;PERCENT!F$100,(PERCENT!F80-PERCENT!F$100)/(PERCENT!F$101-PERCENT!F$100),(PERCENT!F80-PERCENT!F$100)/(PERCENT!F$100-PERCENT!F$102))</f>
        <v>-0.6319493037336148</v>
      </c>
      <c r="G80" s="124">
        <f>IF(PERCENT!G80&gt;PERCENT!G$100,(PERCENT!G80-PERCENT!G$100)/(PERCENT!G$101-PERCENT!G$100),(PERCENT!G80-PERCENT!G$100)/(PERCENT!G$100-PERCENT!G$102))</f>
        <v>1</v>
      </c>
      <c r="H80" s="125">
        <f>IF(PERCENT!H80&gt;PERCENT!H$100,(PERCENT!H80-PERCENT!H$100)/(PERCENT!H$101-PERCENT!H$100),(PERCENT!H80-PERCENT!H$100)/(PERCENT!H$100-PERCENT!H$102))</f>
        <v>-7.071301909132309E-2</v>
      </c>
      <c r="I80" s="124">
        <f>IF(PERCENT!I80&gt;PERCENT!I$100,(PERCENT!I80-PERCENT!I$100)/(PERCENT!I$101-PERCENT!I$100),(PERCENT!I80-PERCENT!I$100)/(PERCENT!I$100-PERCENT!I$102))</f>
        <v>4.0171815354756862E-3</v>
      </c>
      <c r="J80" s="124">
        <f>IF(PERCENT!J80&gt;PERCENT!J$100,(PERCENT!J80-PERCENT!J$100)/(PERCENT!J$101-PERCENT!J$100),(PERCENT!J80-PERCENT!J$100)/(PERCENT!J$100-PERCENT!J$102))</f>
        <v>-0.12819740241052674</v>
      </c>
      <c r="K80" s="126">
        <f>IF(PERCENT!K80&gt;PERCENT!K$100,(PERCENT!K80-PERCENT!K$100)/(PERCENT!K$101-PERCENT!K$100),(PERCENT!K80-PERCENT!K$100)/(PERCENT!K$100-PERCENT!K$102))</f>
        <v>-0.3238662753934391</v>
      </c>
      <c r="L80" s="126">
        <f>IF(PERCENT!L80&gt;PERCENT!L$100,(PERCENT!L80-PERCENT!L$100)/(PERCENT!L$101-PERCENT!L$100),(PERCENT!L80-PERCENT!L$100)/(PERCENT!L$100-PERCENT!L$102))</f>
        <v>0.22318334184859445</v>
      </c>
      <c r="M80" s="124">
        <f>IF(PERCENT!M80&gt;PERCENT!M$100,(PERCENT!M80-PERCENT!M$100)/(PERCENT!M$101-PERCENT!M$100),(PERCENT!M80-PERCENT!M$100)/(PERCENT!M$100-PERCENT!M$102))</f>
        <v>-1</v>
      </c>
      <c r="N80" s="124">
        <f>IF(PERCENT!N80&gt;PERCENT!N$100,(PERCENT!N80-PERCENT!N$100)/(PERCENT!N$101-PERCENT!N$100),(PERCENT!N80-PERCENT!N$100)/(PERCENT!N$100-PERCENT!N$102))</f>
        <v>0.3265262633558797</v>
      </c>
      <c r="O80" s="124">
        <f>IF(PERCENT!O80&gt;PERCENT!O$100,(PERCENT!O80-PERCENT!O$100)/(PERCENT!O$101-PERCENT!O$100),(PERCENT!O80-PERCENT!O$100)/(PERCENT!O$100-PERCENT!O$102))</f>
        <v>-2.107829265829872E-2</v>
      </c>
      <c r="P80" s="124">
        <f>IF(PERCENT!P80&gt;PERCENT!P$100,(PERCENT!P80-PERCENT!P$100)/(PERCENT!P$101-PERCENT!P$100),(PERCENT!P80-PERCENT!P$100)/(PERCENT!P$100-PERCENT!P$102))</f>
        <v>0.3685109128164098</v>
      </c>
      <c r="Q80" s="124">
        <f>IF(PERCENT!Q80&gt;PERCENT!Q$100,(PERCENT!Q80-PERCENT!Q$100)/(PERCENT!Q$101-PERCENT!Q$100),(PERCENT!Q80-PERCENT!Q$100)/(PERCENT!Q$100-PERCENT!Q$102))</f>
        <v>-0.28654721450942494</v>
      </c>
      <c r="R80" s="127">
        <f>IF(PERCENT!R80&gt;PERCENT!R$100,(PERCENT!R80-PERCENT!R$100)/(PERCENT!R$101-PERCENT!R$100),(PERCENT!R80-PERCENT!R$100)/(PERCENT!R$100-PERCENT!R$102))</f>
        <v>-0.26447263991964903</v>
      </c>
      <c r="S80" s="124">
        <f>IF(PERCENT!S80&gt;PERCENT!S$100,(PERCENT!S80-PERCENT!S$100)/(PERCENT!S$101-PERCENT!S$100),(PERCENT!S80-PERCENT!S$100)/(PERCENT!S$100-PERCENT!S$102))</f>
        <v>-0.12701333851649454</v>
      </c>
      <c r="T80" s="124">
        <f>IF(PERCENT!T80&gt;PERCENT!T$100,(PERCENT!T80-PERCENT!T$100)/(PERCENT!T$101-PERCENT!T$100),(PERCENT!T80-PERCENT!T$100)/(PERCENT!T$100-PERCENT!T$102))</f>
        <v>-0.1511692691769275</v>
      </c>
      <c r="U80" s="124">
        <f>IF(PERCENT!U80&gt;PERCENT!U$100,(PERCENT!U80-PERCENT!U$100)/(PERCENT!U$101-PERCENT!U$100),(PERCENT!U80-PERCENT!U$100)/(PERCENT!U$100-PERCENT!U$102))</f>
        <v>-0.6920755817439207</v>
      </c>
      <c r="V80" s="127">
        <f>IF(PERCENT!V80&gt;PERCENT!V$100,(PERCENT!V80-PERCENT!V$100)/(PERCENT!V$101-PERCENT!V$100),(PERCENT!V80-PERCENT!V$100)/(PERCENT!V$100-PERCENT!V$102))</f>
        <v>-0.34915427135066174</v>
      </c>
      <c r="W80" s="124">
        <f>IF(PERCENT!W80&gt;PERCENT!W$100,(PERCENT!W80-PERCENT!W$100)/(PERCENT!W$101-PERCENT!W$100),(PERCENT!W80-PERCENT!W$100)/(PERCENT!W$100-PERCENT!W$102))</f>
        <v>-0.34915427135066174</v>
      </c>
      <c r="X80" s="127">
        <f>IF(PERCENT!X80&gt;PERCENT!X$100,(PERCENT!X80-PERCENT!X$100)/(PERCENT!X$101-PERCENT!X$100),(PERCENT!X80-PERCENT!X$100)/(PERCENT!X$100-PERCENT!X$102))</f>
        <v>9.4219735843068642E-2</v>
      </c>
      <c r="Y80" s="124">
        <f>IF(PERCENT!Y80&gt;PERCENT!Y$100,(PERCENT!Y80-PERCENT!Y$100)/(PERCENT!Y$101-PERCENT!Y$100),(PERCENT!Y80-PERCENT!Y$100)/(PERCENT!Y$100-PERCENT!Y$102))</f>
        <v>-1</v>
      </c>
      <c r="Z80" s="124">
        <f>IF(PERCENT!Z80&gt;PERCENT!Z$100,(PERCENT!Z80-PERCENT!Z$100)/(PERCENT!Z$101-PERCENT!Z$100),(PERCENT!Z80-PERCENT!Z$100)/(PERCENT!Z$100-PERCENT!Z$102))</f>
        <v>-0.96322652448423918</v>
      </c>
      <c r="AA80" s="124">
        <f>IF(PERCENT!AA80&gt;PERCENT!AA$100,(PERCENT!AA80-PERCENT!AA$100)/(PERCENT!AA$101-PERCENT!AA$100),(PERCENT!AA80-PERCENT!AA$100)/(PERCENT!AA$100-PERCENT!AA$102))</f>
        <v>0.76177912708790885</v>
      </c>
      <c r="AB80" s="124">
        <f>IF(PERCENT!AB80&gt;PERCENT!AB$100,(PERCENT!AB80-PERCENT!AB$100)/(PERCENT!AB$101-PERCENT!AB$100),(PERCENT!AB80-PERCENT!AB$100)/(PERCENT!AB$100-PERCENT!AB$102))</f>
        <v>1.0051579322302464E-2</v>
      </c>
      <c r="AC80" s="127">
        <f>IF(PERCENT!AC80&gt;PERCENT!AC$100,(PERCENT!AC80-PERCENT!AC$100)/(PERCENT!AC$101-PERCENT!AC$100),(PERCENT!AC80-PERCENT!AC$100)/(PERCENT!AC$100-PERCENT!AC$102))</f>
        <v>-0.56971522883811043</v>
      </c>
      <c r="AD80" s="124">
        <f>IF(PERCENT!AD80&gt;PERCENT!AD$100,(PERCENT!AD80-PERCENT!AD$100)/(PERCENT!AD$101-PERCENT!AD$100),(PERCENT!AD80-PERCENT!AD$100)/(PERCENT!AD$100-PERCENT!AD$102))</f>
        <v>-0.56971522883811043</v>
      </c>
      <c r="AE80" s="128">
        <f>IF(PERCENT!AE80&gt;PERCENT!AE$100,(PERCENT!AE80-PERCENT!AE$100)/(PERCENT!AE$101-PERCENT!AE$100),(PERCENT!AE80-PERCENT!AE$100)/(PERCENT!AE$100-PERCENT!AE$102))</f>
        <v>1.4421373073922107E-3</v>
      </c>
      <c r="AF80" s="124">
        <f>IF(PERCENT!AF80&gt;PERCENT!AF$100,(PERCENT!AF80-PERCENT!AF$100)/(PERCENT!AF$101-PERCENT!AF$100),(PERCENT!AF80-PERCENT!AF$100)/(PERCENT!AF$100-PERCENT!AF$102))</f>
        <v>-0.71309553509955703</v>
      </c>
      <c r="AG80" s="124">
        <f>IF(PERCENT!AG80&gt;PERCENT!AG$100,(PERCENT!AG80-PERCENT!AG$100)/(PERCENT!AG$101-PERCENT!AG$100),(PERCENT!AG80-PERCENT!AG$100)/(PERCENT!AG$100-PERCENT!AG$102))</f>
        <v>-0.39023042260473362</v>
      </c>
      <c r="AH80" s="124">
        <f>IF(PERCENT!AH80&gt;PERCENT!AH$100,(PERCENT!AH80-PERCENT!AH$100)/(PERCENT!AH$101-PERCENT!AH$100),(PERCENT!AH80-PERCENT!AH$100)/(PERCENT!AH$100-PERCENT!AH$102))</f>
        <v>-0.95724349231224881</v>
      </c>
      <c r="AI80" s="124">
        <f>IF(PERCENT!AI80&gt;PERCENT!AI$100,(PERCENT!AI80-PERCENT!AI$100)/(PERCENT!AI$101-PERCENT!AI$100),(PERCENT!AI80-PERCENT!AI$100)/(PERCENT!AI$100-PERCENT!AI$102))</f>
        <v>-0.92521792974607098</v>
      </c>
      <c r="AJ80" s="124">
        <f>IF(PERCENT!AJ80&gt;PERCENT!AJ$100,(PERCENT!AJ80-PERCENT!AJ$100)/(PERCENT!AJ$101-PERCENT!AJ$100),(PERCENT!AJ80-PERCENT!AJ$100)/(PERCENT!AJ$100-PERCENT!AJ$102))</f>
        <v>-0.55719456419609692</v>
      </c>
      <c r="AK80" s="124">
        <f>IF(PERCENT!AK80&gt;PERCENT!AK$100,(PERCENT!AK80-PERCENT!AK$100)/(PERCENT!AK$101-PERCENT!AK$100),(PERCENT!AK80-PERCENT!AK$100)/(PERCENT!AK$100-PERCENT!AK$102))</f>
        <v>0.42043766024128232</v>
      </c>
      <c r="AL80" s="124">
        <f>IF(PERCENT!AL80&gt;PERCENT!AL$100,(PERCENT!AL80-PERCENT!AL$100)/(PERCENT!AL$101-PERCENT!AL$100),(PERCENT!AL80-PERCENT!AL$100)/(PERCENT!AL$100-PERCENT!AL$102))</f>
        <v>-0.97861211007535154</v>
      </c>
      <c r="AM80" s="124">
        <f>IF(PERCENT!AM80&gt;PERCENT!AM$100,(PERCENT!AM80-PERCENT!AM$100)/(PERCENT!AM$101-PERCENT!AM$100),(PERCENT!AM80-PERCENT!AM$100)/(PERCENT!AM$100-PERCENT!AM$102))</f>
        <v>0.77836023561514578</v>
      </c>
      <c r="AN80" s="124">
        <f>IF(PERCENT!AN80&gt;PERCENT!AN$100,(PERCENT!AN80-PERCENT!AN$100)/(PERCENT!AN$101-PERCENT!AN$100),(PERCENT!AN80-PERCENT!AN$100)/(PERCENT!AN$100-PERCENT!AN$102))</f>
        <v>-0.71149272925227458</v>
      </c>
      <c r="AO80" s="124">
        <f>IF(PERCENT!AO80&gt;PERCENT!AO$100,(PERCENT!AO80-PERCENT!AO$100)/(PERCENT!AO$101-PERCENT!AO$100),(PERCENT!AO80-PERCENT!AO$100)/(PERCENT!AO$100-PERCENT!AO$102))</f>
        <v>-0.10055502584031016</v>
      </c>
      <c r="AP80" s="124">
        <f>IF(PERCENT!AP80&gt;PERCENT!AP$100,(PERCENT!AP80-PERCENT!AP$100)/(PERCENT!AP$101-PERCENT!AP$100),(PERCENT!AP80-PERCENT!AP$100)/(PERCENT!AP$100-PERCENT!AP$102))</f>
        <v>0.97750887498090377</v>
      </c>
      <c r="AQ80" s="124">
        <f>IF(PERCENT!AQ80&gt;PERCENT!AQ$100,(PERCENT!AQ80-PERCENT!AQ$100)/(PERCENT!AQ$101-PERCENT!AQ$100),(PERCENT!AQ80-PERCENT!AQ$100)/(PERCENT!AQ$100-PERCENT!AQ$102))</f>
        <v>0.33893192275073414</v>
      </c>
      <c r="AR80" s="124">
        <f>IF(PERCENT!AR80&gt;PERCENT!AR$100,(PERCENT!AR80-PERCENT!AR$100)/(PERCENT!AR$101-PERCENT!AR$100),(PERCENT!AR80-PERCENT!AR$100)/(PERCENT!AR$100-PERCENT!AR$102))</f>
        <v>0.83853868424969313</v>
      </c>
      <c r="AS80" s="198">
        <f>IF(PERCENT!AS80&gt;PERCENT!AS$100,(PERCENT!AS80-PERCENT!AS$100)/(PERCENT!AS$101-PERCENT!AS$100),(PERCENT!AS80-PERCENT!AS$100)/(PERCENT!AS$100-PERCENT!AS$102))</f>
        <v>7.6278307060794581E-2</v>
      </c>
      <c r="AT80" s="198">
        <f>IF(PERCENT!AT80&gt;PERCENT!AT$100,(PERCENT!AT80-PERCENT!AT$100)/(PERCENT!AT$101-PERCENT!AT$100),(PERCENT!AT80-PERCENT!AT$100)/(PERCENT!AT$100-PERCENT!AT$102))</f>
        <v>-0.21507807333373075</v>
      </c>
      <c r="AU80" s="198">
        <f>IF(PERCENT!AU80&gt;PERCENT!AU$100,(PERCENT!AU80-PERCENT!AU$100)/(PERCENT!AU$101-PERCENT!AU$100),(PERCENT!AU80-PERCENT!AU$100)/(PERCENT!AU$100-PERCENT!AU$102))</f>
        <v>-0.28852416218751198</v>
      </c>
      <c r="AV80" s="231">
        <f>IF(PERCENT!AV80&gt;PERCENT!AV$100,(PERCENT!AV80-PERCENT!AV$100)/(PERCENT!AV$101-PERCENT!AV$100),(PERCENT!AV80-PERCENT!AV$100)/(PERCENT!AV$100-PERCENT!AV$102))</f>
        <v>1.4421373073922107E-3</v>
      </c>
      <c r="AW80" s="231">
        <f>IF(PERCENT!AW80&gt;PERCENT!AW$100,(PERCENT!AW80-PERCENT!AW$100)/(PERCENT!AW$101-PERCENT!AW$100),(PERCENT!AW80-PERCENT!AW$100)/(PERCENT!AW$100-PERCENT!AW$102))</f>
        <v>-0.14851366990238132</v>
      </c>
      <c r="AX80" s="231">
        <f>IF(PERCENT!AX80&gt;PERCENT!AX$100,(PERCENT!AX80-PERCENT!AX$100)/(PERCENT!AX$101-PERCENT!AX$100),(PERCENT!AX80-PERCENT!AX$100)/(PERCENT!AX$100-PERCENT!AX$102))</f>
        <v>1.4421373073922107E-3</v>
      </c>
      <c r="AY80" s="232">
        <f>IF(PERCENT!AY80&gt;PERCENT!AY$100,(PERCENT!AY80-PERCENT!AY$100)/(PERCENT!AY$101-PERCENT!AY$100),(PERCENT!AY80-PERCENT!AY$100)/(PERCENT!AY$100-PERCENT!AY$102))</f>
        <v>-0.12926761766772205</v>
      </c>
    </row>
    <row r="81" spans="1:51" x14ac:dyDescent="0.35">
      <c r="A81" s="197" t="s">
        <v>468</v>
      </c>
      <c r="B81" s="125">
        <f>IF(PERCENT!B81&gt;PERCENT!B$100,(PERCENT!B81-PERCENT!B$100)/(PERCENT!B$101-PERCENT!B$100),(PERCENT!B81-PERCENT!B$100)/(PERCENT!B$100-PERCENT!B$102))</f>
        <v>-0.15127572399732575</v>
      </c>
      <c r="C81" s="124">
        <f>IF(PERCENT!C81&gt;PERCENT!C$100,(PERCENT!C81-PERCENT!C$100)/(PERCENT!C$101-PERCENT!C$100),(PERCENT!C81-PERCENT!C$100)/(PERCENT!C$100-PERCENT!C$102))</f>
        <v>0.37294123991819</v>
      </c>
      <c r="D81" s="124">
        <f>IF(PERCENT!D81&gt;PERCENT!D$100,(PERCENT!D81-PERCENT!D$100)/(PERCENT!D$101-PERCENT!D$100),(PERCENT!D81-PERCENT!D$100)/(PERCENT!D$100-PERCENT!D$102))</f>
        <v>0.42192578418249221</v>
      </c>
      <c r="E81" s="124">
        <f>IF(PERCENT!E81&gt;PERCENT!E$100,(PERCENT!E81-PERCENT!E$100)/(PERCENT!E$101-PERCENT!E$100),(PERCENT!E81-PERCENT!E$100)/(PERCENT!E$100-PERCENT!E$102))</f>
        <v>-0.30800561737426696</v>
      </c>
      <c r="F81" s="124">
        <f>IF(PERCENT!F81&gt;PERCENT!F$100,(PERCENT!F81-PERCENT!F$100)/(PERCENT!F$101-PERCENT!F$100),(PERCENT!F81-PERCENT!F$100)/(PERCENT!F$100-PERCENT!F$102))</f>
        <v>-0.16867576237121101</v>
      </c>
      <c r="G81" s="124">
        <f>IF(PERCENT!G81&gt;PERCENT!G$100,(PERCENT!G81-PERCENT!G$100)/(PERCENT!G$101-PERCENT!G$100),(PERCENT!G81-PERCENT!G$100)/(PERCENT!G$100-PERCENT!G$102))</f>
        <v>-0.37650486030333141</v>
      </c>
      <c r="H81" s="125">
        <f>IF(PERCENT!H81&gt;PERCENT!H$100,(PERCENT!H81-PERCENT!H$100)/(PERCENT!H$101-PERCENT!H$100),(PERCENT!H81-PERCENT!H$100)/(PERCENT!H$100-PERCENT!H$102))</f>
        <v>4.8295455146705919E-2</v>
      </c>
      <c r="I81" s="124">
        <f>IF(PERCENT!I81&gt;PERCENT!I$100,(PERCENT!I81-PERCENT!I$100)/(PERCENT!I$101-PERCENT!I$100),(PERCENT!I81-PERCENT!I$100)/(PERCENT!I$100-PERCENT!I$102))</f>
        <v>0.18348549097516453</v>
      </c>
      <c r="J81" s="124">
        <f>IF(PERCENT!J81&gt;PERCENT!J$100,(PERCENT!J81-PERCENT!J$100)/(PERCENT!J$101-PERCENT!J$100),(PERCENT!J81-PERCENT!J$100)/(PERCENT!J$100-PERCENT!J$102))</f>
        <v>-0.47594764366818654</v>
      </c>
      <c r="K81" s="126">
        <f>IF(PERCENT!K81&gt;PERCENT!K$100,(PERCENT!K81-PERCENT!K$100)/(PERCENT!K$101-PERCENT!K$100),(PERCENT!K81-PERCENT!K$100)/(PERCENT!K$100-PERCENT!K$102))</f>
        <v>0.553955283976445</v>
      </c>
      <c r="L81" s="126">
        <f>IF(PERCENT!L81&gt;PERCENT!L$100,(PERCENT!L81-PERCENT!L$100)/(PERCENT!L$101-PERCENT!L$100),(PERCENT!L81-PERCENT!L$100)/(PERCENT!L$100-PERCENT!L$102))</f>
        <v>-0.72024273166225172</v>
      </c>
      <c r="M81" s="124">
        <f>IF(PERCENT!M81&gt;PERCENT!M$100,(PERCENT!M81-PERCENT!M$100)/(PERCENT!M$101-PERCENT!M$100),(PERCENT!M81-PERCENT!M$100)/(PERCENT!M$100-PERCENT!M$102))</f>
        <v>-1</v>
      </c>
      <c r="N81" s="124">
        <f>IF(PERCENT!N81&gt;PERCENT!N$100,(PERCENT!N81-PERCENT!N$100)/(PERCENT!N$101-PERCENT!N$100),(PERCENT!N81-PERCENT!N$100)/(PERCENT!N$100-PERCENT!N$102))</f>
        <v>-1</v>
      </c>
      <c r="O81" s="124">
        <f>IF(PERCENT!O81&gt;PERCENT!O$100,(PERCENT!O81-PERCENT!O$100)/(PERCENT!O$101-PERCENT!O$100),(PERCENT!O81-PERCENT!O$100)/(PERCENT!O$100-PERCENT!O$102))</f>
        <v>-0.51053914632914932</v>
      </c>
      <c r="P81" s="124">
        <f>IF(PERCENT!P81&gt;PERCENT!P$100,(PERCENT!P81-PERCENT!P$100)/(PERCENT!P$101-PERCENT!P$100),(PERCENT!P81-PERCENT!P$100)/(PERCENT!P$100-PERCENT!P$102))</f>
        <v>0.78906141835674293</v>
      </c>
      <c r="Q81" s="124">
        <f>IF(PERCENT!Q81&gt;PERCENT!Q$100,(PERCENT!Q81-PERCENT!Q$100)/(PERCENT!Q$101-PERCENT!Q$100),(PERCENT!Q81-PERCENT!Q$100)/(PERCENT!Q$100-PERCENT!Q$102))</f>
        <v>-0.28654721450942494</v>
      </c>
      <c r="R81" s="127">
        <f>IF(PERCENT!R81&gt;PERCENT!R$100,(PERCENT!R81-PERCENT!R$100)/(PERCENT!R$101-PERCENT!R$100),(PERCENT!R81-PERCENT!R$100)/(PERCENT!R$100-PERCENT!R$102))</f>
        <v>0.3781954300683199</v>
      </c>
      <c r="S81" s="124">
        <f>IF(PERCENT!S81&gt;PERCENT!S$100,(PERCENT!S81-PERCENT!S$100)/(PERCENT!S$101-PERCENT!S$100),(PERCENT!S81-PERCENT!S$100)/(PERCENT!S$100-PERCENT!S$102))</f>
        <v>0.36622507381087427</v>
      </c>
      <c r="T81" s="124">
        <f>IF(PERCENT!T81&gt;PERCENT!T$100,(PERCENT!T81-PERCENT!T$100)/(PERCENT!T$101-PERCENT!T$100),(PERCENT!T81-PERCENT!T$100)/(PERCENT!T$100-PERCENT!T$102))</f>
        <v>0.4833242245038934</v>
      </c>
      <c r="U81" s="124">
        <f>IF(PERCENT!U81&gt;PERCENT!U$100,(PERCENT!U81-PERCENT!U$100)/(PERCENT!U$101-PERCENT!U$100),(PERCENT!U81-PERCENT!U$100)/(PERCENT!U$100-PERCENT!U$102))</f>
        <v>-0.14055588844222042</v>
      </c>
      <c r="V81" s="127">
        <f>IF(PERCENT!V81&gt;PERCENT!V$100,(PERCENT!V81-PERCENT!V$100)/(PERCENT!V$101-PERCENT!V$100),(PERCENT!V81-PERCENT!V$100)/(PERCENT!V$100-PERCENT!V$102))</f>
        <v>-3.5717552829033668E-2</v>
      </c>
      <c r="W81" s="124">
        <f>IF(PERCENT!W81&gt;PERCENT!W$100,(PERCENT!W81-PERCENT!W$100)/(PERCENT!W$101-PERCENT!W$100),(PERCENT!W81-PERCENT!W$100)/(PERCENT!W$100-PERCENT!W$102))</f>
        <v>-3.5717552829033668E-2</v>
      </c>
      <c r="X81" s="127">
        <f>IF(PERCENT!X81&gt;PERCENT!X$100,(PERCENT!X81-PERCENT!X$100)/(PERCENT!X$101-PERCENT!X$100),(PERCENT!X81-PERCENT!X$100)/(PERCENT!X$100-PERCENT!X$102))</f>
        <v>-0.3579849981071685</v>
      </c>
      <c r="Y81" s="124">
        <f>IF(PERCENT!Y81&gt;PERCENT!Y$100,(PERCENT!Y81-PERCENT!Y$100)/(PERCENT!Y$101-PERCENT!Y$100),(PERCENT!Y81-PERCENT!Y$100)/(PERCENT!Y$100-PERCENT!Y$102))</f>
        <v>-0.88084389149966424</v>
      </c>
      <c r="Z81" s="124">
        <f>IF(PERCENT!Z81&gt;PERCENT!Z$100,(PERCENT!Z81-PERCENT!Z$100)/(PERCENT!Z$101-PERCENT!Z$100),(PERCENT!Z81-PERCENT!Z$100)/(PERCENT!Z$100-PERCENT!Z$102))</f>
        <v>-0.24433003005966625</v>
      </c>
      <c r="AA81" s="124">
        <f>IF(PERCENT!AA81&gt;PERCENT!AA$100,(PERCENT!AA81-PERCENT!AA$100)/(PERCENT!AA$101-PERCENT!AA$100),(PERCENT!AA81-PERCENT!AA$100)/(PERCENT!AA$100-PERCENT!AA$102))</f>
        <v>-0.23679472822348188</v>
      </c>
      <c r="AB81" s="124">
        <f>IF(PERCENT!AB81&gt;PERCENT!AB$100,(PERCENT!AB81-PERCENT!AB$100)/(PERCENT!AB$101-PERCENT!AB$100),(PERCENT!AB81-PERCENT!AB$100)/(PERCENT!AB$100-PERCENT!AB$102))</f>
        <v>-0.3299917239831997</v>
      </c>
      <c r="AC81" s="127">
        <f>IF(PERCENT!AC81&gt;PERCENT!AC$100,(PERCENT!AC81-PERCENT!AC$100)/(PERCENT!AC$101-PERCENT!AC$100),(PERCENT!AC81-PERCENT!AC$100)/(PERCENT!AC$100-PERCENT!AC$102))</f>
        <v>-0.31396647543026007</v>
      </c>
      <c r="AD81" s="124">
        <f>IF(PERCENT!AD81&gt;PERCENT!AD$100,(PERCENT!AD81-PERCENT!AD$100)/(PERCENT!AD$101-PERCENT!AD$100),(PERCENT!AD81-PERCENT!AD$100)/(PERCENT!AD$100-PERCENT!AD$102))</f>
        <v>-0.31396647543026007</v>
      </c>
      <c r="AE81" s="128">
        <f>IF(PERCENT!AE81&gt;PERCENT!AE$100,(PERCENT!AE81-PERCENT!AE$100)/(PERCENT!AE$101-PERCENT!AE$100),(PERCENT!AE81-PERCENT!AE$100)/(PERCENT!AE$100-PERCENT!AE$102))</f>
        <v>0.20035284710695481</v>
      </c>
      <c r="AF81" s="124">
        <f>IF(PERCENT!AF81&gt;PERCENT!AF$100,(PERCENT!AF81-PERCENT!AF$100)/(PERCENT!AF$101-PERCENT!AF$100),(PERCENT!AF81-PERCENT!AF$100)/(PERCENT!AF$100-PERCENT!AF$102))</f>
        <v>0.71169090768813692</v>
      </c>
      <c r="AG81" s="124">
        <f>IF(PERCENT!AG81&gt;PERCENT!AG$100,(PERCENT!AG81-PERCENT!AG$100)/(PERCENT!AG$101-PERCENT!AG$100),(PERCENT!AG81-PERCENT!AG$100)/(PERCENT!AG$100-PERCENT!AG$102))</f>
        <v>-0.2675690446759455</v>
      </c>
      <c r="AH81" s="124">
        <f>IF(PERCENT!AH81&gt;PERCENT!AH$100,(PERCENT!AH81-PERCENT!AH$100)/(PERCENT!AH$101-PERCENT!AH$100),(PERCENT!AH81-PERCENT!AH$100)/(PERCENT!AH$100-PERCENT!AH$102))</f>
        <v>1.7884166391126517E-2</v>
      </c>
      <c r="AI81" s="124">
        <f>IF(PERCENT!AI81&gt;PERCENT!AI$100,(PERCENT!AI81-PERCENT!AI$100)/(PERCENT!AI$101-PERCENT!AI$100),(PERCENT!AI81-PERCENT!AI$100)/(PERCENT!AI$100-PERCENT!AI$102))</f>
        <v>-0.69488672492589887</v>
      </c>
      <c r="AJ81" s="124">
        <f>IF(PERCENT!AJ81&gt;PERCENT!AJ$100,(PERCENT!AJ81-PERCENT!AJ$100)/(PERCENT!AJ$101-PERCENT!AJ$100),(PERCENT!AJ81-PERCENT!AJ$100)/(PERCENT!AJ$100-PERCENT!AJ$102))</f>
        <v>0.46949107908870236</v>
      </c>
      <c r="AK81" s="124">
        <f>IF(PERCENT!AK81&gt;PERCENT!AK$100,(PERCENT!AK81-PERCENT!AK$100)/(PERCENT!AK$101-PERCENT!AK$100),(PERCENT!AK81-PERCENT!AK$100)/(PERCENT!AK$100-PERCENT!AK$102))</f>
        <v>-0.12286728806695585</v>
      </c>
      <c r="AL81" s="124">
        <f>IF(PERCENT!AL81&gt;PERCENT!AL$100,(PERCENT!AL81-PERCENT!AL$100)/(PERCENT!AL$101-PERCENT!AL$100),(PERCENT!AL81-PERCENT!AL$100)/(PERCENT!AL$100-PERCENT!AL$102))</f>
        <v>-0.41905401162979605</v>
      </c>
      <c r="AM81" s="124">
        <f>IF(PERCENT!AM81&gt;PERCENT!AM$100,(PERCENT!AM81-PERCENT!AM$100)/(PERCENT!AM$101-PERCENT!AM$100),(PERCENT!AM81-PERCENT!AM$100)/(PERCENT!AM$100-PERCENT!AM$102))</f>
        <v>0.35102036458672337</v>
      </c>
      <c r="AN81" s="124">
        <f>IF(PERCENT!AN81&gt;PERCENT!AN$100,(PERCENT!AN81-PERCENT!AN$100)/(PERCENT!AN$101-PERCENT!AN$100),(PERCENT!AN81-PERCENT!AN$100)/(PERCENT!AN$100-PERCENT!AN$102))</f>
        <v>-0.11270405411549041</v>
      </c>
      <c r="AO81" s="124">
        <f>IF(PERCENT!AO81&gt;PERCENT!AO$100,(PERCENT!AO81-PERCENT!AO$100)/(PERCENT!AO$101-PERCENT!AO$100),(PERCENT!AO81-PERCENT!AO$100)/(PERCENT!AO$100-PERCENT!AO$102))</f>
        <v>-9.8127374088192068E-2</v>
      </c>
      <c r="AP81" s="124">
        <f>IF(PERCENT!AP81&gt;PERCENT!AP$100,(PERCENT!AP81-PERCENT!AP$100)/(PERCENT!AP$101-PERCENT!AP$100),(PERCENT!AP81-PERCENT!AP$100)/(PERCENT!AP$100-PERCENT!AP$102))</f>
        <v>6.1172799661197482E-3</v>
      </c>
      <c r="AQ81" s="124">
        <f>IF(PERCENT!AQ81&gt;PERCENT!AQ$100,(PERCENT!AQ81-PERCENT!AQ$100)/(PERCENT!AQ$101-PERCENT!AQ$100),(PERCENT!AQ81-PERCENT!AQ$100)/(PERCENT!AQ$100-PERCENT!AQ$102))</f>
        <v>0.6652577479636802</v>
      </c>
      <c r="AR81" s="124">
        <f>IF(PERCENT!AR81&gt;PERCENT!AR$100,(PERCENT!AR81-PERCENT!AR$100)/(PERCENT!AR$101-PERCENT!AR$100),(PERCENT!AR81-PERCENT!AR$100)/(PERCENT!AR$100-PERCENT!AR$102))</f>
        <v>0.92330555043376161</v>
      </c>
      <c r="AS81" s="198">
        <f>IF(PERCENT!AS81&gt;PERCENT!AS$100,(PERCENT!AS81-PERCENT!AS$100)/(PERCENT!AS$101-PERCENT!AS$100),(PERCENT!AS81-PERCENT!AS$100)/(PERCENT!AS$100-PERCENT!AS$102))</f>
        <v>2.0222524317843799E-3</v>
      </c>
      <c r="AT81" s="198">
        <f>IF(PERCENT!AT81&gt;PERCENT!AT$100,(PERCENT!AT81-PERCENT!AT$100)/(PERCENT!AT$101-PERCENT!AT$100),(PERCENT!AT81-PERCENT!AT$100)/(PERCENT!AT$100-PERCENT!AT$102))</f>
        <v>2.4913771926271745E-2</v>
      </c>
      <c r="AU81" s="198">
        <f>IF(PERCENT!AU81&gt;PERCENT!AU$100,(PERCENT!AU81-PERCENT!AU$100)/(PERCENT!AU$101-PERCENT!AU$100),(PERCENT!AU81-PERCENT!AU$100)/(PERCENT!AU$100-PERCENT!AU$102))</f>
        <v>-6.7477356595108229E-2</v>
      </c>
      <c r="AV81" s="231">
        <f>IF(PERCENT!AV81&gt;PERCENT!AV$100,(PERCENT!AV81-PERCENT!AV$100)/(PERCENT!AV$101-PERCENT!AV$100),(PERCENT!AV81-PERCENT!AV$100)/(PERCENT!AV$100-PERCENT!AV$102))</f>
        <v>0.20035284710695481</v>
      </c>
      <c r="AW81" s="231">
        <f>IF(PERCENT!AW81&gt;PERCENT!AW$100,(PERCENT!AW81-PERCENT!AW$100)/(PERCENT!AW$101-PERCENT!AW$100),(PERCENT!AW81-PERCENT!AW$100)/(PERCENT!AW$100-PERCENT!AW$102))</f>
        <v>-9.5262325153773302E-3</v>
      </c>
      <c r="AX81" s="231">
        <f>IF(PERCENT!AX81&gt;PERCENT!AX$100,(PERCENT!AX81-PERCENT!AX$100)/(PERCENT!AX$101-PERCENT!AX$100),(PERCENT!AX81-PERCENT!AX$100)/(PERCENT!AX$100-PERCENT!AX$102))</f>
        <v>0.20035284710695481</v>
      </c>
      <c r="AY81" s="232">
        <f>IF(PERCENT!AY81&gt;PERCENT!AY$100,(PERCENT!AY81-PERCENT!AY$100)/(PERCENT!AY$101-PERCENT!AY$100),(PERCENT!AY81-PERCENT!AY$100)/(PERCENT!AY$100-PERCENT!AY$102))</f>
        <v>0.59462414525872775</v>
      </c>
    </row>
    <row r="82" spans="1:51" x14ac:dyDescent="0.35">
      <c r="A82" s="197" t="s">
        <v>469</v>
      </c>
      <c r="B82" s="125">
        <f>IF(PERCENT!B82&gt;PERCENT!B$100,(PERCENT!B82-PERCENT!B$100)/(PERCENT!B$101-PERCENT!B$100),(PERCENT!B82-PERCENT!B$100)/(PERCENT!B$100-PERCENT!B$102))</f>
        <v>7.8258938183488072E-2</v>
      </c>
      <c r="C82" s="124">
        <f>IF(PERCENT!C82&gt;PERCENT!C$100,(PERCENT!C82-PERCENT!C$100)/(PERCENT!C$101-PERCENT!C$100),(PERCENT!C82-PERCENT!C$100)/(PERCENT!C$100-PERCENT!C$102))</f>
        <v>-4.8282659098555898E-2</v>
      </c>
      <c r="D82" s="124">
        <f>IF(PERCENT!D82&gt;PERCENT!D$100,(PERCENT!D82-PERCENT!D$100)/(PERCENT!D$101-PERCENT!D$100),(PERCENT!D82-PERCENT!D$100)/(PERCENT!D$100-PERCENT!D$102))</f>
        <v>-0.24804494514104672</v>
      </c>
      <c r="E82" s="124">
        <f>IF(PERCENT!E82&gt;PERCENT!E$100,(PERCENT!E82-PERCENT!E$100)/(PERCENT!E$101-PERCENT!E$100),(PERCENT!E82-PERCENT!E$100)/(PERCENT!E$100-PERCENT!E$102))</f>
        <v>0.17246380537820519</v>
      </c>
      <c r="F82" s="124">
        <f>IF(PERCENT!F82&gt;PERCENT!F$100,(PERCENT!F82-PERCENT!F$100)/(PERCENT!F$101-PERCENT!F$100),(PERCENT!F82-PERCENT!F$100)/(PERCENT!F$100-PERCENT!F$102))</f>
        <v>0.58202626440020433</v>
      </c>
      <c r="G82" s="124">
        <f>IF(PERCENT!G82&gt;PERCENT!G$100,(PERCENT!G82-PERCENT!G$100)/(PERCENT!G$101-PERCENT!G$100),(PERCENT!G82-PERCENT!G$100)/(PERCENT!G$100-PERCENT!G$102))</f>
        <v>-0.83570153141733783</v>
      </c>
      <c r="H82" s="125">
        <f>IF(PERCENT!H82&gt;PERCENT!H$100,(PERCENT!H82-PERCENT!H$100)/(PERCENT!H$101-PERCENT!H$100),(PERCENT!H82-PERCENT!H$100)/(PERCENT!H$100-PERCENT!H$102))</f>
        <v>0.62790043299919263</v>
      </c>
      <c r="I82" s="124">
        <f>IF(PERCENT!I82&gt;PERCENT!I$100,(PERCENT!I82-PERCENT!I$100)/(PERCENT!I$101-PERCENT!I$100),(PERCENT!I82-PERCENT!I$100)/(PERCENT!I$100-PERCENT!I$102))</f>
        <v>2.3676254300953995E-2</v>
      </c>
      <c r="J82" s="124">
        <f>IF(PERCENT!J82&gt;PERCENT!J$100,(PERCENT!J82-PERCENT!J$100)/(PERCENT!J$101-PERCENT!J$100),(PERCENT!J82-PERCENT!J$100)/(PERCENT!J$100-PERCENT!J$102))</f>
        <v>0.70691815854527118</v>
      </c>
      <c r="K82" s="126">
        <f>IF(PERCENT!K82&gt;PERCENT!K$100,(PERCENT!K82-PERCENT!K$100)/(PERCENT!K$101-PERCENT!K$100),(PERCENT!K82-PERCENT!K$100)/(PERCENT!K$100-PERCENT!K$102))</f>
        <v>0.63362367401975839</v>
      </c>
      <c r="L82" s="126">
        <f>IF(PERCENT!L82&gt;PERCENT!L$100,(PERCENT!L82-PERCENT!L$100)/(PERCENT!L$101-PERCENT!L$100),(PERCENT!L82-PERCENT!L$100)/(PERCENT!L$100-PERCENT!L$102))</f>
        <v>0.71705124847595447</v>
      </c>
      <c r="M82" s="124">
        <f>IF(PERCENT!M82&gt;PERCENT!M$100,(PERCENT!M82-PERCENT!M$100)/(PERCENT!M$101-PERCENT!M$100),(PERCENT!M82-PERCENT!M$100)/(PERCENT!M$100-PERCENT!M$102))</f>
        <v>1</v>
      </c>
      <c r="N82" s="124">
        <f>IF(PERCENT!N82&gt;PERCENT!N$100,(PERCENT!N82-PERCENT!N$100)/(PERCENT!N$101-PERCENT!N$100),(PERCENT!N82-PERCENT!N$100)/(PERCENT!N$100-PERCENT!N$102))</f>
        <v>-0.35553284116815836</v>
      </c>
      <c r="O82" s="124">
        <f>IF(PERCENT!O82&gt;PERCENT!O$100,(PERCENT!O82-PERCENT!O$100)/(PERCENT!O$101-PERCENT!O$100),(PERCENT!O82-PERCENT!O$100)/(PERCENT!O$100-PERCENT!O$102))</f>
        <v>0.19304985013945297</v>
      </c>
      <c r="P82" s="124">
        <f>IF(PERCENT!P82&gt;PERCENT!P$100,(PERCENT!P82-PERCENT!P$100)/(PERCENT!P$101-PERCENT!P$100),(PERCENT!P82-PERCENT!P$100)/(PERCENT!P$100-PERCENT!P$102))</f>
        <v>5.9399657955534382E-2</v>
      </c>
      <c r="Q82" s="124">
        <f>IF(PERCENT!Q82&gt;PERCENT!Q$100,(PERCENT!Q82-PERCENT!Q$100)/(PERCENT!Q$101-PERCENT!Q$100),(PERCENT!Q82-PERCENT!Q$100)/(PERCENT!Q$100-PERCENT!Q$102))</f>
        <v>-1.2741192670261818E-2</v>
      </c>
      <c r="R82" s="127">
        <f>IF(PERCENT!R82&gt;PERCENT!R$100,(PERCENT!R82-PERCENT!R$100)/(PERCENT!R$101-PERCENT!R$100),(PERCENT!R82-PERCENT!R$100)/(PERCENT!R$100-PERCENT!R$102))</f>
        <v>0.49108849827880902</v>
      </c>
      <c r="S82" s="124">
        <f>IF(PERCENT!S82&gt;PERCENT!S$100,(PERCENT!S82-PERCENT!S$100)/(PERCENT!S$101-PERCENT!S$100),(PERCENT!S82-PERCENT!S$100)/(PERCENT!S$100-PERCENT!S$102))</f>
        <v>0.38046452467670461</v>
      </c>
      <c r="T82" s="124">
        <f>IF(PERCENT!T82&gt;PERCENT!T$100,(PERCENT!T82-PERCENT!T$100)/(PERCENT!T$101-PERCENT!T$100),(PERCENT!T82-PERCENT!T$100)/(PERCENT!T$100-PERCENT!T$102))</f>
        <v>0.19154086280810226</v>
      </c>
      <c r="U82" s="124">
        <f>IF(PERCENT!U82&gt;PERCENT!U$100,(PERCENT!U82-PERCENT!U$100)/(PERCENT!U$101-PERCENT!U$100),(PERCENT!U82-PERCENT!U$100)/(PERCENT!U$100-PERCENT!U$102))</f>
        <v>0.69827831756197523</v>
      </c>
      <c r="V82" s="127">
        <f>IF(PERCENT!V82&gt;PERCENT!V$100,(PERCENT!V82-PERCENT!V$100)/(PERCENT!V$101-PERCENT!V$100),(PERCENT!V82-PERCENT!V$100)/(PERCENT!V$100-PERCENT!V$102))</f>
        <v>0.52543431622668102</v>
      </c>
      <c r="W82" s="124">
        <f>IF(PERCENT!W82&gt;PERCENT!W$100,(PERCENT!W82-PERCENT!W$100)/(PERCENT!W$101-PERCENT!W$100),(PERCENT!W82-PERCENT!W$100)/(PERCENT!W$100-PERCENT!W$102))</f>
        <v>0.52543431622668102</v>
      </c>
      <c r="X82" s="127">
        <f>IF(PERCENT!X82&gt;PERCENT!X$100,(PERCENT!X82-PERCENT!X$100)/(PERCENT!X$101-PERCENT!X$100),(PERCENT!X82-PERCENT!X$100)/(PERCENT!X$100-PERCENT!X$102))</f>
        <v>0.17538738540734325</v>
      </c>
      <c r="Y82" s="124">
        <f>IF(PERCENT!Y82&gt;PERCENT!Y$100,(PERCENT!Y82-PERCENT!Y$100)/(PERCENT!Y$101-PERCENT!Y$100),(PERCENT!Y82-PERCENT!Y$100)/(PERCENT!Y$100-PERCENT!Y$102))</f>
        <v>0.20656159986987999</v>
      </c>
      <c r="Z82" s="124">
        <f>IF(PERCENT!Z82&gt;PERCENT!Z$100,(PERCENT!Z82-PERCENT!Z$100)/(PERCENT!Z$101-PERCENT!Z$100),(PERCENT!Z82-PERCENT!Z$100)/(PERCENT!Z$100-PERCENT!Z$102))</f>
        <v>0.10605097700996607</v>
      </c>
      <c r="AA82" s="124">
        <f>IF(PERCENT!AA82&gt;PERCENT!AA$100,(PERCENT!AA82-PERCENT!AA$100)/(PERCENT!AA$101-PERCENT!AA$100),(PERCENT!AA82-PERCENT!AA$100)/(PERCENT!AA$100-PERCENT!AA$102))</f>
        <v>0.58918189266277776</v>
      </c>
      <c r="AB82" s="124">
        <f>IF(PERCENT!AB82&gt;PERCENT!AB$100,(PERCENT!AB82-PERCENT!AB$100)/(PERCENT!AB$101-PERCENT!AB$100),(PERCENT!AB82-PERCENT!AB$100)/(PERCENT!AB$100-PERCENT!AB$102))</f>
        <v>-0.1954824867525542</v>
      </c>
      <c r="AC82" s="127">
        <f>IF(PERCENT!AC82&gt;PERCENT!AC$100,(PERCENT!AC82-PERCENT!AC$100)/(PERCENT!AC$101-PERCENT!AC$100),(PERCENT!AC82-PERCENT!AC$100)/(PERCENT!AC$100-PERCENT!AC$102))</f>
        <v>-3.7037915211800929E-2</v>
      </c>
      <c r="AD82" s="124">
        <f>IF(PERCENT!AD82&gt;PERCENT!AD$100,(PERCENT!AD82-PERCENT!AD$100)/(PERCENT!AD$101-PERCENT!AD$100),(PERCENT!AD82-PERCENT!AD$100)/(PERCENT!AD$100-PERCENT!AD$102))</f>
        <v>-3.7037915211800929E-2</v>
      </c>
      <c r="AE82" s="128">
        <f>IF(PERCENT!AE82&gt;PERCENT!AE$100,(PERCENT!AE82-PERCENT!AE$100)/(PERCENT!AE$101-PERCENT!AE$100),(PERCENT!AE82-PERCENT!AE$100)/(PERCENT!AE$100-PERCENT!AE$102))</f>
        <v>1</v>
      </c>
      <c r="AF82" s="124">
        <f>IF(PERCENT!AF82&gt;PERCENT!AF$100,(PERCENT!AF82-PERCENT!AF$100)/(PERCENT!AF$101-PERCENT!AF$100),(PERCENT!AF82-PERCENT!AF$100)/(PERCENT!AF$100-PERCENT!AF$102))</f>
        <v>0.36178136521762749</v>
      </c>
      <c r="AG82" s="124">
        <f>IF(PERCENT!AG82&gt;PERCENT!AG$100,(PERCENT!AG82-PERCENT!AG$100)/(PERCENT!AG$101-PERCENT!AG$100),(PERCENT!AG82-PERCENT!AG$100)/(PERCENT!AG$100-PERCENT!AG$102))</f>
        <v>0.32644226078133154</v>
      </c>
      <c r="AH82" s="124">
        <f>IF(PERCENT!AH82&gt;PERCENT!AH$100,(PERCENT!AH82-PERCENT!AH$100)/(PERCENT!AH$101-PERCENT!AH$100),(PERCENT!AH82-PERCENT!AH$100)/(PERCENT!AH$100-PERCENT!AH$102))</f>
        <v>1</v>
      </c>
      <c r="AI82" s="124">
        <f>IF(PERCENT!AI82&gt;PERCENT!AI$100,(PERCENT!AI82-PERCENT!AI$100)/(PERCENT!AI$101-PERCENT!AI$100),(PERCENT!AI82-PERCENT!AI$100)/(PERCENT!AI$100-PERCENT!AI$102))</f>
        <v>0.41604174532600646</v>
      </c>
      <c r="AJ82" s="124">
        <f>IF(PERCENT!AJ82&gt;PERCENT!AJ$100,(PERCENT!AJ82-PERCENT!AJ$100)/(PERCENT!AJ$101-PERCENT!AJ$100),(PERCENT!AJ82-PERCENT!AJ$100)/(PERCENT!AJ$100-PERCENT!AJ$102))</f>
        <v>-0.1314950902628263</v>
      </c>
      <c r="AK82" s="124">
        <f>IF(PERCENT!AK82&gt;PERCENT!AK$100,(PERCENT!AK82-PERCENT!AK$100)/(PERCENT!AK$101-PERCENT!AK$100),(PERCENT!AK82-PERCENT!AK$100)/(PERCENT!AK$100-PERCENT!AK$102))</f>
        <v>0.3219155544370807</v>
      </c>
      <c r="AL82" s="124">
        <f>IF(PERCENT!AL82&gt;PERCENT!AL$100,(PERCENT!AL82-PERCENT!AL$100)/(PERCENT!AL$101-PERCENT!AL$100),(PERCENT!AL82-PERCENT!AL$100)/(PERCENT!AL$100-PERCENT!AL$102))</f>
        <v>0.45371649822465171</v>
      </c>
      <c r="AM82" s="124">
        <f>IF(PERCENT!AM82&gt;PERCENT!AM$100,(PERCENT!AM82-PERCENT!AM$100)/(PERCENT!AM$101-PERCENT!AM$100),(PERCENT!AM82-PERCENT!AM$100)/(PERCENT!AM$100-PERCENT!AM$102))</f>
        <v>0.42873334314660716</v>
      </c>
      <c r="AN82" s="124">
        <f>IF(PERCENT!AN82&gt;PERCENT!AN$100,(PERCENT!AN82-PERCENT!AN$100)/(PERCENT!AN$101-PERCENT!AN$100),(PERCENT!AN82-PERCENT!AN$100)/(PERCENT!AN$100-PERCENT!AN$102))</f>
        <v>0.64024121793917954</v>
      </c>
      <c r="AO82" s="124">
        <f>IF(PERCENT!AO82&gt;PERCENT!AO$100,(PERCENT!AO82-PERCENT!AO$100)/(PERCENT!AO$101-PERCENT!AO$100),(PERCENT!AO82-PERCENT!AO$100)/(PERCENT!AO$100-PERCENT!AO$102))</f>
        <v>0.82835166528704862</v>
      </c>
      <c r="AP82" s="124">
        <f>IF(PERCENT!AP82&gt;PERCENT!AP$100,(PERCENT!AP82-PERCENT!AP$100)/(PERCENT!AP$101-PERCENT!AP$100),(PERCENT!AP82-PERCENT!AP$100)/(PERCENT!AP$100-PERCENT!AP$102))</f>
        <v>0.60995485773548941</v>
      </c>
      <c r="AQ82" s="124">
        <f>IF(PERCENT!AQ82&gt;PERCENT!AQ$100,(PERCENT!AQ82-PERCENT!AQ$100)/(PERCENT!AQ$101-PERCENT!AQ$100),(PERCENT!AQ82-PERCENT!AQ$100)/(PERCENT!AQ$100-PERCENT!AQ$102))</f>
        <v>-3.4616712733842064E-2</v>
      </c>
      <c r="AR82" s="124">
        <f>IF(PERCENT!AR82&gt;PERCENT!AR$100,(PERCENT!AR82-PERCENT!AR$100)/(PERCENT!AR$101-PERCENT!AR$100),(PERCENT!AR82-PERCENT!AR$100)/(PERCENT!AR$100-PERCENT!AR$102))</f>
        <v>-0.21548986326643435</v>
      </c>
      <c r="AS82" s="198">
        <f>IF(PERCENT!AS82&gt;PERCENT!AS$100,(PERCENT!AS82-PERCENT!AS$100)/(PERCENT!AS$101-PERCENT!AS$100),(PERCENT!AS82-PERCENT!AS$100)/(PERCENT!AS$100-PERCENT!AS$102))</f>
        <v>0.50953008149247159</v>
      </c>
      <c r="AT82" s="198">
        <f>IF(PERCENT!AT82&gt;PERCENT!AT$100,(PERCENT!AT82-PERCENT!AT$100)/(PERCENT!AT$101-PERCENT!AT$100),(PERCENT!AT82-PERCENT!AT$100)/(PERCENT!AT$100-PERCENT!AT$102))</f>
        <v>0.90640709151965149</v>
      </c>
      <c r="AU82" s="198">
        <f>IF(PERCENT!AU82&gt;PERCENT!AU$100,(PERCENT!AU82-PERCENT!AU$100)/(PERCENT!AU$101-PERCENT!AU$100),(PERCENT!AU82-PERCENT!AU$100)/(PERCENT!AU$100-PERCENT!AU$102))</f>
        <v>0.27073935940912308</v>
      </c>
      <c r="AV82" s="231">
        <f>IF(PERCENT!AV82&gt;PERCENT!AV$100,(PERCENT!AV82-PERCENT!AV$100)/(PERCENT!AV$101-PERCENT!AV$100),(PERCENT!AV82-PERCENT!AV$100)/(PERCENT!AV$100-PERCENT!AV$102))</f>
        <v>1</v>
      </c>
      <c r="AW82" s="231">
        <f>IF(PERCENT!AW82&gt;PERCENT!AW$100,(PERCENT!AW82-PERCENT!AW$100)/(PERCENT!AW$101-PERCENT!AW$100),(PERCENT!AW82-PERCENT!AW$100)/(PERCENT!AW$100-PERCENT!AW$102))</f>
        <v>0.61088120561250625</v>
      </c>
      <c r="AX82" s="231">
        <f>IF(PERCENT!AX82&gt;PERCENT!AX$100,(PERCENT!AX82-PERCENT!AX$100)/(PERCENT!AX$101-PERCENT!AX$100),(PERCENT!AX82-PERCENT!AX$100)/(PERCENT!AX$100-PERCENT!AX$102))</f>
        <v>1</v>
      </c>
      <c r="AY82" s="232">
        <f>IF(PERCENT!AY82&gt;PERCENT!AY$100,(PERCENT!AY82-PERCENT!AY$100)/(PERCENT!AY$101-PERCENT!AY$100),(PERCENT!AY82-PERCENT!AY$100)/(PERCENT!AY$100-PERCENT!AY$102))</f>
        <v>4.0731451119518772E-2</v>
      </c>
    </row>
    <row r="83" spans="1:51" x14ac:dyDescent="0.35">
      <c r="A83" s="197" t="s">
        <v>470</v>
      </c>
      <c r="B83" s="125">
        <f>IF(PERCENT!B83&gt;PERCENT!B$100,(PERCENT!B83-PERCENT!B$100)/(PERCENT!B$101-PERCENT!B$100),(PERCENT!B83-PERCENT!B$100)/(PERCENT!B$100-PERCENT!B$102))</f>
        <v>0.31874053275476921</v>
      </c>
      <c r="C83" s="124">
        <f>IF(PERCENT!C83&gt;PERCENT!C$100,(PERCENT!C83-PERCENT!C$100)/(PERCENT!C$101-PERCENT!C$100),(PERCENT!C83-PERCENT!C$100)/(PERCENT!C$100-PERCENT!C$102))</f>
        <v>-0.47367018847592635</v>
      </c>
      <c r="D83" s="124">
        <f>IF(PERCENT!D83&gt;PERCENT!D$100,(PERCENT!D83-PERCENT!D$100)/(PERCENT!D$101-PERCENT!D$100),(PERCENT!D83-PERCENT!D$100)/(PERCENT!D$100-PERCENT!D$102))</f>
        <v>-0.25522026215590415</v>
      </c>
      <c r="E83" s="124">
        <f>IF(PERCENT!E83&gt;PERCENT!E$100,(PERCENT!E83-PERCENT!E$100)/(PERCENT!E$101-PERCENT!E$100),(PERCENT!E83-PERCENT!E$100)/(PERCENT!E$100-PERCENT!E$102))</f>
        <v>0.37917254535782668</v>
      </c>
      <c r="F83" s="124">
        <f>IF(PERCENT!F83&gt;PERCENT!F$100,(PERCENT!F83-PERCENT!F$100)/(PERCENT!F$101-PERCENT!F$100),(PERCENT!F83-PERCENT!F$100)/(PERCENT!F$100-PERCENT!F$102))</f>
        <v>0.58303542490643212</v>
      </c>
      <c r="G83" s="124">
        <f>IF(PERCENT!G83&gt;PERCENT!G$100,(PERCENT!G83-PERCENT!G$100)/(PERCENT!G$101-PERCENT!G$100),(PERCENT!G83-PERCENT!G$100)/(PERCENT!G$100-PERCENT!G$102))</f>
        <v>-0.57970423975651564</v>
      </c>
      <c r="H83" s="125">
        <f>IF(PERCENT!H83&gt;PERCENT!H$100,(PERCENT!H83-PERCENT!H$100)/(PERCENT!H$101-PERCENT!H$100),(PERCENT!H83-PERCENT!H$100)/(PERCENT!H$100-PERCENT!H$102))</f>
        <v>-0.23313986366345565</v>
      </c>
      <c r="I83" s="124">
        <f>IF(PERCENT!I83&gt;PERCENT!I$100,(PERCENT!I83-PERCENT!I$100)/(PERCENT!I$101-PERCENT!I$100),(PERCENT!I83-PERCENT!I$100)/(PERCENT!I$100-PERCENT!I$102))</f>
        <v>2.3676254300953995E-2</v>
      </c>
      <c r="J83" s="124">
        <f>IF(PERCENT!J83&gt;PERCENT!J$100,(PERCENT!J83-PERCENT!J$100)/(PERCENT!J$101-PERCENT!J$100),(PERCENT!J83-PERCENT!J$100)/(PERCENT!J$100-PERCENT!J$102))</f>
        <v>-0.46213747065009508</v>
      </c>
      <c r="K83" s="126">
        <f>IF(PERCENT!K83&gt;PERCENT!K$100,(PERCENT!K83-PERCENT!K$100)/(PERCENT!K$101-PERCENT!K$100),(PERCENT!K83-PERCENT!K$100)/(PERCENT!K$100-PERCENT!K$102))</f>
        <v>0.1920199918216714</v>
      </c>
      <c r="L83" s="126">
        <f>IF(PERCENT!L83&gt;PERCENT!L$100,(PERCENT!L83-PERCENT!L$100)/(PERCENT!L$101-PERCENT!L$100),(PERCENT!L83-PERCENT!L$100)/(PERCENT!L$100-PERCENT!L$102))</f>
        <v>-0.47224413150068451</v>
      </c>
      <c r="M83" s="124">
        <f>IF(PERCENT!M83&gt;PERCENT!M$100,(PERCENT!M83-PERCENT!M$100)/(PERCENT!M$101-PERCENT!M$100),(PERCENT!M83-PERCENT!M$100)/(PERCENT!M$100-PERCENT!M$102))</f>
        <v>-1</v>
      </c>
      <c r="N83" s="124">
        <f>IF(PERCENT!N83&gt;PERCENT!N$100,(PERCENT!N83-PERCENT!N$100)/(PERCENT!N$101-PERCENT!N$100),(PERCENT!N83-PERCENT!N$100)/(PERCENT!N$100-PERCENT!N$102))</f>
        <v>-0.343113165144381</v>
      </c>
      <c r="O83" s="124">
        <f>IF(PERCENT!O83&gt;PERCENT!O$100,(PERCENT!O83-PERCENT!O$100)/(PERCENT!O$101-PERCENT!O$100),(PERCENT!O83-PERCENT!O$100)/(PERCENT!O$100-PERCENT!O$102))</f>
        <v>-0.51053914632914932</v>
      </c>
      <c r="P83" s="124">
        <f>IF(PERCENT!P83&gt;PERCENT!P$100,(PERCENT!P83-PERCENT!P$100)/(PERCENT!P$101-PERCENT!P$100),(PERCENT!P83-PERCENT!P$100)/(PERCENT!P$100-PERCENT!P$102))</f>
        <v>0.60332933389097998</v>
      </c>
      <c r="Q83" s="124">
        <f>IF(PERCENT!Q83&gt;PERCENT!Q$100,(PERCENT!Q83-PERCENT!Q$100)/(PERCENT!Q$101-PERCENT!Q$100),(PERCENT!Q83-PERCENT!Q$100)/(PERCENT!Q$100-PERCENT!Q$102))</f>
        <v>-0.30757105264171286</v>
      </c>
      <c r="R83" s="127">
        <f>IF(PERCENT!R83&gt;PERCENT!R$100,(PERCENT!R83-PERCENT!R$100)/(PERCENT!R$101-PERCENT!R$100),(PERCENT!R83-PERCENT!R$100)/(PERCENT!R$100-PERCENT!R$102))</f>
        <v>-0.66720432703814769</v>
      </c>
      <c r="S83" s="124">
        <f>IF(PERCENT!S83&gt;PERCENT!S$100,(PERCENT!S83-PERCENT!S$100)/(PERCENT!S$101-PERCENT!S$100),(PERCENT!S83-PERCENT!S$100)/(PERCENT!S$100-PERCENT!S$102))</f>
        <v>-0.70995642587868901</v>
      </c>
      <c r="T83" s="124">
        <f>IF(PERCENT!T83&gt;PERCENT!T$100,(PERCENT!T83-PERCENT!T$100)/(PERCENT!T$101-PERCENT!T$100),(PERCENT!T83-PERCENT!T$100)/(PERCENT!T$100-PERCENT!T$102))</f>
        <v>-0.70970273791926364</v>
      </c>
      <c r="U83" s="124">
        <f>IF(PERCENT!U83&gt;PERCENT!U$100,(PERCENT!U83-PERCENT!U$100)/(PERCENT!U$101-PERCENT!U$100),(PERCENT!U83-PERCENT!U$100)/(PERCENT!U$100-PERCENT!U$102))</f>
        <v>-0.51928511222253948</v>
      </c>
      <c r="V83" s="127">
        <f>IF(PERCENT!V83&gt;PERCENT!V$100,(PERCENT!V83-PERCENT!V$100)/(PERCENT!V$101-PERCENT!V$100),(PERCENT!V83-PERCENT!V$100)/(PERCENT!V$100-PERCENT!V$102))</f>
        <v>-0.76744112478157023</v>
      </c>
      <c r="W83" s="124">
        <f>IF(PERCENT!W83&gt;PERCENT!W$100,(PERCENT!W83-PERCENT!W$100)/(PERCENT!W$101-PERCENT!W$100),(PERCENT!W83-PERCENT!W$100)/(PERCENT!W$100-PERCENT!W$102))</f>
        <v>-0.76744112478157023</v>
      </c>
      <c r="X83" s="127">
        <f>IF(PERCENT!X83&gt;PERCENT!X$100,(PERCENT!X83-PERCENT!X$100)/(PERCENT!X$101-PERCENT!X$100),(PERCENT!X83-PERCENT!X$100)/(PERCENT!X$100-PERCENT!X$102))</f>
        <v>-0.31434734203172099</v>
      </c>
      <c r="Y83" s="124">
        <f>IF(PERCENT!Y83&gt;PERCENT!Y$100,(PERCENT!Y83-PERCENT!Y$100)/(PERCENT!Y$101-PERCENT!Y$100),(PERCENT!Y83-PERCENT!Y$100)/(PERCENT!Y$100-PERCENT!Y$102))</f>
        <v>-5.5820095857805459E-2</v>
      </c>
      <c r="Z83" s="124">
        <f>IF(PERCENT!Z83&gt;PERCENT!Z$100,(PERCENT!Z83-PERCENT!Z$100)/(PERCENT!Z$101-PERCENT!Z$100),(PERCENT!Z83-PERCENT!Z$100)/(PERCENT!Z$100-PERCENT!Z$102))</f>
        <v>-0.35739194830368248</v>
      </c>
      <c r="AA83" s="124">
        <f>IF(PERCENT!AA83&gt;PERCENT!AA$100,(PERCENT!AA83-PERCENT!AA$100)/(PERCENT!AA$101-PERCENT!AA$100),(PERCENT!AA83-PERCENT!AA$100)/(PERCENT!AA$100-PERCENT!AA$102))</f>
        <v>-0.29019823086441937</v>
      </c>
      <c r="AB83" s="124">
        <f>IF(PERCENT!AB83&gt;PERCENT!AB$100,(PERCENT!AB83-PERCENT!AB$100)/(PERCENT!AB$101-PERCENT!AB$100),(PERCENT!AB83-PERCENT!AB$100)/(PERCENT!AB$100-PERCENT!AB$102))</f>
        <v>-0.32237799357391805</v>
      </c>
      <c r="AC83" s="127">
        <f>IF(PERCENT!AC83&gt;PERCENT!AC$100,(PERCENT!AC83-PERCENT!AC$100)/(PERCENT!AC$101-PERCENT!AC$100),(PERCENT!AC83-PERCENT!AC$100)/(PERCENT!AC$100-PERCENT!AC$102))</f>
        <v>-0.48270712165553187</v>
      </c>
      <c r="AD83" s="124">
        <f>IF(PERCENT!AD83&gt;PERCENT!AD$100,(PERCENT!AD83-PERCENT!AD$100)/(PERCENT!AD$101-PERCENT!AD$100),(PERCENT!AD83-PERCENT!AD$100)/(PERCENT!AD$100-PERCENT!AD$102))</f>
        <v>-0.48270712165553187</v>
      </c>
      <c r="AE83" s="128">
        <f>IF(PERCENT!AE83&gt;PERCENT!AE$100,(PERCENT!AE83-PERCENT!AE$100)/(PERCENT!AE$101-PERCENT!AE$100),(PERCENT!AE83-PERCENT!AE$100)/(PERCENT!AE$100-PERCENT!AE$102))</f>
        <v>-7.0897492468427983E-2</v>
      </c>
      <c r="AF83" s="124">
        <f>IF(PERCENT!AF83&gt;PERCENT!AF$100,(PERCENT!AF83-PERCENT!AF$100)/(PERCENT!AF$101-PERCENT!AF$100),(PERCENT!AF83-PERCENT!AF$100)/(PERCENT!AF$100-PERCENT!AF$102))</f>
        <v>0.86287631909032492</v>
      </c>
      <c r="AG83" s="124">
        <f>IF(PERCENT!AG83&gt;PERCENT!AG$100,(PERCENT!AG83-PERCENT!AG$100)/(PERCENT!AG$101-PERCENT!AG$100),(PERCENT!AG83-PERCENT!AG$100)/(PERCENT!AG$100-PERCENT!AG$102))</f>
        <v>0.277083761144862</v>
      </c>
      <c r="AH83" s="124">
        <f>IF(PERCENT!AH83&gt;PERCENT!AH$100,(PERCENT!AH83-PERCENT!AH$100)/(PERCENT!AH$101-PERCENT!AH$100),(PERCENT!AH83-PERCENT!AH$100)/(PERCENT!AH$100-PERCENT!AH$102))</f>
        <v>5.1505543336119355E-2</v>
      </c>
      <c r="AI83" s="124">
        <f>IF(PERCENT!AI83&gt;PERCENT!AI$100,(PERCENT!AI83-PERCENT!AI$100)/(PERCENT!AI$101-PERCENT!AI$100),(PERCENT!AI83-PERCENT!AI$100)/(PERCENT!AI$100-PERCENT!AI$102))</f>
        <v>0.48111581792604236</v>
      </c>
      <c r="AJ83" s="124">
        <f>IF(PERCENT!AJ83&gt;PERCENT!AJ$100,(PERCENT!AJ83-PERCENT!AJ$100)/(PERCENT!AJ$101-PERCENT!AJ$100),(PERCENT!AJ83-PERCENT!AJ$100)/(PERCENT!AJ$100-PERCENT!AJ$102))</f>
        <v>-0.11485084378937176</v>
      </c>
      <c r="AK83" s="124">
        <f>IF(PERCENT!AK83&gt;PERCENT!AK$100,(PERCENT!AK83-PERCENT!AK$100)/(PERCENT!AK$101-PERCENT!AK$100),(PERCENT!AK83-PERCENT!AK$100)/(PERCENT!AK$100-PERCENT!AK$102))</f>
        <v>-0.11881003362300671</v>
      </c>
      <c r="AL83" s="124">
        <f>IF(PERCENT!AL83&gt;PERCENT!AL$100,(PERCENT!AL83-PERCENT!AL$100)/(PERCENT!AL$101-PERCENT!AL$100),(PERCENT!AL83-PERCENT!AL$100)/(PERCENT!AL$100-PERCENT!AL$102))</f>
        <v>-0.21030111026417944</v>
      </c>
      <c r="AM83" s="124">
        <f>IF(PERCENT!AM83&gt;PERCENT!AM$100,(PERCENT!AM83-PERCENT!AM$100)/(PERCENT!AM$101-PERCENT!AM$100),(PERCENT!AM83-PERCENT!AM$100)/(PERCENT!AM$100-PERCENT!AM$102))</f>
        <v>-0.20740336288927852</v>
      </c>
      <c r="AN83" s="124">
        <f>IF(PERCENT!AN83&gt;PERCENT!AN$100,(PERCENT!AN83-PERCENT!AN$100)/(PERCENT!AN$101-PERCENT!AN$100),(PERCENT!AN83-PERCENT!AN$100)/(PERCENT!AN$100-PERCENT!AN$102))</f>
        <v>0.64024121793917954</v>
      </c>
      <c r="AO83" s="124">
        <f>IF(PERCENT!AO83&gt;PERCENT!AO$100,(PERCENT!AO83-PERCENT!AO$100)/(PERCENT!AO$101-PERCENT!AO$100),(PERCENT!AO83-PERCENT!AO$100)/(PERCENT!AO$100-PERCENT!AO$102))</f>
        <v>-0.41713309219735867</v>
      </c>
      <c r="AP83" s="124">
        <f>IF(PERCENT!AP83&gt;PERCENT!AP$100,(PERCENT!AP83-PERCENT!AP$100)/(PERCENT!AP$101-PERCENT!AP$100),(PERCENT!AP83-PERCENT!AP$100)/(PERCENT!AP$100-PERCENT!AP$102))</f>
        <v>0.96911220685141386</v>
      </c>
      <c r="AQ83" s="124">
        <f>IF(PERCENT!AQ83&gt;PERCENT!AQ$100,(PERCENT!AQ83-PERCENT!AQ$100)/(PERCENT!AQ$101-PERCENT!AQ$100),(PERCENT!AQ83-PERCENT!AQ$100)/(PERCENT!AQ$100-PERCENT!AQ$102))</f>
        <v>8.0630955382376187E-3</v>
      </c>
      <c r="AR83" s="124">
        <f>IF(PERCENT!AR83&gt;PERCENT!AR$100,(PERCENT!AR83-PERCENT!AR$100)/(PERCENT!AR$101-PERCENT!AR$100),(PERCENT!AR83-PERCENT!AR$100)/(PERCENT!AR$100-PERCENT!AR$102))</f>
        <v>-6.5183759259331273E-2</v>
      </c>
      <c r="AS83" s="198">
        <f>IF(PERCENT!AS83&gt;PERCENT!AS$100,(PERCENT!AS83-PERCENT!AS$100)/(PERCENT!AS$101-PERCENT!AS$100),(PERCENT!AS83-PERCENT!AS$100)/(PERCENT!AS$100-PERCENT!AS$102))</f>
        <v>3.9859724905785942E-3</v>
      </c>
      <c r="AT83" s="198">
        <f>IF(PERCENT!AT83&gt;PERCENT!AT$100,(PERCENT!AT83-PERCENT!AT$100)/(PERCENT!AT$101-PERCENT!AT$100),(PERCENT!AT83-PERCENT!AT$100)/(PERCENT!AT$100-PERCENT!AT$102))</f>
        <v>-4.3754899535813331E-2</v>
      </c>
      <c r="AU83" s="198">
        <f>IF(PERCENT!AU83&gt;PERCENT!AU$100,(PERCENT!AU83-PERCENT!AU$100)/(PERCENT!AU$101-PERCENT!AU$100),(PERCENT!AU83-PERCENT!AU$100)/(PERCENT!AU$100-PERCENT!AU$102))</f>
        <v>-0.52311543037556951</v>
      </c>
      <c r="AV83" s="231">
        <f>IF(PERCENT!AV83&gt;PERCENT!AV$100,(PERCENT!AV83-PERCENT!AV$100)/(PERCENT!AV$101-PERCENT!AV$100),(PERCENT!AV83-PERCENT!AV$100)/(PERCENT!AV$100-PERCENT!AV$102))</f>
        <v>-7.0897492468427983E-2</v>
      </c>
      <c r="AW83" s="231">
        <f>IF(PERCENT!AW83&gt;PERCENT!AW$100,(PERCENT!AW83-PERCENT!AW$100)/(PERCENT!AW$101-PERCENT!AW$100),(PERCENT!AW83-PERCENT!AW$100)/(PERCENT!AW$100-PERCENT!AW$102))</f>
        <v>-0.16828804099370762</v>
      </c>
      <c r="AX83" s="231">
        <f>IF(PERCENT!AX83&gt;PERCENT!AX$100,(PERCENT!AX83-PERCENT!AX$100)/(PERCENT!AX$101-PERCENT!AX$100),(PERCENT!AX83-PERCENT!AX$100)/(PERCENT!AX$100-PERCENT!AX$102))</f>
        <v>-7.0897492468427983E-2</v>
      </c>
      <c r="AY83" s="232">
        <f>IF(PERCENT!AY83&gt;PERCENT!AY$100,(PERCENT!AY83-PERCENT!AY$100)/(PERCENT!AY$101-PERCENT!AY$100),(PERCENT!AY83-PERCENT!AY$100)/(PERCENT!AY$100-PERCENT!AY$102))</f>
        <v>-0.45229748291115768</v>
      </c>
    </row>
    <row r="84" spans="1:51" x14ac:dyDescent="0.35">
      <c r="A84" s="197" t="s">
        <v>471</v>
      </c>
      <c r="B84" s="125">
        <f>IF(PERCENT!B84&gt;PERCENT!B$100,(PERCENT!B84-PERCENT!B$100)/(PERCENT!B$101-PERCENT!B$100),(PERCENT!B84-PERCENT!B$100)/(PERCENT!B$100-PERCENT!B$102))</f>
        <v>-0.69000070492321097</v>
      </c>
      <c r="C84" s="124">
        <f>IF(PERCENT!C84&gt;PERCENT!C$100,(PERCENT!C84-PERCENT!C$100)/(PERCENT!C$101-PERCENT!C$100),(PERCENT!C84-PERCENT!C$100)/(PERCENT!C$100-PERCENT!C$102))</f>
        <v>0.15931117046326232</v>
      </c>
      <c r="D84" s="124">
        <f>IF(PERCENT!D84&gt;PERCENT!D$100,(PERCENT!D84-PERCENT!D$100)/(PERCENT!D$101-PERCENT!D$100),(PERCENT!D84-PERCENT!D$100)/(PERCENT!D$100-PERCENT!D$102))</f>
        <v>-0.11082603616064619</v>
      </c>
      <c r="E84" s="124">
        <f>IF(PERCENT!E84&gt;PERCENT!E$100,(PERCENT!E84-PERCENT!E$100)/(PERCENT!E$101-PERCENT!E$100),(PERCENT!E84-PERCENT!E$100)/(PERCENT!E$100-PERCENT!E$102))</f>
        <v>-0.50070581654866897</v>
      </c>
      <c r="F84" s="124">
        <f>IF(PERCENT!F84&gt;PERCENT!F$100,(PERCENT!F84-PERCENT!F$100)/(PERCENT!F$101-PERCENT!F$100),(PERCENT!F84-PERCENT!F$100)/(PERCENT!F$100-PERCENT!F$102))</f>
        <v>-0.69154354108425897</v>
      </c>
      <c r="G84" s="124">
        <f>IF(PERCENT!G84&gt;PERCENT!G$100,(PERCENT!G84-PERCENT!G$100)/(PERCENT!G$101-PERCENT!G$100),(PERCENT!G84-PERCENT!G$100)/(PERCENT!G$100-PERCENT!G$102))</f>
        <v>-0.12181252804772216</v>
      </c>
      <c r="H84" s="125">
        <f>IF(PERCENT!H84&gt;PERCENT!H$100,(PERCENT!H84-PERCENT!H$100)/(PERCENT!H$101-PERCENT!H$100),(PERCENT!H84-PERCENT!H$100)/(PERCENT!H$100-PERCENT!H$102))</f>
        <v>0.10088076586961806</v>
      </c>
      <c r="I84" s="124">
        <f>IF(PERCENT!I84&gt;PERCENT!I$100,(PERCENT!I84-PERCENT!I$100)/(PERCENT!I$101-PERCENT!I$100),(PERCENT!I84-PERCENT!I$100)/(PERCENT!I$100-PERCENT!I$102))</f>
        <v>0.23231609107006213</v>
      </c>
      <c r="J84" s="124">
        <f>IF(PERCENT!J84&gt;PERCENT!J$100,(PERCENT!J84-PERCENT!J$100)/(PERCENT!J$101-PERCENT!J$100),(PERCENT!J84-PERCENT!J$100)/(PERCENT!J$100-PERCENT!J$102))</f>
        <v>-0.42298008517616825</v>
      </c>
      <c r="K84" s="126">
        <f>IF(PERCENT!K84&gt;PERCENT!K$100,(PERCENT!K84-PERCENT!K$100)/(PERCENT!K$101-PERCENT!K$100),(PERCENT!K84-PERCENT!K$100)/(PERCENT!K$100-PERCENT!K$102))</f>
        <v>0.77548032614380658</v>
      </c>
      <c r="L84" s="126">
        <f>IF(PERCENT!L84&gt;PERCENT!L$100,(PERCENT!L84-PERCENT!L$100)/(PERCENT!L$101-PERCENT!L$100),(PERCENT!L84-PERCENT!L$100)/(PERCENT!L$100-PERCENT!L$102))</f>
        <v>-0.6978616415355684</v>
      </c>
      <c r="M84" s="124">
        <f>IF(PERCENT!M84&gt;PERCENT!M$100,(PERCENT!M84-PERCENT!M$100)/(PERCENT!M$101-PERCENT!M$100),(PERCENT!M84-PERCENT!M$100)/(PERCENT!M$100-PERCENT!M$102))</f>
        <v>-1</v>
      </c>
      <c r="N84" s="124">
        <f>IF(PERCENT!N84&gt;PERCENT!N$100,(PERCENT!N84-PERCENT!N$100)/(PERCENT!N$101-PERCENT!N$100),(PERCENT!N84-PERCENT!N$100)/(PERCENT!N$100-PERCENT!N$102))</f>
        <v>-1</v>
      </c>
      <c r="O84" s="124">
        <f>IF(PERCENT!O84&gt;PERCENT!O$100,(PERCENT!O84-PERCENT!O$100)/(PERCENT!O$101-PERCENT!O$100),(PERCENT!O84-PERCENT!O$100)/(PERCENT!O$100-PERCENT!O$102))</f>
        <v>-0.51053914632914932</v>
      </c>
      <c r="P84" s="124">
        <f>IF(PERCENT!P84&gt;PERCENT!P$100,(PERCENT!P84-PERCENT!P$100)/(PERCENT!P$101-PERCENT!P$100),(PERCENT!P84-PERCENT!P$100)/(PERCENT!P$100-PERCENT!P$102))</f>
        <v>0.30085136776102434</v>
      </c>
      <c r="Q84" s="124">
        <f>IF(PERCENT!Q84&gt;PERCENT!Q$100,(PERCENT!Q84-PERCENT!Q$100)/(PERCENT!Q$101-PERCENT!Q$100),(PERCENT!Q84-PERCENT!Q$100)/(PERCENT!Q$100-PERCENT!Q$102))</f>
        <v>-9.1413618473205286E-3</v>
      </c>
      <c r="R84" s="127">
        <f>IF(PERCENT!R84&gt;PERCENT!R$100,(PERCENT!R84-PERCENT!R$100)/(PERCENT!R$101-PERCENT!R$100),(PERCENT!R84-PERCENT!R$100)/(PERCENT!R$100-PERCENT!R$102))</f>
        <v>0.62225926350242355</v>
      </c>
      <c r="S84" s="124">
        <f>IF(PERCENT!S84&gt;PERCENT!S$100,(PERCENT!S84-PERCENT!S$100)/(PERCENT!S$101-PERCENT!S$100),(PERCENT!S84-PERCENT!S$100)/(PERCENT!S$100-PERCENT!S$102))</f>
        <v>0.45248615260182157</v>
      </c>
      <c r="T84" s="124">
        <f>IF(PERCENT!T84&gt;PERCENT!T$100,(PERCENT!T84-PERCENT!T$100)/(PERCENT!T$101-PERCENT!T$100),(PERCENT!T84-PERCENT!T$100)/(PERCENT!T$100-PERCENT!T$102))</f>
        <v>0.64499766244501266</v>
      </c>
      <c r="U84" s="124">
        <f>IF(PERCENT!U84&gt;PERCENT!U$100,(PERCENT!U84-PERCENT!U$100)/(PERCENT!U$101-PERCENT!U$100),(PERCENT!U84-PERCENT!U$100)/(PERCENT!U$100-PERCENT!U$102))</f>
        <v>0.32320764624655351</v>
      </c>
      <c r="V84" s="127">
        <f>IF(PERCENT!V84&gt;PERCENT!V$100,(PERCENT!V84-PERCENT!V$100)/(PERCENT!V$101-PERCENT!V$100),(PERCENT!V84-PERCENT!V$100)/(PERCENT!V$100-PERCENT!V$102))</f>
        <v>0.54934291497035515</v>
      </c>
      <c r="W84" s="124">
        <f>IF(PERCENT!W84&gt;PERCENT!W$100,(PERCENT!W84-PERCENT!W$100)/(PERCENT!W$101-PERCENT!W$100),(PERCENT!W84-PERCENT!W$100)/(PERCENT!W$100-PERCENT!W$102))</f>
        <v>0.54934291497035515</v>
      </c>
      <c r="X84" s="127">
        <f>IF(PERCENT!X84&gt;PERCENT!X$100,(PERCENT!X84-PERCENT!X$100)/(PERCENT!X$101-PERCENT!X$100),(PERCENT!X84-PERCENT!X$100)/(PERCENT!X$100-PERCENT!X$102))</f>
        <v>3.3703355814826967E-2</v>
      </c>
      <c r="Y84" s="124">
        <f>IF(PERCENT!Y84&gt;PERCENT!Y$100,(PERCENT!Y84-PERCENT!Y$100)/(PERCENT!Y$101-PERCENT!Y$100),(PERCENT!Y84-PERCENT!Y$100)/(PERCENT!Y$100-PERCENT!Y$102))</f>
        <v>-0.98690038553484682</v>
      </c>
      <c r="Z84" s="124">
        <f>IF(PERCENT!Z84&gt;PERCENT!Z$100,(PERCENT!Z84-PERCENT!Z$100)/(PERCENT!Z$101-PERCENT!Z$100),(PERCENT!Z84-PERCENT!Z$100)/(PERCENT!Z$100-PERCENT!Z$102))</f>
        <v>0.30519399477197917</v>
      </c>
      <c r="AA84" s="124">
        <f>IF(PERCENT!AA84&gt;PERCENT!AA$100,(PERCENT!AA84-PERCENT!AA$100)/(PERCENT!AA$101-PERCENT!AA$100),(PERCENT!AA84-PERCENT!AA$100)/(PERCENT!AA$100-PERCENT!AA$102))</f>
        <v>0.23600246469714087</v>
      </c>
      <c r="AB84" s="124">
        <f>IF(PERCENT!AB84&gt;PERCENT!AB$100,(PERCENT!AB84-PERCENT!AB$100)/(PERCENT!AB$101-PERCENT!AB$100),(PERCENT!AB84-PERCENT!AB$100)/(PERCENT!AB$100-PERCENT!AB$102))</f>
        <v>-0.18025502593399073</v>
      </c>
      <c r="AC84" s="127">
        <f>IF(PERCENT!AC84&gt;PERCENT!AC$100,(PERCENT!AC84-PERCENT!AC$100)/(PERCENT!AC$101-PERCENT!AC$100),(PERCENT!AC84-PERCENT!AC$100)/(PERCENT!AC$100-PERCENT!AC$102))</f>
        <v>-0.3245176117100313</v>
      </c>
      <c r="AD84" s="124">
        <f>IF(PERCENT!AD84&gt;PERCENT!AD$100,(PERCENT!AD84-PERCENT!AD$100)/(PERCENT!AD$101-PERCENT!AD$100),(PERCENT!AD84-PERCENT!AD$100)/(PERCENT!AD$100-PERCENT!AD$102))</f>
        <v>-0.3245176117100313</v>
      </c>
      <c r="AE84" s="128">
        <f>IF(PERCENT!AE84&gt;PERCENT!AE$100,(PERCENT!AE84-PERCENT!AE$100)/(PERCENT!AE$101-PERCENT!AE$100),(PERCENT!AE84-PERCENT!AE$100)/(PERCENT!AE$100-PERCENT!AE$102))</f>
        <v>0.18773767765702817</v>
      </c>
      <c r="AF84" s="124">
        <f>IF(PERCENT!AF84&gt;PERCENT!AF$100,(PERCENT!AF84-PERCENT!AF$100)/(PERCENT!AF$101-PERCENT!AF$100),(PERCENT!AF84-PERCENT!AF$100)/(PERCENT!AF$100-PERCENT!AF$102))</f>
        <v>-0.26838938382470084</v>
      </c>
      <c r="AG84" s="124">
        <f>IF(PERCENT!AG84&gt;PERCENT!AG$100,(PERCENT!AG84-PERCENT!AG$100)/(PERCENT!AG$101-PERCENT!AG$100),(PERCENT!AG84-PERCENT!AG$100)/(PERCENT!AG$100-PERCENT!AG$102))</f>
        <v>-0.23545048549912967</v>
      </c>
      <c r="AH84" s="124">
        <f>IF(PERCENT!AH84&gt;PERCENT!AH$100,(PERCENT!AH84-PERCENT!AH$100)/(PERCENT!AH$101-PERCENT!AH$100),(PERCENT!AH84-PERCENT!AH$100)/(PERCENT!AH$100-PERCENT!AH$102))</f>
        <v>-4.9239453380368614E-2</v>
      </c>
      <c r="AI84" s="124">
        <f>IF(PERCENT!AI84&gt;PERCENT!AI$100,(PERCENT!AI84-PERCENT!AI$100)/(PERCENT!AI$101-PERCENT!AI$100),(PERCENT!AI84-PERCENT!AI$100)/(PERCENT!AI$100-PERCENT!AI$102))</f>
        <v>-6.1150387111719847E-3</v>
      </c>
      <c r="AJ84" s="124">
        <f>IF(PERCENT!AJ84&gt;PERCENT!AJ$100,(PERCENT!AJ84-PERCENT!AJ$100)/(PERCENT!AJ$101-PERCENT!AJ$100),(PERCENT!AJ84-PERCENT!AJ$100)/(PERCENT!AJ$100-PERCENT!AJ$102))</f>
        <v>-9.0078905022265177E-2</v>
      </c>
      <c r="AK84" s="124">
        <f>IF(PERCENT!AK84&gt;PERCENT!AK$100,(PERCENT!AK84-PERCENT!AK$100)/(PERCENT!AK$101-PERCENT!AK$100),(PERCENT!AK84-PERCENT!AK$100)/(PERCENT!AK$100-PERCENT!AK$102))</f>
        <v>0.27961070367305346</v>
      </c>
      <c r="AL84" s="124">
        <f>IF(PERCENT!AL84&gt;PERCENT!AL$100,(PERCENT!AL84-PERCENT!AL$100)/(PERCENT!AL$101-PERCENT!AL$100),(PERCENT!AL84-PERCENT!AL$100)/(PERCENT!AL$100-PERCENT!AL$102))</f>
        <v>-0.22894012997656729</v>
      </c>
      <c r="AM84" s="124">
        <f>IF(PERCENT!AM84&gt;PERCENT!AM$100,(PERCENT!AM84-PERCENT!AM$100)/(PERCENT!AM$101-PERCENT!AM$100),(PERCENT!AM84-PERCENT!AM$100)/(PERCENT!AM$100-PERCENT!AM$102))</f>
        <v>0.92656068488439836</v>
      </c>
      <c r="AN84" s="124">
        <f>IF(PERCENT!AN84&gt;PERCENT!AN$100,(PERCENT!AN84-PERCENT!AN$100)/(PERCENT!AN$101-PERCENT!AN$100),(PERCENT!AN84-PERCENT!AN$100)/(PERCENT!AN$100-PERCENT!AN$102))</f>
        <v>0.14386517686791442</v>
      </c>
      <c r="AO84" s="124">
        <f>IF(PERCENT!AO84&gt;PERCENT!AO$100,(PERCENT!AO84-PERCENT!AO$100)/(PERCENT!AO$101-PERCENT!AO$100),(PERCENT!AO84-PERCENT!AO$100)/(PERCENT!AO$100-PERCENT!AO$102))</f>
        <v>-0.38519719377613632</v>
      </c>
      <c r="AP84" s="124">
        <f>IF(PERCENT!AP84&gt;PERCENT!AP$100,(PERCENT!AP84-PERCENT!AP$100)/(PERCENT!AP$101-PERCENT!AP$100),(PERCENT!AP84-PERCENT!AP$100)/(PERCENT!AP$100-PERCENT!AP$102))</f>
        <v>-0.13489698087317462</v>
      </c>
      <c r="AQ84" s="124">
        <f>IF(PERCENT!AQ84&gt;PERCENT!AQ$100,(PERCENT!AQ84-PERCENT!AQ$100)/(PERCENT!AQ$101-PERCENT!AQ$100),(PERCENT!AQ84-PERCENT!AQ$100)/(PERCENT!AQ$100-PERCENT!AQ$102))</f>
        <v>4.4891101235153434E-2</v>
      </c>
      <c r="AR84" s="124">
        <f>IF(PERCENT!AR84&gt;PERCENT!AR$100,(PERCENT!AR84-PERCENT!AR$100)/(PERCENT!AR$101-PERCENT!AR$100),(PERCENT!AR84-PERCENT!AR$100)/(PERCENT!AR$100-PERCENT!AR$102))</f>
        <v>0.94872862546348591</v>
      </c>
      <c r="AS84" s="198">
        <f>IF(PERCENT!AS84&gt;PERCENT!AS$100,(PERCENT!AS84-PERCENT!AS$100)/(PERCENT!AS$101-PERCENT!AS$100),(PERCENT!AS84-PERCENT!AS$100)/(PERCENT!AS$100-PERCENT!AS$102))</f>
        <v>-0.21242240055067477</v>
      </c>
      <c r="AT84" s="198">
        <f>IF(PERCENT!AT84&gt;PERCENT!AT$100,(PERCENT!AT84-PERCENT!AT$100)/(PERCENT!AT$101-PERCENT!AT$100),(PERCENT!AT84-PERCENT!AT$100)/(PERCENT!AT$100-PERCENT!AT$102))</f>
        <v>0.14933241906807876</v>
      </c>
      <c r="AU84" s="198">
        <f>IF(PERCENT!AU84&gt;PERCENT!AU$100,(PERCENT!AU84-PERCENT!AU$100)/(PERCENT!AU$101-PERCENT!AU$100),(PERCENT!AU84-PERCENT!AU$100)/(PERCENT!AU$100-PERCENT!AU$102))</f>
        <v>0.22272413268291311</v>
      </c>
      <c r="AV84" s="231">
        <f>IF(PERCENT!AV84&gt;PERCENT!AV$100,(PERCENT!AV84-PERCENT!AV$100)/(PERCENT!AV$101-PERCENT!AV$100),(PERCENT!AV84-PERCENT!AV$100)/(PERCENT!AV$100-PERCENT!AV$102))</f>
        <v>0.18773767765702817</v>
      </c>
      <c r="AW84" s="231">
        <f>IF(PERCENT!AW84&gt;PERCENT!AW$100,(PERCENT!AW84-PERCENT!AW$100)/(PERCENT!AW$101-PERCENT!AW$100),(PERCENT!AW84-PERCENT!AW$100)/(PERCENT!AW$100-PERCENT!AW$102))</f>
        <v>8.2059201758235611E-2</v>
      </c>
      <c r="AX84" s="231">
        <f>IF(PERCENT!AX84&gt;PERCENT!AX$100,(PERCENT!AX84-PERCENT!AX$100)/(PERCENT!AX$101-PERCENT!AX$100),(PERCENT!AX84-PERCENT!AX$100)/(PERCENT!AX$100-PERCENT!AX$102))</f>
        <v>0.18773767765702817</v>
      </c>
      <c r="AY84" s="232">
        <f>IF(PERCENT!AY84&gt;PERCENT!AY$100,(PERCENT!AY84-PERCENT!AY$100)/(PERCENT!AY$101-PERCENT!AY$100),(PERCENT!AY84-PERCENT!AY$100)/(PERCENT!AY$100-PERCENT!AY$102))</f>
        <v>0.77709278399882931</v>
      </c>
    </row>
    <row r="85" spans="1:51" x14ac:dyDescent="0.35">
      <c r="A85" s="197" t="s">
        <v>472</v>
      </c>
      <c r="B85" s="125">
        <f>IF(PERCENT!B85&gt;PERCENT!B$100,(PERCENT!B85-PERCENT!B$100)/(PERCENT!B$101-PERCENT!B$100),(PERCENT!B85-PERCENT!B$100)/(PERCENT!B$100-PERCENT!B$102))</f>
        <v>0.24078835083349573</v>
      </c>
      <c r="C85" s="124">
        <f>IF(PERCENT!C85&gt;PERCENT!C$100,(PERCENT!C85-PERCENT!C$100)/(PERCENT!C$101-PERCENT!C$100),(PERCENT!C85-PERCENT!C$100)/(PERCENT!C$100-PERCENT!C$102))</f>
        <v>-0.30061689783740225</v>
      </c>
      <c r="D85" s="124">
        <f>IF(PERCENT!D85&gt;PERCENT!D$100,(PERCENT!D85-PERCENT!D$100)/(PERCENT!D$101-PERCENT!D$100),(PERCENT!D85-PERCENT!D$100)/(PERCENT!D$100-PERCENT!D$102))</f>
        <v>-0.163647293007879</v>
      </c>
      <c r="E85" s="124">
        <f>IF(PERCENT!E85&gt;PERCENT!E$100,(PERCENT!E85-PERCENT!E$100)/(PERCENT!E$101-PERCENT!E$100),(PERCENT!E85-PERCENT!E$100)/(PERCENT!E$100-PERCENT!E$102))</f>
        <v>8.1019458914190601E-2</v>
      </c>
      <c r="F85" s="124">
        <f>IF(PERCENT!F85&gt;PERCENT!F$100,(PERCENT!F85-PERCENT!F$100)/(PERCENT!F$101-PERCENT!F$100),(PERCENT!F85-PERCENT!F$100)/(PERCENT!F$100-PERCENT!F$102))</f>
        <v>0.6784560170915992</v>
      </c>
      <c r="G85" s="124">
        <f>IF(PERCENT!G85&gt;PERCENT!G$100,(PERCENT!G85-PERCENT!G$100)/(PERCENT!G$101-PERCENT!G$100),(PERCENT!G85-PERCENT!G$100)/(PERCENT!G$100-PERCENT!G$102))</f>
        <v>-0.2814175357960364</v>
      </c>
      <c r="H85" s="125">
        <f>IF(PERCENT!H85&gt;PERCENT!H$100,(PERCENT!H85-PERCENT!H$100)/(PERCENT!H$101-PERCENT!H$100),(PERCENT!H85-PERCENT!H$100)/(PERCENT!H$100-PERCENT!H$102))</f>
        <v>-0.75697898960019683</v>
      </c>
      <c r="I85" s="124">
        <f>IF(PERCENT!I85&gt;PERCENT!I$100,(PERCENT!I85-PERCENT!I$100)/(PERCENT!I$101-PERCENT!I$100),(PERCENT!I85-PERCENT!I$100)/(PERCENT!I$100-PERCENT!I$102))</f>
        <v>-0.70510422182098254</v>
      </c>
      <c r="J85" s="124">
        <f>IF(PERCENT!J85&gt;PERCENT!J$100,(PERCENT!J85-PERCENT!J$100)/(PERCENT!J$101-PERCENT!J$100),(PERCENT!J85-PERCENT!J$100)/(PERCENT!J$100-PERCENT!J$102))</f>
        <v>-0.744466192199146</v>
      </c>
      <c r="K85" s="126">
        <f>IF(PERCENT!K85&gt;PERCENT!K$100,(PERCENT!K85-PERCENT!K$100)/(PERCENT!K$101-PERCENT!K$100),(PERCENT!K85-PERCENT!K$100)/(PERCENT!K$100-PERCENT!K$102))</f>
        <v>0.6643576541832672</v>
      </c>
      <c r="L85" s="126">
        <f>IF(PERCENT!L85&gt;PERCENT!L$100,(PERCENT!L85-PERCENT!L$100)/(PERCENT!L$101-PERCENT!L$100),(PERCENT!L85-PERCENT!L$100)/(PERCENT!L$100-PERCENT!L$102))</f>
        <v>-0.32053124528643379</v>
      </c>
      <c r="M85" s="124">
        <f>IF(PERCENT!M85&gt;PERCENT!M$100,(PERCENT!M85-PERCENT!M$100)/(PERCENT!M$101-PERCENT!M$100),(PERCENT!M85-PERCENT!M$100)/(PERCENT!M$100-PERCENT!M$102))</f>
        <v>-1</v>
      </c>
      <c r="N85" s="124">
        <f>IF(PERCENT!N85&gt;PERCENT!N$100,(PERCENT!N85-PERCENT!N$100)/(PERCENT!N$101-PERCENT!N$100),(PERCENT!N85-PERCENT!N$100)/(PERCENT!N$100-PERCENT!N$102))</f>
        <v>5.7367661060789025E-3</v>
      </c>
      <c r="O85" s="124">
        <f>IF(PERCENT!O85&gt;PERCENT!O$100,(PERCENT!O85-PERCENT!O$100)/(PERCENT!O$101-PERCENT!O$100),(PERCENT!O85-PERCENT!O$100)/(PERCENT!O$100-PERCENT!O$102))</f>
        <v>-0.51053914632914932</v>
      </c>
      <c r="P85" s="124">
        <f>IF(PERCENT!P85&gt;PERCENT!P$100,(PERCENT!P85-PERCENT!P$100)/(PERCENT!P$101-PERCENT!P$100),(PERCENT!P85-PERCENT!P$100)/(PERCENT!P$100-PERCENT!P$102))</f>
        <v>-7.6555738965981696E-2</v>
      </c>
      <c r="Q85" s="124">
        <f>IF(PERCENT!Q85&gt;PERCENT!Q$100,(PERCENT!Q85-PERCENT!Q$100)/(PERCENT!Q$101-PERCENT!Q$100),(PERCENT!Q85-PERCENT!Q$100)/(PERCENT!Q$100-PERCENT!Q$102))</f>
        <v>9.2022875100547005E-2</v>
      </c>
      <c r="R85" s="127">
        <f>IF(PERCENT!R85&gt;PERCENT!R$100,(PERCENT!R85-PERCENT!R$100)/(PERCENT!R$101-PERCENT!R$100),(PERCENT!R85-PERCENT!R$100)/(PERCENT!R$100-PERCENT!R$102))</f>
        <v>-0.85432100851777881</v>
      </c>
      <c r="S85" s="124">
        <f>IF(PERCENT!S85&gt;PERCENT!S$100,(PERCENT!S85-PERCENT!S$100)/(PERCENT!S$101-PERCENT!S$100),(PERCENT!S85-PERCENT!S$100)/(PERCENT!S$100-PERCENT!S$102))</f>
        <v>-0.87709861627470065</v>
      </c>
      <c r="T85" s="124">
        <f>IF(PERCENT!T85&gt;PERCENT!T$100,(PERCENT!T85-PERCENT!T$100)/(PERCENT!T$101-PERCENT!T$100),(PERCENT!T85-PERCENT!T$100)/(PERCENT!T$100-PERCENT!T$102))</f>
        <v>-0.90327229133313602</v>
      </c>
      <c r="U85" s="124">
        <f>IF(PERCENT!U85&gt;PERCENT!U$100,(PERCENT!U85-PERCENT!U$100)/(PERCENT!U$101-PERCENT!U$100),(PERCENT!U85-PERCENT!U$100)/(PERCENT!U$100-PERCENT!U$102))</f>
        <v>-0.72141113833038506</v>
      </c>
      <c r="V85" s="127">
        <f>IF(PERCENT!V85&gt;PERCENT!V$100,(PERCENT!V85-PERCENT!V$100)/(PERCENT!V$101-PERCENT!V$100),(PERCENT!V85-PERCENT!V$100)/(PERCENT!V$100-PERCENT!V$102))</f>
        <v>-0.611236427250891</v>
      </c>
      <c r="W85" s="124">
        <f>IF(PERCENT!W85&gt;PERCENT!W$100,(PERCENT!W85-PERCENT!W$100)/(PERCENT!W$101-PERCENT!W$100),(PERCENT!W85-PERCENT!W$100)/(PERCENT!W$100-PERCENT!W$102))</f>
        <v>-0.611236427250891</v>
      </c>
      <c r="X85" s="127">
        <f>IF(PERCENT!X85&gt;PERCENT!X$100,(PERCENT!X85-PERCENT!X$100)/(PERCENT!X$101-PERCENT!X$100),(PERCENT!X85-PERCENT!X$100)/(PERCENT!X$100-PERCENT!X$102))</f>
        <v>-4.1922396607010033E-2</v>
      </c>
      <c r="Y85" s="124">
        <f>IF(PERCENT!Y85&gt;PERCENT!Y$100,(PERCENT!Y85-PERCENT!Y$100)/(PERCENT!Y$101-PERCENT!Y$100),(PERCENT!Y85-PERCENT!Y$100)/(PERCENT!Y$100-PERCENT!Y$102))</f>
        <v>-0.66734536728394667</v>
      </c>
      <c r="Z85" s="124">
        <f>IF(PERCENT!Z85&gt;PERCENT!Z$100,(PERCENT!Z85-PERCENT!Z$100)/(PERCENT!Z$101-PERCENT!Z$100),(PERCENT!Z85-PERCENT!Z$100)/(PERCENT!Z$100-PERCENT!Z$102))</f>
        <v>-0.72560940974675836</v>
      </c>
      <c r="AA85" s="124">
        <f>IF(PERCENT!AA85&gt;PERCENT!AA$100,(PERCENT!AA85-PERCENT!AA$100)/(PERCENT!AA$101-PERCENT!AA$100),(PERCENT!AA85-PERCENT!AA$100)/(PERCENT!AA$100-PERCENT!AA$102))</f>
        <v>-0.64599192702068908</v>
      </c>
      <c r="AB85" s="124">
        <f>IF(PERCENT!AB85&gt;PERCENT!AB$100,(PERCENT!AB85-PERCENT!AB$100)/(PERCENT!AB$101-PERCENT!AB$100),(PERCENT!AB85-PERCENT!AB$100)/(PERCENT!AB$100-PERCENT!AB$102))</f>
        <v>0.44252051395283243</v>
      </c>
      <c r="AC85" s="127">
        <f>IF(PERCENT!AC85&gt;PERCENT!AC$100,(PERCENT!AC85-PERCENT!AC$100)/(PERCENT!AC$101-PERCENT!AC$100),(PERCENT!AC85-PERCENT!AC$100)/(PERCENT!AC$100-PERCENT!AC$102))</f>
        <v>-0.63510126007226486</v>
      </c>
      <c r="AD85" s="124">
        <f>IF(PERCENT!AD85&gt;PERCENT!AD$100,(PERCENT!AD85-PERCENT!AD$100)/(PERCENT!AD$101-PERCENT!AD$100),(PERCENT!AD85-PERCENT!AD$100)/(PERCENT!AD$100-PERCENT!AD$102))</f>
        <v>-0.63510126007226486</v>
      </c>
      <c r="AE85" s="128">
        <f>IF(PERCENT!AE85&gt;PERCENT!AE$100,(PERCENT!AE85-PERCENT!AE$100)/(PERCENT!AE$101-PERCENT!AE$100),(PERCENT!AE85-PERCENT!AE$100)/(PERCENT!AE$100-PERCENT!AE$102))</f>
        <v>-0.22008964050092464</v>
      </c>
      <c r="AF85" s="124">
        <f>IF(PERCENT!AF85&gt;PERCENT!AF$100,(PERCENT!AF85-PERCENT!AF$100)/(PERCENT!AF$101-PERCENT!AF$100),(PERCENT!AF85-PERCENT!AF$100)/(PERCENT!AF$100-PERCENT!AF$102))</f>
        <v>0.61892180983025613</v>
      </c>
      <c r="AG85" s="124">
        <f>IF(PERCENT!AG85&gt;PERCENT!AG$100,(PERCENT!AG85-PERCENT!AG$100)/(PERCENT!AG$101-PERCENT!AG$100),(PERCENT!AG85-PERCENT!AG$100)/(PERCENT!AG$100-PERCENT!AG$102))</f>
        <v>-0.12110406254010232</v>
      </c>
      <c r="AH85" s="124">
        <f>IF(PERCENT!AH85&gt;PERCENT!AH$100,(PERCENT!AH85-PERCENT!AH$100)/(PERCENT!AH$101-PERCENT!AH$100),(PERCENT!AH85-PERCENT!AH$100)/(PERCENT!AH$100-PERCENT!AH$102))</f>
        <v>-0.62771647479546366</v>
      </c>
      <c r="AI85" s="124">
        <f>IF(PERCENT!AI85&gt;PERCENT!AI$100,(PERCENT!AI85-PERCENT!AI$100)/(PERCENT!AI$101-PERCENT!AI$100),(PERCENT!AI85-PERCENT!AI$100)/(PERCENT!AI$100-PERCENT!AI$102))</f>
        <v>0.57517712619076056</v>
      </c>
      <c r="AJ85" s="124">
        <f>IF(PERCENT!AJ85&gt;PERCENT!AJ$100,(PERCENT!AJ85-PERCENT!AJ$100)/(PERCENT!AJ$101-PERCENT!AJ$100),(PERCENT!AJ85-PERCENT!AJ$100)/(PERCENT!AJ$100-PERCENT!AJ$102))</f>
        <v>-5.7756426343211688E-2</v>
      </c>
      <c r="AK85" s="124">
        <f>IF(PERCENT!AK85&gt;PERCENT!AK$100,(PERCENT!AK85-PERCENT!AK$100)/(PERCENT!AK$101-PERCENT!AK$100),(PERCENT!AK85-PERCENT!AK$100)/(PERCENT!AK$100-PERCENT!AK$102))</f>
        <v>-0.3750222919956902</v>
      </c>
      <c r="AL85" s="124">
        <f>IF(PERCENT!AL85&gt;PERCENT!AL$100,(PERCENT!AL85-PERCENT!AL$100)/(PERCENT!AL$101-PERCENT!AL$100),(PERCENT!AL85-PERCENT!AL$100)/(PERCENT!AL$100-PERCENT!AL$102))</f>
        <v>-0.69002431459325053</v>
      </c>
      <c r="AM85" s="124">
        <f>IF(PERCENT!AM85&gt;PERCENT!AM$100,(PERCENT!AM85-PERCENT!AM$100)/(PERCENT!AM$101-PERCENT!AM$100),(PERCENT!AM85-PERCENT!AM$100)/(PERCENT!AM$100-PERCENT!AM$102))</f>
        <v>-0.13152357075788459</v>
      </c>
      <c r="AN85" s="124">
        <f>IF(PERCENT!AN85&gt;PERCENT!AN$100,(PERCENT!AN85-PERCENT!AN$100)/(PERCENT!AN$101-PERCENT!AN$100),(PERCENT!AN85-PERCENT!AN$100)/(PERCENT!AN$100-PERCENT!AN$102))</f>
        <v>0.56282477116659635</v>
      </c>
      <c r="AO85" s="124">
        <f>IF(PERCENT!AO85&gt;PERCENT!AO$100,(PERCENT!AO85-PERCENT!AO$100)/(PERCENT!AO$101-PERCENT!AO$100),(PERCENT!AO85-PERCENT!AO$100)/(PERCENT!AO$100-PERCENT!AO$102))</f>
        <v>-0.3666547677237606</v>
      </c>
      <c r="AP85" s="124">
        <f>IF(PERCENT!AP85&gt;PERCENT!AP$100,(PERCENT!AP85-PERCENT!AP$100)/(PERCENT!AP$101-PERCENT!AP$100),(PERCENT!AP85-PERCENT!AP$100)/(PERCENT!AP$100-PERCENT!AP$102))</f>
        <v>0.71665478824911399</v>
      </c>
      <c r="AQ85" s="124">
        <f>IF(PERCENT!AQ85&gt;PERCENT!AQ$100,(PERCENT!AQ85-PERCENT!AQ$100)/(PERCENT!AQ$101-PERCENT!AQ$100),(PERCENT!AQ85-PERCENT!AQ$100)/(PERCENT!AQ$100-PERCENT!AQ$102))</f>
        <v>5.0567855456395425E-3</v>
      </c>
      <c r="AR85" s="124">
        <f>IF(PERCENT!AR85&gt;PERCENT!AR$100,(PERCENT!AR85-PERCENT!AR$100)/(PERCENT!AR$101-PERCENT!AR$100),(PERCENT!AR85-PERCENT!AR$100)/(PERCENT!AR$100-PERCENT!AR$102))</f>
        <v>0.88467823701164461</v>
      </c>
      <c r="AS85" s="198">
        <f>IF(PERCENT!AS85&gt;PERCENT!AS$100,(PERCENT!AS85-PERCENT!AS$100)/(PERCENT!AS$101-PERCENT!AS$100),(PERCENT!AS85-PERCENT!AS$100)/(PERCENT!AS$100-PERCENT!AS$102))</f>
        <v>-0.39755355592617275</v>
      </c>
      <c r="AT85" s="198">
        <f>IF(PERCENT!AT85&gt;PERCENT!AT$100,(PERCENT!AT85-PERCENT!AT$100)/(PERCENT!AT$101-PERCENT!AT$100),(PERCENT!AT85-PERCENT!AT$100)/(PERCENT!AT$100-PERCENT!AT$102))</f>
        <v>0.23019411974311235</v>
      </c>
      <c r="AU85" s="198">
        <f>IF(PERCENT!AU85&gt;PERCENT!AU$100,(PERCENT!AU85-PERCENT!AU$100)/(PERCENT!AU$101-PERCENT!AU$100),(PERCENT!AU85-PERCENT!AU$100)/(PERCENT!AU$100-PERCENT!AU$102))</f>
        <v>-0.50644290299209005</v>
      </c>
      <c r="AV85" s="231">
        <f>IF(PERCENT!AV85&gt;PERCENT!AV$100,(PERCENT!AV85-PERCENT!AV$100)/(PERCENT!AV$101-PERCENT!AV$100),(PERCENT!AV85-PERCENT!AV$100)/(PERCENT!AV$100-PERCENT!AV$102))</f>
        <v>-0.22008964050092464</v>
      </c>
      <c r="AW85" s="231">
        <f>IF(PERCENT!AW85&gt;PERCENT!AW$100,(PERCENT!AW85-PERCENT!AW$100)/(PERCENT!AW$101-PERCENT!AW$100),(PERCENT!AW85-PERCENT!AW$100)/(PERCENT!AW$100-PERCENT!AW$102))</f>
        <v>-0.1711295956148377</v>
      </c>
      <c r="AX85" s="231">
        <f>IF(PERCENT!AX85&gt;PERCENT!AX$100,(PERCENT!AX85-PERCENT!AX$100)/(PERCENT!AX$101-PERCENT!AX$100),(PERCENT!AX85-PERCENT!AX$100)/(PERCENT!AX$100-PERCENT!AX$102))</f>
        <v>-0.22008964050092464</v>
      </c>
      <c r="AY85" s="232">
        <f>IF(PERCENT!AY85&gt;PERCENT!AY$100,(PERCENT!AY85-PERCENT!AY$100)/(PERCENT!AY$101-PERCENT!AY$100),(PERCENT!AY85-PERCENT!AY$100)/(PERCENT!AY$100-PERCENT!AY$102))</f>
        <v>-0.53698161064327665</v>
      </c>
    </row>
    <row r="86" spans="1:51" x14ac:dyDescent="0.35">
      <c r="A86" s="197" t="s">
        <v>473</v>
      </c>
      <c r="B86" s="125">
        <f>IF(PERCENT!B86&gt;PERCENT!B$100,(PERCENT!B86-PERCENT!B$100)/(PERCENT!B$101-PERCENT!B$100),(PERCENT!B86-PERCENT!B$100)/(PERCENT!B$100-PERCENT!B$102))</f>
        <v>-0.59149413239766047</v>
      </c>
      <c r="C86" s="124">
        <f>IF(PERCENT!C86&gt;PERCENT!C$100,(PERCENT!C86-PERCENT!C$100)/(PERCENT!C$101-PERCENT!C$100),(PERCENT!C86-PERCENT!C$100)/(PERCENT!C$100-PERCENT!C$102))</f>
        <v>-0.40825083798505873</v>
      </c>
      <c r="D86" s="124">
        <f>IF(PERCENT!D86&gt;PERCENT!D$100,(PERCENT!D86-PERCENT!D$100)/(PERCENT!D$101-PERCENT!D$100),(PERCENT!D86-PERCENT!D$100)/(PERCENT!D$100-PERCENT!D$102))</f>
        <v>-0.35167313633916797</v>
      </c>
      <c r="E86" s="124">
        <f>IF(PERCENT!E86&gt;PERCENT!E$100,(PERCENT!E86-PERCENT!E$100)/(PERCENT!E$101-PERCENT!E$100),(PERCENT!E86-PERCENT!E$100)/(PERCENT!E$100-PERCENT!E$102))</f>
        <v>-1</v>
      </c>
      <c r="F86" s="124">
        <f>IF(PERCENT!F86&gt;PERCENT!F$100,(PERCENT!F86-PERCENT!F$100)/(PERCENT!F$101-PERCENT!F$100),(PERCENT!F86-PERCENT!F$100)/(PERCENT!F$100-PERCENT!F$102))</f>
        <v>0.58734782180505152</v>
      </c>
      <c r="G86" s="124">
        <f>IF(PERCENT!G86&gt;PERCENT!G$100,(PERCENT!G86-PERCENT!G$100)/(PERCENT!G$101-PERCENT!G$100),(PERCENT!G86-PERCENT!G$100)/(PERCENT!G$100-PERCENT!G$102))</f>
        <v>-0.78264962343465239</v>
      </c>
      <c r="H86" s="125">
        <f>IF(PERCENT!H86&gt;PERCENT!H$100,(PERCENT!H86-PERCENT!H$100)/(PERCENT!H$101-PERCENT!H$100),(PERCENT!H86-PERCENT!H$100)/(PERCENT!H$100-PERCENT!H$102))</f>
        <v>-0.49116325416664403</v>
      </c>
      <c r="I86" s="124">
        <f>IF(PERCENT!I86&gt;PERCENT!I$100,(PERCENT!I86-PERCENT!I$100)/(PERCENT!I$101-PERCENT!I$100),(PERCENT!I86-PERCENT!I$100)/(PERCENT!I$100-PERCENT!I$102))</f>
        <v>-0.82196469278808815</v>
      </c>
      <c r="J86" s="124">
        <f>IF(PERCENT!J86&gt;PERCENT!J$100,(PERCENT!J86-PERCENT!J$100)/(PERCENT!J$101-PERCENT!J$100),(PERCENT!J86-PERCENT!J$100)/(PERCENT!J$100-PERCENT!J$102))</f>
        <v>-0.24260948944392499</v>
      </c>
      <c r="K86" s="126">
        <f>IF(PERCENT!K86&gt;PERCENT!K$100,(PERCENT!K86-PERCENT!K$100)/(PERCENT!K$101-PERCENT!K$100),(PERCENT!K86-PERCENT!K$100)/(PERCENT!K$100-PERCENT!K$102))</f>
        <v>-0.55773489033032342</v>
      </c>
      <c r="L86" s="126">
        <f>IF(PERCENT!L86&gt;PERCENT!L$100,(PERCENT!L86-PERCENT!L$100)/(PERCENT!L$101-PERCENT!L$100),(PERCENT!L86-PERCENT!L$100)/(PERCENT!L$100-PERCENT!L$102))</f>
        <v>-0.28465523029775025</v>
      </c>
      <c r="M86" s="124">
        <f>IF(PERCENT!M86&gt;PERCENT!M$100,(PERCENT!M86-PERCENT!M$100)/(PERCENT!M$101-PERCENT!M$100),(PERCENT!M86-PERCENT!M$100)/(PERCENT!M$100-PERCENT!M$102))</f>
        <v>-1</v>
      </c>
      <c r="N86" s="124">
        <f>IF(PERCENT!N86&gt;PERCENT!N$100,(PERCENT!N86-PERCENT!N$100)/(PERCENT!N$101-PERCENT!N$100),(PERCENT!N86-PERCENT!N$100)/(PERCENT!N$100-PERCENT!N$102))</f>
        <v>1.4833309091114705E-2</v>
      </c>
      <c r="O86" s="124">
        <f>IF(PERCENT!O86&gt;PERCENT!O$100,(PERCENT!O86-PERCENT!O$100)/(PERCENT!O$101-PERCENT!O$100),(PERCENT!O86-PERCENT!O$100)/(PERCENT!O$100-PERCENT!O$102))</f>
        <v>-2.107829265829872E-2</v>
      </c>
      <c r="P86" s="124">
        <f>IF(PERCENT!P86&gt;PERCENT!P$100,(PERCENT!P86-PERCENT!P$100)/(PERCENT!P$101-PERCENT!P$100),(PERCENT!P86-PERCENT!P$100)/(PERCENT!P$100-PERCENT!P$102))</f>
        <v>-1.3705976616737982E-2</v>
      </c>
      <c r="Q86" s="124">
        <f>IF(PERCENT!Q86&gt;PERCENT!Q$100,(PERCENT!Q86-PERCENT!Q$100)/(PERCENT!Q$101-PERCENT!Q$100),(PERCENT!Q86-PERCENT!Q$100)/(PERCENT!Q$100-PERCENT!Q$102))</f>
        <v>-9.1413618473205286E-3</v>
      </c>
      <c r="R86" s="127">
        <f>IF(PERCENT!R86&gt;PERCENT!R$100,(PERCENT!R86-PERCENT!R$100)/(PERCENT!R$101-PERCENT!R$100),(PERCENT!R86-PERCENT!R$100)/(PERCENT!R$100-PERCENT!R$102))</f>
        <v>-0.71501726554971368</v>
      </c>
      <c r="S86" s="124">
        <f>IF(PERCENT!S86&gt;PERCENT!S$100,(PERCENT!S86-PERCENT!S$100)/(PERCENT!S$101-PERCENT!S$100),(PERCENT!S86-PERCENT!S$100)/(PERCENT!S$100-PERCENT!S$102))</f>
        <v>-0.72226747967244698</v>
      </c>
      <c r="T86" s="124">
        <f>IF(PERCENT!T86&gt;PERCENT!T$100,(PERCENT!T86-PERCENT!T$100)/(PERCENT!T$101-PERCENT!T$100),(PERCENT!T86-PERCENT!T$100)/(PERCENT!T$100-PERCENT!T$102))</f>
        <v>-0.75518278786441806</v>
      </c>
      <c r="U86" s="124">
        <f>IF(PERCENT!U86&gt;PERCENT!U$100,(PERCENT!U86-PERCENT!U$100)/(PERCENT!U$101-PERCENT!U$100),(PERCENT!U86-PERCENT!U$100)/(PERCENT!U$100-PERCENT!U$102))</f>
        <v>-0.62215718097777184</v>
      </c>
      <c r="V86" s="127">
        <f>IF(PERCENT!V86&gt;PERCENT!V$100,(PERCENT!V86-PERCENT!V$100)/(PERCENT!V$101-PERCENT!V$100),(PERCENT!V86-PERCENT!V$100)/(PERCENT!V$100-PERCENT!V$102))</f>
        <v>-0.66784371599308845</v>
      </c>
      <c r="W86" s="124">
        <f>IF(PERCENT!W86&gt;PERCENT!W$100,(PERCENT!W86-PERCENT!W$100)/(PERCENT!W$101-PERCENT!W$100),(PERCENT!W86-PERCENT!W$100)/(PERCENT!W$100-PERCENT!W$102))</f>
        <v>-0.66784371599308845</v>
      </c>
      <c r="X86" s="127">
        <f>IF(PERCENT!X86&gt;PERCENT!X$100,(PERCENT!X86-PERCENT!X$100)/(PERCENT!X$101-PERCENT!X$100),(PERCENT!X86-PERCENT!X$100)/(PERCENT!X$100-PERCENT!X$102))</f>
        <v>-1.0234263139620062E-2</v>
      </c>
      <c r="Y86" s="124">
        <f>IF(PERCENT!Y86&gt;PERCENT!Y$100,(PERCENT!Y86-PERCENT!Y$100)/(PERCENT!Y$101-PERCENT!Y$100),(PERCENT!Y86-PERCENT!Y$100)/(PERCENT!Y$100-PERCENT!Y$102))</f>
        <v>-0.6863649998246979</v>
      </c>
      <c r="Z86" s="124">
        <f>IF(PERCENT!Z86&gt;PERCENT!Z$100,(PERCENT!Z86-PERCENT!Z$100)/(PERCENT!Z$101-PERCENT!Z$100),(PERCENT!Z86-PERCENT!Z$100)/(PERCENT!Z$100-PERCENT!Z$102))</f>
        <v>-0.8410450997196014</v>
      </c>
      <c r="AA86" s="124">
        <f>IF(PERCENT!AA86&gt;PERCENT!AA$100,(PERCENT!AA86-PERCENT!AA$100)/(PERCENT!AA$101-PERCENT!AA$100),(PERCENT!AA86-PERCENT!AA$100)/(PERCENT!AA$100-PERCENT!AA$102))</f>
        <v>-0.46300255757177078</v>
      </c>
      <c r="AB86" s="124">
        <f>IF(PERCENT!AB86&gt;PERCENT!AB$100,(PERCENT!AB86-PERCENT!AB$100)/(PERCENT!AB$101-PERCENT!AB$100),(PERCENT!AB86-PERCENT!AB$100)/(PERCENT!AB$100-PERCENT!AB$102))</f>
        <v>0.45941383171183725</v>
      </c>
      <c r="AC86" s="127">
        <f>IF(PERCENT!AC86&gt;PERCENT!AC$100,(PERCENT!AC86-PERCENT!AC$100)/(PERCENT!AC$101-PERCENT!AC$100),(PERCENT!AC86-PERCENT!AC$100)/(PERCENT!AC$100-PERCENT!AC$102))</f>
        <v>0.37980438943584527</v>
      </c>
      <c r="AD86" s="124">
        <f>IF(PERCENT!AD86&gt;PERCENT!AD$100,(PERCENT!AD86-PERCENT!AD$100)/(PERCENT!AD$101-PERCENT!AD$100),(PERCENT!AD86-PERCENT!AD$100)/(PERCENT!AD$100-PERCENT!AD$102))</f>
        <v>0.37980438943584527</v>
      </c>
      <c r="AE86" s="128">
        <f>IF(PERCENT!AE86&gt;PERCENT!AE$100,(PERCENT!AE86-PERCENT!AE$100)/(PERCENT!AE$101-PERCENT!AE$100),(PERCENT!AE86-PERCENT!AE$100)/(PERCENT!AE$100-PERCENT!AE$102))</f>
        <v>0.35451713820709496</v>
      </c>
      <c r="AF86" s="124">
        <f>IF(PERCENT!AF86&gt;PERCENT!AF$100,(PERCENT!AF86-PERCENT!AF$100)/(PERCENT!AF$101-PERCENT!AF$100),(PERCENT!AF86-PERCENT!AF$100)/(PERCENT!AF$100-PERCENT!AF$102))</f>
        <v>0.34518319703766048</v>
      </c>
      <c r="AG86" s="124">
        <f>IF(PERCENT!AG86&gt;PERCENT!AG$100,(PERCENT!AG86-PERCENT!AG$100)/(PERCENT!AG$101-PERCENT!AG$100),(PERCENT!AG86-PERCENT!AG$100)/(PERCENT!AG$100-PERCENT!AG$102))</f>
        <v>0.51634158653895934</v>
      </c>
      <c r="AH86" s="124">
        <f>IF(PERCENT!AH86&gt;PERCENT!AH$100,(PERCENT!AH86-PERCENT!AH$100)/(PERCENT!AH$101-PERCENT!AH$100),(PERCENT!AH86-PERCENT!AH$100)/(PERCENT!AH$100-PERCENT!AH$102))</f>
        <v>-0.39331531178067602</v>
      </c>
      <c r="AI86" s="124">
        <f>IF(PERCENT!AI86&gt;PERCENT!AI$100,(PERCENT!AI86-PERCENT!AI$100)/(PERCENT!AI$101-PERCENT!AI$100),(PERCENT!AI86-PERCENT!AI$100)/(PERCENT!AI$100-PERCENT!AI$102))</f>
        <v>0.53968062383363125</v>
      </c>
      <c r="AJ86" s="124">
        <f>IF(PERCENT!AJ86&gt;PERCENT!AJ$100,(PERCENT!AJ86-PERCENT!AJ$100)/(PERCENT!AJ$101-PERCENT!AJ$100),(PERCENT!AJ86-PERCENT!AJ$100)/(PERCENT!AJ$100-PERCENT!AJ$102))</f>
        <v>-0.24892225495304973</v>
      </c>
      <c r="AK86" s="124">
        <f>IF(PERCENT!AK86&gt;PERCENT!AK$100,(PERCENT!AK86-PERCENT!AK$100)/(PERCENT!AK$101-PERCENT!AK$100),(PERCENT!AK86-PERCENT!AK$100)/(PERCENT!AK$100-PERCENT!AK$102))</f>
        <v>-3.1699742506956854E-2</v>
      </c>
      <c r="AL86" s="124">
        <f>IF(PERCENT!AL86&gt;PERCENT!AL$100,(PERCENT!AL86-PERCENT!AL$100)/(PERCENT!AL$101-PERCENT!AL$100),(PERCENT!AL86-PERCENT!AL$100)/(PERCENT!AL$100-PERCENT!AL$102))</f>
        <v>-0.75668408210143168</v>
      </c>
      <c r="AM86" s="124">
        <f>IF(PERCENT!AM86&gt;PERCENT!AM$100,(PERCENT!AM86-PERCENT!AM$100)/(PERCENT!AM$101-PERCENT!AM$100),(PERCENT!AM86-PERCENT!AM$100)/(PERCENT!AM$100-PERCENT!AM$102))</f>
        <v>0.28474863058892069</v>
      </c>
      <c r="AN86" s="124">
        <f>IF(PERCENT!AN86&gt;PERCENT!AN$100,(PERCENT!AN86-PERCENT!AN$100)/(PERCENT!AN$101-PERCENT!AN$100),(PERCENT!AN86-PERCENT!AN$100)/(PERCENT!AN$100-PERCENT!AN$102))</f>
        <v>0.85882883235588459</v>
      </c>
      <c r="AO86" s="124">
        <f>IF(PERCENT!AO86&gt;PERCENT!AO$100,(PERCENT!AO86-PERCENT!AO$100)/(PERCENT!AO$101-PERCENT!AO$100),(PERCENT!AO86-PERCENT!AO$100)/(PERCENT!AO$100-PERCENT!AO$102))</f>
        <v>0.18408177116932559</v>
      </c>
      <c r="AP86" s="124">
        <f>IF(PERCENT!AP86&gt;PERCENT!AP$100,(PERCENT!AP86-PERCENT!AP$100)/(PERCENT!AP$101-PERCENT!AP$100),(PERCENT!AP86-PERCENT!AP$100)/(PERCENT!AP$100-PERCENT!AP$102))</f>
        <v>0.92937612300105854</v>
      </c>
      <c r="AQ86" s="124">
        <f>IF(PERCENT!AQ86&gt;PERCENT!AQ$100,(PERCENT!AQ86-PERCENT!AQ$100)/(PERCENT!AQ$101-PERCENT!AQ$100),(PERCENT!AQ86-PERCENT!AQ$100)/(PERCENT!AQ$100-PERCENT!AQ$102))</f>
        <v>-7.7532593335463201E-3</v>
      </c>
      <c r="AR86" s="124">
        <f>IF(PERCENT!AR86&gt;PERCENT!AR$100,(PERCENT!AR86-PERCENT!AR$100)/(PERCENT!AR$101-PERCENT!AR$100),(PERCENT!AR86-PERCENT!AR$100)/(PERCENT!AR$100-PERCENT!AR$102))</f>
        <v>0.90854123483271587</v>
      </c>
      <c r="AS86" s="198">
        <f>IF(PERCENT!AS86&gt;PERCENT!AS$100,(PERCENT!AS86-PERCENT!AS$100)/(PERCENT!AS$101-PERCENT!AS$100),(PERCENT!AS86-PERCENT!AS$100)/(PERCENT!AS$100-PERCENT!AS$102))</f>
        <v>-0.69531142228320975</v>
      </c>
      <c r="AT86" s="198">
        <f>IF(PERCENT!AT86&gt;PERCENT!AT$100,(PERCENT!AT86-PERCENT!AT$100)/(PERCENT!AT$101-PERCENT!AT$100),(PERCENT!AT86-PERCENT!AT$100)/(PERCENT!AT$100-PERCENT!AT$102))</f>
        <v>-0.61628454584821191</v>
      </c>
      <c r="AU86" s="198">
        <f>IF(PERCENT!AU86&gt;PERCENT!AU$100,(PERCENT!AU86-PERCENT!AU$100)/(PERCENT!AU$101-PERCENT!AU$100),(PERCENT!AU86-PERCENT!AU$100)/(PERCENT!AU$100-PERCENT!AU$102))</f>
        <v>6.5018998674874831E-2</v>
      </c>
      <c r="AV86" s="231">
        <f>IF(PERCENT!AV86&gt;PERCENT!AV$100,(PERCENT!AV86-PERCENT!AV$100)/(PERCENT!AV$101-PERCENT!AV$100),(PERCENT!AV86-PERCENT!AV$100)/(PERCENT!AV$100-PERCENT!AV$102))</f>
        <v>0.35451713820709496</v>
      </c>
      <c r="AW86" s="231">
        <f>IF(PERCENT!AW86&gt;PERCENT!AW$100,(PERCENT!AW86-PERCENT!AW$100)/(PERCENT!AW$101-PERCENT!AW$100),(PERCENT!AW86-PERCENT!AW$100)/(PERCENT!AW$100-PERCENT!AW$102))</f>
        <v>-0.48620585140496558</v>
      </c>
      <c r="AX86" s="231">
        <f>IF(PERCENT!AX86&gt;PERCENT!AX$100,(PERCENT!AX86-PERCENT!AX$100)/(PERCENT!AX$101-PERCENT!AX$100),(PERCENT!AX86-PERCENT!AX$100)/(PERCENT!AX$100-PERCENT!AX$102))</f>
        <v>0.35451713820709496</v>
      </c>
      <c r="AY86" s="232">
        <f>IF(PERCENT!AY86&gt;PERCENT!AY$100,(PERCENT!AY86-PERCENT!AY$100)/(PERCENT!AY$101-PERCENT!AY$100),(PERCENT!AY86-PERCENT!AY$100)/(PERCENT!AY$100-PERCENT!AY$102))</f>
        <v>-0.85539262156483042</v>
      </c>
    </row>
    <row r="87" spans="1:51" x14ac:dyDescent="0.35">
      <c r="A87" s="197" t="s">
        <v>474</v>
      </c>
      <c r="B87" s="125">
        <f>IF(PERCENT!B87&gt;PERCENT!B$100,(PERCENT!B87-PERCENT!B$100)/(PERCENT!B$101-PERCENT!B$100),(PERCENT!B87-PERCENT!B$100)/(PERCENT!B$100-PERCENT!B$102))</f>
        <v>0.10261282428947217</v>
      </c>
      <c r="C87" s="124">
        <f>IF(PERCENT!C87&gt;PERCENT!C$100,(PERCENT!C87-PERCENT!C$100)/(PERCENT!C$101-PERCENT!C$100),(PERCENT!C87-PERCENT!C$100)/(PERCENT!C$100-PERCENT!C$102))</f>
        <v>0.30419170283715408</v>
      </c>
      <c r="D87" s="124">
        <f>IF(PERCENT!D87&gt;PERCENT!D$100,(PERCENT!D87-PERCENT!D$100)/(PERCENT!D$101-PERCENT!D$100),(PERCENT!D87-PERCENT!D$100)/(PERCENT!D$100-PERCENT!D$102))</f>
        <v>0.391732438706689</v>
      </c>
      <c r="E87" s="124">
        <f>IF(PERCENT!E87&gt;PERCENT!E$100,(PERCENT!E87-PERCENT!E$100)/(PERCENT!E$101-PERCENT!E$100),(PERCENT!E87-PERCENT!E$100)/(PERCENT!E$100-PERCENT!E$102))</f>
        <v>0.60562104052418131</v>
      </c>
      <c r="F87" s="124">
        <f>IF(PERCENT!F87&gt;PERCENT!F$100,(PERCENT!F87-PERCENT!F$100)/(PERCENT!F$101-PERCENT!F$100),(PERCENT!F87-PERCENT!F$100)/(PERCENT!F$100-PERCENT!F$102))</f>
        <v>-0.64294144881965676</v>
      </c>
      <c r="G87" s="124">
        <f>IF(PERCENT!G87&gt;PERCENT!G$100,(PERCENT!G87-PERCENT!G$100)/(PERCENT!G$101-PERCENT!G$100),(PERCENT!G87-PERCENT!G$100)/(PERCENT!G$100-PERCENT!G$102))</f>
        <v>-0.87579663547560282</v>
      </c>
      <c r="H87" s="125">
        <f>IF(PERCENT!H87&gt;PERCENT!H$100,(PERCENT!H87-PERCENT!H$100)/(PERCENT!H$101-PERCENT!H$100),(PERCENT!H87-PERCENT!H$100)/(PERCENT!H$100-PERCENT!H$102))</f>
        <v>-0.27828834526093932</v>
      </c>
      <c r="I87" s="124">
        <f>IF(PERCENT!I87&gt;PERCENT!I$100,(PERCENT!I87-PERCENT!I$100)/(PERCENT!I$101-PERCENT!I$100),(PERCENT!I87-PERCENT!I$100)/(PERCENT!I$100-PERCENT!I$102))</f>
        <v>-0.10817008998787858</v>
      </c>
      <c r="J87" s="124">
        <f>IF(PERCENT!J87&gt;PERCENT!J$100,(PERCENT!J87-PERCENT!J$100)/(PERCENT!J$101-PERCENT!J$100),(PERCENT!J87-PERCENT!J$100)/(PERCENT!J$100-PERCENT!J$102))</f>
        <v>-0.37333451332676432</v>
      </c>
      <c r="K87" s="126">
        <f>IF(PERCENT!K87&gt;PERCENT!K$100,(PERCENT!K87-PERCENT!K$100)/(PERCENT!K$101-PERCENT!K$100),(PERCENT!K87-PERCENT!K$100)/(PERCENT!K$100-PERCENT!K$102))</f>
        <v>0.30948549250281249</v>
      </c>
      <c r="L87" s="126">
        <f>IF(PERCENT!L87&gt;PERCENT!L$100,(PERCENT!L87-PERCENT!L$100)/(PERCENT!L$101-PERCENT!L$100),(PERCENT!L87-PERCENT!L$100)/(PERCENT!L$100-PERCENT!L$102))</f>
        <v>-0.26971056040592334</v>
      </c>
      <c r="M87" s="124">
        <f>IF(PERCENT!M87&gt;PERCENT!M$100,(PERCENT!M87-PERCENT!M$100)/(PERCENT!M$101-PERCENT!M$100),(PERCENT!M87-PERCENT!M$100)/(PERCENT!M$100-PERCENT!M$102))</f>
        <v>-1</v>
      </c>
      <c r="N87" s="124">
        <f>IF(PERCENT!N87&gt;PERCENT!N$100,(PERCENT!N87-PERCENT!N$100)/(PERCENT!N$101-PERCENT!N$100),(PERCENT!N87-PERCENT!N$100)/(PERCENT!N$100-PERCENT!N$102))</f>
        <v>-0.41262182908349326</v>
      </c>
      <c r="O87" s="124">
        <f>IF(PERCENT!O87&gt;PERCENT!O$100,(PERCENT!O87-PERCENT!O$100)/(PERCENT!O$101-PERCENT!O$100),(PERCENT!O87-PERCENT!O$100)/(PERCENT!O$100-PERCENT!O$102))</f>
        <v>-1</v>
      </c>
      <c r="P87" s="124">
        <f>IF(PERCENT!P87&gt;PERCENT!P$100,(PERCENT!P87-PERCENT!P$100)/(PERCENT!P$101-PERCENT!P$100),(PERCENT!P87-PERCENT!P$100)/(PERCENT!P$100-PERCENT!P$102))</f>
        <v>0.75589497470214262</v>
      </c>
      <c r="Q87" s="124">
        <f>IF(PERCENT!Q87&gt;PERCENT!Q$100,(PERCENT!Q87-PERCENT!Q$100)/(PERCENT!Q$101-PERCENT!Q$100),(PERCENT!Q87-PERCENT!Q$100)/(PERCENT!Q$100-PERCENT!Q$102))</f>
        <v>0.38997667110135825</v>
      </c>
      <c r="R87" s="127">
        <f>IF(PERCENT!R87&gt;PERCENT!R$100,(PERCENT!R87-PERCENT!R$100)/(PERCENT!R$101-PERCENT!R$100),(PERCENT!R87-PERCENT!R$100)/(PERCENT!R$100-PERCENT!R$102))</f>
        <v>-0.25010615999339292</v>
      </c>
      <c r="S87" s="124">
        <f>IF(PERCENT!S87&gt;PERCENT!S$100,(PERCENT!S87-PERCENT!S$100)/(PERCENT!S$101-PERCENT!S$100),(PERCENT!S87-PERCENT!S$100)/(PERCENT!S$100-PERCENT!S$102))</f>
        <v>-1.4529650403294E-2</v>
      </c>
      <c r="T87" s="124">
        <f>IF(PERCENT!T87&gt;PERCENT!T$100,(PERCENT!T87-PERCENT!T$100)/(PERCENT!T$101-PERCENT!T$100),(PERCENT!T87-PERCENT!T$100)/(PERCENT!T$100-PERCENT!T$102))</f>
        <v>-0.40587064007278312</v>
      </c>
      <c r="U87" s="124">
        <f>IF(PERCENT!U87&gt;PERCENT!U$100,(PERCENT!U87-PERCENT!U$100)/(PERCENT!U$101-PERCENT!U$100),(PERCENT!U87-PERCENT!U$100)/(PERCENT!U$100-PERCENT!U$102))</f>
        <v>-0.26331280516323741</v>
      </c>
      <c r="V87" s="127">
        <f>IF(PERCENT!V87&gt;PERCENT!V$100,(PERCENT!V87-PERCENT!V$100)/(PERCENT!V$101-PERCENT!V$100),(PERCENT!V87-PERCENT!V$100)/(PERCENT!V$100-PERCENT!V$102))</f>
        <v>-0.63640184173060144</v>
      </c>
      <c r="W87" s="124">
        <f>IF(PERCENT!W87&gt;PERCENT!W$100,(PERCENT!W87-PERCENT!W$100)/(PERCENT!W$101-PERCENT!W$100),(PERCENT!W87-PERCENT!W$100)/(PERCENT!W$100-PERCENT!W$102))</f>
        <v>-0.63640184173060144</v>
      </c>
      <c r="X87" s="127">
        <f>IF(PERCENT!X87&gt;PERCENT!X$100,(PERCENT!X87-PERCENT!X$100)/(PERCENT!X$101-PERCENT!X$100),(PERCENT!X87-PERCENT!X$100)/(PERCENT!X$100-PERCENT!X$102))</f>
        <v>0.57115001188777814</v>
      </c>
      <c r="Y87" s="124">
        <f>IF(PERCENT!Y87&gt;PERCENT!Y$100,(PERCENT!Y87-PERCENT!Y$100)/(PERCENT!Y$101-PERCENT!Y$100),(PERCENT!Y87-PERCENT!Y$100)/(PERCENT!Y$100-PERCENT!Y$102))</f>
        <v>-0.82265137339484928</v>
      </c>
      <c r="Z87" s="124">
        <f>IF(PERCENT!Z87&gt;PERCENT!Z$100,(PERCENT!Z87-PERCENT!Z$100)/(PERCENT!Z$101-PERCENT!Z$100),(PERCENT!Z87-PERCENT!Z$100)/(PERCENT!Z$100-PERCENT!Z$102))</f>
        <v>-0.48611041825530082</v>
      </c>
      <c r="AA87" s="124">
        <f>IF(PERCENT!AA87&gt;PERCENT!AA$100,(PERCENT!AA87-PERCENT!AA$100)/(PERCENT!AA$101-PERCENT!AA$100),(PERCENT!AA87-PERCENT!AA$100)/(PERCENT!AA$100-PERCENT!AA$102))</f>
        <v>0.73627535385166187</v>
      </c>
      <c r="AB87" s="124">
        <f>IF(PERCENT!AB87&gt;PERCENT!AB$100,(PERCENT!AB87-PERCENT!AB$100)/(PERCENT!AB$101-PERCENT!AB$100),(PERCENT!AB87-PERCENT!AB$100)/(PERCENT!AB$100-PERCENT!AB$102))</f>
        <v>0.82430949530634701</v>
      </c>
      <c r="AC87" s="127">
        <f>IF(PERCENT!AC87&gt;PERCENT!AC$100,(PERCENT!AC87-PERCENT!AC$100)/(PERCENT!AC$101-PERCENT!AC$100),(PERCENT!AC87-PERCENT!AC$100)/(PERCENT!AC$100-PERCENT!AC$102))</f>
        <v>-0.90719652128865391</v>
      </c>
      <c r="AD87" s="124">
        <f>IF(PERCENT!AD87&gt;PERCENT!AD$100,(PERCENT!AD87-PERCENT!AD$100)/(PERCENT!AD$101-PERCENT!AD$100),(PERCENT!AD87-PERCENT!AD$100)/(PERCENT!AD$100-PERCENT!AD$102))</f>
        <v>-0.90719652128865391</v>
      </c>
      <c r="AE87" s="128">
        <f>IF(PERCENT!AE87&gt;PERCENT!AE$100,(PERCENT!AE87-PERCENT!AE$100)/(PERCENT!AE$101-PERCENT!AE$100),(PERCENT!AE87-PERCENT!AE$100)/(PERCENT!AE$100-PERCENT!AE$102))</f>
        <v>-0.15684755480261622</v>
      </c>
      <c r="AF87" s="124">
        <f>IF(PERCENT!AF87&gt;PERCENT!AF$100,(PERCENT!AF87-PERCENT!AF$100)/(PERCENT!AF$101-PERCENT!AF$100),(PERCENT!AF87-PERCENT!AF$100)/(PERCENT!AF$100-PERCENT!AF$102))</f>
        <v>-0.68287622964759742</v>
      </c>
      <c r="AG87" s="124">
        <f>IF(PERCENT!AG87&gt;PERCENT!AG$100,(PERCENT!AG87-PERCENT!AG$100)/(PERCENT!AG$101-PERCENT!AG$100),(PERCENT!AG87-PERCENT!AG$100)/(PERCENT!AG$100-PERCENT!AG$102))</f>
        <v>-0.46794416183005411</v>
      </c>
      <c r="AH87" s="124">
        <f>IF(PERCENT!AH87&gt;PERCENT!AH$100,(PERCENT!AH87-PERCENT!AH$100)/(PERCENT!AH$101-PERCENT!AH$100),(PERCENT!AH87-PERCENT!AH$100)/(PERCENT!AH$100-PERCENT!AH$102))</f>
        <v>-0.84892044851638782</v>
      </c>
      <c r="AI87" s="124">
        <f>IF(PERCENT!AI87&gt;PERCENT!AI$100,(PERCENT!AI87-PERCENT!AI$100)/(PERCENT!AI$101-PERCENT!AI$100),(PERCENT!AI87-PERCENT!AI$100)/(PERCENT!AI$100-PERCENT!AI$102))</f>
        <v>-0.7622348264072828</v>
      </c>
      <c r="AJ87" s="124">
        <f>IF(PERCENT!AJ87&gt;PERCENT!AJ$100,(PERCENT!AJ87-PERCENT!AJ$100)/(PERCENT!AJ$101-PERCENT!AJ$100),(PERCENT!AJ87-PERCENT!AJ$100)/(PERCENT!AJ$100-PERCENT!AJ$102))</f>
        <v>-0.41566759707420214</v>
      </c>
      <c r="AK87" s="124">
        <f>IF(PERCENT!AK87&gt;PERCENT!AK$100,(PERCENT!AK87-PERCENT!AK$100)/(PERCENT!AK$101-PERCENT!AK$100),(PERCENT!AK87-PERCENT!AK$100)/(PERCENT!AK$100-PERCENT!AK$102))</f>
        <v>0.38803496630866796</v>
      </c>
      <c r="AL87" s="124">
        <f>IF(PERCENT!AL87&gt;PERCENT!AL$100,(PERCENT!AL87-PERCENT!AL$100)/(PERCENT!AL$101-PERCENT!AL$100),(PERCENT!AL87-PERCENT!AL$100)/(PERCENT!AL$100-PERCENT!AL$102))</f>
        <v>-0.79899874939528459</v>
      </c>
      <c r="AM87" s="124">
        <f>IF(PERCENT!AM87&gt;PERCENT!AM$100,(PERCENT!AM87-PERCENT!AM$100)/(PERCENT!AM$101-PERCENT!AM$100),(PERCENT!AM87-PERCENT!AM$100)/(PERCENT!AM$100-PERCENT!AM$102))</f>
        <v>0.30866476770231521</v>
      </c>
      <c r="AN87" s="124">
        <f>IF(PERCENT!AN87&gt;PERCENT!AN$100,(PERCENT!AN87-PERCENT!AN$100)/(PERCENT!AN$101-PERCENT!AN$100),(PERCENT!AN87-PERCENT!AN$100)/(PERCENT!AN$100-PERCENT!AN$102))</f>
        <v>-0.68155329549543542</v>
      </c>
      <c r="AO87" s="124">
        <f>IF(PERCENT!AO87&gt;PERCENT!AO$100,(PERCENT!AO87-PERCENT!AO$100)/(PERCENT!AO$101-PERCENT!AO$100),(PERCENT!AO87-PERCENT!AO$100)/(PERCENT!AO$100-PERCENT!AO$102))</f>
        <v>2.3507632977401844E-2</v>
      </c>
      <c r="AP87" s="124">
        <f>IF(PERCENT!AP87&gt;PERCENT!AP$100,(PERCENT!AP87-PERCENT!AP$100)/(PERCENT!AP$101-PERCENT!AP$100),(PERCENT!AP87-PERCENT!AP$100)/(PERCENT!AP$100-PERCENT!AP$102))</f>
        <v>0.88917079800771637</v>
      </c>
      <c r="AQ87" s="124">
        <f>IF(PERCENT!AQ87&gt;PERCENT!AQ$100,(PERCENT!AQ87-PERCENT!AQ$100)/(PERCENT!AQ$101-PERCENT!AQ$100),(PERCENT!AQ87-PERCENT!AQ$100)/(PERCENT!AQ$100-PERCENT!AQ$102))</f>
        <v>8.2733393541177855E-2</v>
      </c>
      <c r="AR87" s="124">
        <f>IF(PERCENT!AR87&gt;PERCENT!AR$100,(PERCENT!AR87-PERCENT!AR$100)/(PERCENT!AR$101-PERCENT!AR$100),(PERCENT!AR87-PERCENT!AR$100)/(PERCENT!AR$100-PERCENT!AR$102))</f>
        <v>0.87763897533208479</v>
      </c>
      <c r="AS87" s="198">
        <f>IF(PERCENT!AS87&gt;PERCENT!AS$100,(PERCENT!AS87-PERCENT!AS$100)/(PERCENT!AS$101-PERCENT!AS$100),(PERCENT!AS87-PERCENT!AS$100)/(PERCENT!AS$100-PERCENT!AS$102))</f>
        <v>-0.13852056354751724</v>
      </c>
      <c r="AT87" s="198">
        <f>IF(PERCENT!AT87&gt;PERCENT!AT$100,(PERCENT!AT87-PERCENT!AT$100)/(PERCENT!AT$101-PERCENT!AT$100),(PERCENT!AT87-PERCENT!AT$100)/(PERCENT!AT$100-PERCENT!AT$102))</f>
        <v>6.2841059937607011E-2</v>
      </c>
      <c r="AU87" s="198">
        <f>IF(PERCENT!AU87&gt;PERCENT!AU$100,(PERCENT!AU87-PERCENT!AU$100)/(PERCENT!AU$101-PERCENT!AU$100),(PERCENT!AU87-PERCENT!AU$100)/(PERCENT!AU$100-PERCENT!AU$102))</f>
        <v>-0.3086298909182682</v>
      </c>
      <c r="AV87" s="231">
        <f>IF(PERCENT!AV87&gt;PERCENT!AV$100,(PERCENT!AV87-PERCENT!AV$100)/(PERCENT!AV$101-PERCENT!AV$100),(PERCENT!AV87-PERCENT!AV$100)/(PERCENT!AV$100-PERCENT!AV$102))</f>
        <v>-0.15684755480261622</v>
      </c>
      <c r="AW87" s="231">
        <f>IF(PERCENT!AW87&gt;PERCENT!AW$100,(PERCENT!AW87-PERCENT!AW$100)/(PERCENT!AW$101-PERCENT!AW$100),(PERCENT!AW87-PERCENT!AW$100)/(PERCENT!AW$100-PERCENT!AW$102))</f>
        <v>-0.10242030709952005</v>
      </c>
      <c r="AX87" s="231">
        <f>IF(PERCENT!AX87&gt;PERCENT!AX$100,(PERCENT!AX87-PERCENT!AX$100)/(PERCENT!AX$101-PERCENT!AX$100),(PERCENT!AX87-PERCENT!AX$100)/(PERCENT!AX$100-PERCENT!AX$102))</f>
        <v>-0.15684755480261622</v>
      </c>
      <c r="AY87" s="232">
        <f>IF(PERCENT!AY87&gt;PERCENT!AY$100,(PERCENT!AY87-PERCENT!AY$100)/(PERCENT!AY$101-PERCENT!AY$100),(PERCENT!AY87-PERCENT!AY$100)/(PERCENT!AY$100-PERCENT!AY$102))</f>
        <v>0.1361584955484344</v>
      </c>
    </row>
    <row r="88" spans="1:51" x14ac:dyDescent="0.35">
      <c r="A88" s="197" t="s">
        <v>475</v>
      </c>
      <c r="B88" s="125">
        <f>IF(PERCENT!B88&gt;PERCENT!B$100,(PERCENT!B88-PERCENT!B$100)/(PERCENT!B$101-PERCENT!B$100),(PERCENT!B88-PERCENT!B$100)/(PERCENT!B$100-PERCENT!B$102))</f>
        <v>7.2422121243546966E-2</v>
      </c>
      <c r="C88" s="124">
        <f>IF(PERCENT!C88&gt;PERCENT!C$100,(PERCENT!C88-PERCENT!C$100)/(PERCENT!C$101-PERCENT!C$100),(PERCENT!C88-PERCENT!C$100)/(PERCENT!C$100-PERCENT!C$102))</f>
        <v>0.29872481240160914</v>
      </c>
      <c r="D88" s="124">
        <f>IF(PERCENT!D88&gt;PERCENT!D$100,(PERCENT!D88-PERCENT!D$100)/(PERCENT!D$101-PERCENT!D$100),(PERCENT!D88-PERCENT!D$100)/(PERCENT!D$100-PERCENT!D$102))</f>
        <v>4.3127249466825036E-2</v>
      </c>
      <c r="E88" s="124">
        <f>IF(PERCENT!E88&gt;PERCENT!E$100,(PERCENT!E88-PERCENT!E$100)/(PERCENT!E$101-PERCENT!E$100),(PERCENT!E88-PERCENT!E$100)/(PERCENT!E$100-PERCENT!E$102))</f>
        <v>-0.43616886825061602</v>
      </c>
      <c r="F88" s="124">
        <f>IF(PERCENT!F88&gt;PERCENT!F$100,(PERCENT!F88-PERCENT!F$100)/(PERCENT!F$101-PERCENT!F$100),(PERCENT!F88-PERCENT!F$100)/(PERCENT!F$100-PERCENT!F$102))</f>
        <v>0.44203277222026272</v>
      </c>
      <c r="G88" s="124">
        <f>IF(PERCENT!G88&gt;PERCENT!G$100,(PERCENT!G88-PERCENT!G$100)/(PERCENT!G$101-PERCENT!G$100),(PERCENT!G88-PERCENT!G$100)/(PERCENT!G$100-PERCENT!G$102))</f>
        <v>0.19358856981065906</v>
      </c>
      <c r="H88" s="125">
        <f>IF(PERCENT!H88&gt;PERCENT!H$100,(PERCENT!H88-PERCENT!H$100)/(PERCENT!H$101-PERCENT!H$100),(PERCENT!H88-PERCENT!H$100)/(PERCENT!H$100-PERCENT!H$102))</f>
        <v>1.1002846795702717</v>
      </c>
      <c r="I88" s="124">
        <f>IF(PERCENT!I88&gt;PERCENT!I$100,(PERCENT!I88-PERCENT!I$100)/(PERCENT!I$101-PERCENT!I$100),(PERCENT!I88-PERCENT!I$100)/(PERCENT!I$100-PERCENT!I$102))</f>
        <v>0.23231609107006213</v>
      </c>
      <c r="J88" s="124">
        <f>IF(PERCENT!J88&gt;PERCENT!J$100,(PERCENT!J88-PERCENT!J$100)/(PERCENT!J$101-PERCENT!J$100),(PERCENT!J88-PERCENT!J$100)/(PERCENT!J$100-PERCENT!J$102))</f>
        <v>1.0530745876483258</v>
      </c>
      <c r="K88" s="126">
        <f>IF(PERCENT!K88&gt;PERCENT!K$100,(PERCENT!K88-PERCENT!K$100)/(PERCENT!K$101-PERCENT!K$100),(PERCENT!K88-PERCENT!K$100)/(PERCENT!K$100-PERCENT!K$102))</f>
        <v>1.0955070797458262</v>
      </c>
      <c r="L88" s="126">
        <f>IF(PERCENT!L88&gt;PERCENT!L$100,(PERCENT!L88-PERCENT!L$100)/(PERCENT!L$101-PERCENT!L$100),(PERCENT!L88-PERCENT!L$100)/(PERCENT!L$100-PERCENT!L$102))</f>
        <v>0.70695838294583713</v>
      </c>
      <c r="M88" s="124">
        <f>IF(PERCENT!M88&gt;PERCENT!M$100,(PERCENT!M88-PERCENT!M$100)/(PERCENT!M$101-PERCENT!M$100),(PERCENT!M88-PERCENT!M$100)/(PERCENT!M$100-PERCENT!M$102))</f>
        <v>1</v>
      </c>
      <c r="N88" s="124">
        <f>IF(PERCENT!N88&gt;PERCENT!N$100,(PERCENT!N88-PERCENT!N$100)/(PERCENT!N$101-PERCENT!N$100),(PERCENT!N88-PERCENT!N$100)/(PERCENT!N$100-PERCENT!N$102))</f>
        <v>-0.58838940799538442</v>
      </c>
      <c r="O88" s="124">
        <f>IF(PERCENT!O88&gt;PERCENT!O$100,(PERCENT!O88-PERCENT!O$100)/(PERCENT!O$101-PERCENT!O$100),(PERCENT!O88-PERCENT!O$100)/(PERCENT!O$100-PERCENT!O$102))</f>
        <v>1.4034750749302736</v>
      </c>
      <c r="P88" s="124">
        <f>IF(PERCENT!P88&gt;PERCENT!P$100,(PERCENT!P88-PERCENT!P$100)/(PERCENT!P$101-PERCENT!P$100),(PERCENT!P88-PERCENT!P$100)/(PERCENT!P$100-PERCENT!P$102))</f>
        <v>0.41892390717140177</v>
      </c>
      <c r="Q88" s="124">
        <f>IF(PERCENT!Q88&gt;PERCENT!Q$100,(PERCENT!Q88-PERCENT!Q$100)/(PERCENT!Q$101-PERCENT!Q$100),(PERCENT!Q88-PERCENT!Q$100)/(PERCENT!Q$100-PERCENT!Q$102))</f>
        <v>9.0231036508200357E-2</v>
      </c>
      <c r="R88" s="127">
        <f>IF(PERCENT!R88&gt;PERCENT!R$100,(PERCENT!R88-PERCENT!R$100)/(PERCENT!R$101-PERCENT!R$100),(PERCENT!R88-PERCENT!R$100)/(PERCENT!R$100-PERCENT!R$102))</f>
        <v>1.3155127278768701</v>
      </c>
      <c r="S88" s="124">
        <f>IF(PERCENT!S88&gt;PERCENT!S$100,(PERCENT!S88-PERCENT!S$100)/(PERCENT!S$101-PERCENT!S$100),(PERCENT!S88-PERCENT!S$100)/(PERCENT!S$100-PERCENT!S$102))</f>
        <v>1.0917523473142741</v>
      </c>
      <c r="T88" s="124">
        <f>IF(PERCENT!T88&gt;PERCENT!T$100,(PERCENT!T88-PERCENT!T$100)/(PERCENT!T$101-PERCENT!T$100),(PERCENT!T88-PERCENT!T$100)/(PERCENT!T$100-PERCENT!T$102))</f>
        <v>0.9247723220470635</v>
      </c>
      <c r="U88" s="124">
        <f>IF(PERCENT!U88&gt;PERCENT!U$100,(PERCENT!U88-PERCENT!U$100)/(PERCENT!U$101-PERCENT!U$100),(PERCENT!U88-PERCENT!U$100)/(PERCENT!U$100-PERCENT!U$102))</f>
        <v>1.1840893614093757</v>
      </c>
      <c r="V88" s="127">
        <f>IF(PERCENT!V88&gt;PERCENT!V$100,(PERCENT!V88-PERCENT!V$100)/(PERCENT!V$101-PERCENT!V$100),(PERCENT!V88-PERCENT!V$100)/(PERCENT!V$100-PERCENT!V$102))</f>
        <v>1.2811639229497997</v>
      </c>
      <c r="W88" s="124">
        <f>IF(PERCENT!W88&gt;PERCENT!W$100,(PERCENT!W88-PERCENT!W$100)/(PERCENT!W$101-PERCENT!W$100),(PERCENT!W88-PERCENT!W$100)/(PERCENT!W$100-PERCENT!W$102))</f>
        <v>1.2811639229497997</v>
      </c>
      <c r="X88" s="127">
        <f>IF(PERCENT!X88&gt;PERCENT!X$100,(PERCENT!X88-PERCENT!X$100)/(PERCENT!X$101-PERCENT!X$100),(PERCENT!X88-PERCENT!X$100)/(PERCENT!X$100-PERCENT!X$102))</f>
        <v>1.2495560603877744</v>
      </c>
      <c r="Y88" s="124">
        <f>IF(PERCENT!Y88&gt;PERCENT!Y$100,(PERCENT!Y88-PERCENT!Y$100)/(PERCENT!Y$101-PERCENT!Y$100),(PERCENT!Y88-PERCENT!Y$100)/(PERCENT!Y$100-PERCENT!Y$102))</f>
        <v>2.7195140172068464</v>
      </c>
      <c r="Z88" s="124">
        <f>IF(PERCENT!Z88&gt;PERCENT!Z$100,(PERCENT!Z88-PERCENT!Z$100)/(PERCENT!Z$101-PERCENT!Z$100),(PERCENT!Z88-PERCENT!Z$100)/(PERCENT!Z$100-PERCENT!Z$102))</f>
        <v>0.69456818343700788</v>
      </c>
      <c r="AA88" s="124">
        <f>IF(PERCENT!AA88&gt;PERCENT!AA$100,(PERCENT!AA88-PERCENT!AA$100)/(PERCENT!AA$101-PERCENT!AA$100),(PERCENT!AA88-PERCENT!AA$100)/(PERCENT!AA$100-PERCENT!AA$102))</f>
        <v>1.2757994833403197</v>
      </c>
      <c r="AB88" s="124">
        <f>IF(PERCENT!AB88&gt;PERCENT!AB$100,(PERCENT!AB88-PERCENT!AB$100)/(PERCENT!AB$101-PERCENT!AB$100),(PERCENT!AB88-PERCENT!AB$100)/(PERCENT!AB$100-PERCENT!AB$102))</f>
        <v>-0.19294457661612693</v>
      </c>
      <c r="AC88" s="127">
        <f>IF(PERCENT!AC88&gt;PERCENT!AC$100,(PERCENT!AC88-PERCENT!AC$100)/(PERCENT!AC$101-PERCENT!AC$100),(PERCENT!AC88-PERCENT!AC$100)/(PERCENT!AC$100-PERCENT!AC$102))</f>
        <v>1.199381648354169</v>
      </c>
      <c r="AD88" s="124">
        <f>IF(PERCENT!AD88&gt;PERCENT!AD$100,(PERCENT!AD88-PERCENT!AD$100)/(PERCENT!AD$101-PERCENT!AD$100),(PERCENT!AD88-PERCENT!AD$100)/(PERCENT!AD$100-PERCENT!AD$102))</f>
        <v>1.199381648354169</v>
      </c>
      <c r="AE88" s="128">
        <f>IF(PERCENT!AE88&gt;PERCENT!AE$100,(PERCENT!AE88-PERCENT!AE$100)/(PERCENT!AE$101-PERCENT!AE$100),(PERCENT!AE88-PERCENT!AE$100)/(PERCENT!AE$100-PERCENT!AE$102))</f>
        <v>0.31169457545436074</v>
      </c>
      <c r="AF88" s="124">
        <f>IF(PERCENT!AF88&gt;PERCENT!AF$100,(PERCENT!AF88-PERCENT!AF$100)/(PERCENT!AF$101-PERCENT!AF$100),(PERCENT!AF88-PERCENT!AF$100)/(PERCENT!AF$100-PERCENT!AF$102))</f>
        <v>-0.12468603620009698</v>
      </c>
      <c r="AG88" s="124">
        <f>IF(PERCENT!AG88&gt;PERCENT!AG$100,(PERCENT!AG88-PERCENT!AG$100)/(PERCENT!AG$101-PERCENT!AG$100),(PERCENT!AG88-PERCENT!AG$100)/(PERCENT!AG$100-PERCENT!AG$102))</f>
        <v>0.26776380727281929</v>
      </c>
      <c r="AH88" s="124">
        <f>IF(PERCENT!AH88&gt;PERCENT!AH$100,(PERCENT!AH88-PERCENT!AH$100)/(PERCENT!AH$101-PERCENT!AH$100),(PERCENT!AH88-PERCENT!AH$100)/(PERCENT!AH$100-PERCENT!AH$102))</f>
        <v>1.238942624556931</v>
      </c>
      <c r="AI88" s="124">
        <f>IF(PERCENT!AI88&gt;PERCENT!AI$100,(PERCENT!AI88-PERCENT!AI$100)/(PERCENT!AI$101-PERCENT!AI$100),(PERCENT!AI88-PERCENT!AI$100)/(PERCENT!AI$100-PERCENT!AI$102))</f>
        <v>1.3399009827702215</v>
      </c>
      <c r="AJ88" s="124">
        <f>IF(PERCENT!AJ88&gt;PERCENT!AJ$100,(PERCENT!AJ88-PERCENT!AJ$100)/(PERCENT!AJ$101-PERCENT!AJ$100),(PERCENT!AJ88-PERCENT!AJ$100)/(PERCENT!AJ$100-PERCENT!AJ$102))</f>
        <v>0.62348481588128468</v>
      </c>
      <c r="AK88" s="124">
        <f>IF(PERCENT!AK88&gt;PERCENT!AK$100,(PERCENT!AK88-PERCENT!AK$100)/(PERCENT!AK$101-PERCENT!AK$100),(PERCENT!AK88-PERCENT!AK$100)/(PERCENT!AK$100-PERCENT!AK$102))</f>
        <v>0.31125490485318213</v>
      </c>
      <c r="AL88" s="124">
        <f>IF(PERCENT!AL88&gt;PERCENT!AL$100,(PERCENT!AL88-PERCENT!AL$100)/(PERCENT!AL$101-PERCENT!AL$100),(PERCENT!AL88-PERCENT!AL$100)/(PERCENT!AL$100-PERCENT!AL$102))</f>
        <v>0.72410795581555953</v>
      </c>
      <c r="AM88" s="124">
        <f>IF(PERCENT!AM88&gt;PERCENT!AM$100,(PERCENT!AM88-PERCENT!AM$100)/(PERCENT!AM$101-PERCENT!AM$100),(PERCENT!AM88-PERCENT!AM$100)/(PERCENT!AM$100-PERCENT!AM$102))</f>
        <v>0.39271913693940053</v>
      </c>
      <c r="AN88" s="124">
        <f>IF(PERCENT!AN88&gt;PERCENT!AN$100,(PERCENT!AN88-PERCENT!AN$100)/(PERCENT!AN$101-PERCENT!AN$100),(PERCENT!AN88-PERCENT!AN$100)/(PERCENT!AN$100-PERCENT!AN$102))</f>
        <v>0.14386517686791442</v>
      </c>
      <c r="AO88" s="124">
        <f>IF(PERCENT!AO88&gt;PERCENT!AO$100,(PERCENT!AO88-PERCENT!AO$100)/(PERCENT!AO$101-PERCENT!AO$100),(PERCENT!AO88-PERCENT!AO$100)/(PERCENT!AO$100-PERCENT!AO$102))</f>
        <v>0.59180716800597566</v>
      </c>
      <c r="AP88" s="124">
        <f>IF(PERCENT!AP88&gt;PERCENT!AP$100,(PERCENT!AP88-PERCENT!AP$100)/(PERCENT!AP$101-PERCENT!AP$100),(PERCENT!AP88-PERCENT!AP$100)/(PERCENT!AP$100-PERCENT!AP$102))</f>
        <v>-0.93563921352435975</v>
      </c>
      <c r="AQ88" s="124">
        <f>IF(PERCENT!AQ88&gt;PERCENT!AQ$100,(PERCENT!AQ88-PERCENT!AQ$100)/(PERCENT!AQ$101-PERCENT!AQ$100),(PERCENT!AQ88-PERCENT!AQ$100)/(PERCENT!AQ$100-PERCENT!AQ$102))</f>
        <v>-0.22740994893745226</v>
      </c>
      <c r="AR88" s="124">
        <f>IF(PERCENT!AR88&gt;PERCENT!AR$100,(PERCENT!AR88-PERCENT!AR$100)/(PERCENT!AR$101-PERCENT!AR$100),(PERCENT!AR88-PERCENT!AR$100)/(PERCENT!AR$100-PERCENT!AR$102))</f>
        <v>-1.6183133210289509</v>
      </c>
      <c r="AS88" s="198">
        <f>IF(PERCENT!AS88&gt;PERCENT!AS$100,(PERCENT!AS88-PERCENT!AS$100)/(PERCENT!AS$101-PERCENT!AS$100),(PERCENT!AS88-PERCENT!AS$100)/(PERCENT!AS$100-PERCENT!AS$102))</f>
        <v>0.87892502336286005</v>
      </c>
      <c r="AT88" s="198">
        <f>IF(PERCENT!AT88&gt;PERCENT!AT$100,(PERCENT!AT88-PERCENT!AT$100)/(PERCENT!AT$101-PERCENT!AT$100),(PERCENT!AT88-PERCENT!AT$100)/(PERCENT!AT$100-PERCENT!AT$102))</f>
        <v>1.1405339005597352</v>
      </c>
      <c r="AU88" s="198">
        <f>IF(PERCENT!AU88&gt;PERCENT!AU$100,(PERCENT!AU88-PERCENT!AU$100)/(PERCENT!AU$101-PERCENT!AU$100),(PERCENT!AU88-PERCENT!AU$100)/(PERCENT!AU$100-PERCENT!AU$102))</f>
        <v>1.4899426188569935</v>
      </c>
      <c r="AV88" s="231">
        <f>IF(PERCENT!AV88&gt;PERCENT!AV$100,(PERCENT!AV88-PERCENT!AV$100)/(PERCENT!AV$101-PERCENT!AV$100),(PERCENT!AV88-PERCENT!AV$100)/(PERCENT!AV$100-PERCENT!AV$102))</f>
        <v>0.31169457545436074</v>
      </c>
      <c r="AW88" s="231">
        <f>IF(PERCENT!AW88&gt;PERCENT!AW$100,(PERCENT!AW88-PERCENT!AW$100)/(PERCENT!AW$101-PERCENT!AW$100),(PERCENT!AW88-PERCENT!AW$100)/(PERCENT!AW$100-PERCENT!AW$102))</f>
        <v>1.345403596854714</v>
      </c>
      <c r="AX88" s="231">
        <f>IF(PERCENT!AX88&gt;PERCENT!AX$100,(PERCENT!AX88-PERCENT!AX$100)/(PERCENT!AX$101-PERCENT!AX$100),(PERCENT!AX88-PERCENT!AX$100)/(PERCENT!AX$100-PERCENT!AX$102))</f>
        <v>0.31169457545436074</v>
      </c>
      <c r="AY88" s="232">
        <f>IF(PERCENT!AY88&gt;PERCENT!AY$100,(PERCENT!AY88-PERCENT!AY$100)/(PERCENT!AY$101-PERCENT!AY$100),(PERCENT!AY88-PERCENT!AY$100)/(PERCENT!AY$100-PERCENT!AY$102))</f>
        <v>1.2546068411602733</v>
      </c>
    </row>
    <row r="89" spans="1:51" x14ac:dyDescent="0.35">
      <c r="A89" s="197" t="s">
        <v>476</v>
      </c>
      <c r="B89" s="125">
        <f>IF(PERCENT!B89&gt;PERCENT!B$100,(PERCENT!B89-PERCENT!B$100)/(PERCENT!B$101-PERCENT!B$100),(PERCENT!B89-PERCENT!B$100)/(PERCENT!B$100-PERCENT!B$102))</f>
        <v>-0.49404585028902653</v>
      </c>
      <c r="C89" s="124">
        <f>IF(PERCENT!C89&gt;PERCENT!C$100,(PERCENT!C89-PERCENT!C$100)/(PERCENT!C$101-PERCENT!C$100),(PERCENT!C89-PERCENT!C$100)/(PERCENT!C$100-PERCENT!C$102))</f>
        <v>-0.63279046659053206</v>
      </c>
      <c r="D89" s="124">
        <f>IF(PERCENT!D89&gt;PERCENT!D$100,(PERCENT!D89-PERCENT!D$100)/(PERCENT!D$101-PERCENT!D$100),(PERCENT!D89-PERCENT!D$100)/(PERCENT!D$100-PERCENT!D$102))</f>
        <v>-0.50385446994181138</v>
      </c>
      <c r="E89" s="124">
        <f>IF(PERCENT!E89&gt;PERCENT!E$100,(PERCENT!E89-PERCENT!E$100)/(PERCENT!E$101-PERCENT!E$100),(PERCENT!E89-PERCENT!E$100)/(PERCENT!E$100-PERCENT!E$102))</f>
        <v>-0.6576195819756554</v>
      </c>
      <c r="F89" s="124">
        <f>IF(PERCENT!F89&gt;PERCENT!F$100,(PERCENT!F89-PERCENT!F$100)/(PERCENT!F$101-PERCENT!F$100),(PERCENT!F89-PERCENT!F$100)/(PERCENT!F$100-PERCENT!F$102))</f>
        <v>-0.63372011486556568</v>
      </c>
      <c r="G89" s="124">
        <f>IF(PERCENT!G89&gt;PERCENT!G$100,(PERCENT!G89-PERCENT!G$100)/(PERCENT!G$101-PERCENT!G$100),(PERCENT!G89-PERCENT!G$100)/(PERCENT!G$100-PERCENT!G$102))</f>
        <v>0.82859256808877391</v>
      </c>
      <c r="H89" s="125">
        <f>IF(PERCENT!H89&gt;PERCENT!H$100,(PERCENT!H89-PERCENT!H$100)/(PERCENT!H$101-PERCENT!H$100),(PERCENT!H89-PERCENT!H$100)/(PERCENT!H$100-PERCENT!H$102))</f>
        <v>-0.82499660456834956</v>
      </c>
      <c r="I89" s="124">
        <f>IF(PERCENT!I89&gt;PERCENT!I$100,(PERCENT!I89-PERCENT!I$100)/(PERCENT!I$101-PERCENT!I$100),(PERCENT!I89-PERCENT!I$100)/(PERCENT!I$100-PERCENT!I$102))</f>
        <v>-0.86184407252389161</v>
      </c>
      <c r="J89" s="124">
        <f>IF(PERCENT!J89&gt;PERCENT!J$100,(PERCENT!J89-PERCENT!J$100)/(PERCENT!J$101-PERCENT!J$100),(PERCENT!J89-PERCENT!J$100)/(PERCENT!J$100-PERCENT!J$102))</f>
        <v>-0.74975433448051665</v>
      </c>
      <c r="K89" s="126">
        <f>IF(PERCENT!K89&gt;PERCENT!K$100,(PERCENT!K89-PERCENT!K$100)/(PERCENT!K$101-PERCENT!K$100),(PERCENT!K89-PERCENT!K$100)/(PERCENT!K$100-PERCENT!K$102))</f>
        <v>-0.18611027213151651</v>
      </c>
      <c r="L89" s="126">
        <f>IF(PERCENT!L89&gt;PERCENT!L$100,(PERCENT!L89-PERCENT!L$100)/(PERCENT!L$101-PERCENT!L$100),(PERCENT!L89-PERCENT!L$100)/(PERCENT!L$100-PERCENT!L$102))</f>
        <v>1.823131553222301E-2</v>
      </c>
      <c r="M89" s="124">
        <f>IF(PERCENT!M89&gt;PERCENT!M$100,(PERCENT!M89-PERCENT!M$100)/(PERCENT!M$101-PERCENT!M$100),(PERCENT!M89-PERCENT!M$100)/(PERCENT!M$100-PERCENT!M$102))</f>
        <v>-1</v>
      </c>
      <c r="N89" s="124">
        <f>IF(PERCENT!N89&gt;PERCENT!N$100,(PERCENT!N89-PERCENT!N$100)/(PERCENT!N$101-PERCENT!N$100),(PERCENT!N89-PERCENT!N$100)/(PERCENT!N$100-PERCENT!N$102))</f>
        <v>0.13141454322026558</v>
      </c>
      <c r="O89" s="124">
        <f>IF(PERCENT!O89&gt;PERCENT!O$100,(PERCENT!O89-PERCENT!O$100)/(PERCENT!O$101-PERCENT!O$100),(PERCENT!O89-PERCENT!O$100)/(PERCENT!O$100-PERCENT!O$102))</f>
        <v>-2.107829265829872E-2</v>
      </c>
      <c r="P89" s="124">
        <f>IF(PERCENT!P89&gt;PERCENT!P$100,(PERCENT!P89-PERCENT!P$100)/(PERCENT!P$101-PERCENT!P$100),(PERCENT!P89-PERCENT!P$100)/(PERCENT!P$100-PERCENT!P$102))</f>
        <v>-3.1125011874581009E-2</v>
      </c>
      <c r="Q89" s="124">
        <f>IF(PERCENT!Q89&gt;PERCENT!Q$100,(PERCENT!Q89-PERCENT!Q$100)/(PERCENT!Q$101-PERCENT!Q$100),(PERCENT!Q89-PERCENT!Q$100)/(PERCENT!Q$100-PERCENT!Q$102))</f>
        <v>0.11471843793871092</v>
      </c>
      <c r="R89" s="127">
        <f>IF(PERCENT!R89&gt;PERCENT!R$100,(PERCENT!R89-PERCENT!R$100)/(PERCENT!R$101-PERCENT!R$100),(PERCENT!R89-PERCENT!R$100)/(PERCENT!R$100-PERCENT!R$102))</f>
        <v>-0.64728609027924544</v>
      </c>
      <c r="S89" s="124">
        <f>IF(PERCENT!S89&gt;PERCENT!S$100,(PERCENT!S89-PERCENT!S$100)/(PERCENT!S$101-PERCENT!S$100),(PERCENT!S89-PERCENT!S$100)/(PERCENT!S$100-PERCENT!S$102))</f>
        <v>-0.60178288809921454</v>
      </c>
      <c r="T89" s="124">
        <f>IF(PERCENT!T89&gt;PERCENT!T$100,(PERCENT!T89-PERCENT!T$100)/(PERCENT!T$101-PERCENT!T$100),(PERCENT!T89-PERCENT!T$100)/(PERCENT!T$100-PERCENT!T$102))</f>
        <v>-0.59975593373754388</v>
      </c>
      <c r="U89" s="124">
        <f>IF(PERCENT!U89&gt;PERCENT!U$100,(PERCENT!U89-PERCENT!U$100)/(PERCENT!U$101-PERCENT!U$100),(PERCENT!U89-PERCENT!U$100)/(PERCENT!U$100-PERCENT!U$102))</f>
        <v>-0.80944736454351673</v>
      </c>
      <c r="V89" s="127">
        <f>IF(PERCENT!V89&gt;PERCENT!V$100,(PERCENT!V89-PERCENT!V$100)/(PERCENT!V$101-PERCENT!V$100),(PERCENT!V89-PERCENT!V$100)/(PERCENT!V$100-PERCENT!V$102))</f>
        <v>-0.88273213697499686</v>
      </c>
      <c r="W89" s="124">
        <f>IF(PERCENT!W89&gt;PERCENT!W$100,(PERCENT!W89-PERCENT!W$100)/(PERCENT!W$101-PERCENT!W$100),(PERCENT!W89-PERCENT!W$100)/(PERCENT!W$100-PERCENT!W$102))</f>
        <v>-0.88273213697499686</v>
      </c>
      <c r="X89" s="127">
        <f>IF(PERCENT!X89&gt;PERCENT!X$100,(PERCENT!X89-PERCENT!X$100)/(PERCENT!X$101-PERCENT!X$100),(PERCENT!X89-PERCENT!X$100)/(PERCENT!X$100-PERCENT!X$102))</f>
        <v>-0.34658010137518097</v>
      </c>
      <c r="Y89" s="124">
        <f>IF(PERCENT!Y89&gt;PERCENT!Y$100,(PERCENT!Y89-PERCENT!Y$100)/(PERCENT!Y$101-PERCENT!Y$100),(PERCENT!Y89-PERCENT!Y$100)/(PERCENT!Y$100-PERCENT!Y$102))</f>
        <v>-0.82680798183090742</v>
      </c>
      <c r="Z89" s="124">
        <f>IF(PERCENT!Z89&gt;PERCENT!Z$100,(PERCENT!Z89-PERCENT!Z$100)/(PERCENT!Z$101-PERCENT!Z$100),(PERCENT!Z89-PERCENT!Z$100)/(PERCENT!Z$100-PERCENT!Z$102))</f>
        <v>-0.87801162445835135</v>
      </c>
      <c r="AA89" s="124">
        <f>IF(PERCENT!AA89&gt;PERCENT!AA$100,(PERCENT!AA89-PERCENT!AA$100)/(PERCENT!AA$101-PERCENT!AA$100),(PERCENT!AA89-PERCENT!AA$100)/(PERCENT!AA$100-PERCENT!AA$102))</f>
        <v>-0.4851606419303417</v>
      </c>
      <c r="AB89" s="124">
        <f>IF(PERCENT!AB89&gt;PERCENT!AB$100,(PERCENT!AB89-PERCENT!AB$100)/(PERCENT!AB$101-PERCENT!AB$100),(PERCENT!AB89-PERCENT!AB$100)/(PERCENT!AB$100-PERCENT!AB$102))</f>
        <v>-0.13711055361472699</v>
      </c>
      <c r="AC89" s="127">
        <f>IF(PERCENT!AC89&gt;PERCENT!AC$100,(PERCENT!AC89-PERCENT!AC$100)/(PERCENT!AC$101-PERCENT!AC$100),(PERCENT!AC89-PERCENT!AC$100)/(PERCENT!AC$100-PERCENT!AC$102))</f>
        <v>-0.3519350591872229</v>
      </c>
      <c r="AD89" s="124">
        <f>IF(PERCENT!AD89&gt;PERCENT!AD$100,(PERCENT!AD89-PERCENT!AD$100)/(PERCENT!AD$101-PERCENT!AD$100),(PERCENT!AD89-PERCENT!AD$100)/(PERCENT!AD$100-PERCENT!AD$102))</f>
        <v>-0.3519350591872229</v>
      </c>
      <c r="AE89" s="128">
        <f>IF(PERCENT!AE89&gt;PERCENT!AE$100,(PERCENT!AE89-PERCENT!AE$100)/(PERCENT!AE$101-PERCENT!AE$100),(PERCENT!AE89-PERCENT!AE$100)/(PERCENT!AE$100-PERCENT!AE$102))</f>
        <v>-0.45312385824911927</v>
      </c>
      <c r="AF89" s="124">
        <f>IF(PERCENT!AF89&gt;PERCENT!AF$100,(PERCENT!AF89-PERCENT!AF$100)/(PERCENT!AF$101-PERCENT!AF$100),(PERCENT!AF89-PERCENT!AF$100)/(PERCENT!AF$100-PERCENT!AF$102))</f>
        <v>0.88515244190813269</v>
      </c>
      <c r="AG89" s="124">
        <f>IF(PERCENT!AG89&gt;PERCENT!AG$100,(PERCENT!AG89-PERCENT!AG$100)/(PERCENT!AG$101-PERCENT!AG$100),(PERCENT!AG89-PERCENT!AG$100)/(PERCENT!AG$100-PERCENT!AG$102))</f>
        <v>0.25070462663428128</v>
      </c>
      <c r="AH89" s="124">
        <f>IF(PERCENT!AH89&gt;PERCENT!AH$100,(PERCENT!AH89-PERCENT!AH$100)/(PERCENT!AH$101-PERCENT!AH$100),(PERCENT!AH89-PERCENT!AH$100)/(PERCENT!AH$100-PERCENT!AH$102))</f>
        <v>-0.68821149360160394</v>
      </c>
      <c r="AI89" s="124">
        <f>IF(PERCENT!AI89&gt;PERCENT!AI$100,(PERCENT!AI89-PERCENT!AI$100)/(PERCENT!AI$101-PERCENT!AI$100),(PERCENT!AI89-PERCENT!AI$100)/(PERCENT!AI$100-PERCENT!AI$102))</f>
        <v>-0.79924302415156867</v>
      </c>
      <c r="AJ89" s="124">
        <f>IF(PERCENT!AJ89&gt;PERCENT!AJ$100,(PERCENT!AJ89-PERCENT!AJ$100)/(PERCENT!AJ$101-PERCENT!AJ$100),(PERCENT!AJ89-PERCENT!AJ$100)/(PERCENT!AJ$100-PERCENT!AJ$102))</f>
        <v>0.46320251283290731</v>
      </c>
      <c r="AK89" s="124">
        <f>IF(PERCENT!AK89&gt;PERCENT!AK$100,(PERCENT!AK89-PERCENT!AK$100)/(PERCENT!AK$101-PERCENT!AK$100),(PERCENT!AK89-PERCENT!AK$100)/(PERCENT!AK$100-PERCENT!AK$102))</f>
        <v>-0.46579107991591673</v>
      </c>
      <c r="AL89" s="124">
        <f>IF(PERCENT!AL89&gt;PERCENT!AL$100,(PERCENT!AL89-PERCENT!AL$100)/(PERCENT!AL$101-PERCENT!AL$100),(PERCENT!AL89-PERCENT!AL$100)/(PERCENT!AL$100-PERCENT!AL$102))</f>
        <v>-0.7846571239295993</v>
      </c>
      <c r="AM89" s="124">
        <f>IF(PERCENT!AM89&gt;PERCENT!AM$100,(PERCENT!AM89-PERCENT!AM$100)/(PERCENT!AM$101-PERCENT!AM$100),(PERCENT!AM89-PERCENT!AM$100)/(PERCENT!AM$100-PERCENT!AM$102))</f>
        <v>-0.28176129090956209</v>
      </c>
      <c r="AN89" s="124">
        <f>IF(PERCENT!AN89&gt;PERCENT!AN$100,(PERCENT!AN89-PERCENT!AN$100)/(PERCENT!AN$101-PERCENT!AN$100),(PERCENT!AN89-PERCENT!AN$100)/(PERCENT!AN$100-PERCENT!AN$102))</f>
        <v>0.8861522841579671</v>
      </c>
      <c r="AO89" s="124">
        <f>IF(PERCENT!AO89&gt;PERCENT!AO$100,(PERCENT!AO89-PERCENT!AO$100)/(PERCENT!AO$101-PERCENT!AO$100),(PERCENT!AO89-PERCENT!AO$100)/(PERCENT!AO$100-PERCENT!AO$102))</f>
        <v>-0.36412648608944487</v>
      </c>
      <c r="AP89" s="124">
        <f>IF(PERCENT!AP89&gt;PERCENT!AP$100,(PERCENT!AP89-PERCENT!AP$100)/(PERCENT!AP$101-PERCENT!AP$100),(PERCENT!AP89-PERCENT!AP$100)/(PERCENT!AP$100-PERCENT!AP$102))</f>
        <v>0.97619653546434604</v>
      </c>
      <c r="AQ89" s="124">
        <f>IF(PERCENT!AQ89&gt;PERCENT!AQ$100,(PERCENT!AQ89-PERCENT!AQ$100)/(PERCENT!AQ$101-PERCENT!AQ$100),(PERCENT!AQ89-PERCENT!AQ$100)/(PERCENT!AQ$100-PERCENT!AQ$102))</f>
        <v>1.8241291109360482E-2</v>
      </c>
      <c r="AR89" s="124">
        <f>IF(PERCENT!AR89&gt;PERCENT!AR$100,(PERCENT!AR89-PERCENT!AR$100)/(PERCENT!AR$101-PERCENT!AR$100),(PERCENT!AR89-PERCENT!AR$100)/(PERCENT!AR$100-PERCENT!AR$102))</f>
        <v>0.88625777935798344</v>
      </c>
      <c r="AS89" s="198">
        <f>IF(PERCENT!AS89&gt;PERCENT!AS$100,(PERCENT!AS89-PERCENT!AS$100)/(PERCENT!AS$101-PERCENT!AS$100),(PERCENT!AS89-PERCENT!AS$100)/(PERCENT!AS$100-PERCENT!AS$102))</f>
        <v>-0.87003382318088829</v>
      </c>
      <c r="AT89" s="198">
        <f>IF(PERCENT!AT89&gt;PERCENT!AT$100,(PERCENT!AT89-PERCENT!AT$100)/(PERCENT!AT$101-PERCENT!AT$100),(PERCENT!AT89-PERCENT!AT$100)/(PERCENT!AT$100-PERCENT!AT$102))</f>
        <v>-0.17608216677357835</v>
      </c>
      <c r="AU89" s="198">
        <f>IF(PERCENT!AU89&gt;PERCENT!AU$100,(PERCENT!AU89-PERCENT!AU$100)/(PERCENT!AU$101-PERCENT!AU$100),(PERCENT!AU89-PERCENT!AU$100)/(PERCENT!AU$100-PERCENT!AU$102))</f>
        <v>-0.49681941265178214</v>
      </c>
      <c r="AV89" s="231">
        <f>IF(PERCENT!AV89&gt;PERCENT!AV$100,(PERCENT!AV89-PERCENT!AV$100)/(PERCENT!AV$101-PERCENT!AV$100),(PERCENT!AV89-PERCENT!AV$100)/(PERCENT!AV$100-PERCENT!AV$102))</f>
        <v>-0.45312385824911927</v>
      </c>
      <c r="AW89" s="231">
        <f>IF(PERCENT!AW89&gt;PERCENT!AW$100,(PERCENT!AW89-PERCENT!AW$100)/(PERCENT!AW$101-PERCENT!AW$100),(PERCENT!AW89-PERCENT!AW$100)/(PERCENT!AW$100-PERCENT!AW$102))</f>
        <v>-0.46281949097749936</v>
      </c>
      <c r="AX89" s="231">
        <f>IF(PERCENT!AX89&gt;PERCENT!AX$100,(PERCENT!AX89-PERCENT!AX$100)/(PERCENT!AX$101-PERCENT!AX$100),(PERCENT!AX89-PERCENT!AX$100)/(PERCENT!AX$100-PERCENT!AX$102))</f>
        <v>-0.45312385824911927</v>
      </c>
      <c r="AY89" s="232">
        <f>IF(PERCENT!AY89&gt;PERCENT!AY$100,(PERCENT!AY89-PERCENT!AY$100)/(PERCENT!AY$101-PERCENT!AY$100),(PERCENT!AY89-PERCENT!AY$100)/(PERCENT!AY$100-PERCENT!AY$102))</f>
        <v>-0.73241206776548906</v>
      </c>
    </row>
    <row r="90" spans="1:51" x14ac:dyDescent="0.35">
      <c r="A90" s="197" t="s">
        <v>477</v>
      </c>
      <c r="B90" s="125">
        <f>IF(PERCENT!B90&gt;PERCENT!B$100,(PERCENT!B90-PERCENT!B$100)/(PERCENT!B$101-PERCENT!B$100),(PERCENT!B90-PERCENT!B$100)/(PERCENT!B$100-PERCENT!B$102))</f>
        <v>-0.13061624057997492</v>
      </c>
      <c r="C90" s="124">
        <f>IF(PERCENT!C90&gt;PERCENT!C$100,(PERCENT!C90-PERCENT!C$100)/(PERCENT!C$101-PERCENT!C$100),(PERCENT!C90-PERCENT!C$100)/(PERCENT!C$100-PERCENT!C$102))</f>
        <v>-0.46940091252971405</v>
      </c>
      <c r="D90" s="124">
        <f>IF(PERCENT!D90&gt;PERCENT!D$100,(PERCENT!D90-PERCENT!D$100)/(PERCENT!D$101-PERCENT!D$100),(PERCENT!D90-PERCENT!D$100)/(PERCENT!D$100-PERCENT!D$102))</f>
        <v>-0.25922476904904695</v>
      </c>
      <c r="E90" s="124">
        <f>IF(PERCENT!E90&gt;PERCENT!E$100,(PERCENT!E90-PERCENT!E$100)/(PERCENT!E$101-PERCENT!E$100),(PERCENT!E90-PERCENT!E$100)/(PERCENT!E$100-PERCENT!E$102))</f>
        <v>-0.54358802742640033</v>
      </c>
      <c r="F90" s="124">
        <f>IF(PERCENT!F90&gt;PERCENT!F$100,(PERCENT!F90-PERCENT!F$100)/(PERCENT!F$101-PERCENT!F$100),(PERCENT!F90-PERCENT!F$100)/(PERCENT!F$100-PERCENT!F$102))</f>
        <v>0.17686143663505299</v>
      </c>
      <c r="G90" s="124">
        <f>IF(PERCENT!G90&gt;PERCENT!G$100,(PERCENT!G90-PERCENT!G$100)/(PERCENT!G$101-PERCENT!G$100),(PERCENT!G90-PERCENT!G$100)/(PERCENT!G$100-PERCENT!G$102))</f>
        <v>0.42636117627012166</v>
      </c>
      <c r="H90" s="125">
        <f>IF(PERCENT!H90&gt;PERCENT!H$100,(PERCENT!H90-PERCENT!H$100)/(PERCENT!H$101-PERCENT!H$100),(PERCENT!H90-PERCENT!H$100)/(PERCENT!H$100-PERCENT!H$102))</f>
        <v>-3.3267705962357882E-2</v>
      </c>
      <c r="I90" s="124">
        <f>IF(PERCENT!I90&gt;PERCENT!I$100,(PERCENT!I90-PERCENT!I$100)/(PERCENT!I$101-PERCENT!I$100),(PERCENT!I90-PERCENT!I$100)/(PERCENT!I$100-PERCENT!I$102))</f>
        <v>4.0171815354756862E-3</v>
      </c>
      <c r="J90" s="124">
        <f>IF(PERCENT!J90&gt;PERCENT!J$100,(PERCENT!J90-PERCENT!J$100)/(PERCENT!J$101-PERCENT!J$100),(PERCENT!J90-PERCENT!J$100)/(PERCENT!J$100-PERCENT!J$102))</f>
        <v>-6.836117948958953E-2</v>
      </c>
      <c r="K90" s="126">
        <f>IF(PERCENT!K90&gt;PERCENT!K$100,(PERCENT!K90-PERCENT!K$100)/(PERCENT!K$101-PERCENT!K$100),(PERCENT!K90-PERCENT!K$100)/(PERCENT!K$100-PERCENT!K$102))</f>
        <v>-0.64982452500716803</v>
      </c>
      <c r="L90" s="126">
        <f>IF(PERCENT!L90&gt;PERCENT!L$100,(PERCENT!L90-PERCENT!L$100)/(PERCENT!L$101-PERCENT!L$100),(PERCENT!L90-PERCENT!L$100)/(PERCENT!L$100-PERCENT!L$102))</f>
        <v>1</v>
      </c>
      <c r="M90" s="124">
        <f>IF(PERCENT!M90&gt;PERCENT!M$100,(PERCENT!M90-PERCENT!M$100)/(PERCENT!M$101-PERCENT!M$100),(PERCENT!M90-PERCENT!M$100)/(PERCENT!M$100-PERCENT!M$102))</f>
        <v>-1</v>
      </c>
      <c r="N90" s="124">
        <f>IF(PERCENT!N90&gt;PERCENT!N$100,(PERCENT!N90-PERCENT!N$100)/(PERCENT!N$101-PERCENT!N$100),(PERCENT!N90-PERCENT!N$100)/(PERCENT!N$100-PERCENT!N$102))</f>
        <v>1</v>
      </c>
      <c r="O90" s="124">
        <f>IF(PERCENT!O90&gt;PERCENT!O$100,(PERCENT!O90-PERCENT!O$100)/(PERCENT!O$101-PERCENT!O$100),(PERCENT!O90-PERCENT!O$100)/(PERCENT!O$100-PERCENT!O$102))</f>
        <v>-0.51053914632914932</v>
      </c>
      <c r="P90" s="124">
        <f>IF(PERCENT!P90&gt;PERCENT!P$100,(PERCENT!P90-PERCENT!P$100)/(PERCENT!P$101-PERCENT!P$100),(PERCENT!P90-PERCENT!P$100)/(PERCENT!P$100-PERCENT!P$102))</f>
        <v>0.43086382688705838</v>
      </c>
      <c r="Q90" s="124">
        <f>IF(PERCENT!Q90&gt;PERCENT!Q$100,(PERCENT!Q90-PERCENT!Q$100)/(PERCENT!Q$101-PERCENT!Q$100),(PERCENT!Q90-PERCENT!Q$100)/(PERCENT!Q$100-PERCENT!Q$102))</f>
        <v>-0.42984502338535147</v>
      </c>
      <c r="R90" s="127">
        <f>IF(PERCENT!R90&gt;PERCENT!R$100,(PERCENT!R90-PERCENT!R$100)/(PERCENT!R$101-PERCENT!R$100),(PERCENT!R90-PERCENT!R$100)/(PERCENT!R$100-PERCENT!R$102))</f>
        <v>-0.87140404971916641</v>
      </c>
      <c r="S90" s="124">
        <f>IF(PERCENT!S90&gt;PERCENT!S$100,(PERCENT!S90-PERCENT!S$100)/(PERCENT!S$101-PERCENT!S$100),(PERCENT!S90-PERCENT!S$100)/(PERCENT!S$100-PERCENT!S$102))</f>
        <v>-0.89727959036737581</v>
      </c>
      <c r="T90" s="124">
        <f>IF(PERCENT!T90&gt;PERCENT!T$100,(PERCENT!T90-PERCENT!T$100)/(PERCENT!T$101-PERCENT!T$100),(PERCENT!T90-PERCENT!T$100)/(PERCENT!T$100-PERCENT!T$102))</f>
        <v>-0.95430210932430415</v>
      </c>
      <c r="U90" s="124">
        <f>IF(PERCENT!U90&gt;PERCENT!U$100,(PERCENT!U90-PERCENT!U$100)/(PERCENT!U$101-PERCENT!U$100),(PERCENT!U90-PERCENT!U$100)/(PERCENT!U$100-PERCENT!U$102))</f>
        <v>-0.66430079633113004</v>
      </c>
      <c r="V90" s="127">
        <f>IF(PERCENT!V90&gt;PERCENT!V$100,(PERCENT!V90-PERCENT!V$100)/(PERCENT!V$101-PERCENT!V$100),(PERCENT!V90-PERCENT!V$100)/(PERCENT!V$100-PERCENT!V$102))</f>
        <v>-0.89486563412749631</v>
      </c>
      <c r="W90" s="124">
        <f>IF(PERCENT!W90&gt;PERCENT!W$100,(PERCENT!W90-PERCENT!W$100)/(PERCENT!W$101-PERCENT!W$100),(PERCENT!W90-PERCENT!W$100)/(PERCENT!W$100-PERCENT!W$102))</f>
        <v>-0.89486563412749631</v>
      </c>
      <c r="X90" s="127">
        <f>IF(PERCENT!X90&gt;PERCENT!X$100,(PERCENT!X90-PERCENT!X$100)/(PERCENT!X$101-PERCENT!X$100),(PERCENT!X90-PERCENT!X$100)/(PERCENT!X$100-PERCENT!X$102))</f>
        <v>-0.39941260178925669</v>
      </c>
      <c r="Y90" s="124">
        <f>IF(PERCENT!Y90&gt;PERCENT!Y$100,(PERCENT!Y90-PERCENT!Y$100)/(PERCENT!Y$101-PERCENT!Y$100),(PERCENT!Y90-PERCENT!Y$100)/(PERCENT!Y$100-PERCENT!Y$102))</f>
        <v>-0.98841187951159526</v>
      </c>
      <c r="Z90" s="124">
        <f>IF(PERCENT!Z90&gt;PERCENT!Z$100,(PERCENT!Z90-PERCENT!Z$100)/(PERCENT!Z$101-PERCENT!Z$100),(PERCENT!Z90-PERCENT!Z$100)/(PERCENT!Z$100-PERCENT!Z$102))</f>
        <v>-0.95525663440775166</v>
      </c>
      <c r="AA90" s="124">
        <f>IF(PERCENT!AA90&gt;PERCENT!AA$100,(PERCENT!AA90-PERCENT!AA$100)/(PERCENT!AA$101-PERCENT!AA$100),(PERCENT!AA90-PERCENT!AA$100)/(PERCENT!AA$100-PERCENT!AA$102))</f>
        <v>-0.26698647586494334</v>
      </c>
      <c r="AB90" s="124">
        <f>IF(PERCENT!AB90&gt;PERCENT!AB$100,(PERCENT!AB90-PERCENT!AB$100)/(PERCENT!AB$101-PERCENT!AB$100),(PERCENT!AB90-PERCENT!AB$100)/(PERCENT!AB$100-PERCENT!AB$102))</f>
        <v>-0.2538544198903816</v>
      </c>
      <c r="AC90" s="127">
        <f>IF(PERCENT!AC90&gt;PERCENT!AC$100,(PERCENT!AC90-PERCENT!AC$100)/(PERCENT!AC$101-PERCENT!AC$100),(PERCENT!AC90-PERCENT!AC$100)/(PERCENT!AC$100-PERCENT!AC$102))</f>
        <v>-0.76639312592945574</v>
      </c>
      <c r="AD90" s="124">
        <f>IF(PERCENT!AD90&gt;PERCENT!AD$100,(PERCENT!AD90-PERCENT!AD$100)/(PERCENT!AD$101-PERCENT!AD$100),(PERCENT!AD90-PERCENT!AD$100)/(PERCENT!AD$100-PERCENT!AD$102))</f>
        <v>-0.76639312592945574</v>
      </c>
      <c r="AE90" s="128">
        <f>IF(PERCENT!AE90&gt;PERCENT!AE$100,(PERCENT!AE90-PERCENT!AE$100)/(PERCENT!AE$101-PERCENT!AE$100),(PERCENT!AE90-PERCENT!AE$100)/(PERCENT!AE$100-PERCENT!AE$102))</f>
        <v>-0.3674313613612501</v>
      </c>
      <c r="AF90" s="124">
        <f>IF(PERCENT!AF90&gt;PERCENT!AF$100,(PERCENT!AF90-PERCENT!AF$100)/(PERCENT!AF$101-PERCENT!AF$100),(PERCENT!AF90-PERCENT!AF$100)/(PERCENT!AF$100-PERCENT!AF$102))</f>
        <v>-0.79726466825434594</v>
      </c>
      <c r="AG90" s="124">
        <f>IF(PERCENT!AG90&gt;PERCENT!AG$100,(PERCENT!AG90-PERCENT!AG$100)/(PERCENT!AG$101-PERCENT!AG$100),(PERCENT!AG90-PERCENT!AG$100)/(PERCENT!AG$100-PERCENT!AG$102))</f>
        <v>-0.35128876376394225</v>
      </c>
      <c r="AH90" s="124">
        <f>IF(PERCENT!AH90&gt;PERCENT!AH$100,(PERCENT!AH90-PERCENT!AH$100)/(PERCENT!AH$101-PERCENT!AH$100),(PERCENT!AH90-PERCENT!AH$100)/(PERCENT!AH$100-PERCENT!AH$102))</f>
        <v>-0.77694899262590156</v>
      </c>
      <c r="AI90" s="124">
        <f>IF(PERCENT!AI90&gt;PERCENT!AI$100,(PERCENT!AI90-PERCENT!AI$100)/(PERCENT!AI$101-PERCENT!AI$100),(PERCENT!AI90-PERCENT!AI$100)/(PERCENT!AI$100-PERCENT!AI$102))</f>
        <v>-0.43116431195933241</v>
      </c>
      <c r="AJ90" s="124">
        <f>IF(PERCENT!AJ90&gt;PERCENT!AJ$100,(PERCENT!AJ90-PERCENT!AJ$100)/(PERCENT!AJ$101-PERCENT!AJ$100),(PERCENT!AJ90-PERCENT!AJ$100)/(PERCENT!AJ$100-PERCENT!AJ$102))</f>
        <v>-1.8923942033776547E-2</v>
      </c>
      <c r="AK90" s="124">
        <f>IF(PERCENT!AK90&gt;PERCENT!AK$100,(PERCENT!AK90-PERCENT!AK$100)/(PERCENT!AK$101-PERCENT!AK$100),(PERCENT!AK90-PERCENT!AK$100)/(PERCENT!AK$100-PERCENT!AK$102))</f>
        <v>-0.52628402246522854</v>
      </c>
      <c r="AL90" s="124">
        <f>IF(PERCENT!AL90&gt;PERCENT!AL$100,(PERCENT!AL90-PERCENT!AL$100)/(PERCENT!AL$101-PERCENT!AL$100),(PERCENT!AL90-PERCENT!AL$100)/(PERCENT!AL$100-PERCENT!AL$102))</f>
        <v>-0.87909625460790131</v>
      </c>
      <c r="AM90" s="124">
        <f>IF(PERCENT!AM90&gt;PERCENT!AM$100,(PERCENT!AM90-PERCENT!AM$100)/(PERCENT!AM$101-PERCENT!AM$100),(PERCENT!AM90-PERCENT!AM$100)/(PERCENT!AM$100-PERCENT!AM$102))</f>
        <v>0.33052867802681507</v>
      </c>
      <c r="AN90" s="124">
        <f>IF(PERCENT!AN90&gt;PERCENT!AN$100,(PERCENT!AN90-PERCENT!AN$100)/(PERCENT!AN$101-PERCENT!AN$100),(PERCENT!AN90-PERCENT!AN$100)/(PERCENT!AN$100-PERCENT!AN$102))</f>
        <v>-0.71149272925227458</v>
      </c>
      <c r="AO90" s="124">
        <f>IF(PERCENT!AO90&gt;PERCENT!AO$100,(PERCENT!AO90-PERCENT!AO$100)/(PERCENT!AO$101-PERCENT!AO$100),(PERCENT!AO90-PERCENT!AO$100)/(PERCENT!AO$100-PERCENT!AO$102))</f>
        <v>-0.10055502584031016</v>
      </c>
      <c r="AP90" s="124">
        <f>IF(PERCENT!AP90&gt;PERCENT!AP$100,(PERCENT!AP90-PERCENT!AP$100)/(PERCENT!AP$101-PERCENT!AP$100),(PERCENT!AP90-PERCENT!AP$100)/(PERCENT!AP$100-PERCENT!AP$102))</f>
        <v>0.93303895073822163</v>
      </c>
      <c r="AQ90" s="124">
        <f>IF(PERCENT!AQ90&gt;PERCENT!AQ$100,(PERCENT!AQ90-PERCENT!AQ$100)/(PERCENT!AQ$101-PERCENT!AQ$100),(PERCENT!AQ90-PERCENT!AQ$100)/(PERCENT!AQ$100-PERCENT!AQ$102))</f>
        <v>0.27275244149093381</v>
      </c>
      <c r="AR90" s="124">
        <f>IF(PERCENT!AR90&gt;PERCENT!AR$100,(PERCENT!AR90-PERCENT!AR$100)/(PERCENT!AR$101-PERCENT!AR$100),(PERCENT!AR90-PERCENT!AR$100)/(PERCENT!AR$100-PERCENT!AR$102))</f>
        <v>0.79056753331009488</v>
      </c>
      <c r="AS90" s="198">
        <f>IF(PERCENT!AS90&gt;PERCENT!AS$100,(PERCENT!AS90-PERCENT!AS$100)/(PERCENT!AS$101-PERCENT!AS$100),(PERCENT!AS90-PERCENT!AS$100)/(PERCENT!AS$100-PERCENT!AS$102))</f>
        <v>-0.10109720910785511</v>
      </c>
      <c r="AT90" s="198">
        <f>IF(PERCENT!AT90&gt;PERCENT!AT$100,(PERCENT!AT90-PERCENT!AT$100)/(PERCENT!AT$101-PERCENT!AT$100),(PERCENT!AT90-PERCENT!AT$100)/(PERCENT!AT$100-PERCENT!AT$102))</f>
        <v>-0.16811471937032843</v>
      </c>
      <c r="AU90" s="198">
        <f>IF(PERCENT!AU90&gt;PERCENT!AU$100,(PERCENT!AU90-PERCENT!AU$100)/(PERCENT!AU$101-PERCENT!AU$100),(PERCENT!AU90-PERCENT!AU$100)/(PERCENT!AU$100-PERCENT!AU$102))</f>
        <v>-0.71559465316275794</v>
      </c>
      <c r="AV90" s="231">
        <f>IF(PERCENT!AV90&gt;PERCENT!AV$100,(PERCENT!AV90-PERCENT!AV$100)/(PERCENT!AV$101-PERCENT!AV$100),(PERCENT!AV90-PERCENT!AV$100)/(PERCENT!AV$100-PERCENT!AV$102))</f>
        <v>-0.3674313613612501</v>
      </c>
      <c r="AW90" s="231">
        <f>IF(PERCENT!AW90&gt;PERCENT!AW$100,(PERCENT!AW90-PERCENT!AW$100)/(PERCENT!AW$101-PERCENT!AW$100),(PERCENT!AW90-PERCENT!AW$100)/(PERCENT!AW$100-PERCENT!AW$102))</f>
        <v>-0.31930562747935687</v>
      </c>
      <c r="AX90" s="231">
        <f>IF(PERCENT!AX90&gt;PERCENT!AX$100,(PERCENT!AX90-PERCENT!AX$100)/(PERCENT!AX$101-PERCENT!AX$100),(PERCENT!AX90-PERCENT!AX$100)/(PERCENT!AX$100-PERCENT!AX$102))</f>
        <v>-0.3674313613612501</v>
      </c>
      <c r="AY90" s="232">
        <f>IF(PERCENT!AY90&gt;PERCENT!AY$100,(PERCENT!AY90-PERCENT!AY$100)/(PERCENT!AY$101-PERCENT!AY$100),(PERCENT!AY90-PERCENT!AY$100)/(PERCENT!AY$100-PERCENT!AY$102))</f>
        <v>-0.41045858542863289</v>
      </c>
    </row>
    <row r="91" spans="1:51" x14ac:dyDescent="0.35">
      <c r="A91" s="197" t="s">
        <v>478</v>
      </c>
      <c r="B91" s="125">
        <f>IF(PERCENT!B91&gt;PERCENT!B$100,(PERCENT!B91-PERCENT!B$100)/(PERCENT!B$101-PERCENT!B$100),(PERCENT!B91-PERCENT!B$100)/(PERCENT!B$100-PERCENT!B$102))</f>
        <v>1.0315125099592839E-2</v>
      </c>
      <c r="C91" s="124">
        <f>IF(PERCENT!C91&gt;PERCENT!C$100,(PERCENT!C91-PERCENT!C$100)/(PERCENT!C$101-PERCENT!C$100),(PERCENT!C91-PERCENT!C$100)/(PERCENT!C$100-PERCENT!C$102))</f>
        <v>0.75778180710585497</v>
      </c>
      <c r="D91" s="124">
        <f>IF(PERCENT!D91&gt;PERCENT!D$100,(PERCENT!D91-PERCENT!D$100)/(PERCENT!D$101-PERCENT!D$100),(PERCENT!D91-PERCENT!D$100)/(PERCENT!D$100-PERCENT!D$102))</f>
        <v>0.26581066621380628</v>
      </c>
      <c r="E91" s="124">
        <f>IF(PERCENT!E91&gt;PERCENT!E$100,(PERCENT!E91-PERCENT!E$100)/(PERCENT!E$101-PERCENT!E$100),(PERCENT!E91-PERCENT!E$100)/(PERCENT!E$100-PERCENT!E$102))</f>
        <v>-8.0852436658050489E-3</v>
      </c>
      <c r="F91" s="124">
        <f>IF(PERCENT!F91&gt;PERCENT!F$100,(PERCENT!F91-PERCENT!F$100)/(PERCENT!F$101-PERCENT!F$100),(PERCENT!F91-PERCENT!F$100)/(PERCENT!F$100-PERCENT!F$102))</f>
        <v>4.4227551393240624E-2</v>
      </c>
      <c r="G91" s="124">
        <f>IF(PERCENT!G91&gt;PERCENT!G$100,(PERCENT!G91-PERCENT!G$100)/(PERCENT!G$101-PERCENT!G$100),(PERCENT!G91-PERCENT!G$100)/(PERCENT!G$100-PERCENT!G$102))</f>
        <v>-0.44440694465459168</v>
      </c>
      <c r="H91" s="125">
        <f>IF(PERCENT!H91&gt;PERCENT!H$100,(PERCENT!H91-PERCENT!H$100)/(PERCENT!H$101-PERCENT!H$100),(PERCENT!H91-PERCENT!H$100)/(PERCENT!H$100-PERCENT!H$102))</f>
        <v>-0.17022963701231189</v>
      </c>
      <c r="I91" s="124">
        <f>IF(PERCENT!I91&gt;PERCENT!I$100,(PERCENT!I91-PERCENT!I$100)/(PERCENT!I$101-PERCENT!I$100),(PERCENT!I91-PERCENT!I$100)/(PERCENT!I$100-PERCENT!I$102))</f>
        <v>-0.86720100413019352</v>
      </c>
      <c r="J91" s="124">
        <f>IF(PERCENT!J91&gt;PERCENT!J$100,(PERCENT!J91-PERCENT!J$100)/(PERCENT!J$101-PERCENT!J$100),(PERCENT!J91-PERCENT!J$100)/(PERCENT!J$100-PERCENT!J$102))</f>
        <v>7.7161134995463274E-2</v>
      </c>
      <c r="K91" s="126">
        <f>IF(PERCENT!K91&gt;PERCENT!K$100,(PERCENT!K91-PERCENT!K$100)/(PERCENT!K$101-PERCENT!K$100),(PERCENT!K91-PERCENT!K$100)/(PERCENT!K$100-PERCENT!K$102))</f>
        <v>0.30075827105708364</v>
      </c>
      <c r="L91" s="126">
        <f>IF(PERCENT!L91&gt;PERCENT!L$100,(PERCENT!L91-PERCENT!L$100)/(PERCENT!L$101-PERCENT!L$100),(PERCENT!L91-PERCENT!L$100)/(PERCENT!L$100-PERCENT!L$102))</f>
        <v>0.15173406656414912</v>
      </c>
      <c r="M91" s="124">
        <f>IF(PERCENT!M91&gt;PERCENT!M$100,(PERCENT!M91-PERCENT!M$100)/(PERCENT!M$101-PERCENT!M$100),(PERCENT!M91-PERCENT!M$100)/(PERCENT!M$100-PERCENT!M$102))</f>
        <v>-1</v>
      </c>
      <c r="N91" s="124">
        <f>IF(PERCENT!N91&gt;PERCENT!N$100,(PERCENT!N91-PERCENT!N$100)/(PERCENT!N$101-PERCENT!N$100),(PERCENT!N91-PERCENT!N$100)/(PERCENT!N$100-PERCENT!N$102))</f>
        <v>0.11193603235090306</v>
      </c>
      <c r="O91" s="124">
        <f>IF(PERCENT!O91&gt;PERCENT!O$100,(PERCENT!O91-PERCENT!O$100)/(PERCENT!O$101-PERCENT!O$100),(PERCENT!O91-PERCENT!O$100)/(PERCENT!O$100-PERCENT!O$102))</f>
        <v>-0.51053914632914932</v>
      </c>
      <c r="P91" s="124">
        <f>IF(PERCENT!P91&gt;PERCENT!P$100,(PERCENT!P91-PERCENT!P$100)/(PERCENT!P$101-PERCENT!P$100),(PERCENT!P91-PERCENT!P$100)/(PERCENT!P$100-PERCENT!P$102))</f>
        <v>0.44811037758744998</v>
      </c>
      <c r="Q91" s="124">
        <f>IF(PERCENT!Q91&gt;PERCENT!Q$100,(PERCENT!Q91-PERCENT!Q$100)/(PERCENT!Q$101-PERCENT!Q$100),(PERCENT!Q91-PERCENT!Q$100)/(PERCENT!Q$100-PERCENT!Q$102))</f>
        <v>0.9601261815341815</v>
      </c>
      <c r="R91" s="127">
        <f>IF(PERCENT!R91&gt;PERCENT!R$100,(PERCENT!R91-PERCENT!R$100)/(PERCENT!R$101-PERCENT!R$100),(PERCENT!R91-PERCENT!R$100)/(PERCENT!R$100-PERCENT!R$102))</f>
        <v>-0.5143944932681882</v>
      </c>
      <c r="S91" s="124">
        <f>IF(PERCENT!S91&gt;PERCENT!S$100,(PERCENT!S91-PERCENT!S$100)/(PERCENT!S$101-PERCENT!S$100),(PERCENT!S91-PERCENT!S$100)/(PERCENT!S$100-PERCENT!S$102))</f>
        <v>-0.42312836432707662</v>
      </c>
      <c r="T91" s="124">
        <f>IF(PERCENT!T91&gt;PERCENT!T$100,(PERCENT!T91-PERCENT!T$100)/(PERCENT!T$101-PERCENT!T$100),(PERCENT!T91-PERCENT!T$100)/(PERCENT!T$100-PERCENT!T$102))</f>
        <v>-0.55716140593074304</v>
      </c>
      <c r="U91" s="124">
        <f>IF(PERCENT!U91&gt;PERCENT!U$100,(PERCENT!U91-PERCENT!U$100)/(PERCENT!U$101-PERCENT!U$100),(PERCENT!U91-PERCENT!U$100)/(PERCENT!U$100-PERCENT!U$102))</f>
        <v>-0.55565955944734724</v>
      </c>
      <c r="V91" s="127">
        <f>IF(PERCENT!V91&gt;PERCENT!V$100,(PERCENT!V91-PERCENT!V$100)/(PERCENT!V$101-PERCENT!V$100),(PERCENT!V91-PERCENT!V$100)/(PERCENT!V$100-PERCENT!V$102))</f>
        <v>-0.68118289150866929</v>
      </c>
      <c r="W91" s="124">
        <f>IF(PERCENT!W91&gt;PERCENT!W$100,(PERCENT!W91-PERCENT!W$100)/(PERCENT!W$101-PERCENT!W$100),(PERCENT!W91-PERCENT!W$100)/(PERCENT!W$100-PERCENT!W$102))</f>
        <v>-0.68118289150866929</v>
      </c>
      <c r="X91" s="127">
        <f>IF(PERCENT!X91&gt;PERCENT!X$100,(PERCENT!X91-PERCENT!X$100)/(PERCENT!X$101-PERCENT!X$100),(PERCENT!X91-PERCENT!X$100)/(PERCENT!X$100-PERCENT!X$102))</f>
        <v>0.34917889390750073</v>
      </c>
      <c r="Y91" s="124">
        <f>IF(PERCENT!Y91&gt;PERCENT!Y$100,(PERCENT!Y91-PERCENT!Y$100)/(PERCENT!Y$101-PERCENT!Y$100),(PERCENT!Y91-PERCENT!Y$100)/(PERCENT!Y$100-PERCENT!Y$102))</f>
        <v>-0.88890519270898938</v>
      </c>
      <c r="Z91" s="124">
        <f>IF(PERCENT!Z91&gt;PERCENT!Z$100,(PERCENT!Z91-PERCENT!Z$100)/(PERCENT!Z$101-PERCENT!Z$100),(PERCENT!Z91-PERCENT!Z$100)/(PERCENT!Z$100-PERCENT!Z$102))</f>
        <v>-0.59573666131151515</v>
      </c>
      <c r="AA91" s="124">
        <f>IF(PERCENT!AA91&gt;PERCENT!AA$100,(PERCENT!AA91-PERCENT!AA$100)/(PERCENT!AA$101-PERCENT!AA$100),(PERCENT!AA91-PERCENT!AA$100)/(PERCENT!AA$100-PERCENT!AA$102))</f>
        <v>7.5869267510817337E-2</v>
      </c>
      <c r="AB91" s="124">
        <f>IF(PERCENT!AB91&gt;PERCENT!AB$100,(PERCENT!AB91-PERCENT!AB$100)/(PERCENT!AB$101-PERCENT!AB$100),(PERCENT!AB91-PERCENT!AB$100)/(PERCENT!AB$100-PERCENT!AB$102))</f>
        <v>0.89188276634236763</v>
      </c>
      <c r="AC91" s="127">
        <f>IF(PERCENT!AC91&gt;PERCENT!AC$100,(PERCENT!AC91-PERCENT!AC$100)/(PERCENT!AC$101-PERCENT!AC$100),(PERCENT!AC91-PERCENT!AC$100)/(PERCENT!AC$100-PERCENT!AC$102))</f>
        <v>-0.85392103650091633</v>
      </c>
      <c r="AD91" s="124">
        <f>IF(PERCENT!AD91&gt;PERCENT!AD$100,(PERCENT!AD91-PERCENT!AD$100)/(PERCENT!AD$101-PERCENT!AD$100),(PERCENT!AD91-PERCENT!AD$100)/(PERCENT!AD$100-PERCENT!AD$102))</f>
        <v>-0.85392103650091633</v>
      </c>
      <c r="AE91" s="128">
        <f>IF(PERCENT!AE91&gt;PERCENT!AE$100,(PERCENT!AE91-PERCENT!AE$100)/(PERCENT!AE$101-PERCENT!AE$100),(PERCENT!AE91-PERCENT!AE$100)/(PERCENT!AE$100-PERCENT!AE$102))</f>
        <v>0.33372330847746345</v>
      </c>
      <c r="AF91" s="124">
        <f>IF(PERCENT!AF91&gt;PERCENT!AF$100,(PERCENT!AF91-PERCENT!AF$100)/(PERCENT!AF$101-PERCENT!AF$100),(PERCENT!AF91-PERCENT!AF$100)/(PERCENT!AF$100-PERCENT!AF$102))</f>
        <v>-0.29535494469141504</v>
      </c>
      <c r="AG91" s="124">
        <f>IF(PERCENT!AG91&gt;PERCENT!AG$100,(PERCENT!AG91-PERCENT!AG$100)/(PERCENT!AG$101-PERCENT!AG$100),(PERCENT!AG91-PERCENT!AG$100)/(PERCENT!AG$100-PERCENT!AG$102))</f>
        <v>-0.23421170312932921</v>
      </c>
      <c r="AH91" s="124">
        <f>IF(PERCENT!AH91&gt;PERCENT!AH$100,(PERCENT!AH91-PERCENT!AH$100)/(PERCENT!AH$101-PERCENT!AH$100),(PERCENT!AH91-PERCENT!AH$100)/(PERCENT!AH$100-PERCENT!AH$102))</f>
        <v>-0.69227548592201438</v>
      </c>
      <c r="AI91" s="124">
        <f>IF(PERCENT!AI91&gt;PERCENT!AI$100,(PERCENT!AI91-PERCENT!AI$100)/(PERCENT!AI$101-PERCENT!AI$100),(PERCENT!AI91-PERCENT!AI$100)/(PERCENT!AI$100-PERCENT!AI$102))</f>
        <v>-0.76344112459729474</v>
      </c>
      <c r="AJ91" s="124">
        <f>IF(PERCENT!AJ91&gt;PERCENT!AJ$100,(PERCENT!AJ91-PERCENT!AJ$100)/(PERCENT!AJ$101-PERCENT!AJ$100),(PERCENT!AJ91-PERCENT!AJ$100)/(PERCENT!AJ$100-PERCENT!AJ$102))</f>
        <v>-0.22461159123580426</v>
      </c>
      <c r="AK91" s="124">
        <f>IF(PERCENT!AK91&gt;PERCENT!AK$100,(PERCENT!AK91-PERCENT!AK$100)/(PERCENT!AK$101-PERCENT!AK$100),(PERCENT!AK91-PERCENT!AK$100)/(PERCENT!AK$100-PERCENT!AK$102))</f>
        <v>0.41933679525652268</v>
      </c>
      <c r="AL91" s="124">
        <f>IF(PERCENT!AL91&gt;PERCENT!AL$100,(PERCENT!AL91-PERCENT!AL$100)/(PERCENT!AL$101-PERCENT!AL$100),(PERCENT!AL91-PERCENT!AL$100)/(PERCENT!AL$100-PERCENT!AL$102))</f>
        <v>-0.70241210459273107</v>
      </c>
      <c r="AM91" s="124">
        <f>IF(PERCENT!AM91&gt;PERCENT!AM$100,(PERCENT!AM91-PERCENT!AM$100)/(PERCENT!AM$101-PERCENT!AM$100),(PERCENT!AM91-PERCENT!AM$100)/(PERCENT!AM$100-PERCENT!AM$102))</f>
        <v>0.19848262247347717</v>
      </c>
      <c r="AN91" s="124">
        <f>IF(PERCENT!AN91&gt;PERCENT!AN$100,(PERCENT!AN91-PERCENT!AN$100)/(PERCENT!AN$101-PERCENT!AN$100),(PERCENT!AN91-PERCENT!AN$100)/(PERCENT!AN$100-PERCENT!AN$102))</f>
        <v>5.7340912827970415E-2</v>
      </c>
      <c r="AO91" s="124">
        <f>IF(PERCENT!AO91&gt;PERCENT!AO$100,(PERCENT!AO91-PERCENT!AO$100)/(PERCENT!AO$101-PERCENT!AO$100),(PERCENT!AO91-PERCENT!AO$100)/(PERCENT!AO$100-PERCENT!AO$102))</f>
        <v>0.64387488013144412</v>
      </c>
      <c r="AP91" s="124">
        <f>IF(PERCENT!AP91&gt;PERCENT!AP$100,(PERCENT!AP91-PERCENT!AP$100)/(PERCENT!AP$101-PERCENT!AP$100),(PERCENT!AP91-PERCENT!AP$100)/(PERCENT!AP$100-PERCENT!AP$102))</f>
        <v>0.85221068962444291</v>
      </c>
      <c r="AQ91" s="124">
        <f>IF(PERCENT!AQ91&gt;PERCENT!AQ$100,(PERCENT!AQ91-PERCENT!AQ$100)/(PERCENT!AQ$101-PERCENT!AQ$100),(PERCENT!AQ91-PERCENT!AQ$100)/(PERCENT!AQ$100-PERCENT!AQ$102))</f>
        <v>7.1092361555941314E-2</v>
      </c>
      <c r="AR91" s="124">
        <f>IF(PERCENT!AR91&gt;PERCENT!AR$100,(PERCENT!AR91-PERCENT!AR$100)/(PERCENT!AR$101-PERCENT!AR$100),(PERCENT!AR91-PERCENT!AR$100)/(PERCENT!AR$100-PERCENT!AR$102))</f>
        <v>0.99664165360763912</v>
      </c>
      <c r="AS91" s="198">
        <f>IF(PERCENT!AS91&gt;PERCENT!AS$100,(PERCENT!AS91-PERCENT!AS$100)/(PERCENT!AS$101-PERCENT!AS$100),(PERCENT!AS91-PERCENT!AS$100)/(PERCENT!AS$100-PERCENT!AS$102))</f>
        <v>-0.11314225900322224</v>
      </c>
      <c r="AT91" s="198">
        <f>IF(PERCENT!AT91&gt;PERCENT!AT$100,(PERCENT!AT91-PERCENT!AT$100)/(PERCENT!AT$101-PERCENT!AT$100),(PERCENT!AT91-PERCENT!AT$100)/(PERCENT!AT$100-PERCENT!AT$102))</f>
        <v>0.27920811443278148</v>
      </c>
      <c r="AU91" s="198">
        <f>IF(PERCENT!AU91&gt;PERCENT!AU$100,(PERCENT!AU91-PERCENT!AU$100)/(PERCENT!AU$101-PERCENT!AU$100),(PERCENT!AU91-PERCENT!AU$100)/(PERCENT!AU$100-PERCENT!AU$102))</f>
        <v>-0.41377142551130069</v>
      </c>
      <c r="AV91" s="231">
        <f>IF(PERCENT!AV91&gt;PERCENT!AV$100,(PERCENT!AV91-PERCENT!AV$100)/(PERCENT!AV$101-PERCENT!AV$100),(PERCENT!AV91-PERCENT!AV$100)/(PERCENT!AV$100-PERCENT!AV$102))</f>
        <v>0.33372330847746345</v>
      </c>
      <c r="AW91" s="231">
        <f>IF(PERCENT!AW91&gt;PERCENT!AW$100,(PERCENT!AW91-PERCENT!AW$100)/(PERCENT!AW$101-PERCENT!AW$100),(PERCENT!AW91-PERCENT!AW$100)/(PERCENT!AW$100-PERCENT!AW$102))</f>
        <v>-5.492314597185799E-2</v>
      </c>
      <c r="AX91" s="231">
        <f>IF(PERCENT!AX91&gt;PERCENT!AX$100,(PERCENT!AX91-PERCENT!AX$100)/(PERCENT!AX$101-PERCENT!AX$100),(PERCENT!AX91-PERCENT!AX$100)/(PERCENT!AX$100-PERCENT!AX$102))</f>
        <v>0.33372330847746345</v>
      </c>
      <c r="AY91" s="232">
        <f>IF(PERCENT!AY91&gt;PERCENT!AY$100,(PERCENT!AY91-PERCENT!AY$100)/(PERCENT!AY$101-PERCENT!AY$100),(PERCENT!AY91-PERCENT!AY$100)/(PERCENT!AY$100-PERCENT!AY$102))</f>
        <v>-3.7569408896493565E-2</v>
      </c>
    </row>
    <row r="92" spans="1:51" x14ac:dyDescent="0.35">
      <c r="A92" s="197" t="s">
        <v>479</v>
      </c>
      <c r="B92" s="125">
        <f>IF(PERCENT!B92&gt;PERCENT!B$100,(PERCENT!B92-PERCENT!B$100)/(PERCENT!B$101-PERCENT!B$100),(PERCENT!B92-PERCENT!B$100)/(PERCENT!B$100-PERCENT!B$102))</f>
        <v>0.11283567560053936</v>
      </c>
      <c r="C92" s="124">
        <f>IF(PERCENT!C92&gt;PERCENT!C$100,(PERCENT!C92-PERCENT!C$100)/(PERCENT!C$101-PERCENT!C$100),(PERCENT!C92-PERCENT!C$100)/(PERCENT!C$100-PERCENT!C$102))</f>
        <v>-0.1463387797455192</v>
      </c>
      <c r="D92" s="124">
        <f>IF(PERCENT!D92&gt;PERCENT!D$100,(PERCENT!D92-PERCENT!D$100)/(PERCENT!D$101-PERCENT!D$100),(PERCENT!D92-PERCENT!D$100)/(PERCENT!D$100-PERCENT!D$102))</f>
        <v>-0.15841066520259992</v>
      </c>
      <c r="E92" s="124">
        <f>IF(PERCENT!E92&gt;PERCENT!E$100,(PERCENT!E92-PERCENT!E$100)/(PERCENT!E$101-PERCENT!E$100),(PERCENT!E92-PERCENT!E$100)/(PERCENT!E$100-PERCENT!E$102))</f>
        <v>-0.50070581654866897</v>
      </c>
      <c r="F92" s="124">
        <f>IF(PERCENT!F92&gt;PERCENT!F$100,(PERCENT!F92-PERCENT!F$100)/(PERCENT!F$101-PERCENT!F$100),(PERCENT!F92-PERCENT!F$100)/(PERCENT!F$100-PERCENT!F$102))</f>
        <v>1</v>
      </c>
      <c r="G92" s="124">
        <f>IF(PERCENT!G92&gt;PERCENT!G$100,(PERCENT!G92-PERCENT!G$100)/(PERCENT!G$101-PERCENT!G$100),(PERCENT!G92-PERCENT!G$100)/(PERCENT!G$100-PERCENT!G$102))</f>
        <v>-9.5173451716918128E-2</v>
      </c>
      <c r="H92" s="125">
        <f>IF(PERCENT!H92&gt;PERCENT!H$100,(PERCENT!H92-PERCENT!H$100)/(PERCENT!H$101-PERCENT!H$100),(PERCENT!H92-PERCENT!H$100)/(PERCENT!H$100-PERCENT!H$102))</f>
        <v>-0.46692132817546927</v>
      </c>
      <c r="I92" s="124">
        <f>IF(PERCENT!I92&gt;PERCENT!I$100,(PERCENT!I92-PERCENT!I$100)/(PERCENT!I$101-PERCENT!I$100),(PERCENT!I92-PERCENT!I$100)/(PERCENT!I$100-PERCENT!I$102))</f>
        <v>-0.62243552419286619</v>
      </c>
      <c r="J92" s="124">
        <f>IF(PERCENT!J92&gt;PERCENT!J$100,(PERCENT!J92-PERCENT!J$100)/(PERCENT!J$101-PERCENT!J$100),(PERCENT!J92-PERCENT!J$100)/(PERCENT!J$100-PERCENT!J$102))</f>
        <v>-0.33550144556479106</v>
      </c>
      <c r="K92" s="126">
        <f>IF(PERCENT!K92&gt;PERCENT!K$100,(PERCENT!K92-PERCENT!K$100)/(PERCENT!K$101-PERCENT!K$100),(PERCENT!K92-PERCENT!K$100)/(PERCENT!K$100-PERCENT!K$102))</f>
        <v>0.69668484277458187</v>
      </c>
      <c r="L92" s="126">
        <f>IF(PERCENT!L92&gt;PERCENT!L$100,(PERCENT!L92-PERCENT!L$100)/(PERCENT!L$101-PERCENT!L$100),(PERCENT!L92-PERCENT!L$100)/(PERCENT!L$100-PERCENT!L$102))</f>
        <v>0.37605221451216114</v>
      </c>
      <c r="M92" s="124">
        <f>IF(PERCENT!M92&gt;PERCENT!M$100,(PERCENT!M92-PERCENT!M$100)/(PERCENT!M$101-PERCENT!M$100),(PERCENT!M92-PERCENT!M$100)/(PERCENT!M$100-PERCENT!M$102))</f>
        <v>0.40893613056377309</v>
      </c>
      <c r="N92" s="124">
        <f>IF(PERCENT!N92&gt;PERCENT!N$100,(PERCENT!N92-PERCENT!N$100)/(PERCENT!N$101-PERCENT!N$100),(PERCENT!N92-PERCENT!N$100)/(PERCENT!N$100-PERCENT!N$102))</f>
        <v>2.0370683681047112E-2</v>
      </c>
      <c r="O92" s="124">
        <f>IF(PERCENT!O92&gt;PERCENT!O$100,(PERCENT!O92-PERCENT!O$100)/(PERCENT!O$101-PERCENT!O$100),(PERCENT!O92-PERCENT!O$100)/(PERCENT!O$100-PERCENT!O$102))</f>
        <v>-2.107829265829872E-2</v>
      </c>
      <c r="P92" s="124">
        <f>IF(PERCENT!P92&gt;PERCENT!P$100,(PERCENT!P92-PERCENT!P$100)/(PERCENT!P$101-PERCENT!P$100),(PERCENT!P92-PERCENT!P$100)/(PERCENT!P$100-PERCENT!P$102))</f>
        <v>0.10715933681815887</v>
      </c>
      <c r="Q92" s="124">
        <f>IF(PERCENT!Q92&gt;PERCENT!Q$100,(PERCENT!Q92-PERCENT!Q$100)/(PERCENT!Q$101-PERCENT!Q$100),(PERCENT!Q92-PERCENT!Q$100)/(PERCENT!Q$100-PERCENT!Q$102))</f>
        <v>0.17578097971134762</v>
      </c>
      <c r="R92" s="127">
        <f>IF(PERCENT!R92&gt;PERCENT!R$100,(PERCENT!R92-PERCENT!R$100)/(PERCENT!R$101-PERCENT!R$100),(PERCENT!R92-PERCENT!R$100)/(PERCENT!R$100-PERCENT!R$102))</f>
        <v>-0.4270696699094883</v>
      </c>
      <c r="S92" s="124">
        <f>IF(PERCENT!S92&gt;PERCENT!S$100,(PERCENT!S92-PERCENT!S$100)/(PERCENT!S$101-PERCENT!S$100),(PERCENT!S92-PERCENT!S$100)/(PERCENT!S$100-PERCENT!S$102))</f>
        <v>-0.44552908698825688</v>
      </c>
      <c r="T92" s="124">
        <f>IF(PERCENT!T92&gt;PERCENT!T$100,(PERCENT!T92-PERCENT!T$100)/(PERCENT!T$101-PERCENT!T$100),(PERCENT!T92-PERCENT!T$100)/(PERCENT!T$100-PERCENT!T$102))</f>
        <v>-0.55164374381687997</v>
      </c>
      <c r="U92" s="124">
        <f>IF(PERCENT!U92&gt;PERCENT!U$100,(PERCENT!U92-PERCENT!U$100)/(PERCENT!U$101-PERCENT!U$100),(PERCENT!U92-PERCENT!U$100)/(PERCENT!U$100-PERCENT!U$102))</f>
        <v>-0.14476406639618444</v>
      </c>
      <c r="V92" s="127">
        <f>IF(PERCENT!V92&gt;PERCENT!V$100,(PERCENT!V92-PERCENT!V$100)/(PERCENT!V$101-PERCENT!V$100),(PERCENT!V92-PERCENT!V$100)/(PERCENT!V$100-PERCENT!V$102))</f>
        <v>-0.40702089285768711</v>
      </c>
      <c r="W92" s="124">
        <f>IF(PERCENT!W92&gt;PERCENT!W$100,(PERCENT!W92-PERCENT!W$100)/(PERCENT!W$101-PERCENT!W$100),(PERCENT!W92-PERCENT!W$100)/(PERCENT!W$100-PERCENT!W$102))</f>
        <v>-0.40702089285768711</v>
      </c>
      <c r="X92" s="127">
        <f>IF(PERCENT!X92&gt;PERCENT!X$100,(PERCENT!X92-PERCENT!X$100)/(PERCENT!X$101-PERCENT!X$100),(PERCENT!X92-PERCENT!X$100)/(PERCENT!X$100-PERCENT!X$102))</f>
        <v>-6.3703906909218164E-2</v>
      </c>
      <c r="Y92" s="124">
        <f>IF(PERCENT!Y92&gt;PERCENT!Y$100,(PERCENT!Y92-PERCENT!Y$100)/(PERCENT!Y$101-PERCENT!Y$100),(PERCENT!Y92-PERCENT!Y$100)/(PERCENT!Y$100-PERCENT!Y$102))</f>
        <v>-3.9254693227757168E-3</v>
      </c>
      <c r="Z92" s="124">
        <f>IF(PERCENT!Z92&gt;PERCENT!Z$100,(PERCENT!Z92-PERCENT!Z$100)/(PERCENT!Z$101-PERCENT!Z$100),(PERCENT!Z92-PERCENT!Z$100)/(PERCENT!Z$100-PERCENT!Z$102))</f>
        <v>-0.17889127536927185</v>
      </c>
      <c r="AA92" s="124">
        <f>IF(PERCENT!AA92&gt;PERCENT!AA$100,(PERCENT!AA92-PERCENT!AA$100)/(PERCENT!AA$101-PERCENT!AA$100),(PERCENT!AA92-PERCENT!AA$100)/(PERCENT!AA$100-PERCENT!AA$102))</f>
        <v>-0.45282095352450313</v>
      </c>
      <c r="AB92" s="124">
        <f>IF(PERCENT!AB92&gt;PERCENT!AB$100,(PERCENT!AB92-PERCENT!AB$100)/(PERCENT!AB$101-PERCENT!AB$100),(PERCENT!AB92-PERCENT!AB$100)/(PERCENT!AB$100-PERCENT!AB$102))</f>
        <v>9.789683166912877E-2</v>
      </c>
      <c r="AC92" s="127">
        <f>IF(PERCENT!AC92&gt;PERCENT!AC$100,(PERCENT!AC92-PERCENT!AC$100)/(PERCENT!AC$101-PERCENT!AC$100),(PERCENT!AC92-PERCENT!AC$100)/(PERCENT!AC$100-PERCENT!AC$102))</f>
        <v>0.2452139099045228</v>
      </c>
      <c r="AD92" s="124">
        <f>IF(PERCENT!AD92&gt;PERCENT!AD$100,(PERCENT!AD92-PERCENT!AD$100)/(PERCENT!AD$101-PERCENT!AD$100),(PERCENT!AD92-PERCENT!AD$100)/(PERCENT!AD$100-PERCENT!AD$102))</f>
        <v>0.2452139099045228</v>
      </c>
      <c r="AE92" s="128">
        <f>IF(PERCENT!AE92&gt;PERCENT!AE$100,(PERCENT!AE92-PERCENT!AE$100)/(PERCENT!AE$101-PERCENT!AE$100),(PERCENT!AE92-PERCENT!AE$100)/(PERCENT!AE$100-PERCENT!AE$102))</f>
        <v>3.3462148014696616E-2</v>
      </c>
      <c r="AF92" s="124">
        <f>IF(PERCENT!AF92&gt;PERCENT!AF$100,(PERCENT!AF92-PERCENT!AF$100)/(PERCENT!AF$101-PERCENT!AF$100),(PERCENT!AF92-PERCENT!AF$100)/(PERCENT!AF$100-PERCENT!AF$102))</f>
        <v>0.16760278987104446</v>
      </c>
      <c r="AG92" s="124">
        <f>IF(PERCENT!AG92&gt;PERCENT!AG$100,(PERCENT!AG92-PERCENT!AG$100)/(PERCENT!AG$101-PERCENT!AG$100),(PERCENT!AG92-PERCENT!AG$100)/(PERCENT!AG$100-PERCENT!AG$102))</f>
        <v>0.42938522600126838</v>
      </c>
      <c r="AH92" s="124">
        <f>IF(PERCENT!AH92&gt;PERCENT!AH$100,(PERCENT!AH92-PERCENT!AH$100)/(PERCENT!AH$101-PERCENT!AH$100),(PERCENT!AH92-PERCENT!AH$100)/(PERCENT!AH$100-PERCENT!AH$102))</f>
        <v>0.17307214141978369</v>
      </c>
      <c r="AI92" s="124">
        <f>IF(PERCENT!AI92&gt;PERCENT!AI$100,(PERCENT!AI92-PERCENT!AI$100)/(PERCENT!AI$101-PERCENT!AI$100),(PERCENT!AI92-PERCENT!AI$100)/(PERCENT!AI$100-PERCENT!AI$102))</f>
        <v>0.55547026889592721</v>
      </c>
      <c r="AJ92" s="124">
        <f>IF(PERCENT!AJ92&gt;PERCENT!AJ$100,(PERCENT!AJ92-PERCENT!AJ$100)/(PERCENT!AJ$101-PERCENT!AJ$100),(PERCENT!AJ92-PERCENT!AJ$100)/(PERCENT!AJ$100-PERCENT!AJ$102))</f>
        <v>4.3348762422576452E-2</v>
      </c>
      <c r="AK92" s="124">
        <f>IF(PERCENT!AK92&gt;PERCENT!AK$100,(PERCENT!AK92-PERCENT!AK$100)/(PERCENT!AK$101-PERCENT!AK$100),(PERCENT!AK92-PERCENT!AK$100)/(PERCENT!AK$100-PERCENT!AK$102))</f>
        <v>-3.3133064508977517E-2</v>
      </c>
      <c r="AL92" s="124">
        <f>IF(PERCENT!AL92&gt;PERCENT!AL$100,(PERCENT!AL92-PERCENT!AL$100)/(PERCENT!AL$101-PERCENT!AL$100),(PERCENT!AL92-PERCENT!AL$100)/(PERCENT!AL$100-PERCENT!AL$102))</f>
        <v>0.15832307773543589</v>
      </c>
      <c r="AM92" s="124">
        <f>IF(PERCENT!AM92&gt;PERCENT!AM$100,(PERCENT!AM92-PERCENT!AM$100)/(PERCENT!AM$101-PERCENT!AM$100),(PERCENT!AM92-PERCENT!AM$100)/(PERCENT!AM$100-PERCENT!AM$102))</f>
        <v>-7.4227170412164936E-2</v>
      </c>
      <c r="AN92" s="124">
        <f>IF(PERCENT!AN92&gt;PERCENT!AN$100,(PERCENT!AN92-PERCENT!AN$100)/(PERCENT!AN$101-PERCENT!AN$100),(PERCENT!AN92-PERCENT!AN$100)/(PERCENT!AN$100-PERCENT!AN$102))</f>
        <v>0.3988840603540692</v>
      </c>
      <c r="AO92" s="124">
        <f>IF(PERCENT!AO92&gt;PERCENT!AO$100,(PERCENT!AO92-PERCENT!AO$100)/(PERCENT!AO$101-PERCENT!AO$100),(PERCENT!AO92-PERCENT!AO$100)/(PERCENT!AO$100-PERCENT!AO$102))</f>
        <v>-0.47930273167190374</v>
      </c>
      <c r="AP92" s="124">
        <f>IF(PERCENT!AP92&gt;PERCENT!AP$100,(PERCENT!AP92-PERCENT!AP$100)/(PERCENT!AP$101-PERCENT!AP$100),(PERCENT!AP92-PERCENT!AP$100)/(PERCENT!AP$100-PERCENT!AP$102))</f>
        <v>0.17091829678337095</v>
      </c>
      <c r="AQ92" s="124">
        <f>IF(PERCENT!AQ92&gt;PERCENT!AQ$100,(PERCENT!AQ92-PERCENT!AQ$100)/(PERCENT!AQ$101-PERCENT!AQ$100),(PERCENT!AQ92-PERCENT!AQ$100)/(PERCENT!AQ$100-PERCENT!AQ$102))</f>
        <v>4.357814767543839E-2</v>
      </c>
      <c r="AR92" s="124">
        <f>IF(PERCENT!AR92&gt;PERCENT!AR$100,(PERCENT!AR92-PERCENT!AR$100)/(PERCENT!AR$101-PERCENT!AR$100),(PERCENT!AR92-PERCENT!AR$100)/(PERCENT!AR$100-PERCENT!AR$102))</f>
        <v>0.15549898055998571</v>
      </c>
      <c r="AS92" s="198">
        <f>IF(PERCENT!AS92&gt;PERCENT!AS$100,(PERCENT!AS92-PERCENT!AS$100)/(PERCENT!AS$101-PERCENT!AS$100),(PERCENT!AS92-PERCENT!AS$100)/(PERCENT!AS$100-PERCENT!AS$102))</f>
        <v>-0.26454846059137382</v>
      </c>
      <c r="AT92" s="198">
        <f>IF(PERCENT!AT92&gt;PERCENT!AT$100,(PERCENT!AT92-PERCENT!AT$100)/(PERCENT!AT$101-PERCENT!AT$100),(PERCENT!AT92-PERCENT!AT$100)/(PERCENT!AT$100-PERCENT!AT$102))</f>
        <v>0.66643950236397032</v>
      </c>
      <c r="AU92" s="198">
        <f>IF(PERCENT!AU92&gt;PERCENT!AU$100,(PERCENT!AU92-PERCENT!AU$100)/(PERCENT!AU$101-PERCENT!AU$100),(PERCENT!AU92-PERCENT!AU$100)/(PERCENT!AU$100-PERCENT!AU$102))</f>
        <v>3.7272110780640806E-2</v>
      </c>
      <c r="AV92" s="231">
        <f>IF(PERCENT!AV92&gt;PERCENT!AV$100,(PERCENT!AV92-PERCENT!AV$100)/(PERCENT!AV$101-PERCENT!AV$100),(PERCENT!AV92-PERCENT!AV$100)/(PERCENT!AV$100-PERCENT!AV$102))</f>
        <v>3.3462148014696616E-2</v>
      </c>
      <c r="AW92" s="231">
        <f>IF(PERCENT!AW92&gt;PERCENT!AW$100,(PERCENT!AW92-PERCENT!AW$100)/(PERCENT!AW$101-PERCENT!AW$100),(PERCENT!AW92-PERCENT!AW$100)/(PERCENT!AW$100-PERCENT!AW$102))</f>
        <v>0.1331816686058532</v>
      </c>
      <c r="AX92" s="231">
        <f>IF(PERCENT!AX92&gt;PERCENT!AX$100,(PERCENT!AX92-PERCENT!AX$100)/(PERCENT!AX$101-PERCENT!AX$100),(PERCENT!AX92-PERCENT!AX$100)/(PERCENT!AX$100-PERCENT!AX$102))</f>
        <v>3.3462148014696616E-2</v>
      </c>
      <c r="AY92" s="232">
        <f>IF(PERCENT!AY92&gt;PERCENT!AY$100,(PERCENT!AY92-PERCENT!AY$100)/(PERCENT!AY$101-PERCENT!AY$100),(PERCENT!AY92-PERCENT!AY$100)/(PERCENT!AY$100-PERCENT!AY$102))</f>
        <v>-0.20273721069437761</v>
      </c>
    </row>
    <row r="93" spans="1:51" x14ac:dyDescent="0.35">
      <c r="A93" s="197" t="s">
        <v>480</v>
      </c>
      <c r="B93" s="125">
        <f>IF(PERCENT!B93&gt;PERCENT!B$100,(PERCENT!B93-PERCENT!B$100)/(PERCENT!B$101-PERCENT!B$100),(PERCENT!B93-PERCENT!B$100)/(PERCENT!B$100-PERCENT!B$102))</f>
        <v>-0.3538087183331744</v>
      </c>
      <c r="C93" s="124">
        <f>IF(PERCENT!C93&gt;PERCENT!C$100,(PERCENT!C93-PERCENT!C$100)/(PERCENT!C$101-PERCENT!C$100),(PERCENT!C93-PERCENT!C$100)/(PERCENT!C$100-PERCENT!C$102))</f>
        <v>0.42244363867048074</v>
      </c>
      <c r="D93" s="124">
        <f>IF(PERCENT!D93&gt;PERCENT!D$100,(PERCENT!D93-PERCENT!D$100)/(PERCENT!D$101-PERCENT!D$100),(PERCENT!D93-PERCENT!D$100)/(PERCENT!D$100-PERCENT!D$102))</f>
        <v>-1</v>
      </c>
      <c r="E93" s="124">
        <f>IF(PERCENT!E93&gt;PERCENT!E$100,(PERCENT!E93-PERCENT!E$100)/(PERCENT!E$101-PERCENT!E$100),(PERCENT!E93-PERCENT!E$100)/(PERCENT!E$100-PERCENT!E$102))</f>
        <v>9.8957771512403009E-2</v>
      </c>
      <c r="F93" s="124">
        <f>IF(PERCENT!F93&gt;PERCENT!F$100,(PERCENT!F93-PERCENT!F$100)/(PERCENT!F$101-PERCENT!F$100),(PERCENT!F93-PERCENT!F$100)/(PERCENT!F$100-PERCENT!F$102))</f>
        <v>0.49842627656058791</v>
      </c>
      <c r="G93" s="124">
        <f>IF(PERCENT!G93&gt;PERCENT!G$100,(PERCENT!G93-PERCENT!G$100)/(PERCENT!G$101-PERCENT!G$100),(PERCENT!G93-PERCENT!G$100)/(PERCENT!G$100-PERCENT!G$102))</f>
        <v>-1</v>
      </c>
      <c r="H93" s="125">
        <f>IF(PERCENT!H93&gt;PERCENT!H$100,(PERCENT!H93-PERCENT!H$100)/(PERCENT!H$101-PERCENT!H$100),(PERCENT!H93-PERCENT!H$100)/(PERCENT!H$100-PERCENT!H$102))</f>
        <v>-0.45646480323715366</v>
      </c>
      <c r="I93" s="124">
        <f>IF(PERCENT!I93&gt;PERCENT!I$100,(PERCENT!I93-PERCENT!I$100)/(PERCENT!I$101-PERCENT!I$100),(PERCENT!I93-PERCENT!I$100)/(PERCENT!I$100-PERCENT!I$102))</f>
        <v>2.3676254300953995E-2</v>
      </c>
      <c r="J93" s="124">
        <f>IF(PERCENT!J93&gt;PERCENT!J$100,(PERCENT!J93-PERCENT!J$100)/(PERCENT!J$101-PERCENT!J$100),(PERCENT!J93-PERCENT!J$100)/(PERCENT!J$100-PERCENT!J$102))</f>
        <v>-0.81900244924203525</v>
      </c>
      <c r="K93" s="126">
        <f>IF(PERCENT!K93&gt;PERCENT!K$100,(PERCENT!K93-PERCENT!K$100)/(PERCENT!K$101-PERCENT!K$100),(PERCENT!K93-PERCENT!K$100)/(PERCENT!K$100-PERCENT!K$102))</f>
        <v>-0.25525063420524202</v>
      </c>
      <c r="L93" s="126">
        <f>IF(PERCENT!L93&gt;PERCENT!L$100,(PERCENT!L93-PERCENT!L$100)/(PERCENT!L$101-PERCENT!L$100),(PERCENT!L93-PERCENT!L$100)/(PERCENT!L$100-PERCENT!L$102))</f>
        <v>0.26731840759555581</v>
      </c>
      <c r="M93" s="124">
        <f>IF(PERCENT!M93&gt;PERCENT!M$100,(PERCENT!M93-PERCENT!M$100)/(PERCENT!M$101-PERCENT!M$100),(PERCENT!M93-PERCENT!M$100)/(PERCENT!M$100-PERCENT!M$102))</f>
        <v>-1</v>
      </c>
      <c r="N93" s="124">
        <f>IF(PERCENT!N93&gt;PERCENT!N$100,(PERCENT!N93-PERCENT!N$100)/(PERCENT!N$101-PERCENT!N$100),(PERCENT!N93-PERCENT!N$100)/(PERCENT!N$100-PERCENT!N$102))</f>
        <v>0.40191042361091167</v>
      </c>
      <c r="O93" s="124">
        <f>IF(PERCENT!O93&gt;PERCENT!O$100,(PERCENT!O93-PERCENT!O$100)/(PERCENT!O$101-PERCENT!O$100),(PERCENT!O93-PERCENT!O$100)/(PERCENT!O$100-PERCENT!O$102))</f>
        <v>-0.51053914632914932</v>
      </c>
      <c r="P93" s="124">
        <f>IF(PERCENT!P93&gt;PERCENT!P$100,(PERCENT!P93-PERCENT!P$100)/(PERCENT!P$101-PERCENT!P$100),(PERCENT!P93-PERCENT!P$100)/(PERCENT!P$100-PERCENT!P$102))</f>
        <v>-6.4315335811821972E-2</v>
      </c>
      <c r="Q93" s="124">
        <f>IF(PERCENT!Q93&gt;PERCENT!Q$100,(PERCENT!Q93-PERCENT!Q$100)/(PERCENT!Q$101-PERCENT!Q$100),(PERCENT!Q93-PERCENT!Q$100)/(PERCENT!Q$100-PERCENT!Q$102))</f>
        <v>-0.30757105264171286</v>
      </c>
      <c r="R93" s="127">
        <f>IF(PERCENT!R93&gt;PERCENT!R$100,(PERCENT!R93-PERCENT!R$100)/(PERCENT!R$101-PERCENT!R$100),(PERCENT!R93-PERCENT!R$100)/(PERCENT!R$100-PERCENT!R$102))</f>
        <v>-0.53281208033945493</v>
      </c>
      <c r="S93" s="124">
        <f>IF(PERCENT!S93&gt;PERCENT!S$100,(PERCENT!S93-PERCENT!S$100)/(PERCENT!S$101-PERCENT!S$100),(PERCENT!S93-PERCENT!S$100)/(PERCENT!S$100-PERCENT!S$102))</f>
        <v>-0.55101951657433657</v>
      </c>
      <c r="T93" s="124">
        <f>IF(PERCENT!T93&gt;PERCENT!T$100,(PERCENT!T93-PERCENT!T$100)/(PERCENT!T$101-PERCENT!T$100),(PERCENT!T93-PERCENT!T$100)/(PERCENT!T$100-PERCENT!T$102))</f>
        <v>-0.59026792998403599</v>
      </c>
      <c r="U93" s="124">
        <f>IF(PERCENT!U93&gt;PERCENT!U$100,(PERCENT!U93-PERCENT!U$100)/(PERCENT!U$101-PERCENT!U$100),(PERCENT!U93-PERCENT!U$100)/(PERCENT!U$100-PERCENT!U$102))</f>
        <v>-0.38888381103671865</v>
      </c>
      <c r="V93" s="127">
        <f>IF(PERCENT!V93&gt;PERCENT!V$100,(PERCENT!V93-PERCENT!V$100)/(PERCENT!V$101-PERCENT!V$100),(PERCENT!V93-PERCENT!V$100)/(PERCENT!V$100-PERCENT!V$102))</f>
        <v>-0.89421633296539238</v>
      </c>
      <c r="W93" s="124">
        <f>IF(PERCENT!W93&gt;PERCENT!W$100,(PERCENT!W93-PERCENT!W$100)/(PERCENT!W$101-PERCENT!W$100),(PERCENT!W93-PERCENT!W$100)/(PERCENT!W$100-PERCENT!W$102))</f>
        <v>-0.89421633296539238</v>
      </c>
      <c r="X93" s="127">
        <f>IF(PERCENT!X93&gt;PERCENT!X$100,(PERCENT!X93-PERCENT!X$100)/(PERCENT!X$101-PERCENT!X$100),(PERCENT!X93-PERCENT!X$100)/(PERCENT!X$100-PERCENT!X$102))</f>
        <v>-0.38848158723709858</v>
      </c>
      <c r="Y93" s="124">
        <f>IF(PERCENT!Y93&gt;PERCENT!Y$100,(PERCENT!Y93-PERCENT!Y$100)/(PERCENT!Y$101-PERCENT!Y$100),(PERCENT!Y93-PERCENT!Y$100)/(PERCENT!Y$100-PERCENT!Y$102))</f>
        <v>-0.96800671082549117</v>
      </c>
      <c r="Z93" s="124">
        <f>IF(PERCENT!Z93&gt;PERCENT!Z$100,(PERCENT!Z93-PERCENT!Z$100)/(PERCENT!Z$101-PERCENT!Z$100),(PERCENT!Z93-PERCENT!Z$100)/(PERCENT!Z$100-PERCENT!Z$102))</f>
        <v>-0.98797631350824044</v>
      </c>
      <c r="AA93" s="124">
        <f>IF(PERCENT!AA93&gt;PERCENT!AA$100,(PERCENT!AA93-PERCENT!AA$100)/(PERCENT!AA$101-PERCENT!AA$100),(PERCENT!AA93-PERCENT!AA$100)/(PERCENT!AA$100-PERCENT!AA$102))</f>
        <v>0.33637030810791657</v>
      </c>
      <c r="AB93" s="124">
        <f>IF(PERCENT!AB93&gt;PERCENT!AB$100,(PERCENT!AB93-PERCENT!AB$100)/(PERCENT!AB$101-PERCENT!AB$100),(PERCENT!AB93-PERCENT!AB$100)/(PERCENT!AB$100-PERCENT!AB$102))</f>
        <v>-0.49495588285097258</v>
      </c>
      <c r="AC93" s="127">
        <f>IF(PERCENT!AC93&gt;PERCENT!AC$100,(PERCENT!AC93-PERCENT!AC$100)/(PERCENT!AC$101-PERCENT!AC$100),(PERCENT!AC93-PERCENT!AC$100)/(PERCENT!AC$100-PERCENT!AC$102))</f>
        <v>-0.3297931798499168</v>
      </c>
      <c r="AD93" s="124">
        <f>IF(PERCENT!AD93&gt;PERCENT!AD$100,(PERCENT!AD93-PERCENT!AD$100)/(PERCENT!AD$101-PERCENT!AD$100),(PERCENT!AD93-PERCENT!AD$100)/(PERCENT!AD$100-PERCENT!AD$102))</f>
        <v>-0.3297931798499168</v>
      </c>
      <c r="AE93" s="128">
        <f>IF(PERCENT!AE93&gt;PERCENT!AE$100,(PERCENT!AE93-PERCENT!AE$100)/(PERCENT!AE$101-PERCENT!AE$100),(PERCENT!AE93-PERCENT!AE$100)/(PERCENT!AE$100-PERCENT!AE$102))</f>
        <v>6.7705096103116771E-2</v>
      </c>
      <c r="AF93" s="124">
        <f>IF(PERCENT!AF93&gt;PERCENT!AF$100,(PERCENT!AF93-PERCENT!AF$100)/(PERCENT!AF$101-PERCENT!AF$100),(PERCENT!AF93-PERCENT!AF$100)/(PERCENT!AF$100-PERCENT!AF$102))</f>
        <v>0.40040851218453583</v>
      </c>
      <c r="AG93" s="124">
        <f>IF(PERCENT!AG93&gt;PERCENT!AG$100,(PERCENT!AG93-PERCENT!AG$100)/(PERCENT!AG$101-PERCENT!AG$100),(PERCENT!AG93-PERCENT!AG$100)/(PERCENT!AG$100-PERCENT!AG$102))</f>
        <v>-2.6535577528671351E-2</v>
      </c>
      <c r="AH93" s="124">
        <f>IF(PERCENT!AH93&gt;PERCENT!AH$100,(PERCENT!AH93-PERCENT!AH$100)/(PERCENT!AH$101-PERCENT!AH$100),(PERCENT!AH93-PERCENT!AH$100)/(PERCENT!AH$100-PERCENT!AH$102))</f>
        <v>-0.88075158845113055</v>
      </c>
      <c r="AI93" s="124">
        <f>IF(PERCENT!AI93&gt;PERCENT!AI$100,(PERCENT!AI93-PERCENT!AI$100)/(PERCENT!AI$101-PERCENT!AI$100),(PERCENT!AI93-PERCENT!AI$100)/(PERCENT!AI$100-PERCENT!AI$102))</f>
        <v>-0.67348577955812072</v>
      </c>
      <c r="AJ93" s="124">
        <f>IF(PERCENT!AJ93&gt;PERCENT!AJ$100,(PERCENT!AJ93-PERCENT!AJ$100)/(PERCENT!AJ$101-PERCENT!AJ$100),(PERCENT!AJ93-PERCENT!AJ$100)/(PERCENT!AJ$100-PERCENT!AJ$102))</f>
        <v>-0.30052393564073365</v>
      </c>
      <c r="AK93" s="124">
        <f>IF(PERCENT!AK93&gt;PERCENT!AK$100,(PERCENT!AK93-PERCENT!AK$100)/(PERCENT!AK$101-PERCENT!AK$100),(PERCENT!AK93-PERCENT!AK$100)/(PERCENT!AK$100-PERCENT!AK$102))</f>
        <v>-5.4843119508202351E-2</v>
      </c>
      <c r="AL93" s="124">
        <f>IF(PERCENT!AL93&gt;PERCENT!AL$100,(PERCENT!AL93-PERCENT!AL$100)/(PERCENT!AL$101-PERCENT!AL$100),(PERCENT!AL93-PERCENT!AL$100)/(PERCENT!AL$100-PERCENT!AL$102))</f>
        <v>-0.91620976381831731</v>
      </c>
      <c r="AM93" s="124">
        <f>IF(PERCENT!AM93&gt;PERCENT!AM$100,(PERCENT!AM93-PERCENT!AM$100)/(PERCENT!AM$101-PERCENT!AM$100),(PERCENT!AM93-PERCENT!AM$100)/(PERCENT!AM$100-PERCENT!AM$102))</f>
        <v>0.86275670300981344</v>
      </c>
      <c r="AN93" s="124">
        <f>IF(PERCENT!AN93&gt;PERCENT!AN$100,(PERCENT!AN93-PERCENT!AN$100)/(PERCENT!AN$101-PERCENT!AN$100),(PERCENT!AN93-PERCENT!AN$100)/(PERCENT!AN$100-PERCENT!AN$102))</f>
        <v>0.64024121793917954</v>
      </c>
      <c r="AO93" s="124">
        <f>IF(PERCENT!AO93&gt;PERCENT!AO$100,(PERCENT!AO93-PERCENT!AO$100)/(PERCENT!AO$101-PERCENT!AO$100),(PERCENT!AO93-PERCENT!AO$100)/(PERCENT!AO$100-PERCENT!AO$102))</f>
        <v>-0.41713309219735867</v>
      </c>
      <c r="AP93" s="124">
        <f>IF(PERCENT!AP93&gt;PERCENT!AP$100,(PERCENT!AP93-PERCENT!AP$100)/(PERCENT!AP$101-PERCENT!AP$100),(PERCENT!AP93-PERCENT!AP$100)/(PERCENT!AP$100-PERCENT!AP$102))</f>
        <v>0.9461651674001843</v>
      </c>
      <c r="AQ93" s="124">
        <f>IF(PERCENT!AQ93&gt;PERCENT!AQ$100,(PERCENT!AQ93-PERCENT!AQ$100)/(PERCENT!AQ$101-PERCENT!AQ$100),(PERCENT!AQ93-PERCENT!AQ$100)/(PERCENT!AQ$100-PERCENT!AQ$102))</f>
        <v>0.24042870922897444</v>
      </c>
      <c r="AR93" s="124">
        <f>IF(PERCENT!AR93&gt;PERCENT!AR$100,(PERCENT!AR93-PERCENT!AR$100)/(PERCENT!AR$101-PERCENT!AR$100),(PERCENT!AR93-PERCENT!AR$100)/(PERCENT!AR$100-PERCENT!AR$102))</f>
        <v>0.91163014489022798</v>
      </c>
      <c r="AS93" s="198">
        <f>IF(PERCENT!AS93&gt;PERCENT!AS$100,(PERCENT!AS93-PERCENT!AS$100)/(PERCENT!AS$101-PERCENT!AS$100),(PERCENT!AS93-PERCENT!AS$100)/(PERCENT!AS$100-PERCENT!AS$102))</f>
        <v>-0.52936463306307524</v>
      </c>
      <c r="AT93" s="198">
        <f>IF(PERCENT!AT93&gt;PERCENT!AT$100,(PERCENT!AT93-PERCENT!AT$100)/(PERCENT!AT$101-PERCENT!AT$100),(PERCENT!AT93-PERCENT!AT$100)/(PERCENT!AT$100-PERCENT!AT$102))</f>
        <v>-0.12589775805914125</v>
      </c>
      <c r="AU93" s="198">
        <f>IF(PERCENT!AU93&gt;PERCENT!AU$100,(PERCENT!AU93-PERCENT!AU$100)/(PERCENT!AU$101-PERCENT!AU$100),(PERCENT!AU93-PERCENT!AU$100)/(PERCENT!AU$100-PERCENT!AU$102))</f>
        <v>-0.48172498156169891</v>
      </c>
      <c r="AV93" s="231">
        <f>IF(PERCENT!AV93&gt;PERCENT!AV$100,(PERCENT!AV93-PERCENT!AV$100)/(PERCENT!AV$101-PERCENT!AV$100),(PERCENT!AV93-PERCENT!AV$100)/(PERCENT!AV$100-PERCENT!AV$102))</f>
        <v>6.7705096103116771E-2</v>
      </c>
      <c r="AW93" s="231">
        <f>IF(PERCENT!AW93&gt;PERCENT!AW$100,(PERCENT!AW93-PERCENT!AW$100)/(PERCENT!AW$101-PERCENT!AW$100),(PERCENT!AW93-PERCENT!AW$100)/(PERCENT!AW$100-PERCENT!AW$102))</f>
        <v>-0.34227233233890991</v>
      </c>
      <c r="AX93" s="231">
        <f>IF(PERCENT!AX93&gt;PERCENT!AX$100,(PERCENT!AX93-PERCENT!AX$100)/(PERCENT!AX$101-PERCENT!AX$100),(PERCENT!AX93-PERCENT!AX$100)/(PERCENT!AX$100-PERCENT!AX$102))</f>
        <v>6.7705096103116771E-2</v>
      </c>
      <c r="AY93" s="232">
        <f>IF(PERCENT!AY93&gt;PERCENT!AY$100,(PERCENT!AY93-PERCENT!AY$100)/(PERCENT!AY$101-PERCENT!AY$100),(PERCENT!AY93-PERCENT!AY$100)/(PERCENT!AY$100-PERCENT!AY$102))</f>
        <v>-0.47222299037131621</v>
      </c>
    </row>
    <row r="94" spans="1:51" x14ac:dyDescent="0.35">
      <c r="A94" s="197" t="s">
        <v>481</v>
      </c>
      <c r="B94" s="125">
        <f>IF(PERCENT!B94&gt;PERCENT!B$100,(PERCENT!B94-PERCENT!B$100)/(PERCENT!B$101-PERCENT!B$100),(PERCENT!B94-PERCENT!B$100)/(PERCENT!B$100-PERCENT!B$102))</f>
        <v>-0.25093598591330385</v>
      </c>
      <c r="C94" s="124">
        <f>IF(PERCENT!C94&gt;PERCENT!C$100,(PERCENT!C94-PERCENT!C$100)/(PERCENT!C$101-PERCENT!C$100),(PERCENT!C94-PERCENT!C$100)/(PERCENT!C$100-PERCENT!C$102))</f>
        <v>-0.59220850219785925</v>
      </c>
      <c r="D94" s="124">
        <f>IF(PERCENT!D94&gt;PERCENT!D$100,(PERCENT!D94-PERCENT!D$100)/(PERCENT!D$101-PERCENT!D$100),(PERCENT!D94-PERCENT!D$100)/(PERCENT!D$100-PERCENT!D$102))</f>
        <v>-0.26822643147207237</v>
      </c>
      <c r="E94" s="124">
        <f>IF(PERCENT!E94&gt;PERCENT!E$100,(PERCENT!E94-PERCENT!E$100)/(PERCENT!E$101-PERCENT!E$100),(PERCENT!E94-PERCENT!E$100)/(PERCENT!E$100-PERCENT!E$102))</f>
        <v>-0.78904378474429526</v>
      </c>
      <c r="F94" s="124">
        <f>IF(PERCENT!F94&gt;PERCENT!F$100,(PERCENT!F94-PERCENT!F$100)/(PERCENT!F$101-PERCENT!F$100),(PERCENT!F94-PERCENT!F$100)/(PERCENT!F$100-PERCENT!F$102))</f>
        <v>-0.14830134099995501</v>
      </c>
      <c r="G94" s="124">
        <f>IF(PERCENT!G94&gt;PERCENT!G$100,(PERCENT!G94-PERCENT!G$100)/(PERCENT!G$101-PERCENT!G$100),(PERCENT!G94-PERCENT!G$100)/(PERCENT!G$100-PERCENT!G$102))</f>
        <v>0.79259666220947578</v>
      </c>
      <c r="H94" s="125">
        <f>IF(PERCENT!H94&gt;PERCENT!H$100,(PERCENT!H94-PERCENT!H$100)/(PERCENT!H$101-PERCENT!H$100),(PERCENT!H94-PERCENT!H$100)/(PERCENT!H$100-PERCENT!H$102))</f>
        <v>-0.41114571005169326</v>
      </c>
      <c r="I94" s="124">
        <f>IF(PERCENT!I94&gt;PERCENT!I$100,(PERCENT!I94-PERCENT!I$100)/(PERCENT!I$101-PERCENT!I$100),(PERCENT!I94-PERCENT!I$100)/(PERCENT!I$100-PERCENT!I$102))</f>
        <v>-0.86184407252389161</v>
      </c>
      <c r="J94" s="124">
        <f>IF(PERCENT!J94&gt;PERCENT!J$100,(PERCENT!J94-PERCENT!J$100)/(PERCENT!J$101-PERCENT!J$100),(PERCENT!J94-PERCENT!J$100)/(PERCENT!J$100-PERCENT!J$102))</f>
        <v>-8.8435939437566113E-2</v>
      </c>
      <c r="K94" s="126">
        <f>IF(PERCENT!K94&gt;PERCENT!K$100,(PERCENT!K94-PERCENT!K$100)/(PERCENT!K$101-PERCENT!K$100),(PERCENT!K94-PERCENT!K$100)/(PERCENT!K$100-PERCENT!K$102))</f>
        <v>-0.14321327602071643</v>
      </c>
      <c r="L94" s="126">
        <f>IF(PERCENT!L94&gt;PERCENT!L$100,(PERCENT!L94-PERCENT!L$100)/(PERCENT!L$101-PERCENT!L$100),(PERCENT!L94-PERCENT!L$100)/(PERCENT!L$100-PERCENT!L$102))</f>
        <v>-0.30891394388092425</v>
      </c>
      <c r="M94" s="124">
        <f>IF(PERCENT!M94&gt;PERCENT!M$100,(PERCENT!M94-PERCENT!M$100)/(PERCENT!M$101-PERCENT!M$100),(PERCENT!M94-PERCENT!M$100)/(PERCENT!M$100-PERCENT!M$102))</f>
        <v>-1</v>
      </c>
      <c r="N94" s="124">
        <f>IF(PERCENT!N94&gt;PERCENT!N$100,(PERCENT!N94-PERCENT!N$100)/(PERCENT!N$101-PERCENT!N$100),(PERCENT!N94-PERCENT!N$100)/(PERCENT!N$100-PERCENT!N$102))</f>
        <v>-0.18168283416397712</v>
      </c>
      <c r="O94" s="124">
        <f>IF(PERCENT!O94&gt;PERCENT!O$100,(PERCENT!O94-PERCENT!O$100)/(PERCENT!O$101-PERCENT!O$100),(PERCENT!O94-PERCENT!O$100)/(PERCENT!O$100-PERCENT!O$102))</f>
        <v>-0.51053914632914932</v>
      </c>
      <c r="P94" s="124">
        <f>IF(PERCENT!P94&gt;PERCENT!P$100,(PERCENT!P94-PERCENT!P$100)/(PERCENT!P$101-PERCENT!P$100),(PERCENT!P94-PERCENT!P$100)/(PERCENT!P$100-PERCENT!P$102))</f>
        <v>-8.2205155806363353E-2</v>
      </c>
      <c r="Q94" s="124">
        <f>IF(PERCENT!Q94&gt;PERCENT!Q$100,(PERCENT!Q94-PERCENT!Q$100)/(PERCENT!Q$101-PERCENT!Q$100),(PERCENT!Q94-PERCENT!Q$100)/(PERCENT!Q$100-PERCENT!Q$102))</f>
        <v>0.43652997320407672</v>
      </c>
      <c r="R94" s="127">
        <f>IF(PERCENT!R94&gt;PERCENT!R$100,(PERCENT!R94-PERCENT!R$100)/(PERCENT!R$101-PERCENT!R$100),(PERCENT!R94-PERCENT!R$100)/(PERCENT!R$100-PERCENT!R$102))</f>
        <v>-0.84870997187995867</v>
      </c>
      <c r="S94" s="124">
        <f>IF(PERCENT!S94&gt;PERCENT!S$100,(PERCENT!S94-PERCENT!S$100)/(PERCENT!S$101-PERCENT!S$100),(PERCENT!S94-PERCENT!S$100)/(PERCENT!S$100-PERCENT!S$102))</f>
        <v>-0.8589894377423859</v>
      </c>
      <c r="T94" s="124">
        <f>IF(PERCENT!T94&gt;PERCENT!T$100,(PERCENT!T94-PERCENT!T$100)/(PERCENT!T$101-PERCENT!T$100),(PERCENT!T94-PERCENT!T$100)/(PERCENT!T$100-PERCENT!T$102))</f>
        <v>-0.86725557287530963</v>
      </c>
      <c r="U94" s="124">
        <f>IF(PERCENT!U94&gt;PERCENT!U$100,(PERCENT!U94-PERCENT!U$100)/(PERCENT!U$101-PERCENT!U$100),(PERCENT!U94-PERCENT!U$100)/(PERCENT!U$100-PERCENT!U$102))</f>
        <v>-0.79602000115152571</v>
      </c>
      <c r="V94" s="127">
        <f>IF(PERCENT!V94&gt;PERCENT!V$100,(PERCENT!V94-PERCENT!V$100)/(PERCENT!V$101-PERCENT!V$100),(PERCENT!V94-PERCENT!V$100)/(PERCENT!V$100-PERCENT!V$102))</f>
        <v>-0.8523445884475771</v>
      </c>
      <c r="W94" s="124">
        <f>IF(PERCENT!W94&gt;PERCENT!W$100,(PERCENT!W94-PERCENT!W$100)/(PERCENT!W$101-PERCENT!W$100),(PERCENT!W94-PERCENT!W$100)/(PERCENT!W$100-PERCENT!W$102))</f>
        <v>-0.8523445884475771</v>
      </c>
      <c r="X94" s="127">
        <f>IF(PERCENT!X94&gt;PERCENT!X$100,(PERCENT!X94-PERCENT!X$100)/(PERCENT!X$101-PERCENT!X$100),(PERCENT!X94-PERCENT!X$100)/(PERCENT!X$100-PERCENT!X$102))</f>
        <v>-0.17919394637991584</v>
      </c>
      <c r="Y94" s="124">
        <f>IF(PERCENT!Y94&gt;PERCENT!Y$100,(PERCENT!Y94-PERCENT!Y$100)/(PERCENT!Y$101-PERCENT!Y$100),(PERCENT!Y94-PERCENT!Y$100)/(PERCENT!Y$100-PERCENT!Y$102))</f>
        <v>-0.88500049993572261</v>
      </c>
      <c r="Z94" s="124">
        <f>IF(PERCENT!Z94&gt;PERCENT!Z$100,(PERCENT!Z94-PERCENT!Z$100)/(PERCENT!Z$101-PERCENT!Z$100),(PERCENT!Z94-PERCENT!Z$100)/(PERCENT!Z$100-PERCENT!Z$102))</f>
        <v>-0.93898347166694374</v>
      </c>
      <c r="AA94" s="124">
        <f>IF(PERCENT!AA94&gt;PERCENT!AA$100,(PERCENT!AA94-PERCENT!AA$100)/(PERCENT!AA$101-PERCENT!AA$100),(PERCENT!AA94-PERCENT!AA$100)/(PERCENT!AA$100-PERCENT!AA$102))</f>
        <v>-0.28193631499754579</v>
      </c>
      <c r="AB94" s="124">
        <f>IF(PERCENT!AB94&gt;PERCENT!AB$100,(PERCENT!AB94-PERCENT!AB$100)/(PERCENT!AB$101-PERCENT!AB$100),(PERCENT!AB94-PERCENT!AB$100)/(PERCENT!AB$100-PERCENT!AB$102))</f>
        <v>9.4518168117327758E-2</v>
      </c>
      <c r="AC94" s="127">
        <f>IF(PERCENT!AC94&gt;PERCENT!AC$100,(PERCENT!AC94-PERCENT!AC$100)/(PERCENT!AC$101-PERCENT!AC$100),(PERCENT!AC94-PERCENT!AC$100)/(PERCENT!AC$100-PERCENT!AC$102))</f>
        <v>-0.5480931528896863</v>
      </c>
      <c r="AD94" s="124">
        <f>IF(PERCENT!AD94&gt;PERCENT!AD$100,(PERCENT!AD94-PERCENT!AD$100)/(PERCENT!AD$101-PERCENT!AD$100),(PERCENT!AD94-PERCENT!AD$100)/(PERCENT!AD$100-PERCENT!AD$102))</f>
        <v>-0.5480931528896863</v>
      </c>
      <c r="AE94" s="128">
        <f>IF(PERCENT!AE94&gt;PERCENT!AE$100,(PERCENT!AE94-PERCENT!AE$100)/(PERCENT!AE$101-PERCENT!AE$100),(PERCENT!AE94-PERCENT!AE$100)/(PERCENT!AE$100-PERCENT!AE$102))</f>
        <v>7.2105497605212962E-3</v>
      </c>
      <c r="AF94" s="124">
        <f>IF(PERCENT!AF94&gt;PERCENT!AF$100,(PERCENT!AF94-PERCENT!AF$100)/(PERCENT!AF$101-PERCENT!AF$100),(PERCENT!AF94-PERCENT!AF$100)/(PERCENT!AF$100-PERCENT!AF$102))</f>
        <v>0.49421873052398602</v>
      </c>
      <c r="AG94" s="124">
        <f>IF(PERCENT!AG94&gt;PERCENT!AG$100,(PERCENT!AG94-PERCENT!AG$100)/(PERCENT!AG$101-PERCENT!AG$100),(PERCENT!AG94-PERCENT!AG$100)/(PERCENT!AG$100-PERCENT!AG$102))</f>
        <v>-0.3791060723676678</v>
      </c>
      <c r="AH94" s="124">
        <f>IF(PERCENT!AH94&gt;PERCENT!AH$100,(PERCENT!AH94-PERCENT!AH$100)/(PERCENT!AH$101-PERCENT!AH$100),(PERCENT!AH94-PERCENT!AH$100)/(PERCENT!AH$100-PERCENT!AH$102))</f>
        <v>-0.81211410579926813</v>
      </c>
      <c r="AI94" s="124">
        <f>IF(PERCENT!AI94&gt;PERCENT!AI$100,(PERCENT!AI94-PERCENT!AI$100)/(PERCENT!AI$101-PERCENT!AI$100),(PERCENT!AI94-PERCENT!AI$100)/(PERCENT!AI$100-PERCENT!AI$102))</f>
        <v>-0.78511290227052577</v>
      </c>
      <c r="AJ94" s="124">
        <f>IF(PERCENT!AJ94&gt;PERCENT!AJ$100,(PERCENT!AJ94-PERCENT!AJ$100)/(PERCENT!AJ$101-PERCENT!AJ$100),(PERCENT!AJ94-PERCENT!AJ$100)/(PERCENT!AJ$100-PERCENT!AJ$102))</f>
        <v>-0.32822461709867884</v>
      </c>
      <c r="AK94" s="124">
        <f>IF(PERCENT!AK94&gt;PERCENT!AK$100,(PERCENT!AK94-PERCENT!AK$100)/(PERCENT!AK$101-PERCENT!AK$100),(PERCENT!AK94-PERCENT!AK$100)/(PERCENT!AK$100-PERCENT!AK$102))</f>
        <v>-0.12752512296854576</v>
      </c>
      <c r="AL94" s="124">
        <f>IF(PERCENT!AL94&gt;PERCENT!AL$100,(PERCENT!AL94-PERCENT!AL$100)/(PERCENT!AL$101-PERCENT!AL$100),(PERCENT!AL94-PERCENT!AL$100)/(PERCENT!AL$100-PERCENT!AL$102))</f>
        <v>-0.8702950328089053</v>
      </c>
      <c r="AM94" s="124">
        <f>IF(PERCENT!AM94&gt;PERCENT!AM$100,(PERCENT!AM94-PERCENT!AM$100)/(PERCENT!AM$101-PERCENT!AM$100),(PERCENT!AM94-PERCENT!AM$100)/(PERCENT!AM$100-PERCENT!AM$102))</f>
        <v>0.4512032165529451</v>
      </c>
      <c r="AN94" s="124">
        <f>IF(PERCENT!AN94&gt;PERCENT!AN$100,(PERCENT!AN94-PERCENT!AN$100)/(PERCENT!AN$101-PERCENT!AN$100),(PERCENT!AN94-PERCENT!AN$100)/(PERCENT!AN$100-PERCENT!AN$102))</f>
        <v>0.8861522841579671</v>
      </c>
      <c r="AO94" s="124">
        <f>IF(PERCENT!AO94&gt;PERCENT!AO$100,(PERCENT!AO94-PERCENT!AO$100)/(PERCENT!AO$101-PERCENT!AO$100),(PERCENT!AO94-PERCENT!AO$100)/(PERCENT!AO$100-PERCENT!AO$102))</f>
        <v>0.10379642692634299</v>
      </c>
      <c r="AP94" s="124">
        <f>IF(PERCENT!AP94&gt;PERCENT!AP$100,(PERCENT!AP94-PERCENT!AP$100)/(PERCENT!AP$101-PERCENT!AP$100),(PERCENT!AP94-PERCENT!AP$100)/(PERCENT!AP$100-PERCENT!AP$102))</f>
        <v>0.94764899164861294</v>
      </c>
      <c r="AQ94" s="124">
        <f>IF(PERCENT!AQ94&gt;PERCENT!AQ$100,(PERCENT!AQ94-PERCENT!AQ$100)/(PERCENT!AQ$101-PERCENT!AQ$100),(PERCENT!AQ94-PERCENT!AQ$100)/(PERCENT!AQ$100-PERCENT!AQ$102))</f>
        <v>0.10612712131053241</v>
      </c>
      <c r="AR94" s="124">
        <f>IF(PERCENT!AR94&gt;PERCENT!AR$100,(PERCENT!AR94-PERCENT!AR$100)/(PERCENT!AR$101-PERCENT!AR$100),(PERCENT!AR94-PERCENT!AR$100)/(PERCENT!AR$100-PERCENT!AR$102))</f>
        <v>0.92187933407537503</v>
      </c>
      <c r="AS94" s="198">
        <f>IF(PERCENT!AS94&gt;PERCENT!AS$100,(PERCENT!AS94-PERCENT!AS$100)/(PERCENT!AS$101-PERCENT!AS$100),(PERCENT!AS94-PERCENT!AS$100)/(PERCENT!AS$100-PERCENT!AS$102))</f>
        <v>-0.43640711768820778</v>
      </c>
      <c r="AT94" s="198">
        <f>IF(PERCENT!AT94&gt;PERCENT!AT$100,(PERCENT!AT94-PERCENT!AT$100)/(PERCENT!AT$101-PERCENT!AT$100),(PERCENT!AT94-PERCENT!AT$100)/(PERCENT!AT$100-PERCENT!AT$102))</f>
        <v>-0.21005607968451181</v>
      </c>
      <c r="AU94" s="198">
        <f>IF(PERCENT!AU94&gt;PERCENT!AU$100,(PERCENT!AU94-PERCENT!AU$100)/(PERCENT!AU$101-PERCENT!AU$100),(PERCENT!AU94-PERCENT!AU$100)/(PERCENT!AU$100-PERCENT!AU$102))</f>
        <v>-0.55153293549580018</v>
      </c>
      <c r="AV94" s="231">
        <f>IF(PERCENT!AV94&gt;PERCENT!AV$100,(PERCENT!AV94-PERCENT!AV$100)/(PERCENT!AV$101-PERCENT!AV$100),(PERCENT!AV94-PERCENT!AV$100)/(PERCENT!AV$100-PERCENT!AV$102))</f>
        <v>7.2105497605212962E-3</v>
      </c>
      <c r="AW94" s="231">
        <f>IF(PERCENT!AW94&gt;PERCENT!AW$100,(PERCENT!AW94-PERCENT!AW$100)/(PERCENT!AW$101-PERCENT!AW$100),(PERCENT!AW94-PERCENT!AW$100)/(PERCENT!AW$100-PERCENT!AW$102))</f>
        <v>-0.3836063918659241</v>
      </c>
      <c r="AX94" s="231">
        <f>IF(PERCENT!AX94&gt;PERCENT!AX$100,(PERCENT!AX94-PERCENT!AX$100)/(PERCENT!AX$101-PERCENT!AX$100),(PERCENT!AX94-PERCENT!AX$100)/(PERCENT!AX$100-PERCENT!AX$102))</f>
        <v>7.2105497605212962E-3</v>
      </c>
      <c r="AY94" s="232">
        <f>IF(PERCENT!AY94&gt;PERCENT!AY$100,(PERCENT!AY94-PERCENT!AY$100)/(PERCENT!AY$101-PERCENT!AY$100),(PERCENT!AY94-PERCENT!AY$100)/(PERCENT!AY$100-PERCENT!AY$102))</f>
        <v>-0.73132681393747168</v>
      </c>
    </row>
    <row r="95" spans="1:51" x14ac:dyDescent="0.35">
      <c r="A95" s="197" t="s">
        <v>482</v>
      </c>
      <c r="B95" s="125">
        <f>IF(PERCENT!B95&gt;PERCENT!B$100,(PERCENT!B95-PERCENT!B$100)/(PERCENT!B$101-PERCENT!B$100),(PERCENT!B95-PERCENT!B$100)/(PERCENT!B$100-PERCENT!B$102))</f>
        <v>0.82864978211223805</v>
      </c>
      <c r="C95" s="124">
        <f>IF(PERCENT!C95&gt;PERCENT!C$100,(PERCENT!C95-PERCENT!C$100)/(PERCENT!C$101-PERCENT!C$100),(PERCENT!C95-PERCENT!C$100)/(PERCENT!C$100-PERCENT!C$102))</f>
        <v>0.88121634171959862</v>
      </c>
      <c r="D95" s="124">
        <f>IF(PERCENT!D95&gt;PERCENT!D$100,(PERCENT!D95-PERCENT!D$100)/(PERCENT!D$101-PERCENT!D$100),(PERCENT!D95-PERCENT!D$100)/(PERCENT!D$100-PERCENT!D$102))</f>
        <v>0.63738644567913616</v>
      </c>
      <c r="E95" s="124">
        <f>IF(PERCENT!E95&gt;PERCENT!E$100,(PERCENT!E95-PERCENT!E$100)/(PERCENT!E$101-PERCENT!E$100),(PERCENT!E95-PERCENT!E$100)/(PERCENT!E$100-PERCENT!E$102))</f>
        <v>0.84503080671957242</v>
      </c>
      <c r="F95" s="124">
        <f>IF(PERCENT!F95&gt;PERCENT!F$100,(PERCENT!F95-PERCENT!F$100)/(PERCENT!F$101-PERCENT!F$100),(PERCENT!F95-PERCENT!F$100)/(PERCENT!F$100-PERCENT!F$102))</f>
        <v>-0.61330003552918111</v>
      </c>
      <c r="G95" s="124">
        <f>IF(PERCENT!G95&gt;PERCENT!G$100,(PERCENT!G95-PERCENT!G$100)/(PERCENT!G$101-PERCENT!G$100),(PERCENT!G95-PERCENT!G$100)/(PERCENT!G$100-PERCENT!G$102))</f>
        <v>0.27569854313496106</v>
      </c>
      <c r="H95" s="125">
        <f>IF(PERCENT!H95&gt;PERCENT!H$100,(PERCENT!H95-PERCENT!H$100)/(PERCENT!H$101-PERCENT!H$100),(PERCENT!H95-PERCENT!H$100)/(PERCENT!H$100-PERCENT!H$102))</f>
        <v>-0.34063301532383716</v>
      </c>
      <c r="I95" s="124">
        <f>IF(PERCENT!I95&gt;PERCENT!I$100,(PERCENT!I95-PERCENT!I$100)/(PERCENT!I$101-PERCENT!I$100),(PERCENT!I95-PERCENT!I$100)/(PERCENT!I$100-PERCENT!I$102))</f>
        <v>-0.64677318877458367</v>
      </c>
      <c r="J95" s="124">
        <f>IF(PERCENT!J95&gt;PERCENT!J$100,(PERCENT!J95-PERCENT!J$100)/(PERCENT!J$101-PERCENT!J$100),(PERCENT!J95-PERCENT!J$100)/(PERCENT!J$100-PERCENT!J$102))</f>
        <v>-0.11764181156583528</v>
      </c>
      <c r="K95" s="126">
        <f>IF(PERCENT!K95&gt;PERCENT!K$100,(PERCENT!K95-PERCENT!K$100)/(PERCENT!K$101-PERCENT!K$100),(PERCENT!K95-PERCENT!K$100)/(PERCENT!K$100-PERCENT!K$102))</f>
        <v>0.76604965632237887</v>
      </c>
      <c r="L95" s="126">
        <f>IF(PERCENT!L95&gt;PERCENT!L$100,(PERCENT!L95-PERCENT!L$100)/(PERCENT!L$101-PERCENT!L$100),(PERCENT!L95-PERCENT!L$100)/(PERCENT!L$100-PERCENT!L$102))</f>
        <v>0.21348718098558755</v>
      </c>
      <c r="M95" s="124">
        <f>IF(PERCENT!M95&gt;PERCENT!M$100,(PERCENT!M95-PERCENT!M$100)/(PERCENT!M$101-PERCENT!M$100),(PERCENT!M95-PERCENT!M$100)/(PERCENT!M$100-PERCENT!M$102))</f>
        <v>0.40893613056377309</v>
      </c>
      <c r="N95" s="124">
        <f>IF(PERCENT!N95&gt;PERCENT!N$100,(PERCENT!N95-PERCENT!N$100)/(PERCENT!N$101-PERCENT!N$100),(PERCENT!N95-PERCENT!N$100)/(PERCENT!N$100-PERCENT!N$102))</f>
        <v>-0.58950098255321515</v>
      </c>
      <c r="O95" s="124">
        <f>IF(PERCENT!O95&gt;PERCENT!O$100,(PERCENT!O95-PERCENT!O$100)/(PERCENT!O$101-PERCENT!O$100),(PERCENT!O95-PERCENT!O$100)/(PERCENT!O$100-PERCENT!O$102))</f>
        <v>0.19304985013945297</v>
      </c>
      <c r="P95" s="124">
        <f>IF(PERCENT!P95&gt;PERCENT!P$100,(PERCENT!P95-PERCENT!P$100)/(PERCENT!P$101-PERCENT!P$100),(PERCENT!P95-PERCENT!P$100)/(PERCENT!P$100-PERCENT!P$102))</f>
        <v>0.13369249174183767</v>
      </c>
      <c r="Q95" s="124">
        <f>IF(PERCENT!Q95&gt;PERCENT!Q$100,(PERCENT!Q95-PERCENT!Q$100)/(PERCENT!Q$101-PERCENT!Q$100),(PERCENT!Q95-PERCENT!Q$100)/(PERCENT!Q$100-PERCENT!Q$102))</f>
        <v>-2.6546677226823552E-3</v>
      </c>
      <c r="R95" s="127">
        <f>IF(PERCENT!R95&gt;PERCENT!R$100,(PERCENT!R95-PERCENT!R$100)/(PERCENT!R$101-PERCENT!R$100),(PERCENT!R95-PERCENT!R$100)/(PERCENT!R$100-PERCENT!R$102))</f>
        <v>-0.45006654647197647</v>
      </c>
      <c r="S95" s="124">
        <f>IF(PERCENT!S95&gt;PERCENT!S$100,(PERCENT!S95-PERCENT!S$100)/(PERCENT!S$101-PERCENT!S$100),(PERCENT!S95-PERCENT!S$100)/(PERCENT!S$100-PERCENT!S$102))</f>
        <v>-0.52190987043230774</v>
      </c>
      <c r="T95" s="124">
        <f>IF(PERCENT!T95&gt;PERCENT!T$100,(PERCENT!T95-PERCENT!T$100)/(PERCENT!T$101-PERCENT!T$100),(PERCENT!T95-PERCENT!T$100)/(PERCENT!T$100-PERCENT!T$102))</f>
        <v>-0.46552689225954852</v>
      </c>
      <c r="U95" s="124">
        <f>IF(PERCENT!U95&gt;PERCENT!U$100,(PERCENT!U95-PERCENT!U$100)/(PERCENT!U$101-PERCENT!U$100),(PERCENT!U95-PERCENT!U$100)/(PERCENT!U$100-PERCENT!U$102))</f>
        <v>-0.31656194793318382</v>
      </c>
      <c r="V95" s="127">
        <f>IF(PERCENT!V95&gt;PERCENT!V$100,(PERCENT!V95-PERCENT!V$100)/(PERCENT!V$101-PERCENT!V$100),(PERCENT!V95-PERCENT!V$100)/(PERCENT!V$100-PERCENT!V$102))</f>
        <v>0.17876290049502078</v>
      </c>
      <c r="W95" s="124">
        <f>IF(PERCENT!W95&gt;PERCENT!W$100,(PERCENT!W95-PERCENT!W$100)/(PERCENT!W$101-PERCENT!W$100),(PERCENT!W95-PERCENT!W$100)/(PERCENT!W$100-PERCENT!W$102))</f>
        <v>0.17876290049502078</v>
      </c>
      <c r="X95" s="127">
        <f>IF(PERCENT!X95&gt;PERCENT!X$100,(PERCENT!X95-PERCENT!X$100)/(PERCENT!X$101-PERCENT!X$100),(PERCENT!X95-PERCENT!X$100)/(PERCENT!X$100-PERCENT!X$102))</f>
        <v>0.783861116876719</v>
      </c>
      <c r="Y95" s="124">
        <f>IF(PERCENT!Y95&gt;PERCENT!Y$100,(PERCENT!Y95-PERCENT!Y$100)/(PERCENT!Y$101-PERCENT!Y$100),(PERCENT!Y95-PERCENT!Y$100)/(PERCENT!Y$100-PERCENT!Y$102))</f>
        <v>0.65597795148115423</v>
      </c>
      <c r="Z95" s="124">
        <f>IF(PERCENT!Z95&gt;PERCENT!Z$100,(PERCENT!Z95-PERCENT!Z$100)/(PERCENT!Z$101-PERCENT!Z$100),(PERCENT!Z95-PERCENT!Z$100)/(PERCENT!Z$100-PERCENT!Z$102))</f>
        <v>0.27263255858548291</v>
      </c>
      <c r="AA95" s="124">
        <f>IF(PERCENT!AA95&gt;PERCENT!AA$100,(PERCENT!AA95-PERCENT!AA$100)/(PERCENT!AA$101-PERCENT!AA$100),(PERCENT!AA95-PERCENT!AA$100)/(PERCENT!AA$100-PERCENT!AA$102))</f>
        <v>2.0716654173654227E-2</v>
      </c>
      <c r="AB95" s="124">
        <f>IF(PERCENT!AB95&gt;PERCENT!AB$100,(PERCENT!AB95-PERCENT!AB$100)/(PERCENT!AB$101-PERCENT!AB$100),(PERCENT!AB95-PERCENT!AB$100)/(PERCENT!AB$100-PERCENT!AB$102))</f>
        <v>0.9797280186891939</v>
      </c>
      <c r="AC95" s="127">
        <f>IF(PERCENT!AC95&gt;PERCENT!AC$100,(PERCENT!AC95-PERCENT!AC$100)/(PERCENT!AC$101-PERCENT!AC$100),(PERCENT!AC95-PERCENT!AC$100)/(PERCENT!AC$100-PERCENT!AC$102))</f>
        <v>0.13668555645164548</v>
      </c>
      <c r="AD95" s="124">
        <f>IF(PERCENT!AD95&gt;PERCENT!AD$100,(PERCENT!AD95-PERCENT!AD$100)/(PERCENT!AD$101-PERCENT!AD$100),(PERCENT!AD95-PERCENT!AD$100)/(PERCENT!AD$100-PERCENT!AD$102))</f>
        <v>0.13668555645164548</v>
      </c>
      <c r="AE95" s="128">
        <f>IF(PERCENT!AE95&gt;PERCENT!AE$100,(PERCENT!AE95-PERCENT!AE$100)/(PERCENT!AE$101-PERCENT!AE$100),(PERCENT!AE95-PERCENT!AE$100)/(PERCENT!AE$100-PERCENT!AE$102))</f>
        <v>-0.17133680395557996</v>
      </c>
      <c r="AF95" s="124">
        <f>IF(PERCENT!AF95&gt;PERCENT!AF$100,(PERCENT!AF95-PERCENT!AF$100)/(PERCENT!AF$101-PERCENT!AF$100),(PERCENT!AF95-PERCENT!AF$100)/(PERCENT!AF$100-PERCENT!AF$102))</f>
        <v>-0.74443003868691249</v>
      </c>
      <c r="AG95" s="124">
        <f>IF(PERCENT!AG95&gt;PERCENT!AG$100,(PERCENT!AG95-PERCENT!AG$100)/(PERCENT!AG$101-PERCENT!AG$100),(PERCENT!AG95-PERCENT!AG$100)/(PERCENT!AG$100-PERCENT!AG$102))</f>
        <v>0.26476302745907837</v>
      </c>
      <c r="AH95" s="124">
        <f>IF(PERCENT!AH95&gt;PERCENT!AH$100,(PERCENT!AH95-PERCENT!AH$100)/(PERCENT!AH$101-PERCENT!AH$100),(PERCENT!AH95-PERCENT!AH$100)/(PERCENT!AH$100-PERCENT!AH$102))</f>
        <v>0.22210392677054133</v>
      </c>
      <c r="AI95" s="124">
        <f>IF(PERCENT!AI95&gt;PERCENT!AI$100,(PERCENT!AI95-PERCENT!AI$100)/(PERCENT!AI$101-PERCENT!AI$100),(PERCENT!AI95-PERCENT!AI$100)/(PERCENT!AI$100-PERCENT!AI$102))</f>
        <v>0.71528592956633374</v>
      </c>
      <c r="AJ95" s="124">
        <f>IF(PERCENT!AJ95&gt;PERCENT!AJ$100,(PERCENT!AJ95-PERCENT!AJ$100)/(PERCENT!AJ$101-PERCENT!AJ$100),(PERCENT!AJ95-PERCENT!AJ$100)/(PERCENT!AJ$100-PERCENT!AJ$102))</f>
        <v>0.48225140308402226</v>
      </c>
      <c r="AK95" s="124">
        <f>IF(PERCENT!AK95&gt;PERCENT!AK$100,(PERCENT!AK95-PERCENT!AK$100)/(PERCENT!AK$101-PERCENT!AK$100),(PERCENT!AK95-PERCENT!AK$100)/(PERCENT!AK$100-PERCENT!AK$102))</f>
        <v>5.0086057157603878E-2</v>
      </c>
      <c r="AL95" s="124">
        <f>IF(PERCENT!AL95&gt;PERCENT!AL$100,(PERCENT!AL95-PERCENT!AL$100)/(PERCENT!AL$101-PERCENT!AL$100),(PERCENT!AL95-PERCENT!AL$100)/(PERCENT!AL$100-PERCENT!AL$102))</f>
        <v>0.27368956783502557</v>
      </c>
      <c r="AM95" s="124">
        <f>IF(PERCENT!AM95&gt;PERCENT!AM$100,(PERCENT!AM95-PERCENT!AM$100)/(PERCENT!AM$101-PERCENT!AM$100),(PERCENT!AM95-PERCENT!AM$100)/(PERCENT!AM$100-PERCENT!AM$102))</f>
        <v>-0.19976399679107681</v>
      </c>
      <c r="AN95" s="124">
        <f>IF(PERCENT!AN95&gt;PERCENT!AN$100,(PERCENT!AN95-PERCENT!AN$100)/(PERCENT!AN$101-PERCENT!AN$100),(PERCENT!AN95-PERCENT!AN$100)/(PERCENT!AN$100-PERCENT!AN$102))</f>
        <v>-0.779536896881455</v>
      </c>
      <c r="AO95" s="124">
        <f>IF(PERCENT!AO95&gt;PERCENT!AO$100,(PERCENT!AO95-PERCENT!AO$100)/(PERCENT!AO$101-PERCENT!AO$100),(PERCENT!AO95-PERCENT!AO$100)/(PERCENT!AO$100-PERCENT!AO$102))</f>
        <v>-0.2360817606783619</v>
      </c>
      <c r="AP95" s="124">
        <f>IF(PERCENT!AP95&gt;PERCENT!AP$100,(PERCENT!AP95-PERCENT!AP$100)/(PERCENT!AP$101-PERCENT!AP$100),(PERCENT!AP95-PERCENT!AP$100)/(PERCENT!AP$100-PERCENT!AP$102))</f>
        <v>-5.3440640402903285E-2</v>
      </c>
      <c r="AQ95" s="124">
        <f>IF(PERCENT!AQ95&gt;PERCENT!AQ$100,(PERCENT!AQ95-PERCENT!AQ$100)/(PERCENT!AQ$101-PERCENT!AQ$100),(PERCENT!AQ95-PERCENT!AQ$100)/(PERCENT!AQ$100-PERCENT!AQ$102))</f>
        <v>-5.9150213656642421E-2</v>
      </c>
      <c r="AR95" s="124">
        <f>IF(PERCENT!AR95&gt;PERCENT!AR$100,(PERCENT!AR95-PERCENT!AR$100)/(PERCENT!AR$101-PERCENT!AR$100),(PERCENT!AR95-PERCENT!AR$100)/(PERCENT!AR$100-PERCENT!AR$102))</f>
        <v>-7.9051169866410254E-2</v>
      </c>
      <c r="AS95" s="198">
        <f>IF(PERCENT!AS95&gt;PERCENT!AS$100,(PERCENT!AS95-PERCENT!AS$100)/(PERCENT!AS$101-PERCENT!AS$100),(PERCENT!AS95-PERCENT!AS$100)/(PERCENT!AS$100-PERCENT!AS$102))</f>
        <v>8.3988057479691111E-2</v>
      </c>
      <c r="AT95" s="198">
        <f>IF(PERCENT!AT95&gt;PERCENT!AT$100,(PERCENT!AT95-PERCENT!AT$100)/(PERCENT!AT$101-PERCENT!AT$100),(PERCENT!AT95-PERCENT!AT$100)/(PERCENT!AT$100-PERCENT!AT$102))</f>
        <v>0.57264879281365955</v>
      </c>
      <c r="AU95" s="198">
        <f>IF(PERCENT!AU95&gt;PERCENT!AU$100,(PERCENT!AU95-PERCENT!AU$100)/(PERCENT!AU$101-PERCENT!AU$100),(PERCENT!AU95-PERCENT!AU$100)/(PERCENT!AU$100-PERCENT!AU$102))</f>
        <v>0.20256316503519017</v>
      </c>
      <c r="AV95" s="231">
        <f>IF(PERCENT!AV95&gt;PERCENT!AV$100,(PERCENT!AV95-PERCENT!AV$100)/(PERCENT!AV$101-PERCENT!AV$100),(PERCENT!AV95-PERCENT!AV$100)/(PERCENT!AV$100-PERCENT!AV$102))</f>
        <v>-0.17133680395557996</v>
      </c>
      <c r="AW95" s="231">
        <f>IF(PERCENT!AW95&gt;PERCENT!AW$100,(PERCENT!AW95-PERCENT!AW$100)/(PERCENT!AW$101-PERCENT!AW$100),(PERCENT!AW95-PERCENT!AW$100)/(PERCENT!AW$100-PERCENT!AW$102))</f>
        <v>0.27318051643925789</v>
      </c>
      <c r="AX95" s="231">
        <f>IF(PERCENT!AX95&gt;PERCENT!AX$100,(PERCENT!AX95-PERCENT!AX$100)/(PERCENT!AX$101-PERCENT!AX$100),(PERCENT!AX95-PERCENT!AX$100)/(PERCENT!AX$100-PERCENT!AX$102))</f>
        <v>-0.17133680395557996</v>
      </c>
      <c r="AY95" s="232">
        <f>IF(PERCENT!AY95&gt;PERCENT!AY$100,(PERCENT!AY95-PERCENT!AY$100)/(PERCENT!AY$101-PERCENT!AY$100),(PERCENT!AY95-PERCENT!AY$100)/(PERCENT!AY$100-PERCENT!AY$102))</f>
        <v>0.24846971359947187</v>
      </c>
    </row>
    <row r="96" spans="1:51" x14ac:dyDescent="0.35">
      <c r="A96" s="197" t="s">
        <v>483</v>
      </c>
      <c r="B96" s="125">
        <f>IF(PERCENT!B96&gt;PERCENT!B$100,(PERCENT!B96-PERCENT!B$100)/(PERCENT!B$101-PERCENT!B$100),(PERCENT!B96-PERCENT!B$100)/(PERCENT!B$100-PERCENT!B$102))</f>
        <v>-0.21210214854815657</v>
      </c>
      <c r="C96" s="124">
        <f>IF(PERCENT!C96&gt;PERCENT!C$100,(PERCENT!C96-PERCENT!C$100)/(PERCENT!C$101-PERCENT!C$100),(PERCENT!C96-PERCENT!C$100)/(PERCENT!C$100-PERCENT!C$102))</f>
        <v>0.43663894301298806</v>
      </c>
      <c r="D96" s="124">
        <f>IF(PERCENT!D96&gt;PERCENT!D$100,(PERCENT!D96-PERCENT!D$100)/(PERCENT!D$101-PERCENT!D$100),(PERCENT!D96-PERCENT!D$100)/(PERCENT!D$100-PERCENT!D$102))</f>
        <v>0.10356860482998347</v>
      </c>
      <c r="E96" s="124">
        <f>IF(PERCENT!E96&gt;PERCENT!E$100,(PERCENT!E96-PERCENT!E$100)/(PERCENT!E$101-PERCENT!E$100),(PERCENT!E96-PERCENT!E$100)/(PERCENT!E$100-PERCENT!E$102))</f>
        <v>-0.44430917967538092</v>
      </c>
      <c r="F96" s="124">
        <f>IF(PERCENT!F96&gt;PERCENT!F$100,(PERCENT!F96-PERCENT!F$100)/(PERCENT!F$101-PERCENT!F$100),(PERCENT!F96-PERCENT!F$100)/(PERCENT!F$100-PERCENT!F$102))</f>
        <v>-0.16707368210387041</v>
      </c>
      <c r="G96" s="124">
        <f>IF(PERCENT!G96&gt;PERCENT!G$100,(PERCENT!G96-PERCENT!G$100)/(PERCENT!G$101-PERCENT!G$100),(PERCENT!G96-PERCENT!G$100)/(PERCENT!G$100-PERCENT!G$102))</f>
        <v>0.15887426942338168</v>
      </c>
      <c r="H96" s="125">
        <f>IF(PERCENT!H96&gt;PERCENT!H$100,(PERCENT!H96-PERCENT!H$100)/(PERCENT!H$101-PERCENT!H$100),(PERCENT!H96-PERCENT!H$100)/(PERCENT!H$100-PERCENT!H$102))</f>
        <v>-0.7463635040777078</v>
      </c>
      <c r="I96" s="124">
        <f>IF(PERCENT!I96&gt;PERCENT!I$100,(PERCENT!I96-PERCENT!I$100)/(PERCENT!I$101-PERCENT!I$100),(PERCENT!I96-PERCENT!I$100)/(PERCENT!I$100-PERCENT!I$102))</f>
        <v>-0.68638802867797699</v>
      </c>
      <c r="J96" s="124">
        <f>IF(PERCENT!J96&gt;PERCENT!J$100,(PERCENT!J96-PERCENT!J$100)/(PERCENT!J$101-PERCENT!J$100),(PERCENT!J96-PERCENT!J$100)/(PERCENT!J$100-PERCENT!J$102))</f>
        <v>-0.73985013696469448</v>
      </c>
      <c r="K96" s="126">
        <f>IF(PERCENT!K96&gt;PERCENT!K$100,(PERCENT!K96-PERCENT!K$100)/(PERCENT!K$101-PERCENT!K$100),(PERCENT!K96-PERCENT!K$100)/(PERCENT!K$100-PERCENT!K$102))</f>
        <v>0.40174128602557152</v>
      </c>
      <c r="L96" s="126">
        <f>IF(PERCENT!L96&gt;PERCENT!L$100,(PERCENT!L96-PERCENT!L$100)/(PERCENT!L$101-PERCENT!L$100),(PERCENT!L96-PERCENT!L$100)/(PERCENT!L$100-PERCENT!L$102))</f>
        <v>-0.41145827003095936</v>
      </c>
      <c r="M96" s="124">
        <f>IF(PERCENT!M96&gt;PERCENT!M$100,(PERCENT!M96-PERCENT!M$100)/(PERCENT!M$101-PERCENT!M$100),(PERCENT!M96-PERCENT!M$100)/(PERCENT!M$100-PERCENT!M$102))</f>
        <v>-1</v>
      </c>
      <c r="N96" s="124">
        <f>IF(PERCENT!N96&gt;PERCENT!N$100,(PERCENT!N96-PERCENT!N$100)/(PERCENT!N$101-PERCENT!N$100),(PERCENT!N96-PERCENT!N$100)/(PERCENT!N$100-PERCENT!N$102))</f>
        <v>-1</v>
      </c>
      <c r="O96" s="124">
        <f>IF(PERCENT!O96&gt;PERCENT!O$100,(PERCENT!O96-PERCENT!O$100)/(PERCENT!O$101-PERCENT!O$100),(PERCENT!O96-PERCENT!O$100)/(PERCENT!O$100-PERCENT!O$102))</f>
        <v>-0.51053914632914932</v>
      </c>
      <c r="P96" s="124">
        <f>IF(PERCENT!P96&gt;PERCENT!P$100,(PERCENT!P96-PERCENT!P$100)/(PERCENT!P$101-PERCENT!P$100),(PERCENT!P96-PERCENT!P$100)/(PERCENT!P$100-PERCENT!P$102))</f>
        <v>0.95091366339119265</v>
      </c>
      <c r="Q96" s="124">
        <f>IF(PERCENT!Q96&gt;PERCENT!Q$100,(PERCENT!Q96-PERCENT!Q$100)/(PERCENT!Q$101-PERCENT!Q$100),(PERCENT!Q96-PERCENT!Q$100)/(PERCENT!Q$100-PERCENT!Q$102))</f>
        <v>0.65429051440137953</v>
      </c>
      <c r="R96" s="127">
        <f>IF(PERCENT!R96&gt;PERCENT!R$100,(PERCENT!R96-PERCENT!R$100)/(PERCENT!R$101-PERCENT!R$100),(PERCENT!R96-PERCENT!R$100)/(PERCENT!R$100-PERCENT!R$102))</f>
        <v>-0.4165254482599095</v>
      </c>
      <c r="S96" s="124">
        <f>IF(PERCENT!S96&gt;PERCENT!S$100,(PERCENT!S96-PERCENT!S$100)/(PERCENT!S$101-PERCENT!S$100),(PERCENT!S96-PERCENT!S$100)/(PERCENT!S$100-PERCENT!S$102))</f>
        <v>-0.35115583950211554</v>
      </c>
      <c r="T96" s="124">
        <f>IF(PERCENT!T96&gt;PERCENT!T$100,(PERCENT!T96-PERCENT!T$100)/(PERCENT!T$101-PERCENT!T$100),(PERCENT!T96-PERCENT!T$100)/(PERCENT!T$100-PERCENT!T$102))</f>
        <v>-0.2816819660555594</v>
      </c>
      <c r="U96" s="124">
        <f>IF(PERCENT!U96&gt;PERCENT!U$100,(PERCENT!U96-PERCENT!U$100)/(PERCENT!U$101-PERCENT!U$100),(PERCENT!U96-PERCENT!U$100)/(PERCENT!U$100-PERCENT!U$102))</f>
        <v>-0.78636200512197685</v>
      </c>
      <c r="V96" s="127">
        <f>IF(PERCENT!V96&gt;PERCENT!V$100,(PERCENT!V96-PERCENT!V$100)/(PERCENT!V$101-PERCENT!V$100),(PERCENT!V96-PERCENT!V$100)/(PERCENT!V$100-PERCENT!V$102))</f>
        <v>-0.45573238310889486</v>
      </c>
      <c r="W96" s="124">
        <f>IF(PERCENT!W96&gt;PERCENT!W$100,(PERCENT!W96-PERCENT!W$100)/(PERCENT!W$101-PERCENT!W$100),(PERCENT!W96-PERCENT!W$100)/(PERCENT!W$100-PERCENT!W$102))</f>
        <v>-0.45573238310889486</v>
      </c>
      <c r="X96" s="127">
        <f>IF(PERCENT!X96&gt;PERCENT!X$100,(PERCENT!X96-PERCENT!X$100)/(PERCENT!X$101-PERCENT!X$100),(PERCENT!X96-PERCENT!X$100)/(PERCENT!X$100-PERCENT!X$102))</f>
        <v>-0.17894849591567252</v>
      </c>
      <c r="Y96" s="124">
        <f>IF(PERCENT!Y96&gt;PERCENT!Y$100,(PERCENT!Y96-PERCENT!Y$100)/(PERCENT!Y$101-PERCENT!Y$100),(PERCENT!Y96-PERCENT!Y$100)/(PERCENT!Y$100-PERCENT!Y$102))</f>
        <v>-0.76785971673771813</v>
      </c>
      <c r="Z96" s="124">
        <f>IF(PERCENT!Z96&gt;PERCENT!Z$100,(PERCENT!Z96-PERCENT!Z$100)/(PERCENT!Z$101-PERCENT!Z$100),(PERCENT!Z96-PERCENT!Z$100)/(PERCENT!Z$100-PERCENT!Z$102))</f>
        <v>-0.46854552489736939</v>
      </c>
      <c r="AA96" s="124">
        <f>IF(PERCENT!AA96&gt;PERCENT!AA$100,(PERCENT!AA96-PERCENT!AA$100)/(PERCENT!AA$101-PERCENT!AA$100),(PERCENT!AA96-PERCENT!AA$100)/(PERCENT!AA$100-PERCENT!AA$102))</f>
        <v>-0.50093179487061179</v>
      </c>
      <c r="AB96" s="124">
        <f>IF(PERCENT!AB96&gt;PERCENT!AB$100,(PERCENT!AB96-PERCENT!AB$100)/(PERCENT!AB$101-PERCENT!AB$100),(PERCENT!AB96-PERCENT!AB$100)/(PERCENT!AB$100-PERCENT!AB$102))</f>
        <v>6.4110196151118445E-2</v>
      </c>
      <c r="AC96" s="127">
        <f>IF(PERCENT!AC96&gt;PERCENT!AC$100,(PERCENT!AC96-PERCENT!AC$100)/(PERCENT!AC$101-PERCENT!AC$100),(PERCENT!AC96-PERCENT!AC$100)/(PERCENT!AC$100-PERCENT!AC$102))</f>
        <v>-0.9019209531487683</v>
      </c>
      <c r="AD96" s="124">
        <f>IF(PERCENT!AD96&gt;PERCENT!AD$100,(PERCENT!AD96-PERCENT!AD$100)/(PERCENT!AD$101-PERCENT!AD$100),(PERCENT!AD96-PERCENT!AD$100)/(PERCENT!AD$100-PERCENT!AD$102))</f>
        <v>-0.9019209531487683</v>
      </c>
      <c r="AE96" s="128">
        <f>IF(PERCENT!AE96&gt;PERCENT!AE$100,(PERCENT!AE96-PERCENT!AE$100)/(PERCENT!AE$101-PERCENT!AE$100),(PERCENT!AE96-PERCENT!AE$100)/(PERCENT!AE$100-PERCENT!AE$102))</f>
        <v>-0.78882680016284679</v>
      </c>
      <c r="AF96" s="124">
        <f>IF(PERCENT!AF96&gt;PERCENT!AF$100,(PERCENT!AF96-PERCENT!AF$100)/(PERCENT!AF$101-PERCENT!AF$100),(PERCENT!AF96-PERCENT!AF$100)/(PERCENT!AF$100-PERCENT!AF$102))</f>
        <v>0.83716243185690375</v>
      </c>
      <c r="AG96" s="124">
        <f>IF(PERCENT!AG96&gt;PERCENT!AG$100,(PERCENT!AG96-PERCENT!AG$100)/(PERCENT!AG$101-PERCENT!AG$100),(PERCENT!AG96-PERCENT!AG$100)/(PERCENT!AG$100-PERCENT!AG$102))</f>
        <v>0.30075108805308837</v>
      </c>
      <c r="AH96" s="124">
        <f>IF(PERCENT!AH96&gt;PERCENT!AH$100,(PERCENT!AH96-PERCENT!AH$100)/(PERCENT!AH$101-PERCENT!AH$100),(PERCENT!AH96-PERCENT!AH$100)/(PERCENT!AH$100-PERCENT!AH$102))</f>
        <v>-0.62722213708239638</v>
      </c>
      <c r="AI96" s="124">
        <f>IF(PERCENT!AI96&gt;PERCENT!AI$100,(PERCENT!AI96-PERCENT!AI$100)/(PERCENT!AI$101-PERCENT!AI$100),(PERCENT!AI96-PERCENT!AI$100)/(PERCENT!AI$100-PERCENT!AI$102))</f>
        <v>-0.76343118972008128</v>
      </c>
      <c r="AJ96" s="124">
        <f>IF(PERCENT!AJ96&gt;PERCENT!AJ$100,(PERCENT!AJ96-PERCENT!AJ$100)/(PERCENT!AJ$101-PERCENT!AJ$100),(PERCENT!AJ96-PERCENT!AJ$100)/(PERCENT!AJ$100-PERCENT!AJ$102))</f>
        <v>0.33202565689137048</v>
      </c>
      <c r="AK96" s="124">
        <f>IF(PERCENT!AK96&gt;PERCENT!AK$100,(PERCENT!AK96-PERCENT!AK$100)/(PERCENT!AK$101-PERCENT!AK$100),(PERCENT!AK96-PERCENT!AK$100)/(PERCENT!AK$100-PERCENT!AK$102))</f>
        <v>-0.48894530621916082</v>
      </c>
      <c r="AL96" s="124">
        <f>IF(PERCENT!AL96&gt;PERCENT!AL$100,(PERCENT!AL96-PERCENT!AL$100)/(PERCENT!AL$101-PERCENT!AL$100),(PERCENT!AL96-PERCENT!AL$100)/(PERCENT!AL$100-PERCENT!AL$102))</f>
        <v>-0.6917205477766577</v>
      </c>
      <c r="AM96" s="124">
        <f>IF(PERCENT!AM96&gt;PERCENT!AM$100,(PERCENT!AM96-PERCENT!AM$100)/(PERCENT!AM$101-PERCENT!AM$100),(PERCENT!AM96-PERCENT!AM$100)/(PERCENT!AM$100-PERCENT!AM$102))</f>
        <v>-0.51118379227670097</v>
      </c>
      <c r="AN96" s="124">
        <f>IF(PERCENT!AN96&gt;PERCENT!AN$100,(PERCENT!AN96-PERCENT!AN$100)/(PERCENT!AN$101-PERCENT!AN$100),(PERCENT!AN96-PERCENT!AN$100)/(PERCENT!AN$100-PERCENT!AN$102))</f>
        <v>0.76319675104857332</v>
      </c>
      <c r="AO96" s="124">
        <f>IF(PERCENT!AO96&gt;PERCENT!AO$100,(PERCENT!AO96-PERCENT!AO$100)/(PERCENT!AO$101-PERCENT!AO$100),(PERCENT!AO96-PERCENT!AO$100)/(PERCENT!AO$100-PERCENT!AO$102))</f>
        <v>-0.54178073178774233</v>
      </c>
      <c r="AP96" s="124">
        <f>IF(PERCENT!AP96&gt;PERCENT!AP$100,(PERCENT!AP96-PERCENT!AP$100)/(PERCENT!AP$101-PERCENT!AP$100),(PERCENT!AP96-PERCENT!AP$100)/(PERCENT!AP$100-PERCENT!AP$102))</f>
        <v>0.22753139709951503</v>
      </c>
      <c r="AQ96" s="124">
        <f>IF(PERCENT!AQ96&gt;PERCENT!AQ$100,(PERCENT!AQ96-PERCENT!AQ$100)/(PERCENT!AQ$101-PERCENT!AQ$100),(PERCENT!AQ96-PERCENT!AQ$100)/(PERCENT!AQ$100-PERCENT!AQ$102))</f>
        <v>0.30131518769469651</v>
      </c>
      <c r="AR96" s="124">
        <f>IF(PERCENT!AR96&gt;PERCENT!AR$100,(PERCENT!AR96-PERCENT!AR$100)/(PERCENT!AR$101-PERCENT!AR$100),(PERCENT!AR96-PERCENT!AR$100)/(PERCENT!AR$100-PERCENT!AR$102))</f>
        <v>0.81083192305841867</v>
      </c>
      <c r="AS96" s="198">
        <f>IF(PERCENT!AS96&gt;PERCENT!AS$100,(PERCENT!AS96-PERCENT!AS$100)/(PERCENT!AS$101-PERCENT!AS$100),(PERCENT!AS96-PERCENT!AS$100)/(PERCENT!AS$100-PERCENT!AS$102))</f>
        <v>-0.64705038145435645</v>
      </c>
      <c r="AT96" s="198">
        <f>IF(PERCENT!AT96&gt;PERCENT!AT$100,(PERCENT!AT96-PERCENT!AT$100)/(PERCENT!AT$101-PERCENT!AT$100),(PERCENT!AT96-PERCENT!AT$100)/(PERCENT!AT$100-PERCENT!AT$102))</f>
        <v>5.8952455031749798E-2</v>
      </c>
      <c r="AU96" s="198">
        <f>IF(PERCENT!AU96&gt;PERCENT!AU$100,(PERCENT!AU96-PERCENT!AU$100)/(PERCENT!AU$101-PERCENT!AU$100),(PERCENT!AU96-PERCENT!AU$100)/(PERCENT!AU$100-PERCENT!AU$102))</f>
        <v>-0.54564962202319378</v>
      </c>
      <c r="AV96" s="231">
        <f>IF(PERCENT!AV96&gt;PERCENT!AV$100,(PERCENT!AV96-PERCENT!AV$100)/(PERCENT!AV$101-PERCENT!AV$100),(PERCENT!AV96-PERCENT!AV$100)/(PERCENT!AV$100-PERCENT!AV$102))</f>
        <v>-0.78882680016284679</v>
      </c>
      <c r="AW96" s="231">
        <f>IF(PERCENT!AW96&gt;PERCENT!AW$100,(PERCENT!AW96-PERCENT!AW$100)/(PERCENT!AW$101-PERCENT!AW$100),(PERCENT!AW96-PERCENT!AW$100)/(PERCENT!AW$100-PERCENT!AW$102))</f>
        <v>-0.30298306274724768</v>
      </c>
      <c r="AX96" s="231">
        <f>IF(PERCENT!AX96&gt;PERCENT!AX$100,(PERCENT!AX96-PERCENT!AX$100)/(PERCENT!AX$101-PERCENT!AX$100),(PERCENT!AX96-PERCENT!AX$100)/(PERCENT!AX$100-PERCENT!AX$102))</f>
        <v>-0.78882680016284679</v>
      </c>
      <c r="AY96" s="232">
        <f>IF(PERCENT!AY96&gt;PERCENT!AY$100,(PERCENT!AY96-PERCENT!AY$100)/(PERCENT!AY$101-PERCENT!AY$100),(PERCENT!AY96-PERCENT!AY$100)/(PERCENT!AY$100-PERCENT!AY$102))</f>
        <v>5.5491838921472428E-2</v>
      </c>
    </row>
    <row r="97" spans="1:51" x14ac:dyDescent="0.35">
      <c r="A97" s="197" t="s">
        <v>484</v>
      </c>
      <c r="B97" s="125">
        <f>IF(PERCENT!B97&gt;PERCENT!B$100,(PERCENT!B97-PERCENT!B$100)/(PERCENT!B$101-PERCENT!B$100),(PERCENT!B97-PERCENT!B$100)/(PERCENT!B$100-PERCENT!B$102))</f>
        <v>-0.45455499986815801</v>
      </c>
      <c r="C97" s="124">
        <f>IF(PERCENT!C97&gt;PERCENT!C$100,(PERCENT!C97-PERCENT!C$100)/(PERCENT!C$101-PERCENT!C$100),(PERCENT!C97-PERCENT!C$100)/(PERCENT!C$100-PERCENT!C$102))</f>
        <v>-0.36586825276812085</v>
      </c>
      <c r="D97" s="124">
        <f>IF(PERCENT!D97&gt;PERCENT!D$100,(PERCENT!D97-PERCENT!D$100)/(PERCENT!D$101-PERCENT!D$100),(PERCENT!D97-PERCENT!D$100)/(PERCENT!D$100-PERCENT!D$102))</f>
        <v>-0.73676095856777546</v>
      </c>
      <c r="E97" s="124">
        <f>IF(PERCENT!E97&gt;PERCENT!E$100,(PERCENT!E97-PERCENT!E$100)/(PERCENT!E$101-PERCENT!E$100),(PERCENT!E97-PERCENT!E$100)/(PERCENT!E$100-PERCENT!E$102))</f>
        <v>-0.50070581654866897</v>
      </c>
      <c r="F97" s="124">
        <f>IF(PERCENT!F97&gt;PERCENT!F$100,(PERCENT!F97-PERCENT!F$100)/(PERCENT!F$101-PERCENT!F$100),(PERCENT!F97-PERCENT!F$100)/(PERCENT!F$100-PERCENT!F$102))</f>
        <v>0.17807954357500583</v>
      </c>
      <c r="G97" s="124">
        <f>IF(PERCENT!G97&gt;PERCENT!G$100,(PERCENT!G97-PERCENT!G$100)/(PERCENT!G$101-PERCENT!G$100),(PERCENT!G97-PERCENT!G$100)/(PERCENT!G$100-PERCENT!G$102))</f>
        <v>5.9639641354597886E-2</v>
      </c>
      <c r="H97" s="125">
        <f>IF(PERCENT!H97&gt;PERCENT!H$100,(PERCENT!H97-PERCENT!H$100)/(PERCENT!H$101-PERCENT!H$100),(PERCENT!H97-PERCENT!H$100)/(PERCENT!H$100-PERCENT!H$102))</f>
        <v>-0.70302980883670541</v>
      </c>
      <c r="I97" s="124">
        <f>IF(PERCENT!I97&gt;PERCENT!I$100,(PERCENT!I97-PERCENT!I$100)/(PERCENT!I$101-PERCENT!I$100),(PERCENT!I97-PERCENT!I$100)/(PERCENT!I$100-PERCENT!I$102))</f>
        <v>-0.82196469278808815</v>
      </c>
      <c r="J97" s="124">
        <f>IF(PERCENT!J97&gt;PERCENT!J$100,(PERCENT!J97-PERCENT!J$100)/(PERCENT!J$101-PERCENT!J$100),(PERCENT!J97-PERCENT!J$100)/(PERCENT!J$100-PERCENT!J$102))</f>
        <v>-0.58116439352676574</v>
      </c>
      <c r="K97" s="126">
        <f>IF(PERCENT!K97&gt;PERCENT!K$100,(PERCENT!K97-PERCENT!K$100)/(PERCENT!K$101-PERCENT!K$100),(PERCENT!K97-PERCENT!K$100)/(PERCENT!K$100-PERCENT!K$102))</f>
        <v>-0.18765275948210575</v>
      </c>
      <c r="L97" s="126">
        <f>IF(PERCENT!L97&gt;PERCENT!L$100,(PERCENT!L97-PERCENT!L$100)/(PERCENT!L$101-PERCENT!L$100),(PERCENT!L97-PERCENT!L$100)/(PERCENT!L$100-PERCENT!L$102))</f>
        <v>-0.26097133754928908</v>
      </c>
      <c r="M97" s="124">
        <f>IF(PERCENT!M97&gt;PERCENT!M$100,(PERCENT!M97-PERCENT!M$100)/(PERCENT!M$101-PERCENT!M$100),(PERCENT!M97-PERCENT!M$100)/(PERCENT!M$100-PERCENT!M$102))</f>
        <v>-1</v>
      </c>
      <c r="N97" s="124">
        <f>IF(PERCENT!N97&gt;PERCENT!N$100,(PERCENT!N97-PERCENT!N$100)/(PERCENT!N$101-PERCENT!N$100),(PERCENT!N97-PERCENT!N$100)/(PERCENT!N$100-PERCENT!N$102))</f>
        <v>-8.2308807790184471E-2</v>
      </c>
      <c r="O97" s="124">
        <f>IF(PERCENT!O97&gt;PERCENT!O$100,(PERCENT!O97-PERCENT!O$100)/(PERCENT!O$101-PERCENT!O$100),(PERCENT!O97-PERCENT!O$100)/(PERCENT!O$100-PERCENT!O$102))</f>
        <v>-2.107829265829872E-2</v>
      </c>
      <c r="P97" s="124">
        <f>IF(PERCENT!P97&gt;PERCENT!P$100,(PERCENT!P97-PERCENT!P$100)/(PERCENT!P$101-PERCENT!P$100),(PERCENT!P97-PERCENT!P$100)/(PERCENT!P$100-PERCENT!P$102))</f>
        <v>0.6709888789463655</v>
      </c>
      <c r="Q97" s="124">
        <f>IF(PERCENT!Q97&gt;PERCENT!Q$100,(PERCENT!Q97-PERCENT!Q$100)/(PERCENT!Q$101-PERCENT!Q$100),(PERCENT!Q97-PERCENT!Q$100)/(PERCENT!Q$100-PERCENT!Q$102))</f>
        <v>2.7893300530502556E-3</v>
      </c>
      <c r="R97" s="127">
        <f>IF(PERCENT!R97&gt;PERCENT!R$100,(PERCENT!R97-PERCENT!R$100)/(PERCENT!R$101-PERCENT!R$100),(PERCENT!R97-PERCENT!R$100)/(PERCENT!R$100-PERCENT!R$102))</f>
        <v>-0.80772468130405672</v>
      </c>
      <c r="S97" s="124">
        <f>IF(PERCENT!S97&gt;PERCENT!S$100,(PERCENT!S97-PERCENT!S$100)/(PERCENT!S$101-PERCENT!S$100),(PERCENT!S97-PERCENT!S$100)/(PERCENT!S$100-PERCENT!S$102))</f>
        <v>-0.82285765106887532</v>
      </c>
      <c r="T97" s="124">
        <f>IF(PERCENT!T97&gt;PERCENT!T$100,(PERCENT!T97-PERCENT!T$100)/(PERCENT!T$101-PERCENT!T$100),(PERCENT!T97-PERCENT!T$100)/(PERCENT!T$100-PERCENT!T$102))</f>
        <v>-0.856145840413574</v>
      </c>
      <c r="U97" s="124">
        <f>IF(PERCENT!U97&gt;PERCENT!U$100,(PERCENT!U97-PERCENT!U$100)/(PERCENT!U$101-PERCENT!U$100),(PERCENT!U97-PERCENT!U$100)/(PERCENT!U$100-PERCENT!U$102))</f>
        <v>-0.68672784994443192</v>
      </c>
      <c r="V97" s="127">
        <f>IF(PERCENT!V97&gt;PERCENT!V$100,(PERCENT!V97-PERCENT!V$100)/(PERCENT!V$101-PERCENT!V$100),(PERCENT!V97-PERCENT!V$100)/(PERCENT!V$100-PERCENT!V$102))</f>
        <v>-0.76327343746385934</v>
      </c>
      <c r="W97" s="124">
        <f>IF(PERCENT!W97&gt;PERCENT!W$100,(PERCENT!W97-PERCENT!W$100)/(PERCENT!W$101-PERCENT!W$100),(PERCENT!W97-PERCENT!W$100)/(PERCENT!W$100-PERCENT!W$102))</f>
        <v>-0.76327343746385934</v>
      </c>
      <c r="X97" s="127">
        <f>IF(PERCENT!X97&gt;PERCENT!X$100,(PERCENT!X97-PERCENT!X$100)/(PERCENT!X$101-PERCENT!X$100),(PERCENT!X97-PERCENT!X$100)/(PERCENT!X$100-PERCENT!X$102))</f>
        <v>-0.19666504261360704</v>
      </c>
      <c r="Y97" s="124">
        <f>IF(PERCENT!Y97&gt;PERCENT!Y$100,(PERCENT!Y97-PERCENT!Y$100)/(PERCENT!Y$101-PERCENT!Y$100),(PERCENT!Y97-PERCENT!Y$100)/(PERCENT!Y$100-PERCENT!Y$102))</f>
        <v>-0.61935543352218347</v>
      </c>
      <c r="Z97" s="124">
        <f>IF(PERCENT!Z97&gt;PERCENT!Z$100,(PERCENT!Z97-PERCENT!Z$100)/(PERCENT!Z$101-PERCENT!Z$100),(PERCENT!Z97-PERCENT!Z$100)/(PERCENT!Z$100-PERCENT!Z$102))</f>
        <v>-0.77879662379175774</v>
      </c>
      <c r="AA97" s="124">
        <f>IF(PERCENT!AA97&gt;PERCENT!AA$100,(PERCENT!AA97-PERCENT!AA$100)/(PERCENT!AA$101-PERCENT!AA$100),(PERCENT!AA97-PERCENT!AA$100)/(PERCENT!AA$100-PERCENT!AA$102))</f>
        <v>-0.34590685029895241</v>
      </c>
      <c r="AB97" s="124">
        <f>IF(PERCENT!AB97&gt;PERCENT!AB$100,(PERCENT!AB97-PERCENT!AB$100)/(PERCENT!AB$101-PERCENT!AB$100),(PERCENT!AB97-PERCENT!AB$100)/(PERCENT!AB$100-PERCENT!AB$102))</f>
        <v>1.0051579322302464E-2</v>
      </c>
      <c r="AC97" s="127">
        <f>IF(PERCENT!AC97&gt;PERCENT!AC$100,(PERCENT!AC97-PERCENT!AC$100)/(PERCENT!AC$101-PERCENT!AC$100),(PERCENT!AC97-PERCENT!AC$100)/(PERCENT!AC$100-PERCENT!AC$102))</f>
        <v>8.1533490627065705E-2</v>
      </c>
      <c r="AD97" s="124">
        <f>IF(PERCENT!AD97&gt;PERCENT!AD$100,(PERCENT!AD97-PERCENT!AD$100)/(PERCENT!AD$101-PERCENT!AD$100),(PERCENT!AD97-PERCENT!AD$100)/(PERCENT!AD$100-PERCENT!AD$102))</f>
        <v>8.1533490627065705E-2</v>
      </c>
      <c r="AE97" s="128">
        <f>IF(PERCENT!AE97&gt;PERCENT!AE$100,(PERCENT!AE97-PERCENT!AE$100)/(PERCENT!AE$101-PERCENT!AE$100),(PERCENT!AE97-PERCENT!AE$100)/(PERCENT!AE$100-PERCENT!AE$102))</f>
        <v>0.2410107957032892</v>
      </c>
      <c r="AF97" s="124">
        <f>IF(PERCENT!AF97&gt;PERCENT!AF$100,(PERCENT!AF97-PERCENT!AF$100)/(PERCENT!AF$101-PERCENT!AF$100),(PERCENT!AF97-PERCENT!AF$100)/(PERCENT!AF$100-PERCENT!AF$102))</f>
        <v>0.59998352275825872</v>
      </c>
      <c r="AG97" s="124">
        <f>IF(PERCENT!AG97&gt;PERCENT!AG$100,(PERCENT!AG97-PERCENT!AG$100)/(PERCENT!AG$101-PERCENT!AG$100),(PERCENT!AG97-PERCENT!AG$100)/(PERCENT!AG$100-PERCENT!AG$102))</f>
        <v>0.78913156051515931</v>
      </c>
      <c r="AH97" s="124">
        <f>IF(PERCENT!AH97&gt;PERCENT!AH$100,(PERCENT!AH97-PERCENT!AH$100)/(PERCENT!AH$101-PERCENT!AH$100),(PERCENT!AH97-PERCENT!AH$100)/(PERCENT!AH$100-PERCENT!AH$102))</f>
        <v>-0.37093352434470334</v>
      </c>
      <c r="AI97" s="124">
        <f>IF(PERCENT!AI97&gt;PERCENT!AI$100,(PERCENT!AI97-PERCENT!AI$100)/(PERCENT!AI$101-PERCENT!AI$100),(PERCENT!AI97-PERCENT!AI$100)/(PERCENT!AI$100-PERCENT!AI$102))</f>
        <v>0.6695493756006119</v>
      </c>
      <c r="AJ97" s="124">
        <f>IF(PERCENT!AJ97&gt;PERCENT!AJ$100,(PERCENT!AJ97-PERCENT!AJ$100)/(PERCENT!AJ$101-PERCENT!AJ$100),(PERCENT!AJ97-PERCENT!AJ$100)/(PERCENT!AJ$100-PERCENT!AJ$102))</f>
        <v>-0.12171699815743783</v>
      </c>
      <c r="AK97" s="124">
        <f>IF(PERCENT!AK97&gt;PERCENT!AK$100,(PERCENT!AK97-PERCENT!AK$100)/(PERCENT!AK$101-PERCENT!AK$100),(PERCENT!AK97-PERCENT!AK$100)/(PERCENT!AK$100-PERCENT!AK$102))</f>
        <v>-1.9844844245067248E-2</v>
      </c>
      <c r="AL97" s="124">
        <f>IF(PERCENT!AL97&gt;PERCENT!AL$100,(PERCENT!AL97-PERCENT!AL$100)/(PERCENT!AL$101-PERCENT!AL$100),(PERCENT!AL97-PERCENT!AL$100)/(PERCENT!AL$100-PERCENT!AL$102))</f>
        <v>-0.74754778238835817</v>
      </c>
      <c r="AM97" s="124">
        <f>IF(PERCENT!AM97&gt;PERCENT!AM$100,(PERCENT!AM97-PERCENT!AM$100)/(PERCENT!AM$101-PERCENT!AM$100),(PERCENT!AM97-PERCENT!AM$100)/(PERCENT!AM$100-PERCENT!AM$102))</f>
        <v>8.5286888858238263E-2</v>
      </c>
      <c r="AN97" s="124">
        <f>IF(PERCENT!AN97&gt;PERCENT!AN$100,(PERCENT!AN97-PERCENT!AN$100)/(PERCENT!AN$101-PERCENT!AN$100),(PERCENT!AN97-PERCENT!AN$100)/(PERCENT!AN$100-PERCENT!AN$102))</f>
        <v>0.85882883235588459</v>
      </c>
      <c r="AO97" s="124">
        <f>IF(PERCENT!AO97&gt;PERCENT!AO$100,(PERCENT!AO97-PERCENT!AO$100)/(PERCENT!AO$101-PERCENT!AO$100),(PERCENT!AO97-PERCENT!AO$100)/(PERCENT!AO$100-PERCENT!AO$102))</f>
        <v>-0.29541876849902965</v>
      </c>
      <c r="AP97" s="124">
        <f>IF(PERCENT!AP97&gt;PERCENT!AP$100,(PERCENT!AP97-PERCENT!AP$100)/(PERCENT!AP$101-PERCENT!AP$100),(PERCENT!AP97-PERCENT!AP$100)/(PERCENT!AP$100-PERCENT!AP$102))</f>
        <v>0.98126690551533524</v>
      </c>
      <c r="AQ97" s="124">
        <f>IF(PERCENT!AQ97&gt;PERCENT!AQ$100,(PERCENT!AQ97-PERCENT!AQ$100)/(PERCENT!AQ$101-PERCENT!AQ$100),(PERCENT!AQ97-PERCENT!AQ$100)/(PERCENT!AQ$100-PERCENT!AQ$102))</f>
        <v>9.1632590029341651E-3</v>
      </c>
      <c r="AR97" s="124">
        <f>IF(PERCENT!AR97&gt;PERCENT!AR$100,(PERCENT!AR97-PERCENT!AR$100)/(PERCENT!AR$101-PERCENT!AR$100),(PERCENT!AR97-PERCENT!AR$100)/(PERCENT!AR$100-PERCENT!AR$102))</f>
        <v>0.88782949731194938</v>
      </c>
      <c r="AS97" s="198">
        <f>IF(PERCENT!AS97&gt;PERCENT!AS$100,(PERCENT!AS97-PERCENT!AS$100)/(PERCENT!AS$101-PERCENT!AS$100),(PERCENT!AS97-PERCENT!AS$100)/(PERCENT!AS$100-PERCENT!AS$102))</f>
        <v>-0.76141570097287881</v>
      </c>
      <c r="AT97" s="198">
        <f>IF(PERCENT!AT97&gt;PERCENT!AT$100,(PERCENT!AT97-PERCENT!AT$100)/(PERCENT!AT$101-PERCENT!AT$100),(PERCENT!AT97-PERCENT!AT$100)/(PERCENT!AT$100-PERCENT!AT$102))</f>
        <v>-0.24364511122269994</v>
      </c>
      <c r="AU97" s="198">
        <f>IF(PERCENT!AU97&gt;PERCENT!AU$100,(PERCENT!AU97-PERCENT!AU$100)/(PERCENT!AU$101-PERCENT!AU$100),(PERCENT!AU97-PERCENT!AU$100)/(PERCENT!AU$100-PERCENT!AU$102))</f>
        <v>-0.25304078469902896</v>
      </c>
      <c r="AV97" s="231">
        <f>IF(PERCENT!AV97&gt;PERCENT!AV$100,(PERCENT!AV97-PERCENT!AV$100)/(PERCENT!AV$101-PERCENT!AV$100),(PERCENT!AV97-PERCENT!AV$100)/(PERCENT!AV$100-PERCENT!AV$102))</f>
        <v>0.2410107957032892</v>
      </c>
      <c r="AW97" s="231">
        <f>IF(PERCENT!AW97&gt;PERCENT!AW$100,(PERCENT!AW97-PERCENT!AW$100)/(PERCENT!AW$101-PERCENT!AW$100),(PERCENT!AW97-PERCENT!AW$100)/(PERCENT!AW$100-PERCENT!AW$102))</f>
        <v>-0.4028800096783241</v>
      </c>
      <c r="AX97" s="231">
        <f>IF(PERCENT!AX97&gt;PERCENT!AX$100,(PERCENT!AX97-PERCENT!AX$100)/(PERCENT!AX$101-PERCENT!AX$100),(PERCENT!AX97-PERCENT!AX$100)/(PERCENT!AX$100-PERCENT!AX$102))</f>
        <v>0.2410107957032892</v>
      </c>
      <c r="AY97" s="232">
        <f>IF(PERCENT!AY97&gt;PERCENT!AY$100,(PERCENT!AY97-PERCENT!AY$100)/(PERCENT!AY$101-PERCENT!AY$100),(PERCENT!AY97-PERCENT!AY$100)/(PERCENT!AY$100-PERCENT!AY$102))</f>
        <v>-0.99580680946020261</v>
      </c>
    </row>
    <row r="98" spans="1:51" x14ac:dyDescent="0.35">
      <c r="A98" s="197" t="s">
        <v>485</v>
      </c>
      <c r="B98" s="125">
        <f>IF(PERCENT!B98&gt;PERCENT!B$100,(PERCENT!B98-PERCENT!B$100)/(PERCENT!B$101-PERCENT!B$100),(PERCENT!B98-PERCENT!B$100)/(PERCENT!B$100-PERCENT!B$102))</f>
        <v>0.66724730333264037</v>
      </c>
      <c r="C98" s="124">
        <f>IF(PERCENT!C98&gt;PERCENT!C$100,(PERCENT!C98-PERCENT!C$100)/(PERCENT!C$101-PERCENT!C$100),(PERCENT!C98-PERCENT!C$100)/(PERCENT!C$100-PERCENT!C$102))</f>
        <v>0.89641202179381152</v>
      </c>
      <c r="D98" s="124">
        <f>IF(PERCENT!D98&gt;PERCENT!D$100,(PERCENT!D98-PERCENT!D$100)/(PERCENT!D$101-PERCENT!D$100),(PERCENT!D98-PERCENT!D$100)/(PERCENT!D$100-PERCENT!D$102))</f>
        <v>0.56823790855440537</v>
      </c>
      <c r="E98" s="124">
        <f>IF(PERCENT!E98&gt;PERCENT!E$100,(PERCENT!E98-PERCENT!E$100)/(PERCENT!E$101-PERCENT!E$100),(PERCENT!E98-PERCENT!E$100)/(PERCENT!E$100-PERCENT!E$102))</f>
        <v>0.67797774825721391</v>
      </c>
      <c r="F98" s="124">
        <f>IF(PERCENT!F98&gt;PERCENT!F$100,(PERCENT!F98-PERCENT!F$100)/(PERCENT!F$101-PERCENT!F$100),(PERCENT!F98-PERCENT!F$100)/(PERCENT!F$100-PERCENT!F$102))</f>
        <v>-0.14893430369911267</v>
      </c>
      <c r="G98" s="124">
        <f>IF(PERCENT!G98&gt;PERCENT!G$100,(PERCENT!G98-PERCENT!G$100)/(PERCENT!G$101-PERCENT!G$100),(PERCENT!G98-PERCENT!G$100)/(PERCENT!G$100-PERCENT!G$102))</f>
        <v>-0.35322898714343809</v>
      </c>
      <c r="H98" s="125">
        <f>IF(PERCENT!H98&gt;PERCENT!H$100,(PERCENT!H98-PERCENT!H$100)/(PERCENT!H$101-PERCENT!H$100),(PERCENT!H98-PERCENT!H$100)/(PERCENT!H$100-PERCENT!H$102))</f>
        <v>-0.4709238364487493</v>
      </c>
      <c r="I98" s="124">
        <f>IF(PERCENT!I98&gt;PERCENT!I$100,(PERCENT!I98-PERCENT!I$100)/(PERCENT!I$101-PERCENT!I$100),(PERCENT!I98-PERCENT!I$100)/(PERCENT!I$100-PERCENT!I$102))</f>
        <v>-0.10817008998787858</v>
      </c>
      <c r="J98" s="124">
        <f>IF(PERCENT!J98&gt;PERCENT!J$100,(PERCENT!J98-PERCENT!J$100)/(PERCENT!J$101-PERCENT!J$100),(PERCENT!J98-PERCENT!J$100)/(PERCENT!J$100-PERCENT!J$102))</f>
        <v>-0.68115889053251588</v>
      </c>
      <c r="K98" s="126">
        <f>IF(PERCENT!K98&gt;PERCENT!K$100,(PERCENT!K98-PERCENT!K$100)/(PERCENT!K$101-PERCENT!K$100),(PERCENT!K98-PERCENT!K$100)/(PERCENT!K$100-PERCENT!K$102))</f>
        <v>0.38812745485128036</v>
      </c>
      <c r="L98" s="126">
        <f>IF(PERCENT!L98&gt;PERCENT!L$100,(PERCENT!L98-PERCENT!L$100)/(PERCENT!L$101-PERCENT!L$100),(PERCENT!L98-PERCENT!L$100)/(PERCENT!L$100-PERCENT!L$102))</f>
        <v>-0.42431090476023731</v>
      </c>
      <c r="M98" s="124">
        <f>IF(PERCENT!M98&gt;PERCENT!M$100,(PERCENT!M98-PERCENT!M$100)/(PERCENT!M$101-PERCENT!M$100),(PERCENT!M98-PERCENT!M$100)/(PERCENT!M$100-PERCENT!M$102))</f>
        <v>-1</v>
      </c>
      <c r="N98" s="124">
        <f>IF(PERCENT!N98&gt;PERCENT!N$100,(PERCENT!N98-PERCENT!N$100)/(PERCENT!N$101-PERCENT!N$100),(PERCENT!N98-PERCENT!N$100)/(PERCENT!N$100-PERCENT!N$102))</f>
        <v>-0.50547457034197463</v>
      </c>
      <c r="O98" s="124">
        <f>IF(PERCENT!O98&gt;PERCENT!O$100,(PERCENT!O98-PERCENT!O$100)/(PERCENT!O$101-PERCENT!O$100),(PERCENT!O98-PERCENT!O$100)/(PERCENT!O$100-PERCENT!O$102))</f>
        <v>-0.51053914632914932</v>
      </c>
      <c r="P98" s="124">
        <f>IF(PERCENT!P98&gt;PERCENT!P$100,(PERCENT!P98-PERCENT!P$100)/(PERCENT!P$101-PERCENT!P$100),(PERCENT!P98-PERCENT!P$100)/(PERCENT!P$100-PERCENT!P$102))</f>
        <v>0.49189008321152228</v>
      </c>
      <c r="Q98" s="124">
        <f>IF(PERCENT!Q98&gt;PERCENT!Q$100,(PERCENT!Q98-PERCENT!Q$100)/(PERCENT!Q$101-PERCENT!Q$100),(PERCENT!Q98-PERCENT!Q$100)/(PERCENT!Q$100-PERCENT!Q$102))</f>
        <v>0.1236201841886797</v>
      </c>
      <c r="R98" s="127">
        <f>IF(PERCENT!R98&gt;PERCENT!R$100,(PERCENT!R98-PERCENT!R$100)/(PERCENT!R$101-PERCENT!R$100),(PERCENT!R98-PERCENT!R$100)/(PERCENT!R$100-PERCENT!R$102))</f>
        <v>-0.81511431537715651</v>
      </c>
      <c r="S98" s="124">
        <f>IF(PERCENT!S98&gt;PERCENT!S$100,(PERCENT!S98-PERCENT!S$100)/(PERCENT!S$101-PERCENT!S$100),(PERCENT!S98-PERCENT!S$100)/(PERCENT!S$100-PERCENT!S$102))</f>
        <v>-0.83977641604864806</v>
      </c>
      <c r="T98" s="124">
        <f>IF(PERCENT!T98&gt;PERCENT!T$100,(PERCENT!T98-PERCENT!T$100)/(PERCENT!T$101-PERCENT!T$100),(PERCENT!T98-PERCENT!T$100)/(PERCENT!T$100-PERCENT!T$102))</f>
        <v>-0.81570920043623607</v>
      </c>
      <c r="U98" s="124">
        <f>IF(PERCENT!U98&gt;PERCENT!U$100,(PERCENT!U98-PERCENT!U$100)/(PERCENT!U$101-PERCENT!U$100),(PERCENT!U98-PERCENT!U$100)/(PERCENT!U$100-PERCENT!U$102))</f>
        <v>-0.77897561496360201</v>
      </c>
      <c r="V98" s="127">
        <f>IF(PERCENT!V98&gt;PERCENT!V$100,(PERCENT!V98-PERCENT!V$100)/(PERCENT!V$101-PERCENT!V$100),(PERCENT!V98-PERCENT!V$100)/(PERCENT!V$100-PERCENT!V$102))</f>
        <v>-9.2080773902610227E-2</v>
      </c>
      <c r="W98" s="124">
        <f>IF(PERCENT!W98&gt;PERCENT!W$100,(PERCENT!W98-PERCENT!W$100)/(PERCENT!W$101-PERCENT!W$100),(PERCENT!W98-PERCENT!W$100)/(PERCENT!W$100-PERCENT!W$102))</f>
        <v>-9.2080773902610227E-2</v>
      </c>
      <c r="X98" s="127">
        <f>IF(PERCENT!X98&gt;PERCENT!X$100,(PERCENT!X98-PERCENT!X$100)/(PERCENT!X$101-PERCENT!X$100),(PERCENT!X98-PERCENT!X$100)/(PERCENT!X$100-PERCENT!X$102))</f>
        <v>0.33855464932296214</v>
      </c>
      <c r="Y98" s="124">
        <f>IF(PERCENT!Y98&gt;PERCENT!Y$100,(PERCENT!Y98-PERCENT!Y$100)/(PERCENT!Y$101-PERCENT!Y$100),(PERCENT!Y98-PERCENT!Y$100)/(PERCENT!Y$100-PERCENT!Y$102))</f>
        <v>-0.25634496343976559</v>
      </c>
      <c r="Z98" s="124">
        <f>IF(PERCENT!Z98&gt;PERCENT!Z$100,(PERCENT!Z98-PERCENT!Z$100)/(PERCENT!Z$101-PERCENT!Z$100),(PERCENT!Z98-PERCENT!Z$100)/(PERCENT!Z$100-PERCENT!Z$102))</f>
        <v>-0.39865847474633087</v>
      </c>
      <c r="AA98" s="124">
        <f>IF(PERCENT!AA98&gt;PERCENT!AA$100,(PERCENT!AA98-PERCENT!AA$100)/(PERCENT!AA$101-PERCENT!AA$100),(PERCENT!AA98-PERCENT!AA$100)/(PERCENT!AA$100-PERCENT!AA$102))</f>
        <v>-0.50368913502882517</v>
      </c>
      <c r="AB98" s="124">
        <f>IF(PERCENT!AB98&gt;PERCENT!AB$100,(PERCENT!AB98-PERCENT!AB$100)/(PERCENT!AB$101-PERCENT!AB$100),(PERCENT!AB98-PERCENT!AB$100)/(PERCENT!AB$100-PERCENT!AB$102))</f>
        <v>0.993242672896398</v>
      </c>
      <c r="AC98" s="127">
        <f>IF(PERCENT!AC98&gt;PERCENT!AC$100,(PERCENT!AC98-PERCENT!AC$100)/(PERCENT!AC$101-PERCENT!AC$100),(PERCENT!AC98-PERCENT!AC$100)/(PERCENT!AC$100-PERCENT!AC$102))</f>
        <v>-0.52751068371902587</v>
      </c>
      <c r="AD98" s="124">
        <f>IF(PERCENT!AD98&gt;PERCENT!AD$100,(PERCENT!AD98-PERCENT!AD$100)/(PERCENT!AD$101-PERCENT!AD$100),(PERCENT!AD98-PERCENT!AD$100)/(PERCENT!AD$100-PERCENT!AD$102))</f>
        <v>-0.52751068371902587</v>
      </c>
      <c r="AE98" s="128">
        <f>IF(PERCENT!AE98&gt;PERCENT!AE$100,(PERCENT!AE98-PERCENT!AE$100)/(PERCENT!AE$101-PERCENT!AE$100),(PERCENT!AE98-PERCENT!AE$100)/(PERCENT!AE$100-PERCENT!AE$102))</f>
        <v>-0.75116328738093019</v>
      </c>
      <c r="AF98" s="124">
        <f>IF(PERCENT!AF98&gt;PERCENT!AF$100,(PERCENT!AF98-PERCENT!AF$100)/(PERCENT!AF$101-PERCENT!AF$100),(PERCENT!AF98-PERCENT!AF$100)/(PERCENT!AF$100-PERCENT!AF$102))</f>
        <v>-0.78617142326942635</v>
      </c>
      <c r="AG98" s="124">
        <f>IF(PERCENT!AG98&gt;PERCENT!AG$100,(PERCENT!AG98-PERCENT!AG$100)/(PERCENT!AG$101-PERCENT!AG$100),(PERCENT!AG98-PERCENT!AG$100)/(PERCENT!AG$100-PERCENT!AG$102))</f>
        <v>-0.19288535103855567</v>
      </c>
      <c r="AH98" s="124">
        <f>IF(PERCENT!AH98&gt;PERCENT!AH$100,(PERCENT!AH98-PERCENT!AH$100)/(PERCENT!AH$101-PERCENT!AH$100),(PERCENT!AH98-PERCENT!AH$100)/(PERCENT!AH$100-PERCENT!AH$102))</f>
        <v>-0.15372057302464867</v>
      </c>
      <c r="AI98" s="124">
        <f>IF(PERCENT!AI98&gt;PERCENT!AI$100,(PERCENT!AI98-PERCENT!AI$100)/(PERCENT!AI$101-PERCENT!AI$100),(PERCENT!AI98-PERCENT!AI$100)/(PERCENT!AI$100-PERCENT!AI$102))</f>
        <v>-0.93383084358772406</v>
      </c>
      <c r="AJ98" s="124">
        <f>IF(PERCENT!AJ98&gt;PERCENT!AJ$100,(PERCENT!AJ98-PERCENT!AJ$100)/(PERCENT!AJ$101-PERCENT!AJ$100),(PERCENT!AJ98-PERCENT!AJ$100)/(PERCENT!AJ$100-PERCENT!AJ$102))</f>
        <v>0.20647118556097246</v>
      </c>
      <c r="AK98" s="124">
        <f>IF(PERCENT!AK98&gt;PERCENT!AK$100,(PERCENT!AK98-PERCENT!AK$100)/(PERCENT!AK$101-PERCENT!AK$100),(PERCENT!AK98-PERCENT!AK$100)/(PERCENT!AK$100-PERCENT!AK$102))</f>
        <v>-0.26750791499541116</v>
      </c>
      <c r="AL98" s="124">
        <f>IF(PERCENT!AL98&gt;PERCENT!AL$100,(PERCENT!AL98-PERCENT!AL$100)/(PERCENT!AL$101-PERCENT!AL$100),(PERCENT!AL98-PERCENT!AL$100)/(PERCENT!AL$100-PERCENT!AL$102))</f>
        <v>2.8206582778190267E-2</v>
      </c>
      <c r="AM98" s="124">
        <f>IF(PERCENT!AM98&gt;PERCENT!AM$100,(PERCENT!AM98-PERCENT!AM$100)/(PERCENT!AM$101-PERCENT!AM$100),(PERCENT!AM98-PERCENT!AM$100)/(PERCENT!AM$100-PERCENT!AM$102))</f>
        <v>-0.22800601943131038</v>
      </c>
      <c r="AN98" s="124">
        <f>IF(PERCENT!AN98&gt;PERCENT!AN$100,(PERCENT!AN98-PERCENT!AN$100)/(PERCENT!AN$101-PERCENT!AN$100),(PERCENT!AN98-PERCENT!AN$100)/(PERCENT!AN$100-PERCENT!AN$102))</f>
        <v>-0.68155329549543542</v>
      </c>
      <c r="AO98" s="124">
        <f>IF(PERCENT!AO98&gt;PERCENT!AO$100,(PERCENT!AO98-PERCENT!AO$100)/(PERCENT!AO$101-PERCENT!AO$100),(PERCENT!AO98-PERCENT!AO$100)/(PERCENT!AO$100-PERCENT!AO$102))</f>
        <v>-0.38701793259022477</v>
      </c>
      <c r="AP98" s="124">
        <f>IF(PERCENT!AP98&gt;PERCENT!AP$100,(PERCENT!AP98-PERCENT!AP$100)/(PERCENT!AP$101-PERCENT!AP$100),(PERCENT!AP98-PERCENT!AP$100)/(PERCENT!AP$100-PERCENT!AP$102))</f>
        <v>0.5985552352021849</v>
      </c>
      <c r="AQ98" s="124">
        <f>IF(PERCENT!AQ98&gt;PERCENT!AQ$100,(PERCENT!AQ98-PERCENT!AQ$100)/(PERCENT!AQ$101-PERCENT!AQ$100),(PERCENT!AQ98-PERCENT!AQ$100)/(PERCENT!AQ$100-PERCENT!AQ$102))</f>
        <v>0.22454881429961956</v>
      </c>
      <c r="AR98" s="124">
        <f>IF(PERCENT!AR98&gt;PERCENT!AR$100,(PERCENT!AR98-PERCENT!AR$100)/(PERCENT!AR$101-PERCENT!AR$100),(PERCENT!AR98-PERCENT!AR$100)/(PERCENT!AR$100-PERCENT!AR$102))</f>
        <v>0.51541376129297101</v>
      </c>
      <c r="AS98" s="198">
        <f>IF(PERCENT!AS98&gt;PERCENT!AS$100,(PERCENT!AS98-PERCENT!AS$100)/(PERCENT!AS$101-PERCENT!AS$100),(PERCENT!AS98-PERCENT!AS$100)/(PERCENT!AS$100-PERCENT!AS$102))</f>
        <v>1.3094406295335875E-2</v>
      </c>
      <c r="AT98" s="198">
        <f>IF(PERCENT!AT98&gt;PERCENT!AT$100,(PERCENT!AT98-PERCENT!AT$100)/(PERCENT!AT$101-PERCENT!AT$100),(PERCENT!AT98-PERCENT!AT$100)/(PERCENT!AT$100-PERCENT!AT$102))</f>
        <v>4.7074295760585014E-2</v>
      </c>
      <c r="AU98" s="198">
        <f>IF(PERCENT!AU98&gt;PERCENT!AU$100,(PERCENT!AU98-PERCENT!AU$100)/(PERCENT!AU$101-PERCENT!AU$100),(PERCENT!AU98-PERCENT!AU$100)/(PERCENT!AU$100-PERCENT!AU$102))</f>
        <v>-0.26450404261769833</v>
      </c>
      <c r="AV98" s="231">
        <f>IF(PERCENT!AV98&gt;PERCENT!AV$100,(PERCENT!AV98-PERCENT!AV$100)/(PERCENT!AV$101-PERCENT!AV$100),(PERCENT!AV98-PERCENT!AV$100)/(PERCENT!AV$100-PERCENT!AV$102))</f>
        <v>-0.75116328738093019</v>
      </c>
      <c r="AW98" s="231">
        <f>IF(PERCENT!AW98&gt;PERCENT!AW$100,(PERCENT!AW98-PERCENT!AW$100)/(PERCENT!AW$101-PERCENT!AW$100),(PERCENT!AW98-PERCENT!AW$100)/(PERCENT!AW$100-PERCENT!AW$102))</f>
        <v>-5.0414873882083364E-2</v>
      </c>
      <c r="AX98" s="231">
        <f>IF(PERCENT!AX98&gt;PERCENT!AX$100,(PERCENT!AX98-PERCENT!AX$100)/(PERCENT!AX$101-PERCENT!AX$100),(PERCENT!AX98-PERCENT!AX$100)/(PERCENT!AX$100-PERCENT!AX$102))</f>
        <v>-0.75116328738093019</v>
      </c>
      <c r="AY98" s="232">
        <f>IF(PERCENT!AY98&gt;PERCENT!AY$100,(PERCENT!AY98-PERCENT!AY$100)/(PERCENT!AY$101-PERCENT!AY$100),(PERCENT!AY98-PERCENT!AY$100)/(PERCENT!AY$100-PERCENT!AY$102))</f>
        <v>0.33564230137068918</v>
      </c>
    </row>
    <row r="103" spans="1:51" x14ac:dyDescent="0.35">
      <c r="A103" s="234" t="s">
        <v>796</v>
      </c>
    </row>
    <row r="105" spans="1:51" x14ac:dyDescent="0.35">
      <c r="A105" s="197" t="s">
        <v>813</v>
      </c>
      <c r="B105" s="125">
        <f>IF(PERCENT!B107&gt;PERCENT!B$133,(PERCENT!B107-PERCENT!B$133)/(PERCENT!B$134-PERCENT!B$133),(PERCENT!B107-PERCENT!B$133)/(PERCENT!B$133-PERCENT!B$135))</f>
        <v>-0.26786034558158506</v>
      </c>
      <c r="C105" s="124">
        <f>IF(PERCENT!C107&gt;PERCENT!C$133,(PERCENT!C107-PERCENT!C$133)/(PERCENT!C$134-PERCENT!C$133),(PERCENT!C107-PERCENT!C$133)/(PERCENT!C$133-PERCENT!C$135))</f>
        <v>0.35427612364500094</v>
      </c>
      <c r="D105" s="124">
        <f>IF(PERCENT!D107&gt;PERCENT!D$133,(PERCENT!D107-PERCENT!D$133)/(PERCENT!D$134-PERCENT!D$133),(PERCENT!D107-PERCENT!D$133)/(PERCENT!D$133-PERCENT!D$135))</f>
        <v>8.0133914223561295E-2</v>
      </c>
      <c r="E105" s="124">
        <f>IF(PERCENT!E107&gt;PERCENT!E$133,(PERCENT!E107-PERCENT!E$133)/(PERCENT!E$134-PERCENT!E$133),(PERCENT!E107-PERCENT!E$133)/(PERCENT!E$133-PERCENT!E$135))</f>
        <v>-0.53317167685651767</v>
      </c>
      <c r="F105" s="124">
        <f>IF(PERCENT!F107&gt;PERCENT!F$133,(PERCENT!F107-PERCENT!F$133)/(PERCENT!F$134-PERCENT!F$133),(PERCENT!F107-PERCENT!F$133)/(PERCENT!F$133-PERCENT!F$135))</f>
        <v>-0.1867778960869694</v>
      </c>
      <c r="G105" s="124">
        <f>IF(PERCENT!G107&gt;PERCENT!G$133,(PERCENT!G107-PERCENT!G$133)/(PERCENT!G$134-PERCENT!G$133),(PERCENT!G107-PERCENT!G$133)/(PERCENT!G$133-PERCENT!G$135))</f>
        <v>0.15114296795804047</v>
      </c>
      <c r="H105" s="125">
        <f>IF(PERCENT!H107&gt;PERCENT!H$133,(PERCENT!H107-PERCENT!H$133)/(PERCENT!H$134-PERCENT!H$133),(PERCENT!H107-PERCENT!H$133)/(PERCENT!H$133-PERCENT!H$135))</f>
        <v>-0.6420502795420423</v>
      </c>
      <c r="I105" s="124">
        <f>IF(PERCENT!I107&gt;PERCENT!I$133,(PERCENT!I107-PERCENT!I$133)/(PERCENT!I$134-PERCENT!I$133),(PERCENT!I107-PERCENT!I$133)/(PERCENT!I$133-PERCENT!I$135))</f>
        <v>-0.72001657298589383</v>
      </c>
      <c r="J105" s="124">
        <f>IF(PERCENT!J107&gt;PERCENT!J$133,(PERCENT!J107-PERCENT!J$133)/(PERCENT!J$134-PERCENT!J$133),(PERCENT!J107-PERCENT!J$133)/(PERCENT!J$133-PERCENT!J$135))</f>
        <v>-0.57214288838042959</v>
      </c>
      <c r="K105" s="126">
        <f>IF(PERCENT!K107&gt;PERCENT!K$133,(PERCENT!K107-PERCENT!K$133)/(PERCENT!K$134-PERCENT!K$133),(PERCENT!K107-PERCENT!K$133)/(PERCENT!K$133-PERCENT!K$135))</f>
        <v>0.31632050597096367</v>
      </c>
      <c r="L105" s="126">
        <f>IF(PERCENT!L107&gt;PERCENT!L$133,(PERCENT!L107-PERCENT!L$133)/(PERCENT!L$134-PERCENT!L$133),(PERCENT!L107-PERCENT!L$133)/(PERCENT!L$133-PERCENT!L$135))</f>
        <v>3.0566743049018914E-2</v>
      </c>
      <c r="M105" s="124">
        <f>IF(PERCENT!M107&gt;PERCENT!M$133,(PERCENT!M107-PERCENT!M$133)/(PERCENT!M$134-PERCENT!M$133),(PERCENT!M107-PERCENT!M$133)/(PERCENT!M$133-PERCENT!M$135))</f>
        <v>5.0455836432589239E-2</v>
      </c>
      <c r="N105" s="124">
        <f>IF(PERCENT!N107&gt;PERCENT!N$133,(PERCENT!N107-PERCENT!N$133)/(PERCENT!N$134-PERCENT!N$133),(PERCENT!N107-PERCENT!N$133)/(PERCENT!N$133-PERCENT!N$135))</f>
        <v>-0.48164147549932956</v>
      </c>
      <c r="O105" s="124">
        <f>IF(PERCENT!O107&gt;PERCENT!O$133,(PERCENT!O107-PERCENT!O$133)/(PERCENT!O$134-PERCENT!O$133),(PERCENT!O107-PERCENT!O$133)/(PERCENT!O$133-PERCENT!O$135))</f>
        <v>-0.42307532438980394</v>
      </c>
      <c r="P105" s="124">
        <f>IF(PERCENT!P107&gt;PERCENT!P$133,(PERCENT!P107-PERCENT!P$133)/(PERCENT!P$134-PERCENT!P$133),(PERCENT!P107-PERCENT!P$133)/(PERCENT!P$133-PERCENT!P$135))</f>
        <v>-1.7777855267002381E-2</v>
      </c>
      <c r="Q105" s="124">
        <f>IF(PERCENT!Q107&gt;PERCENT!Q$133,(PERCENT!Q107-PERCENT!Q$133)/(PERCENT!Q$134-PERCENT!Q$133),(PERCENT!Q107-PERCENT!Q$133)/(PERCENT!Q$133-PERCENT!Q$135))</f>
        <v>0.60317917064100512</v>
      </c>
      <c r="R105" s="127">
        <f>IF(PERCENT!R107&gt;PERCENT!R$133,(PERCENT!R107-PERCENT!R$133)/(PERCENT!R$134-PERCENT!R$133),(PERCENT!R107-PERCENT!R$133)/(PERCENT!R$133-PERCENT!R$135))</f>
        <v>-0.2494904078645912</v>
      </c>
      <c r="S105" s="124">
        <f>IF(PERCENT!S107&gt;PERCENT!S$133,(PERCENT!S107-PERCENT!S$133)/(PERCENT!S$134-PERCENT!S$133),(PERCENT!S107-PERCENT!S$133)/(PERCENT!S$133-PERCENT!S$135))</f>
        <v>-4.5222130557401277E-2</v>
      </c>
      <c r="T105" s="124">
        <f>IF(PERCENT!T107&gt;PERCENT!T$133,(PERCENT!T107-PERCENT!T$133)/(PERCENT!T$134-PERCENT!T$133),(PERCENT!T107-PERCENT!T$133)/(PERCENT!T$133-PERCENT!T$135))</f>
        <v>-0.16230702611874581</v>
      </c>
      <c r="U105" s="124">
        <f>IF(PERCENT!U107&gt;PERCENT!U$133,(PERCENT!U107-PERCENT!U$133)/(PERCENT!U$134-PERCENT!U$133),(PERCENT!U107-PERCENT!U$133)/(PERCENT!U$133-PERCENT!U$135))</f>
        <v>-0.67365820200086213</v>
      </c>
      <c r="V105" s="127">
        <f>IF(PERCENT!V107&gt;PERCENT!V$133,(PERCENT!V107-PERCENT!V$133)/(PERCENT!V$134-PERCENT!V$133),(PERCENT!V107-PERCENT!V$133)/(PERCENT!V$133-PERCENT!V$135))</f>
        <v>-0.64819623689112127</v>
      </c>
      <c r="W105" s="124">
        <f>IF(PERCENT!W107&gt;PERCENT!W$133,(PERCENT!W107-PERCENT!W$133)/(PERCENT!W$134-PERCENT!W$133),(PERCENT!W107-PERCENT!W$133)/(PERCENT!W$133-PERCENT!W$135))</f>
        <v>-0.64819623689112127</v>
      </c>
      <c r="X105" s="127">
        <f>IF(PERCENT!X107&gt;PERCENT!X$133,(PERCENT!X107-PERCENT!X$133)/(PERCENT!X$134-PERCENT!X$133),(PERCENT!X107-PERCENT!X$133)/(PERCENT!X$133-PERCENT!X$135))</f>
        <v>-0.24969630350944791</v>
      </c>
      <c r="Y105" s="124">
        <f>IF(PERCENT!Y107&gt;PERCENT!Y$133,(PERCENT!Y107-PERCENT!Y$133)/(PERCENT!Y$134-PERCENT!Y$133),(PERCENT!Y107-PERCENT!Y$133)/(PERCENT!Y$133-PERCENT!Y$135))</f>
        <v>-0.72025606608838322</v>
      </c>
      <c r="Z105" s="124">
        <f>IF(PERCENT!Z107&gt;PERCENT!Z$133,(PERCENT!Z107-PERCENT!Z$133)/(PERCENT!Z$134-PERCENT!Z$133),(PERCENT!Z107-PERCENT!Z$133)/(PERCENT!Z$133-PERCENT!Z$135))</f>
        <v>-0.66097405089458883</v>
      </c>
      <c r="AA105" s="124">
        <f>IF(PERCENT!AA107&gt;PERCENT!AA$133,(PERCENT!AA107-PERCENT!AA$133)/(PERCENT!AA$134-PERCENT!AA$133),(PERCENT!AA107-PERCENT!AA$133)/(PERCENT!AA$133-PERCENT!AA$135))</f>
        <v>-0.40998575976010582</v>
      </c>
      <c r="AB105" s="124">
        <f>IF(PERCENT!AB107&gt;PERCENT!AB$133,(PERCENT!AB107-PERCENT!AB$133)/(PERCENT!AB$134-PERCENT!AB$133),(PERCENT!AB107-PERCENT!AB$133)/(PERCENT!AB$133-PERCENT!AB$135))</f>
        <v>-1.8774487462147375E-2</v>
      </c>
      <c r="AC105" s="127">
        <f>IF(PERCENT!AC107&gt;PERCENT!AC$133,(PERCENT!AC107-PERCENT!AC$133)/(PERCENT!AC$134-PERCENT!AC$133),(PERCENT!AC107-PERCENT!AC$133)/(PERCENT!AC$133-PERCENT!AC$135))</f>
        <v>-0.71030070872067608</v>
      </c>
      <c r="AD105" s="124">
        <f>IF(PERCENT!AD107&gt;PERCENT!AD$133,(PERCENT!AD107-PERCENT!AD$133)/(PERCENT!AD$134-PERCENT!AD$133),(PERCENT!AD107-PERCENT!AD$133)/(PERCENT!AD$133-PERCENT!AD$135))</f>
        <v>-0.71030070872067608</v>
      </c>
      <c r="AE105" s="128">
        <f>IF(PERCENT!AE107&gt;PERCENT!AE$133,(PERCENT!AE107-PERCENT!AE$133)/(PERCENT!AE$134-PERCENT!AE$133),(PERCENT!AE107-PERCENT!AE$133)/(PERCENT!AE$133-PERCENT!AE$135))</f>
        <v>-0.27673972451386319</v>
      </c>
      <c r="AF105" s="124">
        <f>IF(PERCENT!AF107&gt;PERCENT!AF$133,(PERCENT!AF107-PERCENT!AF$133)/(PERCENT!AF$134-PERCENT!AF$133),(PERCENT!AF107-PERCENT!AF$133)/(PERCENT!AF$133-PERCENT!AF$135))</f>
        <v>0.64752712595448647</v>
      </c>
      <c r="AG105" s="124">
        <f>IF(PERCENT!AG107&gt;PERCENT!AG$133,(PERCENT!AG107-PERCENT!AG$133)/(PERCENT!AG$134-PERCENT!AG$133),(PERCENT!AG107-PERCENT!AG$133)/(PERCENT!AG$133-PERCENT!AG$135))</f>
        <v>1.9787360741618982E-2</v>
      </c>
      <c r="AH105" s="124">
        <f>IF(PERCENT!AH107&gt;PERCENT!AH$133,(PERCENT!AH107-PERCENT!AH$133)/(PERCENT!AH$134-PERCENT!AH$133),(PERCENT!AH107-PERCENT!AH$133)/(PERCENT!AH$133-PERCENT!AH$135))</f>
        <v>-0.57295155903331452</v>
      </c>
      <c r="AI105" s="124">
        <f>IF(PERCENT!AI107&gt;PERCENT!AI$133,(PERCENT!AI107-PERCENT!AI$133)/(PERCENT!AI$134-PERCENT!AI$133),(PERCENT!AI107-PERCENT!AI$133)/(PERCENT!AI$133-PERCENT!AI$135))</f>
        <v>-0.37937259038225168</v>
      </c>
      <c r="AJ105" s="124">
        <f>IF(PERCENT!AJ107&gt;PERCENT!AJ$133,(PERCENT!AJ107-PERCENT!AJ$133)/(PERCENT!AJ$134-PERCENT!AJ$133),(PERCENT!AJ107-PERCENT!AJ$133)/(PERCENT!AJ$133-PERCENT!AJ$135))</f>
        <v>1.1341799124296672E-2</v>
      </c>
      <c r="AK105" s="124">
        <f>IF(PERCENT!AK107&gt;PERCENT!AK$133,(PERCENT!AK107-PERCENT!AK$133)/(PERCENT!AK$134-PERCENT!AK$133),(PERCENT!AK107-PERCENT!AK$133)/(PERCENT!AK$133-PERCENT!AK$135))</f>
        <v>-0.36059672796536418</v>
      </c>
      <c r="AL105" s="124">
        <f>IF(PERCENT!AL107&gt;PERCENT!AL$133,(PERCENT!AL107-PERCENT!AL$133)/(PERCENT!AL$134-PERCENT!AL$133),(PERCENT!AL107-PERCENT!AL$133)/(PERCENT!AL$133-PERCENT!AL$135))</f>
        <v>-0.66547169131518846</v>
      </c>
      <c r="AM105" s="124">
        <f>IF(PERCENT!AM107&gt;PERCENT!AM$133,(PERCENT!AM107-PERCENT!AM$133)/(PERCENT!AM$134-PERCENT!AM$133),(PERCENT!AM107-PERCENT!AM$133)/(PERCENT!AM$133-PERCENT!AM$135))</f>
        <v>-4.0441896527306342E-2</v>
      </c>
      <c r="AN105" s="124">
        <f>IF(PERCENT!AN107&gt;PERCENT!AN$133,(PERCENT!AN107-PERCENT!AN$133)/(PERCENT!AN$134-PERCENT!AN$133),(PERCENT!AN107-PERCENT!AN$133)/(PERCENT!AN$133-PERCENT!AN$135))</f>
        <v>8.1245041522222547E-2</v>
      </c>
      <c r="AO105" s="124">
        <f>IF(PERCENT!AO107&gt;PERCENT!AO$133,(PERCENT!AO107-PERCENT!AO$133)/(PERCENT!AO$134-PERCENT!AO$133),(PERCENT!AO107-PERCENT!AO$133)/(PERCENT!AO$133-PERCENT!AO$135))</f>
        <v>-0.50078059814607712</v>
      </c>
      <c r="AP105" s="124">
        <f>IF(PERCENT!AP107&gt;PERCENT!AP$133,(PERCENT!AP107-PERCENT!AP$133)/(PERCENT!AP$134-PERCENT!AP$133),(PERCENT!AP107-PERCENT!AP$133)/(PERCENT!AP$133-PERCENT!AP$135))</f>
        <v>0.11064436237552167</v>
      </c>
      <c r="AQ105" s="124">
        <f>IF(PERCENT!AQ107&gt;PERCENT!AQ$133,(PERCENT!AQ107-PERCENT!AQ$133)/(PERCENT!AQ$134-PERCENT!AQ$133),(PERCENT!AQ107-PERCENT!AQ$133)/(PERCENT!AQ$133-PERCENT!AQ$135))</f>
        <v>0.25600549728723643</v>
      </c>
      <c r="AR105" s="124">
        <f>IF(PERCENT!AR107&gt;PERCENT!AR$133,(PERCENT!AR107-PERCENT!AR$133)/(PERCENT!AR$134-PERCENT!AR$133),(PERCENT!AR107-PERCENT!AR$133)/(PERCENT!AR$133-PERCENT!AR$135))</f>
        <v>0.15849065059378584</v>
      </c>
      <c r="AS105" s="198">
        <f>IF(PERCENT!AS107&gt;PERCENT!AS$133,(PERCENT!AS107-PERCENT!AS$133)/(PERCENT!AS$134-PERCENT!AS$133),(PERCENT!AS107-PERCENT!AS$133)/(PERCENT!AS$133-PERCENT!AS$135))</f>
        <v>-0.60415155210590232</v>
      </c>
      <c r="AT105" s="198">
        <f>IF(PERCENT!AT107&gt;PERCENT!AT$133,(PERCENT!AT107-PERCENT!AT$133)/(PERCENT!AT$134-PERCENT!AT$133),(PERCENT!AT107-PERCENT!AT$133)/(PERCENT!AT$133-PERCENT!AT$135))</f>
        <v>0.28909580160149179</v>
      </c>
      <c r="AU105" s="198">
        <f>IF(PERCENT!AU107&gt;PERCENT!AU$133,(PERCENT!AU107-PERCENT!AU$133)/(PERCENT!AU$134-PERCENT!AU$133),(PERCENT!AU107-PERCENT!AU$133)/(PERCENT!AU$133-PERCENT!AU$135))</f>
        <v>-0.48922718434058643</v>
      </c>
      <c r="AV105" s="231">
        <f>IF(PERCENT!AV107&gt;PERCENT!AV$133,(PERCENT!AV107-PERCENT!AV$133)/(PERCENT!AV$134-PERCENT!AV$133),(PERCENT!AV107-PERCENT!AV$133)/(PERCENT!AV$133-PERCENT!AV$135))</f>
        <v>-0.27673972451386319</v>
      </c>
      <c r="AW105" s="231">
        <f>IF(PERCENT!AW107&gt;PERCENT!AW$133,(PERCENT!AW107-PERCENT!AW$133)/(PERCENT!AW$134-PERCENT!AW$133),(PERCENT!AW107-PERCENT!AW$133)/(PERCENT!AW$133-PERCENT!AW$135))</f>
        <v>-0.2077288624383393</v>
      </c>
      <c r="AX105" s="231">
        <f>IF(PERCENT!AX107&gt;PERCENT!AX$133,(PERCENT!AX107-PERCENT!AX$133)/(PERCENT!AX$134-PERCENT!AX$133),(PERCENT!AX107-PERCENT!AX$133)/(PERCENT!AX$133-PERCENT!AX$135))</f>
        <v>-0.27673972451386319</v>
      </c>
      <c r="AY105" s="232">
        <f>IF(PERCENT!AY107&gt;PERCENT!AY$133,(PERCENT!AY107-PERCENT!AY$133)/(PERCENT!AY$134-PERCENT!AY$133),(PERCENT!AY107-PERCENT!AY$133)/(PERCENT!AY$133-PERCENT!AY$135))</f>
        <v>-0.11530208583523341</v>
      </c>
    </row>
    <row r="106" spans="1:51" x14ac:dyDescent="0.35">
      <c r="A106" s="197" t="s">
        <v>799</v>
      </c>
      <c r="B106" s="125">
        <f>IF(PERCENT!B108&gt;PERCENT!B$133,(PERCENT!B108-PERCENT!B$133)/(PERCENT!B$134-PERCENT!B$133),(PERCENT!B108-PERCENT!B$133)/(PERCENT!B$133-PERCENT!B$135))</f>
        <v>1.5038863617538676E-2</v>
      </c>
      <c r="C106" s="124">
        <f>IF(PERCENT!C108&gt;PERCENT!C$133,(PERCENT!C108-PERCENT!C$133)/(PERCENT!C$134-PERCENT!C$133),(PERCENT!C108-PERCENT!C$133)/(PERCENT!C$133-PERCENT!C$135))</f>
        <v>0.17944626834871175</v>
      </c>
      <c r="D106" s="124">
        <f>IF(PERCENT!D108&gt;PERCENT!D$133,(PERCENT!D108-PERCENT!D$133)/(PERCENT!D$134-PERCENT!D$133),(PERCENT!D108-PERCENT!D$133)/(PERCENT!D$133-PERCENT!D$135))</f>
        <v>-3.8841780389793816E-3</v>
      </c>
      <c r="E106" s="124">
        <f>IF(PERCENT!E108&gt;PERCENT!E$133,(PERCENT!E108-PERCENT!E$133)/(PERCENT!E$134-PERCENT!E$133),(PERCENT!E108-PERCENT!E$133)/(PERCENT!E$133-PERCENT!E$135))</f>
        <v>-0.46638602188920225</v>
      </c>
      <c r="F106" s="124">
        <f>IF(PERCENT!F108&gt;PERCENT!F$133,(PERCENT!F108-PERCENT!F$133)/(PERCENT!F$134-PERCENT!F$133),(PERCENT!F108-PERCENT!F$133)/(PERCENT!F$133-PERCENT!F$135))</f>
        <v>0.21396747691179341</v>
      </c>
      <c r="G106" s="124">
        <f>IF(PERCENT!G108&gt;PERCENT!G$133,(PERCENT!G108-PERCENT!G$133)/(PERCENT!G$134-PERCENT!G$133),(PERCENT!G108-PERCENT!G$133)/(PERCENT!G$133-PERCENT!G$135))</f>
        <v>0.17038079536261524</v>
      </c>
      <c r="H106" s="125">
        <f>IF(PERCENT!H108&gt;PERCENT!H$133,(PERCENT!H108-PERCENT!H$133)/(PERCENT!H$134-PERCENT!H$133),(PERCENT!H108-PERCENT!H$133)/(PERCENT!H$133-PERCENT!H$135))</f>
        <v>0.47020453131115963</v>
      </c>
      <c r="I106" s="124">
        <f>IF(PERCENT!I108&gt;PERCENT!I$133,(PERCENT!I108-PERCENT!I$133)/(PERCENT!I$134-PERCENT!I$133),(PERCENT!I108-PERCENT!I$133)/(PERCENT!I$133-PERCENT!I$135))</f>
        <v>0.18846388554015792</v>
      </c>
      <c r="J106" s="124">
        <f>IF(PERCENT!J108&gt;PERCENT!J$133,(PERCENT!J108-PERCENT!J$133)/(PERCENT!J$134-PERCENT!J$133),(PERCENT!J108-PERCENT!J$133)/(PERCENT!J$133-PERCENT!J$135))</f>
        <v>0.68879390915436822</v>
      </c>
      <c r="K106" s="126">
        <f>IF(PERCENT!K108&gt;PERCENT!K$133,(PERCENT!K108-PERCENT!K$133)/(PERCENT!K$134-PERCENT!K$133),(PERCENT!K108-PERCENT!K$133)/(PERCENT!K$133-PERCENT!K$135))</f>
        <v>0.42976269806877088</v>
      </c>
      <c r="L106" s="126">
        <f>IF(PERCENT!L108&gt;PERCENT!L$133,(PERCENT!L108-PERCENT!L$133)/(PERCENT!L$134-PERCENT!L$133),(PERCENT!L108-PERCENT!L$133)/(PERCENT!L$133-PERCENT!L$135))</f>
        <v>0.59891071325073431</v>
      </c>
      <c r="M106" s="124">
        <f>IF(PERCENT!M108&gt;PERCENT!M$133,(PERCENT!M108-PERCENT!M$133)/(PERCENT!M$134-PERCENT!M$133),(PERCENT!M108-PERCENT!M$133)/(PERCENT!M$133-PERCENT!M$135))</f>
        <v>0.80566629456813932</v>
      </c>
      <c r="N106" s="124">
        <f>IF(PERCENT!N108&gt;PERCENT!N$133,(PERCENT!N108-PERCENT!N$133)/(PERCENT!N$134-PERCENT!N$133),(PERCENT!N108-PERCENT!N$133)/(PERCENT!N$133-PERCENT!N$135))</f>
        <v>-0.47642827516073782</v>
      </c>
      <c r="O106" s="124">
        <f>IF(PERCENT!O108&gt;PERCENT!O$133,(PERCENT!O108-PERCENT!O$133)/(PERCENT!O$134-PERCENT!O$133),(PERCENT!O108-PERCENT!O$133)/(PERCENT!O$133-PERCENT!O$135))</f>
        <v>0.17350326291592025</v>
      </c>
      <c r="P106" s="124">
        <f>IF(PERCENT!P108&gt;PERCENT!P$133,(PERCENT!P108-PERCENT!P$133)/(PERCENT!P$134-PERCENT!P$133),(PERCENT!P108-PERCENT!P$133)/(PERCENT!P$133-PERCENT!P$135))</f>
        <v>0.29295532924124273</v>
      </c>
      <c r="Q106" s="124">
        <f>IF(PERCENT!Q108&gt;PERCENT!Q$133,(PERCENT!Q108-PERCENT!Q$133)/(PERCENT!Q$134-PERCENT!Q$133),(PERCENT!Q108-PERCENT!Q$133)/(PERCENT!Q$133-PERCENT!Q$135))</f>
        <v>0.15635917618710538</v>
      </c>
      <c r="R106" s="127">
        <f>IF(PERCENT!R108&gt;PERCENT!R$133,(PERCENT!R108-PERCENT!R$133)/(PERCENT!R$134-PERCENT!R$133),(PERCENT!R108-PERCENT!R$133)/(PERCENT!R$133-PERCENT!R$135))</f>
        <v>0.30011266562393962</v>
      </c>
      <c r="S106" s="124">
        <f>IF(PERCENT!S108&gt;PERCENT!S$133,(PERCENT!S108-PERCENT!S$133)/(PERCENT!S$134-PERCENT!S$133),(PERCENT!S108-PERCENT!S$133)/(PERCENT!S$133-PERCENT!S$135))</f>
        <v>0.36554639907048586</v>
      </c>
      <c r="T106" s="124">
        <f>IF(PERCENT!T108&gt;PERCENT!T$133,(PERCENT!T108-PERCENT!T$133)/(PERCENT!T$134-PERCENT!T$133),(PERCENT!T108-PERCENT!T$133)/(PERCENT!T$133-PERCENT!T$135))</f>
        <v>0.36173502382322953</v>
      </c>
      <c r="U106" s="124">
        <f>IF(PERCENT!U108&gt;PERCENT!U$133,(PERCENT!U108-PERCENT!U$133)/(PERCENT!U$134-PERCENT!U$133),(PERCENT!U108-PERCENT!U$133)/(PERCENT!U$133-PERCENT!U$135))</f>
        <v>0.21445843491216965</v>
      </c>
      <c r="V106" s="127">
        <f>IF(PERCENT!V108&gt;PERCENT!V$133,(PERCENT!V108-PERCENT!V$133)/(PERCENT!V$134-PERCENT!V$133),(PERCENT!V108-PERCENT!V$133)/(PERCENT!V$133-PERCENT!V$135))</f>
        <v>0.24664713914112604</v>
      </c>
      <c r="W106" s="124">
        <f>IF(PERCENT!W108&gt;PERCENT!W$133,(PERCENT!W108-PERCENT!W$133)/(PERCENT!W$134-PERCENT!W$133),(PERCENT!W108-PERCENT!W$133)/(PERCENT!W$133-PERCENT!W$135))</f>
        <v>0.24664713914112604</v>
      </c>
      <c r="X106" s="127">
        <f>IF(PERCENT!X108&gt;PERCENT!X$133,(PERCENT!X108-PERCENT!X$133)/(PERCENT!X$134-PERCENT!X$133),(PERCENT!X108-PERCENT!X$133)/(PERCENT!X$133-PERCENT!X$135))</f>
        <v>0.1626530814728577</v>
      </c>
      <c r="Y106" s="124">
        <f>IF(PERCENT!Y108&gt;PERCENT!Y$133,(PERCENT!Y108-PERCENT!Y$133)/(PERCENT!Y$134-PERCENT!Y$133),(PERCENT!Y108-PERCENT!Y$133)/(PERCENT!Y$133-PERCENT!Y$135))</f>
        <v>0.21223867184296086</v>
      </c>
      <c r="Z106" s="124">
        <f>IF(PERCENT!Z108&gt;PERCENT!Z$133,(PERCENT!Z108-PERCENT!Z$133)/(PERCENT!Z$134-PERCENT!Z$133),(PERCENT!Z108-PERCENT!Z$133)/(PERCENT!Z$133-PERCENT!Z$135))</f>
        <v>0.14805566220454613</v>
      </c>
      <c r="AA106" s="124">
        <f>IF(PERCENT!AA108&gt;PERCENT!AA$133,(PERCENT!AA108-PERCENT!AA$133)/(PERCENT!AA$134-PERCENT!AA$133),(PERCENT!AA108-PERCENT!AA$133)/(PERCENT!AA$133-PERCENT!AA$135))</f>
        <v>0.37404624616882126</v>
      </c>
      <c r="AB106" s="124">
        <f>IF(PERCENT!AB108&gt;PERCENT!AB$133,(PERCENT!AB108-PERCENT!AB$133)/(PERCENT!AB$134-PERCENT!AB$133),(PERCENT!AB108-PERCENT!AB$133)/(PERCENT!AB$133-PERCENT!AB$135))</f>
        <v>-0.27694560230268717</v>
      </c>
      <c r="AC106" s="127">
        <f>IF(PERCENT!AC108&gt;PERCENT!AC$133,(PERCENT!AC108-PERCENT!AC$133)/(PERCENT!AC$134-PERCENT!AC$133),(PERCENT!AC108-PERCENT!AC$133)/(PERCENT!AC$133-PERCENT!AC$135))</f>
        <v>0.46621699121835952</v>
      </c>
      <c r="AD106" s="124">
        <f>IF(PERCENT!AD108&gt;PERCENT!AD$133,(PERCENT!AD108-PERCENT!AD$133)/(PERCENT!AD$134-PERCENT!AD$133),(PERCENT!AD108-PERCENT!AD$133)/(PERCENT!AD$133-PERCENT!AD$135))</f>
        <v>0.46621699121835952</v>
      </c>
      <c r="AE106" s="128">
        <f>IF(PERCENT!AE108&gt;PERCENT!AE$133,(PERCENT!AE108-PERCENT!AE$133)/(PERCENT!AE$134-PERCENT!AE$133),(PERCENT!AE108-PERCENT!AE$133)/(PERCENT!AE$133-PERCENT!AE$135))</f>
        <v>0.17569304372639175</v>
      </c>
      <c r="AF106" s="124">
        <f>IF(PERCENT!AF108&gt;PERCENT!AF$133,(PERCENT!AF108-PERCENT!AF$133)/(PERCENT!AF$134-PERCENT!AF$133),(PERCENT!AF108-PERCENT!AF$133)/(PERCENT!AF$133-PERCENT!AF$135))</f>
        <v>5.4732766688452901E-2</v>
      </c>
      <c r="AG106" s="124">
        <f>IF(PERCENT!AG108&gt;PERCENT!AG$133,(PERCENT!AG108-PERCENT!AG$133)/(PERCENT!AG$134-PERCENT!AG$133),(PERCENT!AG108-PERCENT!AG$133)/(PERCENT!AG$133-PERCENT!AG$135))</f>
        <v>0.27269454037160396</v>
      </c>
      <c r="AH106" s="124">
        <f>IF(PERCENT!AH108&gt;PERCENT!AH$133,(PERCENT!AH108-PERCENT!AH$133)/(PERCENT!AH$134-PERCENT!AH$133),(PERCENT!AH108-PERCENT!AH$133)/(PERCENT!AH$133-PERCENT!AH$135))</f>
        <v>0.23075465333346293</v>
      </c>
      <c r="AI106" s="124">
        <f>IF(PERCENT!AI108&gt;PERCENT!AI$133,(PERCENT!AI108-PERCENT!AI$133)/(PERCENT!AI$134-PERCENT!AI$133),(PERCENT!AI108-PERCENT!AI$133)/(PERCENT!AI$133-PERCENT!AI$135))</f>
        <v>0.4215951470921544</v>
      </c>
      <c r="AJ106" s="124">
        <f>IF(PERCENT!AJ108&gt;PERCENT!AJ$133,(PERCENT!AJ108-PERCENT!AJ$133)/(PERCENT!AJ$134-PERCENT!AJ$133),(PERCENT!AJ108-PERCENT!AJ$133)/(PERCENT!AJ$133-PERCENT!AJ$135))</f>
        <v>0.14082688723683284</v>
      </c>
      <c r="AK106" s="124">
        <f>IF(PERCENT!AK108&gt;PERCENT!AK$133,(PERCENT!AK108-PERCENT!AK$133)/(PERCENT!AK$134-PERCENT!AK$133),(PERCENT!AK108-PERCENT!AK$133)/(PERCENT!AK$133-PERCENT!AK$135))</f>
        <v>0.2291011000895761</v>
      </c>
      <c r="AL106" s="124">
        <f>IF(PERCENT!AL108&gt;PERCENT!AL$133,(PERCENT!AL108-PERCENT!AL$133)/(PERCENT!AL$134-PERCENT!AL$133),(PERCENT!AL108-PERCENT!AL$133)/(PERCENT!AL$133-PERCENT!AL$135))</f>
        <v>0.10497160073890481</v>
      </c>
      <c r="AM106" s="124">
        <f>IF(PERCENT!AM108&gt;PERCENT!AM$133,(PERCENT!AM108-PERCENT!AM$133)/(PERCENT!AM$134-PERCENT!AM$133),(PERCENT!AM108-PERCENT!AM$133)/(PERCENT!AM$133-PERCENT!AM$135))</f>
        <v>0.26664683879747797</v>
      </c>
      <c r="AN106" s="124">
        <f>IF(PERCENT!AN108&gt;PERCENT!AN$133,(PERCENT!AN108-PERCENT!AN$133)/(PERCENT!AN$134-PERCENT!AN$133),(PERCENT!AN108-PERCENT!AN$133)/(PERCENT!AN$133-PERCENT!AN$135))</f>
        <v>0.13905753834431597</v>
      </c>
      <c r="AO106" s="124">
        <f>IF(PERCENT!AO108&gt;PERCENT!AO$133,(PERCENT!AO108-PERCENT!AO$133)/(PERCENT!AO$134-PERCENT!AO$133),(PERCENT!AO108-PERCENT!AO$133)/(PERCENT!AO$133-PERCENT!AO$135))</f>
        <v>0.47246589090623115</v>
      </c>
      <c r="AP106" s="124">
        <f>IF(PERCENT!AP108&gt;PERCENT!AP$133,(PERCENT!AP108-PERCENT!AP$133)/(PERCENT!AP$134-PERCENT!AP$133),(PERCENT!AP108-PERCENT!AP$133)/(PERCENT!AP$133-PERCENT!AP$135))</f>
        <v>-0.33981962135607674</v>
      </c>
      <c r="AQ106" s="124">
        <f>IF(PERCENT!AQ108&gt;PERCENT!AQ$133,(PERCENT!AQ108-PERCENT!AQ$133)/(PERCENT!AQ$134-PERCENT!AQ$133),(PERCENT!AQ108-PERCENT!AQ$133)/(PERCENT!AQ$133-PERCENT!AQ$135))</f>
        <v>-0.13399550253008802</v>
      </c>
      <c r="AR106" s="124">
        <f>IF(PERCENT!AR108&gt;PERCENT!AR$133,(PERCENT!AR108-PERCENT!AR$133)/(PERCENT!AR$134-PERCENT!AR$133),(PERCENT!AR108-PERCENT!AR$133)/(PERCENT!AR$133-PERCENT!AR$135))</f>
        <v>-0.24474546015354859</v>
      </c>
      <c r="AS106" s="198">
        <f>IF(PERCENT!AS108&gt;PERCENT!AS$133,(PERCENT!AS108-PERCENT!AS$133)/(PERCENT!AS$134-PERCENT!AS$133),(PERCENT!AS108-PERCENT!AS$133)/(PERCENT!AS$133-PERCENT!AS$135))</f>
        <v>0.37658389669043441</v>
      </c>
      <c r="AT106" s="198">
        <f>IF(PERCENT!AT108&gt;PERCENT!AT$133,(PERCENT!AT108-PERCENT!AT$133)/(PERCENT!AT$134-PERCENT!AT$133),(PERCENT!AT108-PERCENT!AT$133)/(PERCENT!AT$133-PERCENT!AT$135))</f>
        <v>0.75314474076537485</v>
      </c>
      <c r="AU106" s="198">
        <f>IF(PERCENT!AU108&gt;PERCENT!AU$133,(PERCENT!AU108-PERCENT!AU$133)/(PERCENT!AU$134-PERCENT!AU$133),(PERCENT!AU108-PERCENT!AU$133)/(PERCENT!AU$133-PERCENT!AU$135))</f>
        <v>0.2987492118556232</v>
      </c>
      <c r="AV106" s="231">
        <f>IF(PERCENT!AV108&gt;PERCENT!AV$133,(PERCENT!AV108-PERCENT!AV$133)/(PERCENT!AV$134-PERCENT!AV$133),(PERCENT!AV108-PERCENT!AV$133)/(PERCENT!AV$133-PERCENT!AV$135))</f>
        <v>0.17569304372639175</v>
      </c>
      <c r="AW106" s="231">
        <f>IF(PERCENT!AW108&gt;PERCENT!AW$133,(PERCENT!AW108-PERCENT!AW$133)/(PERCENT!AW$134-PERCENT!AW$133),(PERCENT!AW108-PERCENT!AW$133)/(PERCENT!AW$133-PERCENT!AW$135))</f>
        <v>0.38037527251966008</v>
      </c>
      <c r="AX106" s="231">
        <f>IF(PERCENT!AX108&gt;PERCENT!AX$133,(PERCENT!AX108-PERCENT!AX$133)/(PERCENT!AX$134-PERCENT!AX$133),(PERCENT!AX108-PERCENT!AX$133)/(PERCENT!AX$133-PERCENT!AX$135))</f>
        <v>0.17569304372639175</v>
      </c>
      <c r="AY106" s="232">
        <f>IF(PERCENT!AY108&gt;PERCENT!AY$133,(PERCENT!AY108-PERCENT!AY$133)/(PERCENT!AY$134-PERCENT!AY$133),(PERCENT!AY108-PERCENT!AY$133)/(PERCENT!AY$133-PERCENT!AY$135))</f>
        <v>0.5089561708516156</v>
      </c>
    </row>
    <row r="107" spans="1:51" x14ac:dyDescent="0.35">
      <c r="A107" s="197" t="s">
        <v>801</v>
      </c>
      <c r="B107" s="125">
        <f>IF(PERCENT!B109&gt;PERCENT!B$133,(PERCENT!B109-PERCENT!B$133)/(PERCENT!B$134-PERCENT!B$133),(PERCENT!B109-PERCENT!B$133)/(PERCENT!B$133-PERCENT!B$135))</f>
        <v>0.35824357844130533</v>
      </c>
      <c r="C107" s="124">
        <f>IF(PERCENT!C109&gt;PERCENT!C$133,(PERCENT!C109-PERCENT!C$133)/(PERCENT!C$134-PERCENT!C$133),(PERCENT!C109-PERCENT!C$133)/(PERCENT!C$133-PERCENT!C$135))</f>
        <v>0.78005286935798934</v>
      </c>
      <c r="D107" s="124">
        <f>IF(PERCENT!D109&gt;PERCENT!D$133,(PERCENT!D109-PERCENT!D$133)/(PERCENT!D$134-PERCENT!D$133),(PERCENT!D109-PERCENT!D$133)/(PERCENT!D$133-PERCENT!D$135))</f>
        <v>0.5115633800231788</v>
      </c>
      <c r="E107" s="124">
        <f>IF(PERCENT!E109&gt;PERCENT!E$133,(PERCENT!E109-PERCENT!E$133)/(PERCENT!E$134-PERCENT!E$133),(PERCENT!E109-PERCENT!E$133)/(PERCENT!E$133-PERCENT!E$135))</f>
        <v>0.69114856455950502</v>
      </c>
      <c r="F107" s="124">
        <f>IF(PERCENT!F109&gt;PERCENT!F$133,(PERCENT!F109-PERCENT!F$133)/(PERCENT!F$134-PERCENT!F$133),(PERCENT!F109-PERCENT!F$133)/(PERCENT!F$133-PERCENT!F$135))</f>
        <v>1.3550001823297653E-3</v>
      </c>
      <c r="G107" s="124">
        <f>IF(PERCENT!G109&gt;PERCENT!G$133,(PERCENT!G109-PERCENT!G$133)/(PERCENT!G$134-PERCENT!G$133),(PERCENT!G109-PERCENT!G$133)/(PERCENT!G$133-PERCENT!G$135))</f>
        <v>-0.64625264995701537</v>
      </c>
      <c r="H107" s="125">
        <f>IF(PERCENT!H109&gt;PERCENT!H$133,(PERCENT!H109-PERCENT!H$133)/(PERCENT!H$134-PERCENT!H$133),(PERCENT!H109-PERCENT!H$133)/(PERCENT!H$133-PERCENT!H$135))</f>
        <v>-0.35752455480994144</v>
      </c>
      <c r="I107" s="124">
        <f>IF(PERCENT!I109&gt;PERCENT!I$133,(PERCENT!I109-PERCENT!I$133)/(PERCENT!I$134-PERCENT!I$133),(PERCENT!I109-PERCENT!I$133)/(PERCENT!I$133-PERCENT!I$135))</f>
        <v>-0.20380081963618282</v>
      </c>
      <c r="J107" s="124">
        <f>IF(PERCENT!J109&gt;PERCENT!J$133,(PERCENT!J109-PERCENT!J$133)/(PERCENT!J$134-PERCENT!J$133),(PERCENT!J109-PERCENT!J$133)/(PERCENT!J$133-PERCENT!J$135))</f>
        <v>-0.44996137890925836</v>
      </c>
      <c r="K107" s="126">
        <f>IF(PERCENT!K109&gt;PERCENT!K$133,(PERCENT!K109-PERCENT!K$133)/(PERCENT!K$134-PERCENT!K$133),(PERCENT!K109-PERCENT!K$133)/(PERCENT!K$133-PERCENT!K$135))</f>
        <v>0.27771860443350577</v>
      </c>
      <c r="L107" s="126">
        <f>IF(PERCENT!L109&gt;PERCENT!L$133,(PERCENT!L109-PERCENT!L$133)/(PERCENT!L$134-PERCENT!L$133),(PERCENT!L109-PERCENT!L$133)/(PERCENT!L$133-PERCENT!L$135))</f>
        <v>-0.11284918652060143</v>
      </c>
      <c r="M107" s="124">
        <f>IF(PERCENT!M109&gt;PERCENT!M$133,(PERCENT!M109-PERCENT!M$133)/(PERCENT!M$134-PERCENT!M$133),(PERCENT!M109-PERCENT!M$133)/(PERCENT!M$133-PERCENT!M$135))</f>
        <v>5.7249731408863427E-2</v>
      </c>
      <c r="N107" s="124">
        <f>IF(PERCENT!N109&gt;PERCENT!N$133,(PERCENT!N109-PERCENT!N$133)/(PERCENT!N$134-PERCENT!N$133),(PERCENT!N109-PERCENT!N$133)/(PERCENT!N$133-PERCENT!N$135))</f>
        <v>-0.557970373573485</v>
      </c>
      <c r="O107" s="124">
        <f>IF(PERCENT!O109&gt;PERCENT!O$133,(PERCENT!O109-PERCENT!O$133)/(PERCENT!O$134-PERCENT!O$133),(PERCENT!O109-PERCENT!O$133)/(PERCENT!O$133-PERCENT!O$135))</f>
        <v>1.4456700527909655E-2</v>
      </c>
      <c r="P107" s="124">
        <f>IF(PERCENT!P109&gt;PERCENT!P$133,(PERCENT!P109-PERCENT!P$133)/(PERCENT!P$134-PERCENT!P$133),(PERCENT!P109-PERCENT!P$133)/(PERCENT!P$133-PERCENT!P$135))</f>
        <v>0.15052212370336354</v>
      </c>
      <c r="Q107" s="124">
        <f>IF(PERCENT!Q109&gt;PERCENT!Q$133,(PERCENT!Q109-PERCENT!Q$133)/(PERCENT!Q$134-PERCENT!Q$133),(PERCENT!Q109-PERCENT!Q$133)/(PERCENT!Q$133-PERCENT!Q$135))</f>
        <v>-0.1409552435448149</v>
      </c>
      <c r="R107" s="127">
        <f>IF(PERCENT!R109&gt;PERCENT!R$133,(PERCENT!R109-PERCENT!R$133)/(PERCENT!R$134-PERCENT!R$133),(PERCENT!R109-PERCENT!R$133)/(PERCENT!R$133-PERCENT!R$135))</f>
        <v>-0.50889533391747699</v>
      </c>
      <c r="S107" s="124">
        <f>IF(PERCENT!S109&gt;PERCENT!S$133,(PERCENT!S109-PERCENT!S$133)/(PERCENT!S$134-PERCENT!S$133),(PERCENT!S109-PERCENT!S$133)/(PERCENT!S$133-PERCENT!S$135))</f>
        <v>-0.51400161880145434</v>
      </c>
      <c r="T107" s="124">
        <f>IF(PERCENT!T109&gt;PERCENT!T$133,(PERCENT!T109-PERCENT!T$133)/(PERCENT!T$134-PERCENT!T$133),(PERCENT!T109-PERCENT!T$133)/(PERCENT!T$133-PERCENT!T$135))</f>
        <v>-0.46791967372415028</v>
      </c>
      <c r="U107" s="124">
        <f>IF(PERCENT!U109&gt;PERCENT!U$133,(PERCENT!U109-PERCENT!U$133)/(PERCENT!U$134-PERCENT!U$133),(PERCENT!U109-PERCENT!U$133)/(PERCENT!U$133-PERCENT!U$135))</f>
        <v>-0.58570447717883611</v>
      </c>
      <c r="V107" s="127">
        <f>IF(PERCENT!V109&gt;PERCENT!V$133,(PERCENT!V109-PERCENT!V$133)/(PERCENT!V$134-PERCENT!V$133),(PERCENT!V109-PERCENT!V$133)/(PERCENT!V$133-PERCENT!V$135))</f>
        <v>4.8273664701007038E-2</v>
      </c>
      <c r="W107" s="124">
        <f>IF(PERCENT!W109&gt;PERCENT!W$133,(PERCENT!W109-PERCENT!W$133)/(PERCENT!W$134-PERCENT!W$133),(PERCENT!W109-PERCENT!W$133)/(PERCENT!W$133-PERCENT!W$135))</f>
        <v>4.8273664701007038E-2</v>
      </c>
      <c r="X107" s="127">
        <f>IF(PERCENT!X109&gt;PERCENT!X$133,(PERCENT!X109-PERCENT!X$133)/(PERCENT!X$134-PERCENT!X$133),(PERCENT!X109-PERCENT!X$133)/(PERCENT!X$133-PERCENT!X$135))</f>
        <v>0.10541971873622458</v>
      </c>
      <c r="Y107" s="124">
        <f>IF(PERCENT!Y109&gt;PERCENT!Y$133,(PERCENT!Y109-PERCENT!Y$133)/(PERCENT!Y$134-PERCENT!Y$133),(PERCENT!Y109-PERCENT!Y$133)/(PERCENT!Y$133-PERCENT!Y$135))</f>
        <v>8.7814972061195373E-3</v>
      </c>
      <c r="Z107" s="124">
        <f>IF(PERCENT!Z109&gt;PERCENT!Z$133,(PERCENT!Z109-PERCENT!Z$133)/(PERCENT!Z$134-PERCENT!Z$133),(PERCENT!Z109-PERCENT!Z$133)/(PERCENT!Z$133-PERCENT!Z$135))</f>
        <v>2.5548812317889687E-2</v>
      </c>
      <c r="AA107" s="124">
        <f>IF(PERCENT!AA109&gt;PERCENT!AA$133,(PERCENT!AA109-PERCENT!AA$133)/(PERCENT!AA$134-PERCENT!AA$133),(PERCENT!AA109-PERCENT!AA$133)/(PERCENT!AA$133-PERCENT!AA$135))</f>
        <v>7.5904841022598701E-2</v>
      </c>
      <c r="AB107" s="124">
        <f>IF(PERCENT!AB109&gt;PERCENT!AB$133,(PERCENT!AB109-PERCENT!AB$133)/(PERCENT!AB$134-PERCENT!AB$133),(PERCENT!AB109-PERCENT!AB$133)/(PERCENT!AB$133-PERCENT!AB$135))</f>
        <v>0.77151924691788332</v>
      </c>
      <c r="AC107" s="127">
        <f>IF(PERCENT!AC109&gt;PERCENT!AC$133,(PERCENT!AC109-PERCENT!AC$133)/(PERCENT!AC$134-PERCENT!AC$133),(PERCENT!AC109-PERCENT!AC$133)/(PERCENT!AC$133-PERCENT!AC$135))</f>
        <v>7.6455437894220102E-2</v>
      </c>
      <c r="AD107" s="124">
        <f>IF(PERCENT!AD109&gt;PERCENT!AD$133,(PERCENT!AD109-PERCENT!AD$133)/(PERCENT!AD$134-PERCENT!AD$133),(PERCENT!AD109-PERCENT!AD$133)/(PERCENT!AD$133-PERCENT!AD$135))</f>
        <v>7.6455437894220102E-2</v>
      </c>
      <c r="AE107" s="128">
        <f>IF(PERCENT!AE109&gt;PERCENT!AE$133,(PERCENT!AE109-PERCENT!AE$133)/(PERCENT!AE$134-PERCENT!AE$133),(PERCENT!AE109-PERCENT!AE$133)/(PERCENT!AE$133-PERCENT!AE$135))</f>
        <v>-0.4898510672438251</v>
      </c>
      <c r="AF107" s="124">
        <f>IF(PERCENT!AF109&gt;PERCENT!AF$133,(PERCENT!AF109-PERCENT!AF$133)/(PERCENT!AF$134-PERCENT!AF$133),(PERCENT!AF109-PERCENT!AF$133)/(PERCENT!AF$133-PERCENT!AF$135))</f>
        <v>-0.57677672806752311</v>
      </c>
      <c r="AG107" s="124">
        <f>IF(PERCENT!AG109&gt;PERCENT!AG$133,(PERCENT!AG109-PERCENT!AG$133)/(PERCENT!AG$134-PERCENT!AG$133),(PERCENT!AG109-PERCENT!AG$133)/(PERCENT!AG$133-PERCENT!AG$135))</f>
        <v>-0.13503594276519115</v>
      </c>
      <c r="AH107" s="124">
        <f>IF(PERCENT!AH109&gt;PERCENT!AH$133,(PERCENT!AH109-PERCENT!AH$133)/(PERCENT!AH$134-PERCENT!AH$133),(PERCENT!AH109-PERCENT!AH$133)/(PERCENT!AH$133-PERCENT!AH$135))</f>
        <v>-7.4599952654595431E-2</v>
      </c>
      <c r="AI107" s="124">
        <f>IF(PERCENT!AI109&gt;PERCENT!AI$133,(PERCENT!AI109-PERCENT!AI$133)/(PERCENT!AI$134-PERCENT!AI$133),(PERCENT!AI109-PERCENT!AI$133)/(PERCENT!AI$133-PERCENT!AI$135))</f>
        <v>-8.2703591431273024E-2</v>
      </c>
      <c r="AJ107" s="124">
        <f>IF(PERCENT!AJ109&gt;PERCENT!AJ$133,(PERCENT!AJ109-PERCENT!AJ$133)/(PERCENT!AJ$134-PERCENT!AJ$133),(PERCENT!AJ109-PERCENT!AJ$133)/(PERCENT!AJ$133-PERCENT!AJ$135))</f>
        <v>7.4774530264706596E-2</v>
      </c>
      <c r="AK107" s="124">
        <f>IF(PERCENT!AK109&gt;PERCENT!AK$133,(PERCENT!AK109-PERCENT!AK$133)/(PERCENT!AK$134-PERCENT!AK$133),(PERCENT!AK109-PERCENT!AK$133)/(PERCENT!AK$133-PERCENT!AK$135))</f>
        <v>-4.4336759564748029E-2</v>
      </c>
      <c r="AL107" s="124">
        <f>IF(PERCENT!AL109&gt;PERCENT!AL$133,(PERCENT!AL109-PERCENT!AL$133)/(PERCENT!AL$134-PERCENT!AL$133),(PERCENT!AL109-PERCENT!AL$133)/(PERCENT!AL$133-PERCENT!AL$135))</f>
        <v>1.1464432318275663E-2</v>
      </c>
      <c r="AM107" s="124">
        <f>IF(PERCENT!AM109&gt;PERCENT!AM$133,(PERCENT!AM109-PERCENT!AM$133)/(PERCENT!AM$134-PERCENT!AM$133),(PERCENT!AM109-PERCENT!AM$133)/(PERCENT!AM$133-PERCENT!AM$135))</f>
        <v>-0.21432131775322921</v>
      </c>
      <c r="AN107" s="124">
        <f>IF(PERCENT!AN109&gt;PERCENT!AN$133,(PERCENT!AN109-PERCENT!AN$133)/(PERCENT!AN$134-PERCENT!AN$133),(PERCENT!AN109-PERCENT!AN$133)/(PERCENT!AN$133-PERCENT!AN$135))</f>
        <v>-0.68477169376662383</v>
      </c>
      <c r="AO107" s="124">
        <f>IF(PERCENT!AO109&gt;PERCENT!AO$133,(PERCENT!AO109-PERCENT!AO$133)/(PERCENT!AO$134-PERCENT!AO$133),(PERCENT!AO109-PERCENT!AO$133)/(PERCENT!AO$133-PERCENT!AO$135))</f>
        <v>-0.28439642806546228</v>
      </c>
      <c r="AP107" s="124">
        <f>IF(PERCENT!AP109&gt;PERCENT!AP$133,(PERCENT!AP109-PERCENT!AP$133)/(PERCENT!AP$134-PERCENT!AP$133),(PERCENT!AP109-PERCENT!AP$133)/(PERCENT!AP$133-PERCENT!AP$135))</f>
        <v>-1.0431917962462312E-2</v>
      </c>
      <c r="AQ107" s="124">
        <f>IF(PERCENT!AQ109&gt;PERCENT!AQ$133,(PERCENT!AQ109-PERCENT!AQ$133)/(PERCENT!AQ$134-PERCENT!AQ$133),(PERCENT!AQ109-PERCENT!AQ$133)/(PERCENT!AQ$133-PERCENT!AQ$135))</f>
        <v>-7.932287422601568E-3</v>
      </c>
      <c r="AR107" s="124">
        <f>IF(PERCENT!AR109&gt;PERCENT!AR$133,(PERCENT!AR109-PERCENT!AR$133)/(PERCENT!AR$134-PERCENT!AR$133),(PERCENT!AR109-PERCENT!AR$133)/(PERCENT!AR$133-PERCENT!AR$135))</f>
        <v>5.2908054270401926E-2</v>
      </c>
      <c r="AS107" s="198">
        <f>IF(PERCENT!AS109&gt;PERCENT!AS$133,(PERCENT!AS109-PERCENT!AS$133)/(PERCENT!AS$134-PERCENT!AS$133),(PERCENT!AS109-PERCENT!AS$133)/(PERCENT!AS$133-PERCENT!AS$135))</f>
        <v>9.8662699169696187E-3</v>
      </c>
      <c r="AT107" s="198">
        <f>IF(PERCENT!AT109&gt;PERCENT!AT$133,(PERCENT!AT109-PERCENT!AT$133)/(PERCENT!AT$134-PERCENT!AT$133),(PERCENT!AT109-PERCENT!AT$133)/(PERCENT!AT$133-PERCENT!AT$135))</f>
        <v>0.19694669964515862</v>
      </c>
      <c r="AU107" s="198">
        <f>IF(PERCENT!AU109&gt;PERCENT!AU$133,(PERCENT!AU109-PERCENT!AU$133)/(PERCENT!AU$134-PERCENT!AU$133),(PERCENT!AU109-PERCENT!AU$133)/(PERCENT!AU$133-PERCENT!AU$135))</f>
        <v>4.1238376538131241E-2</v>
      </c>
      <c r="AV107" s="231">
        <f>IF(PERCENT!AV109&gt;PERCENT!AV$133,(PERCENT!AV109-PERCENT!AV$133)/(PERCENT!AV$134-PERCENT!AV$133),(PERCENT!AV109-PERCENT!AV$133)/(PERCENT!AV$133-PERCENT!AV$135))</f>
        <v>-0.4898510672438251</v>
      </c>
      <c r="AW107" s="231">
        <f>IF(PERCENT!AW109&gt;PERCENT!AW$133,(PERCENT!AW109-PERCENT!AW$133)/(PERCENT!AW$134-PERCENT!AW$133),(PERCENT!AW109-PERCENT!AW$133)/(PERCENT!AW$133-PERCENT!AW$135))</f>
        <v>4.8394549979402478E-2</v>
      </c>
      <c r="AX107" s="231">
        <f>IF(PERCENT!AX109&gt;PERCENT!AX$133,(PERCENT!AX109-PERCENT!AX$133)/(PERCENT!AX$134-PERCENT!AX$133),(PERCENT!AX109-PERCENT!AX$133)/(PERCENT!AX$133-PERCENT!AX$135))</f>
        <v>-0.4898510672438251</v>
      </c>
      <c r="AY107" s="232">
        <f>IF(PERCENT!AY109&gt;PERCENT!AY$133,(PERCENT!AY109-PERCENT!AY$133)/(PERCENT!AY$134-PERCENT!AY$133),(PERCENT!AY109-PERCENT!AY$133)/(PERCENT!AY$133-PERCENT!AY$135))</f>
        <v>0.18815395332731832</v>
      </c>
    </row>
    <row r="108" spans="1:51" x14ac:dyDescent="0.35">
      <c r="A108" s="197" t="s">
        <v>803</v>
      </c>
      <c r="B108" s="125">
        <f>IF(PERCENT!B110&gt;PERCENT!B$133,(PERCENT!B110-PERCENT!B$133)/(PERCENT!B$134-PERCENT!B$133),(PERCENT!B110-PERCENT!B$133)/(PERCENT!B$133-PERCENT!B$135))</f>
        <v>8.9260826018826109E-2</v>
      </c>
      <c r="C108" s="124">
        <f>IF(PERCENT!C110&gt;PERCENT!C$133,(PERCENT!C110-PERCENT!C$133)/(PERCENT!C$134-PERCENT!C$133),(PERCENT!C110-PERCENT!C$133)/(PERCENT!C$133-PERCENT!C$135))</f>
        <v>0.44141774418634255</v>
      </c>
      <c r="D108" s="124">
        <f>IF(PERCENT!D110&gt;PERCENT!D$133,(PERCENT!D110-PERCENT!D$133)/(PERCENT!D$134-PERCENT!D$133),(PERCENT!D110-PERCENT!D$133)/(PERCENT!D$133-PERCENT!D$135))</f>
        <v>-0.21303752338144546</v>
      </c>
      <c r="E108" s="124">
        <f>IF(PERCENT!E110&gt;PERCENT!E$133,(PERCENT!E110-PERCENT!E$133)/(PERCENT!E$134-PERCENT!E$133),(PERCENT!E110-PERCENT!E$133)/(PERCENT!E$133-PERCENT!E$135))</f>
        <v>-0.80975435567942933</v>
      </c>
      <c r="F108" s="124">
        <f>IF(PERCENT!F110&gt;PERCENT!F$133,(PERCENT!F110-PERCENT!F$133)/(PERCENT!F$134-PERCENT!F$133),(PERCENT!F110-PERCENT!F$133)/(PERCENT!F$133-PERCENT!F$135))</f>
        <v>-3.1729311582103022E-2</v>
      </c>
      <c r="G108" s="124">
        <f>IF(PERCENT!G110&gt;PERCENT!G$133,(PERCENT!G110-PERCENT!G$133)/(PERCENT!G$134-PERCENT!G$133),(PERCENT!G110-PERCENT!G$133)/(PERCENT!G$133-PERCENT!G$135))</f>
        <v>0.16775033175861589</v>
      </c>
      <c r="H108" s="125">
        <f>IF(PERCENT!H110&gt;PERCENT!H$133,(PERCENT!H110-PERCENT!H$133)/(PERCENT!H$134-PERCENT!H$133),(PERCENT!H110-PERCENT!H$133)/(PERCENT!H$133-PERCENT!H$135))</f>
        <v>-0.37960221882850742</v>
      </c>
      <c r="I108" s="124">
        <f>IF(PERCENT!I110&gt;PERCENT!I$133,(PERCENT!I110-PERCENT!I$133)/(PERCENT!I$134-PERCENT!I$133),(PERCENT!I110-PERCENT!I$133)/(PERCENT!I$133-PERCENT!I$135))</f>
        <v>-0.21324775095677675</v>
      </c>
      <c r="J108" s="124">
        <f>IF(PERCENT!J110&gt;PERCENT!J$133,(PERCENT!J110-PERCENT!J$133)/(PERCENT!J$134-PERCENT!J$133),(PERCENT!J110-PERCENT!J$133)/(PERCENT!J$133-PERCENT!J$135))</f>
        <v>-0.47796585273489206</v>
      </c>
      <c r="K108" s="126">
        <f>IF(PERCENT!K110&gt;PERCENT!K$133,(PERCENT!K110-PERCENT!K$133)/(PERCENT!K$134-PERCENT!K$133),(PERCENT!K110-PERCENT!K$133)/(PERCENT!K$133-PERCENT!K$135))</f>
        <v>0.41732049681889127</v>
      </c>
      <c r="L108" s="126">
        <f>IF(PERCENT!L110&gt;PERCENT!L$133,(PERCENT!L110-PERCENT!L$133)/(PERCENT!L$134-PERCENT!L$133),(PERCENT!L110-PERCENT!L$133)/(PERCENT!L$133-PERCENT!L$135))</f>
        <v>0.5116853428607292</v>
      </c>
      <c r="M108" s="124">
        <f>IF(PERCENT!M110&gt;PERCENT!M$133,(PERCENT!M110-PERCENT!M$133)/(PERCENT!M$134-PERCENT!M$133),(PERCENT!M110-PERCENT!M$133)/(PERCENT!M$133-PERCENT!M$135))</f>
        <v>0.77812123446213766</v>
      </c>
      <c r="N108" s="124">
        <f>IF(PERCENT!N110&gt;PERCENT!N$133,(PERCENT!N110-PERCENT!N$133)/(PERCENT!N$134-PERCENT!N$133),(PERCENT!N110-PERCENT!N$133)/(PERCENT!N$133-PERCENT!N$135))</f>
        <v>-0.21929219992417323</v>
      </c>
      <c r="O108" s="124">
        <f>IF(PERCENT!O110&gt;PERCENT!O$133,(PERCENT!O110-PERCENT!O$133)/(PERCENT!O$134-PERCENT!O$133),(PERCENT!O110-PERCENT!O$133)/(PERCENT!O$133-PERCENT!O$135))</f>
        <v>1.1048693655407497E-2</v>
      </c>
      <c r="P108" s="124">
        <f>IF(PERCENT!P110&gt;PERCENT!P$133,(PERCENT!P110-PERCENT!P$133)/(PERCENT!P$134-PERCENT!P$133),(PERCENT!P110-PERCENT!P$133)/(PERCENT!P$133-PERCENT!P$135))</f>
        <v>8.7783872944457497E-2</v>
      </c>
      <c r="Q108" s="124">
        <f>IF(PERCENT!Q110&gt;PERCENT!Q$133,(PERCENT!Q110-PERCENT!Q$133)/(PERCENT!Q$134-PERCENT!Q$133),(PERCENT!Q110-PERCENT!Q$133)/(PERCENT!Q$133-PERCENT!Q$135))</f>
        <v>-0.43467972441682873</v>
      </c>
      <c r="R108" s="127">
        <f>IF(PERCENT!R110&gt;PERCENT!R$133,(PERCENT!R110-PERCENT!R$133)/(PERCENT!R$134-PERCENT!R$133),(PERCENT!R110-PERCENT!R$133)/(PERCENT!R$133-PERCENT!R$135))</f>
        <v>-0.32758454317116781</v>
      </c>
      <c r="S108" s="124">
        <f>IF(PERCENT!S110&gt;PERCENT!S$133,(PERCENT!S110-PERCENT!S$133)/(PERCENT!S$134-PERCENT!S$133),(PERCENT!S110-PERCENT!S$133)/(PERCENT!S$133-PERCENT!S$135))</f>
        <v>-0.42725069764807311</v>
      </c>
      <c r="T108" s="124">
        <f>IF(PERCENT!T110&gt;PERCENT!T$133,(PERCENT!T110-PERCENT!T$133)/(PERCENT!T$134-PERCENT!T$133),(PERCENT!T110-PERCENT!T$133)/(PERCENT!T$133-PERCENT!T$135))</f>
        <v>-0.46039958800631031</v>
      </c>
      <c r="U108" s="124">
        <f>IF(PERCENT!U110&gt;PERCENT!U$133,(PERCENT!U110-PERCENT!U$133)/(PERCENT!U$134-PERCENT!U$133),(PERCENT!U110-PERCENT!U$133)/(PERCENT!U$133-PERCENT!U$135))</f>
        <v>1.5461337151180948E-3</v>
      </c>
      <c r="V108" s="127">
        <f>IF(PERCENT!V110&gt;PERCENT!V$133,(PERCENT!V110-PERCENT!V$133)/(PERCENT!V$134-PERCENT!V$133),(PERCENT!V110-PERCENT!V$133)/(PERCENT!V$133-PERCENT!V$135))</f>
        <v>7.2209535058931074E-2</v>
      </c>
      <c r="W108" s="124">
        <f>IF(PERCENT!W110&gt;PERCENT!W$133,(PERCENT!W110-PERCENT!W$133)/(PERCENT!W$134-PERCENT!W$133),(PERCENT!W110-PERCENT!W$133)/(PERCENT!W$133-PERCENT!W$135))</f>
        <v>7.2209535058931074E-2</v>
      </c>
      <c r="X108" s="127">
        <f>IF(PERCENT!X110&gt;PERCENT!X$133,(PERCENT!X110-PERCENT!X$133)/(PERCENT!X$134-PERCENT!X$133),(PERCENT!X110-PERCENT!X$133)/(PERCENT!X$133-PERCENT!X$135))</f>
        <v>5.1583655277277457E-2</v>
      </c>
      <c r="Y108" s="124">
        <f>IF(PERCENT!Y110&gt;PERCENT!Y$133,(PERCENT!Y110-PERCENT!Y$133)/(PERCENT!Y$134-PERCENT!Y$133),(PERCENT!Y110-PERCENT!Y$133)/(PERCENT!Y$133-PERCENT!Y$135))</f>
        <v>6.1927873402691E-2</v>
      </c>
      <c r="Z108" s="124">
        <f>IF(PERCENT!Z110&gt;PERCENT!Z$133,(PERCENT!Z110-PERCENT!Z$133)/(PERCENT!Z$134-PERCENT!Z$133),(PERCENT!Z110-PERCENT!Z$133)/(PERCENT!Z$133-PERCENT!Z$135))</f>
        <v>1.5936058213711329E-2</v>
      </c>
      <c r="AA108" s="124">
        <f>IF(PERCENT!AA110&gt;PERCENT!AA$133,(PERCENT!AA110-PERCENT!AA$133)/(PERCENT!AA$134-PERCENT!AA$133),(PERCENT!AA110-PERCENT!AA$133)/(PERCENT!AA$133-PERCENT!AA$135))</f>
        <v>-0.38145311689070888</v>
      </c>
      <c r="AB108" s="124">
        <f>IF(PERCENT!AB110&gt;PERCENT!AB$133,(PERCENT!AB110-PERCENT!AB$133)/(PERCENT!AB$134-PERCENT!AB$133),(PERCENT!AB110-PERCENT!AB$133)/(PERCENT!AB$133-PERCENT!AB$135))</f>
        <v>0.37388116820662526</v>
      </c>
      <c r="AC108" s="127">
        <f>IF(PERCENT!AC110&gt;PERCENT!AC$133,(PERCENT!AC110-PERCENT!AC$133)/(PERCENT!AC$134-PERCENT!AC$133),(PERCENT!AC110-PERCENT!AC$133)/(PERCENT!AC$133-PERCENT!AC$135))</f>
        <v>-8.7700109305038798E-2</v>
      </c>
      <c r="AD108" s="124">
        <f>IF(PERCENT!AD110&gt;PERCENT!AD$133,(PERCENT!AD110-PERCENT!AD$133)/(PERCENT!AD$134-PERCENT!AD$133),(PERCENT!AD110-PERCENT!AD$133)/(PERCENT!AD$133-PERCENT!AD$135))</f>
        <v>-8.7700109305038798E-2</v>
      </c>
      <c r="AE108" s="128">
        <f>IF(PERCENT!AE110&gt;PERCENT!AE$133,(PERCENT!AE110-PERCENT!AE$133)/(PERCENT!AE$134-PERCENT!AE$133),(PERCENT!AE110-PERCENT!AE$133)/(PERCENT!AE$133-PERCENT!AE$135))</f>
        <v>4.3473187704570117E-3</v>
      </c>
      <c r="AF108" s="124">
        <f>IF(PERCENT!AF110&gt;PERCENT!AF$133,(PERCENT!AF110-PERCENT!AF$133)/(PERCENT!AF$134-PERCENT!AF$133),(PERCENT!AF110-PERCENT!AF$133)/(PERCENT!AF$133-PERCENT!AF$135))</f>
        <v>-0.26537541113053265</v>
      </c>
      <c r="AG108" s="124">
        <f>IF(PERCENT!AG110&gt;PERCENT!AG$133,(PERCENT!AG110-PERCENT!AG$133)/(PERCENT!AG$134-PERCENT!AG$133),(PERCENT!AG110-PERCENT!AG$133)/(PERCENT!AG$133-PERCENT!AG$135))</f>
        <v>0.29741903071705389</v>
      </c>
      <c r="AH108" s="124">
        <f>IF(PERCENT!AH110&gt;PERCENT!AH$133,(PERCENT!AH110-PERCENT!AH$133)/(PERCENT!AH$134-PERCENT!AH$133),(PERCENT!AH110-PERCENT!AH$133)/(PERCENT!AH$133-PERCENT!AH$135))</f>
        <v>4.0489405950653659E-2</v>
      </c>
      <c r="AI108" s="124">
        <f>IF(PERCENT!AI110&gt;PERCENT!AI$133,(PERCENT!AI110-PERCENT!AI$133)/(PERCENT!AI$134-PERCENT!AI$133),(PERCENT!AI110-PERCENT!AI$133)/(PERCENT!AI$133-PERCENT!AI$135))</f>
        <v>0.14593065027228422</v>
      </c>
      <c r="AJ108" s="124">
        <f>IF(PERCENT!AJ110&gt;PERCENT!AJ$133,(PERCENT!AJ110-PERCENT!AJ$133)/(PERCENT!AJ$134-PERCENT!AJ$133),(PERCENT!AJ110-PERCENT!AJ$133)/(PERCENT!AJ$133-PERCENT!AJ$135))</f>
        <v>-9.7001207994760891E-2</v>
      </c>
      <c r="AK108" s="124">
        <f>IF(PERCENT!AK110&gt;PERCENT!AK$133,(PERCENT!AK110-PERCENT!AK$133)/(PERCENT!AK$134-PERCENT!AK$133),(PERCENT!AK110-PERCENT!AK$133)/(PERCENT!AK$133-PERCENT!AK$135))</f>
        <v>0.20475368533589394</v>
      </c>
      <c r="AL108" s="124">
        <f>IF(PERCENT!AL110&gt;PERCENT!AL$133,(PERCENT!AL110-PERCENT!AL$133)/(PERCENT!AL$134-PERCENT!AL$133),(PERCENT!AL110-PERCENT!AL$133)/(PERCENT!AL$133-PERCENT!AL$135))</f>
        <v>1.6689785488051476E-2</v>
      </c>
      <c r="AM108" s="124">
        <f>IF(PERCENT!AM110&gt;PERCENT!AM$133,(PERCENT!AM110-PERCENT!AM$133)/(PERCENT!AM$134-PERCENT!AM$133),(PERCENT!AM110-PERCENT!AM$133)/(PERCENT!AM$133-PERCENT!AM$135))</f>
        <v>-8.2774206652398187E-3</v>
      </c>
      <c r="AN108" s="124">
        <f>IF(PERCENT!AN110&gt;PERCENT!AN$133,(PERCENT!AN110-PERCENT!AN$133)/(PERCENT!AN$134-PERCENT!AN$133),(PERCENT!AN110-PERCENT!AN$133)/(PERCENT!AN$133-PERCENT!AN$135))</f>
        <v>-1.9289713940620561E-2</v>
      </c>
      <c r="AO108" s="124">
        <f>IF(PERCENT!AO110&gt;PERCENT!AO$133,(PERCENT!AO110-PERCENT!AO$133)/(PERCENT!AO$134-PERCENT!AO$133),(PERCENT!AO110-PERCENT!AO$133)/(PERCENT!AO$133-PERCENT!AO$135))</f>
        <v>-0.51753929816499178</v>
      </c>
      <c r="AP108" s="124">
        <f>IF(PERCENT!AP110&gt;PERCENT!AP$133,(PERCENT!AP110-PERCENT!AP$133)/(PERCENT!AP$134-PERCENT!AP$133),(PERCENT!AP110-PERCENT!AP$133)/(PERCENT!AP$133-PERCENT!AP$135))</f>
        <v>0.26449751483649808</v>
      </c>
      <c r="AQ108" s="124">
        <f>IF(PERCENT!AQ110&gt;PERCENT!AQ$133,(PERCENT!AQ110-PERCENT!AQ$133)/(PERCENT!AQ$134-PERCENT!AQ$133),(PERCENT!AQ110-PERCENT!AQ$133)/(PERCENT!AQ$133-PERCENT!AQ$135))</f>
        <v>6.0809151834740664E-2</v>
      </c>
      <c r="AR108" s="124">
        <f>IF(PERCENT!AR110&gt;PERCENT!AR$133,(PERCENT!AR110-PERCENT!AR$133)/(PERCENT!AR$134-PERCENT!AR$133),(PERCENT!AR110-PERCENT!AR$133)/(PERCENT!AR$133-PERCENT!AR$135))</f>
        <v>-6.5706480530461908E-2</v>
      </c>
      <c r="AS108" s="198">
        <f>IF(PERCENT!AS110&gt;PERCENT!AS$133,(PERCENT!AS110-PERCENT!AS$133)/(PERCENT!AS$134-PERCENT!AS$133),(PERCENT!AS110-PERCENT!AS$133)/(PERCENT!AS$133-PERCENT!AS$135))</f>
        <v>-0.19833103961503584</v>
      </c>
      <c r="AT108" s="198">
        <f>IF(PERCENT!AT110&gt;PERCENT!AT$133,(PERCENT!AT110-PERCENT!AT$133)/(PERCENT!AT$134-PERCENT!AT$133),(PERCENT!AT110-PERCENT!AT$133)/(PERCENT!AT$133-PERCENT!AT$135))</f>
        <v>0.68616058572518568</v>
      </c>
      <c r="AU108" s="198">
        <f>IF(PERCENT!AU110&gt;PERCENT!AU$133,(PERCENT!AU110-PERCENT!AU$133)/(PERCENT!AU$134-PERCENT!AU$133),(PERCENT!AU110-PERCENT!AU$133)/(PERCENT!AU$133-PERCENT!AU$135))</f>
        <v>1.3593982123382968E-2</v>
      </c>
      <c r="AV108" s="231">
        <f>IF(PERCENT!AV110&gt;PERCENT!AV$133,(PERCENT!AV110-PERCENT!AV$133)/(PERCENT!AV$134-PERCENT!AV$133),(PERCENT!AV110-PERCENT!AV$133)/(PERCENT!AV$133-PERCENT!AV$135))</f>
        <v>4.3473187704570117E-3</v>
      </c>
      <c r="AW108" s="231">
        <f>IF(PERCENT!AW110&gt;PERCENT!AW$133,(PERCENT!AW110-PERCENT!AW$133)/(PERCENT!AW$134-PERCENT!AW$133),(PERCENT!AW110-PERCENT!AW$133)/(PERCENT!AW$133-PERCENT!AW$135))</f>
        <v>6.7199706825195063E-2</v>
      </c>
      <c r="AX108" s="231">
        <f>IF(PERCENT!AX110&gt;PERCENT!AX$133,(PERCENT!AX110-PERCENT!AX$133)/(PERCENT!AX$134-PERCENT!AX$133),(PERCENT!AX110-PERCENT!AX$133)/(PERCENT!AX$133-PERCENT!AX$135))</f>
        <v>4.3473187704570117E-3</v>
      </c>
      <c r="AY108" s="232">
        <f>IF(PERCENT!AY110&gt;PERCENT!AY$133,(PERCENT!AY110-PERCENT!AY$133)/(PERCENT!AY$134-PERCENT!AY$133),(PERCENT!AY110-PERCENT!AY$133)/(PERCENT!AY$133-PERCENT!AY$135))</f>
        <v>-9.5617569746926007E-2</v>
      </c>
    </row>
    <row r="109" spans="1:51" x14ac:dyDescent="0.35">
      <c r="A109" s="197" t="s">
        <v>808</v>
      </c>
      <c r="B109" s="125">
        <f>IF(PERCENT!B111&gt;PERCENT!B$133,(PERCENT!B111-PERCENT!B$133)/(PERCENT!B$134-PERCENT!B$133),(PERCENT!B111-PERCENT!B$133)/(PERCENT!B$133-PERCENT!B$135))</f>
        <v>0.21878177249265554</v>
      </c>
      <c r="C109" s="124">
        <f>IF(PERCENT!C111&gt;PERCENT!C$133,(PERCENT!C111-PERCENT!C$133)/(PERCENT!C$134-PERCENT!C$133),(PERCENT!C111-PERCENT!C$133)/(PERCENT!C$133-PERCENT!C$135))</f>
        <v>0.49573488247333097</v>
      </c>
      <c r="D109" s="124">
        <f>IF(PERCENT!D111&gt;PERCENT!D$133,(PERCENT!D111-PERCENT!D$133)/(PERCENT!D$134-PERCENT!D$133),(PERCENT!D111-PERCENT!D$133)/(PERCENT!D$133-PERCENT!D$135))</f>
        <v>9.9525958561172398E-2</v>
      </c>
      <c r="E109" s="124">
        <f>IF(PERCENT!E111&gt;PERCENT!E$133,(PERCENT!E111-PERCENT!E$133)/(PERCENT!E$134-PERCENT!E$133),(PERCENT!E111-PERCENT!E$133)/(PERCENT!E$133-PERCENT!E$135))</f>
        <v>0.69010203506941337</v>
      </c>
      <c r="F109" s="124">
        <f>IF(PERCENT!F111&gt;PERCENT!F$133,(PERCENT!F111-PERCENT!F$133)/(PERCENT!F$134-PERCENT!F$133),(PERCENT!F111-PERCENT!F$133)/(PERCENT!F$133-PERCENT!F$135))</f>
        <v>-0.78530510287832667</v>
      </c>
      <c r="G109" s="124">
        <f>IF(PERCENT!G111&gt;PERCENT!G$133,(PERCENT!G111-PERCENT!G$133)/(PERCENT!G$134-PERCENT!G$133),(PERCENT!G111-PERCENT!G$133)/(PERCENT!G$133-PERCENT!G$135))</f>
        <v>0.44033080007897329</v>
      </c>
      <c r="H109" s="125">
        <f>IF(PERCENT!H111&gt;PERCENT!H$133,(PERCENT!H111-PERCENT!H$133)/(PERCENT!H$134-PERCENT!H$133),(PERCENT!H111-PERCENT!H$133)/(PERCENT!H$133-PERCENT!H$135))</f>
        <v>0.14091687586704174</v>
      </c>
      <c r="I109" s="124">
        <f>IF(PERCENT!I111&gt;PERCENT!I$133,(PERCENT!I111-PERCENT!I$133)/(PERCENT!I$134-PERCENT!I$133),(PERCENT!I111-PERCENT!I$133)/(PERCENT!I$133-PERCENT!I$135))</f>
        <v>2.0915396523904509E-2</v>
      </c>
      <c r="J109" s="124">
        <f>IF(PERCENT!J111&gt;PERCENT!J$133,(PERCENT!J111-PERCENT!J$133)/(PERCENT!J$134-PERCENT!J$133),(PERCENT!J111-PERCENT!J$133)/(PERCENT!J$133-PERCENT!J$135))</f>
        <v>0.22953705894620705</v>
      </c>
      <c r="K109" s="126">
        <f>IF(PERCENT!K111&gt;PERCENT!K$133,(PERCENT!K111-PERCENT!K$133)/(PERCENT!K$134-PERCENT!K$133),(PERCENT!K111-PERCENT!K$133)/(PERCENT!K$133-PERCENT!K$135))</f>
        <v>-6.1422846898656805E-2</v>
      </c>
      <c r="L109" s="126">
        <f>IF(PERCENT!L111&gt;PERCENT!L$133,(PERCENT!L111-PERCENT!L$133)/(PERCENT!L$134-PERCENT!L$133),(PERCENT!L111-PERCENT!L$133)/(PERCENT!L$133-PERCENT!L$135))</f>
        <v>-0.28398090892170325</v>
      </c>
      <c r="M109" s="124">
        <f>IF(PERCENT!M111&gt;PERCENT!M$133,(PERCENT!M111-PERCENT!M$133)/(PERCENT!M$134-PERCENT!M$133),(PERCENT!M111-PERCENT!M$133)/(PERCENT!M$133-PERCENT!M$135))</f>
        <v>8.5542146820183101E-2</v>
      </c>
      <c r="N109" s="124">
        <f>IF(PERCENT!N111&gt;PERCENT!N$133,(PERCENT!N111-PERCENT!N$133)/(PERCENT!N$134-PERCENT!N$133),(PERCENT!N111-PERCENT!N$133)/(PERCENT!N$133-PERCENT!N$135))</f>
        <v>-0.63366260450517753</v>
      </c>
      <c r="O109" s="124">
        <f>IF(PERCENT!O111&gt;PERCENT!O$133,(PERCENT!O111-PERCENT!O$133)/(PERCENT!O$134-PERCENT!O$133),(PERCENT!O111-PERCENT!O$133)/(PERCENT!O$133-PERCENT!O$135))</f>
        <v>-0.20011771470411258</v>
      </c>
      <c r="P109" s="124">
        <f>IF(PERCENT!P111&gt;PERCENT!P$133,(PERCENT!P111-PERCENT!P$133)/(PERCENT!P$134-PERCENT!P$133),(PERCENT!P111-PERCENT!P$133)/(PERCENT!P$133-PERCENT!P$135))</f>
        <v>-9.3790577485556942E-2</v>
      </c>
      <c r="Q109" s="124">
        <f>IF(PERCENT!Q111&gt;PERCENT!Q$133,(PERCENT!Q111-PERCENT!Q$133)/(PERCENT!Q$134-PERCENT!Q$133),(PERCENT!Q111-PERCENT!Q$133)/(PERCENT!Q$133-PERCENT!Q$135))</f>
        <v>-0.43628997890276583</v>
      </c>
      <c r="R109" s="127">
        <f>IF(PERCENT!R111&gt;PERCENT!R$133,(PERCENT!R111-PERCENT!R$133)/(PERCENT!R$134-PERCENT!R$133),(PERCENT!R111-PERCENT!R$133)/(PERCENT!R$133-PERCENT!R$135))</f>
        <v>5.4641202068565771E-2</v>
      </c>
      <c r="S109" s="124">
        <f>IF(PERCENT!S111&gt;PERCENT!S$133,(PERCENT!S111-PERCENT!S$133)/(PERCENT!S$134-PERCENT!S$133),(PERCENT!S111-PERCENT!S$133)/(PERCENT!S$133-PERCENT!S$135))</f>
        <v>4.7678232343401794E-2</v>
      </c>
      <c r="T109" s="124">
        <f>IF(PERCENT!T111&gt;PERCENT!T$133,(PERCENT!T111-PERCENT!T$133)/(PERCENT!T$134-PERCENT!T$133),(PERCENT!T111-PERCENT!T$133)/(PERCENT!T$133-PERCENT!T$135))</f>
        <v>4.448048926562303E-3</v>
      </c>
      <c r="U109" s="124">
        <f>IF(PERCENT!U111&gt;PERCENT!U$133,(PERCENT!U111-PERCENT!U$133)/(PERCENT!U$134-PERCENT!U$133),(PERCENT!U111-PERCENT!U$133)/(PERCENT!U$133-PERCENT!U$135))</f>
        <v>9.3226033715122808E-2</v>
      </c>
      <c r="V109" s="127">
        <f>IF(PERCENT!V111&gt;PERCENT!V$133,(PERCENT!V111-PERCENT!V$133)/(PERCENT!V$134-PERCENT!V$133),(PERCENT!V111-PERCENT!V$133)/(PERCENT!V$133-PERCENT!V$135))</f>
        <v>8.1074559425589072E-3</v>
      </c>
      <c r="W109" s="124">
        <f>IF(PERCENT!W111&gt;PERCENT!W$133,(PERCENT!W111-PERCENT!W$133)/(PERCENT!W$134-PERCENT!W$133),(PERCENT!W111-PERCENT!W$133)/(PERCENT!W$133-PERCENT!W$135))</f>
        <v>8.1074559425589072E-3</v>
      </c>
      <c r="X109" s="127">
        <f>IF(PERCENT!X111&gt;PERCENT!X$133,(PERCENT!X111-PERCENT!X$133)/(PERCENT!X$134-PERCENT!X$133),(PERCENT!X111-PERCENT!X$133)/(PERCENT!X$133-PERCENT!X$135))</f>
        <v>2.3103831935219182E-2</v>
      </c>
      <c r="Y109" s="124">
        <f>IF(PERCENT!Y111&gt;PERCENT!Y$133,(PERCENT!Y111-PERCENT!Y$133)/(PERCENT!Y$134-PERCENT!Y$133),(PERCENT!Y111-PERCENT!Y$133)/(PERCENT!Y$133-PERCENT!Y$135))</f>
        <v>-0.22571450995775341</v>
      </c>
      <c r="Z109" s="124">
        <f>IF(PERCENT!Z111&gt;PERCENT!Z$133,(PERCENT!Z111-PERCENT!Z$133)/(PERCENT!Z$134-PERCENT!Z$133),(PERCENT!Z111-PERCENT!Z$133)/(PERCENT!Z$133-PERCENT!Z$135))</f>
        <v>-0.30684717029212843</v>
      </c>
      <c r="AA109" s="124">
        <f>IF(PERCENT!AA111&gt;PERCENT!AA$133,(PERCENT!AA111-PERCENT!AA$133)/(PERCENT!AA$134-PERCENT!AA$133),(PERCENT!AA111-PERCENT!AA$133)/(PERCENT!AA$133-PERCENT!AA$135))</f>
        <v>0.19279945075893734</v>
      </c>
      <c r="AB109" s="124">
        <f>IF(PERCENT!AB111&gt;PERCENT!AB$133,(PERCENT!AB111-PERCENT!AB$133)/(PERCENT!AB$134-PERCENT!AB$133),(PERCENT!AB111-PERCENT!AB$133)/(PERCENT!AB$133-PERCENT!AB$135))</f>
        <v>1.1390678582580534E-2</v>
      </c>
      <c r="AC109" s="127">
        <f>IF(PERCENT!AC111&gt;PERCENT!AC$133,(PERCENT!AC111-PERCENT!AC$133)/(PERCENT!AC$134-PERCENT!AC$133),(PERCENT!AC111-PERCENT!AC$133)/(PERCENT!AC$133-PERCENT!AC$135))</f>
        <v>0.24753042322684943</v>
      </c>
      <c r="AD109" s="124">
        <f>IF(PERCENT!AD111&gt;PERCENT!AD$133,(PERCENT!AD111-PERCENT!AD$133)/(PERCENT!AD$134-PERCENT!AD$133),(PERCENT!AD111-PERCENT!AD$133)/(PERCENT!AD$133-PERCENT!AD$135))</f>
        <v>0.24753042322684943</v>
      </c>
      <c r="AE109" s="128">
        <f>IF(PERCENT!AE111&gt;PERCENT!AE$133,(PERCENT!AE111-PERCENT!AE$133)/(PERCENT!AE$134-PERCENT!AE$133),(PERCENT!AE111-PERCENT!AE$133)/(PERCENT!AE$133-PERCENT!AE$135))</f>
        <v>2.5161132483822585E-2</v>
      </c>
      <c r="AF109" s="124">
        <f>IF(PERCENT!AF111&gt;PERCENT!AF$133,(PERCENT!AF111-PERCENT!AF$133)/(PERCENT!AF$134-PERCENT!AF$133),(PERCENT!AF111-PERCENT!AF$133)/(PERCENT!AF$133-PERCENT!AF$135))</f>
        <v>-0.78307563286561754</v>
      </c>
      <c r="AG109" s="124">
        <f>IF(PERCENT!AG111&gt;PERCENT!AG$133,(PERCENT!AG111-PERCENT!AG$133)/(PERCENT!AG$134-PERCENT!AG$133),(PERCENT!AG111-PERCENT!AG$133)/(PERCENT!AG$133-PERCENT!AG$135))</f>
        <v>-0.56209051080495043</v>
      </c>
      <c r="AH109" s="124">
        <f>IF(PERCENT!AH111&gt;PERCENT!AH$133,(PERCENT!AH111-PERCENT!AH$133)/(PERCENT!AH$134-PERCENT!AH$133),(PERCENT!AH111-PERCENT!AH$133)/(PERCENT!AH$133-PERCENT!AH$135))</f>
        <v>-7.7962127651255472E-2</v>
      </c>
      <c r="AI109" s="124">
        <f>IF(PERCENT!AI111&gt;PERCENT!AI$133,(PERCENT!AI111-PERCENT!AI$133)/(PERCENT!AI$134-PERCENT!AI$133),(PERCENT!AI111-PERCENT!AI$133)/(PERCENT!AI$133-PERCENT!AI$135))</f>
        <v>5.7311585131941097E-3</v>
      </c>
      <c r="AJ109" s="124">
        <f>IF(PERCENT!AJ111&gt;PERCENT!AJ$133,(PERCENT!AJ111-PERCENT!AJ$133)/(PERCENT!AJ$134-PERCENT!AJ$133),(PERCENT!AJ111-PERCENT!AJ$133)/(PERCENT!AJ$133-PERCENT!AJ$135))</f>
        <v>-0.49456983926028453</v>
      </c>
      <c r="AK109" s="124">
        <f>IF(PERCENT!AK111&gt;PERCENT!AK$133,(PERCENT!AK111-PERCENT!AK$133)/(PERCENT!AK$134-PERCENT!AK$133),(PERCENT!AK111-PERCENT!AK$133)/(PERCENT!AK$133-PERCENT!AK$135))</f>
        <v>0.50490716274959035</v>
      </c>
      <c r="AL109" s="124">
        <f>IF(PERCENT!AL111&gt;PERCENT!AL$133,(PERCENT!AL111-PERCENT!AL$133)/(PERCENT!AL$134-PERCENT!AL$133),(PERCENT!AL111-PERCENT!AL$133)/(PERCENT!AL$133-PERCENT!AL$135))</f>
        <v>1.1814207107452871E-2</v>
      </c>
      <c r="AM109" s="124">
        <f>IF(PERCENT!AM111&gt;PERCENT!AM$133,(PERCENT!AM111-PERCENT!AM$133)/(PERCENT!AM$134-PERCENT!AM$133),(PERCENT!AM111-PERCENT!AM$133)/(PERCENT!AM$133-PERCENT!AM$135))</f>
        <v>0.3412994166196659</v>
      </c>
      <c r="AN109" s="124">
        <f>IF(PERCENT!AN111&gt;PERCENT!AN$133,(PERCENT!AN111-PERCENT!AN$133)/(PERCENT!AN$134-PERCENT!AN$133),(PERCENT!AN111-PERCENT!AN$133)/(PERCENT!AN$133-PERCENT!AN$135))</f>
        <v>-0.66739698659289093</v>
      </c>
      <c r="AO109" s="124">
        <f>IF(PERCENT!AO111&gt;PERCENT!AO$133,(PERCENT!AO111-PERCENT!AO$133)/(PERCENT!AO$134-PERCENT!AO$133),(PERCENT!AO111-PERCENT!AO$133)/(PERCENT!AO$133-PERCENT!AO$135))</f>
        <v>0.30263104525957146</v>
      </c>
      <c r="AP109" s="124">
        <f>IF(PERCENT!AP111&gt;PERCENT!AP$133,(PERCENT!AP111-PERCENT!AP$133)/(PERCENT!AP$134-PERCENT!AP$133),(PERCENT!AP111-PERCENT!AP$133)/(PERCENT!AP$133-PERCENT!AP$135))</f>
        <v>-9.7300528982194018E-2</v>
      </c>
      <c r="AQ109" s="124">
        <f>IF(PERCENT!AQ111&gt;PERCENT!AQ$133,(PERCENT!AQ111-PERCENT!AQ$133)/(PERCENT!AQ$134-PERCENT!AQ$133),(PERCENT!AQ111-PERCENT!AQ$133)/(PERCENT!AQ$133-PERCENT!AQ$135))</f>
        <v>0.16145530160547894</v>
      </c>
      <c r="AR109" s="124">
        <f>IF(PERCENT!AR111&gt;PERCENT!AR$133,(PERCENT!AR111-PERCENT!AR$133)/(PERCENT!AR$134-PERCENT!AR$133),(PERCENT!AR111-PERCENT!AR$133)/(PERCENT!AR$133-PERCENT!AR$135))</f>
        <v>-1.5452854665222991E-4</v>
      </c>
      <c r="AS109" s="198">
        <f>IF(PERCENT!AS111&gt;PERCENT!AS$133,(PERCENT!AS111-PERCENT!AS$133)/(PERCENT!AS$134-PERCENT!AS$133),(PERCENT!AS111-PERCENT!AS$133)/(PERCENT!AS$133-PERCENT!AS$135))</f>
        <v>0.15632898850200591</v>
      </c>
      <c r="AT109" s="198">
        <f>IF(PERCENT!AT111&gt;PERCENT!AT$133,(PERCENT!AT111-PERCENT!AT$133)/(PERCENT!AT$134-PERCENT!AT$133),(PERCENT!AT111-PERCENT!AT$133)/(PERCENT!AT$133-PERCENT!AT$135))</f>
        <v>-0.12647543330561645</v>
      </c>
      <c r="AU109" s="198">
        <f>IF(PERCENT!AU111&gt;PERCENT!AU$133,(PERCENT!AU111-PERCENT!AU$133)/(PERCENT!AU$134-PERCENT!AU$133),(PERCENT!AU111-PERCENT!AU$133)/(PERCENT!AU$133-PERCENT!AU$135))</f>
        <v>8.8510393735030002E-2</v>
      </c>
      <c r="AV109" s="231">
        <f>IF(PERCENT!AV111&gt;PERCENT!AV$133,(PERCENT!AV111-PERCENT!AV$133)/(PERCENT!AV$134-PERCENT!AV$133),(PERCENT!AV111-PERCENT!AV$133)/(PERCENT!AV$133-PERCENT!AV$135))</f>
        <v>2.5161132483822585E-2</v>
      </c>
      <c r="AW109" s="231">
        <f>IF(PERCENT!AW111&gt;PERCENT!AW$133,(PERCENT!AW111-PERCENT!AW$133)/(PERCENT!AW$134-PERCENT!AW$133),(PERCENT!AW111-PERCENT!AW$133)/(PERCENT!AW$133-PERCENT!AW$135))</f>
        <v>8.2806372145579371E-2</v>
      </c>
      <c r="AX109" s="231">
        <f>IF(PERCENT!AX111&gt;PERCENT!AX$133,(PERCENT!AX111-PERCENT!AX$133)/(PERCENT!AX$134-PERCENT!AX$133),(PERCENT!AX111-PERCENT!AX$133)/(PERCENT!AX$133-PERCENT!AX$135))</f>
        <v>2.5161132483822585E-2</v>
      </c>
      <c r="AY109" s="232">
        <f>IF(PERCENT!AY111&gt;PERCENT!AY$133,(PERCENT!AY111-PERCENT!AY$133)/(PERCENT!AY$134-PERCENT!AY$133),(PERCENT!AY111-PERCENT!AY$133)/(PERCENT!AY$133-PERCENT!AY$135))</f>
        <v>-6.9599937596524619E-3</v>
      </c>
    </row>
    <row r="110" spans="1:51" x14ac:dyDescent="0.35">
      <c r="A110" s="197" t="s">
        <v>817</v>
      </c>
      <c r="B110" s="125">
        <f>IF(PERCENT!B112&gt;PERCENT!B$133,(PERCENT!B112-PERCENT!B$133)/(PERCENT!B$134-PERCENT!B$133),(PERCENT!B112-PERCENT!B$133)/(PERCENT!B$133-PERCENT!B$135))</f>
        <v>0.2357353410661383</v>
      </c>
      <c r="C110" s="124">
        <f>IF(PERCENT!C112&gt;PERCENT!C$133,(PERCENT!C112-PERCENT!C$133)/(PERCENT!C$134-PERCENT!C$133),(PERCENT!C112-PERCENT!C$133)/(PERCENT!C$133-PERCENT!C$135))</f>
        <v>0.25883676865386362</v>
      </c>
      <c r="D110" s="124">
        <f>IF(PERCENT!D112&gt;PERCENT!D$133,(PERCENT!D112-PERCENT!D$133)/(PERCENT!D$134-PERCENT!D$133),(PERCENT!D112-PERCENT!D$133)/(PERCENT!D$133-PERCENT!D$135))</f>
        <v>0.27843112073052434</v>
      </c>
      <c r="E110" s="124">
        <f>IF(PERCENT!E112&gt;PERCENT!E$133,(PERCENT!E112-PERCENT!E$133)/(PERCENT!E$134-PERCENT!E$133),(PERCENT!E112-PERCENT!E$133)/(PERCENT!E$133-PERCENT!E$135))</f>
        <v>0.65790411938448712</v>
      </c>
      <c r="F110" s="124">
        <f>IF(PERCENT!F112&gt;PERCENT!F$133,(PERCENT!F112-PERCENT!F$133)/(PERCENT!F$134-PERCENT!F$133),(PERCENT!F112-PERCENT!F$133)/(PERCENT!F$133-PERCENT!F$135))</f>
        <v>-0.6125105281849994</v>
      </c>
      <c r="G110" s="124">
        <f>IF(PERCENT!G112&gt;PERCENT!G$133,(PERCENT!G112-PERCENT!G$133)/(PERCENT!G$134-PERCENT!G$133),(PERCENT!G112-PERCENT!G$133)/(PERCENT!G$133-PERCENT!G$135))</f>
        <v>0.15569205976382039</v>
      </c>
      <c r="H110" s="125">
        <f>IF(PERCENT!H112&gt;PERCENT!H$133,(PERCENT!H112-PERCENT!H$133)/(PERCENT!H$134-PERCENT!H$133),(PERCENT!H112-PERCENT!H$133)/(PERCENT!H$133-PERCENT!H$135))</f>
        <v>0.49284210410581353</v>
      </c>
      <c r="I110" s="124">
        <f>IF(PERCENT!I112&gt;PERCENT!I$133,(PERCENT!I112-PERCENT!I$133)/(PERCENT!I$134-PERCENT!I$133),(PERCENT!I112-PERCENT!I$133)/(PERCENT!I$133-PERCENT!I$135))</f>
        <v>0.12272998493223712</v>
      </c>
      <c r="J110" s="124">
        <f>IF(PERCENT!J112&gt;PERCENT!J$133,(PERCENT!J112-PERCENT!J$133)/(PERCENT!J$134-PERCENT!J$133),(PERCENT!J112-PERCENT!J$133)/(PERCENT!J$133-PERCENT!J$135))</f>
        <v>0.78133118388118095</v>
      </c>
      <c r="K110" s="126">
        <f>IF(PERCENT!K112&gt;PERCENT!K$133,(PERCENT!K112-PERCENT!K$133)/(PERCENT!K$134-PERCENT!K$133),(PERCENT!K112-PERCENT!K$133)/(PERCENT!K$133-PERCENT!K$135))</f>
        <v>0.1371829952710778</v>
      </c>
      <c r="L110" s="126">
        <f>IF(PERCENT!L112&gt;PERCENT!L$133,(PERCENT!L112-PERCENT!L$133)/(PERCENT!L$134-PERCENT!L$133),(PERCENT!L112-PERCENT!L$133)/(PERCENT!L$133-PERCENT!L$135))</f>
        <v>0.49166470649360794</v>
      </c>
      <c r="M110" s="124">
        <f>IF(PERCENT!M112&gt;PERCENT!M$133,(PERCENT!M112-PERCENT!M$133)/(PERCENT!M$134-PERCENT!M$133),(PERCENT!M112-PERCENT!M$133)/(PERCENT!M$133-PERCENT!M$135))</f>
        <v>1</v>
      </c>
      <c r="N110" s="124">
        <f>IF(PERCENT!N112&gt;PERCENT!N$133,(PERCENT!N112-PERCENT!N$133)/(PERCENT!N$134-PERCENT!N$133),(PERCENT!N112-PERCENT!N$133)/(PERCENT!N$133-PERCENT!N$135))</f>
        <v>-0.68964389973681228</v>
      </c>
      <c r="O110" s="124">
        <f>IF(PERCENT!O112&gt;PERCENT!O$133,(PERCENT!O112-PERCENT!O$133)/(PERCENT!O$134-PERCENT!O$133),(PERCENT!O112-PERCENT!O$133)/(PERCENT!O$133-PERCENT!O$135))</f>
        <v>0.14939321313026535</v>
      </c>
      <c r="P110" s="124">
        <f>IF(PERCENT!P112&gt;PERCENT!P$133,(PERCENT!P112-PERCENT!P$133)/(PERCENT!P$134-PERCENT!P$133),(PERCENT!P112-PERCENT!P$133)/(PERCENT!P$133-PERCENT!P$135))</f>
        <v>-0.34636496040211434</v>
      </c>
      <c r="Q110" s="124">
        <f>IF(PERCENT!Q112&gt;PERCENT!Q$133,(PERCENT!Q112-PERCENT!Q$133)/(PERCENT!Q$134-PERCENT!Q$133),(PERCENT!Q112-PERCENT!Q$133)/(PERCENT!Q$133-PERCENT!Q$135))</f>
        <v>-0.17762550997820459</v>
      </c>
      <c r="R110" s="127">
        <f>IF(PERCENT!R112&gt;PERCENT!R$133,(PERCENT!R112-PERCENT!R$133)/(PERCENT!R$134-PERCENT!R$133),(PERCENT!R112-PERCENT!R$133)/(PERCENT!R$133-PERCENT!R$135))</f>
        <v>0.11083313982616323</v>
      </c>
      <c r="S110" s="124">
        <f>IF(PERCENT!S112&gt;PERCENT!S$133,(PERCENT!S112-PERCENT!S$133)/(PERCENT!S$134-PERCENT!S$133),(PERCENT!S112-PERCENT!S$133)/(PERCENT!S$133-PERCENT!S$135))</f>
        <v>0.10519547158059439</v>
      </c>
      <c r="T110" s="124">
        <f>IF(PERCENT!T112&gt;PERCENT!T$133,(PERCENT!T112-PERCENT!T$133)/(PERCENT!T$134-PERCENT!T$133),(PERCENT!T112-PERCENT!T$133)/(PERCENT!T$133-PERCENT!T$135))</f>
        <v>0.14692454851771861</v>
      </c>
      <c r="U110" s="124">
        <f>IF(PERCENT!U112&gt;PERCENT!U$133,(PERCENT!U112-PERCENT!U$133)/(PERCENT!U$134-PERCENT!U$133),(PERCENT!U112-PERCENT!U$133)/(PERCENT!U$133-PERCENT!U$135))</f>
        <v>8.6659148261430091E-2</v>
      </c>
      <c r="V110" s="127">
        <f>IF(PERCENT!V112&gt;PERCENT!V$133,(PERCENT!V112-PERCENT!V$133)/(PERCENT!V$134-PERCENT!V$133),(PERCENT!V112-PERCENT!V$133)/(PERCENT!V$133-PERCENT!V$135))</f>
        <v>0.22272409771905352</v>
      </c>
      <c r="W110" s="124">
        <f>IF(PERCENT!W112&gt;PERCENT!W$133,(PERCENT!W112-PERCENT!W$133)/(PERCENT!W$134-PERCENT!W$133),(PERCENT!W112-PERCENT!W$133)/(PERCENT!W$133-PERCENT!W$135))</f>
        <v>0.22272409771905352</v>
      </c>
      <c r="X110" s="127">
        <f>IF(PERCENT!X112&gt;PERCENT!X$133,(PERCENT!X112-PERCENT!X$133)/(PERCENT!X$134-PERCENT!X$133),(PERCENT!X112-PERCENT!X$133)/(PERCENT!X$133-PERCENT!X$135))</f>
        <v>0.16545733963582651</v>
      </c>
      <c r="Y110" s="124">
        <f>IF(PERCENT!Y112&gt;PERCENT!Y$133,(PERCENT!Y112-PERCENT!Y$133)/(PERCENT!Y$134-PERCENT!Y$133),(PERCENT!Y112-PERCENT!Y$133)/(PERCENT!Y$133-PERCENT!Y$135))</f>
        <v>3.3640058193200751E-3</v>
      </c>
      <c r="Z110" s="124">
        <f>IF(PERCENT!Z112&gt;PERCENT!Z$133,(PERCENT!Z112-PERCENT!Z$133)/(PERCENT!Z$134-PERCENT!Z$133),(PERCENT!Z112-PERCENT!Z$133)/(PERCENT!Z$133-PERCENT!Z$135))</f>
        <v>0.26369351521459444</v>
      </c>
      <c r="AA110" s="124">
        <f>IF(PERCENT!AA112&gt;PERCENT!AA$133,(PERCENT!AA112-PERCENT!AA$133)/(PERCENT!AA$134-PERCENT!AA$133),(PERCENT!AA112-PERCENT!AA$133)/(PERCENT!AA$133-PERCENT!AA$135))</f>
        <v>0.33511411241202721</v>
      </c>
      <c r="AB110" s="124">
        <f>IF(PERCENT!AB112&gt;PERCENT!AB$133,(PERCENT!AB112-PERCENT!AB$133)/(PERCENT!AB$134-PERCENT!AB$133),(PERCENT!AB112-PERCENT!AB$133)/(PERCENT!AB$133-PERCENT!AB$135))</f>
        <v>0.17562196123932003</v>
      </c>
      <c r="AC110" s="127">
        <f>IF(PERCENT!AC112&gt;PERCENT!AC$133,(PERCENT!AC112-PERCENT!AC$133)/(PERCENT!AC$134-PERCENT!AC$133),(PERCENT!AC112-PERCENT!AC$133)/(PERCENT!AC$133-PERCENT!AC$135))</f>
        <v>0.42239581591982372</v>
      </c>
      <c r="AD110" s="124">
        <f>IF(PERCENT!AD112&gt;PERCENT!AD$133,(PERCENT!AD112-PERCENT!AD$133)/(PERCENT!AD$134-PERCENT!AD$133),(PERCENT!AD112-PERCENT!AD$133)/(PERCENT!AD$133-PERCENT!AD$135))</f>
        <v>0.42239581591982372</v>
      </c>
      <c r="AE110" s="128">
        <f>IF(PERCENT!AE112&gt;PERCENT!AE$133,(PERCENT!AE112-PERCENT!AE$133)/(PERCENT!AE$134-PERCENT!AE$133),(PERCENT!AE112-PERCENT!AE$133)/(PERCENT!AE$133-PERCENT!AE$135))</f>
        <v>-0.47544636631387249</v>
      </c>
      <c r="AF110" s="124">
        <f>IF(PERCENT!AF112&gt;PERCENT!AF$133,(PERCENT!AF112-PERCENT!AF$133)/(PERCENT!AF$134-PERCENT!AF$133),(PERCENT!AF112-PERCENT!AF$133)/(PERCENT!AF$133-PERCENT!AF$135))</f>
        <v>-0.98387545247338903</v>
      </c>
      <c r="AG110" s="124">
        <f>IF(PERCENT!AG112&gt;PERCENT!AG$133,(PERCENT!AG112-PERCENT!AG$133)/(PERCENT!AG$134-PERCENT!AG$133),(PERCENT!AG112-PERCENT!AG$133)/(PERCENT!AG$133-PERCENT!AG$135))</f>
        <v>0.10504442024897799</v>
      </c>
      <c r="AH110" s="124">
        <f>IF(PERCENT!AH112&gt;PERCENT!AH$133,(PERCENT!AH112-PERCENT!AH$133)/(PERCENT!AH$134-PERCENT!AH$133),(PERCENT!AH112-PERCENT!AH$133)/(PERCENT!AH$133-PERCENT!AH$135))</f>
        <v>0.17558381293906727</v>
      </c>
      <c r="AI110" s="124">
        <f>IF(PERCENT!AI112&gt;PERCENT!AI$133,(PERCENT!AI112-PERCENT!AI$133)/(PERCENT!AI$134-PERCENT!AI$133),(PERCENT!AI112-PERCENT!AI$133)/(PERCENT!AI$133-PERCENT!AI$135))</f>
        <v>0.37407899300343367</v>
      </c>
      <c r="AJ110" s="124">
        <f>IF(PERCENT!AJ112&gt;PERCENT!AJ$133,(PERCENT!AJ112-PERCENT!AJ$133)/(PERCENT!AJ$134-PERCENT!AJ$133),(PERCENT!AJ112-PERCENT!AJ$133)/(PERCENT!AJ$133-PERCENT!AJ$135))</f>
        <v>0.22056122890755944</v>
      </c>
      <c r="AK110" s="124">
        <f>IF(PERCENT!AK112&gt;PERCENT!AK$133,(PERCENT!AK112-PERCENT!AK$133)/(PERCENT!AK$134-PERCENT!AK$133),(PERCENT!AK112-PERCENT!AK$133)/(PERCENT!AK$133-PERCENT!AK$135))</f>
        <v>0.16684153202481514</v>
      </c>
      <c r="AL110" s="124">
        <f>IF(PERCENT!AL112&gt;PERCENT!AL$133,(PERCENT!AL112-PERCENT!AL$133)/(PERCENT!AL$134-PERCENT!AL$133),(PERCENT!AL112-PERCENT!AL$133)/(PERCENT!AL$133-PERCENT!AL$135))</f>
        <v>0.19237377587126236</v>
      </c>
      <c r="AM110" s="124">
        <f>IF(PERCENT!AM112&gt;PERCENT!AM$133,(PERCENT!AM112-PERCENT!AM$133)/(PERCENT!AM$134-PERCENT!AM$133),(PERCENT!AM112-PERCENT!AM$133)/(PERCENT!AM$133-PERCENT!AM$135))</f>
        <v>-9.0579414707606901E-2</v>
      </c>
      <c r="AN110" s="124">
        <f>IF(PERCENT!AN112&gt;PERCENT!AN$133,(PERCENT!AN112-PERCENT!AN$133)/(PERCENT!AN$134-PERCENT!AN$133),(PERCENT!AN112-PERCENT!AN$133)/(PERCENT!AN$133-PERCENT!AN$135))</f>
        <v>-1</v>
      </c>
      <c r="AO110" s="124">
        <f>IF(PERCENT!AO112&gt;PERCENT!AO$133,(PERCENT!AO112-PERCENT!AO$133)/(PERCENT!AO$134-PERCENT!AO$133),(PERCENT!AO112-PERCENT!AO$133)/(PERCENT!AO$133-PERCENT!AO$135))</f>
        <v>0.98578843524759396</v>
      </c>
      <c r="AP110" s="124">
        <f>IF(PERCENT!AP112&gt;PERCENT!AP$133,(PERCENT!AP112-PERCENT!AP$133)/(PERCENT!AP$134-PERCENT!AP$133),(PERCENT!AP112-PERCENT!AP$133)/(PERCENT!AP$133-PERCENT!AP$135))</f>
        <v>-0.32496768132606424</v>
      </c>
      <c r="AQ110" s="124">
        <f>IF(PERCENT!AQ112&gt;PERCENT!AQ$133,(PERCENT!AQ112-PERCENT!AQ$133)/(PERCENT!AQ$134-PERCENT!AQ$133),(PERCENT!AQ112-PERCENT!AQ$133)/(PERCENT!AQ$133-PERCENT!AQ$135))</f>
        <v>-1</v>
      </c>
      <c r="AR110" s="124">
        <f>IF(PERCENT!AR112&gt;PERCENT!AR$133,(PERCENT!AR112-PERCENT!AR$133)/(PERCENT!AR$134-PERCENT!AR$133),(PERCENT!AR112-PERCENT!AR$133)/(PERCENT!AR$133-PERCENT!AR$135))</f>
        <v>-0.19566144554008746</v>
      </c>
      <c r="AS110" s="198">
        <f>IF(PERCENT!AS112&gt;PERCENT!AS$133,(PERCENT!AS112-PERCENT!AS$133)/(PERCENT!AS$134-PERCENT!AS$133),(PERCENT!AS112-PERCENT!AS$133)/(PERCENT!AS$133-PERCENT!AS$135))</f>
        <v>0.43982705503662101</v>
      </c>
      <c r="AT110" s="198">
        <f>IF(PERCENT!AT112&gt;PERCENT!AT$133,(PERCENT!AT112-PERCENT!AT$133)/(PERCENT!AT$134-PERCENT!AT$133),(PERCENT!AT112-PERCENT!AT$133)/(PERCENT!AT$133-PERCENT!AT$135))</f>
        <v>0.43443349692189448</v>
      </c>
      <c r="AU110" s="198">
        <f>IF(PERCENT!AU112&gt;PERCENT!AU$133,(PERCENT!AU112-PERCENT!AU$133)/(PERCENT!AU$134-PERCENT!AU$133),(PERCENT!AU112-PERCENT!AU$133)/(PERCENT!AU$133-PERCENT!AU$135))</f>
        <v>0.23732368138867901</v>
      </c>
      <c r="AV110" s="231">
        <f>IF(PERCENT!AV112&gt;PERCENT!AV$133,(PERCENT!AV112-PERCENT!AV$133)/(PERCENT!AV$134-PERCENT!AV$133),(PERCENT!AV112-PERCENT!AV$133)/(PERCENT!AV$133-PERCENT!AV$135))</f>
        <v>-0.47544636631387249</v>
      </c>
      <c r="AW110" s="231">
        <f>IF(PERCENT!AW112&gt;PERCENT!AW$133,(PERCENT!AW112-PERCENT!AW$133)/(PERCENT!AW$134-PERCENT!AW$133),(PERCENT!AW112-PERCENT!AW$133)/(PERCENT!AW$133-PERCENT!AW$135))</f>
        <v>0.33362822954744165</v>
      </c>
      <c r="AX110" s="231">
        <f>IF(PERCENT!AX112&gt;PERCENT!AX$133,(PERCENT!AX112-PERCENT!AX$133)/(PERCENT!AX$134-PERCENT!AX$133),(PERCENT!AX112-PERCENT!AX$133)/(PERCENT!AX$133-PERCENT!AX$135))</f>
        <v>-0.47544636631387249</v>
      </c>
      <c r="AY110" s="232">
        <f>IF(PERCENT!AY112&gt;PERCENT!AY$133,(PERCENT!AY112-PERCENT!AY$133)/(PERCENT!AY$134-PERCENT!AY$133),(PERCENT!AY112-PERCENT!AY$133)/(PERCENT!AY$133-PERCENT!AY$135))</f>
        <v>0.37483859078637588</v>
      </c>
    </row>
    <row r="111" spans="1:51" x14ac:dyDescent="0.35">
      <c r="A111" s="197" t="s">
        <v>802</v>
      </c>
      <c r="B111" s="125">
        <f>IF(PERCENT!B113&gt;PERCENT!B$133,(PERCENT!B113-PERCENT!B$133)/(PERCENT!B$134-PERCENT!B$133),(PERCENT!B113-PERCENT!B$133)/(PERCENT!B$133-PERCENT!B$135))</f>
        <v>-0.26443049229554788</v>
      </c>
      <c r="C111" s="124">
        <f>IF(PERCENT!C113&gt;PERCENT!C$133,(PERCENT!C113-PERCENT!C$133)/(PERCENT!C$134-PERCENT!C$133),(PERCENT!C113-PERCENT!C$133)/(PERCENT!C$133-PERCENT!C$135))</f>
        <v>-0.33373758841124379</v>
      </c>
      <c r="D111" s="124">
        <f>IF(PERCENT!D113&gt;PERCENT!D$133,(PERCENT!D113-PERCENT!D$133)/(PERCENT!D$134-PERCENT!D$133),(PERCENT!D113-PERCENT!D$133)/(PERCENT!D$133-PERCENT!D$135))</f>
        <v>-0.20384752002188103</v>
      </c>
      <c r="E111" s="124">
        <f>IF(PERCENT!E113&gt;PERCENT!E$133,(PERCENT!E113-PERCENT!E$133)/(PERCENT!E$134-PERCENT!E$133),(PERCENT!E113-PERCENT!E$133)/(PERCENT!E$133-PERCENT!E$135))</f>
        <v>-0.5723272661545562</v>
      </c>
      <c r="F111" s="124">
        <f>IF(PERCENT!F113&gt;PERCENT!F$133,(PERCENT!F113-PERCENT!F$133)/(PERCENT!F$134-PERCENT!F$133),(PERCENT!F113-PERCENT!F$133)/(PERCENT!F$133-PERCENT!F$135))</f>
        <v>0.16997499819387701</v>
      </c>
      <c r="G111" s="124">
        <f>IF(PERCENT!G113&gt;PERCENT!G$133,(PERCENT!G113-PERCENT!G$133)/(PERCENT!G$134-PERCENT!G$133),(PERCENT!G113-PERCENT!G$133)/(PERCENT!G$133-PERCENT!G$135))</f>
        <v>-0.17867996671595238</v>
      </c>
      <c r="H111" s="125">
        <f>IF(PERCENT!H113&gt;PERCENT!H$133,(PERCENT!H113-PERCENT!H$133)/(PERCENT!H$134-PERCENT!H$133),(PERCENT!H113-PERCENT!H$133)/(PERCENT!H$133-PERCENT!H$135))</f>
        <v>-0.39078272237764561</v>
      </c>
      <c r="I111" s="124">
        <f>IF(PERCENT!I113&gt;PERCENT!I$133,(PERCENT!I113-PERCENT!I$133)/(PERCENT!I$134-PERCENT!I$133),(PERCENT!I113-PERCENT!I$133)/(PERCENT!I$133-PERCENT!I$135))</f>
        <v>-0.65205771079837038</v>
      </c>
      <c r="J111" s="124">
        <f>IF(PERCENT!J113&gt;PERCENT!J$133,(PERCENT!J113-PERCENT!J$133)/(PERCENT!J$134-PERCENT!J$133),(PERCENT!J113-PERCENT!J$133)/(PERCENT!J$133-PERCENT!J$135))</f>
        <v>-0.22948238142565547</v>
      </c>
      <c r="K111" s="126">
        <f>IF(PERCENT!K113&gt;PERCENT!K$133,(PERCENT!K113-PERCENT!K$133)/(PERCENT!K$134-PERCENT!K$133),(PERCENT!K113-PERCENT!K$133)/(PERCENT!K$133-PERCENT!K$135))</f>
        <v>-6.1738009152781055E-2</v>
      </c>
      <c r="L111" s="126">
        <f>IF(PERCENT!L113&gt;PERCENT!L$133,(PERCENT!L113-PERCENT!L$133)/(PERCENT!L$134-PERCENT!L$133),(PERCENT!L113-PERCENT!L$133)/(PERCENT!L$133-PERCENT!L$135))</f>
        <v>6.9541786474086986E-2</v>
      </c>
      <c r="M111" s="124">
        <f>IF(PERCENT!M113&gt;PERCENT!M$133,(PERCENT!M113-PERCENT!M$133)/(PERCENT!M$134-PERCENT!M$133),(PERCENT!M113-PERCENT!M$133)/(PERCENT!M$133-PERCENT!M$135))</f>
        <v>8.3343754230607331E-2</v>
      </c>
      <c r="N111" s="124">
        <f>IF(PERCENT!N113&gt;PERCENT!N$133,(PERCENT!N113-PERCENT!N$133)/(PERCENT!N$134-PERCENT!N$133),(PERCENT!N113-PERCENT!N$133)/(PERCENT!N$133-PERCENT!N$135))</f>
        <v>-0.12544898110833011</v>
      </c>
      <c r="O111" s="124">
        <f>IF(PERCENT!O113&gt;PERCENT!O$133,(PERCENT!O113-PERCENT!O$133)/(PERCENT!O$134-PERCENT!O$133),(PERCENT!O113-PERCENT!O$133)/(PERCENT!O$133-PERCENT!O$135))</f>
        <v>3.8247068165384707E-3</v>
      </c>
      <c r="P111" s="124">
        <f>IF(PERCENT!P113&gt;PERCENT!P$133,(PERCENT!P113-PERCENT!P$133)/(PERCENT!P$134-PERCENT!P$133),(PERCENT!P113-PERCENT!P$133)/(PERCENT!P$133-PERCENT!P$135))</f>
        <v>-6.6958461343553021E-3</v>
      </c>
      <c r="Q111" s="124">
        <f>IF(PERCENT!Q113&gt;PERCENT!Q$133,(PERCENT!Q113-PERCENT!Q$133)/(PERCENT!Q$134-PERCENT!Q$133),(PERCENT!Q113-PERCENT!Q$133)/(PERCENT!Q$133-PERCENT!Q$135))</f>
        <v>0.16612658456116239</v>
      </c>
      <c r="R111" s="127">
        <f>IF(PERCENT!R113&gt;PERCENT!R$133,(PERCENT!R113-PERCENT!R$133)/(PERCENT!R$134-PERCENT!R$133),(PERCENT!R113-PERCENT!R$133)/(PERCENT!R$133-PERCENT!R$135))</f>
        <v>-0.6627359383134267</v>
      </c>
      <c r="S111" s="124">
        <f>IF(PERCENT!S113&gt;PERCENT!S$133,(PERCENT!S113-PERCENT!S$133)/(PERCENT!S$134-PERCENT!S$133),(PERCENT!S113-PERCENT!S$133)/(PERCENT!S$133-PERCENT!S$135))</f>
        <v>-0.70653319876874776</v>
      </c>
      <c r="T111" s="124">
        <f>IF(PERCENT!T113&gt;PERCENT!T$133,(PERCENT!T113-PERCENT!T$133)/(PERCENT!T$134-PERCENT!T$133),(PERCENT!T113-PERCENT!T$133)/(PERCENT!T$133-PERCENT!T$135))</f>
        <v>-0.71663881204886726</v>
      </c>
      <c r="U111" s="124">
        <f>IF(PERCENT!U113&gt;PERCENT!U$133,(PERCENT!U113-PERCENT!U$133)/(PERCENT!U$134-PERCENT!U$133),(PERCENT!U113-PERCENT!U$133)/(PERCENT!U$133-PERCENT!U$135))</f>
        <v>-0.51988746162431609</v>
      </c>
      <c r="V111" s="127">
        <f>IF(PERCENT!V113&gt;PERCENT!V$133,(PERCENT!V113-PERCENT!V$133)/(PERCENT!V$134-PERCENT!V$133),(PERCENT!V113-PERCENT!V$133)/(PERCENT!V$133-PERCENT!V$135))</f>
        <v>-0.58586572919897273</v>
      </c>
      <c r="W111" s="124">
        <f>IF(PERCENT!W113&gt;PERCENT!W$133,(PERCENT!W113-PERCENT!W$133)/(PERCENT!W$134-PERCENT!W$133),(PERCENT!W113-PERCENT!W$133)/(PERCENT!W$133-PERCENT!W$135))</f>
        <v>-0.58586572919897273</v>
      </c>
      <c r="X111" s="127">
        <f>IF(PERCENT!X113&gt;PERCENT!X$133,(PERCENT!X113-PERCENT!X$133)/(PERCENT!X$134-PERCENT!X$133),(PERCENT!X113-PERCENT!X$133)/(PERCENT!X$133-PERCENT!X$135))</f>
        <v>-0.10985378628066328</v>
      </c>
      <c r="Y111" s="124">
        <f>IF(PERCENT!Y113&gt;PERCENT!Y$133,(PERCENT!Y113-PERCENT!Y$133)/(PERCENT!Y$134-PERCENT!Y$133),(PERCENT!Y113-PERCENT!Y$133)/(PERCENT!Y$133-PERCENT!Y$135))</f>
        <v>-0.48291484056950984</v>
      </c>
      <c r="Z111" s="124">
        <f>IF(PERCENT!Z113&gt;PERCENT!Z$133,(PERCENT!Z113-PERCENT!Z$133)/(PERCENT!Z$134-PERCENT!Z$133),(PERCENT!Z113-PERCENT!Z$133)/(PERCENT!Z$133-PERCENT!Z$135))</f>
        <v>-0.83436571140580229</v>
      </c>
      <c r="AA111" s="124">
        <f>IF(PERCENT!AA113&gt;PERCENT!AA$133,(PERCENT!AA113-PERCENT!AA$133)/(PERCENT!AA$134-PERCENT!AA$133),(PERCENT!AA113-PERCENT!AA$133)/(PERCENT!AA$133-PERCENT!AA$135))</f>
        <v>-0.2511112732084152</v>
      </c>
      <c r="AB111" s="124">
        <f>IF(PERCENT!AB113&gt;PERCENT!AB$133,(PERCENT!AB113-PERCENT!AB$133)/(PERCENT!AB$134-PERCENT!AB$133),(PERCENT!AB113-PERCENT!AB$133)/(PERCENT!AB$133-PERCENT!AB$135))</f>
        <v>0.20261065984518259</v>
      </c>
      <c r="AC111" s="127">
        <f>IF(PERCENT!AC113&gt;PERCENT!AC$133,(PERCENT!AC113-PERCENT!AC$133)/(PERCENT!AC$134-PERCENT!AC$133),(PERCENT!AC113-PERCENT!AC$133)/(PERCENT!AC$133-PERCENT!AC$135))</f>
        <v>-1.6008707639732785E-2</v>
      </c>
      <c r="AD111" s="124">
        <f>IF(PERCENT!AD113&gt;PERCENT!AD$133,(PERCENT!AD113-PERCENT!AD$133)/(PERCENT!AD$134-PERCENT!AD$133),(PERCENT!AD113-PERCENT!AD$133)/(PERCENT!AD$133-PERCENT!AD$135))</f>
        <v>-1.6008707639732785E-2</v>
      </c>
      <c r="AE111" s="128">
        <f>IF(PERCENT!AE113&gt;PERCENT!AE$133,(PERCENT!AE113-PERCENT!AE$133)/(PERCENT!AE$134-PERCENT!AE$133),(PERCENT!AE113-PERCENT!AE$133)/(PERCENT!AE$133-PERCENT!AE$135))</f>
        <v>0.17060202778159861</v>
      </c>
      <c r="AF111" s="124">
        <f>IF(PERCENT!AF113&gt;PERCENT!AF$133,(PERCENT!AF113-PERCENT!AF$133)/(PERCENT!AF$134-PERCENT!AF$133),(PERCENT!AF113-PERCENT!AF$133)/(PERCENT!AF$133-PERCENT!AF$135))</f>
        <v>0.57538065045162523</v>
      </c>
      <c r="AG111" s="124">
        <f>IF(PERCENT!AG113&gt;PERCENT!AG$133,(PERCENT!AG113-PERCENT!AG$133)/(PERCENT!AG$134-PERCENT!AG$133),(PERCENT!AG113-PERCENT!AG$133)/(PERCENT!AG$133-PERCENT!AG$135))</f>
        <v>0.1326238754404179</v>
      </c>
      <c r="AH111" s="124">
        <f>IF(PERCENT!AH113&gt;PERCENT!AH$133,(PERCENT!AH113-PERCENT!AH$133)/(PERCENT!AH$134-PERCENT!AH$133),(PERCENT!AH113-PERCENT!AH$133)/(PERCENT!AH$133-PERCENT!AH$135))</f>
        <v>-0.11252833788430483</v>
      </c>
      <c r="AI111" s="124">
        <f>IF(PERCENT!AI113&gt;PERCENT!AI$133,(PERCENT!AI113-PERCENT!AI$133)/(PERCENT!AI$134-PERCENT!AI$133),(PERCENT!AI113-PERCENT!AI$133)/(PERCENT!AI$133-PERCENT!AI$135))</f>
        <v>0.10721563213133439</v>
      </c>
      <c r="AJ111" s="124">
        <f>IF(PERCENT!AJ113&gt;PERCENT!AJ$133,(PERCENT!AJ113-PERCENT!AJ$133)/(PERCENT!AJ$134-PERCENT!AJ$133),(PERCENT!AJ113-PERCENT!AJ$133)/(PERCENT!AJ$133-PERCENT!AJ$135))</f>
        <v>-0.28125035282805183</v>
      </c>
      <c r="AK111" s="124">
        <f>IF(PERCENT!AK113&gt;PERCENT!AK$133,(PERCENT!AK113-PERCENT!AK$133)/(PERCENT!AK$134-PERCENT!AK$133),(PERCENT!AK113-PERCENT!AK$133)/(PERCENT!AK$133-PERCENT!AK$135))</f>
        <v>4.6013345633381187E-3</v>
      </c>
      <c r="AL111" s="124">
        <f>IF(PERCENT!AL113&gt;PERCENT!AL$133,(PERCENT!AL113-PERCENT!AL$133)/(PERCENT!AL$134-PERCENT!AL$133),(PERCENT!AL113-PERCENT!AL$133)/(PERCENT!AL$133-PERCENT!AL$135))</f>
        <v>-0.72571967302499385</v>
      </c>
      <c r="AM111" s="124">
        <f>IF(PERCENT!AM113&gt;PERCENT!AM$133,(PERCENT!AM113-PERCENT!AM$133)/(PERCENT!AM$134-PERCENT!AM$133),(PERCENT!AM113-PERCENT!AM$133)/(PERCENT!AM$133-PERCENT!AM$135))</f>
        <v>0.49141977509396645</v>
      </c>
      <c r="AN111" s="124">
        <f>IF(PERCENT!AN113&gt;PERCENT!AN$133,(PERCENT!AN113-PERCENT!AN$133)/(PERCENT!AN$134-PERCENT!AN$133),(PERCENT!AN113-PERCENT!AN$133)/(PERCENT!AN$133-PERCENT!AN$135))</f>
        <v>9.4137896927370374E-2</v>
      </c>
      <c r="AO111" s="124">
        <f>IF(PERCENT!AO113&gt;PERCENT!AO$133,(PERCENT!AO113-PERCENT!AO$133)/(PERCENT!AO$134-PERCENT!AO$133),(PERCENT!AO113-PERCENT!AO$133)/(PERCENT!AO$133-PERCENT!AO$135))</f>
        <v>-8.4947493267488822E-2</v>
      </c>
      <c r="AP111" s="124">
        <f>IF(PERCENT!AP113&gt;PERCENT!AP$133,(PERCENT!AP113-PERCENT!AP$133)/(PERCENT!AP$134-PERCENT!AP$133),(PERCENT!AP113-PERCENT!AP$133)/(PERCENT!AP$133-PERCENT!AP$135))</f>
        <v>0.34690473494295254</v>
      </c>
      <c r="AQ111" s="124">
        <f>IF(PERCENT!AQ113&gt;PERCENT!AQ$133,(PERCENT!AQ113-PERCENT!AQ$133)/(PERCENT!AQ$134-PERCENT!AQ$133),(PERCENT!AQ113-PERCENT!AQ$133)/(PERCENT!AQ$133-PERCENT!AQ$135))</f>
        <v>0.14294212656422595</v>
      </c>
      <c r="AR111" s="124">
        <f>IF(PERCENT!AR113&gt;PERCENT!AR$133,(PERCENT!AR113-PERCENT!AR$133)/(PERCENT!AR$134-PERCENT!AR$133),(PERCENT!AR113-PERCENT!AR$133)/(PERCENT!AR$133-PERCENT!AR$135))</f>
        <v>7.142100309945297E-2</v>
      </c>
      <c r="AS111" s="198">
        <f>IF(PERCENT!AS113&gt;PERCENT!AS$133,(PERCENT!AS113-PERCENT!AS$133)/(PERCENT!AS$134-PERCENT!AS$133),(PERCENT!AS113-PERCENT!AS$133)/(PERCENT!AS$133-PERCENT!AS$135))</f>
        <v>-0.42383818499055825</v>
      </c>
      <c r="AT111" s="198">
        <f>IF(PERCENT!AT113&gt;PERCENT!AT$133,(PERCENT!AT113-PERCENT!AT$133)/(PERCENT!AT$134-PERCENT!AT$133),(PERCENT!AT113-PERCENT!AT$133)/(PERCENT!AT$133-PERCENT!AT$135))</f>
        <v>-2.9810570556922687E-2</v>
      </c>
      <c r="AU111" s="198">
        <f>IF(PERCENT!AU113&gt;PERCENT!AU$133,(PERCENT!AU113-PERCENT!AU$133)/(PERCENT!AU$134-PERCENT!AU$133),(PERCENT!AU113-PERCENT!AU$133)/(PERCENT!AU$133-PERCENT!AU$135))</f>
        <v>-0.25919931581902877</v>
      </c>
      <c r="AV111" s="231">
        <f>IF(PERCENT!AV113&gt;PERCENT!AV$133,(PERCENT!AV113-PERCENT!AV$133)/(PERCENT!AV$134-PERCENT!AV$133),(PERCENT!AV113-PERCENT!AV$133)/(PERCENT!AV$133-PERCENT!AV$135))</f>
        <v>0.17060202778159861</v>
      </c>
      <c r="AW111" s="231">
        <f>IF(PERCENT!AW113&gt;PERCENT!AW$133,(PERCENT!AW113-PERCENT!AW$133)/(PERCENT!AW$134-PERCENT!AW$133),(PERCENT!AW113-PERCENT!AW$133)/(PERCENT!AW$133-PERCENT!AW$135))</f>
        <v>-0.20557059368034727</v>
      </c>
      <c r="AX111" s="231">
        <f>IF(PERCENT!AX113&gt;PERCENT!AX$133,(PERCENT!AX113-PERCENT!AX$133)/(PERCENT!AX$134-PERCENT!AX$133),(PERCENT!AX113-PERCENT!AX$133)/(PERCENT!AX$133-PERCENT!AX$135))</f>
        <v>0.17060202778159861</v>
      </c>
      <c r="AY111" s="232">
        <f>IF(PERCENT!AY113&gt;PERCENT!AY$133,(PERCENT!AY113-PERCENT!AY$133)/(PERCENT!AY$134-PERCENT!AY$133),(PERCENT!AY113-PERCENT!AY$133)/(PERCENT!AY$133-PERCENT!AY$135))</f>
        <v>-0.75501549136981039</v>
      </c>
    </row>
    <row r="112" spans="1:51" x14ac:dyDescent="0.35">
      <c r="A112" s="197" t="s">
        <v>815</v>
      </c>
      <c r="B112" s="125">
        <f>IF(PERCENT!B114&gt;PERCENT!B$133,(PERCENT!B114-PERCENT!B$133)/(PERCENT!B$134-PERCENT!B$133),(PERCENT!B114-PERCENT!B$133)/(PERCENT!B$133-PERCENT!B$135))</f>
        <v>0.36947054689735581</v>
      </c>
      <c r="C112" s="124">
        <f>IF(PERCENT!C114&gt;PERCENT!C$133,(PERCENT!C114-PERCENT!C$133)/(PERCENT!C$134-PERCENT!C$133),(PERCENT!C114-PERCENT!C$133)/(PERCENT!C$133-PERCENT!C$135))</f>
        <v>-0.33343776980980161</v>
      </c>
      <c r="D112" s="124">
        <f>IF(PERCENT!D114&gt;PERCENT!D$133,(PERCENT!D114-PERCENT!D$133)/(PERCENT!D$134-PERCENT!D$133),(PERCENT!D114-PERCENT!D$133)/(PERCENT!D$133-PERCENT!D$135))</f>
        <v>-5.7225638562741855E-2</v>
      </c>
      <c r="E112" s="124">
        <f>IF(PERCENT!E114&gt;PERCENT!E$133,(PERCENT!E114-PERCENT!E$133)/(PERCENT!E$134-PERCENT!E$133),(PERCENT!E114-PERCENT!E$133)/(PERCENT!E$133-PERCENT!E$135))</f>
        <v>0.66615702976349245</v>
      </c>
      <c r="F112" s="124">
        <f>IF(PERCENT!F114&gt;PERCENT!F$133,(PERCENT!F114-PERCENT!F$133)/(PERCENT!F$134-PERCENT!F$133),(PERCENT!F114-PERCENT!F$133)/(PERCENT!F$133-PERCENT!F$135))</f>
        <v>-0.50058585790070387</v>
      </c>
      <c r="G112" s="124">
        <f>IF(PERCENT!G114&gt;PERCENT!G$133,(PERCENT!G114-PERCENT!G$133)/(PERCENT!G$134-PERCENT!G$133),(PERCENT!G114-PERCENT!G$133)/(PERCENT!G$133-PERCENT!G$135))</f>
        <v>0.88651346582451052</v>
      </c>
      <c r="H112" s="125">
        <f>IF(PERCENT!H114&gt;PERCENT!H$133,(PERCENT!H114-PERCENT!H$133)/(PERCENT!H$134-PERCENT!H$133),(PERCENT!H114-PERCENT!H$133)/(PERCENT!H$133-PERCENT!H$135))</f>
        <v>-0.1592257309503104</v>
      </c>
      <c r="I112" s="124">
        <f>IF(PERCENT!I114&gt;PERCENT!I$133,(PERCENT!I114-PERCENT!I$133)/(PERCENT!I$134-PERCENT!I$133),(PERCENT!I114-PERCENT!I$133)/(PERCENT!I$133-PERCENT!I$135))</f>
        <v>-8.6658871260816547E-2</v>
      </c>
      <c r="J112" s="124">
        <f>IF(PERCENT!J114&gt;PERCENT!J$133,(PERCENT!J114-PERCENT!J$133)/(PERCENT!J$134-PERCENT!J$133),(PERCENT!J114-PERCENT!J$133)/(PERCENT!J$133-PERCENT!J$135))</f>
        <v>-0.2179705505108579</v>
      </c>
      <c r="K112" s="126">
        <f>IF(PERCENT!K114&gt;PERCENT!K$133,(PERCENT!K114-PERCENT!K$133)/(PERCENT!K$134-PERCENT!K$133),(PERCENT!K114-PERCENT!K$133)/(PERCENT!K$133-PERCENT!K$135))</f>
        <v>-0.17296447777357299</v>
      </c>
      <c r="L112" s="126">
        <f>IF(PERCENT!L114&gt;PERCENT!L$133,(PERCENT!L114-PERCENT!L$133)/(PERCENT!L$134-PERCENT!L$133),(PERCENT!L114-PERCENT!L$133)/(PERCENT!L$133-PERCENT!L$135))</f>
        <v>1.863900518353543E-2</v>
      </c>
      <c r="M112" s="124">
        <f>IF(PERCENT!M114&gt;PERCENT!M$133,(PERCENT!M114-PERCENT!M$133)/(PERCENT!M$134-PERCENT!M$133),(PERCENT!M114-PERCENT!M$133)/(PERCENT!M$133-PERCENT!M$135))</f>
        <v>-1</v>
      </c>
      <c r="N112" s="124">
        <f>IF(PERCENT!N114&gt;PERCENT!N$133,(PERCENT!N114-PERCENT!N$133)/(PERCENT!N$134-PERCENT!N$133),(PERCENT!N114-PERCENT!N$133)/(PERCENT!N$133-PERCENT!N$135))</f>
        <v>0.23457228154526577</v>
      </c>
      <c r="O112" s="124">
        <f>IF(PERCENT!O114&gt;PERCENT!O$133,(PERCENT!O114-PERCENT!O$133)/(PERCENT!O$134-PERCENT!O$133),(PERCENT!O114-PERCENT!O$133)/(PERCENT!O$133-PERCENT!O$135))</f>
        <v>-0.29957551477243288</v>
      </c>
      <c r="P112" s="124">
        <f>IF(PERCENT!P114&gt;PERCENT!P$133,(PERCENT!P114-PERCENT!P$133)/(PERCENT!P$134-PERCENT!P$133),(PERCENT!P114-PERCENT!P$133)/(PERCENT!P$133-PERCENT!P$135))</f>
        <v>-2.9143743995418886E-2</v>
      </c>
      <c r="Q112" s="124">
        <f>IF(PERCENT!Q114&gt;PERCENT!Q$133,(PERCENT!Q114-PERCENT!Q$133)/(PERCENT!Q$134-PERCENT!Q$133),(PERCENT!Q114-PERCENT!Q$133)/(PERCENT!Q$133-PERCENT!Q$135))</f>
        <v>-0.4238091151410735</v>
      </c>
      <c r="R112" s="127">
        <f>IF(PERCENT!R114&gt;PERCENT!R$133,(PERCENT!R114-PERCENT!R$133)/(PERCENT!R$134-PERCENT!R$133),(PERCENT!R114-PERCENT!R$133)/(PERCENT!R$133-PERCENT!R$135))</f>
        <v>4.7175226855538498E-3</v>
      </c>
      <c r="S112" s="124">
        <f>IF(PERCENT!S114&gt;PERCENT!S$133,(PERCENT!S114-PERCENT!S$133)/(PERCENT!S$134-PERCENT!S$133),(PERCENT!S114-PERCENT!S$133)/(PERCENT!S$133-PERCENT!S$135))</f>
        <v>-0.5102287955649194</v>
      </c>
      <c r="T112" s="124">
        <f>IF(PERCENT!T114&gt;PERCENT!T$133,(PERCENT!T114-PERCENT!T$133)/(PERCENT!T$134-PERCENT!T$133),(PERCENT!T114-PERCENT!T$133)/(PERCENT!T$133-PERCENT!T$135))</f>
        <v>0.16903058414813688</v>
      </c>
      <c r="U112" s="124">
        <f>IF(PERCENT!U114&gt;PERCENT!U$133,(PERCENT!U114-PERCENT!U$133)/(PERCENT!U$134-PERCENT!U$133),(PERCENT!U114-PERCENT!U$133)/(PERCENT!U$133-PERCENT!U$135))</f>
        <v>-0.64083573055482956</v>
      </c>
      <c r="V112" s="127">
        <f>IF(PERCENT!V114&gt;PERCENT!V$133,(PERCENT!V114-PERCENT!V$133)/(PERCENT!V$134-PERCENT!V$133),(PERCENT!V114-PERCENT!V$133)/(PERCENT!V$133-PERCENT!V$135))</f>
        <v>-0.31940227938217447</v>
      </c>
      <c r="W112" s="124">
        <f>IF(PERCENT!W114&gt;PERCENT!W$133,(PERCENT!W114-PERCENT!W$133)/(PERCENT!W$134-PERCENT!W$133),(PERCENT!W114-PERCENT!W$133)/(PERCENT!W$133-PERCENT!W$135))</f>
        <v>-0.31940227938217447</v>
      </c>
      <c r="X112" s="127">
        <f>IF(PERCENT!X114&gt;PERCENT!X$133,(PERCENT!X114-PERCENT!X$133)/(PERCENT!X$134-PERCENT!X$133),(PERCENT!X114-PERCENT!X$133)/(PERCENT!X$133-PERCENT!X$135))</f>
        <v>-0.12332785857464175</v>
      </c>
      <c r="Y112" s="124">
        <f>IF(PERCENT!Y114&gt;PERCENT!Y$133,(PERCENT!Y114-PERCENT!Y$133)/(PERCENT!Y$134-PERCENT!Y$133),(PERCENT!Y114-PERCENT!Y$133)/(PERCENT!Y$133-PERCENT!Y$135))</f>
        <v>-0.91741189610905072</v>
      </c>
      <c r="Z112" s="124">
        <f>IF(PERCENT!Z114&gt;PERCENT!Z$133,(PERCENT!Z114-PERCENT!Z$133)/(PERCENT!Z$134-PERCENT!Z$133),(PERCENT!Z114-PERCENT!Z$133)/(PERCENT!Z$133-PERCENT!Z$135))</f>
        <v>-0.77935215982742778</v>
      </c>
      <c r="AA112" s="124">
        <f>IF(PERCENT!AA114&gt;PERCENT!AA$133,(PERCENT!AA114-PERCENT!AA$133)/(PERCENT!AA$134-PERCENT!AA$133),(PERCENT!AA114-PERCENT!AA$133)/(PERCENT!AA$133-PERCENT!AA$135))</f>
        <v>0.12704286759054578</v>
      </c>
      <c r="AB112" s="124">
        <f>IF(PERCENT!AB114&gt;PERCENT!AB$133,(PERCENT!AB114-PERCENT!AB$133)/(PERCENT!AB$134-PERCENT!AB$133),(PERCENT!AB114-PERCENT!AB$133)/(PERCENT!AB$133-PERCENT!AB$135))</f>
        <v>-6.259536538550535E-2</v>
      </c>
      <c r="AC112" s="127">
        <f>IF(PERCENT!AC114&gt;PERCENT!AC$133,(PERCENT!AC114-PERCENT!AC$133)/(PERCENT!AC$134-PERCENT!AC$133),(PERCENT!AC114-PERCENT!AC$133)/(PERCENT!AC$133-PERCENT!AC$135))</f>
        <v>-0.63197474208399151</v>
      </c>
      <c r="AD112" s="124">
        <f>IF(PERCENT!AD114&gt;PERCENT!AD$133,(PERCENT!AD114-PERCENT!AD$133)/(PERCENT!AD$134-PERCENT!AD$133),(PERCENT!AD114-PERCENT!AD$133)/(PERCENT!AD$133-PERCENT!AD$135))</f>
        <v>-0.63197474208399151</v>
      </c>
      <c r="AE112" s="128">
        <f>IF(PERCENT!AE114&gt;PERCENT!AE$133,(PERCENT!AE114-PERCENT!AE$133)/(PERCENT!AE$134-PERCENT!AE$133),(PERCENT!AE114-PERCENT!AE$133)/(PERCENT!AE$133-PERCENT!AE$135))</f>
        <v>-0.25621393369624051</v>
      </c>
      <c r="AF112" s="124">
        <f>IF(PERCENT!AF114&gt;PERCENT!AF$133,(PERCENT!AF114-PERCENT!AF$133)/(PERCENT!AF$134-PERCENT!AF$133),(PERCENT!AF114-PERCENT!AF$133)/(PERCENT!AF$133-PERCENT!AF$135))</f>
        <v>-0.90833380404664132</v>
      </c>
      <c r="AG112" s="124">
        <f>IF(PERCENT!AG114&gt;PERCENT!AG$133,(PERCENT!AG114-PERCENT!AG$133)/(PERCENT!AG$134-PERCENT!AG$133),(PERCENT!AG114-PERCENT!AG$133)/(PERCENT!AG$133-PERCENT!AG$135))</f>
        <v>-0.4564071982785351</v>
      </c>
      <c r="AH112" s="124">
        <f>IF(PERCENT!AH114&gt;PERCENT!AH$133,(PERCENT!AH114-PERCENT!AH$133)/(PERCENT!AH$134-PERCENT!AH$133),(PERCENT!AH114-PERCENT!AH$133)/(PERCENT!AH$133-PERCENT!AH$135))</f>
        <v>-0.7638922624276675</v>
      </c>
      <c r="AI112" s="124">
        <f>IF(PERCENT!AI114&gt;PERCENT!AI$133,(PERCENT!AI114-PERCENT!AI$133)/(PERCENT!AI$134-PERCENT!AI$133),(PERCENT!AI114-PERCENT!AI$133)/(PERCENT!AI$133-PERCENT!AI$135))</f>
        <v>-0.90033160019325287</v>
      </c>
      <c r="AJ112" s="124">
        <f>IF(PERCENT!AJ114&gt;PERCENT!AJ$133,(PERCENT!AJ114-PERCENT!AJ$133)/(PERCENT!AJ$134-PERCENT!AJ$133),(PERCENT!AJ114-PERCENT!AJ$133)/(PERCENT!AJ$133-PERCENT!AJ$135))</f>
        <v>-0.39986501321175449</v>
      </c>
      <c r="AK112" s="124">
        <f>IF(PERCENT!AK114&gt;PERCENT!AK$133,(PERCENT!AK114-PERCENT!AK$133)/(PERCENT!AK$134-PERCENT!AK$133),(PERCENT!AK114-PERCENT!AK$133)/(PERCENT!AK$133-PERCENT!AK$135))</f>
        <v>0.34798463056654144</v>
      </c>
      <c r="AL112" s="124">
        <f>IF(PERCENT!AL114&gt;PERCENT!AL$133,(PERCENT!AL114-PERCENT!AL$133)/(PERCENT!AL$134-PERCENT!AL$133),(PERCENT!AL114-PERCENT!AL$133)/(PERCENT!AL$133-PERCENT!AL$135))</f>
        <v>-0.87794969394815703</v>
      </c>
      <c r="AM112" s="124">
        <f>IF(PERCENT!AM114&gt;PERCENT!AM$133,(PERCENT!AM114-PERCENT!AM$133)/(PERCENT!AM$134-PERCENT!AM$133),(PERCENT!AM114-PERCENT!AM$133)/(PERCENT!AM$133-PERCENT!AM$135))</f>
        <v>0.42118864632403974</v>
      </c>
      <c r="AN112" s="124">
        <f>IF(PERCENT!AN114&gt;PERCENT!AN$133,(PERCENT!AN114-PERCENT!AN$133)/(PERCENT!AN$134-PERCENT!AN$133),(PERCENT!AN114-PERCENT!AN$133)/(PERCENT!AN$133-PERCENT!AN$135))</f>
        <v>-0.71440854307061974</v>
      </c>
      <c r="AO112" s="124">
        <f>IF(PERCENT!AO114&gt;PERCENT!AO$133,(PERCENT!AO114-PERCENT!AO$133)/(PERCENT!AO$134-PERCENT!AO$133),(PERCENT!AO114-PERCENT!AO$133)/(PERCENT!AO$133-PERCENT!AO$135))</f>
        <v>-0.13242872809290337</v>
      </c>
      <c r="AP112" s="124">
        <f>IF(PERCENT!AP114&gt;PERCENT!AP$133,(PERCENT!AP114-PERCENT!AP$133)/(PERCENT!AP$134-PERCENT!AP$133),(PERCENT!AP114-PERCENT!AP$133)/(PERCENT!AP$133-PERCENT!AP$135))</f>
        <v>0.26889794958595475</v>
      </c>
      <c r="AQ112" s="124">
        <f>IF(PERCENT!AQ114&gt;PERCENT!AQ$133,(PERCENT!AQ114-PERCENT!AQ$133)/(PERCENT!AQ$134-PERCENT!AQ$133),(PERCENT!AQ114-PERCENT!AQ$133)/(PERCENT!AQ$133-PERCENT!AQ$135))</f>
        <v>0.18668428458206388</v>
      </c>
      <c r="AR112" s="124">
        <f>IF(PERCENT!AR114&gt;PERCENT!AR$133,(PERCENT!AR114-PERCENT!AR$133)/(PERCENT!AR$134-PERCENT!AR$133),(PERCENT!AR114-PERCENT!AR$133)/(PERCENT!AR$133-PERCENT!AR$135))</f>
        <v>0.11254604199853302</v>
      </c>
      <c r="AS112" s="198">
        <f>IF(PERCENT!AS114&gt;PERCENT!AS$133,(PERCENT!AS114-PERCENT!AS$133)/(PERCENT!AS$134-PERCENT!AS$133),(PERCENT!AS114-PERCENT!AS$133)/(PERCENT!AS$133-PERCENT!AS$135))</f>
        <v>4.7064562491668141E-2</v>
      </c>
      <c r="AT112" s="198">
        <f>IF(PERCENT!AT114&gt;PERCENT!AT$133,(PERCENT!AT114-PERCENT!AT$133)/(PERCENT!AT$134-PERCENT!AT$133),(PERCENT!AT114-PERCENT!AT$133)/(PERCENT!AT$133-PERCENT!AT$135))</f>
        <v>-0.15968378091563343</v>
      </c>
      <c r="AU112" s="198">
        <f>IF(PERCENT!AU114&gt;PERCENT!AU$133,(PERCENT!AU114-PERCENT!AU$133)/(PERCENT!AU$134-PERCENT!AU$133),(PERCENT!AU114-PERCENT!AU$133)/(PERCENT!AU$133-PERCENT!AU$135))</f>
        <v>-0.31460203734330078</v>
      </c>
      <c r="AV112" s="231">
        <f>IF(PERCENT!AV114&gt;PERCENT!AV$133,(PERCENT!AV114-PERCENT!AV$133)/(PERCENT!AV$134-PERCENT!AV$133),(PERCENT!AV114-PERCENT!AV$133)/(PERCENT!AV$133-PERCENT!AV$135))</f>
        <v>-0.25621393369624051</v>
      </c>
      <c r="AW112" s="231">
        <f>IF(PERCENT!AW114&gt;PERCENT!AW$133,(PERCENT!AW114-PERCENT!AW$133)/(PERCENT!AW$134-PERCENT!AW$133),(PERCENT!AW114-PERCENT!AW$133)/(PERCENT!AW$133-PERCENT!AW$135))</f>
        <v>-0.12301771165504584</v>
      </c>
      <c r="AX112" s="231">
        <f>IF(PERCENT!AX114&gt;PERCENT!AX$133,(PERCENT!AX114-PERCENT!AX$133)/(PERCENT!AX$134-PERCENT!AX$133),(PERCENT!AX114-PERCENT!AX$133)/(PERCENT!AX$133-PERCENT!AX$135))</f>
        <v>-0.25621393369624051</v>
      </c>
      <c r="AY112" s="232">
        <f>IF(PERCENT!AY114&gt;PERCENT!AY$133,(PERCENT!AY114-PERCENT!AY$133)/(PERCENT!AY$134-PERCENT!AY$133),(PERCENT!AY114-PERCENT!AY$133)/(PERCENT!AY$133-PERCENT!AY$135))</f>
        <v>-0.14318965377831616</v>
      </c>
    </row>
    <row r="113" spans="1:51" x14ac:dyDescent="0.35">
      <c r="A113" s="197" t="s">
        <v>800</v>
      </c>
      <c r="B113" s="125">
        <f>IF(PERCENT!B115&gt;PERCENT!B$133,(PERCENT!B115-PERCENT!B$133)/(PERCENT!B$134-PERCENT!B$133),(PERCENT!B115-PERCENT!B$133)/(PERCENT!B$133-PERCENT!B$135))</f>
        <v>0.34520588568842125</v>
      </c>
      <c r="C113" s="124">
        <f>IF(PERCENT!C115&gt;PERCENT!C$133,(PERCENT!C115-PERCENT!C$133)/(PERCENT!C$134-PERCENT!C$133),(PERCENT!C115-PERCENT!C$133)/(PERCENT!C$133-PERCENT!C$135))</f>
        <v>0.85928873273546713</v>
      </c>
      <c r="D113" s="124">
        <f>IF(PERCENT!D115&gt;PERCENT!D$133,(PERCENT!D115-PERCENT!D$133)/(PERCENT!D$134-PERCENT!D$133),(PERCENT!D115-PERCENT!D$133)/(PERCENT!D$133-PERCENT!D$135))</f>
        <v>0.48843691548256474</v>
      </c>
      <c r="E113" s="124">
        <f>IF(PERCENT!E115&gt;PERCENT!E$133,(PERCENT!E115-PERCENT!E$133)/(PERCENT!E$134-PERCENT!E$133),(PERCENT!E115-PERCENT!E$133)/(PERCENT!E$133-PERCENT!E$135))</f>
        <v>-0.26857789625610878</v>
      </c>
      <c r="F113" s="124">
        <f>IF(PERCENT!F115&gt;PERCENT!F$133,(PERCENT!F115-PERCENT!F$133)/(PERCENT!F$134-PERCENT!F$133),(PERCENT!F115-PERCENT!F$133)/(PERCENT!F$133-PERCENT!F$135))</f>
        <v>0.42170927690913923</v>
      </c>
      <c r="G113" s="124">
        <f>IF(PERCENT!G115&gt;PERCENT!G$133,(PERCENT!G115-PERCENT!G$133)/(PERCENT!G$134-PERCENT!G$133),(PERCENT!G115-PERCENT!G$133)/(PERCENT!G$133-PERCENT!G$135))</f>
        <v>2.6456646509220114E-2</v>
      </c>
      <c r="H113" s="125">
        <f>IF(PERCENT!H115&gt;PERCENT!H$133,(PERCENT!H115-PERCENT!H$133)/(PERCENT!H$134-PERCENT!H$133),(PERCENT!H115-PERCENT!H$133)/(PERCENT!H$133-PERCENT!H$135))</f>
        <v>0.1004483848924662</v>
      </c>
      <c r="I113" s="124">
        <f>IF(PERCENT!I115&gt;PERCENT!I$133,(PERCENT!I115-PERCENT!I$133)/(PERCENT!I$134-PERCENT!I$133),(PERCENT!I115-PERCENT!I$133)/(PERCENT!I$133-PERCENT!I$135))</f>
        <v>0.24095443739826664</v>
      </c>
      <c r="J113" s="124">
        <f>IF(PERCENT!J115&gt;PERCENT!J$133,(PERCENT!J115-PERCENT!J$133)/(PERCENT!J$134-PERCENT!J$133),(PERCENT!J115-PERCENT!J$133)/(PERCENT!J$133-PERCENT!J$135))</f>
        <v>-6.4593601186456392E-2</v>
      </c>
      <c r="K113" s="126">
        <f>IF(PERCENT!K115&gt;PERCENT!K$133,(PERCENT!K115-PERCENT!K$133)/(PERCENT!K$134-PERCENT!K$133),(PERCENT!K115-PERCENT!K$133)/(PERCENT!K$133-PERCENT!K$135))</f>
        <v>1</v>
      </c>
      <c r="L113" s="126">
        <f>IF(PERCENT!L115&gt;PERCENT!L$133,(PERCENT!L115-PERCENT!L$133)/(PERCENT!L$134-PERCENT!L$133),(PERCENT!L115-PERCENT!L$133)/(PERCENT!L$133-PERCENT!L$135))</f>
        <v>0.22882012816820346</v>
      </c>
      <c r="M113" s="124">
        <f>IF(PERCENT!M115&gt;PERCENT!M$133,(PERCENT!M115-PERCENT!M$133)/(PERCENT!M$134-PERCENT!M$133),(PERCENT!M115-PERCENT!M$133)/(PERCENT!M$133-PERCENT!M$135))</f>
        <v>-0.39813121378692518</v>
      </c>
      <c r="N113" s="124">
        <f>IF(PERCENT!N115&gt;PERCENT!N$133,(PERCENT!N115-PERCENT!N$133)/(PERCENT!N$134-PERCENT!N$133),(PERCENT!N115-PERCENT!N$133)/(PERCENT!N$133-PERCENT!N$135))</f>
        <v>9.2231521134711718E-3</v>
      </c>
      <c r="O113" s="124">
        <f>IF(PERCENT!O115&gt;PERCENT!O$133,(PERCENT!O115-PERCENT!O$133)/(PERCENT!O$134-PERCENT!O$133),(PERCENT!O115-PERCENT!O$133)/(PERCENT!O$133-PERCENT!O$135))</f>
        <v>-0.3026580205966784</v>
      </c>
      <c r="P113" s="124">
        <f>IF(PERCENT!P115&gt;PERCENT!P$133,(PERCENT!P115-PERCENT!P$133)/(PERCENT!P$134-PERCENT!P$133),(PERCENT!P115-PERCENT!P$133)/(PERCENT!P$133-PERCENT!P$135))</f>
        <v>1</v>
      </c>
      <c r="Q113" s="124">
        <f>IF(PERCENT!Q115&gt;PERCENT!Q$133,(PERCENT!Q115-PERCENT!Q$133)/(PERCENT!Q$134-PERCENT!Q$133),(PERCENT!Q115-PERCENT!Q$133)/(PERCENT!Q$133-PERCENT!Q$135))</f>
        <v>0.89550146720245605</v>
      </c>
      <c r="R113" s="127">
        <f>IF(PERCENT!R115&gt;PERCENT!R$133,(PERCENT!R115-PERCENT!R$133)/(PERCENT!R$134-PERCENT!R$133),(PERCENT!R115-PERCENT!R$133)/(PERCENT!R$133-PERCENT!R$135))</f>
        <v>0.2161001896291351</v>
      </c>
      <c r="S113" s="124">
        <f>IF(PERCENT!S115&gt;PERCENT!S$133,(PERCENT!S115-PERCENT!S$133)/(PERCENT!S$134-PERCENT!S$133),(PERCENT!S115-PERCENT!S$133)/(PERCENT!S$133-PERCENT!S$135))</f>
        <v>0.31581499440167204</v>
      </c>
      <c r="T113" s="124">
        <f>IF(PERCENT!T115&gt;PERCENT!T$133,(PERCENT!T115-PERCENT!T$133)/(PERCENT!T$134-PERCENT!T$133),(PERCENT!T115-PERCENT!T$133)/(PERCENT!T$133-PERCENT!T$135))</f>
        <v>0.4128910104500742</v>
      </c>
      <c r="U113" s="124">
        <f>IF(PERCENT!U115&gt;PERCENT!U$133,(PERCENT!U115-PERCENT!U$133)/(PERCENT!U$134-PERCENT!U$133),(PERCENT!U115-PERCENT!U$133)/(PERCENT!U$133-PERCENT!U$135))</f>
        <v>1.2109599679605825E-2</v>
      </c>
      <c r="V113" s="127">
        <f>IF(PERCENT!V115&gt;PERCENT!V$133,(PERCENT!V115-PERCENT!V$133)/(PERCENT!V$134-PERCENT!V$133),(PERCENT!V115-PERCENT!V$133)/(PERCENT!V$133-PERCENT!V$135))</f>
        <v>1.4437705964122997E-2</v>
      </c>
      <c r="W113" s="124">
        <f>IF(PERCENT!W115&gt;PERCENT!W$133,(PERCENT!W115-PERCENT!W$133)/(PERCENT!W$134-PERCENT!W$133),(PERCENT!W115-PERCENT!W$133)/(PERCENT!W$133-PERCENT!W$135))</f>
        <v>1.4437705964122997E-2</v>
      </c>
      <c r="X113" s="127">
        <f>IF(PERCENT!X115&gt;PERCENT!X$133,(PERCENT!X115-PERCENT!X$133)/(PERCENT!X$134-PERCENT!X$133),(PERCENT!X115-PERCENT!X$133)/(PERCENT!X$133-PERCENT!X$135))</f>
        <v>-0.34977753730231886</v>
      </c>
      <c r="Y113" s="124">
        <f>IF(PERCENT!Y115&gt;PERCENT!Y$133,(PERCENT!Y115-PERCENT!Y$133)/(PERCENT!Y$134-PERCENT!Y$133),(PERCENT!Y115-PERCENT!Y$133)/(PERCENT!Y$133-PERCENT!Y$135))</f>
        <v>-0.45495699549373358</v>
      </c>
      <c r="Z113" s="124">
        <f>IF(PERCENT!Z115&gt;PERCENT!Z$133,(PERCENT!Z115-PERCENT!Z$133)/(PERCENT!Z$134-PERCENT!Z$133),(PERCENT!Z115-PERCENT!Z$133)/(PERCENT!Z$133-PERCENT!Z$135))</f>
        <v>-0.3842939905321221</v>
      </c>
      <c r="AA113" s="124">
        <f>IF(PERCENT!AA115&gt;PERCENT!AA$133,(PERCENT!AA115-PERCENT!AA$133)/(PERCENT!AA$134-PERCENT!AA$133),(PERCENT!AA115-PERCENT!AA$133)/(PERCENT!AA$133-PERCENT!AA$135))</f>
        <v>-0.11960683153405523</v>
      </c>
      <c r="AB113" s="124">
        <f>IF(PERCENT!AB115&gt;PERCENT!AB$133,(PERCENT!AB115-PERCENT!AB$133)/(PERCENT!AB$134-PERCENT!AB$133),(PERCENT!AB115-PERCENT!AB$133)/(PERCENT!AB$133-PERCENT!AB$135))</f>
        <v>-0.38495206452506725</v>
      </c>
      <c r="AC113" s="127">
        <f>IF(PERCENT!AC115&gt;PERCENT!AC$133,(PERCENT!AC115-PERCENT!AC$133)/(PERCENT!AC$134-PERCENT!AC$133),(PERCENT!AC115-PERCENT!AC$133)/(PERCENT!AC$133-PERCENT!AC$135))</f>
        <v>5.481948993177669E-2</v>
      </c>
      <c r="AD113" s="124">
        <f>IF(PERCENT!AD115&gt;PERCENT!AD$133,(PERCENT!AD115-PERCENT!AD$133)/(PERCENT!AD$134-PERCENT!AD$133),(PERCENT!AD115-PERCENT!AD$133)/(PERCENT!AD$133-PERCENT!AD$135))</f>
        <v>5.481948993177669E-2</v>
      </c>
      <c r="AE113" s="128">
        <f>IF(PERCENT!AE115&gt;PERCENT!AE$133,(PERCENT!AE115-PERCENT!AE$133)/(PERCENT!AE$134-PERCENT!AE$133),(PERCENT!AE115-PERCENT!AE$133)/(PERCENT!AE$133-PERCENT!AE$135))</f>
        <v>1</v>
      </c>
      <c r="AF113" s="124">
        <f>IF(PERCENT!AF115&gt;PERCENT!AF$133,(PERCENT!AF115-PERCENT!AF$133)/(PERCENT!AF$134-PERCENT!AF$133),(PERCENT!AF115-PERCENT!AF$133)/(PERCENT!AF$133-PERCENT!AF$135))</f>
        <v>0.79406749181926573</v>
      </c>
      <c r="AG113" s="124">
        <f>IF(PERCENT!AG115&gt;PERCENT!AG$133,(PERCENT!AG115-PERCENT!AG$133)/(PERCENT!AG$134-PERCENT!AG$133),(PERCENT!AG115-PERCENT!AG$133)/(PERCENT!AG$133-PERCENT!AG$135))</f>
        <v>0.43750311397029329</v>
      </c>
      <c r="AH113" s="124">
        <f>IF(PERCENT!AH115&gt;PERCENT!AH$133,(PERCENT!AH115-PERCENT!AH$133)/(PERCENT!AH$134-PERCENT!AH$133),(PERCENT!AH115-PERCENT!AH$133)/(PERCENT!AH$133-PERCENT!AH$135))</f>
        <v>2.2119837640306679E-2</v>
      </c>
      <c r="AI113" s="124">
        <f>IF(PERCENT!AI115&gt;PERCENT!AI$133,(PERCENT!AI115-PERCENT!AI$133)/(PERCENT!AI$134-PERCENT!AI$133),(PERCENT!AI115-PERCENT!AI$133)/(PERCENT!AI$133-PERCENT!AI$135))</f>
        <v>0.22111533785514656</v>
      </c>
      <c r="AJ113" s="124">
        <f>IF(PERCENT!AJ115&gt;PERCENT!AJ$133,(PERCENT!AJ115-PERCENT!AJ$133)/(PERCENT!AJ$134-PERCENT!AJ$133),(PERCENT!AJ115-PERCENT!AJ$133)/(PERCENT!AJ$133-PERCENT!AJ$135))</f>
        <v>0.14111186106171122</v>
      </c>
      <c r="AK113" s="124">
        <f>IF(PERCENT!AK115&gt;PERCENT!AK$133,(PERCENT!AK115-PERCENT!AK$133)/(PERCENT!AK$134-PERCENT!AK$133),(PERCENT!AK115-PERCENT!AK$133)/(PERCENT!AK$133-PERCENT!AK$135))</f>
        <v>9.7990319262442352E-2</v>
      </c>
      <c r="AL113" s="124">
        <f>IF(PERCENT!AL115&gt;PERCENT!AL$133,(PERCENT!AL115-PERCENT!AL$133)/(PERCENT!AL$134-PERCENT!AL$133),(PERCENT!AL115-PERCENT!AL$133)/(PERCENT!AL$133-PERCENT!AL$135))</f>
        <v>-0.37278128235839531</v>
      </c>
      <c r="AM113" s="124">
        <f>IF(PERCENT!AM115&gt;PERCENT!AM$133,(PERCENT!AM115-PERCENT!AM$133)/(PERCENT!AM$134-PERCENT!AM$133),(PERCENT!AM115-PERCENT!AM$133)/(PERCENT!AM$133-PERCENT!AM$135))</f>
        <v>0.94940433438103111</v>
      </c>
      <c r="AN113" s="124">
        <f>IF(PERCENT!AN115&gt;PERCENT!AN$133,(PERCENT!AN115-PERCENT!AN$133)/(PERCENT!AN$134-PERCENT!AN$133),(PERCENT!AN115-PERCENT!AN$133)/(PERCENT!AN$133-PERCENT!AN$135))</f>
        <v>1</v>
      </c>
      <c r="AO113" s="124">
        <f>IF(PERCENT!AO115&gt;PERCENT!AO$133,(PERCENT!AO115-PERCENT!AO$133)/(PERCENT!AO$134-PERCENT!AO$133),(PERCENT!AO115-PERCENT!AO$133)/(PERCENT!AO$133-PERCENT!AO$135))</f>
        <v>0.29356437387770618</v>
      </c>
      <c r="AP113" s="124">
        <f>IF(PERCENT!AP115&gt;PERCENT!AP$133,(PERCENT!AP115-PERCENT!AP$133)/(PERCENT!AP$134-PERCENT!AP$133),(PERCENT!AP115-PERCENT!AP$133)/(PERCENT!AP$133-PERCENT!AP$135))</f>
        <v>1</v>
      </c>
      <c r="AQ113" s="124">
        <f>IF(PERCENT!AQ115&gt;PERCENT!AQ$133,(PERCENT!AQ115-PERCENT!AQ$133)/(PERCENT!AQ$134-PERCENT!AQ$133),(PERCENT!AQ115-PERCENT!AQ$133)/(PERCENT!AQ$133-PERCENT!AQ$135))</f>
        <v>1</v>
      </c>
      <c r="AR113" s="124">
        <f>IF(PERCENT!AR115&gt;PERCENT!AR$133,(PERCENT!AR115-PERCENT!AR$133)/(PERCENT!AR$134-PERCENT!AR$133),(PERCENT!AR115-PERCENT!AR$133)/(PERCENT!AR$133-PERCENT!AR$135))</f>
        <v>1</v>
      </c>
      <c r="AS113" s="198">
        <f>IF(PERCENT!AS115&gt;PERCENT!AS$133,(PERCENT!AS115-PERCENT!AS$133)/(PERCENT!AS$134-PERCENT!AS$133),(PERCENT!AS115-PERCENT!AS$133)/(PERCENT!AS$133-PERCENT!AS$135))</f>
        <v>0.15003860121610321</v>
      </c>
      <c r="AT113" s="198">
        <f>IF(PERCENT!AT115&gt;PERCENT!AT$133,(PERCENT!AT115-PERCENT!AT$133)/(PERCENT!AT$134-PERCENT!AT$133),(PERCENT!AT115-PERCENT!AT$133)/(PERCENT!AT$133-PERCENT!AT$135))</f>
        <v>1</v>
      </c>
      <c r="AU113" s="198">
        <f>IF(PERCENT!AU115&gt;PERCENT!AU$133,(PERCENT!AU115-PERCENT!AU$133)/(PERCENT!AU$134-PERCENT!AU$133),(PERCENT!AU115-PERCENT!AU$133)/(PERCENT!AU$133-PERCENT!AU$135))</f>
        <v>5.0545287287337121E-2</v>
      </c>
      <c r="AV113" s="231">
        <f>IF(PERCENT!AV115&gt;PERCENT!AV$133,(PERCENT!AV115-PERCENT!AV$133)/(PERCENT!AV$134-PERCENT!AV$133),(PERCENT!AV115-PERCENT!AV$133)/(PERCENT!AV$133-PERCENT!AV$135))</f>
        <v>1</v>
      </c>
      <c r="AW113" s="231">
        <f>IF(PERCENT!AW115&gt;PERCENT!AW$133,(PERCENT!AW115-PERCENT!AW$133)/(PERCENT!AW$134-PERCENT!AW$133),(PERCENT!AW115-PERCENT!AW$133)/(PERCENT!AW$133-PERCENT!AW$135))</f>
        <v>0.19278541430487187</v>
      </c>
      <c r="AX113" s="231">
        <f>IF(PERCENT!AX115&gt;PERCENT!AX$133,(PERCENT!AX115-PERCENT!AX$133)/(PERCENT!AX$134-PERCENT!AX$133),(PERCENT!AX115-PERCENT!AX$133)/(PERCENT!AX$133-PERCENT!AX$135))</f>
        <v>1</v>
      </c>
      <c r="AY113" s="232">
        <f>IF(PERCENT!AY115&gt;PERCENT!AY$133,(PERCENT!AY115-PERCENT!AY$133)/(PERCENT!AY$134-PERCENT!AY$133),(PERCENT!AY115-PERCENT!AY$133)/(PERCENT!AY$133-PERCENT!AY$135))</f>
        <v>0.50225181172668298</v>
      </c>
    </row>
    <row r="114" spans="1:51" x14ac:dyDescent="0.35">
      <c r="A114" s="197" t="s">
        <v>812</v>
      </c>
      <c r="B114" s="125">
        <f>IF(PERCENT!B116&gt;PERCENT!B$133,(PERCENT!B116-PERCENT!B$133)/(PERCENT!B$134-PERCENT!B$133),(PERCENT!B116-PERCENT!B$133)/(PERCENT!B$133-PERCENT!B$135))</f>
        <v>-7.128330896488555E-2</v>
      </c>
      <c r="C114" s="124">
        <f>IF(PERCENT!C116&gt;PERCENT!C$133,(PERCENT!C116-PERCENT!C$133)/(PERCENT!C$134-PERCENT!C$133),(PERCENT!C116-PERCENT!C$133)/(PERCENT!C$133-PERCENT!C$135))</f>
        <v>-5.9511955930688393E-2</v>
      </c>
      <c r="D114" s="124">
        <f>IF(PERCENT!D116&gt;PERCENT!D$133,(PERCENT!D116-PERCENT!D$133)/(PERCENT!D$134-PERCENT!D$133),(PERCENT!D116-PERCENT!D$133)/(PERCENT!D$133-PERCENT!D$135))</f>
        <v>-0.12973596358372544</v>
      </c>
      <c r="E114" s="124">
        <f>IF(PERCENT!E116&gt;PERCENT!E$133,(PERCENT!E116-PERCENT!E$133)/(PERCENT!E$134-PERCENT!E$133),(PERCENT!E116-PERCENT!E$133)/(PERCENT!E$133-PERCENT!E$135))</f>
        <v>-0.21757132430383844</v>
      </c>
      <c r="F114" s="124">
        <f>IF(PERCENT!F116&gt;PERCENT!F$133,(PERCENT!F116-PERCENT!F$133)/(PERCENT!F$134-PERCENT!F$133),(PERCENT!F116-PERCENT!F$133)/(PERCENT!F$133-PERCENT!F$135))</f>
        <v>0.26445081532768411</v>
      </c>
      <c r="G114" s="124">
        <f>IF(PERCENT!G116&gt;PERCENT!G$133,(PERCENT!G116-PERCENT!G$133)/(PERCENT!G$134-PERCENT!G$133),(PERCENT!G116-PERCENT!G$133)/(PERCENT!G$133-PERCENT!G$135))</f>
        <v>-0.58971092664048808</v>
      </c>
      <c r="H114" s="125">
        <f>IF(PERCENT!H116&gt;PERCENT!H$133,(PERCENT!H116-PERCENT!H$133)/(PERCENT!H$134-PERCENT!H$133),(PERCENT!H116-PERCENT!H$133)/(PERCENT!H$133-PERCENT!H$135))</f>
        <v>-0.83292149866984577</v>
      </c>
      <c r="I114" s="124">
        <f>IF(PERCENT!I116&gt;PERCENT!I$133,(PERCENT!I116-PERCENT!I$133)/(PERCENT!I$134-PERCENT!I$133),(PERCENT!I116-PERCENT!I$133)/(PERCENT!I$133-PERCENT!I$135))</f>
        <v>-0.91674891773726497</v>
      </c>
      <c r="J114" s="124">
        <f>IF(PERCENT!J116&gt;PERCENT!J$133,(PERCENT!J116-PERCENT!J$133)/(PERCENT!J$134-PERCENT!J$133),(PERCENT!J116-PERCENT!J$133)/(PERCENT!J$133-PERCENT!J$135))</f>
        <v>-0.74462191734015137</v>
      </c>
      <c r="K114" s="126">
        <f>IF(PERCENT!K116&gt;PERCENT!K$133,(PERCENT!K116-PERCENT!K$133)/(PERCENT!K$134-PERCENT!K$133),(PERCENT!K116-PERCENT!K$133)/(PERCENT!K$133-PERCENT!K$135))</f>
        <v>-1.4364353542207877E-2</v>
      </c>
      <c r="L114" s="126">
        <f>IF(PERCENT!L116&gt;PERCENT!L$133,(PERCENT!L116-PERCENT!L$133)/(PERCENT!L$134-PERCENT!L$133),(PERCENT!L116-PERCENT!L$133)/(PERCENT!L$133-PERCENT!L$135))</f>
        <v>0.55310793783497869</v>
      </c>
      <c r="M114" s="124">
        <f>IF(PERCENT!M116&gt;PERCENT!M$133,(PERCENT!M116-PERCENT!M$133)/(PERCENT!M$134-PERCENT!M$133),(PERCENT!M116-PERCENT!M$133)/(PERCENT!M$133-PERCENT!M$135))</f>
        <v>0.10740743443984035</v>
      </c>
      <c r="N114" s="124">
        <f>IF(PERCENT!N116&gt;PERCENT!N$133,(PERCENT!N116-PERCENT!N$133)/(PERCENT!N$134-PERCENT!N$133),(PERCENT!N116-PERCENT!N$133)/(PERCENT!N$133-PERCENT!N$135))</f>
        <v>0.36198061598072778</v>
      </c>
      <c r="O114" s="124">
        <f>IF(PERCENT!O116&gt;PERCENT!O$133,(PERCENT!O116-PERCENT!O$133)/(PERCENT!O$134-PERCENT!O$133),(PERCENT!O116-PERCENT!O$133)/(PERCENT!O$133-PERCENT!O$135))</f>
        <v>-0.52000819618122152</v>
      </c>
      <c r="P114" s="124">
        <f>IF(PERCENT!P116&gt;PERCENT!P$133,(PERCENT!P116-PERCENT!P$133)/(PERCENT!P$134-PERCENT!P$133),(PERCENT!P116-PERCENT!P$133)/(PERCENT!P$133-PERCENT!P$135))</f>
        <v>-6.5242340717558911E-2</v>
      </c>
      <c r="Q114" s="124">
        <f>IF(PERCENT!Q116&gt;PERCENT!Q$133,(PERCENT!Q116-PERCENT!Q$133)/(PERCENT!Q$134-PERCENT!Q$133),(PERCENT!Q116-PERCENT!Q$133)/(PERCENT!Q$133-PERCENT!Q$135))</f>
        <v>0.23525586101868778</v>
      </c>
      <c r="R114" s="127">
        <f>IF(PERCENT!R116&gt;PERCENT!R$133,(PERCENT!R116-PERCENT!R$133)/(PERCENT!R$134-PERCENT!R$133),(PERCENT!R116-PERCENT!R$133)/(PERCENT!R$133-PERCENT!R$135))</f>
        <v>-0.93142628782451631</v>
      </c>
      <c r="S114" s="124">
        <f>IF(PERCENT!S116&gt;PERCENT!S$133,(PERCENT!S116-PERCENT!S$133)/(PERCENT!S$134-PERCENT!S$133),(PERCENT!S116-PERCENT!S$133)/(PERCENT!S$133-PERCENT!S$135))</f>
        <v>-0.94892657633699895</v>
      </c>
      <c r="T114" s="124">
        <f>IF(PERCENT!T116&gt;PERCENT!T$133,(PERCENT!T116-PERCENT!T$133)/(PERCENT!T$134-PERCENT!T$133),(PERCENT!T116-PERCENT!T$133)/(PERCENT!T$133-PERCENT!T$135))</f>
        <v>-0.94474725416889793</v>
      </c>
      <c r="U114" s="124">
        <f>IF(PERCENT!U116&gt;PERCENT!U$133,(PERCENT!U116-PERCENT!U$133)/(PERCENT!U$134-PERCENT!U$133),(PERCENT!U116-PERCENT!U$133)/(PERCENT!U$133-PERCENT!U$135))</f>
        <v>-0.8875242147720962</v>
      </c>
      <c r="V114" s="127">
        <f>IF(PERCENT!V116&gt;PERCENT!V$133,(PERCENT!V116-PERCENT!V$133)/(PERCENT!V$134-PERCENT!V$133),(PERCENT!V116-PERCENT!V$133)/(PERCENT!V$133-PERCENT!V$135))</f>
        <v>-0.70622936016443083</v>
      </c>
      <c r="W114" s="124">
        <f>IF(PERCENT!W116&gt;PERCENT!W$133,(PERCENT!W116-PERCENT!W$133)/(PERCENT!W$134-PERCENT!W$133),(PERCENT!W116-PERCENT!W$133)/(PERCENT!W$133-PERCENT!W$135))</f>
        <v>-0.70622936016443083</v>
      </c>
      <c r="X114" s="127">
        <f>IF(PERCENT!X116&gt;PERCENT!X$133,(PERCENT!X116-PERCENT!X$133)/(PERCENT!X$134-PERCENT!X$133),(PERCENT!X116-PERCENT!X$133)/(PERCENT!X$133-PERCENT!X$135))</f>
        <v>-0.29150359730445546</v>
      </c>
      <c r="Y114" s="124">
        <f>IF(PERCENT!Y116&gt;PERCENT!Y$133,(PERCENT!Y116-PERCENT!Y$133)/(PERCENT!Y$134-PERCENT!Y$133),(PERCENT!Y116-PERCENT!Y$133)/(PERCENT!Y$133-PERCENT!Y$135))</f>
        <v>-0.89877323643241813</v>
      </c>
      <c r="Z114" s="124">
        <f>IF(PERCENT!Z116&gt;PERCENT!Z$133,(PERCENT!Z116-PERCENT!Z$133)/(PERCENT!Z$134-PERCENT!Z$133),(PERCENT!Z116-PERCENT!Z$133)/(PERCENT!Z$133-PERCENT!Z$135))</f>
        <v>-0.8858998895414848</v>
      </c>
      <c r="AA114" s="124">
        <f>IF(PERCENT!AA116&gt;PERCENT!AA$133,(PERCENT!AA116-PERCENT!AA$133)/(PERCENT!AA$134-PERCENT!AA$133),(PERCENT!AA116-PERCENT!AA$133)/(PERCENT!AA$133-PERCENT!AA$135))</f>
        <v>-0.45755467209365464</v>
      </c>
      <c r="AB114" s="124">
        <f>IF(PERCENT!AB116&gt;PERCENT!AB$133,(PERCENT!AB116-PERCENT!AB$133)/(PERCENT!AB$134-PERCENT!AB$133),(PERCENT!AB116-PERCENT!AB$133)/(PERCENT!AB$133-PERCENT!AB$135))</f>
        <v>8.1753003054774089E-3</v>
      </c>
      <c r="AC114" s="127">
        <f>IF(PERCENT!AC116&gt;PERCENT!AC$133,(PERCENT!AC116-PERCENT!AC$133)/(PERCENT!AC$134-PERCENT!AC$133),(PERCENT!AC116-PERCENT!AC$133)/(PERCENT!AC$133-PERCENT!AC$135))</f>
        <v>-9.6469588980002519E-2</v>
      </c>
      <c r="AD114" s="124">
        <f>IF(PERCENT!AD116&gt;PERCENT!AD$133,(PERCENT!AD116-PERCENT!AD$133)/(PERCENT!AD$134-PERCENT!AD$133),(PERCENT!AD116-PERCENT!AD$133)/(PERCENT!AD$133-PERCENT!AD$135))</f>
        <v>-9.6469588980002519E-2</v>
      </c>
      <c r="AE114" s="128">
        <f>IF(PERCENT!AE116&gt;PERCENT!AE$133,(PERCENT!AE116-PERCENT!AE$133)/(PERCENT!AE$134-PERCENT!AE$133),(PERCENT!AE116-PERCENT!AE$133)/(PERCENT!AE$133-PERCENT!AE$135))</f>
        <v>4.3004817016646539E-2</v>
      </c>
      <c r="AF114" s="124">
        <f>IF(PERCENT!AF116&gt;PERCENT!AF$133,(PERCENT!AF116-PERCENT!AF$133)/(PERCENT!AF$134-PERCENT!AF$133),(PERCENT!AF116-PERCENT!AF$133)/(PERCENT!AF$133-PERCENT!AF$135))</f>
        <v>0.6185831253712909</v>
      </c>
      <c r="AG114" s="124">
        <f>IF(PERCENT!AG116&gt;PERCENT!AG$133,(PERCENT!AG116-PERCENT!AG$133)/(PERCENT!AG$134-PERCENT!AG$133),(PERCENT!AG116-PERCENT!AG$133)/(PERCENT!AG$133-PERCENT!AG$135))</f>
        <v>0.39788466131703876</v>
      </c>
      <c r="AH114" s="124">
        <f>IF(PERCENT!AH116&gt;PERCENT!AH$133,(PERCENT!AH116-PERCENT!AH$133)/(PERCENT!AH$134-PERCENT!AH$133),(PERCENT!AH116-PERCENT!AH$133)/(PERCENT!AH$133-PERCENT!AH$135))</f>
        <v>-0.75253364673677359</v>
      </c>
      <c r="AI114" s="124">
        <f>IF(PERCENT!AI116&gt;PERCENT!AI$133,(PERCENT!AI116-PERCENT!AI$133)/(PERCENT!AI$134-PERCENT!AI$133),(PERCENT!AI116-PERCENT!AI$133)/(PERCENT!AI$133-PERCENT!AI$135))</f>
        <v>2.6290589532991772E-2</v>
      </c>
      <c r="AJ114" s="124">
        <f>IF(PERCENT!AJ116&gt;PERCENT!AJ$133,(PERCENT!AJ116-PERCENT!AJ$133)/(PERCENT!AJ$134-PERCENT!AJ$133),(PERCENT!AJ116-PERCENT!AJ$133)/(PERCENT!AJ$133-PERCENT!AJ$135))</f>
        <v>-0.20181487802570588</v>
      </c>
      <c r="AK114" s="124">
        <f>IF(PERCENT!AK116&gt;PERCENT!AK$133,(PERCENT!AK116-PERCENT!AK$133)/(PERCENT!AK$134-PERCENT!AK$133),(PERCENT!AK116-PERCENT!AK$133)/(PERCENT!AK$133-PERCENT!AK$135))</f>
        <v>-8.0706014189595651E-3</v>
      </c>
      <c r="AL114" s="124">
        <f>IF(PERCENT!AL116&gt;PERCENT!AL$133,(PERCENT!AL116-PERCENT!AL$133)/(PERCENT!AL$134-PERCENT!AL$133),(PERCENT!AL116-PERCENT!AL$133)/(PERCENT!AL$133-PERCENT!AL$135))</f>
        <v>-0.83638462106053735</v>
      </c>
      <c r="AM114" s="124">
        <f>IF(PERCENT!AM116&gt;PERCENT!AM$133,(PERCENT!AM116-PERCENT!AM$133)/(PERCENT!AM$134-PERCENT!AM$133),(PERCENT!AM116-PERCENT!AM$133)/(PERCENT!AM$133-PERCENT!AM$135))</f>
        <v>-0.12468296031714146</v>
      </c>
      <c r="AN114" s="124">
        <f>IF(PERCENT!AN116&gt;PERCENT!AN$133,(PERCENT!AN116-PERCENT!AN$133)/(PERCENT!AN$134-PERCENT!AN$133),(PERCENT!AN116-PERCENT!AN$133)/(PERCENT!AN$133-PERCENT!AN$135))</f>
        <v>9.2650259765238524E-2</v>
      </c>
      <c r="AO114" s="124">
        <f>IF(PERCENT!AO116&gt;PERCENT!AO$133,(PERCENT!AO116-PERCENT!AO$133)/(PERCENT!AO$134-PERCENT!AO$133),(PERCENT!AO116-PERCENT!AO$133)/(PERCENT!AO$133-PERCENT!AO$135))</f>
        <v>4.8442950921438188E-2</v>
      </c>
      <c r="AP114" s="124">
        <f>IF(PERCENT!AP116&gt;PERCENT!AP$133,(PERCENT!AP116-PERCENT!AP$133)/(PERCENT!AP$134-PERCENT!AP$133),(PERCENT!AP116-PERCENT!AP$133)/(PERCENT!AP$133-PERCENT!AP$135))</f>
        <v>0.3612387558359208</v>
      </c>
      <c r="AQ114" s="124">
        <f>IF(PERCENT!AQ116&gt;PERCENT!AQ$133,(PERCENT!AQ116-PERCENT!AQ$133)/(PERCENT!AQ$134-PERCENT!AQ$133),(PERCENT!AQ116-PERCENT!AQ$133)/(PERCENT!AQ$133-PERCENT!AQ$135))</f>
        <v>0.1056800167042785</v>
      </c>
      <c r="AR114" s="124">
        <f>IF(PERCENT!AR116&gt;PERCENT!AR$133,(PERCENT!AR116-PERCENT!AR$133)/(PERCENT!AR$134-PERCENT!AR$133),(PERCENT!AR116-PERCENT!AR$133)/(PERCENT!AR$133-PERCENT!AR$135))</f>
        <v>0.17207513071787181</v>
      </c>
      <c r="AS114" s="198">
        <f>IF(PERCENT!AS116&gt;PERCENT!AS$133,(PERCENT!AS116-PERCENT!AS$133)/(PERCENT!AS$134-PERCENT!AS$133),(PERCENT!AS116-PERCENT!AS$133)/(PERCENT!AS$133-PERCENT!AS$135))</f>
        <v>-0.63284995121594667</v>
      </c>
      <c r="AT114" s="198">
        <f>IF(PERCENT!AT116&gt;PERCENT!AT$133,(PERCENT!AT116-PERCENT!AT$133)/(PERCENT!AT$134-PERCENT!AT$133),(PERCENT!AT116-PERCENT!AT$133)/(PERCENT!AT$133-PERCENT!AT$135))</f>
        <v>0.3365008714989155</v>
      </c>
      <c r="AU114" s="198">
        <f>IF(PERCENT!AU116&gt;PERCENT!AU$133,(PERCENT!AU116-PERCENT!AU$133)/(PERCENT!AU$134-PERCENT!AU$133),(PERCENT!AU116-PERCENT!AU$133)/(PERCENT!AU$133-PERCENT!AU$135))</f>
        <v>-0.41707543836319616</v>
      </c>
      <c r="AV114" s="231">
        <f>IF(PERCENT!AV116&gt;PERCENT!AV$133,(PERCENT!AV116-PERCENT!AV$133)/(PERCENT!AV$134-PERCENT!AV$133),(PERCENT!AV116-PERCENT!AV$133)/(PERCENT!AV$133-PERCENT!AV$135))</f>
        <v>4.3004817016646539E-2</v>
      </c>
      <c r="AW114" s="231">
        <f>IF(PERCENT!AW116&gt;PERCENT!AW$133,(PERCENT!AW116-PERCENT!AW$133)/(PERCENT!AW$134-PERCENT!AW$133),(PERCENT!AW116-PERCENT!AW$133)/(PERCENT!AW$133-PERCENT!AW$135))</f>
        <v>-0.17764857266465636</v>
      </c>
      <c r="AX114" s="231">
        <f>IF(PERCENT!AX116&gt;PERCENT!AX$133,(PERCENT!AX116-PERCENT!AX$133)/(PERCENT!AX$134-PERCENT!AX$133),(PERCENT!AX116-PERCENT!AX$133)/(PERCENT!AX$133-PERCENT!AX$135))</f>
        <v>4.3004817016646539E-2</v>
      </c>
      <c r="AY114" s="232">
        <f>IF(PERCENT!AY116&gt;PERCENT!AY$133,(PERCENT!AY116-PERCENT!AY$133)/(PERCENT!AY$134-PERCENT!AY$133),(PERCENT!AY116-PERCENT!AY$133)/(PERCENT!AY$133-PERCENT!AY$135))</f>
        <v>-0.65440023009186532</v>
      </c>
    </row>
    <row r="115" spans="1:51" x14ac:dyDescent="0.35">
      <c r="A115" s="197" t="s">
        <v>805</v>
      </c>
      <c r="B115" s="125">
        <f>IF(PERCENT!B117&gt;PERCENT!B$133,(PERCENT!B117-PERCENT!B$133)/(PERCENT!B$134-PERCENT!B$133),(PERCENT!B117-PERCENT!B$133)/(PERCENT!B$133-PERCENT!B$135))</f>
        <v>-0.26562162002992956</v>
      </c>
      <c r="C115" s="124">
        <f>IF(PERCENT!C117&gt;PERCENT!C$133,(PERCENT!C117-PERCENT!C$133)/(PERCENT!C$134-PERCENT!C$133),(PERCENT!C117-PERCENT!C$133)/(PERCENT!C$133-PERCENT!C$135))</f>
        <v>-0.46934418668828148</v>
      </c>
      <c r="D115" s="124">
        <f>IF(PERCENT!D117&gt;PERCENT!D$133,(PERCENT!D117-PERCENT!D$133)/(PERCENT!D$134-PERCENT!D$133),(PERCENT!D117-PERCENT!D$133)/(PERCENT!D$133-PERCENT!D$135))</f>
        <v>-0.65618464396382192</v>
      </c>
      <c r="E115" s="124">
        <f>IF(PERCENT!E117&gt;PERCENT!E$133,(PERCENT!E117-PERCENT!E$133)/(PERCENT!E$134-PERCENT!E$133),(PERCENT!E117-PERCENT!E$133)/(PERCENT!E$133-PERCENT!E$135))</f>
        <v>-0.6838016563073408</v>
      </c>
      <c r="F115" s="124">
        <f>IF(PERCENT!F117&gt;PERCENT!F$133,(PERCENT!F117-PERCENT!F$133)/(PERCENT!F$134-PERCENT!F$133),(PERCENT!F117-PERCENT!F$133)/(PERCENT!F$133-PERCENT!F$135))</f>
        <v>0.2480301970889433</v>
      </c>
      <c r="G115" s="124">
        <f>IF(PERCENT!G117&gt;PERCENT!G$133,(PERCENT!G117-PERCENT!G$133)/(PERCENT!G$134-PERCENT!G$133),(PERCENT!G117-PERCENT!G$133)/(PERCENT!G$133-PERCENT!G$135))</f>
        <v>0.26829744460822408</v>
      </c>
      <c r="H115" s="125">
        <f>IF(PERCENT!H117&gt;PERCENT!H$133,(PERCENT!H117-PERCENT!H$133)/(PERCENT!H$134-PERCENT!H$133),(PERCENT!H117-PERCENT!H$133)/(PERCENT!H$133-PERCENT!H$135))</f>
        <v>-0.276482944960252</v>
      </c>
      <c r="I115" s="124">
        <f>IF(PERCENT!I117&gt;PERCENT!I$133,(PERCENT!I117-PERCENT!I$133)/(PERCENT!I$134-PERCENT!I$133),(PERCENT!I117-PERCENT!I$133)/(PERCENT!I$133-PERCENT!I$135))</f>
        <v>-0.87665850294549397</v>
      </c>
      <c r="J115" s="124">
        <f>IF(PERCENT!J117&gt;PERCENT!J$133,(PERCENT!J117-PERCENT!J$133)/(PERCENT!J$134-PERCENT!J$133),(PERCENT!J117-PERCENT!J$133)/(PERCENT!J$133-PERCENT!J$135))</f>
        <v>2.1074431786978553E-2</v>
      </c>
      <c r="K115" s="126">
        <f>IF(PERCENT!K117&gt;PERCENT!K$133,(PERCENT!K117-PERCENT!K$133)/(PERCENT!K$134-PERCENT!K$133),(PERCENT!K117-PERCENT!K$133)/(PERCENT!K$133-PERCENT!K$135))</f>
        <v>-6.0104533977856561E-2</v>
      </c>
      <c r="L115" s="126">
        <f>IF(PERCENT!L117&gt;PERCENT!L$133,(PERCENT!L117-PERCENT!L$133)/(PERCENT!L$134-PERCENT!L$133),(PERCENT!L117-PERCENT!L$133)/(PERCENT!L$133-PERCENT!L$135))</f>
        <v>9.2335441572351656E-2</v>
      </c>
      <c r="M115" s="124">
        <f>IF(PERCENT!M117&gt;PERCENT!M$133,(PERCENT!M117-PERCENT!M$133)/(PERCENT!M$134-PERCENT!M$133),(PERCENT!M117-PERCENT!M$133)/(PERCENT!M$133-PERCENT!M$135))</f>
        <v>0.16737048478222483</v>
      </c>
      <c r="N115" s="124">
        <f>IF(PERCENT!N117&gt;PERCENT!N$133,(PERCENT!N117-PERCENT!N$133)/(PERCENT!N$134-PERCENT!N$133),(PERCENT!N117-PERCENT!N$133)/(PERCENT!N$133-PERCENT!N$135))</f>
        <v>-0.15515071382540585</v>
      </c>
      <c r="O115" s="124">
        <f>IF(PERCENT!O117&gt;PERCENT!O$133,(PERCENT!O117-PERCENT!O$133)/(PERCENT!O$134-PERCENT!O$133),(PERCENT!O117-PERCENT!O$133)/(PERCENT!O$133-PERCENT!O$135))</f>
        <v>-0.2837855578451085</v>
      </c>
      <c r="P115" s="124">
        <f>IF(PERCENT!P117&gt;PERCENT!P$133,(PERCENT!P117-PERCENT!P$133)/(PERCENT!P$134-PERCENT!P$133),(PERCENT!P117-PERCENT!P$133)/(PERCENT!P$133-PERCENT!P$135))</f>
        <v>-0.10247878948607983</v>
      </c>
      <c r="Q115" s="124">
        <f>IF(PERCENT!Q117&gt;PERCENT!Q$133,(PERCENT!Q117-PERCENT!Q$133)/(PERCENT!Q$134-PERCENT!Q$133),(PERCENT!Q117-PERCENT!Q$133)/(PERCENT!Q$133-PERCENT!Q$135))</f>
        <v>0.14443376493163179</v>
      </c>
      <c r="R115" s="127">
        <f>IF(PERCENT!R117&gt;PERCENT!R$133,(PERCENT!R117-PERCENT!R$133)/(PERCENT!R$134-PERCENT!R$133),(PERCENT!R117-PERCENT!R$133)/(PERCENT!R$133-PERCENT!R$135))</f>
        <v>-0.76198532951399944</v>
      </c>
      <c r="S115" s="124">
        <f>IF(PERCENT!S117&gt;PERCENT!S$133,(PERCENT!S117-PERCENT!S$133)/(PERCENT!S$134-PERCENT!S$133),(PERCENT!S117-PERCENT!S$133)/(PERCENT!S$133-PERCENT!S$135))</f>
        <v>-0.77128778199143755</v>
      </c>
      <c r="T115" s="124">
        <f>IF(PERCENT!T117&gt;PERCENT!T$133,(PERCENT!T117-PERCENT!T$133)/(PERCENT!T$134-PERCENT!T$133),(PERCENT!T117-PERCENT!T$133)/(PERCENT!T$133-PERCENT!T$135))</f>
        <v>-0.80502544945783461</v>
      </c>
      <c r="U115" s="124">
        <f>IF(PERCENT!U117&gt;PERCENT!U$133,(PERCENT!U117-PERCENT!U$133)/(PERCENT!U$134-PERCENT!U$133),(PERCENT!U117-PERCENT!U$133)/(PERCENT!U$133-PERCENT!U$135))</f>
        <v>-0.67911643131104704</v>
      </c>
      <c r="V115" s="127">
        <f>IF(PERCENT!V117&gt;PERCENT!V$133,(PERCENT!V117-PERCENT!V$133)/(PERCENT!V$134-PERCENT!V$133),(PERCENT!V117-PERCENT!V$133)/(PERCENT!V$133-PERCENT!V$135))</f>
        <v>-0.81797834132441438</v>
      </c>
      <c r="W115" s="124">
        <f>IF(PERCENT!W117&gt;PERCENT!W$133,(PERCENT!W117-PERCENT!W$133)/(PERCENT!W$134-PERCENT!W$133),(PERCENT!W117-PERCENT!W$133)/(PERCENT!W$133-PERCENT!W$135))</f>
        <v>-0.81797834132441438</v>
      </c>
      <c r="X115" s="127">
        <f>IF(PERCENT!X117&gt;PERCENT!X$133,(PERCENT!X117-PERCENT!X$133)/(PERCENT!X$134-PERCENT!X$133),(PERCENT!X117-PERCENT!X$133)/(PERCENT!X$133-PERCENT!X$135))</f>
        <v>-0.27427139149461982</v>
      </c>
      <c r="Y115" s="124">
        <f>IF(PERCENT!Y117&gt;PERCENT!Y$133,(PERCENT!Y117-PERCENT!Y$133)/(PERCENT!Y$134-PERCENT!Y$133),(PERCENT!Y117-PERCENT!Y$133)/(PERCENT!Y$133-PERCENT!Y$135))</f>
        <v>-0.60928188914889025</v>
      </c>
      <c r="Z115" s="124">
        <f>IF(PERCENT!Z117&gt;PERCENT!Z$133,(PERCENT!Z117-PERCENT!Z$133)/(PERCENT!Z$134-PERCENT!Z$133),(PERCENT!Z117-PERCENT!Z$133)/(PERCENT!Z$133-PERCENT!Z$135))</f>
        <v>-0.69438173122656455</v>
      </c>
      <c r="AA115" s="124">
        <f>IF(PERCENT!AA117&gt;PERCENT!AA$133,(PERCENT!AA117-PERCENT!AA$133)/(PERCENT!AA$134-PERCENT!AA$133),(PERCENT!AA117-PERCENT!AA$133)/(PERCENT!AA$133-PERCENT!AA$135))</f>
        <v>-0.18795931082124107</v>
      </c>
      <c r="AB115" s="124">
        <f>IF(PERCENT!AB117&gt;PERCENT!AB$133,(PERCENT!AB117-PERCENT!AB$133)/(PERCENT!AB$134-PERCENT!AB$133),(PERCENT!AB117-PERCENT!AB$133)/(PERCENT!AB$133-PERCENT!AB$135))</f>
        <v>-0.14588147773758958</v>
      </c>
      <c r="AC115" s="127">
        <f>IF(PERCENT!AC117&gt;PERCENT!AC$133,(PERCENT!AC117-PERCENT!AC$133)/(PERCENT!AC$134-PERCENT!AC$133),(PERCENT!AC117-PERCENT!AC$133)/(PERCENT!AC$133-PERCENT!AC$135))</f>
        <v>-0.29019951788778153</v>
      </c>
      <c r="AD115" s="124">
        <f>IF(PERCENT!AD117&gt;PERCENT!AD$133,(PERCENT!AD117-PERCENT!AD$133)/(PERCENT!AD$134-PERCENT!AD$133),(PERCENT!AD117-PERCENT!AD$133)/(PERCENT!AD$133-PERCENT!AD$135))</f>
        <v>-0.29019951788778153</v>
      </c>
      <c r="AE115" s="128">
        <f>IF(PERCENT!AE117&gt;PERCENT!AE$133,(PERCENT!AE117-PERCENT!AE$133)/(PERCENT!AE$134-PERCENT!AE$133),(PERCENT!AE117-PERCENT!AE$133)/(PERCENT!AE$133-PERCENT!AE$135))</f>
        <v>5.1755019602025498E-2</v>
      </c>
      <c r="AF115" s="124">
        <f>IF(PERCENT!AF117&gt;PERCENT!AF$133,(PERCENT!AF117-PERCENT!AF$133)/(PERCENT!AF$134-PERCENT!AF$133),(PERCENT!AF117-PERCENT!AF$133)/(PERCENT!AF$133-PERCENT!AF$135))</f>
        <v>0.69889202011518137</v>
      </c>
      <c r="AG115" s="124">
        <f>IF(PERCENT!AG117&gt;PERCENT!AG$133,(PERCENT!AG117-PERCENT!AG$133)/(PERCENT!AG$134-PERCENT!AG$133),(PERCENT!AG117-PERCENT!AG$133)/(PERCENT!AG$133-PERCENT!AG$135))</f>
        <v>0.30333403509186102</v>
      </c>
      <c r="AH115" s="124">
        <f>IF(PERCENT!AH117&gt;PERCENT!AH$133,(PERCENT!AH117-PERCENT!AH$133)/(PERCENT!AH$134-PERCENT!AH$133),(PERCENT!AH117-PERCENT!AH$133)/(PERCENT!AH$133-PERCENT!AH$135))</f>
        <v>-0.18704052025335116</v>
      </c>
      <c r="AI115" s="124">
        <f>IF(PERCENT!AI117&gt;PERCENT!AI$133,(PERCENT!AI117-PERCENT!AI$133)/(PERCENT!AI$134-PERCENT!AI$133),(PERCENT!AI117-PERCENT!AI$133)/(PERCENT!AI$133-PERCENT!AI$135))</f>
        <v>-0.120674465476052</v>
      </c>
      <c r="AJ115" s="124">
        <f>IF(PERCENT!AJ117&gt;PERCENT!AJ$133,(PERCENT!AJ117-PERCENT!AJ$133)/(PERCENT!AJ$134-PERCENT!AJ$133),(PERCENT!AJ117-PERCENT!AJ$133)/(PERCENT!AJ$133-PERCENT!AJ$135))</f>
        <v>-2.5370515833763096E-2</v>
      </c>
      <c r="AK115" s="124">
        <f>IF(PERCENT!AK117&gt;PERCENT!AK$133,(PERCENT!AK117-PERCENT!AK$133)/(PERCENT!AK$134-PERCENT!AK$133),(PERCENT!AK117-PERCENT!AK$133)/(PERCENT!AK$133-PERCENT!AK$135))</f>
        <v>-0.12612832304112978</v>
      </c>
      <c r="AL115" s="124">
        <f>IF(PERCENT!AL117&gt;PERCENT!AL$133,(PERCENT!AL117-PERCENT!AL$133)/(PERCENT!AL$134-PERCENT!AL$133),(PERCENT!AL117-PERCENT!AL$133)/(PERCENT!AL$133-PERCENT!AL$135))</f>
        <v>-0.46690212267095177</v>
      </c>
      <c r="AM115" s="124">
        <f>IF(PERCENT!AM117&gt;PERCENT!AM$133,(PERCENT!AM117-PERCENT!AM$133)/(PERCENT!AM$134-PERCENT!AM$133),(PERCENT!AM117-PERCENT!AM$133)/(PERCENT!AM$133-PERCENT!AM$135))</f>
        <v>-0.12188774927513969</v>
      </c>
      <c r="AN115" s="124">
        <f>IF(PERCENT!AN117&gt;PERCENT!AN$133,(PERCENT!AN117-PERCENT!AN$133)/(PERCENT!AN$134-PERCENT!AN$133),(PERCENT!AN117-PERCENT!AN$133)/(PERCENT!AN$133-PERCENT!AN$135))</f>
        <v>9.4633775981415494E-2</v>
      </c>
      <c r="AO115" s="124">
        <f>IF(PERCENT!AO117&gt;PERCENT!AO$133,(PERCENT!AO117-PERCENT!AO$133)/(PERCENT!AO$134-PERCENT!AO$133),(PERCENT!AO117-PERCENT!AO$133)/(PERCENT!AO$133-PERCENT!AO$135))</f>
        <v>4.3170498941166938E-2</v>
      </c>
      <c r="AP115" s="124">
        <f>IF(PERCENT!AP117&gt;PERCENT!AP$133,(PERCENT!AP117-PERCENT!AP$133)/(PERCENT!AP$134-PERCENT!AP$133),(PERCENT!AP117-PERCENT!AP$133)/(PERCENT!AP$133-PERCENT!AP$135))</f>
        <v>0.29585197544685532</v>
      </c>
      <c r="AQ115" s="124">
        <f>IF(PERCENT!AQ117&gt;PERCENT!AQ$133,(PERCENT!AQ117-PERCENT!AQ$133)/(PERCENT!AQ$134-PERCENT!AQ$133),(PERCENT!AQ117-PERCENT!AQ$133)/(PERCENT!AQ$133-PERCENT!AQ$135))</f>
        <v>7.7694003888988047E-2</v>
      </c>
      <c r="AR115" s="124">
        <f>IF(PERCENT!AR117&gt;PERCENT!AR$133,(PERCENT!AR117-PERCENT!AR$133)/(PERCENT!AR$134-PERCENT!AR$133),(PERCENT!AR117-PERCENT!AR$133)/(PERCENT!AR$133-PERCENT!AR$135))</f>
        <v>0.15368240987978818</v>
      </c>
      <c r="AS115" s="198">
        <f>IF(PERCENT!AS117&gt;PERCENT!AS$133,(PERCENT!AS117-PERCENT!AS$133)/(PERCENT!AS$134-PERCENT!AS$133),(PERCENT!AS117-PERCENT!AS$133)/(PERCENT!AS$133-PERCENT!AS$135))</f>
        <v>-0.34331055388008941</v>
      </c>
      <c r="AT115" s="198">
        <f>IF(PERCENT!AT117&gt;PERCENT!AT$133,(PERCENT!AT117-PERCENT!AT$133)/(PERCENT!AT$134-PERCENT!AT$133),(PERCENT!AT117-PERCENT!AT$133)/(PERCENT!AT$133-PERCENT!AT$135))</f>
        <v>-1.8328742512478104E-2</v>
      </c>
      <c r="AU115" s="198">
        <f>IF(PERCENT!AU117&gt;PERCENT!AU$133,(PERCENT!AU117-PERCENT!AU$133)/(PERCENT!AU$134-PERCENT!AU$133),(PERCENT!AU117-PERCENT!AU$133)/(PERCENT!AU$133-PERCENT!AU$135))</f>
        <v>-0.46776159519294891</v>
      </c>
      <c r="AV115" s="231">
        <f>IF(PERCENT!AV117&gt;PERCENT!AV$133,(PERCENT!AV117-PERCENT!AV$133)/(PERCENT!AV$134-PERCENT!AV$133),(PERCENT!AV117-PERCENT!AV$133)/(PERCENT!AV$133-PERCENT!AV$135))</f>
        <v>5.1755019602025498E-2</v>
      </c>
      <c r="AW115" s="231">
        <f>IF(PERCENT!AW117&gt;PERCENT!AW$133,(PERCENT!AW117-PERCENT!AW$133)/(PERCENT!AW$134-PERCENT!AW$133),(PERCENT!AW117-PERCENT!AW$133)/(PERCENT!AW$133-PERCENT!AW$135))</f>
        <v>-0.24002541303751929</v>
      </c>
      <c r="AX115" s="231">
        <f>IF(PERCENT!AX117&gt;PERCENT!AX$133,(PERCENT!AX117-PERCENT!AX$133)/(PERCENT!AX$134-PERCENT!AX$133),(PERCENT!AX117-PERCENT!AX$133)/(PERCENT!AX$133-PERCENT!AX$135))</f>
        <v>5.1755019602025498E-2</v>
      </c>
      <c r="AY115" s="232">
        <f>IF(PERCENT!AY117&gt;PERCENT!AY$133,(PERCENT!AY117-PERCENT!AY$133)/(PERCENT!AY$134-PERCENT!AY$133),(PERCENT!AY117-PERCENT!AY$133)/(PERCENT!AY$133-PERCENT!AY$135))</f>
        <v>-0.72986142603196669</v>
      </c>
    </row>
    <row r="116" spans="1:51" x14ac:dyDescent="0.35">
      <c r="A116" s="197" t="s">
        <v>810</v>
      </c>
      <c r="B116" s="125">
        <f>IF(PERCENT!B118&gt;PERCENT!B$133,(PERCENT!B118-PERCENT!B$133)/(PERCENT!B$134-PERCENT!B$133),(PERCENT!B118-PERCENT!B$133)/(PERCENT!B$133-PERCENT!B$135))</f>
        <v>-0.68945695096005566</v>
      </c>
      <c r="C116" s="124">
        <f>IF(PERCENT!C118&gt;PERCENT!C$133,(PERCENT!C118-PERCENT!C$133)/(PERCENT!C$134-PERCENT!C$133),(PERCENT!C118-PERCENT!C$133)/(PERCENT!C$133-PERCENT!C$135))</f>
        <v>-0.44768050060441228</v>
      </c>
      <c r="D116" s="124">
        <f>IF(PERCENT!D118&gt;PERCENT!D$133,(PERCENT!D118-PERCENT!D$133)/(PERCENT!D$134-PERCENT!D$133),(PERCENT!D118-PERCENT!D$133)/(PERCENT!D$133-PERCENT!D$135))</f>
        <v>-0.6077615673793535</v>
      </c>
      <c r="E116" s="124">
        <f>IF(PERCENT!E118&gt;PERCENT!E$133,(PERCENT!E118-PERCENT!E$133)/(PERCENT!E$134-PERCENT!E$133),(PERCENT!E118-PERCENT!E$133)/(PERCENT!E$133-PERCENT!E$135))</f>
        <v>-0.66669052975016418</v>
      </c>
      <c r="F116" s="124">
        <f>IF(PERCENT!F118&gt;PERCENT!F$133,(PERCENT!F118-PERCENT!F$133)/(PERCENT!F$134-PERCENT!F$133),(PERCENT!F118-PERCENT!F$133)/(PERCENT!F$133-PERCENT!F$135))</f>
        <v>1.452524548836308E-2</v>
      </c>
      <c r="G116" s="124">
        <f>IF(PERCENT!G118&gt;PERCENT!G$133,(PERCENT!G118-PERCENT!G$133)/(PERCENT!G$134-PERCENT!G$133),(PERCENT!G118-PERCENT!G$133)/(PERCENT!G$133-PERCENT!G$135))</f>
        <v>-0.47796102656512174</v>
      </c>
      <c r="H116" s="125">
        <f>IF(PERCENT!H118&gt;PERCENT!H$133,(PERCENT!H118-PERCENT!H$133)/(PERCENT!H$134-PERCENT!H$133),(PERCENT!H118-PERCENT!H$133)/(PERCENT!H$133-PERCENT!H$135))</f>
        <v>-0.65484925854696485</v>
      </c>
      <c r="I116" s="124">
        <f>IF(PERCENT!I118&gt;PERCENT!I$133,(PERCENT!I118-PERCENT!I$133)/(PERCENT!I$134-PERCENT!I$133),(PERCENT!I118-PERCENT!I$133)/(PERCENT!I$133-PERCENT!I$135))</f>
        <v>-0.84105538053100504</v>
      </c>
      <c r="J116" s="124">
        <f>IF(PERCENT!J118&gt;PERCENT!J$133,(PERCENT!J118-PERCENT!J$133)/(PERCENT!J$134-PERCENT!J$133),(PERCENT!J118-PERCENT!J$133)/(PERCENT!J$133-PERCENT!J$135))</f>
        <v>-0.51844143168446288</v>
      </c>
      <c r="K116" s="126">
        <f>IF(PERCENT!K118&gt;PERCENT!K$133,(PERCENT!K118-PERCENT!K$133)/(PERCENT!K$134-PERCENT!K$133),(PERCENT!K118-PERCENT!K$133)/(PERCENT!K$133-PERCENT!K$135))</f>
        <v>-0.39975859545077941</v>
      </c>
      <c r="L116" s="126">
        <f>IF(PERCENT!L118&gt;PERCENT!L$133,(PERCENT!L118-PERCENT!L$133)/(PERCENT!L$134-PERCENT!L$133),(PERCENT!L118-PERCENT!L$133)/(PERCENT!L$133-PERCENT!L$135))</f>
        <v>-0.24957854187088757</v>
      </c>
      <c r="M116" s="124">
        <f>IF(PERCENT!M118&gt;PERCENT!M$133,(PERCENT!M118-PERCENT!M$133)/(PERCENT!M$134-PERCENT!M$133),(PERCENT!M118-PERCENT!M$133)/(PERCENT!M$133-PERCENT!M$135))</f>
        <v>-1</v>
      </c>
      <c r="N116" s="124">
        <f>IF(PERCENT!N118&gt;PERCENT!N$133,(PERCENT!N118-PERCENT!N$133)/(PERCENT!N$134-PERCENT!N$133),(PERCENT!N118-PERCENT!N$133)/(PERCENT!N$133-PERCENT!N$135))</f>
        <v>3.484849820265995E-2</v>
      </c>
      <c r="O116" s="124">
        <f>IF(PERCENT!O118&gt;PERCENT!O$133,(PERCENT!O118-PERCENT!O$133)/(PERCENT!O$134-PERCENT!O$133),(PERCENT!O118-PERCENT!O$133)/(PERCENT!O$133-PERCENT!O$135))</f>
        <v>-0.23348634533476048</v>
      </c>
      <c r="P116" s="124">
        <f>IF(PERCENT!P118&gt;PERCENT!P$133,(PERCENT!P118-PERCENT!P$133)/(PERCENT!P$134-PERCENT!P$133),(PERCENT!P118-PERCENT!P$133)/(PERCENT!P$133-PERCENT!P$135))</f>
        <v>9.6585234381440246E-2</v>
      </c>
      <c r="Q116" s="124">
        <f>IF(PERCENT!Q118&gt;PERCENT!Q$133,(PERCENT!Q118-PERCENT!Q$133)/(PERCENT!Q$134-PERCENT!Q$133),(PERCENT!Q118-PERCENT!Q$133)/(PERCENT!Q$133-PERCENT!Q$135))</f>
        <v>4.1715810399655419E-2</v>
      </c>
      <c r="R116" s="127">
        <f>IF(PERCENT!R118&gt;PERCENT!R$133,(PERCENT!R118-PERCENT!R$133)/(PERCENT!R$134-PERCENT!R$133),(PERCENT!R118-PERCENT!R$133)/(PERCENT!R$133-PERCENT!R$135))</f>
        <v>-0.80971696418814099</v>
      </c>
      <c r="S116" s="124">
        <f>IF(PERCENT!S118&gt;PERCENT!S$133,(PERCENT!S118-PERCENT!S$133)/(PERCENT!S$134-PERCENT!S$133),(PERCENT!S118-PERCENT!S$133)/(PERCENT!S$133-PERCENT!S$135))</f>
        <v>-0.8146676051117121</v>
      </c>
      <c r="T116" s="124">
        <f>IF(PERCENT!T118&gt;PERCENT!T$133,(PERCENT!T118-PERCENT!T$133)/(PERCENT!T$134-PERCENT!T$133),(PERCENT!T118-PERCENT!T$133)/(PERCENT!T$133-PERCENT!T$135))</f>
        <v>-0.84012213736120511</v>
      </c>
      <c r="U116" s="124">
        <f>IF(PERCENT!U118&gt;PERCENT!U$133,(PERCENT!U118-PERCENT!U$133)/(PERCENT!U$134-PERCENT!U$133),(PERCENT!U118-PERCENT!U$133)/(PERCENT!U$133-PERCENT!U$135))</f>
        <v>-0.75365721354599602</v>
      </c>
      <c r="V116" s="127">
        <f>IF(PERCENT!V118&gt;PERCENT!V$133,(PERCENT!V118-PERCENT!V$133)/(PERCENT!V$134-PERCENT!V$133),(PERCENT!V118-PERCENT!V$133)/(PERCENT!V$133-PERCENT!V$135))</f>
        <v>-0.7874187910725472</v>
      </c>
      <c r="W116" s="124">
        <f>IF(PERCENT!W118&gt;PERCENT!W$133,(PERCENT!W118-PERCENT!W$133)/(PERCENT!W$134-PERCENT!W$133),(PERCENT!W118-PERCENT!W$133)/(PERCENT!W$133-PERCENT!W$135))</f>
        <v>-0.7874187910725472</v>
      </c>
      <c r="X116" s="127">
        <f>IF(PERCENT!X118&gt;PERCENT!X$133,(PERCENT!X118-PERCENT!X$133)/(PERCENT!X$134-PERCENT!X$133),(PERCENT!X118-PERCENT!X$133)/(PERCENT!X$133-PERCENT!X$135))</f>
        <v>-0.24573305898913606</v>
      </c>
      <c r="Y116" s="124">
        <f>IF(PERCENT!Y118&gt;PERCENT!Y$133,(PERCENT!Y118-PERCENT!Y$133)/(PERCENT!Y$134-PERCENT!Y$133),(PERCENT!Y118-PERCENT!Y$133)/(PERCENT!Y$133-PERCENT!Y$135))</f>
        <v>-0.77095815267776246</v>
      </c>
      <c r="Z116" s="124">
        <f>IF(PERCENT!Z118&gt;PERCENT!Z$133,(PERCENT!Z118-PERCENT!Z$133)/(PERCENT!Z$134-PERCENT!Z$133),(PERCENT!Z118-PERCENT!Z$133)/(PERCENT!Z$133-PERCENT!Z$135))</f>
        <v>-0.87500350944532801</v>
      </c>
      <c r="AA116" s="124">
        <f>IF(PERCENT!AA118&gt;PERCENT!AA$133,(PERCENT!AA118-PERCENT!AA$133)/(PERCENT!AA$134-PERCENT!AA$133),(PERCENT!AA118-PERCENT!AA$133)/(PERCENT!AA$133-PERCENT!AA$135))</f>
        <v>-0.49572127467831578</v>
      </c>
      <c r="AB116" s="124">
        <f>IF(PERCENT!AB118&gt;PERCENT!AB$133,(PERCENT!AB118-PERCENT!AB$133)/(PERCENT!AB$134-PERCENT!AB$133),(PERCENT!AB118-PERCENT!AB$133)/(PERCENT!AB$133-PERCENT!AB$135))</f>
        <v>9.2850672254050887E-2</v>
      </c>
      <c r="AC116" s="127">
        <f>IF(PERCENT!AC118&gt;PERCENT!AC$133,(PERCENT!AC118-PERCENT!AC$133)/(PERCENT!AC$134-PERCENT!AC$133),(PERCENT!AC118-PERCENT!AC$133)/(PERCENT!AC$133-PERCENT!AC$135))</f>
        <v>2.3817682865304581E-2</v>
      </c>
      <c r="AD116" s="124">
        <f>IF(PERCENT!AD118&gt;PERCENT!AD$133,(PERCENT!AD118-PERCENT!AD$133)/(PERCENT!AD$134-PERCENT!AD$133),(PERCENT!AD118-PERCENT!AD$133)/(PERCENT!AD$133-PERCENT!AD$135))</f>
        <v>2.3817682865304581E-2</v>
      </c>
      <c r="AE116" s="128">
        <f>IF(PERCENT!AE118&gt;PERCENT!AE$133,(PERCENT!AE118-PERCENT!AE$133)/(PERCENT!AE$134-PERCENT!AE$133),(PERCENT!AE118-PERCENT!AE$133)/(PERCENT!AE$133-PERCENT!AE$135))</f>
        <v>0.13111019513335634</v>
      </c>
      <c r="AF116" s="124">
        <f>IF(PERCENT!AF118&gt;PERCENT!AF$133,(PERCENT!AF118-PERCENT!AF$133)/(PERCENT!AF$134-PERCENT!AF$133),(PERCENT!AF118-PERCENT!AF$133)/(PERCENT!AF$133-PERCENT!AF$135))</f>
        <v>0.52305157628684396</v>
      </c>
      <c r="AG116" s="124">
        <f>IF(PERCENT!AG118&gt;PERCENT!AG$133,(PERCENT!AG118-PERCENT!AG$133)/(PERCENT!AG$134-PERCENT!AG$133),(PERCENT!AG118-PERCENT!AG$133)/(PERCENT!AG$133-PERCENT!AG$135))</f>
        <v>0.51865953890092087</v>
      </c>
      <c r="AH116" s="124">
        <f>IF(PERCENT!AH118&gt;PERCENT!AH$133,(PERCENT!AH118-PERCENT!AH$133)/(PERCENT!AH$134-PERCENT!AH$133),(PERCENT!AH118-PERCENT!AH$133)/(PERCENT!AH$133-PERCENT!AH$135))</f>
        <v>-0.50285540950687346</v>
      </c>
      <c r="AI116" s="124">
        <f>IF(PERCENT!AI118&gt;PERCENT!AI$133,(PERCENT!AI118-PERCENT!AI$133)/(PERCENT!AI$134-PERCENT!AI$133),(PERCENT!AI118-PERCENT!AI$133)/(PERCENT!AI$133-PERCENT!AI$135))</f>
        <v>0.20611810027008243</v>
      </c>
      <c r="AJ116" s="124">
        <f>IF(PERCENT!AJ118&gt;PERCENT!AJ$133,(PERCENT!AJ118-PERCENT!AJ$133)/(PERCENT!AJ$134-PERCENT!AJ$133),(PERCENT!AJ118-PERCENT!AJ$133)/(PERCENT!AJ$133-PERCENT!AJ$135))</f>
        <v>-0.20856380219218809</v>
      </c>
      <c r="AK116" s="124">
        <f>IF(PERCENT!AK118&gt;PERCENT!AK$133,(PERCENT!AK118-PERCENT!AK$133)/(PERCENT!AK$134-PERCENT!AK$133),(PERCENT!AK118-PERCENT!AK$133)/(PERCENT!AK$133-PERCENT!AK$135))</f>
        <v>-0.1239131522450897</v>
      </c>
      <c r="AL116" s="124">
        <f>IF(PERCENT!AL118&gt;PERCENT!AL$133,(PERCENT!AL118-PERCENT!AL$133)/(PERCENT!AL$134-PERCENT!AL$133),(PERCENT!AL118-PERCENT!AL$133)/(PERCENT!AL$133-PERCENT!AL$135))</f>
        <v>-0.81073765461789282</v>
      </c>
      <c r="AM116" s="124">
        <f>IF(PERCENT!AM118&gt;PERCENT!AM$133,(PERCENT!AM118-PERCENT!AM$133)/(PERCENT!AM$134-PERCENT!AM$133),(PERCENT!AM118-PERCENT!AM$133)/(PERCENT!AM$133-PERCENT!AM$135))</f>
        <v>0.22322995187008374</v>
      </c>
      <c r="AN116" s="124">
        <f>IF(PERCENT!AN118&gt;PERCENT!AN$133,(PERCENT!AN118-PERCENT!AN$133)/(PERCENT!AN$134-PERCENT!AN$133),(PERCENT!AN118-PERCENT!AN$133)/(PERCENT!AN$133-PERCENT!AN$135))</f>
        <v>9.1658501657150393E-2</v>
      </c>
      <c r="AO116" s="124">
        <f>IF(PERCENT!AO118&gt;PERCENT!AO$133,(PERCENT!AO118-PERCENT!AO$133)/(PERCENT!AO$134-PERCENT!AO$133),(PERCENT!AO118-PERCENT!AO$133)/(PERCENT!AO$133-PERCENT!AO$135))</f>
        <v>-7.102841699760426E-2</v>
      </c>
      <c r="AP116" s="124">
        <f>IF(PERCENT!AP118&gt;PERCENT!AP$133,(PERCENT!AP118-PERCENT!AP$133)/(PERCENT!AP$134-PERCENT!AP$133),(PERCENT!AP118-PERCENT!AP$133)/(PERCENT!AP$133-PERCENT!AP$135))</f>
        <v>0.35629039701104176</v>
      </c>
      <c r="AQ116" s="124">
        <f>IF(PERCENT!AQ118&gt;PERCENT!AQ$133,(PERCENT!AQ118-PERCENT!AQ$133)/(PERCENT!AQ$134-PERCENT!AQ$133),(PERCENT!AQ118-PERCENT!AQ$133)/(PERCENT!AQ$133-PERCENT!AQ$135))</f>
        <v>5.0780339108795917E-2</v>
      </c>
      <c r="AR116" s="124">
        <f>IF(PERCENT!AR118&gt;PERCENT!AR$133,(PERCENT!AR118-PERCENT!AR$133)/(PERCENT!AR$134-PERCENT!AR$133),(PERCENT!AR118-PERCENT!AR$133)/(PERCENT!AR$133-PERCENT!AR$135))</f>
        <v>0.18931621044314542</v>
      </c>
      <c r="AS116" s="198">
        <f>IF(PERCENT!AS118&gt;PERCENT!AS$133,(PERCENT!AS118-PERCENT!AS$133)/(PERCENT!AS$134-PERCENT!AS$133),(PERCENT!AS118-PERCENT!AS$133)/(PERCENT!AS$133-PERCENT!AS$135))</f>
        <v>-0.84241713138160146</v>
      </c>
      <c r="AT116" s="198">
        <f>IF(PERCENT!AT118&gt;PERCENT!AT$133,(PERCENT!AT118-PERCENT!AT$133)/(PERCENT!AT$134-PERCENT!AT$133),(PERCENT!AT118-PERCENT!AT$133)/(PERCENT!AT$133-PERCENT!AT$135))</f>
        <v>-0.44619754243013782</v>
      </c>
      <c r="AU116" s="198">
        <f>IF(PERCENT!AU118&gt;PERCENT!AU$133,(PERCENT!AU118-PERCENT!AU$133)/(PERCENT!AU$134-PERCENT!AU$133),(PERCENT!AU118-PERCENT!AU$133)/(PERCENT!AU$133-PERCENT!AU$135))</f>
        <v>-0.31850071816526465</v>
      </c>
      <c r="AV116" s="231">
        <f>IF(PERCENT!AV118&gt;PERCENT!AV$133,(PERCENT!AV118-PERCENT!AV$133)/(PERCENT!AV$134-PERCENT!AV$133),(PERCENT!AV118-PERCENT!AV$133)/(PERCENT!AV$133-PERCENT!AV$135))</f>
        <v>0.13111019513335634</v>
      </c>
      <c r="AW116" s="231">
        <f>IF(PERCENT!AW118&gt;PERCENT!AW$133,(PERCENT!AW118-PERCENT!AW$133)/(PERCENT!AW$134-PERCENT!AW$133),(PERCENT!AW118-PERCENT!AW$133)/(PERCENT!AW$133-PERCENT!AW$135))</f>
        <v>-0.54995159325528675</v>
      </c>
      <c r="AX116" s="231">
        <f>IF(PERCENT!AX118&gt;PERCENT!AX$133,(PERCENT!AX118-PERCENT!AX$133)/(PERCENT!AX$134-PERCENT!AX$133),(PERCENT!AX118-PERCENT!AX$133)/(PERCENT!AX$133-PERCENT!AX$135))</f>
        <v>0.13111019513335634</v>
      </c>
      <c r="AY116" s="232">
        <f>IF(PERCENT!AY118&gt;PERCENT!AY$133,(PERCENT!AY118-PERCENT!AY$133)/(PERCENT!AY$134-PERCENT!AY$133),(PERCENT!AY118-PERCENT!AY$133)/(PERCENT!AY$133-PERCENT!AY$135))</f>
        <v>-0.95885264360001976</v>
      </c>
    </row>
    <row r="117" spans="1:51" x14ac:dyDescent="0.35">
      <c r="A117" s="197" t="s">
        <v>807</v>
      </c>
      <c r="B117" s="125">
        <f>IF(PERCENT!B119&gt;PERCENT!B$133,(PERCENT!B119-PERCENT!B$133)/(PERCENT!B$134-PERCENT!B$133),(PERCENT!B119-PERCENT!B$133)/(PERCENT!B$133-PERCENT!B$135))</f>
        <v>0.1465373720228047</v>
      </c>
      <c r="C117" s="124">
        <f>IF(PERCENT!C119&gt;PERCENT!C$133,(PERCENT!C119-PERCENT!C$133)/(PERCENT!C$134-PERCENT!C$133),(PERCENT!C119-PERCENT!C$133)/(PERCENT!C$133-PERCENT!C$135))</f>
        <v>0.38747980313582969</v>
      </c>
      <c r="D117" s="124">
        <f>IF(PERCENT!D119&gt;PERCENT!D$133,(PERCENT!D119-PERCENT!D$133)/(PERCENT!D$134-PERCENT!D$133),(PERCENT!D119-PERCENT!D$133)/(PERCENT!D$133-PERCENT!D$135))</f>
        <v>0.16016259855434523</v>
      </c>
      <c r="E117" s="124">
        <f>IF(PERCENT!E119&gt;PERCENT!E$133,(PERCENT!E119-PERCENT!E$133)/(PERCENT!E$134-PERCENT!E$133),(PERCENT!E119-PERCENT!E$133)/(PERCENT!E$133-PERCENT!E$135))</f>
        <v>0.58177168470572349</v>
      </c>
      <c r="F117" s="124">
        <f>IF(PERCENT!F119&gt;PERCENT!F$133,(PERCENT!F119-PERCENT!F$133)/(PERCENT!F$134-PERCENT!F$133),(PERCENT!F119-PERCENT!F$133)/(PERCENT!F$133-PERCENT!F$135))</f>
        <v>-0.65069881825048026</v>
      </c>
      <c r="G117" s="124">
        <f>IF(PERCENT!G119&gt;PERCENT!G$133,(PERCENT!G119-PERCENT!G$133)/(PERCENT!G$134-PERCENT!G$133),(PERCENT!G119-PERCENT!G$133)/(PERCENT!G$133-PERCENT!G$135))</f>
        <v>0.12959111343652763</v>
      </c>
      <c r="H117" s="125">
        <f>IF(PERCENT!H119&gt;PERCENT!H$133,(PERCENT!H119-PERCENT!H$133)/(PERCENT!H$134-PERCENT!H$133),(PERCENT!H119-PERCENT!H$133)/(PERCENT!H$133-PERCENT!H$135))</f>
        <v>-0.25022983979756414</v>
      </c>
      <c r="I117" s="124">
        <f>IF(PERCENT!I119&gt;PERCENT!I$133,(PERCENT!I119-PERCENT!I$133)/(PERCENT!I$134-PERCENT!I$133),(PERCENT!I119-PERCENT!I$133)/(PERCENT!I$133-PERCENT!I$135))</f>
        <v>-0.75154570626837647</v>
      </c>
      <c r="J117" s="124">
        <f>IF(PERCENT!J119&gt;PERCENT!J$133,(PERCENT!J119-PERCENT!J$133)/(PERCENT!J$134-PERCENT!J$133),(PERCENT!J119-PERCENT!J$133)/(PERCENT!J$133-PERCENT!J$135))</f>
        <v>1.1810492829052424E-2</v>
      </c>
      <c r="K117" s="126">
        <f>IF(PERCENT!K119&gt;PERCENT!K$133,(PERCENT!K119-PERCENT!K$133)/(PERCENT!K$134-PERCENT!K$133),(PERCENT!K119-PERCENT!K$133)/(PERCENT!K$133-PERCENT!K$135))</f>
        <v>-5.4736566607417561E-2</v>
      </c>
      <c r="L117" s="126">
        <f>IF(PERCENT!L119&gt;PERCENT!L$133,(PERCENT!L119-PERCENT!L$133)/(PERCENT!L$134-PERCENT!L$133),(PERCENT!L119-PERCENT!L$133)/(PERCENT!L$133-PERCENT!L$135))</f>
        <v>7.982415007017328E-2</v>
      </c>
      <c r="M117" s="124">
        <f>IF(PERCENT!M119&gt;PERCENT!M$133,(PERCENT!M119-PERCENT!M$133)/(PERCENT!M$134-PERCENT!M$133),(PERCENT!M119-PERCENT!M$133)/(PERCENT!M$133-PERCENT!M$135))</f>
        <v>0.20919491635649101</v>
      </c>
      <c r="N117" s="124">
        <f>IF(PERCENT!N119&gt;PERCENT!N$133,(PERCENT!N119-PERCENT!N$133)/(PERCENT!N$134-PERCENT!N$133),(PERCENT!N119-PERCENT!N$133)/(PERCENT!N$133-PERCENT!N$135))</f>
        <v>-0.43736537804947778</v>
      </c>
      <c r="O117" s="124">
        <f>IF(PERCENT!O119&gt;PERCENT!O$133,(PERCENT!O119-PERCENT!O$133)/(PERCENT!O$134-PERCENT!O$133),(PERCENT!O119-PERCENT!O$133)/(PERCENT!O$133-PERCENT!O$135))</f>
        <v>4.9667376575838673E-3</v>
      </c>
      <c r="P117" s="124">
        <f>IF(PERCENT!P119&gt;PERCENT!P$133,(PERCENT!P119-PERCENT!P$133)/(PERCENT!P$134-PERCENT!P$133),(PERCENT!P119-PERCENT!P$133)/(PERCENT!P$133-PERCENT!P$135))</f>
        <v>0.18018394983810479</v>
      </c>
      <c r="Q117" s="124">
        <f>IF(PERCENT!Q119&gt;PERCENT!Q$133,(PERCENT!Q119-PERCENT!Q$133)/(PERCENT!Q$134-PERCENT!Q$133),(PERCENT!Q119-PERCENT!Q$133)/(PERCENT!Q$133-PERCENT!Q$135))</f>
        <v>-0.1800074487502511</v>
      </c>
      <c r="R117" s="127">
        <f>IF(PERCENT!R119&gt;PERCENT!R$133,(PERCENT!R119-PERCENT!R$133)/(PERCENT!R$134-PERCENT!R$133),(PERCENT!R119-PERCENT!R$133)/(PERCENT!R$133-PERCENT!R$135))</f>
        <v>-0.38440118122456796</v>
      </c>
      <c r="S117" s="124">
        <f>IF(PERCENT!S119&gt;PERCENT!S$133,(PERCENT!S119-PERCENT!S$133)/(PERCENT!S$134-PERCENT!S$133),(PERCENT!S119-PERCENT!S$133)/(PERCENT!S$133-PERCENT!S$135))</f>
        <v>-0.31476005080113612</v>
      </c>
      <c r="T117" s="124">
        <f>IF(PERCENT!T119&gt;PERCENT!T$133,(PERCENT!T119-PERCENT!T$133)/(PERCENT!T$134-PERCENT!T$133),(PERCENT!T119-PERCENT!T$133)/(PERCENT!T$133-PERCENT!T$135))</f>
        <v>-0.41484934977570831</v>
      </c>
      <c r="U117" s="124">
        <f>IF(PERCENT!U119&gt;PERCENT!U$133,(PERCENT!U119-PERCENT!U$133)/(PERCENT!U$134-PERCENT!U$133),(PERCENT!U119-PERCENT!U$133)/(PERCENT!U$133-PERCENT!U$135))</f>
        <v>-0.42987225422845821</v>
      </c>
      <c r="V117" s="127">
        <f>IF(PERCENT!V119&gt;PERCENT!V$133,(PERCENT!V119-PERCENT!V$133)/(PERCENT!V$134-PERCENT!V$133),(PERCENT!V119-PERCENT!V$133)/(PERCENT!V$133-PERCENT!V$135))</f>
        <v>-0.33927165217385563</v>
      </c>
      <c r="W117" s="124">
        <f>IF(PERCENT!W119&gt;PERCENT!W$133,(PERCENT!W119-PERCENT!W$133)/(PERCENT!W$134-PERCENT!W$133),(PERCENT!W119-PERCENT!W$133)/(PERCENT!W$133-PERCENT!W$135))</f>
        <v>-0.33927165217385563</v>
      </c>
      <c r="X117" s="127">
        <f>IF(PERCENT!X119&gt;PERCENT!X$133,(PERCENT!X119-PERCENT!X$133)/(PERCENT!X$134-PERCENT!X$133),(PERCENT!X119-PERCENT!X$133)/(PERCENT!X$133-PERCENT!X$135))</f>
        <v>4.3698479395495531E-2</v>
      </c>
      <c r="Y117" s="124">
        <f>IF(PERCENT!Y119&gt;PERCENT!Y$133,(PERCENT!Y119-PERCENT!Y$133)/(PERCENT!Y$134-PERCENT!Y$133),(PERCENT!Y119-PERCENT!Y$133)/(PERCENT!Y$133-PERCENT!Y$135))</f>
        <v>-8.2773160545123126E-2</v>
      </c>
      <c r="Z117" s="124">
        <f>IF(PERCENT!Z119&gt;PERCENT!Z$133,(PERCENT!Z119-PERCENT!Z$133)/(PERCENT!Z$134-PERCENT!Z$133),(PERCENT!Z119-PERCENT!Z$133)/(PERCENT!Z$133-PERCENT!Z$135))</f>
        <v>-0.41304713580950009</v>
      </c>
      <c r="AA117" s="124">
        <f>IF(PERCENT!AA119&gt;PERCENT!AA$133,(PERCENT!AA119-PERCENT!AA$133)/(PERCENT!AA$134-PERCENT!AA$133),(PERCENT!AA119-PERCENT!AA$133)/(PERCENT!AA$133-PERCENT!AA$135))</f>
        <v>5.0691499792612976E-2</v>
      </c>
      <c r="AB117" s="124">
        <f>IF(PERCENT!AB119&gt;PERCENT!AB$133,(PERCENT!AB119-PERCENT!AB$133)/(PERCENT!AB$134-PERCENT!AB$133),(PERCENT!AB119-PERCENT!AB$133)/(PERCENT!AB$133-PERCENT!AB$135))</f>
        <v>0.46052157527457654</v>
      </c>
      <c r="AC117" s="127">
        <f>IF(PERCENT!AC119&gt;PERCENT!AC$133,(PERCENT!AC119-PERCENT!AC$133)/(PERCENT!AC$134-PERCENT!AC$133),(PERCENT!AC119-PERCENT!AC$133)/(PERCENT!AC$133-PERCENT!AC$135))</f>
        <v>-0.56501340881238105</v>
      </c>
      <c r="AD117" s="124">
        <f>IF(PERCENT!AD119&gt;PERCENT!AD$133,(PERCENT!AD119-PERCENT!AD$133)/(PERCENT!AD$134-PERCENT!AD$133),(PERCENT!AD119-PERCENT!AD$133)/(PERCENT!AD$133-PERCENT!AD$135))</f>
        <v>-0.56501340881238105</v>
      </c>
      <c r="AE117" s="128">
        <f>IF(PERCENT!AE119&gt;PERCENT!AE$133,(PERCENT!AE119-PERCENT!AE$133)/(PERCENT!AE$134-PERCENT!AE$133),(PERCENT!AE119-PERCENT!AE$133)/(PERCENT!AE$133-PERCENT!AE$135))</f>
        <v>2.3131050196790764E-2</v>
      </c>
      <c r="AF117" s="124">
        <f>IF(PERCENT!AF119&gt;PERCENT!AF$133,(PERCENT!AF119-PERCENT!AF$133)/(PERCENT!AF$134-PERCENT!AF$133),(PERCENT!AF119-PERCENT!AF$133)/(PERCENT!AF$133-PERCENT!AF$135))</f>
        <v>-0.52013599546560951</v>
      </c>
      <c r="AG117" s="124">
        <f>IF(PERCENT!AG119&gt;PERCENT!AG$133,(PERCENT!AG119-PERCENT!AG$133)/(PERCENT!AG$134-PERCENT!AG$133),(PERCENT!AG119-PERCENT!AG$133)/(PERCENT!AG$133-PERCENT!AG$135))</f>
        <v>-0.2138473846184592</v>
      </c>
      <c r="AH117" s="124">
        <f>IF(PERCENT!AH119&gt;PERCENT!AH$133,(PERCENT!AH119-PERCENT!AH$133)/(PERCENT!AH$134-PERCENT!AH$133),(PERCENT!AH119-PERCENT!AH$133)/(PERCENT!AH$133-PERCENT!AH$135))</f>
        <v>2.9342493424304211E-2</v>
      </c>
      <c r="AI117" s="124">
        <f>IF(PERCENT!AI119&gt;PERCENT!AI$133,(PERCENT!AI119-PERCENT!AI$133)/(PERCENT!AI$134-PERCENT!AI$133),(PERCENT!AI119-PERCENT!AI$133)/(PERCENT!AI$133-PERCENT!AI$135))</f>
        <v>8.1189904805374136E-2</v>
      </c>
      <c r="AJ117" s="124">
        <f>IF(PERCENT!AJ119&gt;PERCENT!AJ$133,(PERCENT!AJ119-PERCENT!AJ$133)/(PERCENT!AJ$134-PERCENT!AJ$133),(PERCENT!AJ119-PERCENT!AJ$133)/(PERCENT!AJ$133-PERCENT!AJ$135))</f>
        <v>-0.20380655634310643</v>
      </c>
      <c r="AK117" s="124">
        <f>IF(PERCENT!AK119&gt;PERCENT!AK$133,(PERCENT!AK119-PERCENT!AK$133)/(PERCENT!AK$134-PERCENT!AK$133),(PERCENT!AK119-PERCENT!AK$133)/(PERCENT!AK$133-PERCENT!AK$135))</f>
        <v>0.21076757673117621</v>
      </c>
      <c r="AL117" s="124">
        <f>IF(PERCENT!AL119&gt;PERCENT!AL$133,(PERCENT!AL119-PERCENT!AL$133)/(PERCENT!AL$134-PERCENT!AL$133),(PERCENT!AL119-PERCENT!AL$133)/(PERCENT!AL$133-PERCENT!AL$135))</f>
        <v>2.9283358253676887E-2</v>
      </c>
      <c r="AM117" s="124">
        <f>IF(PERCENT!AM119&gt;PERCENT!AM$133,(PERCENT!AM119-PERCENT!AM$133)/(PERCENT!AM$134-PERCENT!AM$133),(PERCENT!AM119-PERCENT!AM$133)/(PERCENT!AM$133-PERCENT!AM$135))</f>
        <v>0.14989815740935469</v>
      </c>
      <c r="AN117" s="124">
        <f>IF(PERCENT!AN119&gt;PERCENT!AN$133,(PERCENT!AN119-PERCENT!AN$133)/(PERCENT!AN$134-PERCENT!AN$133),(PERCENT!AN119-PERCENT!AN$133)/(PERCENT!AN$133-PERCENT!AN$135))</f>
        <v>-0.42073430905833981</v>
      </c>
      <c r="AO117" s="124">
        <f>IF(PERCENT!AO119&gt;PERCENT!AO$133,(PERCENT!AO119-PERCENT!AO$133)/(PERCENT!AO$134-PERCENT!AO$133),(PERCENT!AO119-PERCENT!AO$133)/(PERCENT!AO$133-PERCENT!AO$135))</f>
        <v>-7.70631744806069E-2</v>
      </c>
      <c r="AP117" s="124">
        <f>IF(PERCENT!AP119&gt;PERCENT!AP$133,(PERCENT!AP119-PERCENT!AP$133)/(PERCENT!AP$134-PERCENT!AP$133),(PERCENT!AP119-PERCENT!AP$133)/(PERCENT!AP$133-PERCENT!AP$135))</f>
        <v>0.14045318949966401</v>
      </c>
      <c r="AQ117" s="124">
        <f>IF(PERCENT!AQ119&gt;PERCENT!AQ$133,(PERCENT!AQ119-PERCENT!AQ$133)/(PERCENT!AQ$134-PERCENT!AQ$133),(PERCENT!AQ119-PERCENT!AQ$133)/(PERCENT!AQ$133-PERCENT!AQ$135))</f>
        <v>8.5407359257381799E-2</v>
      </c>
      <c r="AR117" s="124">
        <f>IF(PERCENT!AR119&gt;PERCENT!AR$133,(PERCENT!AR119-PERCENT!AR$133)/(PERCENT!AR$134-PERCENT!AR$133),(PERCENT!AR119-PERCENT!AR$133)/(PERCENT!AR$133-PERCENT!AR$135))</f>
        <v>-1.1316867449491737E-2</v>
      </c>
      <c r="AS117" s="198">
        <f>IF(PERCENT!AS119&gt;PERCENT!AS$133,(PERCENT!AS119-PERCENT!AS$133)/(PERCENT!AS$134-PERCENT!AS$133),(PERCENT!AS119-PERCENT!AS$133)/(PERCENT!AS$133-PERCENT!AS$135))</f>
        <v>-5.907971505213766E-2</v>
      </c>
      <c r="AT117" s="198">
        <f>IF(PERCENT!AT119&gt;PERCENT!AT$133,(PERCENT!AT119-PERCENT!AT$133)/(PERCENT!AT$134-PERCENT!AT$133),(PERCENT!AT119-PERCENT!AT$133)/(PERCENT!AT$133-PERCENT!AT$135))</f>
        <v>-1.85613537227119E-2</v>
      </c>
      <c r="AU117" s="198">
        <f>IF(PERCENT!AU119&gt;PERCENT!AU$133,(PERCENT!AU119-PERCENT!AU$133)/(PERCENT!AU$134-PERCENT!AU$133),(PERCENT!AU119-PERCENT!AU$133)/(PERCENT!AU$133-PERCENT!AU$135))</f>
        <v>-0.27692179768290359</v>
      </c>
      <c r="AV117" s="231">
        <f>IF(PERCENT!AV119&gt;PERCENT!AV$133,(PERCENT!AV119-PERCENT!AV$133)/(PERCENT!AV$134-PERCENT!AV$133),(PERCENT!AV119-PERCENT!AV$133)/(PERCENT!AV$133-PERCENT!AV$135))</f>
        <v>2.3131050196790764E-2</v>
      </c>
      <c r="AW117" s="231">
        <f>IF(PERCENT!AW119&gt;PERCENT!AW$133,(PERCENT!AW119-PERCENT!AW$133)/(PERCENT!AW$134-PERCENT!AW$133),(PERCENT!AW119-PERCENT!AW$133)/(PERCENT!AW$133-PERCENT!AW$135))</f>
        <v>-0.10659493049023136</v>
      </c>
      <c r="AX117" s="231">
        <f>IF(PERCENT!AX119&gt;PERCENT!AX$133,(PERCENT!AX119-PERCENT!AX$133)/(PERCENT!AX$134-PERCENT!AX$133),(PERCENT!AX119-PERCENT!AX$133)/(PERCENT!AX$133-PERCENT!AX$135))</f>
        <v>2.3131050196790764E-2</v>
      </c>
      <c r="AY117" s="232">
        <f>IF(PERCENT!AY119&gt;PERCENT!AY$133,(PERCENT!AY119-PERCENT!AY$133)/(PERCENT!AY$134-PERCENT!AY$133),(PERCENT!AY119-PERCENT!AY$133)/(PERCENT!AY$133-PERCENT!AY$135))</f>
        <v>4.9291666001752887E-2</v>
      </c>
    </row>
    <row r="118" spans="1:51" x14ac:dyDescent="0.35">
      <c r="A118" s="197" t="s">
        <v>797</v>
      </c>
      <c r="B118" s="125">
        <f>IF(PERCENT!B120&gt;PERCENT!B$133,(PERCENT!B120-PERCENT!B$133)/(PERCENT!B$134-PERCENT!B$133),(PERCENT!B120-PERCENT!B$133)/(PERCENT!B$133-PERCENT!B$135))</f>
        <v>-0.28342622119112043</v>
      </c>
      <c r="C118" s="124">
        <f>IF(PERCENT!C120&gt;PERCENT!C$133,(PERCENT!C120-PERCENT!C$133)/(PERCENT!C$134-PERCENT!C$133),(PERCENT!C120-PERCENT!C$133)/(PERCENT!C$133-PERCENT!C$135))</f>
        <v>-0.10285236328182772</v>
      </c>
      <c r="D118" s="124">
        <f>IF(PERCENT!D120&gt;PERCENT!D$133,(PERCENT!D120-PERCENT!D$133)/(PERCENT!D$134-PERCENT!D$133),(PERCENT!D120-PERCENT!D$133)/(PERCENT!D$133-PERCENT!D$135))</f>
        <v>-0.66363512190805363</v>
      </c>
      <c r="E118" s="124">
        <f>IF(PERCENT!E120&gt;PERCENT!E$133,(PERCENT!E120-PERCENT!E$133)/(PERCENT!E$134-PERCENT!E$133),(PERCENT!E120-PERCENT!E$133)/(PERCENT!E$133-PERCENT!E$135))</f>
        <v>6.9326412323245032E-2</v>
      </c>
      <c r="F118" s="124">
        <f>IF(PERCENT!F120&gt;PERCENT!F$133,(PERCENT!F120-PERCENT!F$133)/(PERCENT!F$134-PERCENT!F$133),(PERCENT!F120-PERCENT!F$133)/(PERCENT!F$133-PERCENT!F$135))</f>
        <v>-0.17793872722559598</v>
      </c>
      <c r="G118" s="124">
        <f>IF(PERCENT!G120&gt;PERCENT!G$133,(PERCENT!G120-PERCENT!G$133)/(PERCENT!G$134-PERCENT!G$133),(PERCENT!G120-PERCENT!G$133)/(PERCENT!G$133-PERCENT!G$135))</f>
        <v>-0.31206661351641979</v>
      </c>
      <c r="H118" s="125">
        <f>IF(PERCENT!H120&gt;PERCENT!H$133,(PERCENT!H120-PERCENT!H$133)/(PERCENT!H$134-PERCENT!H$133),(PERCENT!H120-PERCENT!H$133)/(PERCENT!H$133-PERCENT!H$135))</f>
        <v>-0.69755563249043206</v>
      </c>
      <c r="I118" s="124">
        <f>IF(PERCENT!I120&gt;PERCENT!I$133,(PERCENT!I120-PERCENT!I$133)/(PERCENT!I$134-PERCENT!I$133),(PERCENT!I120-PERCENT!I$133)/(PERCENT!I$133-PERCENT!I$135))</f>
        <v>-0.77772778798505804</v>
      </c>
      <c r="J118" s="124">
        <f>IF(PERCENT!J120&gt;PERCENT!J$133,(PERCENT!J120-PERCENT!J$133)/(PERCENT!J$134-PERCENT!J$133),(PERCENT!J120-PERCENT!J$133)/(PERCENT!J$133-PERCENT!J$135))</f>
        <v>-0.62199632482610157</v>
      </c>
      <c r="K118" s="126">
        <f>IF(PERCENT!K120&gt;PERCENT!K$133,(PERCENT!K120-PERCENT!K$133)/(PERCENT!K$134-PERCENT!K$133),(PERCENT!K120-PERCENT!K$133)/(PERCENT!K$133-PERCENT!K$135))</f>
        <v>-8.2414892801068709E-4</v>
      </c>
      <c r="L118" s="126">
        <f>IF(PERCENT!L120&gt;PERCENT!L$133,(PERCENT!L120-PERCENT!L$133)/(PERCENT!L$134-PERCENT!L$133),(PERCENT!L120-PERCENT!L$133)/(PERCENT!L$133-PERCENT!L$135))</f>
        <v>-1.0821847331578522E-2</v>
      </c>
      <c r="M118" s="124">
        <f>IF(PERCENT!M120&gt;PERCENT!M$133,(PERCENT!M120-PERCENT!M$133)/(PERCENT!M$134-PERCENT!M$133),(PERCENT!M120-PERCENT!M$133)/(PERCENT!M$133-PERCENT!M$135))</f>
        <v>-0.23654197856833528</v>
      </c>
      <c r="N118" s="124">
        <f>IF(PERCENT!N120&gt;PERCENT!N$133,(PERCENT!N120-PERCENT!N$133)/(PERCENT!N$134-PERCENT!N$133),(PERCENT!N120-PERCENT!N$133)/(PERCENT!N$133-PERCENT!N$135))</f>
        <v>4.6767792705735389E-2</v>
      </c>
      <c r="O118" s="124">
        <f>IF(PERCENT!O120&gt;PERCENT!O$133,(PERCENT!O120-PERCENT!O$133)/(PERCENT!O$134-PERCENT!O$133),(PERCENT!O120-PERCENT!O$133)/(PERCENT!O$133-PERCENT!O$135))</f>
        <v>-0.47509886082205194</v>
      </c>
      <c r="P118" s="124">
        <f>IF(PERCENT!P120&gt;PERCENT!P$133,(PERCENT!P120-PERCENT!P$133)/(PERCENT!P$134-PERCENT!P$133),(PERCENT!P120-PERCENT!P$133)/(PERCENT!P$133-PERCENT!P$135))</f>
        <v>0.10792129503309411</v>
      </c>
      <c r="Q118" s="124">
        <f>IF(PERCENT!Q120&gt;PERCENT!Q$133,(PERCENT!Q120-PERCENT!Q$133)/(PERCENT!Q$134-PERCENT!Q$133),(PERCENT!Q120-PERCENT!Q$133)/(PERCENT!Q$133-PERCENT!Q$135))</f>
        <v>-0.27051133628515517</v>
      </c>
      <c r="R118" s="127">
        <f>IF(PERCENT!R120&gt;PERCENT!R$133,(PERCENT!R120-PERCENT!R$133)/(PERCENT!R$134-PERCENT!R$133),(PERCENT!R120-PERCENT!R$133)/(PERCENT!R$133-PERCENT!R$135))</f>
        <v>-0.55749429196164768</v>
      </c>
      <c r="S118" s="124">
        <f>IF(PERCENT!S120&gt;PERCENT!S$133,(PERCENT!S120-PERCENT!S$133)/(PERCENT!S$134-PERCENT!S$133),(PERCENT!S120-PERCENT!S$133)/(PERCENT!S$133-PERCENT!S$135))</f>
        <v>-0.48956805568514644</v>
      </c>
      <c r="T118" s="124">
        <f>IF(PERCENT!T120&gt;PERCENT!T$133,(PERCENT!T120-PERCENT!T$133)/(PERCENT!T$134-PERCENT!T$133),(PERCENT!T120-PERCENT!T$133)/(PERCENT!T$133-PERCENT!T$135))</f>
        <v>-0.50872191367791431</v>
      </c>
      <c r="U118" s="124">
        <f>IF(PERCENT!U120&gt;PERCENT!U$133,(PERCENT!U120-PERCENT!U$133)/(PERCENT!U$134-PERCENT!U$133),(PERCENT!U120-PERCENT!U$133)/(PERCENT!U$133-PERCENT!U$135))</f>
        <v>-0.73774581771722458</v>
      </c>
      <c r="V118" s="127">
        <f>IF(PERCENT!V120&gt;PERCENT!V$133,(PERCENT!V120-PERCENT!V$133)/(PERCENT!V$134-PERCENT!V$133),(PERCENT!V120-PERCENT!V$133)/(PERCENT!V$133-PERCENT!V$135))</f>
        <v>-0.78001308626918808</v>
      </c>
      <c r="W118" s="124">
        <f>IF(PERCENT!W120&gt;PERCENT!W$133,(PERCENT!W120-PERCENT!W$133)/(PERCENT!W$134-PERCENT!W$133),(PERCENT!W120-PERCENT!W$133)/(PERCENT!W$133-PERCENT!W$135))</f>
        <v>-0.78001308626918808</v>
      </c>
      <c r="X118" s="127">
        <f>IF(PERCENT!X120&gt;PERCENT!X$133,(PERCENT!X120-PERCENT!X$133)/(PERCENT!X$134-PERCENT!X$133),(PERCENT!X120-PERCENT!X$133)/(PERCENT!X$133-PERCENT!X$135))</f>
        <v>-0.66641769883125046</v>
      </c>
      <c r="Y118" s="124">
        <f>IF(PERCENT!Y120&gt;PERCENT!Y$133,(PERCENT!Y120-PERCENT!Y$133)/(PERCENT!Y$134-PERCENT!Y$133),(PERCENT!Y120-PERCENT!Y$133)/(PERCENT!Y$133-PERCENT!Y$135))</f>
        <v>-0.81121060196745198</v>
      </c>
      <c r="Z118" s="124">
        <f>IF(PERCENT!Z120&gt;PERCENT!Z$133,(PERCENT!Z120-PERCENT!Z$133)/(PERCENT!Z$134-PERCENT!Z$133),(PERCENT!Z120-PERCENT!Z$133)/(PERCENT!Z$133-PERCENT!Z$135))</f>
        <v>-0.82788080467080571</v>
      </c>
      <c r="AA118" s="124">
        <f>IF(PERCENT!AA120&gt;PERCENT!AA$133,(PERCENT!AA120-PERCENT!AA$133)/(PERCENT!AA$134-PERCENT!AA$133),(PERCENT!AA120-PERCENT!AA$133)/(PERCENT!AA$133-PERCENT!AA$135))</f>
        <v>-0.49752010932094332</v>
      </c>
      <c r="AB118" s="124">
        <f>IF(PERCENT!AB120&gt;PERCENT!AB$133,(PERCENT!AB120-PERCENT!AB$133)/(PERCENT!AB$134-PERCENT!AB$133),(PERCENT!AB120-PERCENT!AB$133)/(PERCENT!AB$133-PERCENT!AB$135))</f>
        <v>-0.6234309195787755</v>
      </c>
      <c r="AC118" s="127">
        <f>IF(PERCENT!AC120&gt;PERCENT!AC$133,(PERCENT!AC120-PERCENT!AC$133)/(PERCENT!AC$134-PERCENT!AC$133),(PERCENT!AC120-PERCENT!AC$133)/(PERCENT!AC$133-PERCENT!AC$135))</f>
        <v>-0.34715254768508885</v>
      </c>
      <c r="AD118" s="124">
        <f>IF(PERCENT!AD120&gt;PERCENT!AD$133,(PERCENT!AD120-PERCENT!AD$133)/(PERCENT!AD$134-PERCENT!AD$133),(PERCENT!AD120-PERCENT!AD$133)/(PERCENT!AD$133-PERCENT!AD$135))</f>
        <v>-0.34715254768508885</v>
      </c>
      <c r="AE118" s="128">
        <f>IF(PERCENT!AE120&gt;PERCENT!AE$133,(PERCENT!AE120-PERCENT!AE$133)/(PERCENT!AE$134-PERCENT!AE$133),(PERCENT!AE120-PERCENT!AE$133)/(PERCENT!AE$133-PERCENT!AE$135))</f>
        <v>3.8608962217830153E-2</v>
      </c>
      <c r="AF118" s="124">
        <f>IF(PERCENT!AF120&gt;PERCENT!AF$133,(PERCENT!AF120-PERCENT!AF$133)/(PERCENT!AF$134-PERCENT!AF$133),(PERCENT!AF120-PERCENT!AF$133)/(PERCENT!AF$133-PERCENT!AF$135))</f>
        <v>0.52090224212722214</v>
      </c>
      <c r="AG118" s="124">
        <f>IF(PERCENT!AG120&gt;PERCENT!AG$133,(PERCENT!AG120-PERCENT!AG$133)/(PERCENT!AG$134-PERCENT!AG$133),(PERCENT!AG120-PERCENT!AG$133)/(PERCENT!AG$133-PERCENT!AG$135))</f>
        <v>0.15092204016821359</v>
      </c>
      <c r="AH118" s="124">
        <f>IF(PERCENT!AH120&gt;PERCENT!AH$133,(PERCENT!AH120-PERCENT!AH$133)/(PERCENT!AH$134-PERCENT!AH$133),(PERCENT!AH120-PERCENT!AH$133)/(PERCENT!AH$133-PERCENT!AH$135))</f>
        <v>-0.65138194585249631</v>
      </c>
      <c r="AI118" s="124">
        <f>IF(PERCENT!AI120&gt;PERCENT!AI$133,(PERCENT!AI120-PERCENT!AI$133)/(PERCENT!AI$134-PERCENT!AI$133),(PERCENT!AI120-PERCENT!AI$133)/(PERCENT!AI$133-PERCENT!AI$135))</f>
        <v>-0.11650172291580935</v>
      </c>
      <c r="AJ118" s="124">
        <f>IF(PERCENT!AJ120&gt;PERCENT!AJ$133,(PERCENT!AJ120-PERCENT!AJ$133)/(PERCENT!AJ$134-PERCENT!AJ$133),(PERCENT!AJ120-PERCENT!AJ$133)/(PERCENT!AJ$133-PERCENT!AJ$135))</f>
        <v>-0.27379607792946148</v>
      </c>
      <c r="AK118" s="124">
        <f>IF(PERCENT!AK120&gt;PERCENT!AK$133,(PERCENT!AK120-PERCENT!AK$133)/(PERCENT!AK$134-PERCENT!AK$133),(PERCENT!AK120-PERCENT!AK$133)/(PERCENT!AK$133-PERCENT!AK$135))</f>
        <v>-0.15890294626993171</v>
      </c>
      <c r="AL118" s="124">
        <f>IF(PERCENT!AL120&gt;PERCENT!AL$133,(PERCENT!AL120-PERCENT!AL$133)/(PERCENT!AL$134-PERCENT!AL$133),(PERCENT!AL120-PERCENT!AL$133)/(PERCENT!AL$133-PERCENT!AL$135))</f>
        <v>-0.65527541529993161</v>
      </c>
      <c r="AM118" s="124">
        <f>IF(PERCENT!AM120&gt;PERCENT!AM$133,(PERCENT!AM120-PERCENT!AM$133)/(PERCENT!AM$134-PERCENT!AM$133),(PERCENT!AM120-PERCENT!AM$133)/(PERCENT!AM$133-PERCENT!AM$135))</f>
        <v>4.0050519128321457E-2</v>
      </c>
      <c r="AN118" s="124">
        <f>IF(PERCENT!AN120&gt;PERCENT!AN$133,(PERCENT!AN120-PERCENT!AN$133)/(PERCENT!AN$134-PERCENT!AN$133),(PERCENT!AN120-PERCENT!AN$133)/(PERCENT!AN$133-PERCENT!AN$135))</f>
        <v>6.9461859321037012E-3</v>
      </c>
      <c r="AO118" s="124">
        <f>IF(PERCENT!AO120&gt;PERCENT!AO$133,(PERCENT!AO120-PERCENT!AO$133)/(PERCENT!AO$134-PERCENT!AO$133),(PERCENT!AO120-PERCENT!AO$133)/(PERCENT!AO$133-PERCENT!AO$135))</f>
        <v>0.12751271172810383</v>
      </c>
      <c r="AP118" s="124">
        <f>IF(PERCENT!AP120&gt;PERCENT!AP$133,(PERCENT!AP120-PERCENT!AP$133)/(PERCENT!AP$134-PERCENT!AP$133),(PERCENT!AP120-PERCENT!AP$133)/(PERCENT!AP$133-PERCENT!AP$135))</f>
        <v>0.29222167467146137</v>
      </c>
      <c r="AQ118" s="124">
        <f>IF(PERCENT!AQ120&gt;PERCENT!AQ$133,(PERCENT!AQ120-PERCENT!AQ$133)/(PERCENT!AQ$134-PERCENT!AQ$133),(PERCENT!AQ120-PERCENT!AQ$133)/(PERCENT!AQ$133-PERCENT!AQ$135))</f>
        <v>0.19345989265571187</v>
      </c>
      <c r="AR118" s="124">
        <f>IF(PERCENT!AR120&gt;PERCENT!AR$133,(PERCENT!AR120-PERCENT!AR$133)/(PERCENT!AR$134-PERCENT!AR$133),(PERCENT!AR120-PERCENT!AR$133)/(PERCENT!AR$133-PERCENT!AR$135))</f>
        <v>0.12492972396814564</v>
      </c>
      <c r="AS118" s="198">
        <f>IF(PERCENT!AS120&gt;PERCENT!AS$133,(PERCENT!AS120-PERCENT!AS$133)/(PERCENT!AS$134-PERCENT!AS$133),(PERCENT!AS120-PERCENT!AS$133)/(PERCENT!AS$133-PERCENT!AS$135))</f>
        <v>-0.65203262793498884</v>
      </c>
      <c r="AT118" s="198">
        <f>IF(PERCENT!AT120&gt;PERCENT!AT$133,(PERCENT!AT120-PERCENT!AT$133)/(PERCENT!AT$134-PERCENT!AT$133),(PERCENT!AT120-PERCENT!AT$133)/(PERCENT!AT$133-PERCENT!AT$135))</f>
        <v>-3.5376777083577968E-3</v>
      </c>
      <c r="AU118" s="198">
        <f>IF(PERCENT!AU120&gt;PERCENT!AU$133,(PERCENT!AU120-PERCENT!AU$133)/(PERCENT!AU$134-PERCENT!AU$133),(PERCENT!AU120-PERCENT!AU$133)/(PERCENT!AU$133-PERCENT!AU$135))</f>
        <v>-0.56263006495984358</v>
      </c>
      <c r="AV118" s="231">
        <f>IF(PERCENT!AV120&gt;PERCENT!AV$133,(PERCENT!AV120-PERCENT!AV$133)/(PERCENT!AV$134-PERCENT!AV$133),(PERCENT!AV120-PERCENT!AV$133)/(PERCENT!AV$133-PERCENT!AV$135))</f>
        <v>3.8608962217830153E-2</v>
      </c>
      <c r="AW118" s="231">
        <f>IF(PERCENT!AW120&gt;PERCENT!AW$133,(PERCENT!AW120-PERCENT!AW$133)/(PERCENT!AW$134-PERCENT!AW$133),(PERCENT!AW120-PERCENT!AW$133)/(PERCENT!AW$133-PERCENT!AW$135))</f>
        <v>-0.3440249791215983</v>
      </c>
      <c r="AX118" s="231">
        <f>IF(PERCENT!AX120&gt;PERCENT!AX$133,(PERCENT!AX120-PERCENT!AX$133)/(PERCENT!AX$134-PERCENT!AX$133),(PERCENT!AX120-PERCENT!AX$133)/(PERCENT!AX$133-PERCENT!AX$135))</f>
        <v>3.8608962217830153E-2</v>
      </c>
      <c r="AY118" s="232">
        <f>IF(PERCENT!AY120&gt;PERCENT!AY$133,(PERCENT!AY120-PERCENT!AY$133)/(PERCENT!AY$134-PERCENT!AY$133),(PERCENT!AY120-PERCENT!AY$133)/(PERCENT!AY$133-PERCENT!AY$135))</f>
        <v>-0.54771945121649646</v>
      </c>
    </row>
    <row r="119" spans="1:51" x14ac:dyDescent="0.35">
      <c r="A119" s="197" t="s">
        <v>822</v>
      </c>
      <c r="B119" s="125">
        <f>IF(PERCENT!B121&gt;PERCENT!B$133,(PERCENT!B121-PERCENT!B$133)/(PERCENT!B$134-PERCENT!B$133),(PERCENT!B121-PERCENT!B$133)/(PERCENT!B$133-PERCENT!B$135))</f>
        <v>0.44527324516636574</v>
      </c>
      <c r="C119" s="124">
        <f>IF(PERCENT!C121&gt;PERCENT!C$133,(PERCENT!C121-PERCENT!C$133)/(PERCENT!C$134-PERCENT!C$133),(PERCENT!C121-PERCENT!C$133)/(PERCENT!C$133-PERCENT!C$135))</f>
        <v>0.87419868291098779</v>
      </c>
      <c r="D119" s="124">
        <f>IF(PERCENT!D121&gt;PERCENT!D$133,(PERCENT!D121-PERCENT!D$133)/(PERCENT!D$134-PERCENT!D$133),(PERCENT!D121-PERCENT!D$133)/(PERCENT!D$133-PERCENT!D$135))</f>
        <v>0.6285546179168563</v>
      </c>
      <c r="E119" s="124">
        <f>IF(PERCENT!E121&gt;PERCENT!E$133,(PERCENT!E121-PERCENT!E$133)/(PERCENT!E$134-PERCENT!E$133),(PERCENT!E121-PERCENT!E$133)/(PERCENT!E$133-PERCENT!E$135))</f>
        <v>0.83777331395108989</v>
      </c>
      <c r="F119" s="124">
        <f>IF(PERCENT!F121&gt;PERCENT!F$133,(PERCENT!F121-PERCENT!F$133)/(PERCENT!F$134-PERCENT!F$133),(PERCENT!F121-PERCENT!F$133)/(PERCENT!F$133-PERCENT!F$135))</f>
        <v>-0.6154149956281294</v>
      </c>
      <c r="G119" s="124">
        <f>IF(PERCENT!G121&gt;PERCENT!G$133,(PERCENT!G121-PERCENT!G$133)/(PERCENT!G$134-PERCENT!G$133),(PERCENT!G121-PERCENT!G$133)/(PERCENT!G$133-PERCENT!G$135))</f>
        <v>0.23948439693381723</v>
      </c>
      <c r="H119" s="125">
        <f>IF(PERCENT!H121&gt;PERCENT!H$133,(PERCENT!H121-PERCENT!H$133)/(PERCENT!H$134-PERCENT!H$133),(PERCENT!H121-PERCENT!H$133)/(PERCENT!H$133-PERCENT!H$135))</f>
        <v>-0.43503906844767104</v>
      </c>
      <c r="I119" s="124">
        <f>IF(PERCENT!I121&gt;PERCENT!I$133,(PERCENT!I121-PERCENT!I$133)/(PERCENT!I$134-PERCENT!I$133),(PERCENT!I121-PERCENT!I$133)/(PERCENT!I$133-PERCENT!I$135))</f>
        <v>-0.68464962385441996</v>
      </c>
      <c r="J119" s="124">
        <f>IF(PERCENT!J121&gt;PERCENT!J$133,(PERCENT!J121-PERCENT!J$133)/(PERCENT!J$134-PERCENT!J$133),(PERCENT!J121-PERCENT!J$133)/(PERCENT!J$133-PERCENT!J$135))</f>
        <v>-0.27735578713003728</v>
      </c>
      <c r="K119" s="126">
        <f>IF(PERCENT!K121&gt;PERCENT!K$133,(PERCENT!K121-PERCENT!K$133)/(PERCENT!K$134-PERCENT!K$133),(PERCENT!K121-PERCENT!K$133)/(PERCENT!K$133-PERCENT!K$135))</f>
        <v>0.37528855707840053</v>
      </c>
      <c r="L119" s="126">
        <f>IF(PERCENT!L121&gt;PERCENT!L$133,(PERCENT!L121-PERCENT!L$133)/(PERCENT!L$134-PERCENT!L$133),(PERCENT!L121-PERCENT!L$133)/(PERCENT!L$133-PERCENT!L$135))</f>
        <v>0.16994200505233562</v>
      </c>
      <c r="M119" s="124">
        <f>IF(PERCENT!M121&gt;PERCENT!M$133,(PERCENT!M121-PERCENT!M$133)/(PERCENT!M$134-PERCENT!M$133),(PERCENT!M121-PERCENT!M$133)/(PERCENT!M$133-PERCENT!M$135))</f>
        <v>0.36471685838828305</v>
      </c>
      <c r="N119" s="124">
        <f>IF(PERCENT!N121&gt;PERCENT!N$133,(PERCENT!N121-PERCENT!N$133)/(PERCENT!N$134-PERCENT!N$133),(PERCENT!N121-PERCENT!N$133)/(PERCENT!N$133-PERCENT!N$135))</f>
        <v>-0.59634677250943013</v>
      </c>
      <c r="O119" s="124">
        <f>IF(PERCENT!O121&gt;PERCENT!O$133,(PERCENT!O121-PERCENT!O$133)/(PERCENT!O$134-PERCENT!O$133),(PERCENT!O121-PERCENT!O$133)/(PERCENT!O$133-PERCENT!O$135))</f>
        <v>1.329612723110779E-2</v>
      </c>
      <c r="P119" s="124">
        <f>IF(PERCENT!P121&gt;PERCENT!P$133,(PERCENT!P121-PERCENT!P$133)/(PERCENT!P$134-PERCENT!P$133),(PERCENT!P121-PERCENT!P$133)/(PERCENT!P$133-PERCENT!P$135))</f>
        <v>5.2007388498686281E-2</v>
      </c>
      <c r="Q119" s="124">
        <f>IF(PERCENT!Q121&gt;PERCENT!Q$133,(PERCENT!Q121-PERCENT!Q$133)/(PERCENT!Q$134-PERCENT!Q$133),(PERCENT!Q121-PERCENT!Q$133)/(PERCENT!Q$133-PERCENT!Q$135))</f>
        <v>-2.5461110773864624E-2</v>
      </c>
      <c r="R119" s="127">
        <f>IF(PERCENT!R121&gt;PERCENT!R$133,(PERCENT!R121-PERCENT!R$133)/(PERCENT!R$134-PERCENT!R$133),(PERCENT!R121-PERCENT!R$133)/(PERCENT!R$133-PERCENT!R$135))</f>
        <v>-0.55222164480640068</v>
      </c>
      <c r="S119" s="124">
        <f>IF(PERCENT!S121&gt;PERCENT!S$133,(PERCENT!S121-PERCENT!S$133)/(PERCENT!S$134-PERCENT!S$133),(PERCENT!S121-PERCENT!S$133)/(PERCENT!S$133-PERCENT!S$135))</f>
        <v>-0.60336224952145823</v>
      </c>
      <c r="T119" s="124">
        <f>IF(PERCENT!T121&gt;PERCENT!T$133,(PERCENT!T121-PERCENT!T$133)/(PERCENT!T$134-PERCENT!T$133),(PERCENT!T121-PERCENT!T$133)/(PERCENT!T$133-PERCENT!T$135))</f>
        <v>-0.54957601521577071</v>
      </c>
      <c r="U119" s="124">
        <f>IF(PERCENT!U121&gt;PERCENT!U$133,(PERCENT!U121-PERCENT!U$133)/(PERCENT!U$134-PERCENT!U$133),(PERCENT!U121-PERCENT!U$133)/(PERCENT!U$133-PERCENT!U$135))</f>
        <v>-0.50295806974748414</v>
      </c>
      <c r="V119" s="127">
        <f>IF(PERCENT!V121&gt;PERCENT!V$133,(PERCENT!V121-PERCENT!V$133)/(PERCENT!V$134-PERCENT!V$133),(PERCENT!V121-PERCENT!V$133)/(PERCENT!V$133-PERCENT!V$135))</f>
        <v>2.2254625011942239E-2</v>
      </c>
      <c r="W119" s="124">
        <f>IF(PERCENT!W121&gt;PERCENT!W$133,(PERCENT!W121-PERCENT!W$133)/(PERCENT!W$134-PERCENT!W$133),(PERCENT!W121-PERCENT!W$133)/(PERCENT!W$133-PERCENT!W$135))</f>
        <v>2.2254625011942239E-2</v>
      </c>
      <c r="X119" s="127">
        <f>IF(PERCENT!X121&gt;PERCENT!X$133,(PERCENT!X121-PERCENT!X$133)/(PERCENT!X$134-PERCENT!X$133),(PERCENT!X121-PERCENT!X$133)/(PERCENT!X$133-PERCENT!X$135))</f>
        <v>0.12456149594720937</v>
      </c>
      <c r="Y119" s="124">
        <f>IF(PERCENT!Y121&gt;PERCENT!Y$133,(PERCENT!Y121-PERCENT!Y$133)/(PERCENT!Y$134-PERCENT!Y$133),(PERCENT!Y121-PERCENT!Y$133)/(PERCENT!Y$133-PERCENT!Y$135))</f>
        <v>4.8149612758263675E-2</v>
      </c>
      <c r="Z119" s="124">
        <f>IF(PERCENT!Z121&gt;PERCENT!Z$133,(PERCENT!Z121-PERCENT!Z$133)/(PERCENT!Z$134-PERCENT!Z$133),(PERCENT!Z121-PERCENT!Z$133)/(PERCENT!Z$133-PERCENT!Z$135))</f>
        <v>5.5615297737493012E-2</v>
      </c>
      <c r="AA119" s="124">
        <f>IF(PERCENT!AA121&gt;PERCENT!AA$133,(PERCENT!AA121-PERCENT!AA$133)/(PERCENT!AA$134-PERCENT!AA$133),(PERCENT!AA121-PERCENT!AA$133)/(PERCENT!AA$133-PERCENT!AA$135))</f>
        <v>-8.8042825827678195E-2</v>
      </c>
      <c r="AB119" s="124">
        <f>IF(PERCENT!AB121&gt;PERCENT!AB$133,(PERCENT!AB121-PERCENT!AB$133)/(PERCENT!AB$134-PERCENT!AB$133),(PERCENT!AB121-PERCENT!AB$133)/(PERCENT!AB$133-PERCENT!AB$135))</f>
        <v>0.88452292064052707</v>
      </c>
      <c r="AC119" s="127">
        <f>IF(PERCENT!AC121&gt;PERCENT!AC$133,(PERCENT!AC121-PERCENT!AC$133)/(PERCENT!AC$134-PERCENT!AC$133),(PERCENT!AC121-PERCENT!AC$133)/(PERCENT!AC$133-PERCENT!AC$135))</f>
        <v>3.6723025976158057E-2</v>
      </c>
      <c r="AD119" s="124">
        <f>IF(PERCENT!AD121&gt;PERCENT!AD$133,(PERCENT!AD121-PERCENT!AD$133)/(PERCENT!AD$134-PERCENT!AD$133),(PERCENT!AD121-PERCENT!AD$133)/(PERCENT!AD$133-PERCENT!AD$135))</f>
        <v>3.6723025976158057E-2</v>
      </c>
      <c r="AE119" s="128">
        <f>IF(PERCENT!AE121&gt;PERCENT!AE$133,(PERCENT!AE121-PERCENT!AE$133)/(PERCENT!AE$134-PERCENT!AE$133),(PERCENT!AE121-PERCENT!AE$133)/(PERCENT!AE$133-PERCENT!AE$135))</f>
        <v>-0.21851484231456719</v>
      </c>
      <c r="AF119" s="124">
        <f>IF(PERCENT!AF121&gt;PERCENT!AF$133,(PERCENT!AF121-PERCENT!AF$133)/(PERCENT!AF$134-PERCENT!AF$133),(PERCENT!AF121-PERCENT!AF$133)/(PERCENT!AF$133-PERCENT!AF$135))</f>
        <v>-0.73147526469985213</v>
      </c>
      <c r="AG119" s="124">
        <f>IF(PERCENT!AG121&gt;PERCENT!AG$133,(PERCENT!AG121-PERCENT!AG$133)/(PERCENT!AG$134-PERCENT!AG$133),(PERCENT!AG121-PERCENT!AG$133)/(PERCENT!AG$133-PERCENT!AG$135))</f>
        <v>0.24997082703020618</v>
      </c>
      <c r="AH119" s="124">
        <f>IF(PERCENT!AH121&gt;PERCENT!AH$133,(PERCENT!AH121-PERCENT!AH$133)/(PERCENT!AH$134-PERCENT!AH$133),(PERCENT!AH121-PERCENT!AH$133)/(PERCENT!AH$133-PERCENT!AH$135))</f>
        <v>3.022524578137804E-2</v>
      </c>
      <c r="AI119" s="124">
        <f>IF(PERCENT!AI121&gt;PERCENT!AI$133,(PERCENT!AI121-PERCENT!AI$133)/(PERCENT!AI$134-PERCENT!AI$133),(PERCENT!AI121-PERCENT!AI$133)/(PERCENT!AI$133-PERCENT!AI$135))</f>
        <v>0.2578644358878508</v>
      </c>
      <c r="AJ119" s="124">
        <f>IF(PERCENT!AJ121&gt;PERCENT!AJ$133,(PERCENT!AJ121-PERCENT!AJ$133)/(PERCENT!AJ$134-PERCENT!AJ$133),(PERCENT!AJ121-PERCENT!AJ$133)/(PERCENT!AJ$133-PERCENT!AJ$135))</f>
        <v>0.11091733582995933</v>
      </c>
      <c r="AK119" s="124">
        <f>IF(PERCENT!AK121&gt;PERCENT!AK$133,(PERCENT!AK121-PERCENT!AK$133)/(PERCENT!AK$134-PERCENT!AK$133),(PERCENT!AK121-PERCENT!AK$133)/(PERCENT!AK$133-PERCENT!AK$135))</f>
        <v>1.3855678843422506E-3</v>
      </c>
      <c r="AL119" s="124">
        <f>IF(PERCENT!AL121&gt;PERCENT!AL$133,(PERCENT!AL121-PERCENT!AL$133)/(PERCENT!AL$134-PERCENT!AL$133),(PERCENT!AL121-PERCENT!AL$133)/(PERCENT!AL$133-PERCENT!AL$135))</f>
        <v>3.710021785590193E-2</v>
      </c>
      <c r="AM119" s="124">
        <f>IF(PERCENT!AM121&gt;PERCENT!AM$133,(PERCENT!AM121-PERCENT!AM$133)/(PERCENT!AM$134-PERCENT!AM$133),(PERCENT!AM121-PERCENT!AM$133)/(PERCENT!AM$133-PERCENT!AM$135))</f>
        <v>-0.21120142828387198</v>
      </c>
      <c r="AN119" s="124">
        <f>IF(PERCENT!AN121&gt;PERCENT!AN$133,(PERCENT!AN121-PERCENT!AN$133)/(PERCENT!AN$134-PERCENT!AN$133),(PERCENT!AN121-PERCENT!AN$133)/(PERCENT!AN$133-PERCENT!AN$135))</f>
        <v>-0.78176501876151117</v>
      </c>
      <c r="AO119" s="124">
        <f>IF(PERCENT!AO121&gt;PERCENT!AO$133,(PERCENT!AO121-PERCENT!AO$133)/(PERCENT!AO$134-PERCENT!AO$133),(PERCENT!AO121-PERCENT!AO$133)/(PERCENT!AO$133-PERCENT!AO$135))</f>
        <v>-0.26315279137505482</v>
      </c>
      <c r="AP119" s="124">
        <f>IF(PERCENT!AP121&gt;PERCENT!AP$133,(PERCENT!AP121-PERCENT!AP$133)/(PERCENT!AP$134-PERCENT!AP$133),(PERCENT!AP121-PERCENT!AP$133)/(PERCENT!AP$133-PERCENT!AP$135))</f>
        <v>4.6371911271818568E-3</v>
      </c>
      <c r="AQ119" s="124">
        <f>IF(PERCENT!AQ121&gt;PERCENT!AQ$133,(PERCENT!AQ121-PERCENT!AQ$133)/(PERCENT!AQ$134-PERCENT!AQ$133),(PERCENT!AQ121-PERCENT!AQ$133)/(PERCENT!AQ$133-PERCENT!AQ$135))</f>
        <v>-3.6128891312493368E-2</v>
      </c>
      <c r="AR119" s="124">
        <f>IF(PERCENT!AR121&gt;PERCENT!AR$133,(PERCENT!AR121-PERCENT!AR$133)/(PERCENT!AR$134-PERCENT!AR$133),(PERCENT!AR121-PERCENT!AR$133)/(PERCENT!AR$133-PERCENT!AR$135))</f>
        <v>7.7012652877234298E-3</v>
      </c>
      <c r="AS119" s="198">
        <f>IF(PERCENT!AS121&gt;PERCENT!AS$133,(PERCENT!AS121-PERCENT!AS$133)/(PERCENT!AS$134-PERCENT!AS$133),(PERCENT!AS121-PERCENT!AS$133)/(PERCENT!AS$133-PERCENT!AS$135))</f>
        <v>1.4061274226512129E-2</v>
      </c>
      <c r="AT119" s="198">
        <f>IF(PERCENT!AT121&gt;PERCENT!AT$133,(PERCENT!AT121-PERCENT!AT$133)/(PERCENT!AT$134-PERCENT!AT$133),(PERCENT!AT121-PERCENT!AT$133)/(PERCENT!AT$133-PERCENT!AT$135))</f>
        <v>0.4294454995438351</v>
      </c>
      <c r="AU119" s="198">
        <f>IF(PERCENT!AU121&gt;PERCENT!AU$133,(PERCENT!AU121-PERCENT!AU$133)/(PERCENT!AU$134-PERCENT!AU$133),(PERCENT!AU121-PERCENT!AU$133)/(PERCENT!AU$133-PERCENT!AU$135))</f>
        <v>2.7168731722864197E-2</v>
      </c>
      <c r="AV119" s="231">
        <f>IF(PERCENT!AV121&gt;PERCENT!AV$133,(PERCENT!AV121-PERCENT!AV$133)/(PERCENT!AV$134-PERCENT!AV$133),(PERCENT!AV121-PERCENT!AV$133)/(PERCENT!AV$133-PERCENT!AV$135))</f>
        <v>-0.21851484231456719</v>
      </c>
      <c r="AW119" s="231">
        <f>IF(PERCENT!AW121&gt;PERCENT!AW$133,(PERCENT!AW121-PERCENT!AW$133)/(PERCENT!AW$134-PERCENT!AW$133),(PERCENT!AW121-PERCENT!AW$133)/(PERCENT!AW$133-PERCENT!AW$135))</f>
        <v>6.8214341823080726E-2</v>
      </c>
      <c r="AX119" s="231">
        <f>IF(PERCENT!AX121&gt;PERCENT!AX$133,(PERCENT!AX121-PERCENT!AX$133)/(PERCENT!AX$134-PERCENT!AX$133),(PERCENT!AX121-PERCENT!AX$133)/(PERCENT!AX$133-PERCENT!AX$135))</f>
        <v>-0.21851484231456719</v>
      </c>
      <c r="AY119" s="232">
        <f>IF(PERCENT!AY121&gt;PERCENT!AY$133,(PERCENT!AY121-PERCENT!AY$133)/(PERCENT!AY$134-PERCENT!AY$133),(PERCENT!AY121-PERCENT!AY$133)/(PERCENT!AY$133-PERCENT!AY$135))</f>
        <v>8.4013555124494294E-2</v>
      </c>
    </row>
    <row r="120" spans="1:51" x14ac:dyDescent="0.35">
      <c r="A120" s="197" t="s">
        <v>804</v>
      </c>
      <c r="B120" s="125">
        <f>IF(PERCENT!B122&gt;PERCENT!B$133,(PERCENT!B122-PERCENT!B$133)/(PERCENT!B$134-PERCENT!B$133),(PERCENT!B122-PERCENT!B$133)/(PERCENT!B$133-PERCENT!B$135))</f>
        <v>1.5107577017884009E-2</v>
      </c>
      <c r="C120" s="124">
        <f>IF(PERCENT!C122&gt;PERCENT!C$133,(PERCENT!C122-PERCENT!C$133)/(PERCENT!C$134-PERCENT!C$133),(PERCENT!C122-PERCENT!C$133)/(PERCENT!C$133-PERCENT!C$135))</f>
        <v>-0.37128833924434224</v>
      </c>
      <c r="D120" s="124">
        <f>IF(PERCENT!D122&gt;PERCENT!D$133,(PERCENT!D122-PERCENT!D$133)/(PERCENT!D$134-PERCENT!D$133),(PERCENT!D122-PERCENT!D$133)/(PERCENT!D$133-PERCENT!D$135))</f>
        <v>-0.3355140692722452</v>
      </c>
      <c r="E120" s="124">
        <f>IF(PERCENT!E122&gt;PERCENT!E$133,(PERCENT!E122-PERCENT!E$133)/(PERCENT!E$134-PERCENT!E$133),(PERCENT!E122-PERCENT!E$133)/(PERCENT!E$133-PERCENT!E$135))</f>
        <v>0.21266527061374457</v>
      </c>
      <c r="F120" s="124">
        <f>IF(PERCENT!F122&gt;PERCENT!F$133,(PERCENT!F122-PERCENT!F$133)/(PERCENT!F$134-PERCENT!F$133),(PERCENT!F122-PERCENT!F$133)/(PERCENT!F$133-PERCENT!F$135))</f>
        <v>0.14528125277076206</v>
      </c>
      <c r="G120" s="124">
        <f>IF(PERCENT!G122&gt;PERCENT!G$133,(PERCENT!G122-PERCENT!G$133)/(PERCENT!G$134-PERCENT!G$133),(PERCENT!G122-PERCENT!G$133)/(PERCENT!G$133-PERCENT!G$135))</f>
        <v>-0.62577402212778743</v>
      </c>
      <c r="H120" s="125">
        <f>IF(PERCENT!H122&gt;PERCENT!H$133,(PERCENT!H122-PERCENT!H$133)/(PERCENT!H$134-PERCENT!H$133),(PERCENT!H122-PERCENT!H$133)/(PERCENT!H$133-PERCENT!H$135))</f>
        <v>2.9324793335724075E-2</v>
      </c>
      <c r="I120" s="124">
        <f>IF(PERCENT!I122&gt;PERCENT!I$133,(PERCENT!I122-PERCENT!I$133)/(PERCENT!I$134-PERCENT!I$133),(PERCENT!I122-PERCENT!I$133)/(PERCENT!I$133-PERCENT!I$135))</f>
        <v>-3.2408485629455042E-3</v>
      </c>
      <c r="J120" s="124">
        <f>IF(PERCENT!J122&gt;PERCENT!J$133,(PERCENT!J122-PERCENT!J$133)/(PERCENT!J$134-PERCENT!J$133),(PERCENT!J122-PERCENT!J$133)/(PERCENT!J$133-PERCENT!J$135))</f>
        <v>4.6106608086266349E-2</v>
      </c>
      <c r="K120" s="126">
        <f>IF(PERCENT!K122&gt;PERCENT!K$133,(PERCENT!K122-PERCENT!K$133)/(PERCENT!K$134-PERCENT!K$133),(PERCENT!K122-PERCENT!K$133)/(PERCENT!K$133-PERCENT!K$135))</f>
        <v>-1.7679092609253155E-2</v>
      </c>
      <c r="L120" s="126">
        <f>IF(PERCENT!L122&gt;PERCENT!L$133,(PERCENT!L122-PERCENT!L$133)/(PERCENT!L$134-PERCENT!L$133),(PERCENT!L122-PERCENT!L$133)/(PERCENT!L$133-PERCENT!L$135))</f>
        <v>-0.29316992905808015</v>
      </c>
      <c r="M120" s="124">
        <f>IF(PERCENT!M122&gt;PERCENT!M$133,(PERCENT!M122-PERCENT!M$133)/(PERCENT!M$134-PERCENT!M$133),(PERCENT!M122-PERCENT!M$133)/(PERCENT!M$133-PERCENT!M$135))</f>
        <v>-5.7082173571271502E-2</v>
      </c>
      <c r="N120" s="124">
        <f>IF(PERCENT!N122&gt;PERCENT!N$133,(PERCENT!N122-PERCENT!N$133)/(PERCENT!N$134-PERCENT!N$133),(PERCENT!N122-PERCENT!N$133)/(PERCENT!N$133-PERCENT!N$135))</f>
        <v>-0.41606496550918703</v>
      </c>
      <c r="O120" s="124">
        <f>IF(PERCENT!O122&gt;PERCENT!O$133,(PERCENT!O122-PERCENT!O$133)/(PERCENT!O$134-PERCENT!O$133),(PERCENT!O122-PERCENT!O$133)/(PERCENT!O$133-PERCENT!O$135))</f>
        <v>-0.43814186022457707</v>
      </c>
      <c r="P120" s="124">
        <f>IF(PERCENT!P122&gt;PERCENT!P$133,(PERCENT!P122-PERCENT!P$133)/(PERCENT!P$134-PERCENT!P$133),(PERCENT!P122-PERCENT!P$133)/(PERCENT!P$133-PERCENT!P$135))</f>
        <v>-4.627186051114416E-2</v>
      </c>
      <c r="Q120" s="124">
        <f>IF(PERCENT!Q122&gt;PERCENT!Q$133,(PERCENT!Q122-PERCENT!Q$133)/(PERCENT!Q$134-PERCENT!Q$133),(PERCENT!Q122-PERCENT!Q$133)/(PERCENT!Q$133-PERCENT!Q$135))</f>
        <v>-0.35716663197492676</v>
      </c>
      <c r="R120" s="127">
        <f>IF(PERCENT!R122&gt;PERCENT!R$133,(PERCENT!R122-PERCENT!R$133)/(PERCENT!R$134-PERCENT!R$133),(PERCENT!R122-PERCENT!R$133)/(PERCENT!R$133-PERCENT!R$135))</f>
        <v>-0.35390157900326258</v>
      </c>
      <c r="S120" s="124">
        <f>IF(PERCENT!S122&gt;PERCENT!S$133,(PERCENT!S122-PERCENT!S$133)/(PERCENT!S$134-PERCENT!S$133),(PERCENT!S122-PERCENT!S$133)/(PERCENT!S$133-PERCENT!S$135))</f>
        <v>-0.39167760171109495</v>
      </c>
      <c r="T120" s="124">
        <f>IF(PERCENT!T122&gt;PERCENT!T$133,(PERCENT!T122-PERCENT!T$133)/(PERCENT!T$134-PERCENT!T$133),(PERCENT!T122-PERCENT!T$133)/(PERCENT!T$133-PERCENT!T$135))</f>
        <v>-0.46899432593919593</v>
      </c>
      <c r="U120" s="124">
        <f>IF(PERCENT!U122&gt;PERCENT!U$133,(PERCENT!U122-PERCENT!U$133)/(PERCENT!U$134-PERCENT!U$133),(PERCENT!U122-PERCENT!U$133)/(PERCENT!U$133-PERCENT!U$135))</f>
        <v>-0.11649751656285573</v>
      </c>
      <c r="V120" s="127">
        <f>IF(PERCENT!V122&gt;PERCENT!V$133,(PERCENT!V122-PERCENT!V$133)/(PERCENT!V$134-PERCENT!V$133),(PERCENT!V122-PERCENT!V$133)/(PERCENT!V$133-PERCENT!V$135))</f>
        <v>-0.18314638672373404</v>
      </c>
      <c r="W120" s="124">
        <f>IF(PERCENT!W122&gt;PERCENT!W$133,(PERCENT!W122-PERCENT!W$133)/(PERCENT!W$134-PERCENT!W$133),(PERCENT!W122-PERCENT!W$133)/(PERCENT!W$133-PERCENT!W$135))</f>
        <v>-0.18314638672373404</v>
      </c>
      <c r="X120" s="127">
        <f>IF(PERCENT!X122&gt;PERCENT!X$133,(PERCENT!X122-PERCENT!X$133)/(PERCENT!X$134-PERCENT!X$133),(PERCENT!X122-PERCENT!X$133)/(PERCENT!X$133-PERCENT!X$135))</f>
        <v>-0.28208772398729298</v>
      </c>
      <c r="Y120" s="124">
        <f>IF(PERCENT!Y122&gt;PERCENT!Y$133,(PERCENT!Y122-PERCENT!Y$133)/(PERCENT!Y$134-PERCENT!Y$133),(PERCENT!Y122-PERCENT!Y$133)/(PERCENT!Y$133-PERCENT!Y$135))</f>
        <v>-0.45380816258677226</v>
      </c>
      <c r="Z120" s="124">
        <f>IF(PERCENT!Z122&gt;PERCENT!Z$133,(PERCENT!Z122-PERCENT!Z$133)/(PERCENT!Z$134-PERCENT!Z$133),(PERCENT!Z122-PERCENT!Z$133)/(PERCENT!Z$133-PERCENT!Z$135))</f>
        <v>-0.3427805240641037</v>
      </c>
      <c r="AA120" s="124">
        <f>IF(PERCENT!AA122&gt;PERCENT!AA$133,(PERCENT!AA122-PERCENT!AA$133)/(PERCENT!AA$134-PERCENT!AA$133),(PERCENT!AA122-PERCENT!AA$133)/(PERCENT!AA$133-PERCENT!AA$135))</f>
        <v>-3.6220554633608883E-2</v>
      </c>
      <c r="AB120" s="124">
        <f>IF(PERCENT!AB122&gt;PERCENT!AB$133,(PERCENT!AB122-PERCENT!AB$133)/(PERCENT!AB$134-PERCENT!AB$133),(PERCENT!AB122-PERCENT!AB$133)/(PERCENT!AB$133-PERCENT!AB$135))</f>
        <v>-0.31103302797336535</v>
      </c>
      <c r="AC120" s="127">
        <f>IF(PERCENT!AC122&gt;PERCENT!AC$133,(PERCENT!AC122-PERCENT!AC$133)/(PERCENT!AC$134-PERCENT!AC$133),(PERCENT!AC122-PERCENT!AC$133)/(PERCENT!AC$133-PERCENT!AC$135))</f>
        <v>-0.45247681716869759</v>
      </c>
      <c r="AD120" s="124">
        <f>IF(PERCENT!AD122&gt;PERCENT!AD$133,(PERCENT!AD122-PERCENT!AD$133)/(PERCENT!AD$134-PERCENT!AD$133),(PERCENT!AD122-PERCENT!AD$133)/(PERCENT!AD$133-PERCENT!AD$135))</f>
        <v>-0.45247681716869759</v>
      </c>
      <c r="AE120" s="128">
        <f>IF(PERCENT!AE122&gt;PERCENT!AE$133,(PERCENT!AE122-PERCENT!AE$133)/(PERCENT!AE$134-PERCENT!AE$133),(PERCENT!AE122-PERCENT!AE$133)/(PERCENT!AE$133-PERCENT!AE$135))</f>
        <v>4.1198380233415405E-2</v>
      </c>
      <c r="AF120" s="124">
        <f>IF(PERCENT!AF122&gt;PERCENT!AF$133,(PERCENT!AF122-PERCENT!AF$133)/(PERCENT!AF$134-PERCENT!AF$133),(PERCENT!AF122-PERCENT!AF$133)/(PERCENT!AF$133-PERCENT!AF$135))</f>
        <v>0.65921830983526786</v>
      </c>
      <c r="AG120" s="124">
        <f>IF(PERCENT!AG122&gt;PERCENT!AG$133,(PERCENT!AG122-PERCENT!AG$133)/(PERCENT!AG$134-PERCENT!AG$133),(PERCENT!AG122-PERCENT!AG$133)/(PERCENT!AG$133-PERCENT!AG$135))</f>
        <v>0.13181897702410017</v>
      </c>
      <c r="AH120" s="124">
        <f>IF(PERCENT!AH122&gt;PERCENT!AH$133,(PERCENT!AH122-PERCENT!AH$133)/(PERCENT!AH$134-PERCENT!AH$133),(PERCENT!AH122-PERCENT!AH$133)/(PERCENT!AH$133-PERCENT!AH$135))</f>
        <v>1.4163320151825403E-2</v>
      </c>
      <c r="AI120" s="124">
        <f>IF(PERCENT!AI122&gt;PERCENT!AI$133,(PERCENT!AI122-PERCENT!AI$133)/(PERCENT!AI$134-PERCENT!AI$133),(PERCENT!AI122-PERCENT!AI$133)/(PERCENT!AI$133-PERCENT!AI$135))</f>
        <v>4.4256788368730475E-2</v>
      </c>
      <c r="AJ120" s="124">
        <f>IF(PERCENT!AJ122&gt;PERCENT!AJ$133,(PERCENT!AJ122-PERCENT!AJ$133)/(PERCENT!AJ$134-PERCENT!AJ$133),(PERCENT!AJ122-PERCENT!AJ$133)/(PERCENT!AJ$133-PERCENT!AJ$135))</f>
        <v>-0.16158087426788417</v>
      </c>
      <c r="AK120" s="124">
        <f>IF(PERCENT!AK122&gt;PERCENT!AK$133,(PERCENT!AK122-PERCENT!AK$133)/(PERCENT!AK$134-PERCENT!AK$133),(PERCENT!AK122-PERCENT!AK$133)/(PERCENT!AK$133-PERCENT!AK$135))</f>
        <v>3.6809095476686655E-2</v>
      </c>
      <c r="AL120" s="124">
        <f>IF(PERCENT!AL122&gt;PERCENT!AL$133,(PERCENT!AL122-PERCENT!AL$133)/(PERCENT!AL$134-PERCENT!AL$133),(PERCENT!AL122-PERCENT!AL$133)/(PERCENT!AL$133-PERCENT!AL$135))</f>
        <v>-0.25933602959450464</v>
      </c>
      <c r="AM120" s="124">
        <f>IF(PERCENT!AM122&gt;PERCENT!AM$133,(PERCENT!AM122-PERCENT!AM$133)/(PERCENT!AM$134-PERCENT!AM$133),(PERCENT!AM122-PERCENT!AM$133)/(PERCENT!AM$133-PERCENT!AM$135))</f>
        <v>-3.3004532095648603E-2</v>
      </c>
      <c r="AN120" s="124">
        <f>IF(PERCENT!AN122&gt;PERCENT!AN$133,(PERCENT!AN122-PERCENT!AN$133)/(PERCENT!AN$134-PERCENT!AN$133),(PERCENT!AN122-PERCENT!AN$133)/(PERCENT!AN$133-PERCENT!AN$135))</f>
        <v>-2.4207055727586878E-2</v>
      </c>
      <c r="AO120" s="124">
        <f>IF(PERCENT!AO122&gt;PERCENT!AO$133,(PERCENT!AO122-PERCENT!AO$133)/(PERCENT!AO$134-PERCENT!AO$133),(PERCENT!AO122-PERCENT!AO$133)/(PERCENT!AO$133-PERCENT!AO$135))</f>
        <v>-9.6632580842942697E-2</v>
      </c>
      <c r="AP120" s="124">
        <f>IF(PERCENT!AP122&gt;PERCENT!AP$133,(PERCENT!AP122-PERCENT!AP$133)/(PERCENT!AP$134-PERCENT!AP$133),(PERCENT!AP122-PERCENT!AP$133)/(PERCENT!AP$133-PERCENT!AP$135))</f>
        <v>0.26484944975047242</v>
      </c>
      <c r="AQ120" s="124">
        <f>IF(PERCENT!AQ122&gt;PERCENT!AQ$133,(PERCENT!AQ122-PERCENT!AQ$133)/(PERCENT!AQ$134-PERCENT!AQ$133),(PERCENT!AQ122-PERCENT!AQ$133)/(PERCENT!AQ$133-PERCENT!AQ$135))</f>
        <v>-6.4473208934650045E-3</v>
      </c>
      <c r="AR120" s="124">
        <f>IF(PERCENT!AR122&gt;PERCENT!AR$133,(PERCENT!AR122-PERCENT!AR$133)/(PERCENT!AR$134-PERCENT!AR$133),(PERCENT!AR122-PERCENT!AR$133)/(PERCENT!AR$133-PERCENT!AR$135))</f>
        <v>-5.2235870281714556E-3</v>
      </c>
      <c r="AS120" s="198">
        <f>IF(PERCENT!AS122&gt;PERCENT!AS$133,(PERCENT!AS122-PERCENT!AS$133)/(PERCENT!AS$134-PERCENT!AS$133),(PERCENT!AS122-PERCENT!AS$133)/(PERCENT!AS$133-PERCENT!AS$135))</f>
        <v>2.1369759087581701E-2</v>
      </c>
      <c r="AT120" s="198">
        <f>IF(PERCENT!AT122&gt;PERCENT!AT$133,(PERCENT!AT122-PERCENT!AT$133)/(PERCENT!AT$134-PERCENT!AT$133),(PERCENT!AT122-PERCENT!AT$133)/(PERCENT!AT$133-PERCENT!AT$135))</f>
        <v>-8.6252966072139794E-2</v>
      </c>
      <c r="AU120" s="198">
        <f>IF(PERCENT!AU122&gt;PERCENT!AU$133,(PERCENT!AU122-PERCENT!AU$133)/(PERCENT!AU$134-PERCENT!AU$133),(PERCENT!AU122-PERCENT!AU$133)/(PERCENT!AU$133-PERCENT!AU$135))</f>
        <v>-0.35182919108824529</v>
      </c>
      <c r="AV120" s="231">
        <f>IF(PERCENT!AV122&gt;PERCENT!AV$133,(PERCENT!AV122-PERCENT!AV$133)/(PERCENT!AV$134-PERCENT!AV$133),(PERCENT!AV122-PERCENT!AV$133)/(PERCENT!AV$133-PERCENT!AV$135))</f>
        <v>4.1198380233415405E-2</v>
      </c>
      <c r="AW120" s="231">
        <f>IF(PERCENT!AW122&gt;PERCENT!AW$133,(PERCENT!AW122-PERCENT!AW$133)/(PERCENT!AW$134-PERCENT!AW$133),(PERCENT!AW122-PERCENT!AW$133)/(PERCENT!AW$133-PERCENT!AW$135))</f>
        <v>-0.12440560409457042</v>
      </c>
      <c r="AX120" s="231">
        <f>IF(PERCENT!AX122&gt;PERCENT!AX$133,(PERCENT!AX122-PERCENT!AX$133)/(PERCENT!AX$134-PERCENT!AX$133),(PERCENT!AX122-PERCENT!AX$133)/(PERCENT!AX$133-PERCENT!AX$135))</f>
        <v>4.1198380233415405E-2</v>
      </c>
      <c r="AY120" s="232">
        <f>IF(PERCENT!AY122&gt;PERCENT!AY$133,(PERCENT!AY122-PERCENT!AY$133)/(PERCENT!AY$134-PERCENT!AY$133),(PERCENT!AY122-PERCENT!AY$133)/(PERCENT!AY$133-PERCENT!AY$135))</f>
        <v>-0.3906470268090898</v>
      </c>
    </row>
    <row r="121" spans="1:51" x14ac:dyDescent="0.35">
      <c r="A121" s="197" t="s">
        <v>811</v>
      </c>
      <c r="B121" s="125">
        <f>IF(PERCENT!B123&gt;PERCENT!B$133,(PERCENT!B123-PERCENT!B$133)/(PERCENT!B$134-PERCENT!B$133),(PERCENT!B123-PERCENT!B$133)/(PERCENT!B$133-PERCENT!B$135))</f>
        <v>0.18117058995740179</v>
      </c>
      <c r="C121" s="124">
        <f>IF(PERCENT!C123&gt;PERCENT!C$133,(PERCENT!C123-PERCENT!C$133)/(PERCENT!C$134-PERCENT!C$133),(PERCENT!C123-PERCENT!C$133)/(PERCENT!C$133-PERCENT!C$135))</f>
        <v>0.63710617342849418</v>
      </c>
      <c r="D121" s="124">
        <f>IF(PERCENT!D123&gt;PERCENT!D$133,(PERCENT!D123-PERCENT!D$133)/(PERCENT!D$134-PERCENT!D$133),(PERCENT!D123-PERCENT!D$133)/(PERCENT!D$133-PERCENT!D$135))</f>
        <v>0.894244910354696</v>
      </c>
      <c r="E121" s="124">
        <f>IF(PERCENT!E123&gt;PERCENT!E$133,(PERCENT!E123-PERCENT!E$133)/(PERCENT!E$134-PERCENT!E$133),(PERCENT!E123-PERCENT!E$133)/(PERCENT!E$133-PERCENT!E$135))</f>
        <v>0.23856855724888951</v>
      </c>
      <c r="F121" s="124">
        <f>IF(PERCENT!F123&gt;PERCENT!F$133,(PERCENT!F123-PERCENT!F$133)/(PERCENT!F$134-PERCENT!F$133),(PERCENT!F123-PERCENT!F$133)/(PERCENT!F$133-PERCENT!F$135))</f>
        <v>-0.63456065834014963</v>
      </c>
      <c r="G121" s="124">
        <f>IF(PERCENT!G123&gt;PERCENT!G$133,(PERCENT!G123-PERCENT!G$133)/(PERCENT!G$134-PERCENT!G$133),(PERCENT!G123-PERCENT!G$133)/(PERCENT!G$133-PERCENT!G$135))</f>
        <v>-1.6019291184908458E-2</v>
      </c>
      <c r="H121" s="125">
        <f>IF(PERCENT!H123&gt;PERCENT!H$133,(PERCENT!H123-PERCENT!H$133)/(PERCENT!H$134-PERCENT!H$133),(PERCENT!H123-PERCENT!H$133)/(PERCENT!H$133-PERCENT!H$135))</f>
        <v>-6.759280085040334E-2</v>
      </c>
      <c r="I121" s="124">
        <f>IF(PERCENT!I123&gt;PERCENT!I$133,(PERCENT!I123-PERCENT!I$133)/(PERCENT!I$134-PERCENT!I$133),(PERCENT!I123-PERCENT!I$133)/(PERCENT!I$133-PERCENT!I$135))</f>
        <v>7.2526979938462285E-2</v>
      </c>
      <c r="J121" s="124">
        <f>IF(PERCENT!J123&gt;PERCENT!J$133,(PERCENT!J123-PERCENT!J$133)/(PERCENT!J$134-PERCENT!J$133),(PERCENT!J123-PERCENT!J$133)/(PERCENT!J$133-PERCENT!J$135))</f>
        <v>-0.35050764795641814</v>
      </c>
      <c r="K121" s="126">
        <f>IF(PERCENT!K123&gt;PERCENT!K$133,(PERCENT!K123-PERCENT!K$133)/(PERCENT!K$134-PERCENT!K$133),(PERCENT!K123-PERCENT!K$133)/(PERCENT!K$133-PERCENT!K$135))</f>
        <v>0.32100118969327041</v>
      </c>
      <c r="L121" s="126">
        <f>IF(PERCENT!L123&gt;PERCENT!L$133,(PERCENT!L123-PERCENT!L$133)/(PERCENT!L$134-PERCENT!L$133),(PERCENT!L123-PERCENT!L$133)/(PERCENT!L$133-PERCENT!L$135))</f>
        <v>-0.43701407267084702</v>
      </c>
      <c r="M121" s="124">
        <f>IF(PERCENT!M123&gt;PERCENT!M$133,(PERCENT!M123-PERCENT!M$133)/(PERCENT!M$134-PERCENT!M$133),(PERCENT!M123-PERCENT!M$133)/(PERCENT!M$133-PERCENT!M$135))</f>
        <v>-0.37410033815131594</v>
      </c>
      <c r="N121" s="124">
        <f>IF(PERCENT!N123&gt;PERCENT!N$133,(PERCENT!N123-PERCENT!N$133)/(PERCENT!N$134-PERCENT!N$133),(PERCENT!N123-PERCENT!N$133)/(PERCENT!N$133-PERCENT!N$135))</f>
        <v>-0.63395696235695354</v>
      </c>
      <c r="O121" s="124">
        <f>IF(PERCENT!O123&gt;PERCENT!O$133,(PERCENT!O123-PERCENT!O$133)/(PERCENT!O$134-PERCENT!O$133),(PERCENT!O123-PERCENT!O$133)/(PERCENT!O$133-PERCENT!O$135))</f>
        <v>-3.1934139572058678E-2</v>
      </c>
      <c r="P121" s="124">
        <f>IF(PERCENT!P123&gt;PERCENT!P$133,(PERCENT!P123-PERCENT!P$133)/(PERCENT!P$134-PERCENT!P$133),(PERCENT!P123-PERCENT!P$133)/(PERCENT!P$133-PERCENT!P$135))</f>
        <v>0.11425856719384481</v>
      </c>
      <c r="Q121" s="124">
        <f>IF(PERCENT!Q123&gt;PERCENT!Q$133,(PERCENT!Q123-PERCENT!Q$133)/(PERCENT!Q$134-PERCENT!Q$133),(PERCENT!Q123-PERCENT!Q$133)/(PERCENT!Q$133-PERCENT!Q$135))</f>
        <v>-0.35658455924325777</v>
      </c>
      <c r="R121" s="127">
        <f>IF(PERCENT!R123&gt;PERCENT!R$133,(PERCENT!R123-PERCENT!R$133)/(PERCENT!R$134-PERCENT!R$133),(PERCENT!R123-PERCENT!R$133)/(PERCENT!R$133-PERCENT!R$135))</f>
        <v>0.12646119987444826</v>
      </c>
      <c r="S121" s="124">
        <f>IF(PERCENT!S123&gt;PERCENT!S$133,(PERCENT!S123-PERCENT!S$133)/(PERCENT!S$134-PERCENT!S$133),(PERCENT!S123-PERCENT!S$133)/(PERCENT!S$133-PERCENT!S$135))</f>
        <v>0.2100630581015237</v>
      </c>
      <c r="T121" s="124">
        <f>IF(PERCENT!T123&gt;PERCENT!T$133,(PERCENT!T123-PERCENT!T$133)/(PERCENT!T$134-PERCENT!T$133),(PERCENT!T123-PERCENT!T$133)/(PERCENT!T$133-PERCENT!T$135))</f>
        <v>0.21017766440519781</v>
      </c>
      <c r="U121" s="124">
        <f>IF(PERCENT!U123&gt;PERCENT!U$133,(PERCENT!U123-PERCENT!U$133)/(PERCENT!U$134-PERCENT!U$133),(PERCENT!U123-PERCENT!U$133)/(PERCENT!U$133-PERCENT!U$135))</f>
        <v>1.3478715285749076E-2</v>
      </c>
      <c r="V121" s="127">
        <f>IF(PERCENT!V123&gt;PERCENT!V$133,(PERCENT!V123-PERCENT!V$133)/(PERCENT!V$134-PERCENT!V$133),(PERCENT!V123-PERCENT!V$133)/(PERCENT!V$133-PERCENT!V$135))</f>
        <v>0.10777507086190576</v>
      </c>
      <c r="W121" s="124">
        <f>IF(PERCENT!W123&gt;PERCENT!W$133,(PERCENT!W123-PERCENT!W$133)/(PERCENT!W$134-PERCENT!W$133),(PERCENT!W123-PERCENT!W$133)/(PERCENT!W$133-PERCENT!W$135))</f>
        <v>0.10777507086190576</v>
      </c>
      <c r="X121" s="127">
        <f>IF(PERCENT!X123&gt;PERCENT!X$133,(PERCENT!X123-PERCENT!X$133)/(PERCENT!X$134-PERCENT!X$133),(PERCENT!X123-PERCENT!X$133)/(PERCENT!X$133-PERCENT!X$135))</f>
        <v>0.11392206715841649</v>
      </c>
      <c r="Y121" s="124">
        <f>IF(PERCENT!Y123&gt;PERCENT!Y$133,(PERCENT!Y123-PERCENT!Y$133)/(PERCENT!Y$134-PERCENT!Y$133),(PERCENT!Y123-PERCENT!Y$133)/(PERCENT!Y$133-PERCENT!Y$135))</f>
        <v>2.0552142248881057E-2</v>
      </c>
      <c r="Z121" s="124">
        <f>IF(PERCENT!Z123&gt;PERCENT!Z$133,(PERCENT!Z123-PERCENT!Z$133)/(PERCENT!Z$134-PERCENT!Z$133),(PERCENT!Z123-PERCENT!Z$133)/(PERCENT!Z$133-PERCENT!Z$135))</f>
        <v>0.10138170858542447</v>
      </c>
      <c r="AA121" s="124">
        <f>IF(PERCENT!AA123&gt;PERCENT!AA$133,(PERCENT!AA123-PERCENT!AA$133)/(PERCENT!AA$134-PERCENT!AA$133),(PERCENT!AA123-PERCENT!AA$133)/(PERCENT!AA$133-PERCENT!AA$135))</f>
        <v>-0.14026837966125894</v>
      </c>
      <c r="AB121" s="124">
        <f>IF(PERCENT!AB123&gt;PERCENT!AB$133,(PERCENT!AB123-PERCENT!AB$133)/(PERCENT!AB$134-PERCENT!AB$133),(PERCENT!AB123-PERCENT!AB$133)/(PERCENT!AB$133-PERCENT!AB$135))</f>
        <v>0.76656825554398622</v>
      </c>
      <c r="AC121" s="127">
        <f>IF(PERCENT!AC123&gt;PERCENT!AC$133,(PERCENT!AC123-PERCENT!AC$133)/(PERCENT!AC$134-PERCENT!AC$133),(PERCENT!AC123-PERCENT!AC$133)/(PERCENT!AC$133-PERCENT!AC$135))</f>
        <v>0.13402917956589927</v>
      </c>
      <c r="AD121" s="124">
        <f>IF(PERCENT!AD123&gt;PERCENT!AD$133,(PERCENT!AD123-PERCENT!AD$133)/(PERCENT!AD$134-PERCENT!AD$133),(PERCENT!AD123-PERCENT!AD$133)/(PERCENT!AD$133-PERCENT!AD$135))</f>
        <v>0.13402917956589927</v>
      </c>
      <c r="AE121" s="128">
        <f>IF(PERCENT!AE123&gt;PERCENT!AE$133,(PERCENT!AE123-PERCENT!AE$133)/(PERCENT!AE$134-PERCENT!AE$133),(PERCENT!AE123-PERCENT!AE$133)/(PERCENT!AE$133-PERCENT!AE$135))</f>
        <v>-0.50117482190951212</v>
      </c>
      <c r="AF121" s="124">
        <f>IF(PERCENT!AF123&gt;PERCENT!AF$133,(PERCENT!AF123-PERCENT!AF$133)/(PERCENT!AF$134-PERCENT!AF$133),(PERCENT!AF123-PERCENT!AF$133)/(PERCENT!AF$133-PERCENT!AF$135))</f>
        <v>-0.91924909538552713</v>
      </c>
      <c r="AG121" s="124">
        <f>IF(PERCENT!AG123&gt;PERCENT!AG$133,(PERCENT!AG123-PERCENT!AG$133)/(PERCENT!AG$134-PERCENT!AG$133),(PERCENT!AG123-PERCENT!AG$133)/(PERCENT!AG$133-PERCENT!AG$135))</f>
        <v>-0.15834241639747593</v>
      </c>
      <c r="AH121" s="124">
        <f>IF(PERCENT!AH123&gt;PERCENT!AH$133,(PERCENT!AH123-PERCENT!AH$133)/(PERCENT!AH$134-PERCENT!AH$133),(PERCENT!AH123-PERCENT!AH$133)/(PERCENT!AH$133-PERCENT!AH$135))</f>
        <v>5.4301729761107032E-2</v>
      </c>
      <c r="AI121" s="124">
        <f>IF(PERCENT!AI123&gt;PERCENT!AI$133,(PERCENT!AI123-PERCENT!AI$133)/(PERCENT!AI$134-PERCENT!AI$133),(PERCENT!AI123-PERCENT!AI$133)/(PERCENT!AI$133-PERCENT!AI$135))</f>
        <v>0.16609607880018509</v>
      </c>
      <c r="AJ121" s="124">
        <f>IF(PERCENT!AJ123&gt;PERCENT!AJ$133,(PERCENT!AJ123-PERCENT!AJ$133)/(PERCENT!AJ$134-PERCENT!AJ$133),(PERCENT!AJ123-PERCENT!AJ$133)/(PERCENT!AJ$133-PERCENT!AJ$135))</f>
        <v>0.15402058249180478</v>
      </c>
      <c r="AK121" s="124">
        <f>IF(PERCENT!AK123&gt;PERCENT!AK$133,(PERCENT!AK123-PERCENT!AK$133)/(PERCENT!AK$134-PERCENT!AK$133),(PERCENT!AK123-PERCENT!AK$133)/(PERCENT!AK$133-PERCENT!AK$135))</f>
        <v>-0.17084446517398319</v>
      </c>
      <c r="AL121" s="124">
        <f>IF(PERCENT!AL123&gt;PERCENT!AL$133,(PERCENT!AL123-PERCENT!AL$133)/(PERCENT!AL$134-PERCENT!AL$133),(PERCENT!AL123-PERCENT!AL$133)/(PERCENT!AL$133-PERCENT!AL$135))</f>
        <v>7.1178167419555766E-2</v>
      </c>
      <c r="AM121" s="124">
        <f>IF(PERCENT!AM123&gt;PERCENT!AM$133,(PERCENT!AM123-PERCENT!AM$133)/(PERCENT!AM$134-PERCENT!AM$133),(PERCENT!AM123-PERCENT!AM$133)/(PERCENT!AM$133-PERCENT!AM$135))</f>
        <v>-0.25333756453038442</v>
      </c>
      <c r="AN121" s="124">
        <f>IF(PERCENT!AN123&gt;PERCENT!AN$133,(PERCENT!AN123-PERCENT!AN$133)/(PERCENT!AN$134-PERCENT!AN$133),(PERCENT!AN123-PERCENT!AN$133)/(PERCENT!AN$133-PERCENT!AN$135))</f>
        <v>-0.80693751558326621</v>
      </c>
      <c r="AO121" s="124">
        <f>IF(PERCENT!AO123&gt;PERCENT!AO$133,(PERCENT!AO123-PERCENT!AO$133)/(PERCENT!AO$134-PERCENT!AO$133),(PERCENT!AO123-PERCENT!AO$133)/(PERCENT!AO$133-PERCENT!AO$135))</f>
        <v>0.24429235007743491</v>
      </c>
      <c r="AP121" s="124">
        <f>IF(PERCENT!AP123&gt;PERCENT!AP$133,(PERCENT!AP123-PERCENT!AP$133)/(PERCENT!AP$134-PERCENT!AP$133),(PERCENT!AP123-PERCENT!AP$133)/(PERCENT!AP$133-PERCENT!AP$135))</f>
        <v>-0.14172153762273579</v>
      </c>
      <c r="AQ121" s="124">
        <f>IF(PERCENT!AQ123&gt;PERCENT!AQ$133,(PERCENT!AQ123-PERCENT!AQ$133)/(PERCENT!AQ$134-PERCENT!AQ$133),(PERCENT!AQ123-PERCENT!AQ$133)/(PERCENT!AQ$133-PERCENT!AQ$135))</f>
        <v>-0.30621566085270158</v>
      </c>
      <c r="AR121" s="124">
        <f>IF(PERCENT!AR123&gt;PERCENT!AR$133,(PERCENT!AR123-PERCENT!AR$133)/(PERCENT!AR$134-PERCENT!AR$133),(PERCENT!AR123-PERCENT!AR$133)/(PERCENT!AR$133-PERCENT!AR$135))</f>
        <v>0.18365645066679825</v>
      </c>
      <c r="AS121" s="198">
        <f>IF(PERCENT!AS123&gt;PERCENT!AS$133,(PERCENT!AS123-PERCENT!AS$133)/(PERCENT!AS$134-PERCENT!AS$133),(PERCENT!AS123-PERCENT!AS$133)/(PERCENT!AS$133-PERCENT!AS$135))</f>
        <v>2.4599321928789539E-2</v>
      </c>
      <c r="AT121" s="198">
        <f>IF(PERCENT!AT123&gt;PERCENT!AT$133,(PERCENT!AT123-PERCENT!AT$133)/(PERCENT!AT$134-PERCENT!AT$133),(PERCENT!AT123-PERCENT!AT$133)/(PERCENT!AT$133-PERCENT!AT$135))</f>
        <v>0.1204084761262838</v>
      </c>
      <c r="AU121" s="198">
        <f>IF(PERCENT!AU123&gt;PERCENT!AU$133,(PERCENT!AU123-PERCENT!AU$133)/(PERCENT!AU$134-PERCENT!AU$133),(PERCENT!AU123-PERCENT!AU$133)/(PERCENT!AU$133-PERCENT!AU$135))</f>
        <v>0.12126147127346948</v>
      </c>
      <c r="AV121" s="231">
        <f>IF(PERCENT!AV123&gt;PERCENT!AV$133,(PERCENT!AV123-PERCENT!AV$133)/(PERCENT!AV$134-PERCENT!AV$133),(PERCENT!AV123-PERCENT!AV$133)/(PERCENT!AV$133-PERCENT!AV$135))</f>
        <v>-0.50117482190951212</v>
      </c>
      <c r="AW121" s="231">
        <f>IF(PERCENT!AW123&gt;PERCENT!AW$133,(PERCENT!AW123-PERCENT!AW$133)/(PERCENT!AW$134-PERCENT!AW$133),(PERCENT!AW123-PERCENT!AW$133)/(PERCENT!AW$133-PERCENT!AW$135))</f>
        <v>8.8617350016122046E-2</v>
      </c>
      <c r="AX121" s="231">
        <f>IF(PERCENT!AX123&gt;PERCENT!AX$133,(PERCENT!AX123-PERCENT!AX$133)/(PERCENT!AX$134-PERCENT!AX$133),(PERCENT!AX123-PERCENT!AX$133)/(PERCENT!AX$133-PERCENT!AX$135))</f>
        <v>-0.50117482190951212</v>
      </c>
      <c r="AY121" s="232">
        <f>IF(PERCENT!AY123&gt;PERCENT!AY$133,(PERCENT!AY123-PERCENT!AY$133)/(PERCENT!AY$134-PERCENT!AY$133),(PERCENT!AY123-PERCENT!AY$133)/(PERCENT!AY$133-PERCENT!AY$135))</f>
        <v>0.30168315362771286</v>
      </c>
    </row>
    <row r="122" spans="1:51" x14ac:dyDescent="0.35">
      <c r="A122" s="197" t="s">
        <v>820</v>
      </c>
      <c r="B122" s="125">
        <f>IF(PERCENT!B124&gt;PERCENT!B$133,(PERCENT!B124-PERCENT!B$133)/(PERCENT!B$134-PERCENT!B$133),(PERCENT!B124-PERCENT!B$133)/(PERCENT!B$133-PERCENT!B$135))</f>
        <v>-0.36821921554613557</v>
      </c>
      <c r="C122" s="124">
        <f>IF(PERCENT!C124&gt;PERCENT!C$133,(PERCENT!C124-PERCENT!C$133)/(PERCENT!C$134-PERCENT!C$133),(PERCENT!C124-PERCENT!C$133)/(PERCENT!C$133-PERCENT!C$135))</f>
        <v>0.2951531872638764</v>
      </c>
      <c r="D122" s="124">
        <f>IF(PERCENT!D124&gt;PERCENT!D$133,(PERCENT!D124-PERCENT!D$133)/(PERCENT!D$134-PERCENT!D$133),(PERCENT!D124-PERCENT!D$133)/(PERCENT!D$133-PERCENT!D$135))</f>
        <v>8.4512077956890794E-3</v>
      </c>
      <c r="E122" s="124">
        <f>IF(PERCENT!E124&gt;PERCENT!E$133,(PERCENT!E124-PERCENT!E$133)/(PERCENT!E$134-PERCENT!E$133),(PERCENT!E124-PERCENT!E$133)/(PERCENT!E$133-PERCENT!E$135))</f>
        <v>-9.132090029849467E-2</v>
      </c>
      <c r="F122" s="124">
        <f>IF(PERCENT!F124&gt;PERCENT!F$133,(PERCENT!F124-PERCENT!F$133)/(PERCENT!F$134-PERCENT!F$133),(PERCENT!F124-PERCENT!F$133)/(PERCENT!F$133-PERCENT!F$135))</f>
        <v>-0.57792353955004372</v>
      </c>
      <c r="G122" s="124">
        <f>IF(PERCENT!G124&gt;PERCENT!G$133,(PERCENT!G124-PERCENT!G$133)/(PERCENT!G$134-PERCENT!G$133),(PERCENT!G124-PERCENT!G$133)/(PERCENT!G$133-PERCENT!G$135))</f>
        <v>-0.20225329845033299</v>
      </c>
      <c r="H122" s="125">
        <f>IF(PERCENT!H124&gt;PERCENT!H$133,(PERCENT!H124-PERCENT!H$133)/(PERCENT!H$134-PERCENT!H$133),(PERCENT!H124-PERCENT!H$133)/(PERCENT!H$133-PERCENT!H$135))</f>
        <v>-0.70919405331789798</v>
      </c>
      <c r="I122" s="124">
        <f>IF(PERCENT!I124&gt;PERCENT!I$133,(PERCENT!I124-PERCENT!I$133)/(PERCENT!I$134-PERCENT!I$133),(PERCENT!I124-PERCENT!I$133)/(PERCENT!I$133-PERCENT!I$135))</f>
        <v>-0.88144101192654456</v>
      </c>
      <c r="J122" s="124">
        <f>IF(PERCENT!J124&gt;PERCENT!J$133,(PERCENT!J124-PERCENT!J$133)/(PERCENT!J$134-PERCENT!J$133),(PERCENT!J124-PERCENT!J$133)/(PERCENT!J$133-PERCENT!J$135))</f>
        <v>-0.57700738404677565</v>
      </c>
      <c r="K122" s="126">
        <f>IF(PERCENT!K124&gt;PERCENT!K$133,(PERCENT!K124-PERCENT!K$133)/(PERCENT!K$134-PERCENT!K$133),(PERCENT!K124-PERCENT!K$133)/(PERCENT!K$133-PERCENT!K$135))</f>
        <v>9.9867058663742528E-2</v>
      </c>
      <c r="L122" s="126">
        <f>IF(PERCENT!L124&gt;PERCENT!L$133,(PERCENT!L124-PERCENT!L$133)/(PERCENT!L$134-PERCENT!L$133),(PERCENT!L124-PERCENT!L$133)/(PERCENT!L$133-PERCENT!L$135))</f>
        <v>-9.5832843532815418E-2</v>
      </c>
      <c r="M122" s="124">
        <f>IF(PERCENT!M124&gt;PERCENT!M$133,(PERCENT!M124-PERCENT!M$133)/(PERCENT!M$134-PERCENT!M$133),(PERCENT!M124-PERCENT!M$133)/(PERCENT!M$133-PERCENT!M$135))</f>
        <v>-0.19411064185177862</v>
      </c>
      <c r="N122" s="124">
        <f>IF(PERCENT!N124&gt;PERCENT!N$133,(PERCENT!N124-PERCENT!N$133)/(PERCENT!N$134-PERCENT!N$133),(PERCENT!N124-PERCENT!N$133)/(PERCENT!N$133-PERCENT!N$135))</f>
        <v>-0.27666673786324231</v>
      </c>
      <c r="O122" s="124">
        <f>IF(PERCENT!O124&gt;PERCENT!O$133,(PERCENT!O124-PERCENT!O$133)/(PERCENT!O$134-PERCENT!O$133),(PERCENT!O124-PERCENT!O$133)/(PERCENT!O$133-PERCENT!O$135))</f>
        <v>-0.41303536695233728</v>
      </c>
      <c r="P122" s="124">
        <f>IF(PERCENT!P124&gt;PERCENT!P$133,(PERCENT!P124-PERCENT!P$133)/(PERCENT!P$134-PERCENT!P$133),(PERCENT!P124-PERCENT!P$133)/(PERCENT!P$133-PERCENT!P$135))</f>
        <v>5.9264979304787253E-2</v>
      </c>
      <c r="Q122" s="124">
        <f>IF(PERCENT!Q124&gt;PERCENT!Q$133,(PERCENT!Q124-PERCENT!Q$133)/(PERCENT!Q$134-PERCENT!Q$133),(PERCENT!Q124-PERCENT!Q$133)/(PERCENT!Q$133-PERCENT!Q$135))</f>
        <v>0.18988885817628609</v>
      </c>
      <c r="R122" s="127">
        <f>IF(PERCENT!R124&gt;PERCENT!R$133,(PERCENT!R124-PERCENT!R$133)/(PERCENT!R$134-PERCENT!R$133),(PERCENT!R124-PERCENT!R$133)/(PERCENT!R$133-PERCENT!R$135))</f>
        <v>-0.75108522233047248</v>
      </c>
      <c r="S122" s="124">
        <f>IF(PERCENT!S124&gt;PERCENT!S$133,(PERCENT!S124-PERCENT!S$133)/(PERCENT!S$134-PERCENT!S$133),(PERCENT!S124-PERCENT!S$133)/(PERCENT!S$133-PERCENT!S$135))</f>
        <v>-0.72084797908141263</v>
      </c>
      <c r="T122" s="124">
        <f>IF(PERCENT!T124&gt;PERCENT!T$133,(PERCENT!T124-PERCENT!T$133)/(PERCENT!T$134-PERCENT!T$133),(PERCENT!T124-PERCENT!T$133)/(PERCENT!T$133-PERCENT!T$135))</f>
        <v>-0.77493335897149285</v>
      </c>
      <c r="U122" s="124">
        <f>IF(PERCENT!U124&gt;PERCENT!U$133,(PERCENT!U124-PERCENT!U$133)/(PERCENT!U$134-PERCENT!U$133),(PERCENT!U124-PERCENT!U$133)/(PERCENT!U$133-PERCENT!U$135))</f>
        <v>-0.75157757066498287</v>
      </c>
      <c r="V122" s="127">
        <f>IF(PERCENT!V124&gt;PERCENT!V$133,(PERCENT!V124-PERCENT!V$133)/(PERCENT!V$134-PERCENT!V$133),(PERCENT!V124-PERCENT!V$133)/(PERCENT!V$133-PERCENT!V$135))</f>
        <v>-0.72436133860609142</v>
      </c>
      <c r="W122" s="124">
        <f>IF(PERCENT!W124&gt;PERCENT!W$133,(PERCENT!W124-PERCENT!W$133)/(PERCENT!W$134-PERCENT!W$133),(PERCENT!W124-PERCENT!W$133)/(PERCENT!W$133-PERCENT!W$135))</f>
        <v>-0.72436133860609142</v>
      </c>
      <c r="X122" s="127">
        <f>IF(PERCENT!X124&gt;PERCENT!X$133,(PERCENT!X124-PERCENT!X$133)/(PERCENT!X$134-PERCENT!X$133),(PERCENT!X124-PERCENT!X$133)/(PERCENT!X$133-PERCENT!X$135))</f>
        <v>1.4385375972604749E-2</v>
      </c>
      <c r="Y122" s="124">
        <f>IF(PERCENT!Y124&gt;PERCENT!Y$133,(PERCENT!Y124-PERCENT!Y$133)/(PERCENT!Y$134-PERCENT!Y$133),(PERCENT!Y124-PERCENT!Y$133)/(PERCENT!Y$133-PERCENT!Y$135))</f>
        <v>-0.68883009901739201</v>
      </c>
      <c r="Z122" s="124">
        <f>IF(PERCENT!Z124&gt;PERCENT!Z$133,(PERCENT!Z124-PERCENT!Z$133)/(PERCENT!Z$134-PERCENT!Z$133),(PERCENT!Z124-PERCENT!Z$133)/(PERCENT!Z$133-PERCENT!Z$135))</f>
        <v>-0.7145865722585345</v>
      </c>
      <c r="AA122" s="124">
        <f>IF(PERCENT!AA124&gt;PERCENT!AA$133,(PERCENT!AA124-PERCENT!AA$133)/(PERCENT!AA$134-PERCENT!AA$133),(PERCENT!AA124-PERCENT!AA$133)/(PERCENT!AA$133-PERCENT!AA$135))</f>
        <v>-0.51366767580853001</v>
      </c>
      <c r="AB122" s="124">
        <f>IF(PERCENT!AB124&gt;PERCENT!AB$133,(PERCENT!AB124-PERCENT!AB$133)/(PERCENT!AB$134-PERCENT!AB$133),(PERCENT!AB124-PERCENT!AB$133)/(PERCENT!AB$133-PERCENT!AB$135))</f>
        <v>0.70767852115122976</v>
      </c>
      <c r="AC122" s="127">
        <f>IF(PERCENT!AC124&gt;PERCENT!AC$133,(PERCENT!AC124-PERCENT!AC$133)/(PERCENT!AC$134-PERCENT!AC$133),(PERCENT!AC124-PERCENT!AC$133)/(PERCENT!AC$133-PERCENT!AC$135))</f>
        <v>-0.3149499411957008</v>
      </c>
      <c r="AD122" s="124">
        <f>IF(PERCENT!AD124&gt;PERCENT!AD$133,(PERCENT!AD124-PERCENT!AD$133)/(PERCENT!AD$134-PERCENT!AD$133),(PERCENT!AD124-PERCENT!AD$133)/(PERCENT!AD$133-PERCENT!AD$135))</f>
        <v>-0.3149499411957008</v>
      </c>
      <c r="AE122" s="128">
        <f>IF(PERCENT!AE124&gt;PERCENT!AE$133,(PERCENT!AE124-PERCENT!AE$133)/(PERCENT!AE$134-PERCENT!AE$133),(PERCENT!AE124-PERCENT!AE$133)/(PERCENT!AE$133-PERCENT!AE$135))</f>
        <v>-7.0076991130245E-2</v>
      </c>
      <c r="AF122" s="124">
        <f>IF(PERCENT!AF124&gt;PERCENT!AF$133,(PERCENT!AF124-PERCENT!AF$133)/(PERCENT!AF$134-PERCENT!AF$133),(PERCENT!AF124-PERCENT!AF$133)/(PERCENT!AF$133-PERCENT!AF$135))</f>
        <v>-9.2923004255887925E-2</v>
      </c>
      <c r="AG122" s="124">
        <f>IF(PERCENT!AG124&gt;PERCENT!AG$133,(PERCENT!AG124-PERCENT!AG$133)/(PERCENT!AG$134-PERCENT!AG$133),(PERCENT!AG124-PERCENT!AG$133)/(PERCENT!AG$133-PERCENT!AG$135))</f>
        <v>1.6643127359453683E-3</v>
      </c>
      <c r="AH122" s="124">
        <f>IF(PERCENT!AH124&gt;PERCENT!AH$133,(PERCENT!AH124-PERCENT!AH$133)/(PERCENT!AH$134-PERCENT!AH$133),(PERCENT!AH124-PERCENT!AH$133)/(PERCENT!AH$133-PERCENT!AH$135))</f>
        <v>-0.43554865420179145</v>
      </c>
      <c r="AI122" s="124">
        <f>IF(PERCENT!AI124&gt;PERCENT!AI$133,(PERCENT!AI124-PERCENT!AI$133)/(PERCENT!AI$134-PERCENT!AI$133),(PERCENT!AI124-PERCENT!AI$133)/(PERCENT!AI$133-PERCENT!AI$135))</f>
        <v>-7.5378979038157018E-2</v>
      </c>
      <c r="AJ122" s="124">
        <f>IF(PERCENT!AJ124&gt;PERCENT!AJ$133,(PERCENT!AJ124-PERCENT!AJ$133)/(PERCENT!AJ$134-PERCENT!AJ$133),(PERCENT!AJ124-PERCENT!AJ$133)/(PERCENT!AJ$133-PERCENT!AJ$135))</f>
        <v>6.2484410955333018E-2</v>
      </c>
      <c r="AK122" s="124">
        <f>IF(PERCENT!AK124&gt;PERCENT!AK$133,(PERCENT!AK124-PERCENT!AK$133)/(PERCENT!AK$134-PERCENT!AK$133),(PERCENT!AK124-PERCENT!AK$133)/(PERCENT!AK$133-PERCENT!AK$135))</f>
        <v>-0.15131693940050614</v>
      </c>
      <c r="AL122" s="124">
        <f>IF(PERCENT!AL124&gt;PERCENT!AL$133,(PERCENT!AL124-PERCENT!AL$133)/(PERCENT!AL$134-PERCENT!AL$133),(PERCENT!AL124-PERCENT!AL$133)/(PERCENT!AL$133-PERCENT!AL$135))</f>
        <v>-0.48565370427651278</v>
      </c>
      <c r="AM122" s="124">
        <f>IF(PERCENT!AM124&gt;PERCENT!AM$133,(PERCENT!AM124-PERCENT!AM$133)/(PERCENT!AM$134-PERCENT!AM$133),(PERCENT!AM124-PERCENT!AM$133)/(PERCENT!AM$133-PERCENT!AM$135))</f>
        <v>-0.10332413424707584</v>
      </c>
      <c r="AN122" s="124">
        <f>IF(PERCENT!AN124&gt;PERCENT!AN$133,(PERCENT!AN124-PERCENT!AN$133)/(PERCENT!AN$134-PERCENT!AN$133),(PERCENT!AN124-PERCENT!AN$133)/(PERCENT!AN$133-PERCENT!AN$135))</f>
        <v>4.3837881453765359E-3</v>
      </c>
      <c r="AO122" s="124">
        <f>IF(PERCENT!AO124&gt;PERCENT!AO$133,(PERCENT!AO124-PERCENT!AO$133)/(PERCENT!AO$134-PERCENT!AO$133),(PERCENT!AO124-PERCENT!AO$133)/(PERCENT!AO$133-PERCENT!AO$135))</f>
        <v>-0.17639535928385305</v>
      </c>
      <c r="AP122" s="124">
        <f>IF(PERCENT!AP124&gt;PERCENT!AP$133,(PERCENT!AP124-PERCENT!AP$133)/(PERCENT!AP$134-PERCENT!AP$133),(PERCENT!AP124-PERCENT!AP$133)/(PERCENT!AP$133-PERCENT!AP$135))</f>
        <v>0.31757274559845799</v>
      </c>
      <c r="AQ122" s="124">
        <f>IF(PERCENT!AQ124&gt;PERCENT!AQ$133,(PERCENT!AQ124-PERCENT!AQ$133)/(PERCENT!AQ$134-PERCENT!AQ$133),(PERCENT!AQ124-PERCENT!AQ$133)/(PERCENT!AQ$133-PERCENT!AQ$135))</f>
        <v>0.1396148086999196</v>
      </c>
      <c r="AR122" s="124">
        <f>IF(PERCENT!AR124&gt;PERCENT!AR$133,(PERCENT!AR124-PERCENT!AR$133)/(PERCENT!AR$134-PERCENT!AR$133),(PERCENT!AR124-PERCENT!AR$133)/(PERCENT!AR$133-PERCENT!AR$135))</f>
        <v>0.18250764870588193</v>
      </c>
      <c r="AS122" s="198">
        <f>IF(PERCENT!AS124&gt;PERCENT!AS$133,(PERCENT!AS124-PERCENT!AS$133)/(PERCENT!AS$134-PERCENT!AS$133),(PERCENT!AS124-PERCENT!AS$133)/(PERCENT!AS$133-PERCENT!AS$135))</f>
        <v>-0.70639082097175443</v>
      </c>
      <c r="AT122" s="198">
        <f>IF(PERCENT!AT124&gt;PERCENT!AT$133,(PERCENT!AT124-PERCENT!AT$133)/(PERCENT!AT$134-PERCENT!AT$133),(PERCENT!AT124-PERCENT!AT$133)/(PERCENT!AT$133-PERCENT!AT$135))</f>
        <v>5.1302027520345884E-2</v>
      </c>
      <c r="AU122" s="198">
        <f>IF(PERCENT!AU124&gt;PERCENT!AU$133,(PERCENT!AU124-PERCENT!AU$133)/(PERCENT!AU$134-PERCENT!AU$133),(PERCENT!AU124-PERCENT!AU$133)/(PERCENT!AU$133-PERCENT!AU$135))</f>
        <v>-0.35641428814022491</v>
      </c>
      <c r="AV122" s="231">
        <f>IF(PERCENT!AV124&gt;PERCENT!AV$133,(PERCENT!AV124-PERCENT!AV$133)/(PERCENT!AV$134-PERCENT!AV$133),(PERCENT!AV124-PERCENT!AV$133)/(PERCENT!AV$133-PERCENT!AV$135))</f>
        <v>-7.0076991130245E-2</v>
      </c>
      <c r="AW122" s="231">
        <f>IF(PERCENT!AW124&gt;PERCENT!AW$133,(PERCENT!AW124-PERCENT!AW$133)/(PERCENT!AW$134-PERCENT!AW$133),(PERCENT!AW124-PERCENT!AW$133)/(PERCENT!AW$133-PERCENT!AW$135))</f>
        <v>-0.27780173369258887</v>
      </c>
      <c r="AX122" s="231">
        <f>IF(PERCENT!AX124&gt;PERCENT!AX$133,(PERCENT!AX124-PERCENT!AX$133)/(PERCENT!AX$134-PERCENT!AX$133),(PERCENT!AX124-PERCENT!AX$133)/(PERCENT!AX$133-PERCENT!AX$135))</f>
        <v>-7.0076991130245E-2</v>
      </c>
      <c r="AY122" s="232">
        <f>IF(PERCENT!AY124&gt;PERCENT!AY$133,(PERCENT!AY124-PERCENT!AY$133)/(PERCENT!AY$134-PERCENT!AY$133),(PERCENT!AY124-PERCENT!AY$133)/(PERCENT!AY$133-PERCENT!AY$135))</f>
        <v>-0.332714678343976</v>
      </c>
    </row>
    <row r="123" spans="1:51" x14ac:dyDescent="0.35">
      <c r="A123" s="197" t="s">
        <v>798</v>
      </c>
      <c r="B123" s="125">
        <f>IF(PERCENT!B125&gt;PERCENT!B$133,(PERCENT!B125-PERCENT!B$133)/(PERCENT!B$134-PERCENT!B$133),(PERCENT!B125-PERCENT!B$133)/(PERCENT!B$133-PERCENT!B$135))</f>
        <v>-0.19467022729646907</v>
      </c>
      <c r="C123" s="124">
        <f>IF(PERCENT!C125&gt;PERCENT!C$133,(PERCENT!C125-PERCENT!C$133)/(PERCENT!C$134-PERCENT!C$133),(PERCENT!C125-PERCENT!C$133)/(PERCENT!C$133-PERCENT!C$135))</f>
        <v>-0.35324714047523204</v>
      </c>
      <c r="D123" s="124">
        <f>IF(PERCENT!D125&gt;PERCENT!D$133,(PERCENT!D125-PERCENT!D$133)/(PERCENT!D$134-PERCENT!D$133),(PERCENT!D125-PERCENT!D$133)/(PERCENT!D$133-PERCENT!D$135))</f>
        <v>-0.528208142556577</v>
      </c>
      <c r="E123" s="124">
        <f>IF(PERCENT!E125&gt;PERCENT!E$133,(PERCENT!E125-PERCENT!E$133)/(PERCENT!E$134-PERCENT!E$133),(PERCENT!E125-PERCENT!E$133)/(PERCENT!E$133-PERCENT!E$135))</f>
        <v>-0.2892070518477951</v>
      </c>
      <c r="F123" s="124">
        <f>IF(PERCENT!F125&gt;PERCENT!F$133,(PERCENT!F125-PERCENT!F$133)/(PERCENT!F$134-PERCENT!F$133),(PERCENT!F125-PERCENT!F$133)/(PERCENT!F$133-PERCENT!F$135))</f>
        <v>0.31232090915921967</v>
      </c>
      <c r="G123" s="124">
        <f>IF(PERCENT!G125&gt;PERCENT!G$133,(PERCENT!G125-PERCENT!G$133)/(PERCENT!G$134-PERCENT!G$133),(PERCENT!G125-PERCENT!G$133)/(PERCENT!G$133-PERCENT!G$135))</f>
        <v>-0.5126390006831093</v>
      </c>
      <c r="H123" s="125">
        <f>IF(PERCENT!H125&gt;PERCENT!H$133,(PERCENT!H125-PERCENT!H$133)/(PERCENT!H$134-PERCENT!H$133),(PERCENT!H125-PERCENT!H$133)/(PERCENT!H$133-PERCENT!H$135))</f>
        <v>-0.3975553884721702</v>
      </c>
      <c r="I123" s="124">
        <f>IF(PERCENT!I125&gt;PERCENT!I$133,(PERCENT!I125-PERCENT!I$133)/(PERCENT!I$134-PERCENT!I$133),(PERCENT!I125-PERCENT!I$133)/(PERCENT!I$133-PERCENT!I$135))</f>
        <v>-0.79039621132431948</v>
      </c>
      <c r="J123" s="124">
        <f>IF(PERCENT!J125&gt;PERCENT!J$133,(PERCENT!J125-PERCENT!J$133)/(PERCENT!J$134-PERCENT!J$133),(PERCENT!J125-PERCENT!J$133)/(PERCENT!J$133-PERCENT!J$135))</f>
        <v>-0.15610679214433235</v>
      </c>
      <c r="K123" s="126">
        <f>IF(PERCENT!K125&gt;PERCENT!K$133,(PERCENT!K125-PERCENT!K$133)/(PERCENT!K$134-PERCENT!K$133),(PERCENT!K125-PERCENT!K$133)/(PERCENT!K$133-PERCENT!K$135))</f>
        <v>-0.14757414697016014</v>
      </c>
      <c r="L123" s="126">
        <f>IF(PERCENT!L125&gt;PERCENT!L$133,(PERCENT!L125-PERCENT!L$133)/(PERCENT!L$134-PERCENT!L$133),(PERCENT!L125-PERCENT!L$133)/(PERCENT!L$133-PERCENT!L$135))</f>
        <v>6.1575155666033068E-2</v>
      </c>
      <c r="M123" s="124">
        <f>IF(PERCENT!M125&gt;PERCENT!M$133,(PERCENT!M125-PERCENT!M$133)/(PERCENT!M$134-PERCENT!M$133),(PERCENT!M125-PERCENT!M$133)/(PERCENT!M$133-PERCENT!M$135))</f>
        <v>0.19303516606963989</v>
      </c>
      <c r="N123" s="124">
        <f>IF(PERCENT!N125&gt;PERCENT!N$133,(PERCENT!N125-PERCENT!N$133)/(PERCENT!N$134-PERCENT!N$133),(PERCENT!N125-PERCENT!N$133)/(PERCENT!N$133-PERCENT!N$135))</f>
        <v>-0.15050798969947624</v>
      </c>
      <c r="O123" s="124">
        <f>IF(PERCENT!O125&gt;PERCENT!O$133,(PERCENT!O125-PERCENT!O$133)/(PERCENT!O$134-PERCENT!O$133),(PERCENT!O125-PERCENT!O$133)/(PERCENT!O$133-PERCENT!O$135))</f>
        <v>-0.25735955451216386</v>
      </c>
      <c r="P123" s="124">
        <f>IF(PERCENT!P125&gt;PERCENT!P$133,(PERCENT!P125-PERCENT!P$133)/(PERCENT!P$134-PERCENT!P$133),(PERCENT!P125-PERCENT!P$133)/(PERCENT!P$133-PERCENT!P$135))</f>
        <v>-7.9773397048234329E-2</v>
      </c>
      <c r="Q123" s="124">
        <f>IF(PERCENT!Q125&gt;PERCENT!Q$133,(PERCENT!Q125-PERCENT!Q$133)/(PERCENT!Q$134-PERCENT!Q$133),(PERCENT!Q125-PERCENT!Q$133)/(PERCENT!Q$133-PERCENT!Q$135))</f>
        <v>-0.25507351013656449</v>
      </c>
      <c r="R123" s="127">
        <f>IF(PERCENT!R125&gt;PERCENT!R$133,(PERCENT!R125-PERCENT!R$133)/(PERCENT!R$134-PERCENT!R$133),(PERCENT!R125-PERCENT!R$133)/(PERCENT!R$133-PERCENT!R$135))</f>
        <v>-9.0770391252590857E-2</v>
      </c>
      <c r="S123" s="124">
        <f>IF(PERCENT!S125&gt;PERCENT!S$133,(PERCENT!S125-PERCENT!S$133)/(PERCENT!S$134-PERCENT!S$133),(PERCENT!S125-PERCENT!S$133)/(PERCENT!S$133-PERCENT!S$135))</f>
        <v>-5.3075984999372161E-2</v>
      </c>
      <c r="T123" s="124">
        <f>IF(PERCENT!T125&gt;PERCENT!T$133,(PERCENT!T125-PERCENT!T$133)/(PERCENT!T$134-PERCENT!T$133),(PERCENT!T125-PERCENT!T$133)/(PERCENT!T$133-PERCENT!T$135))</f>
        <v>-0.11502821164715933</v>
      </c>
      <c r="U123" s="124">
        <f>IF(PERCENT!U125&gt;PERCENT!U$133,(PERCENT!U125-PERCENT!U$133)/(PERCENT!U$134-PERCENT!U$133),(PERCENT!U125-PERCENT!U$133)/(PERCENT!U$133-PERCENT!U$135))</f>
        <v>-0.11381531040791219</v>
      </c>
      <c r="V123" s="127">
        <f>IF(PERCENT!V125&gt;PERCENT!V$133,(PERCENT!V125-PERCENT!V$133)/(PERCENT!V$134-PERCENT!V$133),(PERCENT!V125-PERCENT!V$133)/(PERCENT!V$133-PERCENT!V$135))</f>
        <v>-0.74015067833900905</v>
      </c>
      <c r="W123" s="124">
        <f>IF(PERCENT!W125&gt;PERCENT!W$133,(PERCENT!W125-PERCENT!W$133)/(PERCENT!W$134-PERCENT!W$133),(PERCENT!W125-PERCENT!W$133)/(PERCENT!W$133-PERCENT!W$135))</f>
        <v>-0.74015067833900905</v>
      </c>
      <c r="X123" s="127">
        <f>IF(PERCENT!X125&gt;PERCENT!X$133,(PERCENT!X125-PERCENT!X$133)/(PERCENT!X$134-PERCENT!X$133),(PERCENT!X125-PERCENT!X$133)/(PERCENT!X$133-PERCENT!X$135))</f>
        <v>-0.57511836910760916</v>
      </c>
      <c r="Y123" s="124">
        <f>IF(PERCENT!Y125&gt;PERCENT!Y$133,(PERCENT!Y125-PERCENT!Y$133)/(PERCENT!Y$134-PERCENT!Y$133),(PERCENT!Y125-PERCENT!Y$133)/(PERCENT!Y$133-PERCENT!Y$135))</f>
        <v>-0.62542428647186732</v>
      </c>
      <c r="Z123" s="124">
        <f>IF(PERCENT!Z125&gt;PERCENT!Z$133,(PERCENT!Z125-PERCENT!Z$133)/(PERCENT!Z$134-PERCENT!Z$133),(PERCENT!Z125-PERCENT!Z$133)/(PERCENT!Z$133-PERCENT!Z$135))</f>
        <v>-0.78120504409032132</v>
      </c>
      <c r="AA123" s="124">
        <f>IF(PERCENT!AA125&gt;PERCENT!AA$133,(PERCENT!AA125-PERCENT!AA$133)/(PERCENT!AA$134-PERCENT!AA$133),(PERCENT!AA125-PERCENT!AA$133)/(PERCENT!AA$133-PERCENT!AA$135))</f>
        <v>-0.18363597926594624</v>
      </c>
      <c r="AB123" s="124">
        <f>IF(PERCENT!AB125&gt;PERCENT!AB$133,(PERCENT!AB125-PERCENT!AB$133)/(PERCENT!AB$134-PERCENT!AB$133),(PERCENT!AB125-PERCENT!AB$133)/(PERCENT!AB$133-PERCENT!AB$135))</f>
        <v>-0.62073660955892385</v>
      </c>
      <c r="AC123" s="127">
        <f>IF(PERCENT!AC125&gt;PERCENT!AC$133,(PERCENT!AC125-PERCENT!AC$133)/(PERCENT!AC$134-PERCENT!AC$133),(PERCENT!AC125-PERCENT!AC$133)/(PERCENT!AC$133-PERCENT!AC$135))</f>
        <v>-0.16026139046779289</v>
      </c>
      <c r="AD123" s="124">
        <f>IF(PERCENT!AD125&gt;PERCENT!AD$133,(PERCENT!AD125-PERCENT!AD$133)/(PERCENT!AD$134-PERCENT!AD$133),(PERCENT!AD125-PERCENT!AD$133)/(PERCENT!AD$133-PERCENT!AD$135))</f>
        <v>-0.16026139046779289</v>
      </c>
      <c r="AE123" s="128">
        <f>IF(PERCENT!AE125&gt;PERCENT!AE$133,(PERCENT!AE125-PERCENT!AE$133)/(PERCENT!AE$134-PERCENT!AE$133),(PERCENT!AE125-PERCENT!AE$133)/(PERCENT!AE$133-PERCENT!AE$135))</f>
        <v>0.1577295763891842</v>
      </c>
      <c r="AF123" s="124">
        <f>IF(PERCENT!AF125&gt;PERCENT!AF$133,(PERCENT!AF125-PERCENT!AF$133)/(PERCENT!AF$134-PERCENT!AF$133),(PERCENT!AF125-PERCENT!AF$133)/(PERCENT!AF$133-PERCENT!AF$135))</f>
        <v>7.6611248322416878E-2</v>
      </c>
      <c r="AG123" s="124">
        <f>IF(PERCENT!AG125&gt;PERCENT!AG$133,(PERCENT!AG125-PERCENT!AG$133)/(PERCENT!AG$134-PERCENT!AG$133),(PERCENT!AG125-PERCENT!AG$133)/(PERCENT!AG$133-PERCENT!AG$135))</f>
        <v>-8.5802595139294162E-3</v>
      </c>
      <c r="AH123" s="124">
        <f>IF(PERCENT!AH125&gt;PERCENT!AH$133,(PERCENT!AH125-PERCENT!AH$133)/(PERCENT!AH$134-PERCENT!AH$133),(PERCENT!AH125-PERCENT!AH$133)/(PERCENT!AH$133-PERCENT!AH$135))</f>
        <v>-0.16884847469448078</v>
      </c>
      <c r="AI123" s="124">
        <f>IF(PERCENT!AI125&gt;PERCENT!AI$133,(PERCENT!AI125-PERCENT!AI$133)/(PERCENT!AI$134-PERCENT!AI$133),(PERCENT!AI125-PERCENT!AI$133)/(PERCENT!AI$133-PERCENT!AI$135))</f>
        <v>9.7291160796039292E-2</v>
      </c>
      <c r="AJ123" s="124">
        <f>IF(PERCENT!AJ125&gt;PERCENT!AJ$133,(PERCENT!AJ125-PERCENT!AJ$133)/(PERCENT!AJ$134-PERCENT!AJ$133),(PERCENT!AJ125-PERCENT!AJ$133)/(PERCENT!AJ$133-PERCENT!AJ$135))</f>
        <v>-0.32139696301686493</v>
      </c>
      <c r="AK123" s="124">
        <f>IF(PERCENT!AK125&gt;PERCENT!AK$133,(PERCENT!AK125-PERCENT!AK$133)/(PERCENT!AK$134-PERCENT!AK$133),(PERCENT!AK125-PERCENT!AK$133)/(PERCENT!AK$133-PERCENT!AK$135))</f>
        <v>0.29600950553392569</v>
      </c>
      <c r="AL123" s="124">
        <f>IF(PERCENT!AL125&gt;PERCENT!AL$133,(PERCENT!AL125-PERCENT!AL$133)/(PERCENT!AL$134-PERCENT!AL$133),(PERCENT!AL125-PERCENT!AL$133)/(PERCENT!AL$133-PERCENT!AL$135))</f>
        <v>1.1568199104706682E-2</v>
      </c>
      <c r="AM123" s="124">
        <f>IF(PERCENT!AM125&gt;PERCENT!AM$133,(PERCENT!AM125-PERCENT!AM$133)/(PERCENT!AM$134-PERCENT!AM$133),(PERCENT!AM125-PERCENT!AM$133)/(PERCENT!AM$133-PERCENT!AM$135))</f>
        <v>0.40858564710730044</v>
      </c>
      <c r="AN123" s="124">
        <f>IF(PERCENT!AN125&gt;PERCENT!AN$133,(PERCENT!AN125-PERCENT!AN$133)/(PERCENT!AN$134-PERCENT!AN$133),(PERCENT!AN125-PERCENT!AN$133)/(PERCENT!AN$133-PERCENT!AN$135))</f>
        <v>1.7772522604568772E-2</v>
      </c>
      <c r="AO123" s="124">
        <f>IF(PERCENT!AO125&gt;PERCENT!AO$133,(PERCENT!AO125-PERCENT!AO$133)/(PERCENT!AO$134-PERCENT!AO$133),(PERCENT!AO125-PERCENT!AO$133)/(PERCENT!AO$133-PERCENT!AO$135))</f>
        <v>-0.16619154414998594</v>
      </c>
      <c r="AP123" s="124">
        <f>IF(PERCENT!AP125&gt;PERCENT!AP$133,(PERCENT!AP125-PERCENT!AP$133)/(PERCENT!AP$134-PERCENT!AP$133),(PERCENT!AP125-PERCENT!AP$133)/(PERCENT!AP$133-PERCENT!AP$135))</f>
        <v>0.3582869362300693</v>
      </c>
      <c r="AQ123" s="124">
        <f>IF(PERCENT!AQ125&gt;PERCENT!AQ$133,(PERCENT!AQ125-PERCENT!AQ$133)/(PERCENT!AQ$134-PERCENT!AQ$133),(PERCENT!AQ125-PERCENT!AQ$133)/(PERCENT!AQ$133-PERCENT!AQ$135))</f>
        <v>9.527970424408308E-2</v>
      </c>
      <c r="AR123" s="124">
        <f>IF(PERCENT!AR125&gt;PERCENT!AR$133,(PERCENT!AR125-PERCENT!AR$133)/(PERCENT!AR$134-PERCENT!AR$133),(PERCENT!AR125-PERCENT!AR$133)/(PERCENT!AR$133-PERCENT!AR$135))</f>
        <v>0.15031844079139881</v>
      </c>
      <c r="AS123" s="198">
        <f>IF(PERCENT!AS125&gt;PERCENT!AS$133,(PERCENT!AS125-PERCENT!AS$133)/(PERCENT!AS$134-PERCENT!AS$133),(PERCENT!AS125-PERCENT!AS$133)/(PERCENT!AS$133-PERCENT!AS$135))</f>
        <v>-0.39072709691193624</v>
      </c>
      <c r="AT123" s="198">
        <f>IF(PERCENT!AT125&gt;PERCENT!AT$133,(PERCENT!AT125-PERCENT!AT$133)/(PERCENT!AT$134-PERCENT!AT$133),(PERCENT!AT125-PERCENT!AT$133)/(PERCENT!AT$133-PERCENT!AT$135))</f>
        <v>-0.11643635201142445</v>
      </c>
      <c r="AU123" s="198">
        <f>IF(PERCENT!AU125&gt;PERCENT!AU$133,(PERCENT!AU125-PERCENT!AU$133)/(PERCENT!AU$134-PERCENT!AU$133),(PERCENT!AU125-PERCENT!AU$133)/(PERCENT!AU$133-PERCENT!AU$135))</f>
        <v>-0.36550474264941335</v>
      </c>
      <c r="AV123" s="231">
        <f>IF(PERCENT!AV125&gt;PERCENT!AV$133,(PERCENT!AV125-PERCENT!AV$133)/(PERCENT!AV$134-PERCENT!AV$133),(PERCENT!AV125-PERCENT!AV$133)/(PERCENT!AV$133-PERCENT!AV$135))</f>
        <v>0.1577295763891842</v>
      </c>
      <c r="AW123" s="231">
        <f>IF(PERCENT!AW125&gt;PERCENT!AW$133,(PERCENT!AW125-PERCENT!AW$133)/(PERCENT!AW$134-PERCENT!AW$133),(PERCENT!AW125-PERCENT!AW$133)/(PERCENT!AW$133-PERCENT!AW$135))</f>
        <v>-0.27274073467132431</v>
      </c>
      <c r="AX123" s="231">
        <f>IF(PERCENT!AX125&gt;PERCENT!AX$133,(PERCENT!AX125-PERCENT!AX$133)/(PERCENT!AX$134-PERCENT!AX$133),(PERCENT!AX125-PERCENT!AX$133)/(PERCENT!AX$133-PERCENT!AX$135))</f>
        <v>0.1577295763891842</v>
      </c>
      <c r="AY123" s="232">
        <f>IF(PERCENT!AY125&gt;PERCENT!AY$133,(PERCENT!AY125-PERCENT!AY$133)/(PERCENT!AY$134-PERCENT!AY$133),(PERCENT!AY125-PERCENT!AY$133)/(PERCENT!AY$133-PERCENT!AY$135))</f>
        <v>-0.56050416055262309</v>
      </c>
    </row>
    <row r="124" spans="1:51" x14ac:dyDescent="0.35">
      <c r="A124" s="197" t="s">
        <v>809</v>
      </c>
      <c r="B124" s="125">
        <f>IF(PERCENT!B126&gt;PERCENT!B$133,(PERCENT!B126-PERCENT!B$133)/(PERCENT!B$134-PERCENT!B$133),(PERCENT!B126-PERCENT!B$133)/(PERCENT!B$133-PERCENT!B$135))</f>
        <v>-0.16836411342041063</v>
      </c>
      <c r="C124" s="124">
        <f>IF(PERCENT!C126&gt;PERCENT!C$133,(PERCENT!C126-PERCENT!C$133)/(PERCENT!C$134-PERCENT!C$133),(PERCENT!C126-PERCENT!C$133)/(PERCENT!C$133-PERCENT!C$135))</f>
        <v>0.329483364121478</v>
      </c>
      <c r="D124" s="124">
        <f>IF(PERCENT!D126&gt;PERCENT!D$133,(PERCENT!D126-PERCENT!D$133)/(PERCENT!D$134-PERCENT!D$133),(PERCENT!D126-PERCENT!D$133)/(PERCENT!D$133-PERCENT!D$135))</f>
        <v>0.32954665730806798</v>
      </c>
      <c r="E124" s="124">
        <f>IF(PERCENT!E126&gt;PERCENT!E$133,(PERCENT!E126-PERCENT!E$133)/(PERCENT!E$134-PERCENT!E$133),(PERCENT!E126-PERCENT!E$133)/(PERCENT!E$133-PERCENT!E$135))</f>
        <v>0.26368540114099309</v>
      </c>
      <c r="F124" s="124">
        <f>IF(PERCENT!F126&gt;PERCENT!F$133,(PERCENT!F126-PERCENT!F$133)/(PERCENT!F$134-PERCENT!F$133),(PERCENT!F126-PERCENT!F$133)/(PERCENT!F$133-PERCENT!F$135))</f>
        <v>-0.73259459842790497</v>
      </c>
      <c r="G124" s="124">
        <f>IF(PERCENT!G126&gt;PERCENT!G$133,(PERCENT!G126-PERCENT!G$133)/(PERCENT!G$134-PERCENT!G$133),(PERCENT!G126-PERCENT!G$133)/(PERCENT!G$133-PERCENT!G$135))</f>
        <v>-0.60960592056024576</v>
      </c>
      <c r="H124" s="125">
        <f>IF(PERCENT!H126&gt;PERCENT!H$133,(PERCENT!H126-PERCENT!H$133)/(PERCENT!H$134-PERCENT!H$133),(PERCENT!H126-PERCENT!H$133)/(PERCENT!H$133-PERCENT!H$135))</f>
        <v>-1.1955645288866791E-2</v>
      </c>
      <c r="I124" s="124">
        <f>IF(PERCENT!I126&gt;PERCENT!I$133,(PERCENT!I126-PERCENT!I$133)/(PERCENT!I$134-PERCENT!I$133),(PERCENT!I126-PERCENT!I$133)/(PERCENT!I$133-PERCENT!I$135))</f>
        <v>-0.31377721127321656</v>
      </c>
      <c r="J124" s="124">
        <f>IF(PERCENT!J126&gt;PERCENT!J$133,(PERCENT!J126-PERCENT!J$133)/(PERCENT!J$134-PERCENT!J$133),(PERCENT!J126-PERCENT!J$133)/(PERCENT!J$133-PERCENT!J$135))</f>
        <v>3.7563259448336973E-2</v>
      </c>
      <c r="K124" s="126">
        <f>IF(PERCENT!K126&gt;PERCENT!K$133,(PERCENT!K126-PERCENT!K$133)/(PERCENT!K$134-PERCENT!K$133),(PERCENT!K126-PERCENT!K$133)/(PERCENT!K$133-PERCENT!K$135))</f>
        <v>0.26266858931173509</v>
      </c>
      <c r="L124" s="126">
        <f>IF(PERCENT!L126&gt;PERCENT!L$133,(PERCENT!L126-PERCENT!L$133)/(PERCENT!L$134-PERCENT!L$133),(PERCENT!L126-PERCENT!L$133)/(PERCENT!L$133-PERCENT!L$135))</f>
        <v>2.722765818101423E-2</v>
      </c>
      <c r="M124" s="124">
        <f>IF(PERCENT!M126&gt;PERCENT!M$133,(PERCENT!M126-PERCENT!M$133)/(PERCENT!M$134-PERCENT!M$133),(PERCENT!M126-PERCENT!M$133)/(PERCENT!M$133-PERCENT!M$135))</f>
        <v>0.16510479043180981</v>
      </c>
      <c r="N124" s="124">
        <f>IF(PERCENT!N126&gt;PERCENT!N$133,(PERCENT!N126-PERCENT!N$133)/(PERCENT!N$134-PERCENT!N$133),(PERCENT!N126-PERCENT!N$133)/(PERCENT!N$133-PERCENT!N$135))</f>
        <v>-0.29517551783037621</v>
      </c>
      <c r="O124" s="124">
        <f>IF(PERCENT!O126&gt;PERCENT!O$133,(PERCENT!O126-PERCENT!O$133)/(PERCENT!O$134-PERCENT!O$133),(PERCENT!O126-PERCENT!O$133)/(PERCENT!O$133-PERCENT!O$135))</f>
        <v>-0.12861194867402623</v>
      </c>
      <c r="P124" s="124">
        <f>IF(PERCENT!P126&gt;PERCENT!P$133,(PERCENT!P126-PERCENT!P$133)/(PERCENT!P$134-PERCENT!P$133),(PERCENT!P126-PERCENT!P$133)/(PERCENT!P$133-PERCENT!P$135))</f>
        <v>2.8126811891469001E-2</v>
      </c>
      <c r="Q124" s="124">
        <f>IF(PERCENT!Q126&gt;PERCENT!Q$133,(PERCENT!Q126-PERCENT!Q$133)/(PERCENT!Q$134-PERCENT!Q$133),(PERCENT!Q126-PERCENT!Q$133)/(PERCENT!Q$133-PERCENT!Q$135))</f>
        <v>-0.34941528783470122</v>
      </c>
      <c r="R124" s="127">
        <f>IF(PERCENT!R126&gt;PERCENT!R$133,(PERCENT!R126-PERCENT!R$133)/(PERCENT!R$134-PERCENT!R$133),(PERCENT!R126-PERCENT!R$133)/(PERCENT!R$133-PERCENT!R$135))</f>
        <v>-0.11136725152280712</v>
      </c>
      <c r="S124" s="124">
        <f>IF(PERCENT!S126&gt;PERCENT!S$133,(PERCENT!S126-PERCENT!S$133)/(PERCENT!S$134-PERCENT!S$133),(PERCENT!S126-PERCENT!S$133)/(PERCENT!S$133-PERCENT!S$135))</f>
        <v>-6.1964102175260737E-2</v>
      </c>
      <c r="T124" s="124">
        <f>IF(PERCENT!T126&gt;PERCENT!T$133,(PERCENT!T126-PERCENT!T$133)/(PERCENT!T$134-PERCENT!T$133),(PERCENT!T126-PERCENT!T$133)/(PERCENT!T$133-PERCENT!T$135))</f>
        <v>-9.2125548546999114E-2</v>
      </c>
      <c r="U124" s="124">
        <f>IF(PERCENT!U126&gt;PERCENT!U$133,(PERCENT!U126-PERCENT!U$133)/(PERCENT!U$134-PERCENT!U$133),(PERCENT!U126-PERCENT!U$133)/(PERCENT!U$133-PERCENT!U$135))</f>
        <v>-0.22570054228318817</v>
      </c>
      <c r="V124" s="127">
        <f>IF(PERCENT!V126&gt;PERCENT!V$133,(PERCENT!V126-PERCENT!V$133)/(PERCENT!V$134-PERCENT!V$133),(PERCENT!V126-PERCENT!V$133)/(PERCENT!V$133-PERCENT!V$135))</f>
        <v>-0.21348293666107251</v>
      </c>
      <c r="W124" s="124">
        <f>IF(PERCENT!W126&gt;PERCENT!W$133,(PERCENT!W126-PERCENT!W$133)/(PERCENT!W$134-PERCENT!W$133),(PERCENT!W126-PERCENT!W$133)/(PERCENT!W$133-PERCENT!W$135))</f>
        <v>-0.21348293666107251</v>
      </c>
      <c r="X124" s="127">
        <f>IF(PERCENT!X126&gt;PERCENT!X$133,(PERCENT!X126-PERCENT!X$133)/(PERCENT!X$134-PERCENT!X$133),(PERCENT!X126-PERCENT!X$133)/(PERCENT!X$133-PERCENT!X$135))</f>
        <v>4.2151294628949926E-2</v>
      </c>
      <c r="Y124" s="124">
        <f>IF(PERCENT!Y126&gt;PERCENT!Y$133,(PERCENT!Y126-PERCENT!Y$133)/(PERCENT!Y$134-PERCENT!Y$133),(PERCENT!Y126-PERCENT!Y$133)/(PERCENT!Y$133-PERCENT!Y$135))</f>
        <v>1.4172814441355324E-2</v>
      </c>
      <c r="Z124" s="124">
        <f>IF(PERCENT!Z126&gt;PERCENT!Z$133,(PERCENT!Z126-PERCENT!Z$133)/(PERCENT!Z$134-PERCENT!Z$133),(PERCENT!Z126-PERCENT!Z$133)/(PERCENT!Z$133-PERCENT!Z$135))</f>
        <v>-0.22815576427241849</v>
      </c>
      <c r="AA124" s="124">
        <f>IF(PERCENT!AA126&gt;PERCENT!AA$133,(PERCENT!AA126-PERCENT!AA$133)/(PERCENT!AA$134-PERCENT!AA$133),(PERCENT!AA126-PERCENT!AA$133)/(PERCENT!AA$133-PERCENT!AA$135))</f>
        <v>-0.3675540859052932</v>
      </c>
      <c r="AB124" s="124">
        <f>IF(PERCENT!AB126&gt;PERCENT!AB$133,(PERCENT!AB126-PERCENT!AB$133)/(PERCENT!AB$134-PERCENT!AB$133),(PERCENT!AB126-PERCENT!AB$133)/(PERCENT!AB$133-PERCENT!AB$135))</f>
        <v>0.57357319133979123</v>
      </c>
      <c r="AC124" s="127">
        <f>IF(PERCENT!AC126&gt;PERCENT!AC$133,(PERCENT!AC126-PERCENT!AC$133)/(PERCENT!AC$134-PERCENT!AC$133),(PERCENT!AC126-PERCENT!AC$133)/(PERCENT!AC$133-PERCENT!AC$135))</f>
        <v>0.21923542934928894</v>
      </c>
      <c r="AD124" s="124">
        <f>IF(PERCENT!AD126&gt;PERCENT!AD$133,(PERCENT!AD126-PERCENT!AD$133)/(PERCENT!AD$134-PERCENT!AD$133),(PERCENT!AD126-PERCENT!AD$133)/(PERCENT!AD$133-PERCENT!AD$135))</f>
        <v>0.21923542934928894</v>
      </c>
      <c r="AE124" s="128">
        <f>IF(PERCENT!AE126&gt;PERCENT!AE$133,(PERCENT!AE126-PERCENT!AE$133)/(PERCENT!AE$134-PERCENT!AE$133),(PERCENT!AE126-PERCENT!AE$133)/(PERCENT!AE$133-PERCENT!AE$135))</f>
        <v>-0.13100931168786514</v>
      </c>
      <c r="AF124" s="124">
        <f>IF(PERCENT!AF126&gt;PERCENT!AF$133,(PERCENT!AF126-PERCENT!AF$133)/(PERCENT!AF$134-PERCENT!AF$133),(PERCENT!AF126-PERCENT!AF$133)/(PERCENT!AF$133-PERCENT!AF$135))</f>
        <v>-9.8834848591164454E-2</v>
      </c>
      <c r="AG124" s="124">
        <f>IF(PERCENT!AG126&gt;PERCENT!AG$133,(PERCENT!AG126-PERCENT!AG$133)/(PERCENT!AG$134-PERCENT!AG$133),(PERCENT!AG126-PERCENT!AG$133)/(PERCENT!AG$133-PERCENT!AG$135))</f>
        <v>5.0896771324843881E-2</v>
      </c>
      <c r="AH124" s="124">
        <f>IF(PERCENT!AH126&gt;PERCENT!AH$133,(PERCENT!AH126-PERCENT!AH$133)/(PERCENT!AH$134-PERCENT!AH$133),(PERCENT!AH126-PERCENT!AH$133)/(PERCENT!AH$133-PERCENT!AH$135))</f>
        <v>8.78132793551923E-2</v>
      </c>
      <c r="AI124" s="124">
        <f>IF(PERCENT!AI126&gt;PERCENT!AI$133,(PERCENT!AI126-PERCENT!AI$133)/(PERCENT!AI$134-PERCENT!AI$133),(PERCENT!AI126-PERCENT!AI$133)/(PERCENT!AI$133-PERCENT!AI$135))</f>
        <v>0.15680975896262106</v>
      </c>
      <c r="AJ124" s="124">
        <f>IF(PERCENT!AJ126&gt;PERCENT!AJ$133,(PERCENT!AJ126-PERCENT!AJ$133)/(PERCENT!AJ$134-PERCENT!AJ$133),(PERCENT!AJ126-PERCENT!AJ$133)/(PERCENT!AJ$133-PERCENT!AJ$135))</f>
        <v>4.6857611905201657E-2</v>
      </c>
      <c r="AK124" s="124">
        <f>IF(PERCENT!AK126&gt;PERCENT!AK$133,(PERCENT!AK126-PERCENT!AK$133)/(PERCENT!AK$134-PERCENT!AK$133),(PERCENT!AK126-PERCENT!AK$133)/(PERCENT!AK$133-PERCENT!AK$135))</f>
        <v>-0.13251032335496679</v>
      </c>
      <c r="AL124" s="124">
        <f>IF(PERCENT!AL126&gt;PERCENT!AL$133,(PERCENT!AL126-PERCENT!AL$133)/(PERCENT!AL$134-PERCENT!AL$133),(PERCENT!AL126-PERCENT!AL$133)/(PERCENT!AL$133-PERCENT!AL$135))</f>
        <v>2.4356363306142013E-2</v>
      </c>
      <c r="AM124" s="124">
        <f>IF(PERCENT!AM126&gt;PERCENT!AM$133,(PERCENT!AM126-PERCENT!AM$133)/(PERCENT!AM$134-PERCENT!AM$133),(PERCENT!AM126-PERCENT!AM$133)/(PERCENT!AM$133-PERCENT!AM$135))</f>
        <v>-9.1222327101440043E-2</v>
      </c>
      <c r="AN124" s="124">
        <f>IF(PERCENT!AN126&gt;PERCENT!AN$133,(PERCENT!AN126-PERCENT!AN$133)/(PERCENT!AN$134-PERCENT!AN$133),(PERCENT!AN126-PERCENT!AN$133)/(PERCENT!AN$133-PERCENT!AN$135))</f>
        <v>-1.6595454912987355E-2</v>
      </c>
      <c r="AO124" s="124">
        <f>IF(PERCENT!AO126&gt;PERCENT!AO$133,(PERCENT!AO126-PERCENT!AO$133)/(PERCENT!AO$134-PERCENT!AO$133),(PERCENT!AO126-PERCENT!AO$133)/(PERCENT!AO$133-PERCENT!AO$135))</f>
        <v>-0.31248654627701156</v>
      </c>
      <c r="AP124" s="124">
        <f>IF(PERCENT!AP126&gt;PERCENT!AP$133,(PERCENT!AP126-PERCENT!AP$133)/(PERCENT!AP$134-PERCENT!AP$133),(PERCENT!AP126-PERCENT!AP$133)/(PERCENT!AP$133-PERCENT!AP$135))</f>
        <v>-8.1111162586765956E-2</v>
      </c>
      <c r="AQ124" s="124">
        <f>IF(PERCENT!AQ126&gt;PERCENT!AQ$133,(PERCENT!AQ126-PERCENT!AQ$133)/(PERCENT!AQ$134-PERCENT!AQ$133),(PERCENT!AQ126-PERCENT!AQ$133)/(PERCENT!AQ$133-PERCENT!AQ$135))</f>
        <v>4.2586528808846655E-2</v>
      </c>
      <c r="AR124" s="124">
        <f>IF(PERCENT!AR126&gt;PERCENT!AR$133,(PERCENT!AR126-PERCENT!AR$133)/(PERCENT!AR$134-PERCENT!AR$133),(PERCENT!AR126-PERCENT!AR$133)/(PERCENT!AR$133-PERCENT!AR$135))</f>
        <v>6.6571568733750211E-2</v>
      </c>
      <c r="AS124" s="198">
        <f>IF(PERCENT!AS126&gt;PERCENT!AS$133,(PERCENT!AS126-PERCENT!AS$133)/(PERCENT!AS$134-PERCENT!AS$133),(PERCENT!AS126-PERCENT!AS$133)/(PERCENT!AS$133-PERCENT!AS$135))</f>
        <v>-0.10257638672256936</v>
      </c>
      <c r="AT124" s="198">
        <f>IF(PERCENT!AT126&gt;PERCENT!AT$133,(PERCENT!AT126-PERCENT!AT$133)/(PERCENT!AT$134-PERCENT!AT$133),(PERCENT!AT126-PERCENT!AT$133)/(PERCENT!AT$133-PERCENT!AT$135))</f>
        <v>0.2412051630502261</v>
      </c>
      <c r="AU124" s="198">
        <f>IF(PERCENT!AU126&gt;PERCENT!AU$133,(PERCENT!AU126-PERCENT!AU$133)/(PERCENT!AU$134-PERCENT!AU$133),(PERCENT!AU126-PERCENT!AU$133)/(PERCENT!AU$133-PERCENT!AU$135))</f>
        <v>6.0943820826976094E-2</v>
      </c>
      <c r="AV124" s="231">
        <f>IF(PERCENT!AV126&gt;PERCENT!AV$133,(PERCENT!AV126-PERCENT!AV$133)/(PERCENT!AV$134-PERCENT!AV$133),(PERCENT!AV126-PERCENT!AV$133)/(PERCENT!AV$133-PERCENT!AV$135))</f>
        <v>-0.13100931168786514</v>
      </c>
      <c r="AW124" s="231">
        <f>IF(PERCENT!AW126&gt;PERCENT!AW$133,(PERCENT!AW126-PERCENT!AW$133)/(PERCENT!AW$134-PERCENT!AW$133),(PERCENT!AW126-PERCENT!AW$133)/(PERCENT!AW$133-PERCENT!AW$135))</f>
        <v>5.1609138092091653E-2</v>
      </c>
      <c r="AX124" s="231">
        <f>IF(PERCENT!AX126&gt;PERCENT!AX$133,(PERCENT!AX126-PERCENT!AX$133)/(PERCENT!AX$134-PERCENT!AX$133),(PERCENT!AX126-PERCENT!AX$133)/(PERCENT!AX$133-PERCENT!AX$135))</f>
        <v>-0.13100931168786514</v>
      </c>
      <c r="AY124" s="232">
        <f>IF(PERCENT!AY126&gt;PERCENT!AY$133,(PERCENT!AY126-PERCENT!AY$133)/(PERCENT!AY$134-PERCENT!AY$133),(PERCENT!AY126-PERCENT!AY$133)/(PERCENT!AY$133-PERCENT!AY$135))</f>
        <v>-7.7320736904236853E-2</v>
      </c>
    </row>
    <row r="125" spans="1:51" x14ac:dyDescent="0.35">
      <c r="A125" s="197" t="s">
        <v>819</v>
      </c>
      <c r="B125" s="125">
        <f>IF(PERCENT!B127&gt;PERCENT!B$133,(PERCENT!B127-PERCENT!B$133)/(PERCENT!B$134-PERCENT!B$133),(PERCENT!B127-PERCENT!B$133)/(PERCENT!B$133-PERCENT!B$135))</f>
        <v>-0.20753267503347639</v>
      </c>
      <c r="C125" s="124">
        <f>IF(PERCENT!C127&gt;PERCENT!C$133,(PERCENT!C127-PERCENT!C$133)/(PERCENT!C$134-PERCENT!C$133),(PERCENT!C127-PERCENT!C$133)/(PERCENT!C$133-PERCENT!C$135))</f>
        <v>0.21632287988187845</v>
      </c>
      <c r="D125" s="124">
        <f>IF(PERCENT!D127&gt;PERCENT!D$133,(PERCENT!D127-PERCENT!D$133)/(PERCENT!D$134-PERCENT!D$133),(PERCENT!D127-PERCENT!D$133)/(PERCENT!D$133-PERCENT!D$135))</f>
        <v>0.17451010028006966</v>
      </c>
      <c r="E125" s="124">
        <f>IF(PERCENT!E127&gt;PERCENT!E$133,(PERCENT!E127-PERCENT!E$133)/(PERCENT!E$134-PERCENT!E$133),(PERCENT!E127-PERCENT!E$133)/(PERCENT!E$133-PERCENT!E$135))</f>
        <v>-8.9835639979737411E-2</v>
      </c>
      <c r="F125" s="124">
        <f>IF(PERCENT!F127&gt;PERCENT!F$133,(PERCENT!F127-PERCENT!F$133)/(PERCENT!F$134-PERCENT!F$133),(PERCENT!F127-PERCENT!F$133)/(PERCENT!F$133-PERCENT!F$135))</f>
        <v>-0.66872261907751962</v>
      </c>
      <c r="G125" s="124">
        <f>IF(PERCENT!G127&gt;PERCENT!G$133,(PERCENT!G127-PERCENT!G$133)/(PERCENT!G$134-PERCENT!G$133),(PERCENT!G127-PERCENT!G$133)/(PERCENT!G$133-PERCENT!G$135))</f>
        <v>0.17991586285813593</v>
      </c>
      <c r="H125" s="125">
        <f>IF(PERCENT!H127&gt;PERCENT!H$133,(PERCENT!H127-PERCENT!H$133)/(PERCENT!H$134-PERCENT!H$133),(PERCENT!H127-PERCENT!H$133)/(PERCENT!H$133-PERCENT!H$135))</f>
        <v>-0.52900940906387151</v>
      </c>
      <c r="I125" s="124">
        <f>IF(PERCENT!I127&gt;PERCENT!I$133,(PERCENT!I127-PERCENT!I$133)/(PERCENT!I$134-PERCENT!I$133),(PERCENT!I127-PERCENT!I$133)/(PERCENT!I$133-PERCENT!I$135))</f>
        <v>-0.67537982249608708</v>
      </c>
      <c r="J125" s="124">
        <f>IF(PERCENT!J127&gt;PERCENT!J$133,(PERCENT!J127-PERCENT!J$133)/(PERCENT!J$134-PERCENT!J$133),(PERCENT!J127-PERCENT!J$133)/(PERCENT!J$133-PERCENT!J$135))</f>
        <v>-0.42649678165607741</v>
      </c>
      <c r="K125" s="126">
        <f>IF(PERCENT!K127&gt;PERCENT!K$133,(PERCENT!K127-PERCENT!K$133)/(PERCENT!K$134-PERCENT!K$133),(PERCENT!K127-PERCENT!K$133)/(PERCENT!K$133-PERCENT!K$135))</f>
        <v>0.27164003277680077</v>
      </c>
      <c r="L125" s="126">
        <f>IF(PERCENT!L127&gt;PERCENT!L$133,(PERCENT!L127-PERCENT!L$133)/(PERCENT!L$134-PERCENT!L$133),(PERCENT!L127-PERCENT!L$133)/(PERCENT!L$133-PERCENT!L$135))</f>
        <v>0.12181645169398544</v>
      </c>
      <c r="M125" s="124">
        <f>IF(PERCENT!M127&gt;PERCENT!M$133,(PERCENT!M127-PERCENT!M$133)/(PERCENT!M$134-PERCENT!M$133),(PERCENT!M127-PERCENT!M$133)/(PERCENT!M$133-PERCENT!M$135))</f>
        <v>0.21603211644324277</v>
      </c>
      <c r="N125" s="124">
        <f>IF(PERCENT!N127&gt;PERCENT!N$133,(PERCENT!N127-PERCENT!N$133)/(PERCENT!N$134-PERCENT!N$133),(PERCENT!N127-PERCENT!N$133)/(PERCENT!N$133-PERCENT!N$135))</f>
        <v>-0.40083451244017354</v>
      </c>
      <c r="O125" s="124">
        <f>IF(PERCENT!O127&gt;PERCENT!O$133,(PERCENT!O127-PERCENT!O$133)/(PERCENT!O$134-PERCENT!O$133),(PERCENT!O127-PERCENT!O$133)/(PERCENT!O$133-PERCENT!O$135))</f>
        <v>-0.26911466161295305</v>
      </c>
      <c r="P125" s="124">
        <f>IF(PERCENT!P127&gt;PERCENT!P$133,(PERCENT!P127-PERCENT!P$133)/(PERCENT!P$134-PERCENT!P$133),(PERCENT!P127-PERCENT!P$133)/(PERCENT!P$133-PERCENT!P$135))</f>
        <v>-1.2202900454079361E-3</v>
      </c>
      <c r="Q125" s="124">
        <f>IF(PERCENT!Q127&gt;PERCENT!Q$133,(PERCENT!Q127-PERCENT!Q$133)/(PERCENT!Q$134-PERCENT!Q$133),(PERCENT!Q127-PERCENT!Q$133)/(PERCENT!Q$133-PERCENT!Q$135))</f>
        <v>0.20450648952299061</v>
      </c>
      <c r="R125" s="127">
        <f>IF(PERCENT!R127&gt;PERCENT!R$133,(PERCENT!R127-PERCENT!R$133)/(PERCENT!R$134-PERCENT!R$133),(PERCENT!R127-PERCENT!R$133)/(PERCENT!R$133-PERCENT!R$135))</f>
        <v>-0.41601827006928943</v>
      </c>
      <c r="S125" s="124">
        <f>IF(PERCENT!S127&gt;PERCENT!S$133,(PERCENT!S127-PERCENT!S$133)/(PERCENT!S$134-PERCENT!S$133),(PERCENT!S127-PERCENT!S$133)/(PERCENT!S$133-PERCENT!S$135))</f>
        <v>-0.43335006158027056</v>
      </c>
      <c r="T125" s="124">
        <f>IF(PERCENT!T127&gt;PERCENT!T$133,(PERCENT!T127-PERCENT!T$133)/(PERCENT!T$134-PERCENT!T$133),(PERCENT!T127-PERCENT!T$133)/(PERCENT!T$133-PERCENT!T$135))</f>
        <v>-0.47669893578498934</v>
      </c>
      <c r="U125" s="124">
        <f>IF(PERCENT!U127&gt;PERCENT!U$133,(PERCENT!U127-PERCENT!U$133)/(PERCENT!U$134-PERCENT!U$133),(PERCENT!U127-PERCENT!U$133)/(PERCENT!U$133-PERCENT!U$135))</f>
        <v>-0.29922755403733836</v>
      </c>
      <c r="V125" s="127">
        <f>IF(PERCENT!V127&gt;PERCENT!V$133,(PERCENT!V127-PERCENT!V$133)/(PERCENT!V$134-PERCENT!V$133),(PERCENT!V127-PERCENT!V$133)/(PERCENT!V$133-PERCENT!V$135))</f>
        <v>-0.27396070101560577</v>
      </c>
      <c r="W125" s="124">
        <f>IF(PERCENT!W127&gt;PERCENT!W$133,(PERCENT!W127-PERCENT!W$133)/(PERCENT!W$134-PERCENT!W$133),(PERCENT!W127-PERCENT!W$133)/(PERCENT!W$133-PERCENT!W$135))</f>
        <v>-0.27396070101560577</v>
      </c>
      <c r="X125" s="127">
        <f>IF(PERCENT!X127&gt;PERCENT!X$133,(PERCENT!X127-PERCENT!X$133)/(PERCENT!X$134-PERCENT!X$133),(PERCENT!X127-PERCENT!X$133)/(PERCENT!X$133-PERCENT!X$135))</f>
        <v>-3.8588522901154318E-2</v>
      </c>
      <c r="Y125" s="124">
        <f>IF(PERCENT!Y127&gt;PERCENT!Y$133,(PERCENT!Y127-PERCENT!Y$133)/(PERCENT!Y$134-PERCENT!Y$133),(PERCENT!Y127-PERCENT!Y$133)/(PERCENT!Y$133-PERCENT!Y$135))</f>
        <v>-7.4894201851749595E-2</v>
      </c>
      <c r="Z125" s="124">
        <f>IF(PERCENT!Z127&gt;PERCENT!Z$133,(PERCENT!Z127-PERCENT!Z$133)/(PERCENT!Z$134-PERCENT!Z$133),(PERCENT!Z127-PERCENT!Z$133)/(PERCENT!Z$133-PERCENT!Z$135))</f>
        <v>-0.39087500736702707</v>
      </c>
      <c r="AA125" s="124">
        <f>IF(PERCENT!AA127&gt;PERCENT!AA$133,(PERCENT!AA127-PERCENT!AA$133)/(PERCENT!AA$134-PERCENT!AA$133),(PERCENT!AA127-PERCENT!AA$133)/(PERCENT!AA$133-PERCENT!AA$135))</f>
        <v>-0.29343531278554563</v>
      </c>
      <c r="AB125" s="124">
        <f>IF(PERCENT!AB127&gt;PERCENT!AB$133,(PERCENT!AB127-PERCENT!AB$133)/(PERCENT!AB$134-PERCENT!AB$133),(PERCENT!AB127-PERCENT!AB$133)/(PERCENT!AB$133-PERCENT!AB$135))</f>
        <v>0.16232534375782839</v>
      </c>
      <c r="AC125" s="127">
        <f>IF(PERCENT!AC127&gt;PERCENT!AC$133,(PERCENT!AC127-PERCENT!AC$133)/(PERCENT!AC$134-PERCENT!AC$133),(PERCENT!AC127-PERCENT!AC$133)/(PERCENT!AC$133-PERCENT!AC$135))</f>
        <v>0.15399966107534521</v>
      </c>
      <c r="AD125" s="124">
        <f>IF(PERCENT!AD127&gt;PERCENT!AD$133,(PERCENT!AD127-PERCENT!AD$133)/(PERCENT!AD$134-PERCENT!AD$133),(PERCENT!AD127-PERCENT!AD$133)/(PERCENT!AD$133-PERCENT!AD$135))</f>
        <v>0.15399966107534521</v>
      </c>
      <c r="AE125" s="128">
        <f>IF(PERCENT!AE127&gt;PERCENT!AE$133,(PERCENT!AE127-PERCENT!AE$133)/(PERCENT!AE$134-PERCENT!AE$133),(PERCENT!AE127-PERCENT!AE$133)/(PERCENT!AE$133-PERCENT!AE$135))</f>
        <v>9.0817318740861214E-4</v>
      </c>
      <c r="AF125" s="124">
        <f>IF(PERCENT!AF127&gt;PERCENT!AF$133,(PERCENT!AF127-PERCENT!AF$133)/(PERCENT!AF$134-PERCENT!AF$133),(PERCENT!AF127-PERCENT!AF$133)/(PERCENT!AF$133-PERCENT!AF$135))</f>
        <v>0.28048603838561526</v>
      </c>
      <c r="AG125" s="124">
        <f>IF(PERCENT!AG127&gt;PERCENT!AG$133,(PERCENT!AG127-PERCENT!AG$133)/(PERCENT!AG$134-PERCENT!AG$133),(PERCENT!AG127-PERCENT!AG$133)/(PERCENT!AG$133-PERCENT!AG$135))</f>
        <v>0.39742525054317113</v>
      </c>
      <c r="AH125" s="124">
        <f>IF(PERCENT!AH127&gt;PERCENT!AH$133,(PERCENT!AH127-PERCENT!AH$133)/(PERCENT!AH$134-PERCENT!AH$133),(PERCENT!AH127-PERCENT!AH$133)/(PERCENT!AH$133-PERCENT!AH$135))</f>
        <v>3.9958841256967491E-2</v>
      </c>
      <c r="AI125" s="124">
        <f>IF(PERCENT!AI127&gt;PERCENT!AI$133,(PERCENT!AI127-PERCENT!AI$133)/(PERCENT!AI$134-PERCENT!AI$133),(PERCENT!AI127-PERCENT!AI$133)/(PERCENT!AI$133-PERCENT!AI$135))</f>
        <v>0.11453986371566995</v>
      </c>
      <c r="AJ125" s="124">
        <f>IF(PERCENT!AJ127&gt;PERCENT!AJ$133,(PERCENT!AJ127-PERCENT!AJ$133)/(PERCENT!AJ$134-PERCENT!AJ$133),(PERCENT!AJ127-PERCENT!AJ$133)/(PERCENT!AJ$133-PERCENT!AJ$135))</f>
        <v>-1.7669937445880753E-2</v>
      </c>
      <c r="AK125" s="124">
        <f>IF(PERCENT!AK127&gt;PERCENT!AK$133,(PERCENT!AK127-PERCENT!AK$133)/(PERCENT!AK$134-PERCENT!AK$133),(PERCENT!AK127-PERCENT!AK$133)/(PERCENT!AK$133-PERCENT!AK$135))</f>
        <v>-0.18494238454953471</v>
      </c>
      <c r="AL125" s="124">
        <f>IF(PERCENT!AL127&gt;PERCENT!AL$133,(PERCENT!AL127-PERCENT!AL$133)/(PERCENT!AL$134-PERCENT!AL$133),(PERCENT!AL127-PERCENT!AL$133)/(PERCENT!AL$133-PERCENT!AL$135))</f>
        <v>2.759592296700618E-3</v>
      </c>
      <c r="AM125" s="124">
        <f>IF(PERCENT!AM127&gt;PERCENT!AM$133,(PERCENT!AM127-PERCENT!AM$133)/(PERCENT!AM$134-PERCENT!AM$133),(PERCENT!AM127-PERCENT!AM$133)/(PERCENT!AM$133-PERCENT!AM$135))</f>
        <v>-3.2618164930212669E-2</v>
      </c>
      <c r="AN125" s="124">
        <f>IF(PERCENT!AN127&gt;PERCENT!AN$133,(PERCENT!AN127-PERCENT!AN$133)/(PERCENT!AN$134-PERCENT!AN$133),(PERCENT!AN127-PERCENT!AN$133)/(PERCENT!AN$133-PERCENT!AN$135))</f>
        <v>4.4549991522954656E-2</v>
      </c>
      <c r="AO125" s="124">
        <f>IF(PERCENT!AO127&gt;PERCENT!AO$133,(PERCENT!AO127-PERCENT!AO$133)/(PERCENT!AO$134-PERCENT!AO$133),(PERCENT!AO127-PERCENT!AO$133)/(PERCENT!AO$133-PERCENT!AO$135))</f>
        <v>-0.41458924912400985</v>
      </c>
      <c r="AP125" s="124">
        <f>IF(PERCENT!AP127&gt;PERCENT!AP$133,(PERCENT!AP127-PERCENT!AP$133)/(PERCENT!AP$134-PERCENT!AP$133),(PERCENT!AP127-PERCENT!AP$133)/(PERCENT!AP$133-PERCENT!AP$135))</f>
        <v>0.14790254175253473</v>
      </c>
      <c r="AQ125" s="124">
        <f>IF(PERCENT!AQ127&gt;PERCENT!AQ$133,(PERCENT!AQ127-PERCENT!AQ$133)/(PERCENT!AQ$134-PERCENT!AQ$133),(PERCENT!AQ127-PERCENT!AQ$133)/(PERCENT!AQ$133-PERCENT!AQ$135))</f>
        <v>4.021258275277876E-2</v>
      </c>
      <c r="AR125" s="124">
        <f>IF(PERCENT!AR127&gt;PERCENT!AR$133,(PERCENT!AR127-PERCENT!AR$133)/(PERCENT!AR$134-PERCENT!AR$133),(PERCENT!AR127-PERCENT!AR$133)/(PERCENT!AR$133-PERCENT!AR$135))</f>
        <v>6.5861645554836576E-2</v>
      </c>
      <c r="AS125" s="198">
        <f>IF(PERCENT!AS127&gt;PERCENT!AS$133,(PERCENT!AS127-PERCENT!AS$133)/(PERCENT!AS$134-PERCENT!AS$133),(PERCENT!AS127-PERCENT!AS$133)/(PERCENT!AS$133-PERCENT!AS$135))</f>
        <v>-0.49107697046931109</v>
      </c>
      <c r="AT125" s="198">
        <f>IF(PERCENT!AT127&gt;PERCENT!AT$133,(PERCENT!AT127-PERCENT!AT$133)/(PERCENT!AT$134-PERCENT!AT$133),(PERCENT!AT127-PERCENT!AT$133)/(PERCENT!AT$133-PERCENT!AT$135))</f>
        <v>0.30999025958156257</v>
      </c>
      <c r="AU125" s="198">
        <f>IF(PERCENT!AU127&gt;PERCENT!AU$133,(PERCENT!AU127-PERCENT!AU$133)/(PERCENT!AU$134-PERCENT!AU$133),(PERCENT!AU127-PERCENT!AU$133)/(PERCENT!AU$133-PERCENT!AU$135))</f>
        <v>1.8244611175470236E-2</v>
      </c>
      <c r="AV125" s="231">
        <f>IF(PERCENT!AV127&gt;PERCENT!AV$133,(PERCENT!AV127-PERCENT!AV$133)/(PERCENT!AV$134-PERCENT!AV$133),(PERCENT!AV127-PERCENT!AV$133)/(PERCENT!AV$133-PERCENT!AV$135))</f>
        <v>9.0817318740861214E-4</v>
      </c>
      <c r="AW125" s="231">
        <f>IF(PERCENT!AW127&gt;PERCENT!AW$133,(PERCENT!AW127-PERCENT!AW$133)/(PERCENT!AW$134-PERCENT!AW$133),(PERCENT!AW127-PERCENT!AW$133)/(PERCENT!AW$133-PERCENT!AW$135))</f>
        <v>2.0389493388550217E-3</v>
      </c>
      <c r="AX125" s="231">
        <f>IF(PERCENT!AX127&gt;PERCENT!AX$133,(PERCENT!AX127-PERCENT!AX$133)/(PERCENT!AX$134-PERCENT!AX$133),(PERCENT!AX127-PERCENT!AX$133)/(PERCENT!AX$133-PERCENT!AX$135))</f>
        <v>9.0817318740861214E-4</v>
      </c>
      <c r="AY125" s="232">
        <f>IF(PERCENT!AY127&gt;PERCENT!AY$133,(PERCENT!AY127-PERCENT!AY$133)/(PERCENT!AY$134-PERCENT!AY$133),(PERCENT!AY127-PERCENT!AY$133)/(PERCENT!AY$133-PERCENT!AY$135))</f>
        <v>-0.29591874604150692</v>
      </c>
    </row>
    <row r="126" spans="1:51" x14ac:dyDescent="0.35">
      <c r="A126" s="197" t="s">
        <v>816</v>
      </c>
      <c r="B126" s="125">
        <f>IF(PERCENT!B128&gt;PERCENT!B$133,(PERCENT!B128-PERCENT!B$133)/(PERCENT!B$134-PERCENT!B$133),(PERCENT!B128-PERCENT!B$133)/(PERCENT!B$133-PERCENT!B$135))</f>
        <v>0.97173426392260132</v>
      </c>
      <c r="C126" s="124">
        <f>IF(PERCENT!C128&gt;PERCENT!C$133,(PERCENT!C128-PERCENT!C$133)/(PERCENT!C$134-PERCENT!C$133),(PERCENT!C128-PERCENT!C$133)/(PERCENT!C$133-PERCENT!C$135))</f>
        <v>0.36489786300249327</v>
      </c>
      <c r="D126" s="124">
        <f>IF(PERCENT!D128&gt;PERCENT!D$133,(PERCENT!D128-PERCENT!D$133)/(PERCENT!D$134-PERCENT!D$133),(PERCENT!D128-PERCENT!D$133)/(PERCENT!D$133-PERCENT!D$135))</f>
        <v>0.3558272733843012</v>
      </c>
      <c r="E126" s="124">
        <f>IF(PERCENT!E128&gt;PERCENT!E$133,(PERCENT!E128-PERCENT!E$133)/(PERCENT!E$134-PERCENT!E$133),(PERCENT!E128-PERCENT!E$133)/(PERCENT!E$133-PERCENT!E$135))</f>
        <v>0.62067591632887698</v>
      </c>
      <c r="F126" s="124">
        <f>IF(PERCENT!F128&gt;PERCENT!F$133,(PERCENT!F128-PERCENT!F$133)/(PERCENT!F$134-PERCENT!F$133),(PERCENT!F128-PERCENT!F$133)/(PERCENT!F$133-PERCENT!F$135))</f>
        <v>0.95848811331958939</v>
      </c>
      <c r="G126" s="124">
        <f>IF(PERCENT!G128&gt;PERCENT!G$133,(PERCENT!G128-PERCENT!G$133)/(PERCENT!G$134-PERCENT!G$133),(PERCENT!G128-PERCENT!G$133)/(PERCENT!G$133-PERCENT!G$135))</f>
        <v>-2.8219854458620599E-2</v>
      </c>
      <c r="H126" s="125">
        <f>IF(PERCENT!H128&gt;PERCENT!H$133,(PERCENT!H128-PERCENT!H$133)/(PERCENT!H$134-PERCENT!H$133),(PERCENT!H128-PERCENT!H$133)/(PERCENT!H$133-PERCENT!H$135))</f>
        <v>0.96934058427740555</v>
      </c>
      <c r="I126" s="124">
        <f>IF(PERCENT!I128&gt;PERCENT!I$133,(PERCENT!I128-PERCENT!I$133)/(PERCENT!I$134-PERCENT!I$133),(PERCENT!I128-PERCENT!I$133)/(PERCENT!I$133-PERCENT!I$135))</f>
        <v>1</v>
      </c>
      <c r="J126" s="124">
        <f>IF(PERCENT!J128&gt;PERCENT!J$133,(PERCENT!J128-PERCENT!J$133)/(PERCENT!J$134-PERCENT!J$133),(PERCENT!J128-PERCENT!J$133)/(PERCENT!J$133-PERCENT!J$135))</f>
        <v>0.94492831073494254</v>
      </c>
      <c r="K126" s="126">
        <f>IF(PERCENT!K128&gt;PERCENT!K$133,(PERCENT!K128-PERCENT!K$133)/(PERCENT!K$134-PERCENT!K$133),(PERCENT!K128-PERCENT!K$133)/(PERCENT!K$133-PERCENT!K$135))</f>
        <v>0.58776270286189702</v>
      </c>
      <c r="L126" s="126">
        <f>IF(PERCENT!L128&gt;PERCENT!L$133,(PERCENT!L128-PERCENT!L$133)/(PERCENT!L$134-PERCENT!L$133),(PERCENT!L128-PERCENT!L$133)/(PERCENT!L$133-PERCENT!L$135))</f>
        <v>0.56922488076689837</v>
      </c>
      <c r="M126" s="124">
        <f>IF(PERCENT!M128&gt;PERCENT!M$133,(PERCENT!M128-PERCENT!M$133)/(PERCENT!M$134-PERCENT!M$133),(PERCENT!M128-PERCENT!M$133)/(PERCENT!M$133-PERCENT!M$135))</f>
        <v>0.92138534903077851</v>
      </c>
      <c r="N126" s="124">
        <f>IF(PERCENT!N128&gt;PERCENT!N$133,(PERCENT!N128-PERCENT!N$133)/(PERCENT!N$134-PERCENT!N$133),(PERCENT!N128-PERCENT!N$133)/(PERCENT!N$133-PERCENT!N$135))</f>
        <v>-0.80160931933354229</v>
      </c>
      <c r="O126" s="124">
        <f>IF(PERCENT!O128&gt;PERCENT!O$133,(PERCENT!O128-PERCENT!O$133)/(PERCENT!O$134-PERCENT!O$133),(PERCENT!O128-PERCENT!O$133)/(PERCENT!O$133-PERCENT!O$135))</f>
        <v>0.93684376182988416</v>
      </c>
      <c r="P126" s="124">
        <f>IF(PERCENT!P128&gt;PERCENT!P$133,(PERCENT!P128-PERCENT!P$133)/(PERCENT!P$134-PERCENT!P$133),(PERCENT!P128-PERCENT!P$133)/(PERCENT!P$133-PERCENT!P$135))</f>
        <v>8.9106707492497703E-2</v>
      </c>
      <c r="Q126" s="124">
        <f>IF(PERCENT!Q128&gt;PERCENT!Q$133,(PERCENT!Q128-PERCENT!Q$133)/(PERCENT!Q$134-PERCENT!Q$133),(PERCENT!Q128-PERCENT!Q$133)/(PERCENT!Q$133-PERCENT!Q$135))</f>
        <v>2.6204535048816716E-2</v>
      </c>
      <c r="R126" s="127">
        <f>IF(PERCENT!R128&gt;PERCENT!R$133,(PERCENT!R128-PERCENT!R$133)/(PERCENT!R$134-PERCENT!R$133),(PERCENT!R128-PERCENT!R$133)/(PERCENT!R$133-PERCENT!R$135))</f>
        <v>0.94102021840639771</v>
      </c>
      <c r="S126" s="124">
        <f>IF(PERCENT!S128&gt;PERCENT!S$133,(PERCENT!S128-PERCENT!S$133)/(PERCENT!S$134-PERCENT!S$133),(PERCENT!S128-PERCENT!S$133)/(PERCENT!S$133-PERCENT!S$135))</f>
        <v>0.94331127390255476</v>
      </c>
      <c r="T126" s="124">
        <f>IF(PERCENT!T128&gt;PERCENT!T$133,(PERCENT!T128-PERCENT!T$133)/(PERCENT!T$134-PERCENT!T$133),(PERCENT!T128-PERCENT!T$133)/(PERCENT!T$133-PERCENT!T$135))</f>
        <v>0.94168039620242949</v>
      </c>
      <c r="U126" s="124">
        <f>IF(PERCENT!U128&gt;PERCENT!U$133,(PERCENT!U128-PERCENT!U$133)/(PERCENT!U$134-PERCENT!U$133),(PERCENT!U128-PERCENT!U$133)/(PERCENT!U$133-PERCENT!U$135))</f>
        <v>0.93903346884319294</v>
      </c>
      <c r="V126" s="127">
        <f>IF(PERCENT!V128&gt;PERCENT!V$133,(PERCENT!V128-PERCENT!V$133)/(PERCENT!V$134-PERCENT!V$133),(PERCENT!V128-PERCENT!V$133)/(PERCENT!V$133-PERCENT!V$135))</f>
        <v>0.93586682061756299</v>
      </c>
      <c r="W126" s="124">
        <f>IF(PERCENT!W128&gt;PERCENT!W$133,(PERCENT!W128-PERCENT!W$133)/(PERCENT!W$134-PERCENT!W$133),(PERCENT!W128-PERCENT!W$133)/(PERCENT!W$133-PERCENT!W$135))</f>
        <v>0.93586682061756299</v>
      </c>
      <c r="X126" s="127">
        <f>IF(PERCENT!X128&gt;PERCENT!X$133,(PERCENT!X128-PERCENT!X$133)/(PERCENT!X$134-PERCENT!X$133),(PERCENT!X128-PERCENT!X$133)/(PERCENT!X$133-PERCENT!X$135))</f>
        <v>0.94434342682782269</v>
      </c>
      <c r="Y126" s="124">
        <f>IF(PERCENT!Y128&gt;PERCENT!Y$133,(PERCENT!Y128-PERCENT!Y$133)/(PERCENT!Y$134-PERCENT!Y$133),(PERCENT!Y128-PERCENT!Y$133)/(PERCENT!Y$133-PERCENT!Y$135))</f>
        <v>0.93885573102718056</v>
      </c>
      <c r="Z126" s="124">
        <f>IF(PERCENT!Z128&gt;PERCENT!Z$133,(PERCENT!Z128-PERCENT!Z$133)/(PERCENT!Z$134-PERCENT!Z$133),(PERCENT!Z128-PERCENT!Z$133)/(PERCENT!Z$133-PERCENT!Z$135))</f>
        <v>0.93750086058560833</v>
      </c>
      <c r="AA126" s="124">
        <f>IF(PERCENT!AA128&gt;PERCENT!AA$133,(PERCENT!AA128-PERCENT!AA$133)/(PERCENT!AA$134-PERCENT!AA$133),(PERCENT!AA128-PERCENT!AA$133)/(PERCENT!AA$133-PERCENT!AA$135))</f>
        <v>0.94000033219116419</v>
      </c>
      <c r="AB126" s="124">
        <f>IF(PERCENT!AB128&gt;PERCENT!AB$133,(PERCENT!AB128-PERCENT!AB$133)/(PERCENT!AB$134-PERCENT!AB$133),(PERCENT!AB128-PERCENT!AB$133)/(PERCENT!AB$133-PERCENT!AB$135))</f>
        <v>0.99404583714058692</v>
      </c>
      <c r="AC126" s="127">
        <f>IF(PERCENT!AC128&gt;PERCENT!AC$133,(PERCENT!AC128-PERCENT!AC$133)/(PERCENT!AC$134-PERCENT!AC$133),(PERCENT!AC128-PERCENT!AC$133)/(PERCENT!AC$133-PERCENT!AC$135))</f>
        <v>0.93686719769924165</v>
      </c>
      <c r="AD126" s="124">
        <f>IF(PERCENT!AD128&gt;PERCENT!AD$133,(PERCENT!AD128-PERCENT!AD$133)/(PERCENT!AD$134-PERCENT!AD$133),(PERCENT!AD128-PERCENT!AD$133)/(PERCENT!AD$133-PERCENT!AD$135))</f>
        <v>0.93686719769924165</v>
      </c>
      <c r="AE126" s="128">
        <f>IF(PERCENT!AE128&gt;PERCENT!AE$133,(PERCENT!AE128-PERCENT!AE$133)/(PERCENT!AE$134-PERCENT!AE$133),(PERCENT!AE128-PERCENT!AE$133)/(PERCENT!AE$133-PERCENT!AE$135))</f>
        <v>0.11126134741827326</v>
      </c>
      <c r="AF126" s="124">
        <f>IF(PERCENT!AF128&gt;PERCENT!AF$133,(PERCENT!AF128-PERCENT!AF$133)/(PERCENT!AF$134-PERCENT!AF$133),(PERCENT!AF128-PERCENT!AF$133)/(PERCENT!AF$133-PERCENT!AF$135))</f>
        <v>-0.48362771956527506</v>
      </c>
      <c r="AG126" s="124">
        <f>IF(PERCENT!AG128&gt;PERCENT!AG$133,(PERCENT!AG128-PERCENT!AG$133)/(PERCENT!AG$134-PERCENT!AG$133),(PERCENT!AG128-PERCENT!AG$133)/(PERCENT!AG$133-PERCENT!AG$135))</f>
        <v>-0.12900468801242876</v>
      </c>
      <c r="AH126" s="124">
        <f>IF(PERCENT!AH128&gt;PERCENT!AH$133,(PERCENT!AH128-PERCENT!AH$133)/(PERCENT!AH$134-PERCENT!AH$133),(PERCENT!AH128-PERCENT!AH$133)/(PERCENT!AH$133-PERCENT!AH$135))</f>
        <v>0.94199648232515731</v>
      </c>
      <c r="AI126" s="124">
        <f>IF(PERCENT!AI128&gt;PERCENT!AI$133,(PERCENT!AI128-PERCENT!AI$133)/(PERCENT!AI$134-PERCENT!AI$133),(PERCENT!AI128-PERCENT!AI$133)/(PERCENT!AI$133-PERCENT!AI$135))</f>
        <v>0.95534202676241109</v>
      </c>
      <c r="AJ126" s="124">
        <f>IF(PERCENT!AJ128&gt;PERCENT!AJ$133,(PERCENT!AJ128-PERCENT!AJ$133)/(PERCENT!AJ$134-PERCENT!AJ$133),(PERCENT!AJ128-PERCENT!AJ$133)/(PERCENT!AJ$133-PERCENT!AJ$135))</f>
        <v>0.94540037544122779</v>
      </c>
      <c r="AK126" s="124">
        <f>IF(PERCENT!AK128&gt;PERCENT!AK$133,(PERCENT!AK128-PERCENT!AK$133)/(PERCENT!AK$134-PERCENT!AK$133),(PERCENT!AK128-PERCENT!AK$133)/(PERCENT!AK$133-PERCENT!AK$135))</f>
        <v>0.51692108556075655</v>
      </c>
      <c r="AL126" s="124">
        <f>IF(PERCENT!AL128&gt;PERCENT!AL$133,(PERCENT!AL128-PERCENT!AL$133)/(PERCENT!AL$134-PERCENT!AL$133),(PERCENT!AL128-PERCENT!AL$133)/(PERCENT!AL$133-PERCENT!AL$135))</f>
        <v>0.94387168600236948</v>
      </c>
      <c r="AM126" s="124">
        <f>IF(PERCENT!AM128&gt;PERCENT!AM$133,(PERCENT!AM128-PERCENT!AM$133)/(PERCENT!AM$134-PERCENT!AM$133),(PERCENT!AM128-PERCENT!AM$133)/(PERCENT!AM$133-PERCENT!AM$135))</f>
        <v>0.1669666084193375</v>
      </c>
      <c r="AN126" s="124">
        <f>IF(PERCENT!AN128&gt;PERCENT!AN$133,(PERCENT!AN128-PERCENT!AN$133)/(PERCENT!AN$134-PERCENT!AN$133),(PERCENT!AN128-PERCENT!AN$133)/(PERCENT!AN$133-PERCENT!AN$135))</f>
        <v>-0.73057409723643429</v>
      </c>
      <c r="AO126" s="124">
        <f>IF(PERCENT!AO128&gt;PERCENT!AO$133,(PERCENT!AO128-PERCENT!AO$133)/(PERCENT!AO$134-PERCENT!AO$133),(PERCENT!AO128-PERCENT!AO$133)/(PERCENT!AO$133-PERCENT!AO$135))</f>
        <v>8.675055750789985E-3</v>
      </c>
      <c r="AP126" s="124">
        <f>IF(PERCENT!AP128&gt;PERCENT!AP$133,(PERCENT!AP128-PERCENT!AP$133)/(PERCENT!AP$134-PERCENT!AP$133),(PERCENT!AP128-PERCENT!AP$133)/(PERCENT!AP$133-PERCENT!AP$135))</f>
        <v>-0.95070802374874253</v>
      </c>
      <c r="AQ126" s="124">
        <f>IF(PERCENT!AQ128&gt;PERCENT!AQ$133,(PERCENT!AQ128-PERCENT!AQ$133)/(PERCENT!AQ$134-PERCENT!AQ$133),(PERCENT!AQ128-PERCENT!AQ$133)/(PERCENT!AQ$133-PERCENT!AQ$135))</f>
        <v>-0.36468600059255596</v>
      </c>
      <c r="AR126" s="124">
        <f>IF(PERCENT!AR128&gt;PERCENT!AR$133,(PERCENT!AR128-PERCENT!AR$133)/(PERCENT!AR$134-PERCENT!AR$133),(PERCENT!AR128-PERCENT!AR$133)/(PERCENT!AR$133-PERCENT!AR$135))</f>
        <v>-0.93895603063283162</v>
      </c>
      <c r="AS126" s="198">
        <f>IF(PERCENT!AS128&gt;PERCENT!AS$133,(PERCENT!AS128-PERCENT!AS$133)/(PERCENT!AS$134-PERCENT!AS$133),(PERCENT!AS128-PERCENT!AS$133)/(PERCENT!AS$133-PERCENT!AS$135))</f>
        <v>0.96981167424051329</v>
      </c>
      <c r="AT126" s="198">
        <f>IF(PERCENT!AT128&gt;PERCENT!AT$133,(PERCENT!AT128-PERCENT!AT$133)/(PERCENT!AT$134-PERCENT!AT$133),(PERCENT!AT128-PERCENT!AT$133)/(PERCENT!AT$133-PERCENT!AT$135))</f>
        <v>0.8686349255992446</v>
      </c>
      <c r="AU126" s="198">
        <f>IF(PERCENT!AU128&gt;PERCENT!AU$133,(PERCENT!AU128-PERCENT!AU$133)/(PERCENT!AU$134-PERCENT!AU$133),(PERCENT!AU128-PERCENT!AU$133)/(PERCENT!AU$133-PERCENT!AU$135))</f>
        <v>0.93946464088997506</v>
      </c>
      <c r="AV126" s="231">
        <f>IF(PERCENT!AV128&gt;PERCENT!AV$133,(PERCENT!AV128-PERCENT!AV$133)/(PERCENT!AV$134-PERCENT!AV$133),(PERCENT!AV128-PERCENT!AV$133)/(PERCENT!AV$133-PERCENT!AV$135))</f>
        <v>0.11126134741827326</v>
      </c>
      <c r="AW126" s="231">
        <f>IF(PERCENT!AW128&gt;PERCENT!AW$133,(PERCENT!AW128-PERCENT!AW$133)/(PERCENT!AW$134-PERCENT!AW$133),(PERCENT!AW128-PERCENT!AW$133)/(PERCENT!AW$133-PERCENT!AW$135))</f>
        <v>0.95177072206806301</v>
      </c>
      <c r="AX126" s="231">
        <f>IF(PERCENT!AX128&gt;PERCENT!AX$133,(PERCENT!AX128-PERCENT!AX$133)/(PERCENT!AX$134-PERCENT!AX$133),(PERCENT!AX128-PERCENT!AX$133)/(PERCENT!AX$133-PERCENT!AX$135))</f>
        <v>0.11126134741827326</v>
      </c>
      <c r="AY126" s="232">
        <f>IF(PERCENT!AY128&gt;PERCENT!AY$133,(PERCENT!AY128-PERCENT!AY$133)/(PERCENT!AY$134-PERCENT!AY$133),(PERCENT!AY128-PERCENT!AY$133)/(PERCENT!AY$133-PERCENT!AY$135))</f>
        <v>0.9459452692334851</v>
      </c>
    </row>
    <row r="127" spans="1:51" x14ac:dyDescent="0.35">
      <c r="A127" s="197" t="s">
        <v>814</v>
      </c>
      <c r="B127" s="125">
        <f>IF(PERCENT!B129&gt;PERCENT!B$133,(PERCENT!B129-PERCENT!B$133)/(PERCENT!B$134-PERCENT!B$133),(PERCENT!B129-PERCENT!B$133)/(PERCENT!B$133-PERCENT!B$135))</f>
        <v>0.38168349632831133</v>
      </c>
      <c r="C127" s="124">
        <f>IF(PERCENT!C129&gt;PERCENT!C$133,(PERCENT!C129-PERCENT!C$133)/(PERCENT!C$134-PERCENT!C$133),(PERCENT!C129-PERCENT!C$133)/(PERCENT!C$133-PERCENT!C$135))</f>
        <v>0.40577655323479223</v>
      </c>
      <c r="D127" s="124">
        <f>IF(PERCENT!D129&gt;PERCENT!D$133,(PERCENT!D129-PERCENT!D$133)/(PERCENT!D$134-PERCENT!D$133),(PERCENT!D129-PERCENT!D$133)/(PERCENT!D$133-PERCENT!D$135))</f>
        <v>0.2346398855598637</v>
      </c>
      <c r="E127" s="124">
        <f>IF(PERCENT!E129&gt;PERCENT!E$133,(PERCENT!E129-PERCENT!E$133)/(PERCENT!E$134-PERCENT!E$133),(PERCENT!E129-PERCENT!E$133)/(PERCENT!E$133-PERCENT!E$135))</f>
        <v>0.25589118617006457</v>
      </c>
      <c r="F127" s="124">
        <f>IF(PERCENT!F129&gt;PERCENT!F$133,(PERCENT!F129-PERCENT!F$133)/(PERCENT!F$134-PERCENT!F$133),(PERCENT!F129-PERCENT!F$133)/(PERCENT!F$133-PERCENT!F$135))</f>
        <v>0.32562129910454402</v>
      </c>
      <c r="G127" s="124">
        <f>IF(PERCENT!G129&gt;PERCENT!G$133,(PERCENT!G129-PERCENT!G$133)/(PERCENT!G$134-PERCENT!G$133),(PERCENT!G129-PERCENT!G$133)/(PERCENT!G$133-PERCENT!G$135))</f>
        <v>-2.3846729982370769E-2</v>
      </c>
      <c r="H127" s="125">
        <f>IF(PERCENT!H129&gt;PERCENT!H$133,(PERCENT!H129-PERCENT!H$133)/(PERCENT!H$134-PERCENT!H$133),(PERCENT!H129-PERCENT!H$133)/(PERCENT!H$133-PERCENT!H$135))</f>
        <v>-0.45022408633516042</v>
      </c>
      <c r="I127" s="124">
        <f>IF(PERCENT!I129&gt;PERCENT!I$133,(PERCENT!I129-PERCENT!I$133)/(PERCENT!I$134-PERCENT!I$133),(PERCENT!I129-PERCENT!I$133)/(PERCENT!I$133-PERCENT!I$135))</f>
        <v>-0.73672583275919445</v>
      </c>
      <c r="J127" s="124">
        <f>IF(PERCENT!J129&gt;PERCENT!J$133,(PERCENT!J129-PERCENT!J$133)/(PERCENT!J$134-PERCENT!J$133),(PERCENT!J129-PERCENT!J$133)/(PERCENT!J$133-PERCENT!J$135))</f>
        <v>-0.26903383062219005</v>
      </c>
      <c r="K127" s="126">
        <f>IF(PERCENT!K129&gt;PERCENT!K$133,(PERCENT!K129-PERCENT!K$133)/(PERCENT!K$134-PERCENT!K$133),(PERCENT!K129-PERCENT!K$133)/(PERCENT!K$133-PERCENT!K$135))</f>
        <v>0.39066238463720421</v>
      </c>
      <c r="L127" s="126">
        <f>IF(PERCENT!L129&gt;PERCENT!L$133,(PERCENT!L129-PERCENT!L$133)/(PERCENT!L$134-PERCENT!L$133),(PERCENT!L129-PERCENT!L$133)/(PERCENT!L$133-PERCENT!L$135))</f>
        <v>5.8224465857903564E-2</v>
      </c>
      <c r="M127" s="124">
        <f>IF(PERCENT!M129&gt;PERCENT!M$133,(PERCENT!M129-PERCENT!M$133)/(PERCENT!M$134-PERCENT!M$133),(PERCENT!M129-PERCENT!M$133)/(PERCENT!M$133-PERCENT!M$135))</f>
        <v>0.17443986362822289</v>
      </c>
      <c r="N127" s="124">
        <f>IF(PERCENT!N129&gt;PERCENT!N$133,(PERCENT!N129-PERCENT!N$133)/(PERCENT!N$134-PERCENT!N$133),(PERCENT!N129-PERCENT!N$133)/(PERCENT!N$133-PERCENT!N$135))</f>
        <v>-0.44666899690906786</v>
      </c>
      <c r="O127" s="124">
        <f>IF(PERCENT!O129&gt;PERCENT!O$133,(PERCENT!O129-PERCENT!O$133)/(PERCENT!O$134-PERCENT!O$133),(PERCENT!O129-PERCENT!O$133)/(PERCENT!O$133-PERCENT!O$135))</f>
        <v>-0.38491034067673308</v>
      </c>
      <c r="P127" s="124">
        <f>IF(PERCENT!P129&gt;PERCENT!P$133,(PERCENT!P129-PERCENT!P$133)/(PERCENT!P$134-PERCENT!P$133),(PERCENT!P129-PERCENT!P$133)/(PERCENT!P$133-PERCENT!P$135))</f>
        <v>-3.6996956884479758E-2</v>
      </c>
      <c r="Q127" s="124">
        <f>IF(PERCENT!Q129&gt;PERCENT!Q$133,(PERCENT!Q129-PERCENT!Q$133)/(PERCENT!Q$134-PERCENT!Q$133),(PERCENT!Q129-PERCENT!Q$133)/(PERCENT!Q$133-PERCENT!Q$135))</f>
        <v>0.1378096221274776</v>
      </c>
      <c r="R127" s="127">
        <f>IF(PERCENT!R129&gt;PERCENT!R$133,(PERCENT!R129-PERCENT!R$133)/(PERCENT!R$134-PERCENT!R$133),(PERCENT!R129-PERCENT!R$133)/(PERCENT!R$133-PERCENT!R$135))</f>
        <v>-0.54096247613775117</v>
      </c>
      <c r="S127" s="124">
        <f>IF(PERCENT!S129&gt;PERCENT!S$133,(PERCENT!S129-PERCENT!S$133)/(PERCENT!S$134-PERCENT!S$133),(PERCENT!S129-PERCENT!S$133)/(PERCENT!S$133-PERCENT!S$135))</f>
        <v>-0.54064481624210292</v>
      </c>
      <c r="T127" s="124">
        <f>IF(PERCENT!T129&gt;PERCENT!T$133,(PERCENT!T129-PERCENT!T$133)/(PERCENT!T$134-PERCENT!T$133),(PERCENT!T129-PERCENT!T$133)/(PERCENT!T$133-PERCENT!T$135))</f>
        <v>-0.56831903862869593</v>
      </c>
      <c r="U127" s="124">
        <f>IF(PERCENT!U129&gt;PERCENT!U$133,(PERCENT!U129-PERCENT!U$133)/(PERCENT!U$134-PERCENT!U$133),(PERCENT!U129-PERCENT!U$133)/(PERCENT!U$133-PERCENT!U$135))</f>
        <v>-0.50255933833434929</v>
      </c>
      <c r="V127" s="127">
        <f>IF(PERCENT!V129&gt;PERCENT!V$133,(PERCENT!V129-PERCENT!V$133)/(PERCENT!V$134-PERCENT!V$133),(PERCENT!V129-PERCENT!V$133)/(PERCENT!V$133-PERCENT!V$135))</f>
        <v>-0.35929775737788155</v>
      </c>
      <c r="W127" s="124">
        <f>IF(PERCENT!W129&gt;PERCENT!W$133,(PERCENT!W129-PERCENT!W$133)/(PERCENT!W$134-PERCENT!W$133),(PERCENT!W129-PERCENT!W$133)/(PERCENT!W$133-PERCENT!W$135))</f>
        <v>-0.35929775737788155</v>
      </c>
      <c r="X127" s="127">
        <f>IF(PERCENT!X129&gt;PERCENT!X$133,(PERCENT!X129-PERCENT!X$133)/(PERCENT!X$134-PERCENT!X$133),(PERCENT!X129-PERCENT!X$133)/(PERCENT!X$133-PERCENT!X$135))</f>
        <v>1.8708468639086699E-2</v>
      </c>
      <c r="Y127" s="124">
        <f>IF(PERCENT!Y129&gt;PERCENT!Y$133,(PERCENT!Y129-PERCENT!Y$133)/(PERCENT!Y$134-PERCENT!Y$133),(PERCENT!Y129-PERCENT!Y$133)/(PERCENT!Y$133-PERCENT!Y$135))</f>
        <v>-0.36774680318612346</v>
      </c>
      <c r="Z127" s="124">
        <f>IF(PERCENT!Z129&gt;PERCENT!Z$133,(PERCENT!Z129-PERCENT!Z$133)/(PERCENT!Z$134-PERCENT!Z$133),(PERCENT!Z129-PERCENT!Z$133)/(PERCENT!Z$133-PERCENT!Z$135))</f>
        <v>-0.47011408137820687</v>
      </c>
      <c r="AA127" s="124">
        <f>IF(PERCENT!AA129&gt;PERCENT!AA$133,(PERCENT!AA129-PERCENT!AA$133)/(PERCENT!AA$134-PERCENT!AA$133),(PERCENT!AA129-PERCENT!AA$133)/(PERCENT!AA$133-PERCENT!AA$135))</f>
        <v>-0.49265729089981347</v>
      </c>
      <c r="AB127" s="124">
        <f>IF(PERCENT!AB129&gt;PERCENT!AB$133,(PERCENT!AB129-PERCENT!AB$133)/(PERCENT!AB$134-PERCENT!AB$133),(PERCENT!AB129-PERCENT!AB$133)/(PERCENT!AB$133-PERCENT!AB$135))</f>
        <v>0.60248279280939177</v>
      </c>
      <c r="AC127" s="127">
        <f>IF(PERCENT!AC129&gt;PERCENT!AC$133,(PERCENT!AC129-PERCENT!AC$133)/(PERCENT!AC$134-PERCENT!AC$133),(PERCENT!AC129-PERCENT!AC$133)/(PERCENT!AC$133-PERCENT!AC$135))</f>
        <v>3.8239028211423658E-2</v>
      </c>
      <c r="AD127" s="124">
        <f>IF(PERCENT!AD129&gt;PERCENT!AD$133,(PERCENT!AD129-PERCENT!AD$133)/(PERCENT!AD$134-PERCENT!AD$133),(PERCENT!AD129-PERCENT!AD$133)/(PERCENT!AD$133-PERCENT!AD$135))</f>
        <v>3.8239028211423658E-2</v>
      </c>
      <c r="AE127" s="128">
        <f>IF(PERCENT!AE129&gt;PERCENT!AE$133,(PERCENT!AE129-PERCENT!AE$133)/(PERCENT!AE$134-PERCENT!AE$133),(PERCENT!AE129-PERCENT!AE$133)/(PERCENT!AE$133-PERCENT!AE$135))</f>
        <v>-1.1437422306039047E-2</v>
      </c>
      <c r="AF127" s="124">
        <f>IF(PERCENT!AF129&gt;PERCENT!AF$133,(PERCENT!AF129-PERCENT!AF$133)/(PERCENT!AF$134-PERCENT!AF$133),(PERCENT!AF129-PERCENT!AF$133)/(PERCENT!AF$133-PERCENT!AF$135))</f>
        <v>0.24542343948094084</v>
      </c>
      <c r="AG127" s="124">
        <f>IF(PERCENT!AG129&gt;PERCENT!AG$133,(PERCENT!AG129-PERCENT!AG$133)/(PERCENT!AG$134-PERCENT!AG$133),(PERCENT!AG129-PERCENT!AG$133)/(PERCENT!AG$133-PERCENT!AG$135))</f>
        <v>-0.10391444383148839</v>
      </c>
      <c r="AH127" s="124">
        <f>IF(PERCENT!AH129&gt;PERCENT!AH$133,(PERCENT!AH129-PERCENT!AH$133)/(PERCENT!AH$134-PERCENT!AH$133),(PERCENT!AH129-PERCENT!AH$133)/(PERCENT!AH$133-PERCENT!AH$135))</f>
        <v>2.6477192686444892E-3</v>
      </c>
      <c r="AI127" s="124">
        <f>IF(PERCENT!AI129&gt;PERCENT!AI$133,(PERCENT!AI129-PERCENT!AI$133)/(PERCENT!AI$134-PERCENT!AI$133),(PERCENT!AI129-PERCENT!AI$133)/(PERCENT!AI$133-PERCENT!AI$135))</f>
        <v>0.25394093010932284</v>
      </c>
      <c r="AJ127" s="124">
        <f>IF(PERCENT!AJ129&gt;PERCENT!AJ$133,(PERCENT!AJ129-PERCENT!AJ$133)/(PERCENT!AJ$134-PERCENT!AJ$133),(PERCENT!AJ129-PERCENT!AJ$133)/(PERCENT!AJ$133-PERCENT!AJ$135))</f>
        <v>-5.186056227152884E-2</v>
      </c>
      <c r="AK127" s="124">
        <f>IF(PERCENT!AK129&gt;PERCENT!AK$133,(PERCENT!AK129-PERCENT!AK$133)/(PERCENT!AK$134-PERCENT!AK$133),(PERCENT!AK129-PERCENT!AK$133)/(PERCENT!AK$133-PERCENT!AK$135))</f>
        <v>-0.15695024718578299</v>
      </c>
      <c r="AL127" s="124">
        <f>IF(PERCENT!AL129&gt;PERCENT!AL$133,(PERCENT!AL129-PERCENT!AL$133)/(PERCENT!AL$134-PERCENT!AL$133),(PERCENT!AL129-PERCENT!AL$133)/(PERCENT!AL$133-PERCENT!AL$135))</f>
        <v>-0.19689328096265793</v>
      </c>
      <c r="AM127" s="124">
        <f>IF(PERCENT!AM129&gt;PERCENT!AM$133,(PERCENT!AM129-PERCENT!AM$133)/(PERCENT!AM$134-PERCENT!AM$133),(PERCENT!AM129-PERCENT!AM$133)/(PERCENT!AM$133-PERCENT!AM$135))</f>
        <v>-5.1899067648467218E-2</v>
      </c>
      <c r="AN127" s="124">
        <f>IF(PERCENT!AN129&gt;PERCENT!AN$133,(PERCENT!AN129-PERCENT!AN$133)/(PERCENT!AN$134-PERCENT!AN$133),(PERCENT!AN129-PERCENT!AN$133)/(PERCENT!AN$133-PERCENT!AN$135))</f>
        <v>5.9426363144280146E-2</v>
      </c>
      <c r="AO127" s="124">
        <f>IF(PERCENT!AO129&gt;PERCENT!AO$133,(PERCENT!AO129-PERCENT!AO$133)/(PERCENT!AO$134-PERCENT!AO$133),(PERCENT!AO129-PERCENT!AO$133)/(PERCENT!AO$133-PERCENT!AO$135))</f>
        <v>-0.24027577543988449</v>
      </c>
      <c r="AP127" s="124">
        <f>IF(PERCENT!AP129&gt;PERCENT!AP$133,(PERCENT!AP129-PERCENT!AP$133)/(PERCENT!AP$134-PERCENT!AP$133),(PERCENT!AP129-PERCENT!AP$133)/(PERCENT!AP$133-PERCENT!AP$135))</f>
        <v>4.3312960387898447E-2</v>
      </c>
      <c r="AQ127" s="124">
        <f>IF(PERCENT!AQ129&gt;PERCENT!AQ$133,(PERCENT!AQ129-PERCENT!AQ$133)/(PERCENT!AQ$134-PERCENT!AQ$133),(PERCENT!AQ129-PERCENT!AQ$133)/(PERCENT!AQ$133-PERCENT!AQ$135))</f>
        <v>2.8964848262435342E-2</v>
      </c>
      <c r="AR127" s="124">
        <f>IF(PERCENT!AR129&gt;PERCENT!AR$133,(PERCENT!AR129-PERCENT!AR$133)/(PERCENT!AR$134-PERCENT!AR$133),(PERCENT!AR129-PERCENT!AR$133)/(PERCENT!AR$133-PERCENT!AR$135))</f>
        <v>0.15788541127770311</v>
      </c>
      <c r="AS127" s="198">
        <f>IF(PERCENT!AS129&gt;PERCENT!AS$133,(PERCENT!AS129-PERCENT!AS$133)/(PERCENT!AS$134-PERCENT!AS$133),(PERCENT!AS129-PERCENT!AS$133)/(PERCENT!AS$133-PERCENT!AS$135))</f>
        <v>-6.63225600240217E-3</v>
      </c>
      <c r="AT127" s="198">
        <f>IF(PERCENT!AT129&gt;PERCENT!AT$133,(PERCENT!AT129-PERCENT!AT$133)/(PERCENT!AT$134-PERCENT!AT$133),(PERCENT!AT129-PERCENT!AT$133)/(PERCENT!AT$133-PERCENT!AT$135))</f>
        <v>0.37034084344306323</v>
      </c>
      <c r="AU127" s="198">
        <f>IF(PERCENT!AU129&gt;PERCENT!AU$133,(PERCENT!AU129-PERCENT!AU$133)/(PERCENT!AU$134-PERCENT!AU$133),(PERCENT!AU129-PERCENT!AU$133)/(PERCENT!AU$133-PERCENT!AU$135))</f>
        <v>-7.5517827778294425E-2</v>
      </c>
      <c r="AV127" s="231">
        <f>IF(PERCENT!AV129&gt;PERCENT!AV$133,(PERCENT!AV129-PERCENT!AV$133)/(PERCENT!AV$134-PERCENT!AV$133),(PERCENT!AV129-PERCENT!AV$133)/(PERCENT!AV$133-PERCENT!AV$135))</f>
        <v>-1.1437422306039047E-2</v>
      </c>
      <c r="AW127" s="231">
        <f>IF(PERCENT!AW129&gt;PERCENT!AW$133,(PERCENT!AW129-PERCENT!AW$133)/(PERCENT!AW$134-PERCENT!AW$133),(PERCENT!AW129-PERCENT!AW$133)/(PERCENT!AW$133-PERCENT!AW$135))</f>
        <v>3.3972120690663597E-2</v>
      </c>
      <c r="AX127" s="231">
        <f>IF(PERCENT!AX129&gt;PERCENT!AX$133,(PERCENT!AX129-PERCENT!AX$133)/(PERCENT!AX$134-PERCENT!AX$133),(PERCENT!AX129-PERCENT!AX$133)/(PERCENT!AX$133-PERCENT!AX$135))</f>
        <v>-1.1437422306039047E-2</v>
      </c>
      <c r="AY127" s="232">
        <f>IF(PERCENT!AY129&gt;PERCENT!AY$133,(PERCENT!AY129-PERCENT!AY$133)/(PERCENT!AY$134-PERCENT!AY$133),(PERCENT!AY129-PERCENT!AY$133)/(PERCENT!AY$133-PERCENT!AY$135))</f>
        <v>-0.12333492714564548</v>
      </c>
    </row>
    <row r="128" spans="1:51" x14ac:dyDescent="0.35">
      <c r="A128" s="197" t="s">
        <v>821</v>
      </c>
      <c r="B128" s="125">
        <f>IF(PERCENT!B130&gt;PERCENT!B$133,(PERCENT!B130-PERCENT!B$133)/(PERCENT!B$134-PERCENT!B$133),(PERCENT!B130-PERCENT!B$133)/(PERCENT!B$133-PERCENT!B$135))</f>
        <v>9.188963511503756E-2</v>
      </c>
      <c r="C128" s="124">
        <f>IF(PERCENT!C130&gt;PERCENT!C$133,(PERCENT!C130-PERCENT!C$133)/(PERCENT!C$134-PERCENT!C$133),(PERCENT!C130-PERCENT!C$133)/(PERCENT!C$133-PERCENT!C$135))</f>
        <v>0.10914291311124447</v>
      </c>
      <c r="D128" s="124">
        <f>IF(PERCENT!D130&gt;PERCENT!D$133,(PERCENT!D130-PERCENT!D$133)/(PERCENT!D$134-PERCENT!D$133),(PERCENT!D130-PERCENT!D$133)/(PERCENT!D$133-PERCENT!D$135))</f>
        <v>2.2085202316488854E-2</v>
      </c>
      <c r="E128" s="124">
        <f>IF(PERCENT!E130&gt;PERCENT!E$133,(PERCENT!E130-PERCENT!E$133)/(PERCENT!E$134-PERCENT!E$133),(PERCENT!E130-PERCENT!E$133)/(PERCENT!E$133-PERCENT!E$135))</f>
        <v>0.57683400398829277</v>
      </c>
      <c r="F128" s="124">
        <f>IF(PERCENT!F130&gt;PERCENT!F$133,(PERCENT!F130-PERCENT!F$133)/(PERCENT!F$134-PERCENT!F$133),(PERCENT!F130-PERCENT!F$133)/(PERCENT!F$133-PERCENT!F$135))</f>
        <v>-0.65399343335396454</v>
      </c>
      <c r="G128" s="124">
        <f>IF(PERCENT!G130&gt;PERCENT!G$133,(PERCENT!G130-PERCENT!G$133)/(PERCENT!G$134-PERCENT!G$133),(PERCENT!G130-PERCENT!G$133)/(PERCENT!G$133-PERCENT!G$135))</f>
        <v>9.4066719672814103E-2</v>
      </c>
      <c r="H128" s="125">
        <f>IF(PERCENT!H130&gt;PERCENT!H$133,(PERCENT!H130-PERCENT!H$133)/(PERCENT!H$134-PERCENT!H$133),(PERCENT!H130-PERCENT!H$133)/(PERCENT!H$133-PERCENT!H$135))</f>
        <v>6.4620686745672992E-2</v>
      </c>
      <c r="I128" s="124">
        <f>IF(PERCENT!I130&gt;PERCENT!I$133,(PERCENT!I130-PERCENT!I$133)/(PERCENT!I$134-PERCENT!I$133),(PERCENT!I130-PERCENT!I$133)/(PERCENT!I$133-PERCENT!I$135))</f>
        <v>-0.19104746235338063</v>
      </c>
      <c r="J128" s="124">
        <f>IF(PERCENT!J130&gt;PERCENT!J$133,(PERCENT!J130-PERCENT!J$133)/(PERCENT!J$134-PERCENT!J$133),(PERCENT!J130-PERCENT!J$133)/(PERCENT!J$133-PERCENT!J$135))</f>
        <v>0.13906868735793548</v>
      </c>
      <c r="K128" s="126">
        <f>IF(PERCENT!K130&gt;PERCENT!K$133,(PERCENT!K130-PERCENT!K$133)/(PERCENT!K$134-PERCENT!K$133),(PERCENT!K130-PERCENT!K$133)/(PERCENT!K$133-PERCENT!K$135))</f>
        <v>9.935782902049109E-2</v>
      </c>
      <c r="L128" s="126">
        <f>IF(PERCENT!L130&gt;PERCENT!L$133,(PERCENT!L130-PERCENT!L$133)/(PERCENT!L$134-PERCENT!L$133),(PERCENT!L130-PERCENT!L$133)/(PERCENT!L$133-PERCENT!L$135))</f>
        <v>0.18504620500258118</v>
      </c>
      <c r="M128" s="124">
        <f>IF(PERCENT!M130&gt;PERCENT!M$133,(PERCENT!M130-PERCENT!M$133)/(PERCENT!M$134-PERCENT!M$133),(PERCENT!M130-PERCENT!M$133)/(PERCENT!M$133-PERCENT!M$135))</f>
        <v>0.36471685838828305</v>
      </c>
      <c r="N128" s="124">
        <f>IF(PERCENT!N130&gt;PERCENT!N$133,(PERCENT!N130-PERCENT!N$133)/(PERCENT!N$134-PERCENT!N$133),(PERCENT!N130-PERCENT!N$133)/(PERCENT!N$133-PERCENT!N$135))</f>
        <v>-0.69697500406936108</v>
      </c>
      <c r="O128" s="124">
        <f>IF(PERCENT!O130&gt;PERCENT!O$133,(PERCENT!O130-PERCENT!O$133)/(PERCENT!O$134-PERCENT!O$133),(PERCENT!O130-PERCENT!O$133)/(PERCENT!O$133-PERCENT!O$135))</f>
        <v>8.1344670180686571E-2</v>
      </c>
      <c r="P128" s="124">
        <f>IF(PERCENT!P130&gt;PERCENT!P$133,(PERCENT!P130-PERCENT!P$133)/(PERCENT!P$134-PERCENT!P$133),(PERCENT!P130-PERCENT!P$133)/(PERCENT!P$133-PERCENT!P$135))</f>
        <v>0.13560039437149207</v>
      </c>
      <c r="Q128" s="124">
        <f>IF(PERCENT!Q130&gt;PERCENT!Q$133,(PERCENT!Q130-PERCENT!Q$133)/(PERCENT!Q$134-PERCENT!Q$133),(PERCENT!Q130-PERCENT!Q$133)/(PERCENT!Q$133-PERCENT!Q$135))</f>
        <v>0.13296799495234099</v>
      </c>
      <c r="R128" s="127">
        <f>IF(PERCENT!R130&gt;PERCENT!R$133,(PERCENT!R130-PERCENT!R$133)/(PERCENT!R$134-PERCENT!R$133),(PERCENT!R130-PERCENT!R$133)/(PERCENT!R$133-PERCENT!R$135))</f>
        <v>-9.6410360641484227E-2</v>
      </c>
      <c r="S128" s="124">
        <f>IF(PERCENT!S130&gt;PERCENT!S$133,(PERCENT!S130-PERCENT!S$133)/(PERCENT!S$134-PERCENT!S$133),(PERCENT!S130-PERCENT!S$133)/(PERCENT!S$133-PERCENT!S$135))</f>
        <v>-0.13793436425260233</v>
      </c>
      <c r="T128" s="124">
        <f>IF(PERCENT!T130&gt;PERCENT!T$133,(PERCENT!T130-PERCENT!T$133)/(PERCENT!T$134-PERCENT!T$133),(PERCENT!T130-PERCENT!T$133)/(PERCENT!T$133-PERCENT!T$135))</f>
        <v>-8.5377683095041845E-2</v>
      </c>
      <c r="U128" s="124">
        <f>IF(PERCENT!U130&gt;PERCENT!U$133,(PERCENT!U130-PERCENT!U$133)/(PERCENT!U$134-PERCENT!U$133),(PERCENT!U130-PERCENT!U$133)/(PERCENT!U$133-PERCENT!U$135))</f>
        <v>-8.3646547857888831E-2</v>
      </c>
      <c r="V128" s="127">
        <f>IF(PERCENT!V130&gt;PERCENT!V$133,(PERCENT!V130-PERCENT!V$133)/(PERCENT!V$134-PERCENT!V$133),(PERCENT!V130-PERCENT!V$133)/(PERCENT!V$133-PERCENT!V$135))</f>
        <v>3.4473888245623904E-2</v>
      </c>
      <c r="W128" s="124">
        <f>IF(PERCENT!W130&gt;PERCENT!W$133,(PERCENT!W130-PERCENT!W$133)/(PERCENT!W$134-PERCENT!W$133),(PERCENT!W130-PERCENT!W$133)/(PERCENT!W$133-PERCENT!W$135))</f>
        <v>3.4473888245623904E-2</v>
      </c>
      <c r="X128" s="127">
        <f>IF(PERCENT!X130&gt;PERCENT!X$133,(PERCENT!X130-PERCENT!X$133)/(PERCENT!X$134-PERCENT!X$133),(PERCENT!X130-PERCENT!X$133)/(PERCENT!X$133-PERCENT!X$135))</f>
        <v>0.10303777471775619</v>
      </c>
      <c r="Y128" s="124">
        <f>IF(PERCENT!Y130&gt;PERCENT!Y$133,(PERCENT!Y130-PERCENT!Y$133)/(PERCENT!Y$134-PERCENT!Y$133),(PERCENT!Y130-PERCENT!Y$133)/(PERCENT!Y$133-PERCENT!Y$135))</f>
        <v>8.3396369410138199E-2</v>
      </c>
      <c r="Z128" s="124">
        <f>IF(PERCENT!Z130&gt;PERCENT!Z$133,(PERCENT!Z130-PERCENT!Z$133)/(PERCENT!Z$134-PERCENT!Z$133),(PERCENT!Z130-PERCENT!Z$133)/(PERCENT!Z$133-PERCENT!Z$135))</f>
        <v>3.6628830870307591E-2</v>
      </c>
      <c r="AA128" s="124">
        <f>IF(PERCENT!AA130&gt;PERCENT!AA$133,(PERCENT!AA130-PERCENT!AA$133)/(PERCENT!AA$134-PERCENT!AA$133),(PERCENT!AA130-PERCENT!AA$133)/(PERCENT!AA$133-PERCENT!AA$135))</f>
        <v>0.10319317402040482</v>
      </c>
      <c r="AB128" s="124">
        <f>IF(PERCENT!AB130&gt;PERCENT!AB$133,(PERCENT!AB130-PERCENT!AB$133)/(PERCENT!AB$134-PERCENT!AB$133),(PERCENT!AB130-PERCENT!AB$133)/(PERCENT!AB$133-PERCENT!AB$135))</f>
        <v>0.37770685011839694</v>
      </c>
      <c r="AC128" s="127">
        <f>IF(PERCENT!AC130&gt;PERCENT!AC$133,(PERCENT!AC130-PERCENT!AC$133)/(PERCENT!AC$134-PERCENT!AC$133),(PERCENT!AC130-PERCENT!AC$133)/(PERCENT!AC$133-PERCENT!AC$135))</f>
        <v>-0.51878473583949725</v>
      </c>
      <c r="AD128" s="124">
        <f>IF(PERCENT!AD130&gt;PERCENT!AD$133,(PERCENT!AD130-PERCENT!AD$133)/(PERCENT!AD$134-PERCENT!AD$133),(PERCENT!AD130-PERCENT!AD$133)/(PERCENT!AD$133-PERCENT!AD$135))</f>
        <v>-0.51878473583949725</v>
      </c>
      <c r="AE128" s="128">
        <f>IF(PERCENT!AE130&gt;PERCENT!AE$133,(PERCENT!AE130-PERCENT!AE$133)/(PERCENT!AE$134-PERCENT!AE$133),(PERCENT!AE130-PERCENT!AE$133)/(PERCENT!AE$133-PERCENT!AE$135))</f>
        <v>-2.2523723213892625E-2</v>
      </c>
      <c r="AF128" s="124">
        <f>IF(PERCENT!AF130&gt;PERCENT!AF$133,(PERCENT!AF130-PERCENT!AF$133)/(PERCENT!AF$134-PERCENT!AF$133),(PERCENT!AF130-PERCENT!AF$133)/(PERCENT!AF$133-PERCENT!AF$135))</f>
        <v>-0.4616196149555265</v>
      </c>
      <c r="AG128" s="124">
        <f>IF(PERCENT!AG130&gt;PERCENT!AG$133,(PERCENT!AG130-PERCENT!AG$133)/(PERCENT!AG$134-PERCENT!AG$133),(PERCENT!AG130-PERCENT!AG$133)/(PERCENT!AG$133-PERCENT!AG$135))</f>
        <v>-0.2810126522727463</v>
      </c>
      <c r="AH128" s="124">
        <f>IF(PERCENT!AH130&gt;PERCENT!AH$133,(PERCENT!AH130-PERCENT!AH$133)/(PERCENT!AH$134-PERCENT!AH$133),(PERCENT!AH130-PERCENT!AH$133)/(PERCENT!AH$133-PERCENT!AH$135))</f>
        <v>1.0841518143863162E-2</v>
      </c>
      <c r="AI128" s="124">
        <f>IF(PERCENT!AI130&gt;PERCENT!AI$133,(PERCENT!AI130-PERCENT!AI$133)/(PERCENT!AI$134-PERCENT!AI$133),(PERCENT!AI130-PERCENT!AI$133)/(PERCENT!AI$133-PERCENT!AI$135))</f>
        <v>0.24879889992938123</v>
      </c>
      <c r="AJ128" s="124">
        <f>IF(PERCENT!AJ130&gt;PERCENT!AJ$133,(PERCENT!AJ130-PERCENT!AJ$133)/(PERCENT!AJ$134-PERCENT!AJ$133),(PERCENT!AJ130-PERCENT!AJ$133)/(PERCENT!AJ$133-PERCENT!AJ$135))</f>
        <v>-0.2287933641175893</v>
      </c>
      <c r="AK128" s="124">
        <f>IF(PERCENT!AK130&gt;PERCENT!AK$133,(PERCENT!AK130-PERCENT!AK$133)/(PERCENT!AK$134-PERCENT!AK$133),(PERCENT!AK130-PERCENT!AK$133)/(PERCENT!AK$133-PERCENT!AK$135))</f>
        <v>0.38480061120352371</v>
      </c>
      <c r="AL128" s="124">
        <f>IF(PERCENT!AL130&gt;PERCENT!AL$133,(PERCENT!AL130-PERCENT!AL$133)/(PERCENT!AL$134-PERCENT!AL$133),(PERCENT!AL130-PERCENT!AL$133)/(PERCENT!AL$133-PERCENT!AL$135))</f>
        <v>3.494669764336459E-2</v>
      </c>
      <c r="AM128" s="124">
        <f>IF(PERCENT!AM130&gt;PERCENT!AM$133,(PERCENT!AM130-PERCENT!AM$133)/(PERCENT!AM$134-PERCENT!AM$133),(PERCENT!AM130-PERCENT!AM$133)/(PERCENT!AM$133-PERCENT!AM$135))</f>
        <v>0.28891432946059453</v>
      </c>
      <c r="AN128" s="124">
        <f>IF(PERCENT!AN130&gt;PERCENT!AN$133,(PERCENT!AN130-PERCENT!AN$133)/(PERCENT!AN$134-PERCENT!AN$133),(PERCENT!AN130-PERCENT!AN$133)/(PERCENT!AN$133-PERCENT!AN$135))</f>
        <v>-0.52042189308085263</v>
      </c>
      <c r="AO128" s="124">
        <f>IF(PERCENT!AO130&gt;PERCENT!AO$133,(PERCENT!AO130-PERCENT!AO$133)/(PERCENT!AO$134-PERCENT!AO$133),(PERCENT!AO130-PERCENT!AO$133)/(PERCENT!AO$133-PERCENT!AO$135))</f>
        <v>0.25438446661112668</v>
      </c>
      <c r="AP128" s="124">
        <f>IF(PERCENT!AP130&gt;PERCENT!AP$133,(PERCENT!AP130-PERCENT!AP$133)/(PERCENT!AP$134-PERCENT!AP$133),(PERCENT!AP130-PERCENT!AP$133)/(PERCENT!AP$133-PERCENT!AP$135))</f>
        <v>-0.23603945801747853</v>
      </c>
      <c r="AQ128" s="124">
        <f>IF(PERCENT!AQ130&gt;PERCENT!AQ$133,(PERCENT!AQ130-PERCENT!AQ$133)/(PERCENT!AQ$134-PERCENT!AQ$133),(PERCENT!AQ130-PERCENT!AQ$133)/(PERCENT!AQ$133-PERCENT!AQ$135))</f>
        <v>-7.9616541095234444E-2</v>
      </c>
      <c r="AR128" s="124">
        <f>IF(PERCENT!AR130&gt;PERCENT!AR$133,(PERCENT!AR130-PERCENT!AR$133)/(PERCENT!AR$134-PERCENT!AR$133),(PERCENT!AR130-PERCENT!AR$133)/(PERCENT!AR$133-PERCENT!AR$135))</f>
        <v>-3.6806894542756867E-2</v>
      </c>
      <c r="AS128" s="198">
        <f>IF(PERCENT!AS130&gt;PERCENT!AS$133,(PERCENT!AS130-PERCENT!AS$133)/(PERCENT!AS$134-PERCENT!AS$133),(PERCENT!AS130-PERCENT!AS$133)/(PERCENT!AS$133-PERCENT!AS$135))</f>
        <v>6.9614924751072782E-2</v>
      </c>
      <c r="AT128" s="198">
        <f>IF(PERCENT!AT130&gt;PERCENT!AT$133,(PERCENT!AT130-PERCENT!AT$133)/(PERCENT!AT$134-PERCENT!AT$133),(PERCENT!AT130-PERCENT!AT$133)/(PERCENT!AT$133-PERCENT!AT$135))</f>
        <v>0.20400733237352639</v>
      </c>
      <c r="AU128" s="198">
        <f>IF(PERCENT!AU130&gt;PERCENT!AU$133,(PERCENT!AU130-PERCENT!AU$133)/(PERCENT!AU$134-PERCENT!AU$133),(PERCENT!AU130-PERCENT!AU$133)/(PERCENT!AU$133-PERCENT!AU$135))</f>
        <v>-1.9583009753213594E-2</v>
      </c>
      <c r="AV128" s="231">
        <f>IF(PERCENT!AV130&gt;PERCENT!AV$133,(PERCENT!AV130-PERCENT!AV$133)/(PERCENT!AV$134-PERCENT!AV$133),(PERCENT!AV130-PERCENT!AV$133)/(PERCENT!AV$133-PERCENT!AV$135))</f>
        <v>-2.2523723213892625E-2</v>
      </c>
      <c r="AW128" s="231">
        <f>IF(PERCENT!AW130&gt;PERCENT!AW$133,(PERCENT!AW130-PERCENT!AW$133)/(PERCENT!AW$134-PERCENT!AW$133),(PERCENT!AW130-PERCENT!AW$133)/(PERCENT!AW$133-PERCENT!AW$135))</f>
        <v>4.594540504873116E-2</v>
      </c>
      <c r="AX128" s="231">
        <f>IF(PERCENT!AX130&gt;PERCENT!AX$133,(PERCENT!AX130-PERCENT!AX$133)/(PERCENT!AX$134-PERCENT!AX$133),(PERCENT!AX130-PERCENT!AX$133)/(PERCENT!AX$133-PERCENT!AX$135))</f>
        <v>-2.2523723213892625E-2</v>
      </c>
      <c r="AY128" s="232">
        <f>IF(PERCENT!AY130&gt;PERCENT!AY$133,(PERCENT!AY130-PERCENT!AY$133)/(PERCENT!AY$134-PERCENT!AY$133),(PERCENT!AY130-PERCENT!AY$133)/(PERCENT!AY$133-PERCENT!AY$135))</f>
        <v>5.4553009871060813E-2</v>
      </c>
    </row>
    <row r="129" spans="1:51" x14ac:dyDescent="0.35">
      <c r="A129" s="197" t="s">
        <v>818</v>
      </c>
      <c r="B129" s="125">
        <f>IF(PERCENT!B131&gt;PERCENT!B$133,(PERCENT!B131-PERCENT!B$133)/(PERCENT!B$134-PERCENT!B$133),(PERCENT!B131-PERCENT!B$133)/(PERCENT!B$133-PERCENT!B$135))</f>
        <v>-3.6152507436045471E-2</v>
      </c>
      <c r="C129" s="124">
        <f>IF(PERCENT!C131&gt;PERCENT!C$133,(PERCENT!C131-PERCENT!C$133)/(PERCENT!C$134-PERCENT!C$133),(PERCENT!C131-PERCENT!C$133)/(PERCENT!C$133-PERCENT!C$135))</f>
        <v>-0.21051269074494605</v>
      </c>
      <c r="D129" s="124">
        <f>IF(PERCENT!D131&gt;PERCENT!D$133,(PERCENT!D131-PERCENT!D$133)/(PERCENT!D$134-PERCENT!D$133),(PERCENT!D131-PERCENT!D$133)/(PERCENT!D$133-PERCENT!D$135))</f>
        <v>-0.21829776176262167</v>
      </c>
      <c r="E129" s="124">
        <f>IF(PERCENT!E131&gt;PERCENT!E$133,(PERCENT!E131-PERCENT!E$133)/(PERCENT!E$134-PERCENT!E$133),(PERCENT!E131-PERCENT!E$133)/(PERCENT!E$133-PERCENT!E$135))</f>
        <v>-0.57449365877673575</v>
      </c>
      <c r="F129" s="124">
        <f>IF(PERCENT!F131&gt;PERCENT!F$133,(PERCENT!F131-PERCENT!F$133)/(PERCENT!F$134-PERCENT!F$133),(PERCENT!F131-PERCENT!F$133)/(PERCENT!F$133-PERCENT!F$135))</f>
        <v>0.43173698156696638</v>
      </c>
      <c r="G129" s="124">
        <f>IF(PERCENT!G131&gt;PERCENT!G$133,(PERCENT!G131-PERCENT!G$133)/(PERCENT!G$134-PERCENT!G$133),(PERCENT!G131-PERCENT!G$133)/(PERCENT!G$133-PERCENT!G$135))</f>
        <v>-0.21464983904300389</v>
      </c>
      <c r="H129" s="125">
        <f>IF(PERCENT!H131&gt;PERCENT!H$133,(PERCENT!H131-PERCENT!H$133)/(PERCENT!H$134-PERCENT!H$133),(PERCENT!H131-PERCENT!H$133)/(PERCENT!H$133-PERCENT!H$135))</f>
        <v>-0.53751419589897753</v>
      </c>
      <c r="I129" s="124">
        <f>IF(PERCENT!I131&gt;PERCENT!I$133,(PERCENT!I131-PERCENT!I$133)/(PERCENT!I$134-PERCENT!I$133),(PERCENT!I131-PERCENT!I$133)/(PERCENT!I$133-PERCENT!I$135))</f>
        <v>-0.66292168181705358</v>
      </c>
      <c r="J129" s="124">
        <f>IF(PERCENT!J131&gt;PERCENT!J$133,(PERCENT!J131-PERCENT!J$133)/(PERCENT!J$134-PERCENT!J$133),(PERCENT!J131-PERCENT!J$133)/(PERCENT!J$133-PERCENT!J$135))</f>
        <v>-0.44702652659199305</v>
      </c>
      <c r="K129" s="126">
        <f>IF(PERCENT!K131&gt;PERCENT!K$133,(PERCENT!K131-PERCENT!K$133)/(PERCENT!K$134-PERCENT!K$133),(PERCENT!K131-PERCENT!K$133)/(PERCENT!K$133-PERCENT!K$135))</f>
        <v>0.29121081455140002</v>
      </c>
      <c r="L129" s="126">
        <f>IF(PERCENT!L131&gt;PERCENT!L$133,(PERCENT!L131-PERCENT!L$133)/(PERCENT!L$134-PERCENT!L$133),(PERCENT!L131-PERCENT!L$133)/(PERCENT!L$133-PERCENT!L$135))</f>
        <v>0.27247663864075511</v>
      </c>
      <c r="M129" s="124">
        <f>IF(PERCENT!M131&gt;PERCENT!M$133,(PERCENT!M131-PERCENT!M$133)/(PERCENT!M$134-PERCENT!M$133),(PERCENT!M131-PERCENT!M$133)/(PERCENT!M$133-PERCENT!M$135))</f>
        <v>0.29223580445104408</v>
      </c>
      <c r="N129" s="124">
        <f>IF(PERCENT!N131&gt;PERCENT!N$133,(PERCENT!N131-PERCENT!N$133)/(PERCENT!N$134-PERCENT!N$133),(PERCENT!N131-PERCENT!N$133)/(PERCENT!N$133-PERCENT!N$135))</f>
        <v>1.4707362426889258E-2</v>
      </c>
      <c r="O129" s="124">
        <f>IF(PERCENT!O131&gt;PERCENT!O$133,(PERCENT!O131-PERCENT!O$133)/(PERCENT!O$134-PERCENT!O$133),(PERCENT!O131-PERCENT!O$133)/(PERCENT!O$133-PERCENT!O$135))</f>
        <v>-0.27721308220870877</v>
      </c>
      <c r="P129" s="124">
        <f>IF(PERCENT!P131&gt;PERCENT!P$133,(PERCENT!P131-PERCENT!P$133)/(PERCENT!P$134-PERCENT!P$133),(PERCENT!P131-PERCENT!P$133)/(PERCENT!P$133-PERCENT!P$135))</f>
        <v>8.3817914610408561E-3</v>
      </c>
      <c r="Q129" s="124">
        <f>IF(PERCENT!Q131&gt;PERCENT!Q$133,(PERCENT!Q131-PERCENT!Q$133)/(PERCENT!Q$134-PERCENT!Q$133),(PERCENT!Q131-PERCENT!Q$133)/(PERCENT!Q$133-PERCENT!Q$135))</f>
        <v>0.12590323596450564</v>
      </c>
      <c r="R129" s="127">
        <f>IF(PERCENT!R131&gt;PERCENT!R$133,(PERCENT!R131-PERCENT!R$133)/(PERCENT!R$134-PERCENT!R$133),(PERCENT!R131-PERCENT!R$133)/(PERCENT!R$133-PERCENT!R$135))</f>
        <v>-0.5738160496538619</v>
      </c>
      <c r="S129" s="124">
        <f>IF(PERCENT!S131&gt;PERCENT!S$133,(PERCENT!S131-PERCENT!S$133)/(PERCENT!S$134-PERCENT!S$133),(PERCENT!S131-PERCENT!S$133)/(PERCENT!S$133-PERCENT!S$135))</f>
        <v>-0.58170773670411968</v>
      </c>
      <c r="T129" s="124">
        <f>IF(PERCENT!T131&gt;PERCENT!T$133,(PERCENT!T131-PERCENT!T$133)/(PERCENT!T$134-PERCENT!T$133),(PERCENT!T131-PERCENT!T$133)/(PERCENT!T$133-PERCENT!T$135))</f>
        <v>-0.65779435956785925</v>
      </c>
      <c r="U129" s="124">
        <f>IF(PERCENT!U131&gt;PERCENT!U$133,(PERCENT!U131-PERCENT!U$133)/(PERCENT!U$134-PERCENT!U$133),(PERCENT!U131-PERCENT!U$133)/(PERCENT!U$133-PERCENT!U$135))</f>
        <v>-0.42404551722071093</v>
      </c>
      <c r="V129" s="127">
        <f>IF(PERCENT!V131&gt;PERCENT!V$133,(PERCENT!V131-PERCENT!V$133)/(PERCENT!V$134-PERCENT!V$133),(PERCENT!V131-PERCENT!V$133)/(PERCENT!V$133-PERCENT!V$135))</f>
        <v>-0.56244575728030943</v>
      </c>
      <c r="W129" s="124">
        <f>IF(PERCENT!W131&gt;PERCENT!W$133,(PERCENT!W131-PERCENT!W$133)/(PERCENT!W$134-PERCENT!W$133),(PERCENT!W131-PERCENT!W$133)/(PERCENT!W$133-PERCENT!W$135))</f>
        <v>-0.56244575728030943</v>
      </c>
      <c r="X129" s="127">
        <f>IF(PERCENT!X131&gt;PERCENT!X$133,(PERCENT!X131-PERCENT!X$133)/(PERCENT!X$134-PERCENT!X$133),(PERCENT!X131-PERCENT!X$133)/(PERCENT!X$133-PERCENT!X$135))</f>
        <v>-0.1912657374848149</v>
      </c>
      <c r="Y129" s="124">
        <f>IF(PERCENT!Y131&gt;PERCENT!Y$133,(PERCENT!Y131-PERCENT!Y$133)/(PERCENT!Y$134-PERCENT!Y$133),(PERCENT!Y131-PERCENT!Y$133)/(PERCENT!Y$133-PERCENT!Y$135))</f>
        <v>-0.40912831381380249</v>
      </c>
      <c r="Z129" s="124">
        <f>IF(PERCENT!Z131&gt;PERCENT!Z$133,(PERCENT!Z131-PERCENT!Z$133)/(PERCENT!Z$134-PERCENT!Z$133),(PERCENT!Z131-PERCENT!Z$133)/(PERCENT!Z$133-PERCENT!Z$135))</f>
        <v>-0.45524449255434968</v>
      </c>
      <c r="AA129" s="124">
        <f>IF(PERCENT!AA131&gt;PERCENT!AA$133,(PERCENT!AA131-PERCENT!AA$133)/(PERCENT!AA$134-PERCENT!AA$133),(PERCENT!AA131-PERCENT!AA$133)/(PERCENT!AA$133-PERCENT!AA$135))</f>
        <v>-0.49024851872419029</v>
      </c>
      <c r="AB129" s="124">
        <f>IF(PERCENT!AB131&gt;PERCENT!AB$133,(PERCENT!AB131-PERCENT!AB$133)/(PERCENT!AB$134-PERCENT!AB$133),(PERCENT!AB131-PERCENT!AB$133)/(PERCENT!AB$133-PERCENT!AB$135))</f>
        <v>1.1814598755202381E-2</v>
      </c>
      <c r="AC129" s="127">
        <f>IF(PERCENT!AC131&gt;PERCENT!AC$133,(PERCENT!AC131-PERCENT!AC$133)/(PERCENT!AC$134-PERCENT!AC$133),(PERCENT!AC131-PERCENT!AC$133)/(PERCENT!AC$133-PERCENT!AC$135))</f>
        <v>6.201448829805848E-2</v>
      </c>
      <c r="AD129" s="124">
        <f>IF(PERCENT!AD131&gt;PERCENT!AD$133,(PERCENT!AD131-PERCENT!AD$133)/(PERCENT!AD$134-PERCENT!AD$133),(PERCENT!AD131-PERCENT!AD$133)/(PERCENT!AD$133-PERCENT!AD$135))</f>
        <v>6.201448829805848E-2</v>
      </c>
      <c r="AE129" s="128">
        <f>IF(PERCENT!AE131&gt;PERCENT!AE$133,(PERCENT!AE131-PERCENT!AE$133)/(PERCENT!AE$134-PERCENT!AE$133),(PERCENT!AE131-PERCENT!AE$133)/(PERCENT!AE$133-PERCENT!AE$135))</f>
        <v>1.119405357363378E-2</v>
      </c>
      <c r="AF129" s="124">
        <f>IF(PERCENT!AF131&gt;PERCENT!AF$133,(PERCENT!AF131-PERCENT!AF$133)/(PERCENT!AF$134-PERCENT!AF$133),(PERCENT!AF131-PERCENT!AF$133)/(PERCENT!AF$133-PERCENT!AF$135))</f>
        <v>0.26226613442287056</v>
      </c>
      <c r="AG129" s="124">
        <f>IF(PERCENT!AG131&gt;PERCENT!AG$133,(PERCENT!AG131-PERCENT!AG$133)/(PERCENT!AG$134-PERCENT!AG$133),(PERCENT!AG131-PERCENT!AG$133)/(PERCENT!AG$133-PERCENT!AG$135))</f>
        <v>0.3813371891859777</v>
      </c>
      <c r="AH129" s="124">
        <f>IF(PERCENT!AH131&gt;PERCENT!AH$133,(PERCENT!AH131-PERCENT!AH$133)/(PERCENT!AH$134-PERCENT!AH$133),(PERCENT!AH131-PERCENT!AH$133)/(PERCENT!AH$133-PERCENT!AH$135))</f>
        <v>3.1384807353878347E-3</v>
      </c>
      <c r="AI129" s="124">
        <f>IF(PERCENT!AI131&gt;PERCENT!AI$133,(PERCENT!AI131-PERCENT!AI$133)/(PERCENT!AI$134-PERCENT!AI$133),(PERCENT!AI131-PERCENT!AI$133)/(PERCENT!AI$133-PERCENT!AI$135))</f>
        <v>0.1307939918793182</v>
      </c>
      <c r="AJ129" s="124">
        <f>IF(PERCENT!AJ131&gt;PERCENT!AJ$133,(PERCENT!AJ131-PERCENT!AJ$133)/(PERCENT!AJ$134-PERCENT!AJ$133),(PERCENT!AJ131-PERCENT!AJ$133)/(PERCENT!AJ$133-PERCENT!AJ$135))</f>
        <v>-7.964860062824446E-3</v>
      </c>
      <c r="AK129" s="124">
        <f>IF(PERCENT!AK131&gt;PERCENT!AK$133,(PERCENT!AK131-PERCENT!AK$133)/(PERCENT!AK$134-PERCENT!AK$133),(PERCENT!AK131-PERCENT!AK$133)/(PERCENT!AK$133-PERCENT!AK$135))</f>
        <v>-0.1172513100206143</v>
      </c>
      <c r="AL129" s="124">
        <f>IF(PERCENT!AL131&gt;PERCENT!AL$133,(PERCENT!AL131-PERCENT!AL$133)/(PERCENT!AL$134-PERCENT!AL$133),(PERCENT!AL131-PERCENT!AL$133)/(PERCENT!AL$133-PERCENT!AL$135))</f>
        <v>1.8714502559904762E-3</v>
      </c>
      <c r="AM129" s="124">
        <f>IF(PERCENT!AM131&gt;PERCENT!AM$133,(PERCENT!AM131-PERCENT!AM$133)/(PERCENT!AM$134-PERCENT!AM$133),(PERCENT!AM131-PERCENT!AM$133)/(PERCENT!AM$133-PERCENT!AM$135))</f>
        <v>-2.5694568302943456E-2</v>
      </c>
      <c r="AN129" s="124">
        <f>IF(PERCENT!AN131&gt;PERCENT!AN$133,(PERCENT!AN131-PERCENT!AN$133)/(PERCENT!AN$134-PERCENT!AN$133),(PERCENT!AN131-PERCENT!AN$133)/(PERCENT!AN$133-PERCENT!AN$135))</f>
        <v>4.1574717198689555E-2</v>
      </c>
      <c r="AO129" s="124">
        <f>IF(PERCENT!AO131&gt;PERCENT!AO$133,(PERCENT!AO131-PERCENT!AO$133)/(PERCENT!AO$134-PERCENT!AO$133),(PERCENT!AO131-PERCENT!AO$133)/(PERCENT!AO$133-PERCENT!AO$135))</f>
        <v>-0.42133466977953299</v>
      </c>
      <c r="AP129" s="124">
        <f>IF(PERCENT!AP131&gt;PERCENT!AP$133,(PERCENT!AP131-PERCENT!AP$133)/(PERCENT!AP$134-PERCENT!AP$133),(PERCENT!AP131-PERCENT!AP$133)/(PERCENT!AP$133-PERCENT!AP$135))</f>
        <v>0.15594351590281511</v>
      </c>
      <c r="AQ129" s="124">
        <f>IF(PERCENT!AQ131&gt;PERCENT!AQ$133,(PERCENT!AQ131-PERCENT!AQ$133)/(PERCENT!AQ$134-PERCENT!AQ$133),(PERCENT!AQ131-PERCENT!AQ$133)/(PERCENT!AQ$133-PERCENT!AQ$135))</f>
        <v>7.7458266169391901E-2</v>
      </c>
      <c r="AR129" s="124">
        <f>IF(PERCENT!AR131&gt;PERCENT!AR$133,(PERCENT!AR131-PERCENT!AR$133)/(PERCENT!AR$134-PERCENT!AR$133),(PERCENT!AR131-PERCENT!AR$133)/(PERCENT!AR$133-PERCENT!AR$135))</f>
        <v>0.10180522330862964</v>
      </c>
      <c r="AS129" s="198">
        <f>IF(PERCENT!AS131&gt;PERCENT!AS$133,(PERCENT!AS131-PERCENT!AS$133)/(PERCENT!AS$134-PERCENT!AS$133),(PERCENT!AS131-PERCENT!AS$133)/(PERCENT!AS$133-PERCENT!AS$135))</f>
        <v>-0.40395643600906384</v>
      </c>
      <c r="AT129" s="198">
        <f>IF(PERCENT!AT131&gt;PERCENT!AT$133,(PERCENT!AT131-PERCENT!AT$133)/(PERCENT!AT$134-PERCENT!AT$133),(PERCENT!AT131-PERCENT!AT$133)/(PERCENT!AT$133-PERCENT!AT$135))</f>
        <v>0.42405214931152957</v>
      </c>
      <c r="AU129" s="198">
        <f>IF(PERCENT!AU131&gt;PERCENT!AU$133,(PERCENT!AU131-PERCENT!AU$133)/(PERCENT!AU$134-PERCENT!AU$133),(PERCENT!AU131-PERCENT!AU$133)/(PERCENT!AU$133-PERCENT!AU$135))</f>
        <v>-0.1613440886133459</v>
      </c>
      <c r="AV129" s="231">
        <f>IF(PERCENT!AV131&gt;PERCENT!AV$133,(PERCENT!AV131-PERCENT!AV$133)/(PERCENT!AV$134-PERCENT!AV$133),(PERCENT!AV131-PERCENT!AV$133)/(PERCENT!AV$133-PERCENT!AV$135))</f>
        <v>1.119405357363378E-2</v>
      </c>
      <c r="AW129" s="231">
        <f>IF(PERCENT!AW131&gt;PERCENT!AW$133,(PERCENT!AW131-PERCENT!AW$133)/(PERCENT!AW$134-PERCENT!AW$133),(PERCENT!AW131-PERCENT!AW$133)/(PERCENT!AW$133-PERCENT!AW$135))</f>
        <v>-9.5264236929196167E-3</v>
      </c>
      <c r="AX129" s="231">
        <f>IF(PERCENT!AX131&gt;PERCENT!AX$133,(PERCENT!AX131-PERCENT!AX$133)/(PERCENT!AX$134-PERCENT!AX$133),(PERCENT!AX131-PERCENT!AX$133)/(PERCENT!AX$133-PERCENT!AX$135))</f>
        <v>1.119405357363378E-2</v>
      </c>
      <c r="AY129" s="232">
        <f>IF(PERCENT!AY131&gt;PERCENT!AY$133,(PERCENT!AY131-PERCENT!AY$133)/(PERCENT!AY$134-PERCENT!AY$133),(PERCENT!AY131-PERCENT!AY$133)/(PERCENT!AY$133-PERCENT!AY$135))</f>
        <v>-0.36264139508215604</v>
      </c>
    </row>
    <row r="130" spans="1:51" x14ac:dyDescent="0.35">
      <c r="A130" s="197" t="s">
        <v>806</v>
      </c>
      <c r="B130" s="125">
        <f>IF(PERCENT!B132&gt;PERCENT!B$133,(PERCENT!B132-PERCENT!B$133)/(PERCENT!B$134-PERCENT!B$133),(PERCENT!B132-PERCENT!B$133)/(PERCENT!B$133-PERCENT!B$135))</f>
        <v>-0.18889656723363116</v>
      </c>
      <c r="C130" s="124">
        <f>IF(PERCENT!C132&gt;PERCENT!C$133,(PERCENT!C132-PERCENT!C$133)/(PERCENT!C$134-PERCENT!C$133),(PERCENT!C132-PERCENT!C$133)/(PERCENT!C$133-PERCENT!C$135))</f>
        <v>0.18702682155127462</v>
      </c>
      <c r="D130" s="124">
        <f>IF(PERCENT!D132&gt;PERCENT!D$133,(PERCENT!D132-PERCENT!D$133)/(PERCENT!D$134-PERCENT!D$133),(PERCENT!D132-PERCENT!D$133)/(PERCENT!D$133-PERCENT!D$135))</f>
        <v>9.3471385195452311E-2</v>
      </c>
      <c r="E130" s="124">
        <f>IF(PERCENT!E132&gt;PERCENT!E$133,(PERCENT!E132-PERCENT!E$133)/(PERCENT!E$134-PERCENT!E$133),(PERCENT!E132-PERCENT!E$133)/(PERCENT!E$133-PERCENT!E$135))</f>
        <v>-0.72330435932916892</v>
      </c>
      <c r="F130" s="124">
        <f>IF(PERCENT!F132&gt;PERCENT!F$133,(PERCENT!F132-PERCENT!F$133)/(PERCENT!F$134-PERCENT!F$133),(PERCENT!F132-PERCENT!F$133)/(PERCENT!F$133-PERCENT!F$135))</f>
        <v>-0.31256655049513227</v>
      </c>
      <c r="G130" s="124">
        <f>IF(PERCENT!G132&gt;PERCENT!G$133,(PERCENT!G132-PERCENT!G$133)/(PERCENT!G$134-PERCENT!G$133),(PERCENT!G132-PERCENT!G$133)/(PERCENT!G$133-PERCENT!G$135))</f>
        <v>0.71952893179194488</v>
      </c>
      <c r="H130" s="125">
        <f>IF(PERCENT!H132&gt;PERCENT!H$133,(PERCENT!H132-PERCENT!H$133)/(PERCENT!H$134-PERCENT!H$133),(PERCENT!H132-PERCENT!H$133)/(PERCENT!H$133-PERCENT!H$135))</f>
        <v>2.6734588542693193E-2</v>
      </c>
      <c r="I130" s="124">
        <f>IF(PERCENT!I132&gt;PERCENT!I$133,(PERCENT!I132-PERCENT!I$133)/(PERCENT!I$134-PERCENT!I$133),(PERCENT!I132-PERCENT!I$133)/(PERCENT!I$133-PERCENT!I$135))</f>
        <v>-0.51631711638558464</v>
      </c>
      <c r="J130" s="124">
        <f>IF(PERCENT!J132&gt;PERCENT!J$133,(PERCENT!J132-PERCENT!J$133)/(PERCENT!J$134-PERCENT!J$133),(PERCENT!J132-PERCENT!J$133)/(PERCENT!J$133-PERCENT!J$135))</f>
        <v>0.12221600408788745</v>
      </c>
      <c r="K130" s="126">
        <f>IF(PERCENT!K132&gt;PERCENT!K$133,(PERCENT!K132-PERCENT!K$133)/(PERCENT!K$134-PERCENT!K$133),(PERCENT!K132-PERCENT!K$133)/(PERCENT!K$133-PERCENT!K$135))</f>
        <v>0.4543014776165451</v>
      </c>
      <c r="L130" s="126">
        <f>IF(PERCENT!L132&gt;PERCENT!L$133,(PERCENT!L132-PERCENT!L$133)/(PERCENT!L$134-PERCENT!L$133),(PERCENT!L132-PERCENT!L$133)/(PERCENT!L$133-PERCENT!L$135))</f>
        <v>0.12053223567381698</v>
      </c>
      <c r="M130" s="124">
        <f>IF(PERCENT!M132&gt;PERCENT!M$133,(PERCENT!M132-PERCENT!M$133)/(PERCENT!M$134-PERCENT!M$133),(PERCENT!M132-PERCENT!M$133)/(PERCENT!M$133-PERCENT!M$135))</f>
        <v>0.14297078264281338</v>
      </c>
      <c r="N130" s="124">
        <f>IF(PERCENT!N132&gt;PERCENT!N$133,(PERCENT!N132-PERCENT!N$133)/(PERCENT!N$134-PERCENT!N$133),(PERCENT!N132-PERCENT!N$133)/(PERCENT!N$133-PERCENT!N$135))</f>
        <v>-0.29636370562146991</v>
      </c>
      <c r="O130" s="124">
        <f>IF(PERCENT!O132&gt;PERCENT!O$133,(PERCENT!O132-PERCENT!O$133)/(PERCENT!O$134-PERCENT!O$133),(PERCENT!O132-PERCENT!O$133)/(PERCENT!O$133-PERCENT!O$135))</f>
        <v>-1.7221456914199365E-3</v>
      </c>
      <c r="P130" s="124">
        <f>IF(PERCENT!P132&gt;PERCENT!P$133,(PERCENT!P132-PERCENT!P$133)/(PERCENT!P$134-PERCENT!P$133),(PERCENT!P132-PERCENT!P$133)/(PERCENT!P$133-PERCENT!P$135))</f>
        <v>0.19583990685085856</v>
      </c>
      <c r="Q130" s="124">
        <f>IF(PERCENT!Q132&gt;PERCENT!Q$133,(PERCENT!Q132-PERCENT!Q$133)/(PERCENT!Q$134-PERCENT!Q$133),(PERCENT!Q132-PERCENT!Q$133)/(PERCENT!Q$133-PERCENT!Q$135))</f>
        <v>0.2249212827169004</v>
      </c>
      <c r="R130" s="127">
        <f>IF(PERCENT!R132&gt;PERCENT!R$133,(PERCENT!R132-PERCENT!R$133)/(PERCENT!R$134-PERCENT!R$133),(PERCENT!R132-PERCENT!R$133)/(PERCENT!R$133-PERCENT!R$135))</f>
        <v>-0.48955045999628782</v>
      </c>
      <c r="S130" s="124">
        <f>IF(PERCENT!S132&gt;PERCENT!S$133,(PERCENT!S132-PERCENT!S$133)/(PERCENT!S$134-PERCENT!S$133),(PERCENT!S132-PERCENT!S$133)/(PERCENT!S$133-PERCENT!S$135))</f>
        <v>-0.55203592809158297</v>
      </c>
      <c r="T130" s="124">
        <f>IF(PERCENT!T132&gt;PERCENT!T$133,(PERCENT!T132-PERCENT!T$133)/(PERCENT!T$134-PERCENT!T$133),(PERCENT!T132-PERCENT!T$133)/(PERCENT!T$133-PERCENT!T$135))</f>
        <v>-0.62163776470087251</v>
      </c>
      <c r="U130" s="124">
        <f>IF(PERCENT!U132&gt;PERCENT!U$133,(PERCENT!U132-PERCENT!U$133)/(PERCENT!U$134-PERCENT!U$133),(PERCENT!U132-PERCENT!U$133)/(PERCENT!U$133-PERCENT!U$135))</f>
        <v>-0.18844050154872233</v>
      </c>
      <c r="V130" s="127">
        <f>IF(PERCENT!V132&gt;PERCENT!V$133,(PERCENT!V132-PERCENT!V$133)/(PERCENT!V$134-PERCENT!V$133),(PERCENT!V132-PERCENT!V$133)/(PERCENT!V$133-PERCENT!V$135))</f>
        <v>-0.1353454714234178</v>
      </c>
      <c r="W130" s="124">
        <f>IF(PERCENT!W132&gt;PERCENT!W$133,(PERCENT!W132-PERCENT!W$133)/(PERCENT!W$134-PERCENT!W$133),(PERCENT!W132-PERCENT!W$133)/(PERCENT!W$133-PERCENT!W$135))</f>
        <v>-0.1353454714234178</v>
      </c>
      <c r="X130" s="127">
        <f>IF(PERCENT!X132&gt;PERCENT!X$133,(PERCENT!X132-PERCENT!X$133)/(PERCENT!X$134-PERCENT!X$133),(PERCENT!X132-PERCENT!X$133)/(PERCENT!X$133-PERCENT!X$135))</f>
        <v>6.6469331387218777E-2</v>
      </c>
      <c r="Y130" s="124">
        <f>IF(PERCENT!Y132&gt;PERCENT!Y$133,(PERCENT!Y132-PERCENT!Y$133)/(PERCENT!Y$134-PERCENT!Y$133),(PERCENT!Y132-PERCENT!Y$133)/(PERCENT!Y$133-PERCENT!Y$135))</f>
        <v>5.0389864653280483E-3</v>
      </c>
      <c r="Z130" s="124">
        <f>IF(PERCENT!Z132&gt;PERCENT!Z$133,(PERCENT!Z132-PERCENT!Z$133)/(PERCENT!Z$134-PERCENT!Z$133),(PERCENT!Z132-PERCENT!Z$133)/(PERCENT!Z$133-PERCENT!Z$135))</f>
        <v>-0.14753226972887035</v>
      </c>
      <c r="AA130" s="124">
        <f>IF(PERCENT!AA132&gt;PERCENT!AA$133,(PERCENT!AA132-PERCENT!AA$133)/(PERCENT!AA$134-PERCENT!AA$133),(PERCENT!AA132-PERCENT!AA$133)/(PERCENT!AA$133-PERCENT!AA$135))</f>
        <v>-0.10000672562283061</v>
      </c>
      <c r="AB130" s="124">
        <f>IF(PERCENT!AB132&gt;PERCENT!AB$133,(PERCENT!AB132-PERCENT!AB$133)/(PERCENT!AB$134-PERCENT!AB$133),(PERCENT!AB132-PERCENT!AB$133)/(PERCENT!AB$133-PERCENT!AB$135))</f>
        <v>0.70477481920687868</v>
      </c>
      <c r="AC130" s="127">
        <f>IF(PERCENT!AC132&gt;PERCENT!AC$133,(PERCENT!AC132-PERCENT!AC$133)/(PERCENT!AC$134-PERCENT!AC$133),(PERCENT!AC132-PERCENT!AC$133)/(PERCENT!AC$133-PERCENT!AC$135))</f>
        <v>4.2898509883249496E-2</v>
      </c>
      <c r="AD130" s="124">
        <f>IF(PERCENT!AD132&gt;PERCENT!AD$133,(PERCENT!AD132-PERCENT!AD$133)/(PERCENT!AD$134-PERCENT!AD$133),(PERCENT!AD132-PERCENT!AD$133)/(PERCENT!AD$133-PERCENT!AD$135))</f>
        <v>4.2898509883249496E-2</v>
      </c>
      <c r="AE130" s="128">
        <f>IF(PERCENT!AE132&gt;PERCENT!AE$133,(PERCENT!AE132-PERCENT!AE$133)/(PERCENT!AE$134-PERCENT!AE$133),(PERCENT!AE132-PERCENT!AE$133)/(PERCENT!AE$133-PERCENT!AE$135))</f>
        <v>9.3709380507135565E-2</v>
      </c>
      <c r="AF130" s="124">
        <f>IF(PERCENT!AF132&gt;PERCENT!AF$133,(PERCENT!AF132-PERCENT!AF$133)/(PERCENT!AF$134-PERCENT!AF$133),(PERCENT!AF132-PERCENT!AF$133)/(PERCENT!AF$133-PERCENT!AF$135))</f>
        <v>-0.530501902469243</v>
      </c>
      <c r="AG130" s="124">
        <f>IF(PERCENT!AG132&gt;PERCENT!AG$133,(PERCENT!AG132-PERCENT!AG$133)/(PERCENT!AG$134-PERCENT!AG$133),(PERCENT!AG132-PERCENT!AG$133)/(PERCENT!AG$133-PERCENT!AG$135))</f>
        <v>0.34247157946630685</v>
      </c>
      <c r="AH130" s="124">
        <f>IF(PERCENT!AH132&gt;PERCENT!AH$133,(PERCENT!AH132-PERCENT!AH$133)/(PERCENT!AH$134-PERCENT!AH$133),(PERCENT!AH132-PERCENT!AH$133)/(PERCENT!AH$133-PERCENT!AH$135))</f>
        <v>6.5959426059757895E-2</v>
      </c>
      <c r="AI130" s="124">
        <f>IF(PERCENT!AI132&gt;PERCENT!AI$133,(PERCENT!AI132-PERCENT!AI$133)/(PERCENT!AI$134-PERCENT!AI$133),(PERCENT!AI132-PERCENT!AI$133)/(PERCENT!AI$133-PERCENT!AI$135))</f>
        <v>3.295082986985088E-2</v>
      </c>
      <c r="AJ130" s="124">
        <f>IF(PERCENT!AJ132&gt;PERCENT!AJ$133,(PERCENT!AJ132-PERCENT!AJ$133)/(PERCENT!AJ$134-PERCENT!AJ$133),(PERCENT!AJ132-PERCENT!AJ$133)/(PERCENT!AJ$133-PERCENT!AJ$135))</f>
        <v>5.4708312190636724E-2</v>
      </c>
      <c r="AK130" s="124">
        <f>IF(PERCENT!AK132&gt;PERCENT!AK$133,(PERCENT!AK132-PERCENT!AK$133)/(PERCENT!AK$134-PERCENT!AK$133),(PERCENT!AK132-PERCENT!AK$133)/(PERCENT!AK$133-PERCENT!AK$135))</f>
        <v>-4.3741648986227177E-2</v>
      </c>
      <c r="AL130" s="124">
        <f>IF(PERCENT!AL132&gt;PERCENT!AL$133,(PERCENT!AL132-PERCENT!AL$133)/(PERCENT!AL$134-PERCENT!AL$133),(PERCENT!AL132-PERCENT!AL$133)/(PERCENT!AL$133-PERCENT!AL$135))</f>
        <v>7.5365908847324428E-2</v>
      </c>
      <c r="AM130" s="124">
        <f>IF(PERCENT!AM132&gt;PERCENT!AM$133,(PERCENT!AM132-PERCENT!AM$133)/(PERCENT!AM$134-PERCENT!AM$133),(PERCENT!AM132-PERCENT!AM$133)/(PERCENT!AM$133-PERCENT!AM$135))</f>
        <v>-0.12601927408812399</v>
      </c>
      <c r="AN130" s="124">
        <f>IF(PERCENT!AN132&gt;PERCENT!AN$133,(PERCENT!AN132-PERCENT!AN$133)/(PERCENT!AN$134-PERCENT!AN$133),(PERCENT!AN132-PERCENT!AN$133)/(PERCENT!AN$133-PERCENT!AN$135))</f>
        <v>-0.52042189308085263</v>
      </c>
      <c r="AO130" s="124">
        <f>IF(PERCENT!AO132&gt;PERCENT!AO$133,(PERCENT!AO132-PERCENT!AO$133)/(PERCENT!AO$134-PERCENT!AO$133),(PERCENT!AO132-PERCENT!AO$133)/(PERCENT!AO$133-PERCENT!AO$135))</f>
        <v>0.38536498583908563</v>
      </c>
      <c r="AP130" s="124">
        <f>IF(PERCENT!AP132&gt;PERCENT!AP$133,(PERCENT!AP132-PERCENT!AP$133)/(PERCENT!AP$134-PERCENT!AP$133),(PERCENT!AP132-PERCENT!AP$133)/(PERCENT!AP$133-PERCENT!AP$135))</f>
        <v>7.4636693783780475E-2</v>
      </c>
      <c r="AQ130" s="124">
        <f>IF(PERCENT!AQ132&gt;PERCENT!AQ$133,(PERCENT!AQ132-PERCENT!AQ$133)/(PERCENT!AQ$134-PERCENT!AQ$133),(PERCENT!AQ132-PERCENT!AQ$133)/(PERCENT!AQ$133-PERCENT!AQ$135))</f>
        <v>3.478298436620194E-2</v>
      </c>
      <c r="AR130" s="124">
        <f>IF(PERCENT!AR132&gt;PERCENT!AR$133,(PERCENT!AR132-PERCENT!AR$133)/(PERCENT!AR$134-PERCENT!AR$133),(PERCENT!AR132-PERCENT!AR$133)/(PERCENT!AR$133-PERCENT!AR$135))</f>
        <v>0.1008951258969598</v>
      </c>
      <c r="AS130" s="198">
        <f>IF(PERCENT!AS132&gt;PERCENT!AS$133,(PERCENT!AS132-PERCENT!AS$133)/(PERCENT!AS$134-PERCENT!AS$133),(PERCENT!AS132-PERCENT!AS$133)/(PERCENT!AS$133-PERCENT!AS$135))</f>
        <v>-1.940031833555653E-2</v>
      </c>
      <c r="AT130" s="198">
        <f>IF(PERCENT!AT132&gt;PERCENT!AT$133,(PERCENT!AT132-PERCENT!AT$133)/(PERCENT!AT$134-PERCENT!AT$133),(PERCENT!AT132-PERCENT!AT$133)/(PERCENT!AT$133-PERCENT!AT$135))</f>
        <v>0.4648591521397516</v>
      </c>
      <c r="AU130" s="198">
        <f>IF(PERCENT!AU132&gt;PERCENT!AU$133,(PERCENT!AU132-PERCENT!AU$133)/(PERCENT!AU$134-PERCENT!AU$133),(PERCENT!AU132-PERCENT!AU$133)/(PERCENT!AU$133-PERCENT!AU$135))</f>
        <v>7.5799394678927609E-3</v>
      </c>
      <c r="AV130" s="231">
        <f>IF(PERCENT!AV132&gt;PERCENT!AV$133,(PERCENT!AV132-PERCENT!AV$133)/(PERCENT!AV$134-PERCENT!AV$133),(PERCENT!AV132-PERCENT!AV$133)/(PERCENT!AV$133-PERCENT!AV$135))</f>
        <v>9.3709380507135565E-2</v>
      </c>
      <c r="AW130" s="231">
        <f>IF(PERCENT!AW132&gt;PERCENT!AW$133,(PERCENT!AW132-PERCENT!AW$133)/(PERCENT!AW$134-PERCENT!AW$133),(PERCENT!AW132-PERCENT!AW$133)/(PERCENT!AW$133-PERCENT!AW$135))</f>
        <v>5.4841426740814644E-2</v>
      </c>
      <c r="AX130" s="231">
        <f>IF(PERCENT!AX132&gt;PERCENT!AX$133,(PERCENT!AX132-PERCENT!AX$133)/(PERCENT!AX$134-PERCENT!AX$133),(PERCENT!AX132-PERCENT!AX$133)/(PERCENT!AX$133-PERCENT!AX$135))</f>
        <v>9.3709380507135565E-2</v>
      </c>
      <c r="AY130" s="232">
        <f>IF(PERCENT!AY132&gt;PERCENT!AY$133,(PERCENT!AY132-PERCENT!AY$133)/(PERCENT!AY$134-PERCENT!AY$133),(PERCENT!AY132-PERCENT!AY$133)/(PERCENT!AY$133-PERCENT!AY$135))</f>
        <v>-0.42017760611208782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SUMMARY INDICES</vt:lpstr>
      <vt:lpstr>DATA SEPOT</vt:lpstr>
      <vt:lpstr>DATA</vt:lpstr>
      <vt:lpstr>TOWN WEIGHTS</vt:lpstr>
      <vt:lpstr>PERCENT</vt:lpstr>
      <vt:lpstr>SCATTER</vt:lpstr>
      <vt:lpstr>Sheet1</vt:lpstr>
      <vt:lpstr>STD</vt:lpstr>
      <vt:lpstr>DIAGRAMS (ALL)</vt:lpstr>
      <vt:lpstr>CSV</vt:lpstr>
      <vt:lpstr>Sheet2</vt:lpstr>
      <vt:lpstr>OLD STUDY</vt:lpstr>
      <vt:lpstr>DIAGRAMS</vt:lpstr>
      <vt:lpstr>MUN RANKS</vt:lpstr>
      <vt:lpstr>TOWN RANKS</vt:lpstr>
      <vt:lpstr>Natural Resources</vt:lpstr>
      <vt:lpstr>Human Resources</vt:lpstr>
      <vt:lpstr>Transport and Com</vt:lpstr>
      <vt:lpstr>Institutional services</vt:lpstr>
      <vt:lpstr>Economic Sectors</vt:lpstr>
      <vt:lpstr>Commercial Services</vt:lpstr>
      <vt:lpstr>Market and Accessibility</vt:lpstr>
      <vt:lpstr>Property Market</vt:lpstr>
      <vt:lpstr>Human Development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Casper Badenhorst</dc:creator>
  <cp:lastModifiedBy>Twinomurinzi, Hossana</cp:lastModifiedBy>
  <dcterms:created xsi:type="dcterms:W3CDTF">2018-06-10T12:42:27Z</dcterms:created>
  <dcterms:modified xsi:type="dcterms:W3CDTF">2021-01-19T13:17:49Z</dcterms:modified>
</cp:coreProperties>
</file>